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8800" windowHeight="10800" firstSheet="2" activeTab="2"/>
  </bookViews>
  <sheets>
    <sheet name="База" sheetId="58" state="hidden" r:id="rId1"/>
    <sheet name="Лист2" sheetId="69" state="hidden" r:id="rId2"/>
    <sheet name="26.05.26" sheetId="189" r:id="rId3"/>
    <sheet name="База закрытие" sheetId="112" state="hidden" r:id="rId4"/>
  </sheets>
  <externalReferences>
    <externalReference r:id="rId5"/>
  </externalReferences>
  <definedNames>
    <definedName name="_xlnm._FilterDatabase" localSheetId="2" hidden="1">'26.05.26'!$A$1:$I$129</definedName>
    <definedName name="ExternalData_1" localSheetId="0" hidden="1">База!$C$1:$K$3524</definedName>
    <definedName name="ExternalData_1" localSheetId="3" hidden="1">'База закрытие'!$B$1:$E$488</definedName>
    <definedName name="ExternalData_1" localSheetId="1" hidden="1">Лист2!$A$1:$I$3524</definedName>
    <definedName name="Пункт_отправления">[1]База!$B$2:$B$6</definedName>
    <definedName name="Субсидии">[1]База!$H$2:$H$5</definedName>
    <definedName name="Тип_ВС">[1]База!$F$2:$F$7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58" l="1"/>
  <c r="A3" i="58"/>
  <c r="A4" i="58"/>
  <c r="A5" i="58"/>
  <c r="A6" i="58"/>
  <c r="A7" i="58"/>
  <c r="A8" i="58"/>
  <c r="A9" i="58"/>
  <c r="A10" i="58"/>
  <c r="A11" i="58"/>
  <c r="A12" i="58"/>
  <c r="A13" i="58"/>
  <c r="A14" i="58"/>
  <c r="A15" i="58"/>
  <c r="A16" i="58"/>
  <c r="A17" i="58"/>
  <c r="A18" i="58"/>
  <c r="A19" i="58"/>
  <c r="A20" i="58"/>
  <c r="A21" i="58"/>
  <c r="A22" i="58"/>
  <c r="A23" i="58"/>
  <c r="A24" i="58"/>
  <c r="A25" i="58"/>
  <c r="A26" i="58"/>
  <c r="A27" i="58"/>
  <c r="A28" i="58"/>
  <c r="A29" i="58"/>
  <c r="A30" i="58"/>
  <c r="A31" i="58"/>
  <c r="A32" i="58"/>
  <c r="A33" i="58"/>
  <c r="A34" i="58"/>
  <c r="A35" i="58"/>
  <c r="A36" i="58"/>
  <c r="A37" i="58"/>
  <c r="A38" i="58"/>
  <c r="A39" i="58"/>
  <c r="A40" i="58"/>
  <c r="A41" i="58"/>
  <c r="A42" i="58"/>
  <c r="A43" i="58"/>
  <c r="A44" i="58"/>
  <c r="A45" i="58"/>
  <c r="A46" i="58"/>
  <c r="A47" i="58"/>
  <c r="A48" i="58"/>
  <c r="A49" i="58"/>
  <c r="A50" i="58"/>
  <c r="A51" i="58"/>
  <c r="A52" i="58"/>
  <c r="A53" i="58"/>
  <c r="A54" i="58"/>
  <c r="A55" i="58"/>
  <c r="A56" i="58"/>
  <c r="A57" i="58"/>
  <c r="A58" i="58"/>
  <c r="A59" i="58"/>
  <c r="A60" i="58"/>
  <c r="A61" i="58"/>
  <c r="A62" i="58"/>
  <c r="A63" i="58"/>
  <c r="A64" i="58"/>
  <c r="A65" i="58"/>
  <c r="A66" i="58"/>
  <c r="A67" i="58"/>
  <c r="A68" i="58"/>
  <c r="A69" i="58"/>
  <c r="A70" i="58"/>
  <c r="A71" i="58"/>
  <c r="A72" i="58"/>
  <c r="A73" i="58"/>
  <c r="A74" i="58"/>
  <c r="A75" i="58"/>
  <c r="A76" i="58"/>
  <c r="A77" i="58"/>
  <c r="A78" i="58"/>
  <c r="A79" i="58"/>
  <c r="A80" i="58"/>
  <c r="A81" i="58"/>
  <c r="A82" i="58"/>
  <c r="A83" i="58"/>
  <c r="A84" i="58"/>
  <c r="A85" i="58"/>
  <c r="A86" i="58"/>
  <c r="A87" i="58"/>
  <c r="A88" i="58"/>
  <c r="A89" i="58"/>
  <c r="A90" i="58"/>
  <c r="A91" i="58"/>
  <c r="A92" i="58"/>
  <c r="A93" i="58"/>
  <c r="A94" i="58"/>
  <c r="A95" i="58"/>
  <c r="A96" i="58"/>
  <c r="A97" i="58"/>
  <c r="A98" i="58"/>
  <c r="A99" i="58"/>
  <c r="A100" i="58"/>
  <c r="A101" i="58"/>
  <c r="A102" i="58"/>
  <c r="A103" i="58"/>
  <c r="A104" i="58"/>
  <c r="A105" i="58"/>
  <c r="A106" i="58"/>
  <c r="A107" i="58"/>
  <c r="A108" i="58"/>
  <c r="A109" i="58"/>
  <c r="A110" i="58"/>
  <c r="A111" i="58"/>
  <c r="A112" i="58"/>
  <c r="A113" i="58"/>
  <c r="A114" i="58"/>
  <c r="A115" i="58"/>
  <c r="A116" i="58"/>
  <c r="A117" i="58"/>
  <c r="A118" i="58"/>
  <c r="A119" i="58"/>
  <c r="A120" i="58"/>
  <c r="A121" i="58"/>
  <c r="A122" i="58"/>
  <c r="A123" i="58"/>
  <c r="A124" i="58"/>
  <c r="A125" i="58"/>
  <c r="A126" i="58"/>
  <c r="A127" i="58"/>
  <c r="A128" i="58"/>
  <c r="A129" i="58"/>
  <c r="A130" i="58"/>
  <c r="A131" i="58"/>
  <c r="A132" i="58"/>
  <c r="A133" i="58"/>
  <c r="A134" i="58"/>
  <c r="A135" i="58"/>
  <c r="A136" i="58"/>
  <c r="A137" i="58"/>
  <c r="A138" i="58"/>
  <c r="A139" i="58"/>
  <c r="A140" i="58"/>
  <c r="A141" i="58"/>
  <c r="A142" i="58"/>
  <c r="A143" i="58"/>
  <c r="A144" i="58"/>
  <c r="A145" i="58"/>
  <c r="A146" i="58"/>
  <c r="A147" i="58"/>
  <c r="A148" i="58"/>
  <c r="A149" i="58"/>
  <c r="A150" i="58"/>
  <c r="A151" i="58"/>
  <c r="A152" i="58"/>
  <c r="A153" i="58"/>
  <c r="A154" i="58"/>
  <c r="A155" i="58"/>
  <c r="A156" i="58"/>
  <c r="A157" i="58"/>
  <c r="A158" i="58"/>
  <c r="A159" i="58"/>
  <c r="A160" i="58"/>
  <c r="A161" i="58"/>
  <c r="A162" i="58"/>
  <c r="A163" i="58"/>
  <c r="A164" i="58"/>
  <c r="A165" i="58"/>
  <c r="A166" i="58"/>
  <c r="A167" i="58"/>
  <c r="A168" i="58"/>
  <c r="A169" i="58"/>
  <c r="A170" i="58"/>
  <c r="A171" i="58"/>
  <c r="A172" i="58"/>
  <c r="A173" i="58"/>
  <c r="A174" i="58"/>
  <c r="A175" i="58"/>
  <c r="A176" i="58"/>
  <c r="A177" i="58"/>
  <c r="A178" i="58"/>
  <c r="A179" i="58"/>
  <c r="A180" i="58"/>
  <c r="A181" i="58"/>
  <c r="A182" i="58"/>
  <c r="A183" i="58"/>
  <c r="A184" i="58"/>
  <c r="A185" i="58"/>
  <c r="A186" i="58"/>
  <c r="A187" i="58"/>
  <c r="A188" i="58"/>
  <c r="A189" i="58"/>
  <c r="A190" i="58"/>
  <c r="A191" i="58"/>
  <c r="A192" i="58"/>
  <c r="A193" i="58"/>
  <c r="A194" i="58"/>
  <c r="A195" i="58"/>
  <c r="A196" i="58"/>
  <c r="A197" i="58"/>
  <c r="A198" i="58"/>
  <c r="A199" i="58"/>
  <c r="A200" i="58"/>
  <c r="A201" i="58"/>
  <c r="A202" i="58"/>
  <c r="A203" i="58"/>
  <c r="A204" i="58"/>
  <c r="A205" i="58"/>
  <c r="A206" i="58"/>
  <c r="A207" i="58"/>
  <c r="A208" i="58"/>
  <c r="A209" i="58"/>
  <c r="A210" i="58"/>
  <c r="A211" i="58"/>
  <c r="A212" i="58"/>
  <c r="A213" i="58"/>
  <c r="A214" i="58"/>
  <c r="A215" i="58"/>
  <c r="A216" i="58"/>
  <c r="A217" i="58"/>
  <c r="A218" i="58"/>
  <c r="A219" i="58"/>
  <c r="A220" i="58"/>
  <c r="A221" i="58"/>
  <c r="A222" i="58"/>
  <c r="A223" i="58"/>
  <c r="A224" i="58"/>
  <c r="A225" i="58"/>
  <c r="A226" i="58"/>
  <c r="A227" i="58"/>
  <c r="A228" i="58"/>
  <c r="A229" i="58"/>
  <c r="A230" i="58"/>
  <c r="A231" i="58"/>
  <c r="A232" i="58"/>
  <c r="A233" i="58"/>
  <c r="A234" i="58"/>
  <c r="A235" i="58"/>
  <c r="A236" i="58"/>
  <c r="A237" i="58"/>
  <c r="A238" i="58"/>
  <c r="A239" i="58"/>
  <c r="A240" i="58"/>
  <c r="A241" i="58"/>
  <c r="A242" i="58"/>
  <c r="A243" i="58"/>
  <c r="A244" i="58"/>
  <c r="A245" i="58"/>
  <c r="A246" i="58"/>
  <c r="A247" i="58"/>
  <c r="A248" i="58"/>
  <c r="A249" i="58"/>
  <c r="A250" i="58"/>
  <c r="A251" i="58"/>
  <c r="A252" i="58"/>
  <c r="A253" i="58"/>
  <c r="A254" i="58"/>
  <c r="A255" i="58"/>
  <c r="A256" i="58"/>
  <c r="A257" i="58"/>
  <c r="A258" i="58"/>
  <c r="A259" i="58"/>
  <c r="A260" i="58"/>
  <c r="A261" i="58"/>
  <c r="A262" i="58"/>
  <c r="A263" i="58"/>
  <c r="A264" i="58"/>
  <c r="A265" i="58"/>
  <c r="A266" i="58"/>
  <c r="A267" i="58"/>
  <c r="A268" i="58"/>
  <c r="A269" i="58"/>
  <c r="A270" i="58"/>
  <c r="A271" i="58"/>
  <c r="A272" i="58"/>
  <c r="A273" i="58"/>
  <c r="A274" i="58"/>
  <c r="A275" i="58"/>
  <c r="A276" i="58"/>
  <c r="A277" i="58"/>
  <c r="A278" i="58"/>
  <c r="A279" i="58"/>
  <c r="A280" i="58"/>
  <c r="A281" i="58"/>
  <c r="A282" i="58"/>
  <c r="A283" i="58"/>
  <c r="A284" i="58"/>
  <c r="A285" i="58"/>
  <c r="A286" i="58"/>
  <c r="A287" i="58"/>
  <c r="A288" i="58"/>
  <c r="A289" i="58"/>
  <c r="A290" i="58"/>
  <c r="A291" i="58"/>
  <c r="A292" i="58"/>
  <c r="A293" i="58"/>
  <c r="A294" i="58"/>
  <c r="A295" i="58"/>
  <c r="A296" i="58"/>
  <c r="A297" i="58"/>
  <c r="A298" i="58"/>
  <c r="A299" i="58"/>
  <c r="A300" i="58"/>
  <c r="A301" i="58"/>
  <c r="A302" i="58"/>
  <c r="A303" i="58"/>
  <c r="A304" i="58"/>
  <c r="A305" i="58"/>
  <c r="A306" i="58"/>
  <c r="A307" i="58"/>
  <c r="A308" i="58"/>
  <c r="A309" i="58"/>
  <c r="A310" i="58"/>
  <c r="A311" i="58"/>
  <c r="A312" i="58"/>
  <c r="A313" i="58"/>
  <c r="A314" i="58"/>
  <c r="A315" i="58"/>
  <c r="A316" i="58"/>
  <c r="A317" i="58"/>
  <c r="A318" i="58"/>
  <c r="A319" i="58"/>
  <c r="A320" i="58"/>
  <c r="A321" i="58"/>
  <c r="A322" i="58"/>
  <c r="A323" i="58"/>
  <c r="A324" i="58"/>
  <c r="A325" i="58"/>
  <c r="A326" i="58"/>
  <c r="A327" i="58"/>
  <c r="A328" i="58"/>
  <c r="A329" i="58"/>
  <c r="A330" i="58"/>
  <c r="A331" i="58"/>
  <c r="A332" i="58"/>
  <c r="A333" i="58"/>
  <c r="A334" i="58"/>
  <c r="A335" i="58"/>
  <c r="A336" i="58"/>
  <c r="A337" i="58"/>
  <c r="A338" i="58"/>
  <c r="A339" i="58"/>
  <c r="A340" i="58"/>
  <c r="A341" i="58"/>
  <c r="A342" i="58"/>
  <c r="A343" i="58"/>
  <c r="A344" i="58"/>
  <c r="A345" i="58"/>
  <c r="A346" i="58"/>
  <c r="A347" i="58"/>
  <c r="A348" i="58"/>
  <c r="A349" i="58"/>
  <c r="A350" i="58"/>
  <c r="A351" i="58"/>
  <c r="A352" i="58"/>
  <c r="A353" i="58"/>
  <c r="A354" i="58"/>
  <c r="A355" i="58"/>
  <c r="A356" i="58"/>
  <c r="A357" i="58"/>
  <c r="A358" i="58"/>
  <c r="A359" i="58"/>
  <c r="A360" i="58"/>
  <c r="A361" i="58"/>
  <c r="A362" i="58"/>
  <c r="A363" i="58"/>
  <c r="A364" i="58"/>
  <c r="A365" i="58"/>
  <c r="A366" i="58"/>
  <c r="A367" i="58"/>
  <c r="A368" i="58"/>
  <c r="A369" i="58"/>
  <c r="A370" i="58"/>
  <c r="A371" i="58"/>
  <c r="A372" i="58"/>
  <c r="A373" i="58"/>
  <c r="A374" i="58"/>
  <c r="A375" i="58"/>
  <c r="A376" i="58"/>
  <c r="A377" i="58"/>
  <c r="A378" i="58"/>
  <c r="A379" i="58"/>
  <c r="A380" i="58"/>
  <c r="A381" i="58"/>
  <c r="A382" i="58"/>
  <c r="A383" i="58"/>
  <c r="A384" i="58"/>
  <c r="A385" i="58"/>
  <c r="A386" i="58"/>
  <c r="A387" i="58"/>
  <c r="A388" i="58"/>
  <c r="A389" i="58"/>
  <c r="A390" i="58"/>
  <c r="A391" i="58"/>
  <c r="A392" i="58"/>
  <c r="A393" i="58"/>
  <c r="A394" i="58"/>
  <c r="A395" i="58"/>
  <c r="A396" i="58"/>
  <c r="A397" i="58"/>
  <c r="A398" i="58"/>
  <c r="A399" i="58"/>
  <c r="A400" i="58"/>
  <c r="A401" i="58"/>
  <c r="A402" i="58"/>
  <c r="A403" i="58"/>
  <c r="A404" i="58"/>
  <c r="A405" i="58"/>
  <c r="A406" i="58"/>
  <c r="A407" i="58"/>
  <c r="A408" i="58"/>
  <c r="A409" i="58"/>
  <c r="A410" i="58"/>
  <c r="A411" i="58"/>
  <c r="A412" i="58"/>
  <c r="A413" i="58"/>
  <c r="A414" i="58"/>
  <c r="A415" i="58"/>
  <c r="A416" i="58"/>
  <c r="A417" i="58"/>
  <c r="A418" i="58"/>
  <c r="A419" i="58"/>
  <c r="A420" i="58"/>
  <c r="A421" i="58"/>
  <c r="A422" i="58"/>
  <c r="A423" i="58"/>
  <c r="A424" i="58"/>
  <c r="A425" i="58"/>
  <c r="A426" i="58"/>
  <c r="A427" i="58"/>
  <c r="A428" i="58"/>
  <c r="A429" i="58"/>
  <c r="A430" i="58"/>
  <c r="A431" i="58"/>
  <c r="A432" i="58"/>
  <c r="A433" i="58"/>
  <c r="A434" i="58"/>
  <c r="A435" i="58"/>
  <c r="A436" i="58"/>
  <c r="A437" i="58"/>
  <c r="A438" i="58"/>
  <c r="A439" i="58"/>
  <c r="A440" i="58"/>
  <c r="A441" i="58"/>
  <c r="A442" i="58"/>
  <c r="A443" i="58"/>
  <c r="A444" i="58"/>
  <c r="A445" i="58"/>
  <c r="A446" i="58"/>
  <c r="A447" i="58"/>
  <c r="A448" i="58"/>
  <c r="A449" i="58"/>
  <c r="A450" i="58"/>
  <c r="A451" i="58"/>
  <c r="A452" i="58"/>
  <c r="A453" i="58"/>
  <c r="A454" i="58"/>
  <c r="A455" i="58"/>
  <c r="A456" i="58"/>
  <c r="A457" i="58"/>
  <c r="A458" i="58"/>
  <c r="A459" i="58"/>
  <c r="A460" i="58"/>
  <c r="A461" i="58"/>
  <c r="A462" i="58"/>
  <c r="A463" i="58"/>
  <c r="A464" i="58"/>
  <c r="A465" i="58"/>
  <c r="A466" i="58"/>
  <c r="A467" i="58"/>
  <c r="A468" i="58"/>
  <c r="A469" i="58"/>
  <c r="A470" i="58"/>
  <c r="A471" i="58"/>
  <c r="A472" i="58"/>
  <c r="A473" i="58"/>
  <c r="A474" i="58"/>
  <c r="A475" i="58"/>
  <c r="A476" i="58"/>
  <c r="A477" i="58"/>
  <c r="A478" i="58"/>
  <c r="A479" i="58"/>
  <c r="A480" i="58"/>
  <c r="A481" i="58"/>
  <c r="A482" i="58"/>
  <c r="A483" i="58"/>
  <c r="A484" i="58"/>
  <c r="A485" i="58"/>
  <c r="A486" i="58"/>
  <c r="A487" i="58"/>
  <c r="A488" i="58"/>
  <c r="A489" i="58"/>
  <c r="A490" i="58"/>
  <c r="A491" i="58"/>
  <c r="A492" i="58"/>
  <c r="A493" i="58"/>
  <c r="A494" i="58"/>
  <c r="A495" i="58"/>
  <c r="A496" i="58"/>
  <c r="A497" i="58"/>
  <c r="A498" i="58"/>
  <c r="A499" i="58"/>
  <c r="A500" i="58"/>
  <c r="A501" i="58"/>
  <c r="A502" i="58"/>
  <c r="A503" i="58"/>
  <c r="A504" i="58"/>
  <c r="A505" i="58"/>
  <c r="A506" i="58"/>
  <c r="A507" i="58"/>
  <c r="A508" i="58"/>
  <c r="A509" i="58"/>
  <c r="A510" i="58"/>
  <c r="A511" i="58"/>
  <c r="A512" i="58"/>
  <c r="A513" i="58"/>
  <c r="A514" i="58"/>
  <c r="A515" i="58"/>
  <c r="A516" i="58"/>
  <c r="A517" i="58"/>
  <c r="A518" i="58"/>
  <c r="A519" i="58"/>
  <c r="A520" i="58"/>
  <c r="A521" i="58"/>
  <c r="A522" i="58"/>
  <c r="A523" i="58"/>
  <c r="A524" i="58"/>
  <c r="A525" i="58"/>
  <c r="A526" i="58"/>
  <c r="A527" i="58"/>
  <c r="A528" i="58"/>
  <c r="A529" i="58"/>
  <c r="A530" i="58"/>
  <c r="A531" i="58"/>
  <c r="A532" i="58"/>
  <c r="A533" i="58"/>
  <c r="A534" i="58"/>
  <c r="A535" i="58"/>
  <c r="A536" i="58"/>
  <c r="A537" i="58"/>
  <c r="A538" i="58"/>
  <c r="A539" i="58"/>
  <c r="A540" i="58"/>
  <c r="A541" i="58"/>
  <c r="A542" i="58"/>
  <c r="A543" i="58"/>
  <c r="A544" i="58"/>
  <c r="A545" i="58"/>
  <c r="A546" i="58"/>
  <c r="A547" i="58"/>
  <c r="A548" i="58"/>
  <c r="A549" i="58"/>
  <c r="A550" i="58"/>
  <c r="A551" i="58"/>
  <c r="A552" i="58"/>
  <c r="A553" i="58"/>
  <c r="A554" i="58"/>
  <c r="A555" i="58"/>
  <c r="A556" i="58"/>
  <c r="A557" i="58"/>
  <c r="A558" i="58"/>
  <c r="A559" i="58"/>
  <c r="A560" i="58"/>
  <c r="A561" i="58"/>
  <c r="A562" i="58"/>
  <c r="A563" i="58"/>
  <c r="A564" i="58"/>
  <c r="A565" i="58"/>
  <c r="A566" i="58"/>
  <c r="A567" i="58"/>
  <c r="A568" i="58"/>
  <c r="A569" i="58"/>
  <c r="A570" i="58"/>
  <c r="A571" i="58"/>
  <c r="A572" i="58"/>
  <c r="A573" i="58"/>
  <c r="A574" i="58"/>
  <c r="A575" i="58"/>
  <c r="A576" i="58"/>
  <c r="A577" i="58"/>
  <c r="A578" i="58"/>
  <c r="A579" i="58"/>
  <c r="A580" i="58"/>
  <c r="A581" i="58"/>
  <c r="A582" i="58"/>
  <c r="A583" i="58"/>
  <c r="A584" i="58"/>
  <c r="A585" i="58"/>
  <c r="A586" i="58"/>
  <c r="A587" i="58"/>
  <c r="A588" i="58"/>
  <c r="A589" i="58"/>
  <c r="A590" i="58"/>
  <c r="A591" i="58"/>
  <c r="A592" i="58"/>
  <c r="A593" i="58"/>
  <c r="A594" i="58"/>
  <c r="A595" i="58"/>
  <c r="A596" i="58"/>
  <c r="A597" i="58"/>
  <c r="A598" i="58"/>
  <c r="A599" i="58"/>
  <c r="A600" i="58"/>
  <c r="A601" i="58"/>
  <c r="A602" i="58"/>
  <c r="A603" i="58"/>
  <c r="A604" i="58"/>
  <c r="A605" i="58"/>
  <c r="A606" i="58"/>
  <c r="A607" i="58"/>
  <c r="A608" i="58"/>
  <c r="A609" i="58"/>
  <c r="A610" i="58"/>
  <c r="A611" i="58"/>
  <c r="A612" i="58"/>
  <c r="A613" i="58"/>
  <c r="A614" i="58"/>
  <c r="A615" i="58"/>
  <c r="A616" i="58"/>
  <c r="A617" i="58"/>
  <c r="A618" i="58"/>
  <c r="A619" i="58"/>
  <c r="A620" i="58"/>
  <c r="A621" i="58"/>
  <c r="A622" i="58"/>
  <c r="A623" i="58"/>
  <c r="A624" i="58"/>
  <c r="A625" i="58"/>
  <c r="A626" i="58"/>
  <c r="A627" i="58"/>
  <c r="A628" i="58"/>
  <c r="A629" i="58"/>
  <c r="A630" i="58"/>
  <c r="A631" i="58"/>
  <c r="A632" i="58"/>
  <c r="A633" i="58"/>
  <c r="A634" i="58"/>
  <c r="A635" i="58"/>
  <c r="A636" i="58"/>
  <c r="A637" i="58"/>
  <c r="A638" i="58"/>
  <c r="A639" i="58"/>
  <c r="A640" i="58"/>
  <c r="A641" i="58"/>
  <c r="A642" i="58"/>
  <c r="A643" i="58"/>
  <c r="A644" i="58"/>
  <c r="A645" i="58"/>
  <c r="A646" i="58"/>
  <c r="A647" i="58"/>
  <c r="A648" i="58"/>
  <c r="A649" i="58"/>
  <c r="A650" i="58"/>
  <c r="A651" i="58"/>
  <c r="A652" i="58"/>
  <c r="A653" i="58"/>
  <c r="A654" i="58"/>
  <c r="A655" i="58"/>
  <c r="A656" i="58"/>
  <c r="A657" i="58"/>
  <c r="A658" i="58"/>
  <c r="A659" i="58"/>
  <c r="A660" i="58"/>
  <c r="A661" i="58"/>
  <c r="A662" i="58"/>
  <c r="A663" i="58"/>
  <c r="A664" i="58"/>
  <c r="A665" i="58"/>
  <c r="A666" i="58"/>
  <c r="A667" i="58"/>
  <c r="A668" i="58"/>
  <c r="A669" i="58"/>
  <c r="A670" i="58"/>
  <c r="A671" i="58"/>
  <c r="A672" i="58"/>
  <c r="A673" i="58"/>
  <c r="A674" i="58"/>
  <c r="A675" i="58"/>
  <c r="A676" i="58"/>
  <c r="A677" i="58"/>
  <c r="A678" i="58"/>
  <c r="A679" i="58"/>
  <c r="A680" i="58"/>
  <c r="A681" i="58"/>
  <c r="A682" i="58"/>
  <c r="A683" i="58"/>
  <c r="A684" i="58"/>
  <c r="A685" i="58"/>
  <c r="A686" i="58"/>
  <c r="A687" i="58"/>
  <c r="A688" i="58"/>
  <c r="A689" i="58"/>
  <c r="A690" i="58"/>
  <c r="A691" i="58"/>
  <c r="A692" i="58"/>
  <c r="A693" i="58"/>
  <c r="A694" i="58"/>
  <c r="A695" i="58"/>
  <c r="A696" i="58"/>
  <c r="A697" i="58"/>
  <c r="A698" i="58"/>
  <c r="A699" i="58"/>
  <c r="A700" i="58"/>
  <c r="A701" i="58"/>
  <c r="A702" i="58"/>
  <c r="A703" i="58"/>
  <c r="A704" i="58"/>
  <c r="A705" i="58"/>
  <c r="A706" i="58"/>
  <c r="A707" i="58"/>
  <c r="A708" i="58"/>
  <c r="A709" i="58"/>
  <c r="A710" i="58"/>
  <c r="A711" i="58"/>
  <c r="A712" i="58"/>
  <c r="A713" i="58"/>
  <c r="A714" i="58"/>
  <c r="A715" i="58"/>
  <c r="A716" i="58"/>
  <c r="A717" i="58"/>
  <c r="A718" i="58"/>
  <c r="A719" i="58"/>
  <c r="A720" i="58"/>
  <c r="A721" i="58"/>
  <c r="A722" i="58"/>
  <c r="A723" i="58"/>
  <c r="A724" i="58"/>
  <c r="A725" i="58"/>
  <c r="A726" i="58"/>
  <c r="A727" i="58"/>
  <c r="A728" i="58"/>
  <c r="A729" i="58"/>
  <c r="A730" i="58"/>
  <c r="A731" i="58"/>
  <c r="A732" i="58"/>
  <c r="A733" i="58"/>
  <c r="A734" i="58"/>
  <c r="A735" i="58"/>
  <c r="A736" i="58"/>
  <c r="A737" i="58"/>
  <c r="A738" i="58"/>
  <c r="A739" i="58"/>
  <c r="A740" i="58"/>
  <c r="A741" i="58"/>
  <c r="A742" i="58"/>
  <c r="A743" i="58"/>
  <c r="A744" i="58"/>
  <c r="A745" i="58"/>
  <c r="A746" i="58"/>
  <c r="A747" i="58"/>
  <c r="A748" i="58"/>
  <c r="A749" i="58"/>
  <c r="A750" i="58"/>
  <c r="A751" i="58"/>
  <c r="A752" i="58"/>
  <c r="A753" i="58"/>
  <c r="A754" i="58"/>
  <c r="A755" i="58"/>
  <c r="A756" i="58"/>
  <c r="A757" i="58"/>
  <c r="A758" i="58"/>
  <c r="A759" i="58"/>
  <c r="A760" i="58"/>
  <c r="A761" i="58"/>
  <c r="A762" i="58"/>
  <c r="A763" i="58"/>
  <c r="A764" i="58"/>
  <c r="A765" i="58"/>
  <c r="A766" i="58"/>
  <c r="A767" i="58"/>
  <c r="A768" i="58"/>
  <c r="A769" i="58"/>
  <c r="A770" i="58"/>
  <c r="A771" i="58"/>
  <c r="A772" i="58"/>
  <c r="A773" i="58"/>
  <c r="A774" i="58"/>
  <c r="A775" i="58"/>
  <c r="A776" i="58"/>
  <c r="A777" i="58"/>
  <c r="A778" i="58"/>
  <c r="A779" i="58"/>
  <c r="A780" i="58"/>
  <c r="A781" i="58"/>
  <c r="A782" i="58"/>
  <c r="A783" i="58"/>
  <c r="A784" i="58"/>
  <c r="A785" i="58"/>
  <c r="A786" i="58"/>
  <c r="A787" i="58"/>
  <c r="A788" i="58"/>
  <c r="A789" i="58"/>
  <c r="A790" i="58"/>
  <c r="A791" i="58"/>
  <c r="A792" i="58"/>
  <c r="A793" i="58"/>
  <c r="A794" i="58"/>
  <c r="A795" i="58"/>
  <c r="A796" i="58"/>
  <c r="A797" i="58"/>
  <c r="A798" i="58"/>
  <c r="A799" i="58"/>
  <c r="A800" i="58"/>
  <c r="A801" i="58"/>
  <c r="A802" i="58"/>
  <c r="A803" i="58"/>
  <c r="A804" i="58"/>
  <c r="A805" i="58"/>
  <c r="A806" i="58"/>
  <c r="A807" i="58"/>
  <c r="A808" i="58"/>
  <c r="A809" i="58"/>
  <c r="A810" i="58"/>
  <c r="A811" i="58"/>
  <c r="A812" i="58"/>
  <c r="A813" i="58"/>
  <c r="A814" i="58"/>
  <c r="A815" i="58"/>
  <c r="A816" i="58"/>
  <c r="A817" i="58"/>
  <c r="A818" i="58"/>
  <c r="A819" i="58"/>
  <c r="A820" i="58"/>
  <c r="A821" i="58"/>
  <c r="A822" i="58"/>
  <c r="A823" i="58"/>
  <c r="A824" i="58"/>
  <c r="A825" i="58"/>
  <c r="A826" i="58"/>
  <c r="A827" i="58"/>
  <c r="A828" i="58"/>
  <c r="A829" i="58"/>
  <c r="A830" i="58"/>
  <c r="A831" i="58"/>
  <c r="A832" i="58"/>
  <c r="A833" i="58"/>
  <c r="A834" i="58"/>
  <c r="A835" i="58"/>
  <c r="A836" i="58"/>
  <c r="A837" i="58"/>
  <c r="A838" i="58"/>
  <c r="A839" i="58"/>
  <c r="A840" i="58"/>
  <c r="A841" i="58"/>
  <c r="A842" i="58"/>
  <c r="A843" i="58"/>
  <c r="A844" i="58"/>
  <c r="A845" i="58"/>
  <c r="A846" i="58"/>
  <c r="A847" i="58"/>
  <c r="A848" i="58"/>
  <c r="A849" i="58"/>
  <c r="A850" i="58"/>
  <c r="A851" i="58"/>
  <c r="A852" i="58"/>
  <c r="A853" i="58"/>
  <c r="A854" i="58"/>
  <c r="A855" i="58"/>
  <c r="A856" i="58"/>
  <c r="A857" i="58"/>
  <c r="A858" i="58"/>
  <c r="A859" i="58"/>
  <c r="A860" i="58"/>
  <c r="A861" i="58"/>
  <c r="A862" i="58"/>
  <c r="A863" i="58"/>
  <c r="A864" i="58"/>
  <c r="A865" i="58"/>
  <c r="A866" i="58"/>
  <c r="A867" i="58"/>
  <c r="A868" i="58"/>
  <c r="A869" i="58"/>
  <c r="A870" i="58"/>
  <c r="A871" i="58"/>
  <c r="A872" i="58"/>
  <c r="A873" i="58"/>
  <c r="A874" i="58"/>
  <c r="A875" i="58"/>
  <c r="A876" i="58"/>
  <c r="A877" i="58"/>
  <c r="A878" i="58"/>
  <c r="A879" i="58"/>
  <c r="A880" i="58"/>
  <c r="A881" i="58"/>
  <c r="A882" i="58"/>
  <c r="A883" i="58"/>
  <c r="A884" i="58"/>
  <c r="A885" i="58"/>
  <c r="A886" i="58"/>
  <c r="A887" i="58"/>
  <c r="A888" i="58"/>
  <c r="A889" i="58"/>
  <c r="A890" i="58"/>
  <c r="A891" i="58"/>
  <c r="A892" i="58"/>
  <c r="A893" i="58"/>
  <c r="A894" i="58"/>
  <c r="A895" i="58"/>
  <c r="A896" i="58"/>
  <c r="A897" i="58"/>
  <c r="A898" i="58"/>
  <c r="A899" i="58"/>
  <c r="A900" i="58"/>
  <c r="A901" i="58"/>
  <c r="A902" i="58"/>
  <c r="A903" i="58"/>
  <c r="A904" i="58"/>
  <c r="A905" i="58"/>
  <c r="A906" i="58"/>
  <c r="A907" i="58"/>
  <c r="A908" i="58"/>
  <c r="A909" i="58"/>
  <c r="A910" i="58"/>
  <c r="A911" i="58"/>
  <c r="A912" i="58"/>
  <c r="A913" i="58"/>
  <c r="A914" i="58"/>
  <c r="A915" i="58"/>
  <c r="A916" i="58"/>
  <c r="A917" i="58"/>
  <c r="A918" i="58"/>
  <c r="A919" i="58"/>
  <c r="A920" i="58"/>
  <c r="A921" i="58"/>
  <c r="A922" i="58"/>
  <c r="A923" i="58"/>
  <c r="A924" i="58"/>
  <c r="A925" i="58"/>
  <c r="A926" i="58"/>
  <c r="A927" i="58"/>
  <c r="A928" i="58"/>
  <c r="A929" i="58"/>
  <c r="A930" i="58"/>
  <c r="A931" i="58"/>
  <c r="A932" i="58"/>
  <c r="A933" i="58"/>
  <c r="A934" i="58"/>
  <c r="A935" i="58"/>
  <c r="A936" i="58"/>
  <c r="A937" i="58"/>
  <c r="A938" i="58"/>
  <c r="A939" i="58"/>
  <c r="A940" i="58"/>
  <c r="A941" i="58"/>
  <c r="A942" i="58"/>
  <c r="A943" i="58"/>
  <c r="A944" i="58"/>
  <c r="A945" i="58"/>
  <c r="A946" i="58"/>
  <c r="A947" i="58"/>
  <c r="A948" i="58"/>
  <c r="A949" i="58"/>
  <c r="A950" i="58"/>
  <c r="A951" i="58"/>
  <c r="A952" i="58"/>
  <c r="A953" i="58"/>
  <c r="A954" i="58"/>
  <c r="A955" i="58"/>
  <c r="A956" i="58"/>
  <c r="A957" i="58"/>
  <c r="A958" i="58"/>
  <c r="A959" i="58"/>
  <c r="A960" i="58"/>
  <c r="A961" i="58"/>
  <c r="A962" i="58"/>
  <c r="A963" i="58"/>
  <c r="A964" i="58"/>
  <c r="A965" i="58"/>
  <c r="A966" i="58"/>
  <c r="A967" i="58"/>
  <c r="A968" i="58"/>
  <c r="A969" i="58"/>
  <c r="A970" i="58"/>
  <c r="A971" i="58"/>
  <c r="A972" i="58"/>
  <c r="A973" i="58"/>
  <c r="A974" i="58"/>
  <c r="A975" i="58"/>
  <c r="A976" i="58"/>
  <c r="A977" i="58"/>
  <c r="A978" i="58"/>
  <c r="A979" i="58"/>
  <c r="A980" i="58"/>
  <c r="A981" i="58"/>
  <c r="A982" i="58"/>
  <c r="A983" i="58"/>
  <c r="A984" i="58"/>
  <c r="A985" i="58"/>
  <c r="A986" i="58"/>
  <c r="A987" i="58"/>
  <c r="A988" i="58"/>
  <c r="A989" i="58"/>
  <c r="A990" i="58"/>
  <c r="A991" i="58"/>
  <c r="A992" i="58"/>
  <c r="A993" i="58"/>
  <c r="A994" i="58"/>
  <c r="A995" i="58"/>
  <c r="A996" i="58"/>
  <c r="A997" i="58"/>
  <c r="A998" i="58"/>
  <c r="A999" i="58"/>
  <c r="A1000" i="58"/>
  <c r="A1001" i="58"/>
  <c r="A1002" i="58"/>
  <c r="A1003" i="58"/>
  <c r="A1004" i="58"/>
  <c r="A1005" i="58"/>
  <c r="A1006" i="58"/>
  <c r="A1007" i="58"/>
  <c r="A1008" i="58"/>
  <c r="A1009" i="58"/>
  <c r="A1010" i="58"/>
  <c r="A1011" i="58"/>
  <c r="A1012" i="58"/>
  <c r="A1013" i="58"/>
  <c r="A1014" i="58"/>
  <c r="A1015" i="58"/>
  <c r="A1016" i="58"/>
  <c r="A1017" i="58"/>
  <c r="A1018" i="58"/>
  <c r="A1019" i="58"/>
  <c r="A1020" i="58"/>
  <c r="A1021" i="58"/>
  <c r="A1022" i="58"/>
  <c r="A1023" i="58"/>
  <c r="A1024" i="58"/>
  <c r="A1025" i="58"/>
  <c r="A1026" i="58"/>
  <c r="A1027" i="58"/>
  <c r="A1028" i="58"/>
  <c r="A1029" i="58"/>
  <c r="A1030" i="58"/>
  <c r="A1031" i="58"/>
  <c r="A1032" i="58"/>
  <c r="A1033" i="58"/>
  <c r="A1034" i="58"/>
  <c r="A1035" i="58"/>
  <c r="A1036" i="58"/>
  <c r="A1037" i="58"/>
  <c r="A1038" i="58"/>
  <c r="A1039" i="58"/>
  <c r="A1040" i="58"/>
  <c r="A1041" i="58"/>
  <c r="A1042" i="58"/>
  <c r="A1043" i="58"/>
  <c r="A1044" i="58"/>
  <c r="A1045" i="58"/>
  <c r="A1046" i="58"/>
  <c r="A1047" i="58"/>
  <c r="A1048" i="58"/>
  <c r="A1049" i="58"/>
  <c r="A1050" i="58"/>
  <c r="A1051" i="58"/>
  <c r="A1052" i="58"/>
  <c r="A1053" i="58"/>
  <c r="A1054" i="58"/>
  <c r="A1055" i="58"/>
  <c r="A1056" i="58"/>
  <c r="A1057" i="58"/>
  <c r="A1058" i="58"/>
  <c r="A1059" i="58"/>
  <c r="A1060" i="58"/>
  <c r="A1061" i="58"/>
  <c r="A1062" i="58"/>
  <c r="A1063" i="58"/>
  <c r="A1064" i="58"/>
  <c r="A1065" i="58"/>
  <c r="A1066" i="58"/>
  <c r="A1067" i="58"/>
  <c r="A1068" i="58"/>
  <c r="A1069" i="58"/>
  <c r="A1070" i="58"/>
  <c r="A1071" i="58"/>
  <c r="A1072" i="58"/>
  <c r="A1073" i="58"/>
  <c r="A1074" i="58"/>
  <c r="A1075" i="58"/>
  <c r="A1076" i="58"/>
  <c r="A1077" i="58"/>
  <c r="A1078" i="58"/>
  <c r="A1079" i="58"/>
  <c r="A1080" i="58"/>
  <c r="A1081" i="58"/>
  <c r="A1082" i="58"/>
  <c r="A1083" i="58"/>
  <c r="A1084" i="58"/>
  <c r="A1085" i="58"/>
  <c r="A1086" i="58"/>
  <c r="A1087" i="58"/>
  <c r="A1088" i="58"/>
  <c r="A1089" i="58"/>
  <c r="A1090" i="58"/>
  <c r="A1091" i="58"/>
  <c r="A1092" i="58"/>
  <c r="A1093" i="58"/>
  <c r="A1094" i="58"/>
  <c r="A1095" i="58"/>
  <c r="A1096" i="58"/>
  <c r="A1097" i="58"/>
  <c r="A1098" i="58"/>
  <c r="A1099" i="58"/>
  <c r="A1100" i="58"/>
  <c r="A1101" i="58"/>
  <c r="A1102" i="58"/>
  <c r="A1103" i="58"/>
  <c r="A1104" i="58"/>
  <c r="A1105" i="58"/>
  <c r="A1106" i="58"/>
  <c r="A1107" i="58"/>
  <c r="A1108" i="58"/>
  <c r="A1109" i="58"/>
  <c r="A1110" i="58"/>
  <c r="A1111" i="58"/>
  <c r="A1112" i="58"/>
  <c r="A1113" i="58"/>
  <c r="A1114" i="58"/>
  <c r="A1115" i="58"/>
  <c r="A1116" i="58"/>
  <c r="A1117" i="58"/>
  <c r="A1118" i="58"/>
  <c r="A1119" i="58"/>
  <c r="A1120" i="58"/>
  <c r="A1121" i="58"/>
  <c r="A1122" i="58"/>
  <c r="A1123" i="58"/>
  <c r="A1124" i="58"/>
  <c r="A1125" i="58"/>
  <c r="A1126" i="58"/>
  <c r="A1127" i="58"/>
  <c r="A1128" i="58"/>
  <c r="A1129" i="58"/>
  <c r="A1130" i="58"/>
  <c r="A1131" i="58"/>
  <c r="A1132" i="58"/>
  <c r="A1133" i="58"/>
  <c r="A1134" i="58"/>
  <c r="A1135" i="58"/>
  <c r="A1136" i="58"/>
  <c r="A1137" i="58"/>
  <c r="A1138" i="58"/>
  <c r="A1139" i="58"/>
  <c r="A1140" i="58"/>
  <c r="A1141" i="58"/>
  <c r="A1142" i="58"/>
  <c r="A1143" i="58"/>
  <c r="A1144" i="58"/>
  <c r="A1145" i="58"/>
  <c r="A1146" i="58"/>
  <c r="A1147" i="58"/>
  <c r="A1148" i="58"/>
  <c r="A1149" i="58"/>
  <c r="A1150" i="58"/>
  <c r="A1151" i="58"/>
  <c r="A1152" i="58"/>
  <c r="A1153" i="58"/>
  <c r="A1154" i="58"/>
  <c r="A1155" i="58"/>
  <c r="A1156" i="58"/>
  <c r="A1157" i="58"/>
  <c r="A1158" i="58"/>
  <c r="A1159" i="58"/>
  <c r="A1160" i="58"/>
  <c r="A1161" i="58"/>
  <c r="A1162" i="58"/>
  <c r="A1163" i="58"/>
  <c r="A1164" i="58"/>
  <c r="A1165" i="58"/>
  <c r="A1166" i="58"/>
  <c r="A1167" i="58"/>
  <c r="A1168" i="58"/>
  <c r="A1169" i="58"/>
  <c r="A1170" i="58"/>
  <c r="A1171" i="58"/>
  <c r="A1172" i="58"/>
  <c r="A1173" i="58"/>
  <c r="A1174" i="58"/>
  <c r="A1175" i="58"/>
  <c r="A1176" i="58"/>
  <c r="A1177" i="58"/>
  <c r="A1178" i="58"/>
  <c r="A1179" i="58"/>
  <c r="A1180" i="58"/>
  <c r="A1181" i="58"/>
  <c r="A1182" i="58"/>
  <c r="A1183" i="58"/>
  <c r="A1184" i="58"/>
  <c r="A1185" i="58"/>
  <c r="A1186" i="58"/>
  <c r="A1187" i="58"/>
  <c r="A1188" i="58"/>
  <c r="A1189" i="58"/>
  <c r="A1190" i="58"/>
  <c r="A1191" i="58"/>
  <c r="A1192" i="58"/>
  <c r="A1193" i="58"/>
  <c r="A1194" i="58"/>
  <c r="A1195" i="58"/>
  <c r="A1196" i="58"/>
  <c r="A1197" i="58"/>
  <c r="A1198" i="58"/>
  <c r="A1199" i="58"/>
  <c r="A1200" i="58"/>
  <c r="A1201" i="58"/>
  <c r="A1202" i="58"/>
  <c r="A1203" i="58"/>
  <c r="A1204" i="58"/>
  <c r="A1205" i="58"/>
  <c r="A1206" i="58"/>
  <c r="A1207" i="58"/>
  <c r="A1208" i="58"/>
  <c r="A1209" i="58"/>
  <c r="A1210" i="58"/>
  <c r="A1211" i="58"/>
  <c r="A1212" i="58"/>
  <c r="A1213" i="58"/>
  <c r="A1214" i="58"/>
  <c r="A1215" i="58"/>
  <c r="A1216" i="58"/>
  <c r="A1217" i="58"/>
  <c r="A1218" i="58"/>
  <c r="A1219" i="58"/>
  <c r="A1220" i="58"/>
  <c r="A1221" i="58"/>
  <c r="A1222" i="58"/>
  <c r="A1223" i="58"/>
  <c r="A1224" i="58"/>
  <c r="A1225" i="58"/>
  <c r="A1226" i="58"/>
  <c r="A1227" i="58"/>
  <c r="A1228" i="58"/>
  <c r="A1229" i="58"/>
  <c r="A1230" i="58"/>
  <c r="A1231" i="58"/>
  <c r="A1232" i="58"/>
  <c r="A1233" i="58"/>
  <c r="A1234" i="58"/>
  <c r="A1235" i="58"/>
  <c r="A1236" i="58"/>
  <c r="A1237" i="58"/>
  <c r="A1238" i="58"/>
  <c r="A1239" i="58"/>
  <c r="A1240" i="58"/>
  <c r="A1241" i="58"/>
  <c r="A1242" i="58"/>
  <c r="A1243" i="58"/>
  <c r="A1244" i="58"/>
  <c r="A1245" i="58"/>
  <c r="A1246" i="58"/>
  <c r="A1247" i="58"/>
  <c r="A1248" i="58"/>
  <c r="A1249" i="58"/>
  <c r="A1250" i="58"/>
  <c r="A1251" i="58"/>
  <c r="A1252" i="58"/>
  <c r="A1253" i="58"/>
  <c r="A1254" i="58"/>
  <c r="A1255" i="58"/>
  <c r="A1256" i="58"/>
  <c r="A1257" i="58"/>
  <c r="A1258" i="58"/>
  <c r="A1259" i="58"/>
  <c r="A1260" i="58"/>
  <c r="A1261" i="58"/>
  <c r="A1262" i="58"/>
  <c r="A1263" i="58"/>
  <c r="A1264" i="58"/>
  <c r="A1265" i="58"/>
  <c r="A1266" i="58"/>
  <c r="A1267" i="58"/>
  <c r="A1268" i="58"/>
  <c r="A1269" i="58"/>
  <c r="A1270" i="58"/>
  <c r="A1271" i="58"/>
  <c r="A1272" i="58"/>
  <c r="A1273" i="58"/>
  <c r="A1274" i="58"/>
  <c r="A1275" i="58"/>
  <c r="A1276" i="58"/>
  <c r="A1277" i="58"/>
  <c r="A1278" i="58"/>
  <c r="A1279" i="58"/>
  <c r="A1280" i="58"/>
  <c r="A1281" i="58"/>
  <c r="A1282" i="58"/>
  <c r="A1283" i="58"/>
  <c r="A1284" i="58"/>
  <c r="A1285" i="58"/>
  <c r="A1286" i="58"/>
  <c r="A1287" i="58"/>
  <c r="A1288" i="58"/>
  <c r="A1289" i="58"/>
  <c r="A1290" i="58"/>
  <c r="A1291" i="58"/>
  <c r="A1292" i="58"/>
  <c r="A1293" i="58"/>
  <c r="A1294" i="58"/>
  <c r="A1295" i="58"/>
  <c r="A1296" i="58"/>
  <c r="A1297" i="58"/>
  <c r="A1298" i="58"/>
  <c r="A1299" i="58"/>
  <c r="A1300" i="58"/>
  <c r="A1301" i="58"/>
  <c r="A1302" i="58"/>
  <c r="A1303" i="58"/>
  <c r="A1304" i="58"/>
  <c r="A1305" i="58"/>
  <c r="A1306" i="58"/>
  <c r="A1307" i="58"/>
  <c r="A1308" i="58"/>
  <c r="A1309" i="58"/>
  <c r="A1310" i="58"/>
  <c r="A1311" i="58"/>
  <c r="A1312" i="58"/>
  <c r="A1313" i="58"/>
  <c r="A1314" i="58"/>
  <c r="A1315" i="58"/>
  <c r="A1316" i="58"/>
  <c r="A1317" i="58"/>
  <c r="A1318" i="58"/>
  <c r="A1319" i="58"/>
  <c r="A1320" i="58"/>
  <c r="A1321" i="58"/>
  <c r="A1322" i="58"/>
  <c r="A1323" i="58"/>
  <c r="A1324" i="58"/>
  <c r="A1325" i="58"/>
  <c r="A1326" i="58"/>
  <c r="A1327" i="58"/>
  <c r="A1328" i="58"/>
  <c r="A1329" i="58"/>
  <c r="A1330" i="58"/>
  <c r="A1331" i="58"/>
  <c r="A1332" i="58"/>
  <c r="A1333" i="58"/>
  <c r="A1334" i="58"/>
  <c r="A1335" i="58"/>
  <c r="A1336" i="58"/>
  <c r="A1337" i="58"/>
  <c r="A1338" i="58"/>
  <c r="A1339" i="58"/>
  <c r="A1340" i="58"/>
  <c r="A1341" i="58"/>
  <c r="A1342" i="58"/>
  <c r="A1343" i="58"/>
  <c r="A1344" i="58"/>
  <c r="A1345" i="58"/>
  <c r="A1346" i="58"/>
  <c r="A1347" i="58"/>
  <c r="A1348" i="58"/>
  <c r="A1349" i="58"/>
  <c r="A1350" i="58"/>
  <c r="A1351" i="58"/>
  <c r="A1352" i="58"/>
  <c r="A1353" i="58"/>
  <c r="A1354" i="58"/>
  <c r="A1355" i="58"/>
  <c r="A1356" i="58"/>
  <c r="A1357" i="58"/>
  <c r="A1358" i="58"/>
  <c r="A1359" i="58"/>
  <c r="A1360" i="58"/>
  <c r="A1361" i="58"/>
  <c r="A1362" i="58"/>
  <c r="A1363" i="58"/>
  <c r="A1364" i="58"/>
  <c r="A1365" i="58"/>
  <c r="A1366" i="58"/>
  <c r="A1367" i="58"/>
  <c r="A1368" i="58"/>
  <c r="A1369" i="58"/>
  <c r="A1370" i="58"/>
  <c r="A1371" i="58"/>
  <c r="A1372" i="58"/>
  <c r="A1373" i="58"/>
  <c r="A1374" i="58"/>
  <c r="A1375" i="58"/>
  <c r="A1376" i="58"/>
  <c r="A1377" i="58"/>
  <c r="A1378" i="58"/>
  <c r="A1379" i="58"/>
  <c r="A1380" i="58"/>
  <c r="A1381" i="58"/>
  <c r="A1382" i="58"/>
  <c r="A1383" i="58"/>
  <c r="A1384" i="58"/>
  <c r="A1385" i="58"/>
  <c r="A1386" i="58"/>
  <c r="A1387" i="58"/>
  <c r="A1388" i="58"/>
  <c r="A1389" i="58"/>
  <c r="A1390" i="58"/>
  <c r="A1391" i="58"/>
  <c r="A1392" i="58"/>
  <c r="A1393" i="58"/>
  <c r="A1394" i="58"/>
  <c r="A1395" i="58"/>
  <c r="A1396" i="58"/>
  <c r="A1397" i="58"/>
  <c r="A1398" i="58"/>
  <c r="A1399" i="58"/>
  <c r="A1400" i="58"/>
  <c r="A1401" i="58"/>
  <c r="A1402" i="58"/>
  <c r="A1403" i="58"/>
  <c r="A1404" i="58"/>
  <c r="A1405" i="58"/>
  <c r="A1406" i="58"/>
  <c r="A1407" i="58"/>
  <c r="A1408" i="58"/>
  <c r="A1409" i="58"/>
  <c r="A1410" i="58"/>
  <c r="A1411" i="58"/>
  <c r="A1412" i="58"/>
  <c r="A1413" i="58"/>
  <c r="A1414" i="58"/>
  <c r="A1415" i="58"/>
  <c r="A1416" i="58"/>
  <c r="A1417" i="58"/>
  <c r="A1418" i="58"/>
  <c r="A1419" i="58"/>
  <c r="A1420" i="58"/>
  <c r="A1421" i="58"/>
  <c r="A1422" i="58"/>
  <c r="A1423" i="58"/>
  <c r="A1424" i="58"/>
  <c r="A1425" i="58"/>
  <c r="A1426" i="58"/>
  <c r="A1427" i="58"/>
  <c r="A1428" i="58"/>
  <c r="A1429" i="58"/>
  <c r="A1430" i="58"/>
  <c r="A1431" i="58"/>
  <c r="A1432" i="58"/>
  <c r="A1433" i="58"/>
  <c r="A1434" i="58"/>
  <c r="A1435" i="58"/>
  <c r="A1436" i="58"/>
  <c r="A1437" i="58"/>
  <c r="A1438" i="58"/>
  <c r="A1439" i="58"/>
  <c r="A1440" i="58"/>
  <c r="A1441" i="58"/>
  <c r="A1442" i="58"/>
  <c r="A1443" i="58"/>
  <c r="A1444" i="58"/>
  <c r="A1445" i="58"/>
  <c r="A1446" i="58"/>
  <c r="A1447" i="58"/>
  <c r="A1448" i="58"/>
  <c r="A1449" i="58"/>
  <c r="A1450" i="58"/>
  <c r="A1451" i="58"/>
  <c r="A1452" i="58"/>
  <c r="A1453" i="58"/>
  <c r="A1454" i="58"/>
  <c r="A1455" i="58"/>
  <c r="A1456" i="58"/>
  <c r="A1457" i="58"/>
  <c r="A1458" i="58"/>
  <c r="A1459" i="58"/>
  <c r="A1460" i="58"/>
  <c r="A1461" i="58"/>
  <c r="A1462" i="58"/>
  <c r="A1463" i="58"/>
  <c r="A1464" i="58"/>
  <c r="A1465" i="58"/>
  <c r="A1466" i="58"/>
  <c r="A1467" i="58"/>
  <c r="A1468" i="58"/>
  <c r="A1469" i="58"/>
  <c r="A1470" i="58"/>
  <c r="A1471" i="58"/>
  <c r="A1472" i="58"/>
  <c r="A1473" i="58"/>
  <c r="A1474" i="58"/>
  <c r="A1475" i="58"/>
  <c r="A1476" i="58"/>
  <c r="A1477" i="58"/>
  <c r="A1478" i="58"/>
  <c r="A1479" i="58"/>
  <c r="A1480" i="58"/>
  <c r="A1481" i="58"/>
  <c r="A1482" i="58"/>
  <c r="A1483" i="58"/>
  <c r="A1484" i="58"/>
  <c r="A1485" i="58"/>
  <c r="A1486" i="58"/>
  <c r="A1487" i="58"/>
  <c r="A1488" i="58"/>
  <c r="A1489" i="58"/>
  <c r="A1490" i="58"/>
  <c r="A1491" i="58"/>
  <c r="A1492" i="58"/>
  <c r="A1493" i="58"/>
  <c r="A1494" i="58"/>
  <c r="A1495" i="58"/>
  <c r="A1496" i="58"/>
  <c r="A1497" i="58"/>
  <c r="A1498" i="58"/>
  <c r="A1499" i="58"/>
  <c r="A1500" i="58"/>
  <c r="A1501" i="58"/>
  <c r="A1502" i="58"/>
  <c r="A1503" i="58"/>
  <c r="A1504" i="58"/>
  <c r="A1505" i="58"/>
  <c r="A1506" i="58"/>
  <c r="A1507" i="58"/>
  <c r="A1508" i="58"/>
  <c r="A1509" i="58"/>
  <c r="A1510" i="58"/>
  <c r="A1511" i="58"/>
  <c r="A1512" i="58"/>
  <c r="A1513" i="58"/>
  <c r="A1514" i="58"/>
  <c r="A1515" i="58"/>
  <c r="A1516" i="58"/>
  <c r="A1517" i="58"/>
  <c r="A1518" i="58"/>
  <c r="A1519" i="58"/>
  <c r="A1520" i="58"/>
  <c r="A1521" i="58"/>
  <c r="A1522" i="58"/>
  <c r="A1523" i="58"/>
  <c r="A1524" i="58"/>
  <c r="A1525" i="58"/>
  <c r="A1526" i="58"/>
  <c r="A1527" i="58"/>
  <c r="A1528" i="58"/>
  <c r="A1529" i="58"/>
  <c r="A1530" i="58"/>
  <c r="A1531" i="58"/>
  <c r="A1532" i="58"/>
  <c r="A1533" i="58"/>
  <c r="A1534" i="58"/>
  <c r="A1535" i="58"/>
  <c r="A1536" i="58"/>
  <c r="A1537" i="58"/>
  <c r="A1538" i="58"/>
  <c r="A1539" i="58"/>
  <c r="A1540" i="58"/>
  <c r="A1541" i="58"/>
  <c r="A1542" i="58"/>
  <c r="A1543" i="58"/>
  <c r="A1544" i="58"/>
  <c r="A1545" i="58"/>
  <c r="A1546" i="58"/>
  <c r="A1547" i="58"/>
  <c r="A1548" i="58"/>
  <c r="A1549" i="58"/>
  <c r="A1550" i="58"/>
  <c r="A1551" i="58"/>
  <c r="A1552" i="58"/>
  <c r="A1553" i="58"/>
  <c r="A1554" i="58"/>
  <c r="A1555" i="58"/>
  <c r="A1556" i="58"/>
  <c r="A1557" i="58"/>
  <c r="A1558" i="58"/>
  <c r="A1559" i="58"/>
  <c r="A1560" i="58"/>
  <c r="A1561" i="58"/>
  <c r="A1562" i="58"/>
  <c r="A1563" i="58"/>
  <c r="A1564" i="58"/>
  <c r="A1565" i="58"/>
  <c r="A1566" i="58"/>
  <c r="A1567" i="58"/>
  <c r="A1568" i="58"/>
  <c r="A1569" i="58"/>
  <c r="A1570" i="58"/>
  <c r="A1571" i="58"/>
  <c r="A1572" i="58"/>
  <c r="A1573" i="58"/>
  <c r="A1574" i="58"/>
  <c r="A1575" i="58"/>
  <c r="A1576" i="58"/>
  <c r="A1577" i="58"/>
  <c r="A1578" i="58"/>
  <c r="A1579" i="58"/>
  <c r="A1580" i="58"/>
  <c r="A1581" i="58"/>
  <c r="A1582" i="58"/>
  <c r="A1583" i="58"/>
  <c r="A1584" i="58"/>
  <c r="A1585" i="58"/>
  <c r="A1586" i="58"/>
  <c r="A1587" i="58"/>
  <c r="A1588" i="58"/>
  <c r="A1589" i="58"/>
  <c r="A1590" i="58"/>
  <c r="A1591" i="58"/>
  <c r="A1592" i="58"/>
  <c r="A1593" i="58"/>
  <c r="A1594" i="58"/>
  <c r="A1595" i="58"/>
  <c r="A1596" i="58"/>
  <c r="A1597" i="58"/>
  <c r="A1598" i="58"/>
  <c r="A1599" i="58"/>
  <c r="A1600" i="58"/>
  <c r="A1601" i="58"/>
  <c r="A1602" i="58"/>
  <c r="A1603" i="58"/>
  <c r="A1604" i="58"/>
  <c r="A1605" i="58"/>
  <c r="A1606" i="58"/>
  <c r="A1607" i="58"/>
  <c r="A1608" i="58"/>
  <c r="A1609" i="58"/>
  <c r="A1610" i="58"/>
  <c r="A1611" i="58"/>
  <c r="A1612" i="58"/>
  <c r="A1613" i="58"/>
  <c r="A1614" i="58"/>
  <c r="A1615" i="58"/>
  <c r="A1616" i="58"/>
  <c r="A1617" i="58"/>
  <c r="A1618" i="58"/>
  <c r="A1619" i="58"/>
  <c r="A1620" i="58"/>
  <c r="A1621" i="58"/>
  <c r="A1622" i="58"/>
  <c r="A1623" i="58"/>
  <c r="A1624" i="58"/>
  <c r="A1625" i="58"/>
  <c r="A1626" i="58"/>
  <c r="A1627" i="58"/>
  <c r="A1628" i="58"/>
  <c r="A1629" i="58"/>
  <c r="A1630" i="58"/>
  <c r="A1631" i="58"/>
  <c r="A1632" i="58"/>
  <c r="A1633" i="58"/>
  <c r="A1634" i="58"/>
  <c r="A1635" i="58"/>
  <c r="A1636" i="58"/>
  <c r="A1637" i="58"/>
  <c r="A1638" i="58"/>
  <c r="A1639" i="58"/>
  <c r="A1640" i="58"/>
  <c r="A1641" i="58"/>
  <c r="A1642" i="58"/>
  <c r="A1643" i="58"/>
  <c r="A1644" i="58"/>
  <c r="A1645" i="58"/>
  <c r="A1646" i="58"/>
  <c r="A1647" i="58"/>
  <c r="A1648" i="58"/>
  <c r="A1649" i="58"/>
  <c r="A1650" i="58"/>
  <c r="A1651" i="58"/>
  <c r="A1652" i="58"/>
  <c r="A1653" i="58"/>
  <c r="A1654" i="58"/>
  <c r="A1655" i="58"/>
  <c r="A1656" i="58"/>
  <c r="A1657" i="58"/>
  <c r="A1658" i="58"/>
  <c r="A1659" i="58"/>
  <c r="A1660" i="58"/>
  <c r="A1661" i="58"/>
  <c r="A1662" i="58"/>
  <c r="A1663" i="58"/>
  <c r="A1664" i="58"/>
  <c r="A1665" i="58"/>
  <c r="A1666" i="58"/>
  <c r="A1667" i="58"/>
  <c r="A1668" i="58"/>
  <c r="A1669" i="58"/>
  <c r="A1670" i="58"/>
  <c r="A1671" i="58"/>
  <c r="A1672" i="58"/>
  <c r="A1673" i="58"/>
  <c r="A1674" i="58"/>
  <c r="A1675" i="58"/>
  <c r="A1676" i="58"/>
  <c r="A1677" i="58"/>
  <c r="A1678" i="58"/>
  <c r="A1679" i="58"/>
  <c r="A1680" i="58"/>
  <c r="A1681" i="58"/>
  <c r="A1682" i="58"/>
  <c r="A1683" i="58"/>
  <c r="A1684" i="58"/>
  <c r="A1685" i="58"/>
  <c r="A1686" i="58"/>
  <c r="A1687" i="58"/>
  <c r="A1688" i="58"/>
  <c r="A1689" i="58"/>
  <c r="A1690" i="58"/>
  <c r="A1691" i="58"/>
  <c r="A1692" i="58"/>
  <c r="A1693" i="58"/>
  <c r="A1694" i="58"/>
  <c r="A1695" i="58"/>
  <c r="A1696" i="58"/>
  <c r="A1697" i="58"/>
  <c r="A1698" i="58"/>
  <c r="A1699" i="58"/>
  <c r="A1700" i="58"/>
  <c r="A1701" i="58"/>
  <c r="A1702" i="58"/>
  <c r="A1703" i="58"/>
  <c r="A1704" i="58"/>
  <c r="A1705" i="58"/>
  <c r="A1706" i="58"/>
  <c r="A1707" i="58"/>
  <c r="A1708" i="58"/>
  <c r="A1709" i="58"/>
  <c r="A1710" i="58"/>
  <c r="A1711" i="58"/>
  <c r="A1712" i="58"/>
  <c r="A1713" i="58"/>
  <c r="A1714" i="58"/>
  <c r="A1715" i="58"/>
  <c r="A1716" i="58"/>
  <c r="A1717" i="58"/>
  <c r="A1718" i="58"/>
  <c r="A1719" i="58"/>
  <c r="A1720" i="58"/>
  <c r="A1721" i="58"/>
  <c r="A1722" i="58"/>
  <c r="A1723" i="58"/>
  <c r="A1724" i="58"/>
  <c r="A1725" i="58"/>
  <c r="A1726" i="58"/>
  <c r="A1727" i="58"/>
  <c r="A1728" i="58"/>
  <c r="A1729" i="58"/>
  <c r="A1730" i="58"/>
  <c r="A1731" i="58"/>
  <c r="A1732" i="58"/>
  <c r="A1733" i="58"/>
  <c r="A1734" i="58"/>
  <c r="A1735" i="58"/>
  <c r="A1736" i="58"/>
  <c r="A1737" i="58"/>
  <c r="A1738" i="58"/>
  <c r="A1739" i="58"/>
  <c r="A1740" i="58"/>
  <c r="A1741" i="58"/>
  <c r="A1742" i="58"/>
  <c r="A1743" i="58"/>
  <c r="A1744" i="58"/>
  <c r="A1745" i="58"/>
  <c r="A1746" i="58"/>
  <c r="A1747" i="58"/>
  <c r="A1748" i="58"/>
  <c r="A1749" i="58"/>
  <c r="A1750" i="58"/>
  <c r="A1751" i="58"/>
  <c r="A1752" i="58"/>
  <c r="A1753" i="58"/>
  <c r="A1754" i="58"/>
  <c r="A1755" i="58"/>
  <c r="A1756" i="58"/>
  <c r="A1757" i="58"/>
  <c r="A1758" i="58"/>
  <c r="A1759" i="58"/>
  <c r="A1760" i="58"/>
  <c r="A1761" i="58"/>
  <c r="A1762" i="58"/>
  <c r="A1763" i="58"/>
  <c r="A1764" i="58"/>
  <c r="A1765" i="58"/>
  <c r="A1766" i="58"/>
  <c r="A1767" i="58"/>
  <c r="A1768" i="58"/>
  <c r="A1769" i="58"/>
  <c r="A1770" i="58"/>
  <c r="A1771" i="58"/>
  <c r="A1772" i="58"/>
  <c r="A1773" i="58"/>
  <c r="A1774" i="58"/>
  <c r="A1775" i="58"/>
  <c r="A1776" i="58"/>
  <c r="A1777" i="58"/>
  <c r="A1778" i="58"/>
  <c r="A1779" i="58"/>
  <c r="A1780" i="58"/>
  <c r="A1781" i="58"/>
  <c r="A1782" i="58"/>
  <c r="A1783" i="58"/>
  <c r="A1784" i="58"/>
  <c r="A1785" i="58"/>
  <c r="A1786" i="58"/>
  <c r="A1787" i="58"/>
  <c r="A1788" i="58"/>
  <c r="A1789" i="58"/>
  <c r="A1790" i="58"/>
  <c r="A1791" i="58"/>
  <c r="A1792" i="58"/>
  <c r="A1793" i="58"/>
  <c r="A1794" i="58"/>
  <c r="A1795" i="58"/>
  <c r="A1796" i="58"/>
  <c r="A1797" i="58"/>
  <c r="A1798" i="58"/>
  <c r="A1799" i="58"/>
  <c r="A1800" i="58"/>
  <c r="A1801" i="58"/>
  <c r="A1802" i="58"/>
  <c r="A1803" i="58"/>
  <c r="A1804" i="58"/>
  <c r="A1805" i="58"/>
  <c r="A1806" i="58"/>
  <c r="A1807" i="58"/>
  <c r="A1808" i="58"/>
  <c r="A1809" i="58"/>
  <c r="A1810" i="58"/>
  <c r="A1811" i="58"/>
  <c r="A1812" i="58"/>
  <c r="A1813" i="58"/>
  <c r="A1814" i="58"/>
  <c r="A1815" i="58"/>
  <c r="A1816" i="58"/>
  <c r="A1817" i="58"/>
  <c r="A1818" i="58"/>
  <c r="A1819" i="58"/>
  <c r="A1820" i="58"/>
  <c r="A1821" i="58"/>
  <c r="A1822" i="58"/>
  <c r="A1823" i="58"/>
  <c r="A1824" i="58"/>
  <c r="A1825" i="58"/>
  <c r="A1826" i="58"/>
  <c r="A1827" i="58"/>
  <c r="A1828" i="58"/>
  <c r="A1829" i="58"/>
  <c r="A1830" i="58"/>
  <c r="A1831" i="58"/>
  <c r="A1832" i="58"/>
  <c r="A1833" i="58"/>
  <c r="A1834" i="58"/>
  <c r="A1835" i="58"/>
  <c r="A1836" i="58"/>
  <c r="A1837" i="58"/>
  <c r="A1838" i="58"/>
  <c r="A1839" i="58"/>
  <c r="A1840" i="58"/>
  <c r="A1841" i="58"/>
  <c r="A1842" i="58"/>
  <c r="A1843" i="58"/>
  <c r="A1844" i="58"/>
  <c r="A1845" i="58"/>
  <c r="A1846" i="58"/>
  <c r="A1847" i="58"/>
  <c r="A1848" i="58"/>
  <c r="A1849" i="58"/>
  <c r="A1850" i="58"/>
  <c r="A1851" i="58"/>
  <c r="A1852" i="58"/>
  <c r="A1853" i="58"/>
  <c r="A1854" i="58"/>
  <c r="A1855" i="58"/>
  <c r="A1856" i="58"/>
  <c r="A1857" i="58"/>
  <c r="A1858" i="58"/>
  <c r="A1859" i="58"/>
  <c r="A1860" i="58"/>
  <c r="A1861" i="58"/>
  <c r="A1862" i="58"/>
  <c r="A1863" i="58"/>
  <c r="A1864" i="58"/>
  <c r="A1865" i="58"/>
  <c r="A1866" i="58"/>
  <c r="A1867" i="58"/>
  <c r="A1868" i="58"/>
  <c r="A1869" i="58"/>
  <c r="A1870" i="58"/>
  <c r="A1871" i="58"/>
  <c r="A1872" i="58"/>
  <c r="A1873" i="58"/>
  <c r="A1874" i="58"/>
  <c r="A1875" i="58"/>
  <c r="A1876" i="58"/>
  <c r="A1877" i="58"/>
  <c r="A1878" i="58"/>
  <c r="A1879" i="58"/>
  <c r="A1880" i="58"/>
  <c r="A1881" i="58"/>
  <c r="A1882" i="58"/>
  <c r="A1883" i="58"/>
  <c r="A1884" i="58"/>
  <c r="A1885" i="58"/>
  <c r="A1886" i="58"/>
  <c r="A1887" i="58"/>
  <c r="A1888" i="58"/>
  <c r="A1889" i="58"/>
  <c r="A1890" i="58"/>
  <c r="A1891" i="58"/>
  <c r="A1892" i="58"/>
  <c r="A1893" i="58"/>
  <c r="A1894" i="58"/>
  <c r="A1895" i="58"/>
  <c r="A1896" i="58"/>
  <c r="A1897" i="58"/>
  <c r="A1898" i="58"/>
  <c r="A1899" i="58"/>
  <c r="A1900" i="58"/>
  <c r="A1901" i="58"/>
  <c r="A1902" i="58"/>
  <c r="A1903" i="58"/>
  <c r="A1904" i="58"/>
  <c r="A1905" i="58"/>
  <c r="A1906" i="58"/>
  <c r="A1907" i="58"/>
  <c r="A1908" i="58"/>
  <c r="A1909" i="58"/>
  <c r="A1910" i="58"/>
  <c r="A1911" i="58"/>
  <c r="A1912" i="58"/>
  <c r="A1913" i="58"/>
  <c r="A1914" i="58"/>
  <c r="A1915" i="58"/>
  <c r="A1916" i="58"/>
  <c r="A1917" i="58"/>
  <c r="A1918" i="58"/>
  <c r="A1919" i="58"/>
  <c r="A1920" i="58"/>
  <c r="A1921" i="58"/>
  <c r="A1922" i="58"/>
  <c r="A1923" i="58"/>
  <c r="A1924" i="58"/>
  <c r="A1925" i="58"/>
  <c r="A1926" i="58"/>
  <c r="A1927" i="58"/>
  <c r="A1928" i="58"/>
  <c r="A1929" i="58"/>
  <c r="A1930" i="58"/>
  <c r="A1931" i="58"/>
  <c r="A1932" i="58"/>
  <c r="A1933" i="58"/>
  <c r="A1934" i="58"/>
  <c r="A1935" i="58"/>
  <c r="A1936" i="58"/>
  <c r="A1937" i="58"/>
  <c r="A1938" i="58"/>
  <c r="A1939" i="58"/>
  <c r="A1940" i="58"/>
  <c r="A1941" i="58"/>
  <c r="A1942" i="58"/>
  <c r="A1943" i="58"/>
  <c r="A1944" i="58"/>
  <c r="A1945" i="58"/>
  <c r="A1946" i="58"/>
  <c r="A1947" i="58"/>
  <c r="A1948" i="58"/>
  <c r="A1949" i="58"/>
  <c r="A1950" i="58"/>
  <c r="A1951" i="58"/>
  <c r="A1952" i="58"/>
  <c r="A1953" i="58"/>
  <c r="A1954" i="58"/>
  <c r="A1955" i="58"/>
  <c r="A1956" i="58"/>
  <c r="A1957" i="58"/>
  <c r="A1958" i="58"/>
  <c r="A1959" i="58"/>
  <c r="A1960" i="58"/>
  <c r="A1961" i="58"/>
  <c r="A1962" i="58"/>
  <c r="A1963" i="58"/>
  <c r="A1964" i="58"/>
  <c r="A1965" i="58"/>
  <c r="A1966" i="58"/>
  <c r="A1967" i="58"/>
  <c r="A1968" i="58"/>
  <c r="A1969" i="58"/>
  <c r="A1970" i="58"/>
  <c r="A1971" i="58"/>
  <c r="A1972" i="58"/>
  <c r="A1973" i="58"/>
  <c r="A1974" i="58"/>
  <c r="A1975" i="58"/>
  <c r="A1976" i="58"/>
  <c r="A1977" i="58"/>
  <c r="A1978" i="58"/>
  <c r="A1979" i="58"/>
  <c r="A1980" i="58"/>
  <c r="A1981" i="58"/>
  <c r="A1982" i="58"/>
  <c r="A1983" i="58"/>
  <c r="A1984" i="58"/>
  <c r="A1985" i="58"/>
  <c r="A1986" i="58"/>
  <c r="A1987" i="58"/>
  <c r="A1988" i="58"/>
  <c r="A1989" i="58"/>
  <c r="A1990" i="58"/>
  <c r="A1991" i="58"/>
  <c r="A1992" i="58"/>
  <c r="A1993" i="58"/>
  <c r="A1994" i="58"/>
  <c r="A1995" i="58"/>
  <c r="A1996" i="58"/>
  <c r="A1997" i="58"/>
  <c r="A1998" i="58"/>
  <c r="A1999" i="58"/>
  <c r="A2000" i="58"/>
  <c r="A2001" i="58"/>
  <c r="A2002" i="58"/>
  <c r="A2003" i="58"/>
  <c r="A2004" i="58"/>
  <c r="A2005" i="58"/>
  <c r="A2006" i="58"/>
  <c r="A2007" i="58"/>
  <c r="A2008" i="58"/>
  <c r="A2009" i="58"/>
  <c r="A2010" i="58"/>
  <c r="A2011" i="58"/>
  <c r="A2012" i="58"/>
  <c r="A2013" i="58"/>
  <c r="A2014" i="58"/>
  <c r="A2015" i="58"/>
  <c r="A2016" i="58"/>
  <c r="A2017" i="58"/>
  <c r="A2018" i="58"/>
  <c r="A2019" i="58"/>
  <c r="A2020" i="58"/>
  <c r="A2021" i="58"/>
  <c r="A2022" i="58"/>
  <c r="A2023" i="58"/>
  <c r="A2024" i="58"/>
  <c r="A2025" i="58"/>
  <c r="A2026" i="58"/>
  <c r="A2027" i="58"/>
  <c r="A2028" i="58"/>
  <c r="A2029" i="58"/>
  <c r="A2030" i="58"/>
  <c r="A2031" i="58"/>
  <c r="A2032" i="58"/>
  <c r="A2033" i="58"/>
  <c r="A2034" i="58"/>
  <c r="A2035" i="58"/>
  <c r="A2036" i="58"/>
  <c r="A2037" i="58"/>
  <c r="A2038" i="58"/>
  <c r="A2039" i="58"/>
  <c r="A2040" i="58"/>
  <c r="A2041" i="58"/>
  <c r="A2042" i="58"/>
  <c r="A2043" i="58"/>
  <c r="A2044" i="58"/>
  <c r="A2045" i="58"/>
  <c r="A2046" i="58"/>
  <c r="A2047" i="58"/>
  <c r="A2048" i="58"/>
  <c r="A2049" i="58"/>
  <c r="A2050" i="58"/>
  <c r="A2051" i="58"/>
  <c r="A2052" i="58"/>
  <c r="A2053" i="58"/>
  <c r="A2054" i="58"/>
  <c r="A2055" i="58"/>
  <c r="A2056" i="58"/>
  <c r="A2057" i="58"/>
  <c r="A2058" i="58"/>
  <c r="A2059" i="58"/>
  <c r="A2060" i="58"/>
  <c r="A2061" i="58"/>
  <c r="A2062" i="58"/>
  <c r="A2063" i="58"/>
  <c r="A2064" i="58"/>
  <c r="A2065" i="58"/>
  <c r="A2066" i="58"/>
  <c r="A2067" i="58"/>
  <c r="A2068" i="58"/>
  <c r="A2069" i="58"/>
  <c r="A2070" i="58"/>
  <c r="A2071" i="58"/>
  <c r="A2072" i="58"/>
  <c r="A2073" i="58"/>
  <c r="A2074" i="58"/>
  <c r="A2075" i="58"/>
  <c r="A2076" i="58"/>
  <c r="A2077" i="58"/>
  <c r="A2078" i="58"/>
  <c r="A2079" i="58"/>
  <c r="A2080" i="58"/>
  <c r="A2081" i="58"/>
  <c r="A2082" i="58"/>
  <c r="A2083" i="58"/>
  <c r="A2084" i="58"/>
  <c r="A2085" i="58"/>
  <c r="A2086" i="58"/>
  <c r="A2087" i="58"/>
  <c r="A2088" i="58"/>
  <c r="A2089" i="58"/>
  <c r="A2090" i="58"/>
  <c r="A2091" i="58"/>
  <c r="A2092" i="58"/>
  <c r="A2093" i="58"/>
  <c r="A2094" i="58"/>
  <c r="A2095" i="58"/>
  <c r="A2096" i="58"/>
  <c r="A2097" i="58"/>
  <c r="A2098" i="58"/>
  <c r="A2099" i="58"/>
  <c r="A2100" i="58"/>
  <c r="A2101" i="58"/>
  <c r="A2102" i="58"/>
  <c r="A2103" i="58"/>
  <c r="A2104" i="58"/>
  <c r="A2105" i="58"/>
  <c r="A2106" i="58"/>
  <c r="A2107" i="58"/>
  <c r="A2108" i="58"/>
  <c r="A2109" i="58"/>
  <c r="A2110" i="58"/>
  <c r="A2111" i="58"/>
  <c r="A2112" i="58"/>
  <c r="A2113" i="58"/>
  <c r="A2114" i="58"/>
  <c r="A2115" i="58"/>
  <c r="A2116" i="58"/>
  <c r="A2117" i="58"/>
  <c r="A2118" i="58"/>
  <c r="A2119" i="58"/>
  <c r="A2120" i="58"/>
  <c r="A2121" i="58"/>
  <c r="A2122" i="58"/>
  <c r="A2123" i="58"/>
  <c r="A2124" i="58"/>
  <c r="A2125" i="58"/>
  <c r="A2126" i="58"/>
  <c r="A2127" i="58"/>
  <c r="A2128" i="58"/>
  <c r="A2129" i="58"/>
  <c r="A2130" i="58"/>
  <c r="A2131" i="58"/>
  <c r="A2132" i="58"/>
  <c r="A2133" i="58"/>
  <c r="A2134" i="58"/>
  <c r="A2135" i="58"/>
  <c r="A2136" i="58"/>
  <c r="A2137" i="58"/>
  <c r="A2138" i="58"/>
  <c r="A2139" i="58"/>
  <c r="A2140" i="58"/>
  <c r="A2141" i="58"/>
  <c r="A2142" i="58"/>
  <c r="A2143" i="58"/>
  <c r="A2144" i="58"/>
  <c r="A2145" i="58"/>
  <c r="A2146" i="58"/>
  <c r="A2147" i="58"/>
  <c r="A2148" i="58"/>
  <c r="A2149" i="58"/>
  <c r="A2150" i="58"/>
  <c r="A2151" i="58"/>
  <c r="A2152" i="58"/>
  <c r="A2153" i="58"/>
  <c r="A2154" i="58"/>
  <c r="A2155" i="58"/>
  <c r="A2156" i="58"/>
  <c r="A2157" i="58"/>
  <c r="A2158" i="58"/>
  <c r="A2159" i="58"/>
  <c r="A2160" i="58"/>
  <c r="A2161" i="58"/>
  <c r="A2162" i="58"/>
  <c r="A2163" i="58"/>
  <c r="A2164" i="58"/>
  <c r="A2165" i="58"/>
  <c r="A2166" i="58"/>
  <c r="A2167" i="58"/>
  <c r="A2168" i="58"/>
  <c r="A2169" i="58"/>
  <c r="A2170" i="58"/>
  <c r="A2171" i="58"/>
  <c r="A2172" i="58"/>
  <c r="A2173" i="58"/>
  <c r="A2174" i="58"/>
  <c r="A2175" i="58"/>
  <c r="A2176" i="58"/>
  <c r="A2177" i="58"/>
  <c r="A2178" i="58"/>
  <c r="A2179" i="58"/>
  <c r="A2180" i="58"/>
  <c r="A2181" i="58"/>
  <c r="A2182" i="58"/>
  <c r="A2183" i="58"/>
  <c r="A2184" i="58"/>
  <c r="A2185" i="58"/>
  <c r="A2186" i="58"/>
  <c r="A2187" i="58"/>
  <c r="A2188" i="58"/>
  <c r="A2189" i="58"/>
  <c r="A2190" i="58"/>
  <c r="A2191" i="58"/>
  <c r="A2192" i="58"/>
  <c r="A2193" i="58"/>
  <c r="A2194" i="58"/>
  <c r="A2195" i="58"/>
  <c r="A2196" i="58"/>
  <c r="A2197" i="58"/>
  <c r="A2198" i="58"/>
  <c r="A2199" i="58"/>
  <c r="A2200" i="58"/>
  <c r="A2201" i="58"/>
  <c r="A2202" i="58"/>
  <c r="A2203" i="58"/>
  <c r="A2204" i="58"/>
  <c r="A2205" i="58"/>
  <c r="A2206" i="58"/>
  <c r="A2207" i="58"/>
  <c r="A2208" i="58"/>
  <c r="A2209" i="58"/>
  <c r="A2210" i="58"/>
  <c r="A2211" i="58"/>
  <c r="A2212" i="58"/>
  <c r="A2213" i="58"/>
  <c r="A2214" i="58"/>
  <c r="A2215" i="58"/>
  <c r="A2216" i="58"/>
  <c r="A2217" i="58"/>
  <c r="A2218" i="58"/>
  <c r="A2219" i="58"/>
  <c r="A2220" i="58"/>
  <c r="A2221" i="58"/>
  <c r="A2222" i="58"/>
  <c r="A2223" i="58"/>
  <c r="A2224" i="58"/>
  <c r="A2225" i="58"/>
  <c r="A2226" i="58"/>
  <c r="A2227" i="58"/>
  <c r="A2228" i="58"/>
  <c r="A2229" i="58"/>
  <c r="A2230" i="58"/>
  <c r="A2231" i="58"/>
  <c r="A2232" i="58"/>
  <c r="A2233" i="58"/>
  <c r="A2234" i="58"/>
  <c r="A2235" i="58"/>
  <c r="A2236" i="58"/>
  <c r="A2237" i="58"/>
  <c r="A2238" i="58"/>
  <c r="A2239" i="58"/>
  <c r="A2240" i="58"/>
  <c r="A2241" i="58"/>
  <c r="A2242" i="58"/>
  <c r="A2243" i="58"/>
  <c r="A2244" i="58"/>
  <c r="A2245" i="58"/>
  <c r="A2246" i="58"/>
  <c r="A2247" i="58"/>
  <c r="A2248" i="58"/>
  <c r="A2249" i="58"/>
  <c r="A2250" i="58"/>
  <c r="A2251" i="58"/>
  <c r="A2252" i="58"/>
  <c r="A2253" i="58"/>
  <c r="A2254" i="58"/>
  <c r="A2255" i="58"/>
  <c r="A2256" i="58"/>
  <c r="A2257" i="58"/>
  <c r="A2258" i="58"/>
  <c r="A2259" i="58"/>
  <c r="A2260" i="58"/>
  <c r="A2261" i="58"/>
  <c r="A2262" i="58"/>
  <c r="A2263" i="58"/>
  <c r="A2264" i="58"/>
  <c r="A2265" i="58"/>
  <c r="A2266" i="58"/>
  <c r="A2267" i="58"/>
  <c r="A2268" i="58"/>
  <c r="A2269" i="58"/>
  <c r="A2270" i="58"/>
  <c r="A2271" i="58"/>
  <c r="A2272" i="58"/>
  <c r="A2273" i="58"/>
  <c r="A2274" i="58"/>
  <c r="A2275" i="58"/>
  <c r="A2276" i="58"/>
  <c r="A2277" i="58"/>
  <c r="A2278" i="58"/>
  <c r="A2279" i="58"/>
  <c r="A2280" i="58"/>
  <c r="A2281" i="58"/>
  <c r="A2282" i="58"/>
  <c r="A2283" i="58"/>
  <c r="A2284" i="58"/>
  <c r="A2285" i="58"/>
  <c r="A2286" i="58"/>
  <c r="A2287" i="58"/>
  <c r="A2288" i="58"/>
  <c r="A2289" i="58"/>
  <c r="A2290" i="58"/>
  <c r="A2291" i="58"/>
  <c r="A2292" i="58"/>
  <c r="A2293" i="58"/>
  <c r="A2294" i="58"/>
  <c r="A2295" i="58"/>
  <c r="A2296" i="58"/>
  <c r="A2297" i="58"/>
  <c r="A2298" i="58"/>
  <c r="A2299" i="58"/>
  <c r="A2300" i="58"/>
  <c r="A2301" i="58"/>
  <c r="A2302" i="58"/>
  <c r="A2303" i="58"/>
  <c r="A2304" i="58"/>
  <c r="A2305" i="58"/>
  <c r="A2306" i="58"/>
  <c r="A2307" i="58"/>
  <c r="A2308" i="58"/>
  <c r="A2309" i="58"/>
  <c r="A2310" i="58"/>
  <c r="A2311" i="58"/>
  <c r="A2312" i="58"/>
  <c r="A2313" i="58"/>
  <c r="A2314" i="58"/>
  <c r="A2315" i="58"/>
  <c r="A2316" i="58"/>
  <c r="A2317" i="58"/>
  <c r="A2318" i="58"/>
  <c r="A2319" i="58"/>
  <c r="A2320" i="58"/>
  <c r="A2321" i="58"/>
  <c r="A2322" i="58"/>
  <c r="A2323" i="58"/>
  <c r="A2324" i="58"/>
  <c r="A2325" i="58"/>
  <c r="A2326" i="58"/>
  <c r="A2327" i="58"/>
  <c r="A2328" i="58"/>
  <c r="A2329" i="58"/>
  <c r="A2330" i="58"/>
  <c r="A2331" i="58"/>
  <c r="A2332" i="58"/>
  <c r="A2333" i="58"/>
  <c r="A2334" i="58"/>
  <c r="A2335" i="58"/>
  <c r="A2336" i="58"/>
  <c r="A2337" i="58"/>
  <c r="A2338" i="58"/>
  <c r="A2339" i="58"/>
  <c r="A2340" i="58"/>
  <c r="A2341" i="58"/>
  <c r="A2342" i="58"/>
  <c r="A2343" i="58"/>
  <c r="A2344" i="58"/>
  <c r="A2345" i="58"/>
  <c r="A2346" i="58"/>
  <c r="A2347" i="58"/>
  <c r="A2348" i="58"/>
  <c r="A2349" i="58"/>
  <c r="A2350" i="58"/>
  <c r="A2351" i="58"/>
  <c r="A2352" i="58"/>
  <c r="A2353" i="58"/>
  <c r="A2354" i="58"/>
  <c r="A2355" i="58"/>
  <c r="A2356" i="58"/>
  <c r="A2357" i="58"/>
  <c r="A2358" i="58"/>
  <c r="A2359" i="58"/>
  <c r="A2360" i="58"/>
  <c r="A2361" i="58"/>
  <c r="A2362" i="58"/>
  <c r="A2363" i="58"/>
  <c r="A2364" i="58"/>
  <c r="A2365" i="58"/>
  <c r="A2366" i="58"/>
  <c r="A2367" i="58"/>
  <c r="A2368" i="58"/>
  <c r="A2369" i="58"/>
  <c r="A2370" i="58"/>
  <c r="A2371" i="58"/>
  <c r="A2372" i="58"/>
  <c r="A2373" i="58"/>
  <c r="A2374" i="58"/>
  <c r="A2375" i="58"/>
  <c r="A2376" i="58"/>
  <c r="A2377" i="58"/>
  <c r="A2378" i="58"/>
  <c r="A2379" i="58"/>
  <c r="A2380" i="58"/>
  <c r="A2381" i="58"/>
  <c r="A2382" i="58"/>
  <c r="A2383" i="58"/>
  <c r="A2384" i="58"/>
  <c r="A2385" i="58"/>
  <c r="A2386" i="58"/>
  <c r="A2387" i="58"/>
  <c r="A2388" i="58"/>
  <c r="A2389" i="58"/>
  <c r="A2390" i="58"/>
  <c r="A2391" i="58"/>
  <c r="A2392" i="58"/>
  <c r="A2393" i="58"/>
  <c r="A2394" i="58"/>
  <c r="A2395" i="58"/>
  <c r="A2396" i="58"/>
  <c r="A2397" i="58"/>
  <c r="A2398" i="58"/>
  <c r="A2399" i="58"/>
  <c r="A2400" i="58"/>
  <c r="A2401" i="58"/>
  <c r="A2402" i="58"/>
  <c r="A2403" i="58"/>
  <c r="A2404" i="58"/>
  <c r="A2405" i="58"/>
  <c r="A2406" i="58"/>
  <c r="A2407" i="58"/>
  <c r="A2408" i="58"/>
  <c r="A2409" i="58"/>
  <c r="A2410" i="58"/>
  <c r="A2411" i="58"/>
  <c r="A2412" i="58"/>
  <c r="A2413" i="58"/>
  <c r="A2414" i="58"/>
  <c r="A2415" i="58"/>
  <c r="A2416" i="58"/>
  <c r="A2417" i="58"/>
  <c r="A2418" i="58"/>
  <c r="A2419" i="58"/>
  <c r="A2420" i="58"/>
  <c r="A2421" i="58"/>
  <c r="A2422" i="58"/>
  <c r="A2423" i="58"/>
  <c r="A2424" i="58"/>
  <c r="A2425" i="58"/>
  <c r="A2426" i="58"/>
  <c r="A2427" i="58"/>
  <c r="A2428" i="58"/>
  <c r="A2429" i="58"/>
  <c r="A2430" i="58"/>
  <c r="A2431" i="58"/>
  <c r="A2432" i="58"/>
  <c r="A2433" i="58"/>
  <c r="A2434" i="58"/>
  <c r="A2435" i="58"/>
  <c r="A2436" i="58"/>
  <c r="A2437" i="58"/>
  <c r="A2438" i="58"/>
  <c r="A2439" i="58"/>
  <c r="A2440" i="58"/>
  <c r="A2441" i="58"/>
  <c r="A2442" i="58"/>
  <c r="A2443" i="58"/>
  <c r="A2444" i="58"/>
  <c r="A2445" i="58"/>
  <c r="A2446" i="58"/>
  <c r="A2447" i="58"/>
  <c r="A2448" i="58"/>
  <c r="A2449" i="58"/>
  <c r="A2450" i="58"/>
  <c r="A2451" i="58"/>
  <c r="A2452" i="58"/>
  <c r="A2453" i="58"/>
  <c r="A2454" i="58"/>
  <c r="A2455" i="58"/>
  <c r="A2456" i="58"/>
  <c r="A2457" i="58"/>
  <c r="A2458" i="58"/>
  <c r="A2459" i="58"/>
  <c r="A2460" i="58"/>
  <c r="A2461" i="58"/>
  <c r="A2462" i="58"/>
  <c r="A2463" i="58"/>
  <c r="A2464" i="58"/>
  <c r="A2465" i="58"/>
  <c r="A2466" i="58"/>
  <c r="A2467" i="58"/>
  <c r="A2468" i="58"/>
  <c r="A2469" i="58"/>
  <c r="A2470" i="58"/>
  <c r="A2471" i="58"/>
  <c r="A2472" i="58"/>
  <c r="A2473" i="58"/>
  <c r="A2474" i="58"/>
  <c r="A2475" i="58"/>
  <c r="A2476" i="58"/>
  <c r="A2477" i="58"/>
  <c r="A2478" i="58"/>
  <c r="A2479" i="58"/>
  <c r="A2480" i="58"/>
  <c r="A2481" i="58"/>
  <c r="A2482" i="58"/>
  <c r="A2483" i="58"/>
  <c r="A2484" i="58"/>
  <c r="A2485" i="58"/>
  <c r="A2486" i="58"/>
  <c r="A2487" i="58"/>
  <c r="A2488" i="58"/>
  <c r="A2489" i="58"/>
  <c r="A2490" i="58"/>
  <c r="A2491" i="58"/>
  <c r="A2492" i="58"/>
  <c r="A2493" i="58"/>
  <c r="A2494" i="58"/>
  <c r="A2495" i="58"/>
  <c r="A2496" i="58"/>
  <c r="A2497" i="58"/>
  <c r="A2498" i="58"/>
  <c r="A2499" i="58"/>
  <c r="A2500" i="58"/>
  <c r="A2501" i="58"/>
  <c r="A2502" i="58"/>
  <c r="A2503" i="58"/>
  <c r="A2504" i="58"/>
  <c r="A2505" i="58"/>
  <c r="A2506" i="58"/>
  <c r="A2507" i="58"/>
  <c r="A2508" i="58"/>
  <c r="A2509" i="58"/>
  <c r="A2510" i="58"/>
  <c r="A2511" i="58"/>
  <c r="A2512" i="58"/>
  <c r="A2513" i="58"/>
  <c r="A2514" i="58"/>
  <c r="A2515" i="58"/>
  <c r="A2516" i="58"/>
  <c r="A2517" i="58"/>
  <c r="A2518" i="58"/>
  <c r="A2519" i="58"/>
  <c r="A2520" i="58"/>
  <c r="A2521" i="58"/>
  <c r="A2522" i="58"/>
  <c r="A2523" i="58"/>
  <c r="A2524" i="58"/>
  <c r="A2525" i="58"/>
  <c r="A2526" i="58"/>
  <c r="A2527" i="58"/>
  <c r="A2528" i="58"/>
  <c r="A2529" i="58"/>
  <c r="A2530" i="58"/>
  <c r="A2531" i="58"/>
  <c r="A2532" i="58"/>
  <c r="A2533" i="58"/>
  <c r="A2534" i="58"/>
  <c r="A2535" i="58"/>
  <c r="A2536" i="58"/>
  <c r="A2537" i="58"/>
  <c r="A2538" i="58"/>
  <c r="A2539" i="58"/>
  <c r="A2540" i="58"/>
  <c r="A2541" i="58"/>
  <c r="A2542" i="58"/>
  <c r="A2543" i="58"/>
  <c r="A2544" i="58"/>
  <c r="A2545" i="58"/>
  <c r="A2546" i="58"/>
  <c r="A2547" i="58"/>
  <c r="A2548" i="58"/>
  <c r="A2549" i="58"/>
  <c r="A2550" i="58"/>
  <c r="A2551" i="58"/>
  <c r="A2552" i="58"/>
  <c r="A2553" i="58"/>
  <c r="A2554" i="58"/>
  <c r="A2555" i="58"/>
  <c r="A2556" i="58"/>
  <c r="A2557" i="58"/>
  <c r="A2558" i="58"/>
  <c r="A2559" i="58"/>
  <c r="A2560" i="58"/>
  <c r="A2561" i="58"/>
  <c r="A2562" i="58"/>
  <c r="A2563" i="58"/>
  <c r="A2564" i="58"/>
  <c r="A2565" i="58"/>
  <c r="A2566" i="58"/>
  <c r="A2567" i="58"/>
  <c r="A2568" i="58"/>
  <c r="A2569" i="58"/>
  <c r="A2570" i="58"/>
  <c r="A2571" i="58"/>
  <c r="A2572" i="58"/>
  <c r="A2573" i="58"/>
  <c r="A2574" i="58"/>
  <c r="A2575" i="58"/>
  <c r="A2576" i="58"/>
  <c r="A2577" i="58"/>
  <c r="A2578" i="58"/>
  <c r="A2579" i="58"/>
  <c r="A2580" i="58"/>
  <c r="A2581" i="58"/>
  <c r="A2582" i="58"/>
  <c r="A2583" i="58"/>
  <c r="A2584" i="58"/>
  <c r="A2585" i="58"/>
  <c r="A2586" i="58"/>
  <c r="A2587" i="58"/>
  <c r="A2588" i="58"/>
  <c r="A2589" i="58"/>
  <c r="A2590" i="58"/>
  <c r="A2591" i="58"/>
  <c r="A2592" i="58"/>
  <c r="A2593" i="58"/>
  <c r="A2594" i="58"/>
  <c r="A2595" i="58"/>
  <c r="A2596" i="58"/>
  <c r="A2597" i="58"/>
  <c r="A2598" i="58"/>
  <c r="A2599" i="58"/>
  <c r="A2600" i="58"/>
  <c r="A2601" i="58"/>
  <c r="A2602" i="58"/>
  <c r="A2603" i="58"/>
  <c r="A2604" i="58"/>
  <c r="A2605" i="58"/>
  <c r="A2606" i="58"/>
  <c r="A2607" i="58"/>
  <c r="A2608" i="58"/>
  <c r="A2609" i="58"/>
  <c r="A2610" i="58"/>
  <c r="A2611" i="58"/>
  <c r="A2612" i="58"/>
  <c r="A2613" i="58"/>
  <c r="A2614" i="58"/>
  <c r="A2615" i="58"/>
  <c r="A2616" i="58"/>
  <c r="A2617" i="58"/>
  <c r="A2618" i="58"/>
  <c r="A2619" i="58"/>
  <c r="A2620" i="58"/>
  <c r="A2621" i="58"/>
  <c r="A2622" i="58"/>
  <c r="A2623" i="58"/>
  <c r="A2624" i="58"/>
  <c r="A2625" i="58"/>
  <c r="A2626" i="58"/>
  <c r="A2627" i="58"/>
  <c r="A2628" i="58"/>
  <c r="A2629" i="58"/>
  <c r="A2630" i="58"/>
  <c r="A2631" i="58"/>
  <c r="A2632" i="58"/>
  <c r="A2633" i="58"/>
  <c r="A2634" i="58"/>
  <c r="A2635" i="58"/>
  <c r="A2636" i="58"/>
  <c r="A2637" i="58"/>
  <c r="A2638" i="58"/>
  <c r="A2639" i="58"/>
  <c r="A2640" i="58"/>
  <c r="A2641" i="58"/>
  <c r="A2642" i="58"/>
  <c r="A2643" i="58"/>
  <c r="A2644" i="58"/>
  <c r="A2645" i="58"/>
  <c r="A2646" i="58"/>
  <c r="A2647" i="58"/>
  <c r="A2648" i="58"/>
  <c r="A2649" i="58"/>
  <c r="A2650" i="58"/>
  <c r="A2651" i="58"/>
  <c r="A2652" i="58"/>
  <c r="A2653" i="58"/>
  <c r="A2654" i="58"/>
  <c r="A2655" i="58"/>
  <c r="A2656" i="58"/>
  <c r="A2657" i="58"/>
  <c r="A2658" i="58"/>
  <c r="A2659" i="58"/>
  <c r="A2660" i="58"/>
  <c r="A2661" i="58"/>
  <c r="A2662" i="58"/>
  <c r="A2663" i="58"/>
  <c r="A2664" i="58"/>
  <c r="A2665" i="58"/>
  <c r="A2666" i="58"/>
  <c r="A2667" i="58"/>
  <c r="A2668" i="58"/>
  <c r="A2669" i="58"/>
  <c r="A2670" i="58"/>
  <c r="A2671" i="58"/>
  <c r="A2672" i="58"/>
  <c r="A2673" i="58"/>
  <c r="A2674" i="58"/>
  <c r="A2675" i="58"/>
  <c r="A2676" i="58"/>
  <c r="A2677" i="58"/>
  <c r="A2678" i="58"/>
  <c r="A2679" i="58"/>
  <c r="A2680" i="58"/>
  <c r="A2681" i="58"/>
  <c r="A2682" i="58"/>
  <c r="A2683" i="58"/>
  <c r="A2684" i="58"/>
  <c r="A2685" i="58"/>
  <c r="A2686" i="58"/>
  <c r="A2687" i="58"/>
  <c r="A2688" i="58"/>
  <c r="A2689" i="58"/>
  <c r="A2690" i="58"/>
  <c r="A2691" i="58"/>
  <c r="A2692" i="58"/>
  <c r="A2693" i="58"/>
  <c r="A2694" i="58"/>
  <c r="A2695" i="58"/>
  <c r="A2696" i="58"/>
  <c r="A2697" i="58"/>
  <c r="A2698" i="58"/>
  <c r="A2699" i="58"/>
  <c r="A2700" i="58"/>
  <c r="A2701" i="58"/>
  <c r="A2702" i="58"/>
  <c r="A2703" i="58"/>
  <c r="A2704" i="58"/>
  <c r="A2705" i="58"/>
  <c r="A2706" i="58"/>
  <c r="A2707" i="58"/>
  <c r="A2708" i="58"/>
  <c r="A2709" i="58"/>
  <c r="A2710" i="58"/>
  <c r="A2711" i="58"/>
  <c r="A2712" i="58"/>
  <c r="A2713" i="58"/>
  <c r="A2714" i="58"/>
  <c r="A2715" i="58"/>
  <c r="A2716" i="58"/>
  <c r="A2717" i="58"/>
  <c r="A2718" i="58"/>
  <c r="A2719" i="58"/>
  <c r="A2720" i="58"/>
  <c r="A2721" i="58"/>
  <c r="A2722" i="58"/>
  <c r="A2723" i="58"/>
  <c r="A2724" i="58"/>
  <c r="A2725" i="58"/>
  <c r="A2726" i="58"/>
  <c r="A2727" i="58"/>
  <c r="A2728" i="58"/>
  <c r="A2729" i="58"/>
  <c r="A2730" i="58"/>
  <c r="A2731" i="58"/>
  <c r="A2732" i="58"/>
  <c r="A2733" i="58"/>
  <c r="A2734" i="58"/>
  <c r="A2735" i="58"/>
  <c r="A2736" i="58"/>
  <c r="A2737" i="58"/>
  <c r="A2738" i="58"/>
  <c r="A2739" i="58"/>
  <c r="A2740" i="58"/>
  <c r="A2741" i="58"/>
  <c r="A2742" i="58"/>
  <c r="A2743" i="58"/>
  <c r="A2744" i="58"/>
  <c r="A2745" i="58"/>
  <c r="A2746" i="58"/>
  <c r="A2747" i="58"/>
  <c r="A2748" i="58"/>
  <c r="A2749" i="58"/>
  <c r="A2750" i="58"/>
  <c r="A2751" i="58"/>
  <c r="A2752" i="58"/>
  <c r="A2753" i="58"/>
  <c r="A2754" i="58"/>
  <c r="A2755" i="58"/>
  <c r="A2756" i="58"/>
  <c r="A2757" i="58"/>
  <c r="A2758" i="58"/>
  <c r="A2759" i="58"/>
  <c r="A2760" i="58"/>
  <c r="A2761" i="58"/>
  <c r="A2762" i="58"/>
  <c r="A2763" i="58"/>
  <c r="A2764" i="58"/>
  <c r="A2765" i="58"/>
  <c r="A2766" i="58"/>
  <c r="A2767" i="58"/>
  <c r="A2768" i="58"/>
  <c r="A2769" i="58"/>
  <c r="A2770" i="58"/>
  <c r="A2771" i="58"/>
  <c r="A2772" i="58"/>
  <c r="A2773" i="58"/>
  <c r="A2774" i="58"/>
  <c r="A2775" i="58"/>
  <c r="A2776" i="58"/>
  <c r="A2777" i="58"/>
  <c r="A2778" i="58"/>
  <c r="A2779" i="58"/>
  <c r="A2780" i="58"/>
  <c r="A2781" i="58"/>
  <c r="A2782" i="58"/>
  <c r="A2783" i="58"/>
  <c r="A2784" i="58"/>
  <c r="A2785" i="58"/>
  <c r="A2786" i="58"/>
  <c r="A2787" i="58"/>
  <c r="A2788" i="58"/>
  <c r="A2789" i="58"/>
  <c r="A2790" i="58"/>
  <c r="A2791" i="58"/>
  <c r="A2792" i="58"/>
  <c r="A2793" i="58"/>
  <c r="A2794" i="58"/>
  <c r="A2795" i="58"/>
  <c r="A2796" i="58"/>
  <c r="A2797" i="58"/>
  <c r="A2798" i="58"/>
  <c r="A2799" i="58"/>
  <c r="A2800" i="58"/>
  <c r="A2801" i="58"/>
  <c r="A2802" i="58"/>
  <c r="A2803" i="58"/>
  <c r="A2804" i="58"/>
  <c r="A2805" i="58"/>
  <c r="A2806" i="58"/>
  <c r="A2807" i="58"/>
  <c r="A2808" i="58"/>
  <c r="A2809" i="58"/>
  <c r="A2810" i="58"/>
  <c r="A2811" i="58"/>
  <c r="A2812" i="58"/>
  <c r="A2813" i="58"/>
  <c r="A2814" i="58"/>
  <c r="A2815" i="58"/>
  <c r="A2816" i="58"/>
  <c r="A2817" i="58"/>
  <c r="A2818" i="58"/>
  <c r="A2819" i="58"/>
  <c r="A2820" i="58"/>
  <c r="A2821" i="58"/>
  <c r="A2822" i="58"/>
  <c r="A2823" i="58"/>
  <c r="A2824" i="58"/>
  <c r="A2825" i="58"/>
  <c r="A2826" i="58"/>
  <c r="A2827" i="58"/>
  <c r="A2828" i="58"/>
  <c r="A2829" i="58"/>
  <c r="A2830" i="58"/>
  <c r="A2831" i="58"/>
  <c r="A2832" i="58"/>
  <c r="A2833" i="58"/>
  <c r="A2834" i="58"/>
  <c r="A2835" i="58"/>
  <c r="A2836" i="58"/>
  <c r="A2837" i="58"/>
  <c r="A2838" i="58"/>
  <c r="A2839" i="58"/>
  <c r="A2840" i="58"/>
  <c r="A2841" i="58"/>
  <c r="A2842" i="58"/>
  <c r="A2843" i="58"/>
  <c r="A2844" i="58"/>
  <c r="A2845" i="58"/>
  <c r="A2846" i="58"/>
  <c r="A2847" i="58"/>
  <c r="A2848" i="58"/>
  <c r="A2849" i="58"/>
  <c r="A2850" i="58"/>
  <c r="A2851" i="58"/>
  <c r="A2852" i="58"/>
  <c r="A2853" i="58"/>
  <c r="A2854" i="58"/>
  <c r="A2855" i="58"/>
  <c r="A2856" i="58"/>
  <c r="A2857" i="58"/>
  <c r="A2858" i="58"/>
  <c r="A2859" i="58"/>
  <c r="A2860" i="58"/>
  <c r="A2861" i="58"/>
  <c r="A2862" i="58"/>
  <c r="A2863" i="58"/>
  <c r="A2864" i="58"/>
  <c r="A2865" i="58"/>
  <c r="A2866" i="58"/>
  <c r="A2867" i="58"/>
  <c r="A2868" i="58"/>
  <c r="A2869" i="58"/>
  <c r="A2870" i="58"/>
  <c r="A2871" i="58"/>
  <c r="A2872" i="58"/>
  <c r="A2873" i="58"/>
  <c r="A2874" i="58"/>
  <c r="A2875" i="58"/>
  <c r="A2876" i="58"/>
  <c r="A2877" i="58"/>
  <c r="A2878" i="58"/>
  <c r="A2879" i="58"/>
  <c r="A2880" i="58"/>
  <c r="A2881" i="58"/>
  <c r="A2882" i="58"/>
  <c r="A2883" i="58"/>
  <c r="A2884" i="58"/>
  <c r="A2885" i="58"/>
  <c r="A2886" i="58"/>
  <c r="A2887" i="58"/>
  <c r="A2888" i="58"/>
  <c r="A2889" i="58"/>
  <c r="A2890" i="58"/>
  <c r="A2891" i="58"/>
  <c r="A2892" i="58"/>
  <c r="A2893" i="58"/>
  <c r="A2894" i="58"/>
  <c r="A2895" i="58"/>
  <c r="A2896" i="58"/>
  <c r="A2897" i="58"/>
  <c r="A2898" i="58"/>
  <c r="A2899" i="58"/>
  <c r="A2900" i="58"/>
  <c r="A2901" i="58"/>
  <c r="A2902" i="58"/>
  <c r="A2903" i="58"/>
  <c r="A2904" i="58"/>
  <c r="A2905" i="58"/>
  <c r="A2906" i="58"/>
  <c r="A2907" i="58"/>
  <c r="A2908" i="58"/>
  <c r="A2909" i="58"/>
  <c r="A2910" i="58"/>
  <c r="A2911" i="58"/>
  <c r="A2912" i="58"/>
  <c r="A2913" i="58"/>
  <c r="A2914" i="58"/>
  <c r="A2915" i="58"/>
  <c r="A2916" i="58"/>
  <c r="A2917" i="58"/>
  <c r="A2918" i="58"/>
  <c r="A2919" i="58"/>
  <c r="A2920" i="58"/>
  <c r="A2921" i="58"/>
  <c r="A2922" i="58"/>
  <c r="A2923" i="58"/>
  <c r="A2924" i="58"/>
  <c r="A2925" i="58"/>
  <c r="A2926" i="58"/>
  <c r="A2927" i="58"/>
  <c r="A2928" i="58"/>
  <c r="A2929" i="58"/>
  <c r="A2930" i="58"/>
  <c r="A2931" i="58"/>
  <c r="A2932" i="58"/>
  <c r="A2933" i="58"/>
  <c r="A2934" i="58"/>
  <c r="A2935" i="58"/>
  <c r="A2936" i="58"/>
  <c r="A2937" i="58"/>
  <c r="A2938" i="58"/>
  <c r="A2939" i="58"/>
  <c r="A2940" i="58"/>
  <c r="A2941" i="58"/>
  <c r="A2942" i="58"/>
  <c r="A2943" i="58"/>
  <c r="A2944" i="58"/>
  <c r="A2945" i="58"/>
  <c r="A2946" i="58"/>
  <c r="A2947" i="58"/>
  <c r="A2948" i="58"/>
  <c r="A2949" i="58"/>
  <c r="A2950" i="58"/>
  <c r="A2951" i="58"/>
  <c r="A2952" i="58"/>
  <c r="A2953" i="58"/>
  <c r="A2954" i="58"/>
  <c r="A2955" i="58"/>
  <c r="A2956" i="58"/>
  <c r="A2957" i="58"/>
  <c r="A2958" i="58"/>
  <c r="A2959" i="58"/>
  <c r="A2960" i="58"/>
  <c r="A2961" i="58"/>
  <c r="A2962" i="58"/>
  <c r="A2963" i="58"/>
  <c r="A2964" i="58"/>
  <c r="A2965" i="58"/>
  <c r="A2966" i="58"/>
  <c r="A2967" i="58"/>
  <c r="A2968" i="58"/>
  <c r="A2969" i="58"/>
  <c r="A2970" i="58"/>
  <c r="A2971" i="58"/>
  <c r="A2972" i="58"/>
  <c r="A2973" i="58"/>
  <c r="A2974" i="58"/>
  <c r="A2975" i="58"/>
  <c r="A2976" i="58"/>
  <c r="A2977" i="58"/>
  <c r="A2978" i="58"/>
  <c r="A2979" i="58"/>
  <c r="A2980" i="58"/>
  <c r="A2981" i="58"/>
  <c r="A2982" i="58"/>
  <c r="A2983" i="58"/>
  <c r="A2984" i="58"/>
  <c r="A2985" i="58"/>
  <c r="A2986" i="58"/>
  <c r="A2987" i="58"/>
  <c r="A2988" i="58"/>
  <c r="A2989" i="58"/>
  <c r="A2990" i="58"/>
  <c r="A2991" i="58"/>
  <c r="A2992" i="58"/>
  <c r="A2993" i="58"/>
  <c r="A2994" i="58"/>
  <c r="A2995" i="58"/>
  <c r="A2996" i="58"/>
  <c r="A2997" i="58"/>
  <c r="A2998" i="58"/>
  <c r="A2999" i="58"/>
  <c r="A3000" i="58"/>
  <c r="A3001" i="58"/>
  <c r="A3002" i="58"/>
  <c r="A3003" i="58"/>
  <c r="A3004" i="58"/>
  <c r="A3005" i="58"/>
  <c r="A3006" i="58"/>
  <c r="A3007" i="58"/>
  <c r="A3008" i="58"/>
  <c r="A3009" i="58"/>
  <c r="A3010" i="58"/>
  <c r="A3011" i="58"/>
  <c r="A3012" i="58"/>
  <c r="A3013" i="58"/>
  <c r="A3014" i="58"/>
  <c r="A3015" i="58"/>
  <c r="A3016" i="58"/>
  <c r="A3017" i="58"/>
  <c r="A3018" i="58"/>
  <c r="A3019" i="58"/>
  <c r="A3020" i="58"/>
  <c r="A3021" i="58"/>
  <c r="A3022" i="58"/>
  <c r="A3023" i="58"/>
  <c r="A3024" i="58"/>
  <c r="A3025" i="58"/>
  <c r="A3026" i="58"/>
  <c r="A3027" i="58"/>
  <c r="A3028" i="58"/>
  <c r="A3029" i="58"/>
  <c r="A3030" i="58"/>
  <c r="A3031" i="58"/>
  <c r="A3032" i="58"/>
  <c r="A3033" i="58"/>
  <c r="A3034" i="58"/>
  <c r="A3035" i="58"/>
  <c r="A3036" i="58"/>
  <c r="A3037" i="58"/>
  <c r="A3038" i="58"/>
  <c r="A3039" i="58"/>
  <c r="A3040" i="58"/>
  <c r="A3041" i="58"/>
  <c r="A3042" i="58"/>
  <c r="A3043" i="58"/>
  <c r="A3044" i="58"/>
  <c r="A3045" i="58"/>
  <c r="A3046" i="58"/>
  <c r="A3047" i="58"/>
  <c r="A3048" i="58"/>
  <c r="A3049" i="58"/>
  <c r="A3050" i="58"/>
  <c r="A3051" i="58"/>
  <c r="A3052" i="58"/>
  <c r="A3053" i="58"/>
  <c r="A3054" i="58"/>
  <c r="A3055" i="58"/>
  <c r="A3056" i="58"/>
  <c r="A3057" i="58"/>
  <c r="A3058" i="58"/>
  <c r="A3059" i="58"/>
  <c r="A3060" i="58"/>
  <c r="A3061" i="58"/>
  <c r="A3062" i="58"/>
  <c r="A3063" i="58"/>
  <c r="A3064" i="58"/>
  <c r="A3065" i="58"/>
  <c r="A3066" i="58"/>
  <c r="A3067" i="58"/>
  <c r="A3068" i="58"/>
  <c r="A3069" i="58"/>
  <c r="A3070" i="58"/>
  <c r="A3071" i="58"/>
  <c r="A3072" i="58"/>
  <c r="A3073" i="58"/>
  <c r="A3074" i="58"/>
  <c r="A3075" i="58"/>
  <c r="A3076" i="58"/>
  <c r="A3077" i="58"/>
  <c r="A3078" i="58"/>
  <c r="A3079" i="58"/>
  <c r="A3080" i="58"/>
  <c r="A3081" i="58"/>
  <c r="A3082" i="58"/>
  <c r="A3083" i="58"/>
  <c r="A3084" i="58"/>
  <c r="A3085" i="58"/>
  <c r="A3086" i="58"/>
  <c r="A3087" i="58"/>
  <c r="A3088" i="58"/>
  <c r="A3089" i="58"/>
  <c r="A3090" i="58"/>
  <c r="A3091" i="58"/>
  <c r="A3092" i="58"/>
  <c r="A3093" i="58"/>
  <c r="A3094" i="58"/>
  <c r="A3095" i="58"/>
  <c r="A3096" i="58"/>
  <c r="A3097" i="58"/>
  <c r="A3098" i="58"/>
  <c r="A3099" i="58"/>
  <c r="A3100" i="58"/>
  <c r="A3101" i="58"/>
  <c r="A3102" i="58"/>
  <c r="A3103" i="58"/>
  <c r="A3104" i="58"/>
  <c r="A3105" i="58"/>
  <c r="A3106" i="58"/>
  <c r="A3107" i="58"/>
  <c r="A3108" i="58"/>
  <c r="A3109" i="58"/>
  <c r="A3110" i="58"/>
  <c r="A3111" i="58"/>
  <c r="A3112" i="58"/>
  <c r="A3113" i="58"/>
  <c r="A3114" i="58"/>
  <c r="A3115" i="58"/>
  <c r="A3116" i="58"/>
  <c r="A3117" i="58"/>
  <c r="A3118" i="58"/>
  <c r="A3119" i="58"/>
  <c r="A3120" i="58"/>
  <c r="A3121" i="58"/>
  <c r="A3122" i="58"/>
  <c r="A3123" i="58"/>
  <c r="A3124" i="58"/>
  <c r="A3125" i="58"/>
  <c r="A3126" i="58"/>
  <c r="A3127" i="58"/>
  <c r="A3128" i="58"/>
  <c r="A3129" i="58"/>
  <c r="A3130" i="58"/>
  <c r="A3131" i="58"/>
  <c r="A3132" i="58"/>
  <c r="A3133" i="58"/>
  <c r="A3134" i="58"/>
  <c r="A3135" i="58"/>
  <c r="A3136" i="58"/>
  <c r="A3137" i="58"/>
  <c r="A3138" i="58"/>
  <c r="A3139" i="58"/>
  <c r="A3140" i="58"/>
  <c r="A3141" i="58"/>
  <c r="A3142" i="58"/>
  <c r="A3143" i="58"/>
  <c r="A3144" i="58"/>
  <c r="A3145" i="58"/>
  <c r="A3146" i="58"/>
  <c r="A3147" i="58"/>
  <c r="A3148" i="58"/>
  <c r="A3149" i="58"/>
  <c r="A3150" i="58"/>
  <c r="A3151" i="58"/>
  <c r="A3152" i="58"/>
  <c r="A3153" i="58"/>
  <c r="A3154" i="58"/>
  <c r="A3155" i="58"/>
  <c r="A3156" i="58"/>
  <c r="A3157" i="58"/>
  <c r="A3158" i="58"/>
  <c r="A3159" i="58"/>
  <c r="A3160" i="58"/>
  <c r="A3161" i="58"/>
  <c r="A3162" i="58"/>
  <c r="A3163" i="58"/>
  <c r="A3164" i="58"/>
  <c r="A3165" i="58"/>
  <c r="A3166" i="58"/>
  <c r="A3167" i="58"/>
  <c r="A3168" i="58"/>
  <c r="A3169" i="58"/>
  <c r="A3170" i="58"/>
  <c r="A3171" i="58"/>
  <c r="A3172" i="58"/>
  <c r="A3173" i="58"/>
  <c r="A3174" i="58"/>
  <c r="A3175" i="58"/>
  <c r="A3176" i="58"/>
  <c r="A3177" i="58"/>
  <c r="A3178" i="58"/>
  <c r="A3179" i="58"/>
  <c r="A3180" i="58"/>
  <c r="A3181" i="58"/>
  <c r="A3182" i="58"/>
  <c r="A3183" i="58"/>
  <c r="A3184" i="58"/>
  <c r="A3185" i="58"/>
  <c r="A3186" i="58"/>
  <c r="A3187" i="58"/>
  <c r="A3188" i="58"/>
  <c r="A3189" i="58"/>
  <c r="A3190" i="58"/>
  <c r="A3191" i="58"/>
  <c r="A3192" i="58"/>
  <c r="A3193" i="58"/>
  <c r="A3194" i="58"/>
  <c r="A3195" i="58"/>
  <c r="A3196" i="58"/>
  <c r="A3197" i="58"/>
  <c r="A3198" i="58"/>
  <c r="A3199" i="58"/>
  <c r="A3200" i="58"/>
  <c r="A3201" i="58"/>
  <c r="A3202" i="58"/>
  <c r="A3203" i="58"/>
  <c r="A3204" i="58"/>
  <c r="A3205" i="58"/>
  <c r="A3206" i="58"/>
  <c r="A3207" i="58"/>
  <c r="A3208" i="58"/>
  <c r="A3209" i="58"/>
  <c r="A3210" i="58"/>
  <c r="A3211" i="58"/>
  <c r="A3212" i="58"/>
  <c r="A3213" i="58"/>
  <c r="A3214" i="58"/>
  <c r="A3215" i="58"/>
  <c r="A3216" i="58"/>
  <c r="A3217" i="58"/>
  <c r="A3218" i="58"/>
  <c r="A3219" i="58"/>
  <c r="A3220" i="58"/>
  <c r="A3221" i="58"/>
  <c r="A3222" i="58"/>
  <c r="A3223" i="58"/>
  <c r="A3224" i="58"/>
  <c r="A3225" i="58"/>
  <c r="A3226" i="58"/>
  <c r="A3227" i="58"/>
  <c r="A3228" i="58"/>
  <c r="A3229" i="58"/>
  <c r="A3230" i="58"/>
  <c r="A3231" i="58"/>
  <c r="A3232" i="58"/>
  <c r="A3233" i="58"/>
  <c r="A3234" i="58"/>
  <c r="A3235" i="58"/>
  <c r="A3236" i="58"/>
  <c r="A3237" i="58"/>
  <c r="A3238" i="58"/>
  <c r="A3239" i="58"/>
  <c r="A3240" i="58"/>
  <c r="A3241" i="58"/>
  <c r="A3242" i="58"/>
  <c r="A3243" i="58"/>
  <c r="A3244" i="58"/>
  <c r="A3245" i="58"/>
  <c r="A3246" i="58"/>
  <c r="A3247" i="58"/>
  <c r="A3248" i="58"/>
  <c r="A3249" i="58"/>
  <c r="A3250" i="58"/>
  <c r="A3251" i="58"/>
  <c r="A3252" i="58"/>
  <c r="A3253" i="58"/>
  <c r="A3254" i="58"/>
  <c r="A3255" i="58"/>
  <c r="A3256" i="58"/>
  <c r="A3257" i="58"/>
  <c r="A3258" i="58"/>
  <c r="A3259" i="58"/>
  <c r="A3260" i="58"/>
  <c r="A3261" i="58"/>
  <c r="A3262" i="58"/>
  <c r="A3263" i="58"/>
  <c r="A3264" i="58"/>
  <c r="A3265" i="58"/>
  <c r="A3266" i="58"/>
  <c r="A3267" i="58"/>
  <c r="A3268" i="58"/>
  <c r="A3269" i="58"/>
  <c r="A3270" i="58"/>
  <c r="A3271" i="58"/>
  <c r="A3272" i="58"/>
  <c r="A3273" i="58"/>
  <c r="A3274" i="58"/>
  <c r="A3275" i="58"/>
  <c r="A3276" i="58"/>
  <c r="A3277" i="58"/>
  <c r="A3278" i="58"/>
  <c r="A3279" i="58"/>
  <c r="A3280" i="58"/>
  <c r="A3281" i="58"/>
  <c r="A3282" i="58"/>
  <c r="A3283" i="58"/>
  <c r="A3284" i="58"/>
  <c r="A3285" i="58"/>
  <c r="A3286" i="58"/>
  <c r="A3287" i="58"/>
  <c r="A3288" i="58"/>
  <c r="A3289" i="58"/>
  <c r="A3290" i="58"/>
  <c r="A3291" i="58"/>
  <c r="A3292" i="58"/>
  <c r="A3293" i="58"/>
  <c r="A3294" i="58"/>
  <c r="A3295" i="58"/>
  <c r="A3296" i="58"/>
  <c r="A3297" i="58"/>
  <c r="A3298" i="58"/>
  <c r="A3299" i="58"/>
  <c r="A3300" i="58"/>
  <c r="A3301" i="58"/>
  <c r="A3302" i="58"/>
  <c r="A3303" i="58"/>
  <c r="A3304" i="58"/>
  <c r="A3305" i="58"/>
  <c r="A3306" i="58"/>
  <c r="A3307" i="58"/>
  <c r="A3308" i="58"/>
  <c r="A3309" i="58"/>
  <c r="A3310" i="58"/>
  <c r="A3311" i="58"/>
  <c r="A3312" i="58"/>
  <c r="A3313" i="58"/>
  <c r="A3314" i="58"/>
  <c r="A3315" i="58"/>
  <c r="A3316" i="58"/>
  <c r="A3317" i="58"/>
  <c r="A3318" i="58"/>
  <c r="A3319" i="58"/>
  <c r="A3320" i="58"/>
  <c r="A3321" i="58"/>
  <c r="A3322" i="58"/>
  <c r="A3323" i="58"/>
  <c r="A3324" i="58"/>
  <c r="A3325" i="58"/>
  <c r="A3326" i="58"/>
  <c r="A3327" i="58"/>
  <c r="A3328" i="58"/>
  <c r="A3329" i="58"/>
  <c r="A3330" i="58"/>
  <c r="A3331" i="58"/>
  <c r="A3332" i="58"/>
  <c r="A3333" i="58"/>
  <c r="A3334" i="58"/>
  <c r="A3335" i="58"/>
  <c r="A3336" i="58"/>
  <c r="A3337" i="58"/>
  <c r="A3338" i="58"/>
  <c r="A3339" i="58"/>
  <c r="A3340" i="58"/>
  <c r="A3341" i="58"/>
  <c r="A3342" i="58"/>
  <c r="A3343" i="58"/>
  <c r="A3344" i="58"/>
  <c r="A3345" i="58"/>
  <c r="A3346" i="58"/>
  <c r="A3347" i="58"/>
  <c r="A3348" i="58"/>
  <c r="A3349" i="58"/>
  <c r="A3350" i="58"/>
  <c r="A3351" i="58"/>
  <c r="A3352" i="58"/>
  <c r="A3353" i="58"/>
  <c r="A3354" i="58"/>
  <c r="A3355" i="58"/>
  <c r="A3356" i="58"/>
  <c r="A3357" i="58"/>
  <c r="A3358" i="58"/>
  <c r="A3359" i="58"/>
  <c r="A3360" i="58"/>
  <c r="A3361" i="58"/>
  <c r="A3362" i="58"/>
  <c r="A3363" i="58"/>
  <c r="A3364" i="58"/>
  <c r="A3365" i="58"/>
  <c r="A3366" i="58"/>
  <c r="A3367" i="58"/>
  <c r="A3368" i="58"/>
  <c r="A3369" i="58"/>
  <c r="A3370" i="58"/>
  <c r="A3371" i="58"/>
  <c r="A3372" i="58"/>
  <c r="A3373" i="58"/>
  <c r="A3374" i="58"/>
  <c r="A3375" i="58"/>
  <c r="A3376" i="58"/>
  <c r="A3377" i="58"/>
  <c r="A3378" i="58"/>
  <c r="A3379" i="58"/>
  <c r="A3380" i="58"/>
  <c r="A3381" i="58"/>
  <c r="A3382" i="58"/>
  <c r="A3383" i="58"/>
  <c r="A3384" i="58"/>
  <c r="A3385" i="58"/>
  <c r="A3386" i="58"/>
  <c r="A3387" i="58"/>
  <c r="A3388" i="58"/>
  <c r="A3389" i="58"/>
  <c r="A3390" i="58"/>
  <c r="A3391" i="58"/>
  <c r="A3392" i="58"/>
  <c r="A3393" i="58"/>
  <c r="A3394" i="58"/>
  <c r="A3395" i="58"/>
  <c r="A3396" i="58"/>
  <c r="A3397" i="58"/>
  <c r="A3398" i="58"/>
  <c r="A3399" i="58"/>
  <c r="A3400" i="58"/>
  <c r="A3401" i="58"/>
  <c r="A3402" i="58"/>
  <c r="A3403" i="58"/>
  <c r="A3404" i="58"/>
  <c r="A3405" i="58"/>
  <c r="A3406" i="58"/>
  <c r="A3407" i="58"/>
  <c r="A3408" i="58"/>
  <c r="A3409" i="58"/>
  <c r="A3410" i="58"/>
  <c r="A3411" i="58"/>
  <c r="A3412" i="58"/>
  <c r="A3413" i="58"/>
  <c r="A3414" i="58"/>
  <c r="A3415" i="58"/>
  <c r="A3416" i="58"/>
  <c r="A3417" i="58"/>
  <c r="A3418" i="58"/>
  <c r="A3419" i="58"/>
  <c r="A3420" i="58"/>
  <c r="A3421" i="58"/>
  <c r="A3422" i="58"/>
  <c r="A3423" i="58"/>
  <c r="A3424" i="58"/>
  <c r="A3425" i="58"/>
  <c r="A3426" i="58"/>
  <c r="A3427" i="58"/>
  <c r="A3428" i="58"/>
  <c r="A3429" i="58"/>
  <c r="A3430" i="58"/>
  <c r="A3431" i="58"/>
  <c r="A3432" i="58"/>
  <c r="A3433" i="58"/>
  <c r="A3434" i="58"/>
  <c r="A3435" i="58"/>
  <c r="A3436" i="58"/>
  <c r="A3437" i="58"/>
  <c r="A3438" i="58"/>
  <c r="A3439" i="58"/>
  <c r="A3440" i="58"/>
  <c r="A3441" i="58"/>
  <c r="A3442" i="58"/>
  <c r="A3443" i="58"/>
  <c r="A3444" i="58"/>
  <c r="A3445" i="58"/>
  <c r="A3446" i="58"/>
  <c r="A3447" i="58"/>
  <c r="A3448" i="58"/>
  <c r="A3449" i="58"/>
  <c r="A3450" i="58"/>
  <c r="A3451" i="58"/>
  <c r="A3452" i="58"/>
  <c r="A3453" i="58"/>
  <c r="A3454" i="58"/>
  <c r="A3455" i="58"/>
  <c r="A3456" i="58"/>
  <c r="A3457" i="58"/>
  <c r="A3458" i="58"/>
  <c r="A3459" i="58"/>
  <c r="A3460" i="58"/>
  <c r="A3461" i="58"/>
  <c r="A3462" i="58"/>
  <c r="A3463" i="58"/>
  <c r="A3464" i="58"/>
  <c r="A3465" i="58"/>
  <c r="A3466" i="58"/>
  <c r="A3467" i="58"/>
  <c r="A3468" i="58"/>
  <c r="A3469" i="58"/>
  <c r="A3470" i="58"/>
  <c r="A3471" i="58"/>
  <c r="A3472" i="58"/>
  <c r="A3473" i="58"/>
  <c r="A3474" i="58"/>
  <c r="A3475" i="58"/>
  <c r="A3476" i="58"/>
  <c r="A3477" i="58"/>
  <c r="A3478" i="58"/>
  <c r="A3479" i="58"/>
  <c r="A3480" i="58"/>
  <c r="A3481" i="58"/>
  <c r="A3482" i="58"/>
  <c r="A3483" i="58"/>
  <c r="A3484" i="58"/>
  <c r="A3485" i="58"/>
  <c r="A3486" i="58"/>
  <c r="A3487" i="58"/>
  <c r="A3488" i="58"/>
  <c r="A3489" i="58"/>
  <c r="A3490" i="58"/>
  <c r="A3491" i="58"/>
  <c r="A3492" i="58"/>
  <c r="A3493" i="58"/>
  <c r="A3494" i="58"/>
  <c r="A3495" i="58"/>
  <c r="A3496" i="58"/>
  <c r="A3497" i="58"/>
  <c r="A3498" i="58"/>
  <c r="A3499" i="58"/>
  <c r="A3500" i="58"/>
  <c r="A3501" i="58"/>
  <c r="A3502" i="58"/>
  <c r="A3503" i="58"/>
  <c r="A3504" i="58"/>
  <c r="A3505" i="58"/>
  <c r="A3506" i="58"/>
  <c r="A3507" i="58"/>
  <c r="A3508" i="58"/>
  <c r="A3509" i="58"/>
  <c r="A3510" i="58"/>
  <c r="A3511" i="58"/>
  <c r="A3512" i="58"/>
  <c r="A3513" i="58"/>
  <c r="A3514" i="58"/>
  <c r="A3515" i="58"/>
  <c r="A3516" i="58"/>
  <c r="A3517" i="58"/>
  <c r="A3518" i="58"/>
  <c r="A3519" i="58"/>
  <c r="A3520" i="58"/>
  <c r="A3521" i="58"/>
  <c r="A3522" i="58"/>
  <c r="A3523" i="58"/>
  <c r="A3524" i="58"/>
  <c r="B2" i="58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0" i="58"/>
  <c r="B21" i="58"/>
  <c r="B22" i="58"/>
  <c r="B23" i="58"/>
  <c r="B24" i="58"/>
  <c r="B25" i="58"/>
  <c r="B26" i="58"/>
  <c r="B27" i="58"/>
  <c r="B28" i="58"/>
  <c r="B29" i="58"/>
  <c r="B30" i="58"/>
  <c r="B31" i="58"/>
  <c r="B32" i="58"/>
  <c r="B33" i="58"/>
  <c r="B34" i="58"/>
  <c r="B35" i="58"/>
  <c r="B36" i="58"/>
  <c r="B37" i="58"/>
  <c r="B38" i="58"/>
  <c r="B39" i="58"/>
  <c r="B40" i="58"/>
  <c r="B41" i="58"/>
  <c r="B42" i="58"/>
  <c r="B43" i="58"/>
  <c r="B44" i="58"/>
  <c r="B45" i="58"/>
  <c r="B46" i="58"/>
  <c r="B47" i="58"/>
  <c r="B48" i="58"/>
  <c r="B49" i="58"/>
  <c r="B50" i="58"/>
  <c r="B51" i="58"/>
  <c r="B52" i="58"/>
  <c r="B53" i="58"/>
  <c r="B54" i="58"/>
  <c r="B55" i="58"/>
  <c r="B56" i="58"/>
  <c r="B57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114" i="58"/>
  <c r="B115" i="58"/>
  <c r="B116" i="58"/>
  <c r="B117" i="58"/>
  <c r="B118" i="58"/>
  <c r="B119" i="58"/>
  <c r="B120" i="58"/>
  <c r="B121" i="58"/>
  <c r="B122" i="58"/>
  <c r="B123" i="58"/>
  <c r="B124" i="58"/>
  <c r="B125" i="58"/>
  <c r="B126" i="58"/>
  <c r="B127" i="58"/>
  <c r="B128" i="58"/>
  <c r="B129" i="58"/>
  <c r="B130" i="58"/>
  <c r="B131" i="58"/>
  <c r="B132" i="58"/>
  <c r="B133" i="58"/>
  <c r="B134" i="58"/>
  <c r="B135" i="58"/>
  <c r="B136" i="58"/>
  <c r="B137" i="58"/>
  <c r="B138" i="58"/>
  <c r="B139" i="58"/>
  <c r="B140" i="58"/>
  <c r="B141" i="58"/>
  <c r="B142" i="58"/>
  <c r="B143" i="58"/>
  <c r="B144" i="58"/>
  <c r="B145" i="58"/>
  <c r="B146" i="58"/>
  <c r="B147" i="58"/>
  <c r="B148" i="58"/>
  <c r="B149" i="58"/>
  <c r="B150" i="58"/>
  <c r="B151" i="58"/>
  <c r="B152" i="58"/>
  <c r="B153" i="58"/>
  <c r="B154" i="58"/>
  <c r="B155" i="58"/>
  <c r="B156" i="58"/>
  <c r="B157" i="58"/>
  <c r="B158" i="58"/>
  <c r="B159" i="58"/>
  <c r="B160" i="58"/>
  <c r="B161" i="58"/>
  <c r="B162" i="58"/>
  <c r="B163" i="58"/>
  <c r="B164" i="58"/>
  <c r="B165" i="58"/>
  <c r="B166" i="58"/>
  <c r="B167" i="58"/>
  <c r="B168" i="58"/>
  <c r="B169" i="58"/>
  <c r="B170" i="58"/>
  <c r="B171" i="58"/>
  <c r="B172" i="58"/>
  <c r="B173" i="58"/>
  <c r="B174" i="58"/>
  <c r="B175" i="58"/>
  <c r="B176" i="58"/>
  <c r="B177" i="58"/>
  <c r="B178" i="58"/>
  <c r="B179" i="58"/>
  <c r="B180" i="58"/>
  <c r="B181" i="58"/>
  <c r="B182" i="58"/>
  <c r="B183" i="58"/>
  <c r="B184" i="58"/>
  <c r="B185" i="58"/>
  <c r="B186" i="58"/>
  <c r="B187" i="58"/>
  <c r="B188" i="58"/>
  <c r="B189" i="58"/>
  <c r="B190" i="58"/>
  <c r="B191" i="58"/>
  <c r="B192" i="58"/>
  <c r="B193" i="58"/>
  <c r="B194" i="58"/>
  <c r="B195" i="58"/>
  <c r="B196" i="58"/>
  <c r="B197" i="58"/>
  <c r="B198" i="58"/>
  <c r="B199" i="58"/>
  <c r="B200" i="58"/>
  <c r="B201" i="58"/>
  <c r="B202" i="58"/>
  <c r="B203" i="58"/>
  <c r="B204" i="58"/>
  <c r="B205" i="58"/>
  <c r="B206" i="58"/>
  <c r="B207" i="58"/>
  <c r="B208" i="58"/>
  <c r="B209" i="58"/>
  <c r="B210" i="58"/>
  <c r="B211" i="58"/>
  <c r="B212" i="58"/>
  <c r="B213" i="58"/>
  <c r="B214" i="58"/>
  <c r="B215" i="58"/>
  <c r="B216" i="58"/>
  <c r="B217" i="58"/>
  <c r="B218" i="58"/>
  <c r="B219" i="58"/>
  <c r="B220" i="58"/>
  <c r="B221" i="58"/>
  <c r="B222" i="58"/>
  <c r="B223" i="58"/>
  <c r="B224" i="58"/>
  <c r="B225" i="58"/>
  <c r="B226" i="58"/>
  <c r="B227" i="58"/>
  <c r="B228" i="58"/>
  <c r="B229" i="58"/>
  <c r="B230" i="58"/>
  <c r="B231" i="58"/>
  <c r="B232" i="58"/>
  <c r="B233" i="58"/>
  <c r="B234" i="58"/>
  <c r="B235" i="58"/>
  <c r="B236" i="58"/>
  <c r="B237" i="58"/>
  <c r="B238" i="58"/>
  <c r="B239" i="58"/>
  <c r="B240" i="58"/>
  <c r="B241" i="58"/>
  <c r="B242" i="58"/>
  <c r="B243" i="58"/>
  <c r="B244" i="58"/>
  <c r="B245" i="58"/>
  <c r="B246" i="58"/>
  <c r="B247" i="58"/>
  <c r="B248" i="58"/>
  <c r="B249" i="58"/>
  <c r="B250" i="58"/>
  <c r="B251" i="58"/>
  <c r="B252" i="58"/>
  <c r="B253" i="58"/>
  <c r="B254" i="58"/>
  <c r="B255" i="58"/>
  <c r="B256" i="58"/>
  <c r="B257" i="58"/>
  <c r="B258" i="58"/>
  <c r="B259" i="58"/>
  <c r="B260" i="58"/>
  <c r="B261" i="58"/>
  <c r="B262" i="58"/>
  <c r="B263" i="58"/>
  <c r="B264" i="58"/>
  <c r="B265" i="58"/>
  <c r="B266" i="58"/>
  <c r="B267" i="58"/>
  <c r="B268" i="58"/>
  <c r="B269" i="58"/>
  <c r="B270" i="58"/>
  <c r="B271" i="58"/>
  <c r="B272" i="58"/>
  <c r="B273" i="58"/>
  <c r="B274" i="58"/>
  <c r="B275" i="58"/>
  <c r="B276" i="58"/>
  <c r="B277" i="58"/>
  <c r="B278" i="58"/>
  <c r="B279" i="58"/>
  <c r="B280" i="58"/>
  <c r="B281" i="58"/>
  <c r="B282" i="58"/>
  <c r="B283" i="58"/>
  <c r="B284" i="58"/>
  <c r="B285" i="58"/>
  <c r="B286" i="58"/>
  <c r="B287" i="58"/>
  <c r="B288" i="58"/>
  <c r="B289" i="58"/>
  <c r="B290" i="58"/>
  <c r="B291" i="58"/>
  <c r="B292" i="58"/>
  <c r="B293" i="58"/>
  <c r="B294" i="58"/>
  <c r="B295" i="58"/>
  <c r="B296" i="58"/>
  <c r="B297" i="58"/>
  <c r="B298" i="58"/>
  <c r="B299" i="58"/>
  <c r="B300" i="58"/>
  <c r="B301" i="58"/>
  <c r="B302" i="58"/>
  <c r="B303" i="58"/>
  <c r="B304" i="58"/>
  <c r="B305" i="58"/>
  <c r="B306" i="58"/>
  <c r="B307" i="58"/>
  <c r="B308" i="58"/>
  <c r="B309" i="58"/>
  <c r="B310" i="58"/>
  <c r="B311" i="58"/>
  <c r="B312" i="58"/>
  <c r="B313" i="58"/>
  <c r="B314" i="58"/>
  <c r="B315" i="58"/>
  <c r="B316" i="58"/>
  <c r="B317" i="58"/>
  <c r="B318" i="58"/>
  <c r="B319" i="58"/>
  <c r="B320" i="58"/>
  <c r="B321" i="58"/>
  <c r="B322" i="58"/>
  <c r="B323" i="58"/>
  <c r="B324" i="58"/>
  <c r="B325" i="58"/>
  <c r="B326" i="58"/>
  <c r="B327" i="58"/>
  <c r="B328" i="58"/>
  <c r="B329" i="58"/>
  <c r="B330" i="58"/>
  <c r="B331" i="58"/>
  <c r="B332" i="58"/>
  <c r="B333" i="58"/>
  <c r="B334" i="58"/>
  <c r="B335" i="58"/>
  <c r="B336" i="58"/>
  <c r="B337" i="58"/>
  <c r="B338" i="58"/>
  <c r="B339" i="58"/>
  <c r="B340" i="58"/>
  <c r="B341" i="58"/>
  <c r="B342" i="58"/>
  <c r="B343" i="58"/>
  <c r="B344" i="58"/>
  <c r="B345" i="58"/>
  <c r="B346" i="58"/>
  <c r="B347" i="58"/>
  <c r="B348" i="58"/>
  <c r="B349" i="58"/>
  <c r="B350" i="58"/>
  <c r="B351" i="58"/>
  <c r="B352" i="58"/>
  <c r="B353" i="58"/>
  <c r="B354" i="58"/>
  <c r="B355" i="58"/>
  <c r="B356" i="58"/>
  <c r="B357" i="58"/>
  <c r="B358" i="58"/>
  <c r="B359" i="58"/>
  <c r="B360" i="58"/>
  <c r="B361" i="58"/>
  <c r="B362" i="58"/>
  <c r="B363" i="58"/>
  <c r="B364" i="58"/>
  <c r="B365" i="58"/>
  <c r="B366" i="58"/>
  <c r="B367" i="58"/>
  <c r="B368" i="58"/>
  <c r="B369" i="58"/>
  <c r="B370" i="58"/>
  <c r="B371" i="58"/>
  <c r="B372" i="58"/>
  <c r="B373" i="58"/>
  <c r="B374" i="58"/>
  <c r="B375" i="58"/>
  <c r="B376" i="58"/>
  <c r="B377" i="58"/>
  <c r="B378" i="58"/>
  <c r="B379" i="58"/>
  <c r="B380" i="58"/>
  <c r="B381" i="58"/>
  <c r="B382" i="58"/>
  <c r="B383" i="58"/>
  <c r="B384" i="58"/>
  <c r="B385" i="58"/>
  <c r="B386" i="58"/>
  <c r="B387" i="58"/>
  <c r="B388" i="58"/>
  <c r="B389" i="58"/>
  <c r="B390" i="58"/>
  <c r="B391" i="58"/>
  <c r="B392" i="58"/>
  <c r="B393" i="58"/>
  <c r="B394" i="58"/>
  <c r="B395" i="58"/>
  <c r="B396" i="58"/>
  <c r="B397" i="58"/>
  <c r="B398" i="58"/>
  <c r="B399" i="58"/>
  <c r="B400" i="58"/>
  <c r="B401" i="58"/>
  <c r="B402" i="58"/>
  <c r="B403" i="58"/>
  <c r="B404" i="58"/>
  <c r="B405" i="58"/>
  <c r="B406" i="58"/>
  <c r="B407" i="58"/>
  <c r="B408" i="58"/>
  <c r="B409" i="58"/>
  <c r="B410" i="58"/>
  <c r="B411" i="58"/>
  <c r="B412" i="58"/>
  <c r="B413" i="58"/>
  <c r="B414" i="58"/>
  <c r="B415" i="58"/>
  <c r="B416" i="58"/>
  <c r="B417" i="58"/>
  <c r="B418" i="58"/>
  <c r="B419" i="58"/>
  <c r="B420" i="58"/>
  <c r="B421" i="58"/>
  <c r="B422" i="58"/>
  <c r="B423" i="58"/>
  <c r="B424" i="58"/>
  <c r="B425" i="58"/>
  <c r="B426" i="58"/>
  <c r="B427" i="58"/>
  <c r="B428" i="58"/>
  <c r="B429" i="58"/>
  <c r="B430" i="58"/>
  <c r="B431" i="58"/>
  <c r="B432" i="58"/>
  <c r="B433" i="58"/>
  <c r="B434" i="58"/>
  <c r="B435" i="58"/>
  <c r="B436" i="58"/>
  <c r="B437" i="58"/>
  <c r="B438" i="58"/>
  <c r="B439" i="58"/>
  <c r="B440" i="58"/>
  <c r="B441" i="58"/>
  <c r="B442" i="58"/>
  <c r="B443" i="58"/>
  <c r="B444" i="58"/>
  <c r="B445" i="58"/>
  <c r="B446" i="58"/>
  <c r="B447" i="58"/>
  <c r="B448" i="58"/>
  <c r="B449" i="58"/>
  <c r="B450" i="58"/>
  <c r="B451" i="58"/>
  <c r="B452" i="58"/>
  <c r="B453" i="58"/>
  <c r="B454" i="58"/>
  <c r="B455" i="58"/>
  <c r="B456" i="58"/>
  <c r="B457" i="58"/>
  <c r="B458" i="58"/>
  <c r="B459" i="58"/>
  <c r="B460" i="58"/>
  <c r="B461" i="58"/>
  <c r="B462" i="58"/>
  <c r="B463" i="58"/>
  <c r="B464" i="58"/>
  <c r="B465" i="58"/>
  <c r="B466" i="58"/>
  <c r="B467" i="58"/>
  <c r="B468" i="58"/>
  <c r="B469" i="58"/>
  <c r="B470" i="58"/>
  <c r="B471" i="58"/>
  <c r="B472" i="58"/>
  <c r="B473" i="58"/>
  <c r="B474" i="58"/>
  <c r="B475" i="58"/>
  <c r="B476" i="58"/>
  <c r="B477" i="58"/>
  <c r="B478" i="58"/>
  <c r="B479" i="58"/>
  <c r="B480" i="58"/>
  <c r="B481" i="58"/>
  <c r="B482" i="58"/>
  <c r="B483" i="58"/>
  <c r="B484" i="58"/>
  <c r="B485" i="58"/>
  <c r="B486" i="58"/>
  <c r="B487" i="58"/>
  <c r="B488" i="58"/>
  <c r="B489" i="58"/>
  <c r="B490" i="58"/>
  <c r="B491" i="58"/>
  <c r="B492" i="58"/>
  <c r="B493" i="58"/>
  <c r="B494" i="58"/>
  <c r="B495" i="58"/>
  <c r="B496" i="58"/>
  <c r="B497" i="58"/>
  <c r="B498" i="58"/>
  <c r="B499" i="58"/>
  <c r="B500" i="58"/>
  <c r="B501" i="58"/>
  <c r="B502" i="58"/>
  <c r="B503" i="58"/>
  <c r="B504" i="58"/>
  <c r="B505" i="58"/>
  <c r="B506" i="58"/>
  <c r="B507" i="58"/>
  <c r="B508" i="58"/>
  <c r="B509" i="58"/>
  <c r="B510" i="58"/>
  <c r="B511" i="58"/>
  <c r="B512" i="58"/>
  <c r="B513" i="58"/>
  <c r="B514" i="58"/>
  <c r="B515" i="58"/>
  <c r="B516" i="58"/>
  <c r="B517" i="58"/>
  <c r="B518" i="58"/>
  <c r="B519" i="58"/>
  <c r="B520" i="58"/>
  <c r="B521" i="58"/>
  <c r="B522" i="58"/>
  <c r="B523" i="58"/>
  <c r="B524" i="58"/>
  <c r="B525" i="58"/>
  <c r="B526" i="58"/>
  <c r="B527" i="58"/>
  <c r="B528" i="58"/>
  <c r="B529" i="58"/>
  <c r="B530" i="58"/>
  <c r="B531" i="58"/>
  <c r="B532" i="58"/>
  <c r="B533" i="58"/>
  <c r="B534" i="58"/>
  <c r="B535" i="58"/>
  <c r="B536" i="58"/>
  <c r="B537" i="58"/>
  <c r="B538" i="58"/>
  <c r="B539" i="58"/>
  <c r="B540" i="58"/>
  <c r="B541" i="58"/>
  <c r="B542" i="58"/>
  <c r="B543" i="58"/>
  <c r="B544" i="58"/>
  <c r="B545" i="58"/>
  <c r="B546" i="58"/>
  <c r="B547" i="58"/>
  <c r="B548" i="58"/>
  <c r="B549" i="58"/>
  <c r="B550" i="58"/>
  <c r="B551" i="58"/>
  <c r="B552" i="58"/>
  <c r="B553" i="58"/>
  <c r="B554" i="58"/>
  <c r="B555" i="58"/>
  <c r="B556" i="58"/>
  <c r="B557" i="58"/>
  <c r="B558" i="58"/>
  <c r="B559" i="58"/>
  <c r="B560" i="58"/>
  <c r="B561" i="58"/>
  <c r="B562" i="58"/>
  <c r="B563" i="58"/>
  <c r="B564" i="58"/>
  <c r="B565" i="58"/>
  <c r="B566" i="58"/>
  <c r="B567" i="58"/>
  <c r="B568" i="58"/>
  <c r="B569" i="58"/>
  <c r="B570" i="58"/>
  <c r="B571" i="58"/>
  <c r="B572" i="58"/>
  <c r="B573" i="58"/>
  <c r="B574" i="58"/>
  <c r="B575" i="58"/>
  <c r="B576" i="58"/>
  <c r="B577" i="58"/>
  <c r="B578" i="58"/>
  <c r="B579" i="58"/>
  <c r="B580" i="58"/>
  <c r="B581" i="58"/>
  <c r="B582" i="58"/>
  <c r="B583" i="58"/>
  <c r="B584" i="58"/>
  <c r="B585" i="58"/>
  <c r="B586" i="58"/>
  <c r="B587" i="58"/>
  <c r="B588" i="58"/>
  <c r="B589" i="58"/>
  <c r="B590" i="58"/>
  <c r="B591" i="58"/>
  <c r="B592" i="58"/>
  <c r="B593" i="58"/>
  <c r="B594" i="58"/>
  <c r="B595" i="58"/>
  <c r="B596" i="58"/>
  <c r="B597" i="58"/>
  <c r="B598" i="58"/>
  <c r="B599" i="58"/>
  <c r="B600" i="58"/>
  <c r="B601" i="58"/>
  <c r="B602" i="58"/>
  <c r="B603" i="58"/>
  <c r="B604" i="58"/>
  <c r="B605" i="58"/>
  <c r="B606" i="58"/>
  <c r="B607" i="58"/>
  <c r="B608" i="58"/>
  <c r="B609" i="58"/>
  <c r="B610" i="58"/>
  <c r="B611" i="58"/>
  <c r="B612" i="58"/>
  <c r="B613" i="58"/>
  <c r="B614" i="58"/>
  <c r="B615" i="58"/>
  <c r="B616" i="58"/>
  <c r="B617" i="58"/>
  <c r="B618" i="58"/>
  <c r="B619" i="58"/>
  <c r="B620" i="58"/>
  <c r="B621" i="58"/>
  <c r="B622" i="58"/>
  <c r="B623" i="58"/>
  <c r="B624" i="58"/>
  <c r="B625" i="58"/>
  <c r="B626" i="58"/>
  <c r="B627" i="58"/>
  <c r="B628" i="58"/>
  <c r="B629" i="58"/>
  <c r="B630" i="58"/>
  <c r="B631" i="58"/>
  <c r="B632" i="58"/>
  <c r="B633" i="58"/>
  <c r="B634" i="58"/>
  <c r="B635" i="58"/>
  <c r="B636" i="58"/>
  <c r="B637" i="58"/>
  <c r="B638" i="58"/>
  <c r="B639" i="58"/>
  <c r="B640" i="58"/>
  <c r="B641" i="58"/>
  <c r="B642" i="58"/>
  <c r="B643" i="58"/>
  <c r="B644" i="58"/>
  <c r="B645" i="58"/>
  <c r="B646" i="58"/>
  <c r="B647" i="58"/>
  <c r="B648" i="58"/>
  <c r="B649" i="58"/>
  <c r="B650" i="58"/>
  <c r="B651" i="58"/>
  <c r="B652" i="58"/>
  <c r="B653" i="58"/>
  <c r="B654" i="58"/>
  <c r="B655" i="58"/>
  <c r="B656" i="58"/>
  <c r="B657" i="58"/>
  <c r="B658" i="58"/>
  <c r="B659" i="58"/>
  <c r="B660" i="58"/>
  <c r="B661" i="58"/>
  <c r="B662" i="58"/>
  <c r="B663" i="58"/>
  <c r="B664" i="58"/>
  <c r="B665" i="58"/>
  <c r="B666" i="58"/>
  <c r="B667" i="58"/>
  <c r="B668" i="58"/>
  <c r="B669" i="58"/>
  <c r="B670" i="58"/>
  <c r="B671" i="58"/>
  <c r="B672" i="58"/>
  <c r="B673" i="58"/>
  <c r="B674" i="58"/>
  <c r="B675" i="58"/>
  <c r="B676" i="58"/>
  <c r="B677" i="58"/>
  <c r="B678" i="58"/>
  <c r="B679" i="58"/>
  <c r="B680" i="58"/>
  <c r="B681" i="58"/>
  <c r="B682" i="58"/>
  <c r="B683" i="58"/>
  <c r="B684" i="58"/>
  <c r="B685" i="58"/>
  <c r="B686" i="58"/>
  <c r="B687" i="58"/>
  <c r="B688" i="58"/>
  <c r="B689" i="58"/>
  <c r="B690" i="58"/>
  <c r="B691" i="58"/>
  <c r="B692" i="58"/>
  <c r="B693" i="58"/>
  <c r="B694" i="58"/>
  <c r="B695" i="58"/>
  <c r="B696" i="58"/>
  <c r="B697" i="58"/>
  <c r="B698" i="58"/>
  <c r="B699" i="58"/>
  <c r="B700" i="58"/>
  <c r="B701" i="58"/>
  <c r="B702" i="58"/>
  <c r="B703" i="58"/>
  <c r="B704" i="58"/>
  <c r="B705" i="58"/>
  <c r="B706" i="58"/>
  <c r="B707" i="58"/>
  <c r="B708" i="58"/>
  <c r="B709" i="58"/>
  <c r="B710" i="58"/>
  <c r="B711" i="58"/>
  <c r="B712" i="58"/>
  <c r="B713" i="58"/>
  <c r="B714" i="58"/>
  <c r="B715" i="58"/>
  <c r="B716" i="58"/>
  <c r="B717" i="58"/>
  <c r="B718" i="58"/>
  <c r="B719" i="58"/>
  <c r="B720" i="58"/>
  <c r="B721" i="58"/>
  <c r="B722" i="58"/>
  <c r="B723" i="58"/>
  <c r="B724" i="58"/>
  <c r="B725" i="58"/>
  <c r="B726" i="58"/>
  <c r="B727" i="58"/>
  <c r="B728" i="58"/>
  <c r="B729" i="58"/>
  <c r="B730" i="58"/>
  <c r="B731" i="58"/>
  <c r="B732" i="58"/>
  <c r="B733" i="58"/>
  <c r="B734" i="58"/>
  <c r="B735" i="58"/>
  <c r="B736" i="58"/>
  <c r="B737" i="58"/>
  <c r="B738" i="58"/>
  <c r="B739" i="58"/>
  <c r="B740" i="58"/>
  <c r="B741" i="58"/>
  <c r="B742" i="58"/>
  <c r="B743" i="58"/>
  <c r="B744" i="58"/>
  <c r="B745" i="58"/>
  <c r="B746" i="58"/>
  <c r="B747" i="58"/>
  <c r="B748" i="58"/>
  <c r="B749" i="58"/>
  <c r="B750" i="58"/>
  <c r="B751" i="58"/>
  <c r="B752" i="58"/>
  <c r="B753" i="58"/>
  <c r="B754" i="58"/>
  <c r="B755" i="58"/>
  <c r="B756" i="58"/>
  <c r="B757" i="58"/>
  <c r="B758" i="58"/>
  <c r="B759" i="58"/>
  <c r="B760" i="58"/>
  <c r="B761" i="58"/>
  <c r="B762" i="58"/>
  <c r="B763" i="58"/>
  <c r="B764" i="58"/>
  <c r="B765" i="58"/>
  <c r="B766" i="58"/>
  <c r="B767" i="58"/>
  <c r="B768" i="58"/>
  <c r="B769" i="58"/>
  <c r="B770" i="58"/>
  <c r="B771" i="58"/>
  <c r="B772" i="58"/>
  <c r="B773" i="58"/>
  <c r="B774" i="58"/>
  <c r="B775" i="58"/>
  <c r="B776" i="58"/>
  <c r="B777" i="58"/>
  <c r="B778" i="58"/>
  <c r="B779" i="58"/>
  <c r="B780" i="58"/>
  <c r="B781" i="58"/>
  <c r="B782" i="58"/>
  <c r="B783" i="58"/>
  <c r="B784" i="58"/>
  <c r="B785" i="58"/>
  <c r="B786" i="58"/>
  <c r="B787" i="58"/>
  <c r="B788" i="58"/>
  <c r="B789" i="58"/>
  <c r="B790" i="58"/>
  <c r="B791" i="58"/>
  <c r="B792" i="58"/>
  <c r="B793" i="58"/>
  <c r="B794" i="58"/>
  <c r="B795" i="58"/>
  <c r="B796" i="58"/>
  <c r="B797" i="58"/>
  <c r="B798" i="58"/>
  <c r="B799" i="58"/>
  <c r="B800" i="58"/>
  <c r="B801" i="58"/>
  <c r="B802" i="58"/>
  <c r="B803" i="58"/>
  <c r="B804" i="58"/>
  <c r="B805" i="58"/>
  <c r="B806" i="58"/>
  <c r="B807" i="58"/>
  <c r="B808" i="58"/>
  <c r="B809" i="58"/>
  <c r="B810" i="58"/>
  <c r="B811" i="58"/>
  <c r="B812" i="58"/>
  <c r="B813" i="58"/>
  <c r="B814" i="58"/>
  <c r="B815" i="58"/>
  <c r="B816" i="58"/>
  <c r="B817" i="58"/>
  <c r="B818" i="58"/>
  <c r="B819" i="58"/>
  <c r="B820" i="58"/>
  <c r="B821" i="58"/>
  <c r="B822" i="58"/>
  <c r="B823" i="58"/>
  <c r="B824" i="58"/>
  <c r="B825" i="58"/>
  <c r="B826" i="58"/>
  <c r="B827" i="58"/>
  <c r="B828" i="58"/>
  <c r="B829" i="58"/>
  <c r="B830" i="58"/>
  <c r="B831" i="58"/>
  <c r="B832" i="58"/>
  <c r="B833" i="58"/>
  <c r="B834" i="58"/>
  <c r="B835" i="58"/>
  <c r="B836" i="58"/>
  <c r="B837" i="58"/>
  <c r="B838" i="58"/>
  <c r="B839" i="58"/>
  <c r="B840" i="58"/>
  <c r="B841" i="58"/>
  <c r="B842" i="58"/>
  <c r="B843" i="58"/>
  <c r="B844" i="58"/>
  <c r="B845" i="58"/>
  <c r="B846" i="58"/>
  <c r="B847" i="58"/>
  <c r="B848" i="58"/>
  <c r="B849" i="58"/>
  <c r="B850" i="58"/>
  <c r="B851" i="58"/>
  <c r="B852" i="58"/>
  <c r="B853" i="58"/>
  <c r="B854" i="58"/>
  <c r="B855" i="58"/>
  <c r="B856" i="58"/>
  <c r="B857" i="58"/>
  <c r="B858" i="58"/>
  <c r="B859" i="58"/>
  <c r="B860" i="58"/>
  <c r="B861" i="58"/>
  <c r="B862" i="58"/>
  <c r="B863" i="58"/>
  <c r="B864" i="58"/>
  <c r="B865" i="58"/>
  <c r="B866" i="58"/>
  <c r="B867" i="58"/>
  <c r="B868" i="58"/>
  <c r="B869" i="58"/>
  <c r="B870" i="58"/>
  <c r="B871" i="58"/>
  <c r="B872" i="58"/>
  <c r="B873" i="58"/>
  <c r="B874" i="58"/>
  <c r="B875" i="58"/>
  <c r="B876" i="58"/>
  <c r="B877" i="58"/>
  <c r="B878" i="58"/>
  <c r="B879" i="58"/>
  <c r="B880" i="58"/>
  <c r="B881" i="58"/>
  <c r="B882" i="58"/>
  <c r="B883" i="58"/>
  <c r="B884" i="58"/>
  <c r="B885" i="58"/>
  <c r="B886" i="58"/>
  <c r="B887" i="58"/>
  <c r="B888" i="58"/>
  <c r="B889" i="58"/>
  <c r="B890" i="58"/>
  <c r="B891" i="58"/>
  <c r="B892" i="58"/>
  <c r="B893" i="58"/>
  <c r="B894" i="58"/>
  <c r="B895" i="58"/>
  <c r="B896" i="58"/>
  <c r="B897" i="58"/>
  <c r="B898" i="58"/>
  <c r="B899" i="58"/>
  <c r="B900" i="58"/>
  <c r="B901" i="58"/>
  <c r="B902" i="58"/>
  <c r="B903" i="58"/>
  <c r="B904" i="58"/>
  <c r="B905" i="58"/>
  <c r="B906" i="58"/>
  <c r="B907" i="58"/>
  <c r="B908" i="58"/>
  <c r="B909" i="58"/>
  <c r="B910" i="58"/>
  <c r="B911" i="58"/>
  <c r="B912" i="58"/>
  <c r="B913" i="58"/>
  <c r="B914" i="58"/>
  <c r="B915" i="58"/>
  <c r="B916" i="58"/>
  <c r="B917" i="58"/>
  <c r="B918" i="58"/>
  <c r="B919" i="58"/>
  <c r="B920" i="58"/>
  <c r="B921" i="58"/>
  <c r="B922" i="58"/>
  <c r="B923" i="58"/>
  <c r="B924" i="58"/>
  <c r="B925" i="58"/>
  <c r="B926" i="58"/>
  <c r="B927" i="58"/>
  <c r="B928" i="58"/>
  <c r="B929" i="58"/>
  <c r="B930" i="58"/>
  <c r="B931" i="58"/>
  <c r="B932" i="58"/>
  <c r="B933" i="58"/>
  <c r="B934" i="58"/>
  <c r="B935" i="58"/>
  <c r="B936" i="58"/>
  <c r="B937" i="58"/>
  <c r="B938" i="58"/>
  <c r="B939" i="58"/>
  <c r="B940" i="58"/>
  <c r="B941" i="58"/>
  <c r="B942" i="58"/>
  <c r="B943" i="58"/>
  <c r="B944" i="58"/>
  <c r="B945" i="58"/>
  <c r="B946" i="58"/>
  <c r="B947" i="58"/>
  <c r="B948" i="58"/>
  <c r="B949" i="58"/>
  <c r="B950" i="58"/>
  <c r="B951" i="58"/>
  <c r="B952" i="58"/>
  <c r="B953" i="58"/>
  <c r="B954" i="58"/>
  <c r="B955" i="58"/>
  <c r="B956" i="58"/>
  <c r="B957" i="58"/>
  <c r="B958" i="58"/>
  <c r="B959" i="58"/>
  <c r="B960" i="58"/>
  <c r="B961" i="58"/>
  <c r="B962" i="58"/>
  <c r="B963" i="58"/>
  <c r="B964" i="58"/>
  <c r="B965" i="58"/>
  <c r="B966" i="58"/>
  <c r="B967" i="58"/>
  <c r="B968" i="58"/>
  <c r="B969" i="58"/>
  <c r="B970" i="58"/>
  <c r="B971" i="58"/>
  <c r="B972" i="58"/>
  <c r="B973" i="58"/>
  <c r="B974" i="58"/>
  <c r="B975" i="58"/>
  <c r="B976" i="58"/>
  <c r="B977" i="58"/>
  <c r="B978" i="58"/>
  <c r="B979" i="58"/>
  <c r="B980" i="58"/>
  <c r="B981" i="58"/>
  <c r="B982" i="58"/>
  <c r="B983" i="58"/>
  <c r="B984" i="58"/>
  <c r="B985" i="58"/>
  <c r="B986" i="58"/>
  <c r="B987" i="58"/>
  <c r="B988" i="58"/>
  <c r="B989" i="58"/>
  <c r="B990" i="58"/>
  <c r="B991" i="58"/>
  <c r="B992" i="58"/>
  <c r="B993" i="58"/>
  <c r="B994" i="58"/>
  <c r="B995" i="58"/>
  <c r="B996" i="58"/>
  <c r="B997" i="58"/>
  <c r="B998" i="58"/>
  <c r="B999" i="58"/>
  <c r="B1000" i="58"/>
  <c r="B1001" i="58"/>
  <c r="B1002" i="58"/>
  <c r="B1003" i="58"/>
  <c r="B1004" i="58"/>
  <c r="B1005" i="58"/>
  <c r="B1006" i="58"/>
  <c r="B1007" i="58"/>
  <c r="B1008" i="58"/>
  <c r="B1009" i="58"/>
  <c r="B1010" i="58"/>
  <c r="B1011" i="58"/>
  <c r="B1012" i="58"/>
  <c r="B1013" i="58"/>
  <c r="B1014" i="58"/>
  <c r="B1015" i="58"/>
  <c r="B1016" i="58"/>
  <c r="B1017" i="58"/>
  <c r="B1018" i="58"/>
  <c r="B1019" i="58"/>
  <c r="B1020" i="58"/>
  <c r="B1021" i="58"/>
  <c r="B1022" i="58"/>
  <c r="B1023" i="58"/>
  <c r="B1024" i="58"/>
  <c r="B1025" i="58"/>
  <c r="B1026" i="58"/>
  <c r="B1027" i="58"/>
  <c r="B1028" i="58"/>
  <c r="B1029" i="58"/>
  <c r="B1030" i="58"/>
  <c r="B1031" i="58"/>
  <c r="B1032" i="58"/>
  <c r="B1033" i="58"/>
  <c r="B1034" i="58"/>
  <c r="B1035" i="58"/>
  <c r="B1036" i="58"/>
  <c r="B1037" i="58"/>
  <c r="B1038" i="58"/>
  <c r="B1039" i="58"/>
  <c r="B1040" i="58"/>
  <c r="B1041" i="58"/>
  <c r="B1042" i="58"/>
  <c r="B1043" i="58"/>
  <c r="B1044" i="58"/>
  <c r="B1045" i="58"/>
  <c r="B1046" i="58"/>
  <c r="B1047" i="58"/>
  <c r="B1048" i="58"/>
  <c r="B1049" i="58"/>
  <c r="B1050" i="58"/>
  <c r="B1051" i="58"/>
  <c r="B1052" i="58"/>
  <c r="B1053" i="58"/>
  <c r="B1054" i="58"/>
  <c r="B1055" i="58"/>
  <c r="B1056" i="58"/>
  <c r="B1057" i="58"/>
  <c r="B1058" i="58"/>
  <c r="B1059" i="58"/>
  <c r="B1060" i="58"/>
  <c r="B1061" i="58"/>
  <c r="B1062" i="58"/>
  <c r="B1063" i="58"/>
  <c r="B1064" i="58"/>
  <c r="B1065" i="58"/>
  <c r="B1066" i="58"/>
  <c r="B1067" i="58"/>
  <c r="B1068" i="58"/>
  <c r="B1069" i="58"/>
  <c r="B1070" i="58"/>
  <c r="B1071" i="58"/>
  <c r="B1072" i="58"/>
  <c r="B1073" i="58"/>
  <c r="B1074" i="58"/>
  <c r="B1075" i="58"/>
  <c r="B1076" i="58"/>
  <c r="B1077" i="58"/>
  <c r="B1078" i="58"/>
  <c r="B1079" i="58"/>
  <c r="B1080" i="58"/>
  <c r="B1081" i="58"/>
  <c r="B1082" i="58"/>
  <c r="B1083" i="58"/>
  <c r="B1084" i="58"/>
  <c r="B1085" i="58"/>
  <c r="B1086" i="58"/>
  <c r="B1087" i="58"/>
  <c r="B1088" i="58"/>
  <c r="B1089" i="58"/>
  <c r="B1090" i="58"/>
  <c r="B1091" i="58"/>
  <c r="B1092" i="58"/>
  <c r="B1093" i="58"/>
  <c r="B1094" i="58"/>
  <c r="B1095" i="58"/>
  <c r="B1096" i="58"/>
  <c r="B1097" i="58"/>
  <c r="B1098" i="58"/>
  <c r="B1099" i="58"/>
  <c r="B1100" i="58"/>
  <c r="B1101" i="58"/>
  <c r="B1102" i="58"/>
  <c r="B1103" i="58"/>
  <c r="B1104" i="58"/>
  <c r="B1105" i="58"/>
  <c r="B1106" i="58"/>
  <c r="B1107" i="58"/>
  <c r="B1108" i="58"/>
  <c r="B1109" i="58"/>
  <c r="B1110" i="58"/>
  <c r="B1111" i="58"/>
  <c r="B1112" i="58"/>
  <c r="B1113" i="58"/>
  <c r="B1114" i="58"/>
  <c r="B1115" i="58"/>
  <c r="B1116" i="58"/>
  <c r="B1117" i="58"/>
  <c r="B1118" i="58"/>
  <c r="B1119" i="58"/>
  <c r="B1120" i="58"/>
  <c r="B1121" i="58"/>
  <c r="B1122" i="58"/>
  <c r="B1123" i="58"/>
  <c r="B1124" i="58"/>
  <c r="B1125" i="58"/>
  <c r="B1126" i="58"/>
  <c r="B1127" i="58"/>
  <c r="B1128" i="58"/>
  <c r="B1129" i="58"/>
  <c r="B1130" i="58"/>
  <c r="B1131" i="58"/>
  <c r="B1132" i="58"/>
  <c r="B1133" i="58"/>
  <c r="B1134" i="58"/>
  <c r="B1135" i="58"/>
  <c r="B1136" i="58"/>
  <c r="B1137" i="58"/>
  <c r="B1138" i="58"/>
  <c r="B1139" i="58"/>
  <c r="B1140" i="58"/>
  <c r="B1141" i="58"/>
  <c r="B1142" i="58"/>
  <c r="B1143" i="58"/>
  <c r="B1144" i="58"/>
  <c r="B1145" i="58"/>
  <c r="B1146" i="58"/>
  <c r="B1147" i="58"/>
  <c r="B1148" i="58"/>
  <c r="B1149" i="58"/>
  <c r="B1150" i="58"/>
  <c r="B1151" i="58"/>
  <c r="B1152" i="58"/>
  <c r="B1153" i="58"/>
  <c r="B1154" i="58"/>
  <c r="B1155" i="58"/>
  <c r="B1156" i="58"/>
  <c r="B1157" i="58"/>
  <c r="B1158" i="58"/>
  <c r="B1159" i="58"/>
  <c r="B1160" i="58"/>
  <c r="B1161" i="58"/>
  <c r="B1162" i="58"/>
  <c r="B1163" i="58"/>
  <c r="B1164" i="58"/>
  <c r="B1165" i="58"/>
  <c r="B1166" i="58"/>
  <c r="B1167" i="58"/>
  <c r="B1168" i="58"/>
  <c r="B1169" i="58"/>
  <c r="B1170" i="58"/>
  <c r="B1171" i="58"/>
  <c r="B1172" i="58"/>
  <c r="B1173" i="58"/>
  <c r="B1174" i="58"/>
  <c r="B1175" i="58"/>
  <c r="B1176" i="58"/>
  <c r="B1177" i="58"/>
  <c r="B1178" i="58"/>
  <c r="B1179" i="58"/>
  <c r="B1180" i="58"/>
  <c r="B1181" i="58"/>
  <c r="B1182" i="58"/>
  <c r="B1183" i="58"/>
  <c r="B1184" i="58"/>
  <c r="B1185" i="58"/>
  <c r="B1186" i="58"/>
  <c r="B1187" i="58"/>
  <c r="B1188" i="58"/>
  <c r="B1189" i="58"/>
  <c r="B1190" i="58"/>
  <c r="B1191" i="58"/>
  <c r="B1192" i="58"/>
  <c r="B1193" i="58"/>
  <c r="B1194" i="58"/>
  <c r="B1195" i="58"/>
  <c r="B1196" i="58"/>
  <c r="B1197" i="58"/>
  <c r="B1198" i="58"/>
  <c r="B1199" i="58"/>
  <c r="B1200" i="58"/>
  <c r="B1201" i="58"/>
  <c r="B1202" i="58"/>
  <c r="B1203" i="58"/>
  <c r="B1204" i="58"/>
  <c r="B1205" i="58"/>
  <c r="B1206" i="58"/>
  <c r="B1207" i="58"/>
  <c r="B1208" i="58"/>
  <c r="B1209" i="58"/>
  <c r="B1210" i="58"/>
  <c r="B1211" i="58"/>
  <c r="B1212" i="58"/>
  <c r="B1213" i="58"/>
  <c r="B1214" i="58"/>
  <c r="B1215" i="58"/>
  <c r="B1216" i="58"/>
  <c r="B1217" i="58"/>
  <c r="B1218" i="58"/>
  <c r="B1219" i="58"/>
  <c r="B1220" i="58"/>
  <c r="B1221" i="58"/>
  <c r="B1222" i="58"/>
  <c r="B1223" i="58"/>
  <c r="B1224" i="58"/>
  <c r="B1225" i="58"/>
  <c r="B1226" i="58"/>
  <c r="B1227" i="58"/>
  <c r="B1228" i="58"/>
  <c r="B1229" i="58"/>
  <c r="B1230" i="58"/>
  <c r="B1231" i="58"/>
  <c r="B1232" i="58"/>
  <c r="B1233" i="58"/>
  <c r="B1234" i="58"/>
  <c r="B1235" i="58"/>
  <c r="B1236" i="58"/>
  <c r="B1237" i="58"/>
  <c r="B1238" i="58"/>
  <c r="B1239" i="58"/>
  <c r="B1240" i="58"/>
  <c r="B1241" i="58"/>
  <c r="B1242" i="58"/>
  <c r="B1243" i="58"/>
  <c r="B1244" i="58"/>
  <c r="B1245" i="58"/>
  <c r="B1246" i="58"/>
  <c r="B1247" i="58"/>
  <c r="B1248" i="58"/>
  <c r="B1249" i="58"/>
  <c r="B1250" i="58"/>
  <c r="B1251" i="58"/>
  <c r="B1252" i="58"/>
  <c r="B1253" i="58"/>
  <c r="B1254" i="58"/>
  <c r="B1255" i="58"/>
  <c r="B1256" i="58"/>
  <c r="B1257" i="58"/>
  <c r="B1258" i="58"/>
  <c r="B1259" i="58"/>
  <c r="B1260" i="58"/>
  <c r="B1261" i="58"/>
  <c r="B1262" i="58"/>
  <c r="B1263" i="58"/>
  <c r="B1264" i="58"/>
  <c r="B1265" i="58"/>
  <c r="B1266" i="58"/>
  <c r="B1267" i="58"/>
  <c r="B1268" i="58"/>
  <c r="B1269" i="58"/>
  <c r="B1270" i="58"/>
  <c r="B1271" i="58"/>
  <c r="B1272" i="58"/>
  <c r="B1273" i="58"/>
  <c r="B1274" i="58"/>
  <c r="B1275" i="58"/>
  <c r="B1276" i="58"/>
  <c r="B1277" i="58"/>
  <c r="B1278" i="58"/>
  <c r="B1279" i="58"/>
  <c r="B1280" i="58"/>
  <c r="B1281" i="58"/>
  <c r="B1282" i="58"/>
  <c r="B1283" i="58"/>
  <c r="B1284" i="58"/>
  <c r="B1285" i="58"/>
  <c r="B1286" i="58"/>
  <c r="B1287" i="58"/>
  <c r="B1288" i="58"/>
  <c r="B1289" i="58"/>
  <c r="B1290" i="58"/>
  <c r="B1291" i="58"/>
  <c r="B1292" i="58"/>
  <c r="B1293" i="58"/>
  <c r="B1294" i="58"/>
  <c r="B1295" i="58"/>
  <c r="B1296" i="58"/>
  <c r="B1297" i="58"/>
  <c r="B1298" i="58"/>
  <c r="B1299" i="58"/>
  <c r="B1300" i="58"/>
  <c r="B1301" i="58"/>
  <c r="B1302" i="58"/>
  <c r="B1303" i="58"/>
  <c r="B1304" i="58"/>
  <c r="B1305" i="58"/>
  <c r="B1306" i="58"/>
  <c r="B1307" i="58"/>
  <c r="B1308" i="58"/>
  <c r="B1309" i="58"/>
  <c r="B1310" i="58"/>
  <c r="B1311" i="58"/>
  <c r="B1312" i="58"/>
  <c r="B1313" i="58"/>
  <c r="B1314" i="58"/>
  <c r="B1315" i="58"/>
  <c r="B1316" i="58"/>
  <c r="B1317" i="58"/>
  <c r="B1318" i="58"/>
  <c r="B1319" i="58"/>
  <c r="B1320" i="58"/>
  <c r="B1321" i="58"/>
  <c r="B1322" i="58"/>
  <c r="B1323" i="58"/>
  <c r="B1324" i="58"/>
  <c r="B1325" i="58"/>
  <c r="B1326" i="58"/>
  <c r="B1327" i="58"/>
  <c r="B1328" i="58"/>
  <c r="B1329" i="58"/>
  <c r="B1330" i="58"/>
  <c r="B1331" i="58"/>
  <c r="B1332" i="58"/>
  <c r="B1333" i="58"/>
  <c r="B1334" i="58"/>
  <c r="B1335" i="58"/>
  <c r="B1336" i="58"/>
  <c r="B1337" i="58"/>
  <c r="B1338" i="58"/>
  <c r="B1339" i="58"/>
  <c r="B1340" i="58"/>
  <c r="B1341" i="58"/>
  <c r="B1342" i="58"/>
  <c r="B1343" i="58"/>
  <c r="B1344" i="58"/>
  <c r="B1345" i="58"/>
  <c r="B1346" i="58"/>
  <c r="B1347" i="58"/>
  <c r="B1348" i="58"/>
  <c r="B1349" i="58"/>
  <c r="B1350" i="58"/>
  <c r="B1351" i="58"/>
  <c r="B1352" i="58"/>
  <c r="B1353" i="58"/>
  <c r="B1354" i="58"/>
  <c r="B1355" i="58"/>
  <c r="B1356" i="58"/>
  <c r="B1357" i="58"/>
  <c r="B1358" i="58"/>
  <c r="B1359" i="58"/>
  <c r="B1360" i="58"/>
  <c r="B1361" i="58"/>
  <c r="B1362" i="58"/>
  <c r="B1363" i="58"/>
  <c r="B1364" i="58"/>
  <c r="B1365" i="58"/>
  <c r="B1366" i="58"/>
  <c r="B1367" i="58"/>
  <c r="B1368" i="58"/>
  <c r="B1369" i="58"/>
  <c r="B1370" i="58"/>
  <c r="B1371" i="58"/>
  <c r="B1372" i="58"/>
  <c r="B1373" i="58"/>
  <c r="B1374" i="58"/>
  <c r="B1375" i="58"/>
  <c r="B1376" i="58"/>
  <c r="B1377" i="58"/>
  <c r="B1378" i="58"/>
  <c r="B1379" i="58"/>
  <c r="B1380" i="58"/>
  <c r="B1381" i="58"/>
  <c r="B1382" i="58"/>
  <c r="B1383" i="58"/>
  <c r="B1384" i="58"/>
  <c r="B1385" i="58"/>
  <c r="B1386" i="58"/>
  <c r="B1387" i="58"/>
  <c r="B1388" i="58"/>
  <c r="B1389" i="58"/>
  <c r="B1390" i="58"/>
  <c r="B1391" i="58"/>
  <c r="B1392" i="58"/>
  <c r="B1393" i="58"/>
  <c r="B1394" i="58"/>
  <c r="B1395" i="58"/>
  <c r="B1396" i="58"/>
  <c r="B1397" i="58"/>
  <c r="B1398" i="58"/>
  <c r="B1399" i="58"/>
  <c r="B1400" i="58"/>
  <c r="B1401" i="58"/>
  <c r="B1402" i="58"/>
  <c r="B1403" i="58"/>
  <c r="B1404" i="58"/>
  <c r="B1405" i="58"/>
  <c r="B1406" i="58"/>
  <c r="B1407" i="58"/>
  <c r="B1408" i="58"/>
  <c r="B1409" i="58"/>
  <c r="B1410" i="58"/>
  <c r="B1411" i="58"/>
  <c r="B1412" i="58"/>
  <c r="B1413" i="58"/>
  <c r="B1414" i="58"/>
  <c r="B1415" i="58"/>
  <c r="B1416" i="58"/>
  <c r="B1417" i="58"/>
  <c r="B1418" i="58"/>
  <c r="B1419" i="58"/>
  <c r="B1420" i="58"/>
  <c r="B1421" i="58"/>
  <c r="B1422" i="58"/>
  <c r="B1423" i="58"/>
  <c r="B1424" i="58"/>
  <c r="B1425" i="58"/>
  <c r="B1426" i="58"/>
  <c r="B1427" i="58"/>
  <c r="B1428" i="58"/>
  <c r="B1429" i="58"/>
  <c r="B1430" i="58"/>
  <c r="B1431" i="58"/>
  <c r="B1432" i="58"/>
  <c r="B1433" i="58"/>
  <c r="B1434" i="58"/>
  <c r="B1435" i="58"/>
  <c r="B1436" i="58"/>
  <c r="B1437" i="58"/>
  <c r="B1438" i="58"/>
  <c r="B1439" i="58"/>
  <c r="B1440" i="58"/>
  <c r="B1441" i="58"/>
  <c r="B1442" i="58"/>
  <c r="B1443" i="58"/>
  <c r="B1444" i="58"/>
  <c r="B1445" i="58"/>
  <c r="B1446" i="58"/>
  <c r="B1447" i="58"/>
  <c r="B1448" i="58"/>
  <c r="B1449" i="58"/>
  <c r="B1450" i="58"/>
  <c r="B1451" i="58"/>
  <c r="B1452" i="58"/>
  <c r="B1453" i="58"/>
  <c r="B1454" i="58"/>
  <c r="B1455" i="58"/>
  <c r="B1456" i="58"/>
  <c r="B1457" i="58"/>
  <c r="B1458" i="58"/>
  <c r="B1459" i="58"/>
  <c r="B1460" i="58"/>
  <c r="B1461" i="58"/>
  <c r="B1462" i="58"/>
  <c r="B1463" i="58"/>
  <c r="B1464" i="58"/>
  <c r="B1465" i="58"/>
  <c r="B1466" i="58"/>
  <c r="B1467" i="58"/>
  <c r="B1468" i="58"/>
  <c r="B1469" i="58"/>
  <c r="B1470" i="58"/>
  <c r="B1471" i="58"/>
  <c r="B1472" i="58"/>
  <c r="B1473" i="58"/>
  <c r="B1474" i="58"/>
  <c r="B1475" i="58"/>
  <c r="B1476" i="58"/>
  <c r="B1477" i="58"/>
  <c r="B1478" i="58"/>
  <c r="B1479" i="58"/>
  <c r="B1480" i="58"/>
  <c r="B1481" i="58"/>
  <c r="B1482" i="58"/>
  <c r="B1483" i="58"/>
  <c r="B1484" i="58"/>
  <c r="B1485" i="58"/>
  <c r="B1486" i="58"/>
  <c r="B1487" i="58"/>
  <c r="B1488" i="58"/>
  <c r="B1489" i="58"/>
  <c r="B1490" i="58"/>
  <c r="B1491" i="58"/>
  <c r="B1492" i="58"/>
  <c r="B1493" i="58"/>
  <c r="B1494" i="58"/>
  <c r="B1495" i="58"/>
  <c r="B1496" i="58"/>
  <c r="B1497" i="58"/>
  <c r="B1498" i="58"/>
  <c r="B1499" i="58"/>
  <c r="B1500" i="58"/>
  <c r="B1501" i="58"/>
  <c r="B1502" i="58"/>
  <c r="B1503" i="58"/>
  <c r="B1504" i="58"/>
  <c r="B1505" i="58"/>
  <c r="B1506" i="58"/>
  <c r="B1507" i="58"/>
  <c r="B1508" i="58"/>
  <c r="B1509" i="58"/>
  <c r="B1510" i="58"/>
  <c r="B1511" i="58"/>
  <c r="B1512" i="58"/>
  <c r="B1513" i="58"/>
  <c r="B1514" i="58"/>
  <c r="B1515" i="58"/>
  <c r="B1516" i="58"/>
  <c r="B1517" i="58"/>
  <c r="B1518" i="58"/>
  <c r="B1519" i="58"/>
  <c r="B1520" i="58"/>
  <c r="B1521" i="58"/>
  <c r="B1522" i="58"/>
  <c r="B1523" i="58"/>
  <c r="B1524" i="58"/>
  <c r="B1525" i="58"/>
  <c r="B1526" i="58"/>
  <c r="B1527" i="58"/>
  <c r="B1528" i="58"/>
  <c r="B1529" i="58"/>
  <c r="B1530" i="58"/>
  <c r="B1531" i="58"/>
  <c r="B1532" i="58"/>
  <c r="B1533" i="58"/>
  <c r="B1534" i="58"/>
  <c r="B1535" i="58"/>
  <c r="B1536" i="58"/>
  <c r="B1537" i="58"/>
  <c r="B1538" i="58"/>
  <c r="B1539" i="58"/>
  <c r="B1540" i="58"/>
  <c r="B1541" i="58"/>
  <c r="B1542" i="58"/>
  <c r="B1543" i="58"/>
  <c r="B1544" i="58"/>
  <c r="B1545" i="58"/>
  <c r="B1546" i="58"/>
  <c r="B1547" i="58"/>
  <c r="B1548" i="58"/>
  <c r="B1549" i="58"/>
  <c r="B1550" i="58"/>
  <c r="B1551" i="58"/>
  <c r="B1552" i="58"/>
  <c r="B1553" i="58"/>
  <c r="B1554" i="58"/>
  <c r="B1555" i="58"/>
  <c r="B1556" i="58"/>
  <c r="B1557" i="58"/>
  <c r="B1558" i="58"/>
  <c r="B1559" i="58"/>
  <c r="B1560" i="58"/>
  <c r="B1561" i="58"/>
  <c r="B1562" i="58"/>
  <c r="B1563" i="58"/>
  <c r="B1564" i="58"/>
  <c r="B1565" i="58"/>
  <c r="B1566" i="58"/>
  <c r="B1567" i="58"/>
  <c r="B1568" i="58"/>
  <c r="B1569" i="58"/>
  <c r="B1570" i="58"/>
  <c r="B1571" i="58"/>
  <c r="B1572" i="58"/>
  <c r="B1573" i="58"/>
  <c r="B1574" i="58"/>
  <c r="B1575" i="58"/>
  <c r="B1576" i="58"/>
  <c r="B1577" i="58"/>
  <c r="B1578" i="58"/>
  <c r="B1579" i="58"/>
  <c r="B1580" i="58"/>
  <c r="B1581" i="58"/>
  <c r="B1582" i="58"/>
  <c r="B1583" i="58"/>
  <c r="B1584" i="58"/>
  <c r="B1585" i="58"/>
  <c r="B1586" i="58"/>
  <c r="B1587" i="58"/>
  <c r="B1588" i="58"/>
  <c r="B1589" i="58"/>
  <c r="B1590" i="58"/>
  <c r="B1591" i="58"/>
  <c r="B1592" i="58"/>
  <c r="B1593" i="58"/>
  <c r="B1594" i="58"/>
  <c r="B1595" i="58"/>
  <c r="B1596" i="58"/>
  <c r="B1597" i="58"/>
  <c r="B1598" i="58"/>
  <c r="B1599" i="58"/>
  <c r="B1600" i="58"/>
  <c r="B1601" i="58"/>
  <c r="B1602" i="58"/>
  <c r="B1603" i="58"/>
  <c r="B1604" i="58"/>
  <c r="B1605" i="58"/>
  <c r="B1606" i="58"/>
  <c r="B1607" i="58"/>
  <c r="B1608" i="58"/>
  <c r="B1609" i="58"/>
  <c r="B1610" i="58"/>
  <c r="B1611" i="58"/>
  <c r="B1612" i="58"/>
  <c r="B1613" i="58"/>
  <c r="B1614" i="58"/>
  <c r="B1615" i="58"/>
  <c r="B1616" i="58"/>
  <c r="B1617" i="58"/>
  <c r="B1618" i="58"/>
  <c r="B1619" i="58"/>
  <c r="B1620" i="58"/>
  <c r="B1621" i="58"/>
  <c r="B1622" i="58"/>
  <c r="B1623" i="58"/>
  <c r="B1624" i="58"/>
  <c r="B1625" i="58"/>
  <c r="B1626" i="58"/>
  <c r="B1627" i="58"/>
  <c r="B1628" i="58"/>
  <c r="B1629" i="58"/>
  <c r="B1630" i="58"/>
  <c r="B1631" i="58"/>
  <c r="B1632" i="58"/>
  <c r="B1633" i="58"/>
  <c r="B1634" i="58"/>
  <c r="B1635" i="58"/>
  <c r="B1636" i="58"/>
  <c r="B1637" i="58"/>
  <c r="B1638" i="58"/>
  <c r="B1639" i="58"/>
  <c r="B1640" i="58"/>
  <c r="B1641" i="58"/>
  <c r="B1642" i="58"/>
  <c r="B1643" i="58"/>
  <c r="B1644" i="58"/>
  <c r="B1645" i="58"/>
  <c r="B1646" i="58"/>
  <c r="B1647" i="58"/>
  <c r="B1648" i="58"/>
  <c r="B1649" i="58"/>
  <c r="B1650" i="58"/>
  <c r="B1651" i="58"/>
  <c r="B1652" i="58"/>
  <c r="B1653" i="58"/>
  <c r="B1654" i="58"/>
  <c r="B1655" i="58"/>
  <c r="B1656" i="58"/>
  <c r="B1657" i="58"/>
  <c r="B1658" i="58"/>
  <c r="B1659" i="58"/>
  <c r="B1660" i="58"/>
  <c r="B1661" i="58"/>
  <c r="B1662" i="58"/>
  <c r="B1663" i="58"/>
  <c r="B1664" i="58"/>
  <c r="B1665" i="58"/>
  <c r="B1666" i="58"/>
  <c r="B1667" i="58"/>
  <c r="B1668" i="58"/>
  <c r="B1669" i="58"/>
  <c r="B1670" i="58"/>
  <c r="B1671" i="58"/>
  <c r="B1672" i="58"/>
  <c r="B1673" i="58"/>
  <c r="B1674" i="58"/>
  <c r="B1675" i="58"/>
  <c r="B1676" i="58"/>
  <c r="B1677" i="58"/>
  <c r="B1678" i="58"/>
  <c r="B1679" i="58"/>
  <c r="B1680" i="58"/>
  <c r="B1681" i="58"/>
  <c r="B1682" i="58"/>
  <c r="B1683" i="58"/>
  <c r="B1684" i="58"/>
  <c r="B1685" i="58"/>
  <c r="B1686" i="58"/>
  <c r="B1687" i="58"/>
  <c r="B1688" i="58"/>
  <c r="B1689" i="58"/>
  <c r="B1690" i="58"/>
  <c r="B1691" i="58"/>
  <c r="B1692" i="58"/>
  <c r="B1693" i="58"/>
  <c r="B1694" i="58"/>
  <c r="B1695" i="58"/>
  <c r="B1696" i="58"/>
  <c r="B1697" i="58"/>
  <c r="B1698" i="58"/>
  <c r="B1699" i="58"/>
  <c r="B1700" i="58"/>
  <c r="B1701" i="58"/>
  <c r="B1702" i="58"/>
  <c r="B1703" i="58"/>
  <c r="B1704" i="58"/>
  <c r="B1705" i="58"/>
  <c r="B1706" i="58"/>
  <c r="B1707" i="58"/>
  <c r="B1708" i="58"/>
  <c r="B1709" i="58"/>
  <c r="B1710" i="58"/>
  <c r="B1711" i="58"/>
  <c r="B1712" i="58"/>
  <c r="B1713" i="58"/>
  <c r="B1714" i="58"/>
  <c r="B1715" i="58"/>
  <c r="B1716" i="58"/>
  <c r="B1717" i="58"/>
  <c r="B1718" i="58"/>
  <c r="B1719" i="58"/>
  <c r="B1720" i="58"/>
  <c r="B1721" i="58"/>
  <c r="B1722" i="58"/>
  <c r="B1723" i="58"/>
  <c r="B1724" i="58"/>
  <c r="B1725" i="58"/>
  <c r="B1726" i="58"/>
  <c r="B1727" i="58"/>
  <c r="B1728" i="58"/>
  <c r="B1729" i="58"/>
  <c r="B1730" i="58"/>
  <c r="B1731" i="58"/>
  <c r="B1732" i="58"/>
  <c r="B1733" i="58"/>
  <c r="B1734" i="58"/>
  <c r="B1735" i="58"/>
  <c r="B1736" i="58"/>
  <c r="B1737" i="58"/>
  <c r="B1738" i="58"/>
  <c r="B1739" i="58"/>
  <c r="B1740" i="58"/>
  <c r="B1741" i="58"/>
  <c r="B1742" i="58"/>
  <c r="B1743" i="58"/>
  <c r="B1744" i="58"/>
  <c r="B1745" i="58"/>
  <c r="B1746" i="58"/>
  <c r="B1747" i="58"/>
  <c r="B1748" i="58"/>
  <c r="B1749" i="58"/>
  <c r="B1750" i="58"/>
  <c r="B1751" i="58"/>
  <c r="B1752" i="58"/>
  <c r="B1753" i="58"/>
  <c r="B1754" i="58"/>
  <c r="B1755" i="58"/>
  <c r="B1756" i="58"/>
  <c r="B1757" i="58"/>
  <c r="B1758" i="58"/>
  <c r="B1759" i="58"/>
  <c r="B1760" i="58"/>
  <c r="B1761" i="58"/>
  <c r="B1762" i="58"/>
  <c r="B1763" i="58"/>
  <c r="B1764" i="58"/>
  <c r="B1765" i="58"/>
  <c r="B1766" i="58"/>
  <c r="B1767" i="58"/>
  <c r="B1768" i="58"/>
  <c r="B1769" i="58"/>
  <c r="B1770" i="58"/>
  <c r="B1771" i="58"/>
  <c r="B1772" i="58"/>
  <c r="B1773" i="58"/>
  <c r="B1774" i="58"/>
  <c r="B1775" i="58"/>
  <c r="B1776" i="58"/>
  <c r="B1777" i="58"/>
  <c r="B1778" i="58"/>
  <c r="B1779" i="58"/>
  <c r="B1780" i="58"/>
  <c r="B1781" i="58"/>
  <c r="B1782" i="58"/>
  <c r="B1783" i="58"/>
  <c r="B1784" i="58"/>
  <c r="B1785" i="58"/>
  <c r="B1786" i="58"/>
  <c r="B1787" i="58"/>
  <c r="B1788" i="58"/>
  <c r="B1789" i="58"/>
  <c r="B1790" i="58"/>
  <c r="B1791" i="58"/>
  <c r="B1792" i="58"/>
  <c r="B1793" i="58"/>
  <c r="B1794" i="58"/>
  <c r="B1795" i="58"/>
  <c r="B1796" i="58"/>
  <c r="B1797" i="58"/>
  <c r="B1798" i="58"/>
  <c r="B1799" i="58"/>
  <c r="B1800" i="58"/>
  <c r="B1801" i="58"/>
  <c r="B1802" i="58"/>
  <c r="B1803" i="58"/>
  <c r="B1804" i="58"/>
  <c r="B1805" i="58"/>
  <c r="B1806" i="58"/>
  <c r="B1807" i="58"/>
  <c r="B1808" i="58"/>
  <c r="B1809" i="58"/>
  <c r="B1810" i="58"/>
  <c r="B1811" i="58"/>
  <c r="B1812" i="58"/>
  <c r="B1813" i="58"/>
  <c r="B1814" i="58"/>
  <c r="B1815" i="58"/>
  <c r="B1816" i="58"/>
  <c r="B1817" i="58"/>
  <c r="B1818" i="58"/>
  <c r="B1819" i="58"/>
  <c r="B1820" i="58"/>
  <c r="B1821" i="58"/>
  <c r="B1822" i="58"/>
  <c r="B1823" i="58"/>
  <c r="B1824" i="58"/>
  <c r="B1825" i="58"/>
  <c r="B1826" i="58"/>
  <c r="B1827" i="58"/>
  <c r="B1828" i="58"/>
  <c r="B1829" i="58"/>
  <c r="B1830" i="58"/>
  <c r="B1831" i="58"/>
  <c r="B1832" i="58"/>
  <c r="B1833" i="58"/>
  <c r="B1834" i="58"/>
  <c r="B1835" i="58"/>
  <c r="B1836" i="58"/>
  <c r="B1837" i="58"/>
  <c r="B1838" i="58"/>
  <c r="B1839" i="58"/>
  <c r="B1840" i="58"/>
  <c r="B1841" i="58"/>
  <c r="B1842" i="58"/>
  <c r="B1843" i="58"/>
  <c r="B1844" i="58"/>
  <c r="B1845" i="58"/>
  <c r="B1846" i="58"/>
  <c r="B1847" i="58"/>
  <c r="B1848" i="58"/>
  <c r="B1849" i="58"/>
  <c r="B1850" i="58"/>
  <c r="B1851" i="58"/>
  <c r="B1852" i="58"/>
  <c r="B1853" i="58"/>
  <c r="B1854" i="58"/>
  <c r="B1855" i="58"/>
  <c r="B1856" i="58"/>
  <c r="B1857" i="58"/>
  <c r="B1858" i="58"/>
  <c r="B1859" i="58"/>
  <c r="B1860" i="58"/>
  <c r="B1861" i="58"/>
  <c r="B1862" i="58"/>
  <c r="B1863" i="58"/>
  <c r="B1864" i="58"/>
  <c r="B1865" i="58"/>
  <c r="B1866" i="58"/>
  <c r="B1867" i="58"/>
  <c r="B1868" i="58"/>
  <c r="B1869" i="58"/>
  <c r="B1870" i="58"/>
  <c r="B1871" i="58"/>
  <c r="B1872" i="58"/>
  <c r="B1873" i="58"/>
  <c r="B1874" i="58"/>
  <c r="B1875" i="58"/>
  <c r="B1876" i="58"/>
  <c r="B1877" i="58"/>
  <c r="B1878" i="58"/>
  <c r="B1879" i="58"/>
  <c r="B1880" i="58"/>
  <c r="B1881" i="58"/>
  <c r="B1882" i="58"/>
  <c r="B1883" i="58"/>
  <c r="B1884" i="58"/>
  <c r="B1885" i="58"/>
  <c r="B1886" i="58"/>
  <c r="B1887" i="58"/>
  <c r="B1888" i="58"/>
  <c r="B1889" i="58"/>
  <c r="B1890" i="58"/>
  <c r="B1891" i="58"/>
  <c r="B1892" i="58"/>
  <c r="B1893" i="58"/>
  <c r="B1894" i="58"/>
  <c r="B1895" i="58"/>
  <c r="B1896" i="58"/>
  <c r="B1897" i="58"/>
  <c r="B1898" i="58"/>
  <c r="B1899" i="58"/>
  <c r="B1900" i="58"/>
  <c r="B1901" i="58"/>
  <c r="B1902" i="58"/>
  <c r="B1903" i="58"/>
  <c r="B1904" i="58"/>
  <c r="B1905" i="58"/>
  <c r="B1906" i="58"/>
  <c r="B1907" i="58"/>
  <c r="B1908" i="58"/>
  <c r="B1909" i="58"/>
  <c r="B1910" i="58"/>
  <c r="B1911" i="58"/>
  <c r="B1912" i="58"/>
  <c r="B1913" i="58"/>
  <c r="B1914" i="58"/>
  <c r="B1915" i="58"/>
  <c r="B1916" i="58"/>
  <c r="B1917" i="58"/>
  <c r="B1918" i="58"/>
  <c r="B1919" i="58"/>
  <c r="B1920" i="58"/>
  <c r="B1921" i="58"/>
  <c r="B1922" i="58"/>
  <c r="B1923" i="58"/>
  <c r="B1924" i="58"/>
  <c r="B1925" i="58"/>
  <c r="B1926" i="58"/>
  <c r="B1927" i="58"/>
  <c r="B1928" i="58"/>
  <c r="B1929" i="58"/>
  <c r="B1930" i="58"/>
  <c r="B1931" i="58"/>
  <c r="B1932" i="58"/>
  <c r="B1933" i="58"/>
  <c r="B1934" i="58"/>
  <c r="B1935" i="58"/>
  <c r="B1936" i="58"/>
  <c r="B1937" i="58"/>
  <c r="B1938" i="58"/>
  <c r="B1939" i="58"/>
  <c r="B1940" i="58"/>
  <c r="B1941" i="58"/>
  <c r="B1942" i="58"/>
  <c r="B1943" i="58"/>
  <c r="B1944" i="58"/>
  <c r="B1945" i="58"/>
  <c r="B1946" i="58"/>
  <c r="B1947" i="58"/>
  <c r="B1948" i="58"/>
  <c r="B1949" i="58"/>
  <c r="B1950" i="58"/>
  <c r="B1951" i="58"/>
  <c r="B1952" i="58"/>
  <c r="B1953" i="58"/>
  <c r="B1954" i="58"/>
  <c r="B1955" i="58"/>
  <c r="B1956" i="58"/>
  <c r="B1957" i="58"/>
  <c r="B1958" i="58"/>
  <c r="B1959" i="58"/>
  <c r="B1960" i="58"/>
  <c r="B1961" i="58"/>
  <c r="B1962" i="58"/>
  <c r="B1963" i="58"/>
  <c r="B1964" i="58"/>
  <c r="B1965" i="58"/>
  <c r="B1966" i="58"/>
  <c r="B1967" i="58"/>
  <c r="B1968" i="58"/>
  <c r="B1969" i="58"/>
  <c r="B1970" i="58"/>
  <c r="B1971" i="58"/>
  <c r="B1972" i="58"/>
  <c r="B1973" i="58"/>
  <c r="B1974" i="58"/>
  <c r="B1975" i="58"/>
  <c r="B1976" i="58"/>
  <c r="B1977" i="58"/>
  <c r="B1978" i="58"/>
  <c r="B1979" i="58"/>
  <c r="B1980" i="58"/>
  <c r="B1981" i="58"/>
  <c r="B1982" i="58"/>
  <c r="B1983" i="58"/>
  <c r="B1984" i="58"/>
  <c r="B1985" i="58"/>
  <c r="B1986" i="58"/>
  <c r="B1987" i="58"/>
  <c r="B1988" i="58"/>
  <c r="B1989" i="58"/>
  <c r="B1990" i="58"/>
  <c r="B1991" i="58"/>
  <c r="B1992" i="58"/>
  <c r="B1993" i="58"/>
  <c r="B1994" i="58"/>
  <c r="B1995" i="58"/>
  <c r="B1996" i="58"/>
  <c r="B1997" i="58"/>
  <c r="B1998" i="58"/>
  <c r="B1999" i="58"/>
  <c r="B2000" i="58"/>
  <c r="B2001" i="58"/>
  <c r="B2002" i="58"/>
  <c r="B2003" i="58"/>
  <c r="B2004" i="58"/>
  <c r="B2005" i="58"/>
  <c r="B2006" i="58"/>
  <c r="B2007" i="58"/>
  <c r="B2008" i="58"/>
  <c r="B2009" i="58"/>
  <c r="B2010" i="58"/>
  <c r="B2011" i="58"/>
  <c r="B2012" i="58"/>
  <c r="B2013" i="58"/>
  <c r="B2014" i="58"/>
  <c r="B2015" i="58"/>
  <c r="B2016" i="58"/>
  <c r="B2017" i="58"/>
  <c r="B2018" i="58"/>
  <c r="B2019" i="58"/>
  <c r="B2020" i="58"/>
  <c r="B2021" i="58"/>
  <c r="B2022" i="58"/>
  <c r="B2023" i="58"/>
  <c r="B2024" i="58"/>
  <c r="B2025" i="58"/>
  <c r="B2026" i="58"/>
  <c r="B2027" i="58"/>
  <c r="B2028" i="58"/>
  <c r="B2029" i="58"/>
  <c r="B2030" i="58"/>
  <c r="B2031" i="58"/>
  <c r="B2032" i="58"/>
  <c r="B2033" i="58"/>
  <c r="B2034" i="58"/>
  <c r="B2035" i="58"/>
  <c r="B2036" i="58"/>
  <c r="B2037" i="58"/>
  <c r="B2038" i="58"/>
  <c r="B2039" i="58"/>
  <c r="B2040" i="58"/>
  <c r="B2041" i="58"/>
  <c r="B2042" i="58"/>
  <c r="B2043" i="58"/>
  <c r="B2044" i="58"/>
  <c r="B2045" i="58"/>
  <c r="B2046" i="58"/>
  <c r="B2047" i="58"/>
  <c r="B2048" i="58"/>
  <c r="B2049" i="58"/>
  <c r="B2050" i="58"/>
  <c r="B2051" i="58"/>
  <c r="B2052" i="58"/>
  <c r="B2053" i="58"/>
  <c r="B2054" i="58"/>
  <c r="B2055" i="58"/>
  <c r="B2056" i="58"/>
  <c r="B2057" i="58"/>
  <c r="B2058" i="58"/>
  <c r="B2059" i="58"/>
  <c r="B2060" i="58"/>
  <c r="B2061" i="58"/>
  <c r="B2062" i="58"/>
  <c r="B2063" i="58"/>
  <c r="B2064" i="58"/>
  <c r="B2065" i="58"/>
  <c r="B2066" i="58"/>
  <c r="B2067" i="58"/>
  <c r="B2068" i="58"/>
  <c r="B2069" i="58"/>
  <c r="B2070" i="58"/>
  <c r="B2071" i="58"/>
  <c r="B2072" i="58"/>
  <c r="B2073" i="58"/>
  <c r="B2074" i="58"/>
  <c r="B2075" i="58"/>
  <c r="B2076" i="58"/>
  <c r="B2077" i="58"/>
  <c r="B2078" i="58"/>
  <c r="B2079" i="58"/>
  <c r="B2080" i="58"/>
  <c r="B2081" i="58"/>
  <c r="B2082" i="58"/>
  <c r="B2083" i="58"/>
  <c r="B2084" i="58"/>
  <c r="B2085" i="58"/>
  <c r="B2086" i="58"/>
  <c r="B2087" i="58"/>
  <c r="B2088" i="58"/>
  <c r="B2089" i="58"/>
  <c r="B2090" i="58"/>
  <c r="B2091" i="58"/>
  <c r="B2092" i="58"/>
  <c r="B2093" i="58"/>
  <c r="B2094" i="58"/>
  <c r="B2095" i="58"/>
  <c r="B2096" i="58"/>
  <c r="B2097" i="58"/>
  <c r="B2098" i="58"/>
  <c r="B2099" i="58"/>
  <c r="B2100" i="58"/>
  <c r="B2101" i="58"/>
  <c r="B2102" i="58"/>
  <c r="B2103" i="58"/>
  <c r="B2104" i="58"/>
  <c r="B2105" i="58"/>
  <c r="B2106" i="58"/>
  <c r="B2107" i="58"/>
  <c r="B2108" i="58"/>
  <c r="B2109" i="58"/>
  <c r="B2110" i="58"/>
  <c r="B2111" i="58"/>
  <c r="B2112" i="58"/>
  <c r="B2113" i="58"/>
  <c r="B2114" i="58"/>
  <c r="B2115" i="58"/>
  <c r="B2116" i="58"/>
  <c r="B2117" i="58"/>
  <c r="B2118" i="58"/>
  <c r="B2119" i="58"/>
  <c r="B2120" i="58"/>
  <c r="B2121" i="58"/>
  <c r="B2122" i="58"/>
  <c r="B2123" i="58"/>
  <c r="B2124" i="58"/>
  <c r="B2125" i="58"/>
  <c r="B2126" i="58"/>
  <c r="B2127" i="58"/>
  <c r="B2128" i="58"/>
  <c r="B2129" i="58"/>
  <c r="B2130" i="58"/>
  <c r="B2131" i="58"/>
  <c r="B2132" i="58"/>
  <c r="B2133" i="58"/>
  <c r="B2134" i="58"/>
  <c r="B2135" i="58"/>
  <c r="B2136" i="58"/>
  <c r="B2137" i="58"/>
  <c r="B2138" i="58"/>
  <c r="B2139" i="58"/>
  <c r="B2140" i="58"/>
  <c r="B2141" i="58"/>
  <c r="B2142" i="58"/>
  <c r="B2143" i="58"/>
  <c r="B2144" i="58"/>
  <c r="B2145" i="58"/>
  <c r="B2146" i="58"/>
  <c r="B2147" i="58"/>
  <c r="B2148" i="58"/>
  <c r="B2149" i="58"/>
  <c r="B2150" i="58"/>
  <c r="B2151" i="58"/>
  <c r="B2152" i="58"/>
  <c r="B2153" i="58"/>
  <c r="B2154" i="58"/>
  <c r="B2155" i="58"/>
  <c r="B2156" i="58"/>
  <c r="B2157" i="58"/>
  <c r="B2158" i="58"/>
  <c r="B2159" i="58"/>
  <c r="B2160" i="58"/>
  <c r="B2161" i="58"/>
  <c r="B2162" i="58"/>
  <c r="B2163" i="58"/>
  <c r="B2164" i="58"/>
  <c r="B2165" i="58"/>
  <c r="B2166" i="58"/>
  <c r="B2167" i="58"/>
  <c r="B2168" i="58"/>
  <c r="B2169" i="58"/>
  <c r="B2170" i="58"/>
  <c r="B2171" i="58"/>
  <c r="B2172" i="58"/>
  <c r="B2173" i="58"/>
  <c r="B2174" i="58"/>
  <c r="B2175" i="58"/>
  <c r="B2176" i="58"/>
  <c r="B2177" i="58"/>
  <c r="B2178" i="58"/>
  <c r="B2179" i="58"/>
  <c r="B2180" i="58"/>
  <c r="B2181" i="58"/>
  <c r="B2182" i="58"/>
  <c r="B2183" i="58"/>
  <c r="B2184" i="58"/>
  <c r="B2185" i="58"/>
  <c r="B2186" i="58"/>
  <c r="B2187" i="58"/>
  <c r="B2188" i="58"/>
  <c r="B2189" i="58"/>
  <c r="B2190" i="58"/>
  <c r="B2191" i="58"/>
  <c r="B2192" i="58"/>
  <c r="B2193" i="58"/>
  <c r="B2194" i="58"/>
  <c r="B2195" i="58"/>
  <c r="B2196" i="58"/>
  <c r="B2197" i="58"/>
  <c r="B2198" i="58"/>
  <c r="B2199" i="58"/>
  <c r="B2200" i="58"/>
  <c r="B2201" i="58"/>
  <c r="B2202" i="58"/>
  <c r="B2203" i="58"/>
  <c r="B2204" i="58"/>
  <c r="B2205" i="58"/>
  <c r="B2206" i="58"/>
  <c r="B2207" i="58"/>
  <c r="B2208" i="58"/>
  <c r="B2209" i="58"/>
  <c r="B2210" i="58"/>
  <c r="B2211" i="58"/>
  <c r="B2212" i="58"/>
  <c r="B2213" i="58"/>
  <c r="B2214" i="58"/>
  <c r="B2215" i="58"/>
  <c r="B2216" i="58"/>
  <c r="B2217" i="58"/>
  <c r="B2218" i="58"/>
  <c r="B2219" i="58"/>
  <c r="B2220" i="58"/>
  <c r="B2221" i="58"/>
  <c r="B2222" i="58"/>
  <c r="B2223" i="58"/>
  <c r="B2224" i="58"/>
  <c r="B2225" i="58"/>
  <c r="B2226" i="58"/>
  <c r="B2227" i="58"/>
  <c r="B2228" i="58"/>
  <c r="B2229" i="58"/>
  <c r="B2230" i="58"/>
  <c r="B2231" i="58"/>
  <c r="B2232" i="58"/>
  <c r="B2233" i="58"/>
  <c r="B2234" i="58"/>
  <c r="B2235" i="58"/>
  <c r="B2236" i="58"/>
  <c r="B2237" i="58"/>
  <c r="B2238" i="58"/>
  <c r="B2239" i="58"/>
  <c r="B2240" i="58"/>
  <c r="B2241" i="58"/>
  <c r="B2242" i="58"/>
  <c r="B2243" i="58"/>
  <c r="B2244" i="58"/>
  <c r="B2245" i="58"/>
  <c r="B2246" i="58"/>
  <c r="B2247" i="58"/>
  <c r="B2248" i="58"/>
  <c r="B2249" i="58"/>
  <c r="B2250" i="58"/>
  <c r="B2251" i="58"/>
  <c r="B2252" i="58"/>
  <c r="B2253" i="58"/>
  <c r="B2254" i="58"/>
  <c r="B2255" i="58"/>
  <c r="B2256" i="58"/>
  <c r="B2257" i="58"/>
  <c r="B2258" i="58"/>
  <c r="B2259" i="58"/>
  <c r="B2260" i="58"/>
  <c r="B2261" i="58"/>
  <c r="B2262" i="58"/>
  <c r="B2263" i="58"/>
  <c r="B2264" i="58"/>
  <c r="B2265" i="58"/>
  <c r="B2266" i="58"/>
  <c r="B2267" i="58"/>
  <c r="B2268" i="58"/>
  <c r="B2269" i="58"/>
  <c r="B2270" i="58"/>
  <c r="B2271" i="58"/>
  <c r="B2272" i="58"/>
  <c r="B2273" i="58"/>
  <c r="B2274" i="58"/>
  <c r="B2275" i="58"/>
  <c r="B2276" i="58"/>
  <c r="B2277" i="58"/>
  <c r="B2278" i="58"/>
  <c r="B2279" i="58"/>
  <c r="B2280" i="58"/>
  <c r="B2281" i="58"/>
  <c r="B2282" i="58"/>
  <c r="B2283" i="58"/>
  <c r="B2284" i="58"/>
  <c r="B2285" i="58"/>
  <c r="B2286" i="58"/>
  <c r="B2287" i="58"/>
  <c r="B2288" i="58"/>
  <c r="B2289" i="58"/>
  <c r="B2290" i="58"/>
  <c r="B2291" i="58"/>
  <c r="B2292" i="58"/>
  <c r="B2293" i="58"/>
  <c r="B2294" i="58"/>
  <c r="B2295" i="58"/>
  <c r="B2296" i="58"/>
  <c r="B2297" i="58"/>
  <c r="B2298" i="58"/>
  <c r="B2299" i="58"/>
  <c r="B2300" i="58"/>
  <c r="B2301" i="58"/>
  <c r="B2302" i="58"/>
  <c r="B2303" i="58"/>
  <c r="B2304" i="58"/>
  <c r="B2305" i="58"/>
  <c r="B2306" i="58"/>
  <c r="B2307" i="58"/>
  <c r="B2308" i="58"/>
  <c r="B2309" i="58"/>
  <c r="B2310" i="58"/>
  <c r="B2311" i="58"/>
  <c r="B2312" i="58"/>
  <c r="B2313" i="58"/>
  <c r="B2314" i="58"/>
  <c r="B2315" i="58"/>
  <c r="B2316" i="58"/>
  <c r="B2317" i="58"/>
  <c r="B2318" i="58"/>
  <c r="B2319" i="58"/>
  <c r="B2320" i="58"/>
  <c r="B2321" i="58"/>
  <c r="B2322" i="58"/>
  <c r="B2323" i="58"/>
  <c r="B2324" i="58"/>
  <c r="B2325" i="58"/>
  <c r="B2326" i="58"/>
  <c r="B2327" i="58"/>
  <c r="B2328" i="58"/>
  <c r="B2329" i="58"/>
  <c r="B2330" i="58"/>
  <c r="B2331" i="58"/>
  <c r="B2332" i="58"/>
  <c r="B2333" i="58"/>
  <c r="B2334" i="58"/>
  <c r="B2335" i="58"/>
  <c r="B2336" i="58"/>
  <c r="B2337" i="58"/>
  <c r="B2338" i="58"/>
  <c r="B2339" i="58"/>
  <c r="B2340" i="58"/>
  <c r="B2341" i="58"/>
  <c r="B2342" i="58"/>
  <c r="B2343" i="58"/>
  <c r="B2344" i="58"/>
  <c r="B2345" i="58"/>
  <c r="B2346" i="58"/>
  <c r="B2347" i="58"/>
  <c r="B2348" i="58"/>
  <c r="B2349" i="58"/>
  <c r="B2350" i="58"/>
  <c r="B2351" i="58"/>
  <c r="B2352" i="58"/>
  <c r="B2353" i="58"/>
  <c r="B2354" i="58"/>
  <c r="B2355" i="58"/>
  <c r="B2356" i="58"/>
  <c r="B2357" i="58"/>
  <c r="B2358" i="58"/>
  <c r="B2359" i="58"/>
  <c r="B2360" i="58"/>
  <c r="B2361" i="58"/>
  <c r="B2362" i="58"/>
  <c r="B2363" i="58"/>
  <c r="B2364" i="58"/>
  <c r="B2365" i="58"/>
  <c r="B2366" i="58"/>
  <c r="B2367" i="58"/>
  <c r="B2368" i="58"/>
  <c r="B2369" i="58"/>
  <c r="B2370" i="58"/>
  <c r="B2371" i="58"/>
  <c r="B2372" i="58"/>
  <c r="B2373" i="58"/>
  <c r="B2374" i="58"/>
  <c r="B2375" i="58"/>
  <c r="B2376" i="58"/>
  <c r="B2377" i="58"/>
  <c r="B2378" i="58"/>
  <c r="B2379" i="58"/>
  <c r="B2380" i="58"/>
  <c r="B2381" i="58"/>
  <c r="B2382" i="58"/>
  <c r="B2383" i="58"/>
  <c r="B2384" i="58"/>
  <c r="B2385" i="58"/>
  <c r="B2386" i="58"/>
  <c r="B2387" i="58"/>
  <c r="B2388" i="58"/>
  <c r="B2389" i="58"/>
  <c r="B2390" i="58"/>
  <c r="B2391" i="58"/>
  <c r="B2392" i="58"/>
  <c r="B2393" i="58"/>
  <c r="B2394" i="58"/>
  <c r="B2395" i="58"/>
  <c r="B2396" i="58"/>
  <c r="B2397" i="58"/>
  <c r="B2398" i="58"/>
  <c r="B2399" i="58"/>
  <c r="B2400" i="58"/>
  <c r="B2401" i="58"/>
  <c r="B2402" i="58"/>
  <c r="B2403" i="58"/>
  <c r="B2404" i="58"/>
  <c r="B2405" i="58"/>
  <c r="B2406" i="58"/>
  <c r="B2407" i="58"/>
  <c r="B2408" i="58"/>
  <c r="B2409" i="58"/>
  <c r="B2410" i="58"/>
  <c r="B2411" i="58"/>
  <c r="B2412" i="58"/>
  <c r="B2413" i="58"/>
  <c r="B2414" i="58"/>
  <c r="B2415" i="58"/>
  <c r="B2416" i="58"/>
  <c r="B2417" i="58"/>
  <c r="B2418" i="58"/>
  <c r="B2419" i="58"/>
  <c r="B2420" i="58"/>
  <c r="B2421" i="58"/>
  <c r="B2422" i="58"/>
  <c r="B2423" i="58"/>
  <c r="B2424" i="58"/>
  <c r="B2425" i="58"/>
  <c r="B2426" i="58"/>
  <c r="B2427" i="58"/>
  <c r="B2428" i="58"/>
  <c r="B2429" i="58"/>
  <c r="B2430" i="58"/>
  <c r="B2431" i="58"/>
  <c r="B2432" i="58"/>
  <c r="B2433" i="58"/>
  <c r="B2434" i="58"/>
  <c r="B2435" i="58"/>
  <c r="B2436" i="58"/>
  <c r="B2437" i="58"/>
  <c r="B2438" i="58"/>
  <c r="B2439" i="58"/>
  <c r="B2440" i="58"/>
  <c r="B2441" i="58"/>
  <c r="B2442" i="58"/>
  <c r="B2443" i="58"/>
  <c r="B2444" i="58"/>
  <c r="B2445" i="58"/>
  <c r="B2446" i="58"/>
  <c r="B2447" i="58"/>
  <c r="B2448" i="58"/>
  <c r="B2449" i="58"/>
  <c r="B2450" i="58"/>
  <c r="B2451" i="58"/>
  <c r="B2452" i="58"/>
  <c r="B2453" i="58"/>
  <c r="B2454" i="58"/>
  <c r="B2455" i="58"/>
  <c r="B2456" i="58"/>
  <c r="B2457" i="58"/>
  <c r="B2458" i="58"/>
  <c r="B2459" i="58"/>
  <c r="B2460" i="58"/>
  <c r="B2461" i="58"/>
  <c r="B2462" i="58"/>
  <c r="B2463" i="58"/>
  <c r="B2464" i="58"/>
  <c r="B2465" i="58"/>
  <c r="B2466" i="58"/>
  <c r="B2467" i="58"/>
  <c r="B2468" i="58"/>
  <c r="B2469" i="58"/>
  <c r="B2470" i="58"/>
  <c r="B2471" i="58"/>
  <c r="B2472" i="58"/>
  <c r="B2473" i="58"/>
  <c r="B2474" i="58"/>
  <c r="B2475" i="58"/>
  <c r="B2476" i="58"/>
  <c r="B2477" i="58"/>
  <c r="B2478" i="58"/>
  <c r="B2479" i="58"/>
  <c r="B2480" i="58"/>
  <c r="B2481" i="58"/>
  <c r="B2482" i="58"/>
  <c r="B2483" i="58"/>
  <c r="B2484" i="58"/>
  <c r="B2485" i="58"/>
  <c r="B2486" i="58"/>
  <c r="B2487" i="58"/>
  <c r="B2488" i="58"/>
  <c r="B2489" i="58"/>
  <c r="B2490" i="58"/>
  <c r="B2491" i="58"/>
  <c r="B2492" i="58"/>
  <c r="B2493" i="58"/>
  <c r="B2494" i="58"/>
  <c r="B2495" i="58"/>
  <c r="B2496" i="58"/>
  <c r="B2497" i="58"/>
  <c r="B2498" i="58"/>
  <c r="B2499" i="58"/>
  <c r="B2500" i="58"/>
  <c r="B2501" i="58"/>
  <c r="B2502" i="58"/>
  <c r="B2503" i="58"/>
  <c r="B2504" i="58"/>
  <c r="B2505" i="58"/>
  <c r="B2506" i="58"/>
  <c r="B2507" i="58"/>
  <c r="B2508" i="58"/>
  <c r="B2509" i="58"/>
  <c r="B2510" i="58"/>
  <c r="B2511" i="58"/>
  <c r="B2512" i="58"/>
  <c r="B2513" i="58"/>
  <c r="B2514" i="58"/>
  <c r="B2515" i="58"/>
  <c r="B2516" i="58"/>
  <c r="B2517" i="58"/>
  <c r="B2518" i="58"/>
  <c r="B2519" i="58"/>
  <c r="B2520" i="58"/>
  <c r="B2521" i="58"/>
  <c r="B2522" i="58"/>
  <c r="B2523" i="58"/>
  <c r="B2524" i="58"/>
  <c r="B2525" i="58"/>
  <c r="B2526" i="58"/>
  <c r="B2527" i="58"/>
  <c r="B2528" i="58"/>
  <c r="B2529" i="58"/>
  <c r="B2530" i="58"/>
  <c r="B2531" i="58"/>
  <c r="B2532" i="58"/>
  <c r="B2533" i="58"/>
  <c r="B2534" i="58"/>
  <c r="B2535" i="58"/>
  <c r="B2536" i="58"/>
  <c r="B2537" i="58"/>
  <c r="B2538" i="58"/>
  <c r="B2539" i="58"/>
  <c r="B2540" i="58"/>
  <c r="B2541" i="58"/>
  <c r="B2542" i="58"/>
  <c r="B2543" i="58"/>
  <c r="B2544" i="58"/>
  <c r="B2545" i="58"/>
  <c r="B2546" i="58"/>
  <c r="B2547" i="58"/>
  <c r="B2548" i="58"/>
  <c r="B2549" i="58"/>
  <c r="B2550" i="58"/>
  <c r="B2551" i="58"/>
  <c r="B2552" i="58"/>
  <c r="B2553" i="58"/>
  <c r="B2554" i="58"/>
  <c r="B2555" i="58"/>
  <c r="B2556" i="58"/>
  <c r="B2557" i="58"/>
  <c r="B2558" i="58"/>
  <c r="B2559" i="58"/>
  <c r="B2560" i="58"/>
  <c r="B2561" i="58"/>
  <c r="B2562" i="58"/>
  <c r="B2563" i="58"/>
  <c r="B2564" i="58"/>
  <c r="B2565" i="58"/>
  <c r="B2566" i="58"/>
  <c r="B2567" i="58"/>
  <c r="B2568" i="58"/>
  <c r="B2569" i="58"/>
  <c r="B2570" i="58"/>
  <c r="B2571" i="58"/>
  <c r="B2572" i="58"/>
  <c r="B2573" i="58"/>
  <c r="B2574" i="58"/>
  <c r="B2575" i="58"/>
  <c r="B2576" i="58"/>
  <c r="B2577" i="58"/>
  <c r="B2578" i="58"/>
  <c r="B2579" i="58"/>
  <c r="B2580" i="58"/>
  <c r="B2581" i="58"/>
  <c r="B2582" i="58"/>
  <c r="B2583" i="58"/>
  <c r="B2584" i="58"/>
  <c r="B2585" i="58"/>
  <c r="B2586" i="58"/>
  <c r="B2587" i="58"/>
  <c r="B2588" i="58"/>
  <c r="B2589" i="58"/>
  <c r="B2590" i="58"/>
  <c r="B2591" i="58"/>
  <c r="B2592" i="58"/>
  <c r="B2593" i="58"/>
  <c r="B2594" i="58"/>
  <c r="B2595" i="58"/>
  <c r="B2596" i="58"/>
  <c r="B2597" i="58"/>
  <c r="B2598" i="58"/>
  <c r="B2599" i="58"/>
  <c r="B2600" i="58"/>
  <c r="B2601" i="58"/>
  <c r="B2602" i="58"/>
  <c r="B2603" i="58"/>
  <c r="B2604" i="58"/>
  <c r="B2605" i="58"/>
  <c r="B2606" i="58"/>
  <c r="B2607" i="58"/>
  <c r="B2608" i="58"/>
  <c r="B2609" i="58"/>
  <c r="B2610" i="58"/>
  <c r="B2611" i="58"/>
  <c r="B2612" i="58"/>
  <c r="B2613" i="58"/>
  <c r="B2614" i="58"/>
  <c r="B2615" i="58"/>
  <c r="B2616" i="58"/>
  <c r="B2617" i="58"/>
  <c r="B2618" i="58"/>
  <c r="B2619" i="58"/>
  <c r="B2620" i="58"/>
  <c r="B2621" i="58"/>
  <c r="B2622" i="58"/>
  <c r="B2623" i="58"/>
  <c r="B2624" i="58"/>
  <c r="B2625" i="58"/>
  <c r="B2626" i="58"/>
  <c r="B2627" i="58"/>
  <c r="B2628" i="58"/>
  <c r="B2629" i="58"/>
  <c r="B2630" i="58"/>
  <c r="B2631" i="58"/>
  <c r="B2632" i="58"/>
  <c r="B2633" i="58"/>
  <c r="B2634" i="58"/>
  <c r="B2635" i="58"/>
  <c r="B2636" i="58"/>
  <c r="B2637" i="58"/>
  <c r="B2638" i="58"/>
  <c r="B2639" i="58"/>
  <c r="B2640" i="58"/>
  <c r="B2641" i="58"/>
  <c r="B2642" i="58"/>
  <c r="B2643" i="58"/>
  <c r="B2644" i="58"/>
  <c r="B2645" i="58"/>
  <c r="B2646" i="58"/>
  <c r="B2647" i="58"/>
  <c r="B2648" i="58"/>
  <c r="B2649" i="58"/>
  <c r="B2650" i="58"/>
  <c r="B2651" i="58"/>
  <c r="B2652" i="58"/>
  <c r="B2653" i="58"/>
  <c r="B2654" i="58"/>
  <c r="B2655" i="58"/>
  <c r="B2656" i="58"/>
  <c r="B2657" i="58"/>
  <c r="B2658" i="58"/>
  <c r="B2659" i="58"/>
  <c r="B2660" i="58"/>
  <c r="B2661" i="58"/>
  <c r="B2662" i="58"/>
  <c r="B2663" i="58"/>
  <c r="B2664" i="58"/>
  <c r="B2665" i="58"/>
  <c r="B2666" i="58"/>
  <c r="B2667" i="58"/>
  <c r="B2668" i="58"/>
  <c r="B2669" i="58"/>
  <c r="B2670" i="58"/>
  <c r="B2671" i="58"/>
  <c r="B2672" i="58"/>
  <c r="B2673" i="58"/>
  <c r="B2674" i="58"/>
  <c r="B2675" i="58"/>
  <c r="B2676" i="58"/>
  <c r="B2677" i="58"/>
  <c r="B2678" i="58"/>
  <c r="B2679" i="58"/>
  <c r="B2680" i="58"/>
  <c r="B2681" i="58"/>
  <c r="B2682" i="58"/>
  <c r="B2683" i="58"/>
  <c r="B2684" i="58"/>
  <c r="B2685" i="58"/>
  <c r="B2686" i="58"/>
  <c r="B2687" i="58"/>
  <c r="B2688" i="58"/>
  <c r="B2689" i="58"/>
  <c r="B2690" i="58"/>
  <c r="B2691" i="58"/>
  <c r="B2692" i="58"/>
  <c r="B2693" i="58"/>
  <c r="B2694" i="58"/>
  <c r="B2695" i="58"/>
  <c r="B2696" i="58"/>
  <c r="B2697" i="58"/>
  <c r="B2698" i="58"/>
  <c r="B2699" i="58"/>
  <c r="B2700" i="58"/>
  <c r="B2701" i="58"/>
  <c r="B2702" i="58"/>
  <c r="B2703" i="58"/>
  <c r="B2704" i="58"/>
  <c r="B2705" i="58"/>
  <c r="B2706" i="58"/>
  <c r="B2707" i="58"/>
  <c r="B2708" i="58"/>
  <c r="B2709" i="58"/>
  <c r="B2710" i="58"/>
  <c r="B2711" i="58"/>
  <c r="B2712" i="58"/>
  <c r="B2713" i="58"/>
  <c r="B2714" i="58"/>
  <c r="B2715" i="58"/>
  <c r="B2716" i="58"/>
  <c r="B2717" i="58"/>
  <c r="B2718" i="58"/>
  <c r="B2719" i="58"/>
  <c r="B2720" i="58"/>
  <c r="B2721" i="58"/>
  <c r="B2722" i="58"/>
  <c r="B2723" i="58"/>
  <c r="B2724" i="58"/>
  <c r="B2725" i="58"/>
  <c r="B2726" i="58"/>
  <c r="B2727" i="58"/>
  <c r="B2728" i="58"/>
  <c r="B2729" i="58"/>
  <c r="B2730" i="58"/>
  <c r="B2731" i="58"/>
  <c r="B2732" i="58"/>
  <c r="B2733" i="58"/>
  <c r="B2734" i="58"/>
  <c r="B2735" i="58"/>
  <c r="B2736" i="58"/>
  <c r="B2737" i="58"/>
  <c r="B2738" i="58"/>
  <c r="B2739" i="58"/>
  <c r="B2740" i="58"/>
  <c r="B2741" i="58"/>
  <c r="B2742" i="58"/>
  <c r="B2743" i="58"/>
  <c r="B2744" i="58"/>
  <c r="B2745" i="58"/>
  <c r="B2746" i="58"/>
  <c r="B2747" i="58"/>
  <c r="B2748" i="58"/>
  <c r="B2749" i="58"/>
  <c r="B2750" i="58"/>
  <c r="B2751" i="58"/>
  <c r="B2752" i="58"/>
  <c r="B2753" i="58"/>
  <c r="B2754" i="58"/>
  <c r="B2755" i="58"/>
  <c r="B2756" i="58"/>
  <c r="B2757" i="58"/>
  <c r="B2758" i="58"/>
  <c r="B2759" i="58"/>
  <c r="B2760" i="58"/>
  <c r="B2761" i="58"/>
  <c r="B2762" i="58"/>
  <c r="B2763" i="58"/>
  <c r="B2764" i="58"/>
  <c r="B2765" i="58"/>
  <c r="B2766" i="58"/>
  <c r="B2767" i="58"/>
  <c r="B2768" i="58"/>
  <c r="B2769" i="58"/>
  <c r="B2770" i="58"/>
  <c r="B2771" i="58"/>
  <c r="B2772" i="58"/>
  <c r="B2773" i="58"/>
  <c r="B2774" i="58"/>
  <c r="B2775" i="58"/>
  <c r="B2776" i="58"/>
  <c r="B2777" i="58"/>
  <c r="B2778" i="58"/>
  <c r="B2779" i="58"/>
  <c r="B2780" i="58"/>
  <c r="B2781" i="58"/>
  <c r="B2782" i="58"/>
  <c r="B2783" i="58"/>
  <c r="B2784" i="58"/>
  <c r="B2785" i="58"/>
  <c r="B2786" i="58"/>
  <c r="B2787" i="58"/>
  <c r="B2788" i="58"/>
  <c r="B2789" i="58"/>
  <c r="B2790" i="58"/>
  <c r="B2791" i="58"/>
  <c r="B2792" i="58"/>
  <c r="B2793" i="58"/>
  <c r="B2794" i="58"/>
  <c r="B2795" i="58"/>
  <c r="B2796" i="58"/>
  <c r="B2797" i="58"/>
  <c r="B2798" i="58"/>
  <c r="B2799" i="58"/>
  <c r="B2800" i="58"/>
  <c r="B2801" i="58"/>
  <c r="B2802" i="58"/>
  <c r="B2803" i="58"/>
  <c r="B2804" i="58"/>
  <c r="B2805" i="58"/>
  <c r="B2806" i="58"/>
  <c r="B2807" i="58"/>
  <c r="B2808" i="58"/>
  <c r="B2809" i="58"/>
  <c r="B2810" i="58"/>
  <c r="B2811" i="58"/>
  <c r="B2812" i="58"/>
  <c r="B2813" i="58"/>
  <c r="B2814" i="58"/>
  <c r="B2815" i="58"/>
  <c r="B2816" i="58"/>
  <c r="B2817" i="58"/>
  <c r="B2818" i="58"/>
  <c r="B2819" i="58"/>
  <c r="B2820" i="58"/>
  <c r="B2821" i="58"/>
  <c r="B2822" i="58"/>
  <c r="B2823" i="58"/>
  <c r="B2824" i="58"/>
  <c r="B2825" i="58"/>
  <c r="B2826" i="58"/>
  <c r="B2827" i="58"/>
  <c r="B2828" i="58"/>
  <c r="B2829" i="58"/>
  <c r="B2830" i="58"/>
  <c r="B2831" i="58"/>
  <c r="B2832" i="58"/>
  <c r="B2833" i="58"/>
  <c r="B2834" i="58"/>
  <c r="B2835" i="58"/>
  <c r="B2836" i="58"/>
  <c r="B2837" i="58"/>
  <c r="B2838" i="58"/>
  <c r="B2839" i="58"/>
  <c r="B2840" i="58"/>
  <c r="B2841" i="58"/>
  <c r="B2842" i="58"/>
  <c r="B2843" i="58"/>
  <c r="B2844" i="58"/>
  <c r="B2845" i="58"/>
  <c r="B2846" i="58"/>
  <c r="B2847" i="58"/>
  <c r="B2848" i="58"/>
  <c r="B2849" i="58"/>
  <c r="B2850" i="58"/>
  <c r="B2851" i="58"/>
  <c r="B2852" i="58"/>
  <c r="B2853" i="58"/>
  <c r="B2854" i="58"/>
  <c r="B2855" i="58"/>
  <c r="B2856" i="58"/>
  <c r="B2857" i="58"/>
  <c r="B2858" i="58"/>
  <c r="B2859" i="58"/>
  <c r="B2860" i="58"/>
  <c r="B2861" i="58"/>
  <c r="B2862" i="58"/>
  <c r="B2863" i="58"/>
  <c r="B2864" i="58"/>
  <c r="B2865" i="58"/>
  <c r="B2866" i="58"/>
  <c r="B2867" i="58"/>
  <c r="B2868" i="58"/>
  <c r="B2869" i="58"/>
  <c r="B2870" i="58"/>
  <c r="B2871" i="58"/>
  <c r="B2872" i="58"/>
  <c r="B2873" i="58"/>
  <c r="B2874" i="58"/>
  <c r="B2875" i="58"/>
  <c r="B2876" i="58"/>
  <c r="B2877" i="58"/>
  <c r="B2878" i="58"/>
  <c r="B2879" i="58"/>
  <c r="B2880" i="58"/>
  <c r="B2881" i="58"/>
  <c r="B2882" i="58"/>
  <c r="B2883" i="58"/>
  <c r="B2884" i="58"/>
  <c r="B2885" i="58"/>
  <c r="B2886" i="58"/>
  <c r="B2887" i="58"/>
  <c r="B2888" i="58"/>
  <c r="B2889" i="58"/>
  <c r="B2890" i="58"/>
  <c r="B2891" i="58"/>
  <c r="B2892" i="58"/>
  <c r="B2893" i="58"/>
  <c r="B2894" i="58"/>
  <c r="B2895" i="58"/>
  <c r="B2896" i="58"/>
  <c r="B2897" i="58"/>
  <c r="B2898" i="58"/>
  <c r="B2899" i="58"/>
  <c r="B2900" i="58"/>
  <c r="B2901" i="58"/>
  <c r="B2902" i="58"/>
  <c r="B2903" i="58"/>
  <c r="B2904" i="58"/>
  <c r="B2905" i="58"/>
  <c r="B2906" i="58"/>
  <c r="B2907" i="58"/>
  <c r="B2908" i="58"/>
  <c r="B2909" i="58"/>
  <c r="B2910" i="58"/>
  <c r="B2911" i="58"/>
  <c r="B2912" i="58"/>
  <c r="B2913" i="58"/>
  <c r="B2914" i="58"/>
  <c r="B2915" i="58"/>
  <c r="B2916" i="58"/>
  <c r="B2917" i="58"/>
  <c r="B2918" i="58"/>
  <c r="B2919" i="58"/>
  <c r="B2920" i="58"/>
  <c r="B2921" i="58"/>
  <c r="B2922" i="58"/>
  <c r="B2923" i="58"/>
  <c r="B2924" i="58"/>
  <c r="B2925" i="58"/>
  <c r="B2926" i="58"/>
  <c r="B2927" i="58"/>
  <c r="B2928" i="58"/>
  <c r="B2929" i="58"/>
  <c r="B2930" i="58"/>
  <c r="B2931" i="58"/>
  <c r="B2932" i="58"/>
  <c r="B2933" i="58"/>
  <c r="B2934" i="58"/>
  <c r="B2935" i="58"/>
  <c r="B2936" i="58"/>
  <c r="B2937" i="58"/>
  <c r="B2938" i="58"/>
  <c r="B2939" i="58"/>
  <c r="B2940" i="58"/>
  <c r="B2941" i="58"/>
  <c r="B2942" i="58"/>
  <c r="B2943" i="58"/>
  <c r="B2944" i="58"/>
  <c r="B2945" i="58"/>
  <c r="B2946" i="58"/>
  <c r="B2947" i="58"/>
  <c r="B2948" i="58"/>
  <c r="B2949" i="58"/>
  <c r="B2950" i="58"/>
  <c r="B2951" i="58"/>
  <c r="B2952" i="58"/>
  <c r="B2953" i="58"/>
  <c r="B2954" i="58"/>
  <c r="B2955" i="58"/>
  <c r="B2956" i="58"/>
  <c r="B2957" i="58"/>
  <c r="B2958" i="58"/>
  <c r="B2959" i="58"/>
  <c r="B2960" i="58"/>
  <c r="B2961" i="58"/>
  <c r="B2962" i="58"/>
  <c r="B2963" i="58"/>
  <c r="B2964" i="58"/>
  <c r="B2965" i="58"/>
  <c r="B2966" i="58"/>
  <c r="B2967" i="58"/>
  <c r="B2968" i="58"/>
  <c r="B2969" i="58"/>
  <c r="B2970" i="58"/>
  <c r="B2971" i="58"/>
  <c r="B2972" i="58"/>
  <c r="B2973" i="58"/>
  <c r="B2974" i="58"/>
  <c r="B2975" i="58"/>
  <c r="B2976" i="58"/>
  <c r="B2977" i="58"/>
  <c r="B2978" i="58"/>
  <c r="B2979" i="58"/>
  <c r="B2980" i="58"/>
  <c r="B2981" i="58"/>
  <c r="B2982" i="58"/>
  <c r="B2983" i="58"/>
  <c r="B2984" i="58"/>
  <c r="B2985" i="58"/>
  <c r="B2986" i="58"/>
  <c r="B2987" i="58"/>
  <c r="B2988" i="58"/>
  <c r="B2989" i="58"/>
  <c r="B2990" i="58"/>
  <c r="B2991" i="58"/>
  <c r="B2992" i="58"/>
  <c r="B2993" i="58"/>
  <c r="B2994" i="58"/>
  <c r="B2995" i="58"/>
  <c r="B2996" i="58"/>
  <c r="B2997" i="58"/>
  <c r="B2998" i="58"/>
  <c r="B2999" i="58"/>
  <c r="B3000" i="58"/>
  <c r="B3001" i="58"/>
  <c r="B3002" i="58"/>
  <c r="B3003" i="58"/>
  <c r="B3004" i="58"/>
  <c r="B3005" i="58"/>
  <c r="B3006" i="58"/>
  <c r="B3007" i="58"/>
  <c r="B3008" i="58"/>
  <c r="B3009" i="58"/>
  <c r="B3010" i="58"/>
  <c r="B3011" i="58"/>
  <c r="B3012" i="58"/>
  <c r="B3013" i="58"/>
  <c r="B3014" i="58"/>
  <c r="B3015" i="58"/>
  <c r="B3016" i="58"/>
  <c r="B3017" i="58"/>
  <c r="B3018" i="58"/>
  <c r="B3019" i="58"/>
  <c r="B3020" i="58"/>
  <c r="B3021" i="58"/>
  <c r="B3022" i="58"/>
  <c r="B3023" i="58"/>
  <c r="B3024" i="58"/>
  <c r="B3025" i="58"/>
  <c r="B3026" i="58"/>
  <c r="B3027" i="58"/>
  <c r="B3028" i="58"/>
  <c r="B3029" i="58"/>
  <c r="B3030" i="58"/>
  <c r="B3031" i="58"/>
  <c r="B3032" i="58"/>
  <c r="B3033" i="58"/>
  <c r="B3034" i="58"/>
  <c r="B3035" i="58"/>
  <c r="B3036" i="58"/>
  <c r="B3037" i="58"/>
  <c r="B3038" i="58"/>
  <c r="B3039" i="58"/>
  <c r="B3040" i="58"/>
  <c r="B3041" i="58"/>
  <c r="B3042" i="58"/>
  <c r="B3043" i="58"/>
  <c r="B3044" i="58"/>
  <c r="B3045" i="58"/>
  <c r="B3046" i="58"/>
  <c r="B3047" i="58"/>
  <c r="B3048" i="58"/>
  <c r="B3049" i="58"/>
  <c r="B3050" i="58"/>
  <c r="B3051" i="58"/>
  <c r="B3052" i="58"/>
  <c r="B3053" i="58"/>
  <c r="B3054" i="58"/>
  <c r="B3055" i="58"/>
  <c r="B3056" i="58"/>
  <c r="B3057" i="58"/>
  <c r="B3058" i="58"/>
  <c r="B3059" i="58"/>
  <c r="B3060" i="58"/>
  <c r="B3061" i="58"/>
  <c r="B3062" i="58"/>
  <c r="B3063" i="58"/>
  <c r="B3064" i="58"/>
  <c r="B3065" i="58"/>
  <c r="B3066" i="58"/>
  <c r="B3067" i="58"/>
  <c r="B3068" i="58"/>
  <c r="B3069" i="58"/>
  <c r="B3070" i="58"/>
  <c r="B3071" i="58"/>
  <c r="B3072" i="58"/>
  <c r="B3073" i="58"/>
  <c r="B3074" i="58"/>
  <c r="B3075" i="58"/>
  <c r="B3076" i="58"/>
  <c r="B3077" i="58"/>
  <c r="B3078" i="58"/>
  <c r="B3079" i="58"/>
  <c r="B3080" i="58"/>
  <c r="B3081" i="58"/>
  <c r="B3082" i="58"/>
  <c r="B3083" i="58"/>
  <c r="B3084" i="58"/>
  <c r="B3085" i="58"/>
  <c r="B3086" i="58"/>
  <c r="B3087" i="58"/>
  <c r="B3088" i="58"/>
  <c r="B3089" i="58"/>
  <c r="B3090" i="58"/>
  <c r="B3091" i="58"/>
  <c r="B3092" i="58"/>
  <c r="B3093" i="58"/>
  <c r="B3094" i="58"/>
  <c r="B3095" i="58"/>
  <c r="B3096" i="58"/>
  <c r="B3097" i="58"/>
  <c r="B3098" i="58"/>
  <c r="B3099" i="58"/>
  <c r="B3100" i="58"/>
  <c r="B3101" i="58"/>
  <c r="B3102" i="58"/>
  <c r="B3103" i="58"/>
  <c r="B3104" i="58"/>
  <c r="B3105" i="58"/>
  <c r="B3106" i="58"/>
  <c r="B3107" i="58"/>
  <c r="B3108" i="58"/>
  <c r="B3109" i="58"/>
  <c r="B3110" i="58"/>
  <c r="B3111" i="58"/>
  <c r="B3112" i="58"/>
  <c r="B3113" i="58"/>
  <c r="B3114" i="58"/>
  <c r="B3115" i="58"/>
  <c r="B3116" i="58"/>
  <c r="B3117" i="58"/>
  <c r="B3118" i="58"/>
  <c r="B3119" i="58"/>
  <c r="B3120" i="58"/>
  <c r="B3121" i="58"/>
  <c r="B3122" i="58"/>
  <c r="B3123" i="58"/>
  <c r="B3124" i="58"/>
  <c r="B3125" i="58"/>
  <c r="B3126" i="58"/>
  <c r="B3127" i="58"/>
  <c r="B3128" i="58"/>
  <c r="B3129" i="58"/>
  <c r="B3130" i="58"/>
  <c r="B3131" i="58"/>
  <c r="B3132" i="58"/>
  <c r="B3133" i="58"/>
  <c r="B3134" i="58"/>
  <c r="B3135" i="58"/>
  <c r="B3136" i="58"/>
  <c r="B3137" i="58"/>
  <c r="B3138" i="58"/>
  <c r="B3139" i="58"/>
  <c r="B3140" i="58"/>
  <c r="B3141" i="58"/>
  <c r="B3142" i="58"/>
  <c r="B3143" i="58"/>
  <c r="B3144" i="58"/>
  <c r="B3145" i="58"/>
  <c r="B3146" i="58"/>
  <c r="B3147" i="58"/>
  <c r="B3148" i="58"/>
  <c r="B3149" i="58"/>
  <c r="B3150" i="58"/>
  <c r="B3151" i="58"/>
  <c r="B3152" i="58"/>
  <c r="B3153" i="58"/>
  <c r="B3154" i="58"/>
  <c r="B3155" i="58"/>
  <c r="B3156" i="58"/>
  <c r="B3157" i="58"/>
  <c r="B3158" i="58"/>
  <c r="B3159" i="58"/>
  <c r="B3160" i="58"/>
  <c r="B3161" i="58"/>
  <c r="B3162" i="58"/>
  <c r="B3163" i="58"/>
  <c r="B3164" i="58"/>
  <c r="B3165" i="58"/>
  <c r="B3166" i="58"/>
  <c r="B3167" i="58"/>
  <c r="B3168" i="58"/>
  <c r="B3169" i="58"/>
  <c r="B3170" i="58"/>
  <c r="B3171" i="58"/>
  <c r="B3172" i="58"/>
  <c r="B3173" i="58"/>
  <c r="B3174" i="58"/>
  <c r="B3175" i="58"/>
  <c r="B3176" i="58"/>
  <c r="B3177" i="58"/>
  <c r="B3178" i="58"/>
  <c r="B3179" i="58"/>
  <c r="B3180" i="58"/>
  <c r="B3181" i="58"/>
  <c r="B3182" i="58"/>
  <c r="B3183" i="58"/>
  <c r="B3184" i="58"/>
  <c r="B3185" i="58"/>
  <c r="B3186" i="58"/>
  <c r="B3187" i="58"/>
  <c r="B3188" i="58"/>
  <c r="B3189" i="58"/>
  <c r="B3190" i="58"/>
  <c r="B3191" i="58"/>
  <c r="B3192" i="58"/>
  <c r="B3193" i="58"/>
  <c r="B3194" i="58"/>
  <c r="B3195" i="58"/>
  <c r="B3196" i="58"/>
  <c r="B3197" i="58"/>
  <c r="B3198" i="58"/>
  <c r="B3199" i="58"/>
  <c r="B3200" i="58"/>
  <c r="B3201" i="58"/>
  <c r="B3202" i="58"/>
  <c r="B3203" i="58"/>
  <c r="B3204" i="58"/>
  <c r="B3205" i="58"/>
  <c r="B3206" i="58"/>
  <c r="B3207" i="58"/>
  <c r="B3208" i="58"/>
  <c r="B3209" i="58"/>
  <c r="B3210" i="58"/>
  <c r="B3211" i="58"/>
  <c r="B3212" i="58"/>
  <c r="B3213" i="58"/>
  <c r="B3214" i="58"/>
  <c r="B3215" i="58"/>
  <c r="B3216" i="58"/>
  <c r="B3217" i="58"/>
  <c r="B3218" i="58"/>
  <c r="B3219" i="58"/>
  <c r="B3220" i="58"/>
  <c r="B3221" i="58"/>
  <c r="B3222" i="58"/>
  <c r="B3223" i="58"/>
  <c r="B3224" i="58"/>
  <c r="B3225" i="58"/>
  <c r="B3226" i="58"/>
  <c r="B3227" i="58"/>
  <c r="B3228" i="58"/>
  <c r="B3229" i="58"/>
  <c r="B3230" i="58"/>
  <c r="B3231" i="58"/>
  <c r="B3232" i="58"/>
  <c r="B3233" i="58"/>
  <c r="B3234" i="58"/>
  <c r="B3235" i="58"/>
  <c r="B3236" i="58"/>
  <c r="B3237" i="58"/>
  <c r="B3238" i="58"/>
  <c r="B3239" i="58"/>
  <c r="B3240" i="58"/>
  <c r="B3241" i="58"/>
  <c r="B3242" i="58"/>
  <c r="B3243" i="58"/>
  <c r="B3244" i="58"/>
  <c r="B3245" i="58"/>
  <c r="B3246" i="58"/>
  <c r="B3247" i="58"/>
  <c r="B3248" i="58"/>
  <c r="B3249" i="58"/>
  <c r="B3250" i="58"/>
  <c r="B3251" i="58"/>
  <c r="B3252" i="58"/>
  <c r="B3253" i="58"/>
  <c r="B3254" i="58"/>
  <c r="B3255" i="58"/>
  <c r="B3256" i="58"/>
  <c r="B3257" i="58"/>
  <c r="B3258" i="58"/>
  <c r="B3259" i="58"/>
  <c r="B3260" i="58"/>
  <c r="B3261" i="58"/>
  <c r="B3262" i="58"/>
  <c r="B3263" i="58"/>
  <c r="B3264" i="58"/>
  <c r="B3265" i="58"/>
  <c r="B3266" i="58"/>
  <c r="B3267" i="58"/>
  <c r="B3268" i="58"/>
  <c r="B3269" i="58"/>
  <c r="B3270" i="58"/>
  <c r="B3271" i="58"/>
  <c r="B3272" i="58"/>
  <c r="B3273" i="58"/>
  <c r="B3274" i="58"/>
  <c r="B3275" i="58"/>
  <c r="B3276" i="58"/>
  <c r="B3277" i="58"/>
  <c r="B3278" i="58"/>
  <c r="B3279" i="58"/>
  <c r="B3280" i="58"/>
  <c r="B3281" i="58"/>
  <c r="B3282" i="58"/>
  <c r="B3283" i="58"/>
  <c r="B3284" i="58"/>
  <c r="B3285" i="58"/>
  <c r="B3286" i="58"/>
  <c r="B3287" i="58"/>
  <c r="B3288" i="58"/>
  <c r="B3289" i="58"/>
  <c r="B3290" i="58"/>
  <c r="B3291" i="58"/>
  <c r="B3292" i="58"/>
  <c r="B3293" i="58"/>
  <c r="B3294" i="58"/>
  <c r="B3295" i="58"/>
  <c r="B3296" i="58"/>
  <c r="B3297" i="58"/>
  <c r="B3298" i="58"/>
  <c r="B3299" i="58"/>
  <c r="B3300" i="58"/>
  <c r="B3301" i="58"/>
  <c r="B3302" i="58"/>
  <c r="B3303" i="58"/>
  <c r="B3304" i="58"/>
  <c r="B3305" i="58"/>
  <c r="B3306" i="58"/>
  <c r="B3307" i="58"/>
  <c r="B3308" i="58"/>
  <c r="B3309" i="58"/>
  <c r="B3310" i="58"/>
  <c r="B3311" i="58"/>
  <c r="B3312" i="58"/>
  <c r="B3313" i="58"/>
  <c r="B3314" i="58"/>
  <c r="B3315" i="58"/>
  <c r="B3316" i="58"/>
  <c r="B3317" i="58"/>
  <c r="B3318" i="58"/>
  <c r="B3319" i="58"/>
  <c r="B3320" i="58"/>
  <c r="B3321" i="58"/>
  <c r="B3322" i="58"/>
  <c r="B3323" i="58"/>
  <c r="B3324" i="58"/>
  <c r="B3325" i="58"/>
  <c r="B3326" i="58"/>
  <c r="B3327" i="58"/>
  <c r="B3328" i="58"/>
  <c r="B3329" i="58"/>
  <c r="B3330" i="58"/>
  <c r="B3331" i="58"/>
  <c r="B3332" i="58"/>
  <c r="B3333" i="58"/>
  <c r="B3334" i="58"/>
  <c r="B3335" i="58"/>
  <c r="B3336" i="58"/>
  <c r="B3337" i="58"/>
  <c r="B3338" i="58"/>
  <c r="B3339" i="58"/>
  <c r="B3340" i="58"/>
  <c r="B3341" i="58"/>
  <c r="B3342" i="58"/>
  <c r="B3343" i="58"/>
  <c r="B3344" i="58"/>
  <c r="B3345" i="58"/>
  <c r="B3346" i="58"/>
  <c r="B3347" i="58"/>
  <c r="B3348" i="58"/>
  <c r="B3349" i="58"/>
  <c r="B3350" i="58"/>
  <c r="B3351" i="58"/>
  <c r="B3352" i="58"/>
  <c r="B3353" i="58"/>
  <c r="B3354" i="58"/>
  <c r="B3355" i="58"/>
  <c r="B3356" i="58"/>
  <c r="B3357" i="58"/>
  <c r="B3358" i="58"/>
  <c r="B3359" i="58"/>
  <c r="B3360" i="58"/>
  <c r="B3361" i="58"/>
  <c r="B3362" i="58"/>
  <c r="B3363" i="58"/>
  <c r="B3364" i="58"/>
  <c r="B3365" i="58"/>
  <c r="B3366" i="58"/>
  <c r="B3367" i="58"/>
  <c r="B3368" i="58"/>
  <c r="B3369" i="58"/>
  <c r="B3370" i="58"/>
  <c r="B3371" i="58"/>
  <c r="B3372" i="58"/>
  <c r="B3373" i="58"/>
  <c r="B3374" i="58"/>
  <c r="B3375" i="58"/>
  <c r="B3376" i="58"/>
  <c r="B3377" i="58"/>
  <c r="B3378" i="58"/>
  <c r="B3379" i="58"/>
  <c r="B3380" i="58"/>
  <c r="B3381" i="58"/>
  <c r="B3382" i="58"/>
  <c r="B3383" i="58"/>
  <c r="B3384" i="58"/>
  <c r="B3385" i="58"/>
  <c r="B3386" i="58"/>
  <c r="B3387" i="58"/>
  <c r="B3388" i="58"/>
  <c r="B3389" i="58"/>
  <c r="B3390" i="58"/>
  <c r="B3391" i="58"/>
  <c r="B3392" i="58"/>
  <c r="B3393" i="58"/>
  <c r="B3394" i="58"/>
  <c r="B3395" i="58"/>
  <c r="B3396" i="58"/>
  <c r="B3397" i="58"/>
  <c r="B3398" i="58"/>
  <c r="B3399" i="58"/>
  <c r="B3400" i="58"/>
  <c r="B3401" i="58"/>
  <c r="B3402" i="58"/>
  <c r="B3403" i="58"/>
  <c r="B3404" i="58"/>
  <c r="B3405" i="58"/>
  <c r="B3406" i="58"/>
  <c r="B3407" i="58"/>
  <c r="B3408" i="58"/>
  <c r="B3409" i="58"/>
  <c r="B3410" i="58"/>
  <c r="B3411" i="58"/>
  <c r="B3412" i="58"/>
  <c r="B3413" i="58"/>
  <c r="B3414" i="58"/>
  <c r="B3415" i="58"/>
  <c r="B3416" i="58"/>
  <c r="B3417" i="58"/>
  <c r="B3418" i="58"/>
  <c r="B3419" i="58"/>
  <c r="B3420" i="58"/>
  <c r="B3421" i="58"/>
  <c r="B3422" i="58"/>
  <c r="B3423" i="58"/>
  <c r="B3424" i="58"/>
  <c r="B3425" i="58"/>
  <c r="B3426" i="58"/>
  <c r="B3427" i="58"/>
  <c r="B3428" i="58"/>
  <c r="B3429" i="58"/>
  <c r="B3430" i="58"/>
  <c r="B3431" i="58"/>
  <c r="B3432" i="58"/>
  <c r="B3433" i="58"/>
  <c r="B3434" i="58"/>
  <c r="B3435" i="58"/>
  <c r="B3436" i="58"/>
  <c r="B3437" i="58"/>
  <c r="B3438" i="58"/>
  <c r="B3439" i="58"/>
  <c r="B3440" i="58"/>
  <c r="B3441" i="58"/>
  <c r="B3442" i="58"/>
  <c r="B3443" i="58"/>
  <c r="B3444" i="58"/>
  <c r="B3445" i="58"/>
  <c r="B3446" i="58"/>
  <c r="B3447" i="58"/>
  <c r="B3448" i="58"/>
  <c r="B3449" i="58"/>
  <c r="B3450" i="58"/>
  <c r="B3451" i="58"/>
  <c r="B3452" i="58"/>
  <c r="B3453" i="58"/>
  <c r="B3454" i="58"/>
  <c r="B3455" i="58"/>
  <c r="B3456" i="58"/>
  <c r="B3457" i="58"/>
  <c r="B3458" i="58"/>
  <c r="B3459" i="58"/>
  <c r="B3460" i="58"/>
  <c r="B3461" i="58"/>
  <c r="B3462" i="58"/>
  <c r="B3463" i="58"/>
  <c r="B3464" i="58"/>
  <c r="B3465" i="58"/>
  <c r="B3466" i="58"/>
  <c r="B3467" i="58"/>
  <c r="B3468" i="58"/>
  <c r="B3469" i="58"/>
  <c r="B3470" i="58"/>
  <c r="B3471" i="58"/>
  <c r="B3472" i="58"/>
  <c r="B3473" i="58"/>
  <c r="B3474" i="58"/>
  <c r="B3475" i="58"/>
  <c r="B3476" i="58"/>
  <c r="B3477" i="58"/>
  <c r="B3478" i="58"/>
  <c r="B3479" i="58"/>
  <c r="B3480" i="58"/>
  <c r="B3481" i="58"/>
  <c r="B3482" i="58"/>
  <c r="B3483" i="58"/>
  <c r="B3484" i="58"/>
  <c r="B3485" i="58"/>
  <c r="B3486" i="58"/>
  <c r="B3487" i="58"/>
  <c r="B3488" i="58"/>
  <c r="B3489" i="58"/>
  <c r="B3490" i="58"/>
  <c r="B3491" i="58"/>
  <c r="B3492" i="58"/>
  <c r="B3493" i="58"/>
  <c r="B3494" i="58"/>
  <c r="B3495" i="58"/>
  <c r="B3496" i="58"/>
  <c r="B3497" i="58"/>
  <c r="B3498" i="58"/>
  <c r="B3499" i="58"/>
  <c r="B3500" i="58"/>
  <c r="B3501" i="58"/>
  <c r="B3502" i="58"/>
  <c r="B3503" i="58"/>
  <c r="B3504" i="58"/>
  <c r="B3505" i="58"/>
  <c r="B3506" i="58"/>
  <c r="B3507" i="58"/>
  <c r="B3508" i="58"/>
  <c r="B3509" i="58"/>
  <c r="B3510" i="58"/>
  <c r="B3511" i="58"/>
  <c r="B3512" i="58"/>
  <c r="B3513" i="58"/>
  <c r="B3514" i="58"/>
  <c r="B3515" i="58"/>
  <c r="B3516" i="58"/>
  <c r="B3517" i="58"/>
  <c r="B3518" i="58"/>
  <c r="B3519" i="58"/>
  <c r="B3520" i="58"/>
  <c r="B3521" i="58"/>
  <c r="B3522" i="58"/>
  <c r="B3523" i="58"/>
  <c r="B3524" i="58"/>
  <c r="L2" i="58"/>
  <c r="L3" i="58"/>
  <c r="L4" i="58"/>
  <c r="L5" i="58"/>
  <c r="L6" i="58"/>
  <c r="L7" i="58"/>
  <c r="L8" i="58"/>
  <c r="L9" i="58"/>
  <c r="L10" i="58"/>
  <c r="L11" i="58"/>
  <c r="L12" i="58"/>
  <c r="L13" i="58"/>
  <c r="L14" i="58"/>
  <c r="L15" i="58"/>
  <c r="L16" i="58"/>
  <c r="L17" i="58"/>
  <c r="L18" i="58"/>
  <c r="L19" i="58"/>
  <c r="L20" i="58"/>
  <c r="L21" i="58"/>
  <c r="L22" i="58"/>
  <c r="L23" i="58"/>
  <c r="L24" i="58"/>
  <c r="L25" i="58"/>
  <c r="L26" i="58"/>
  <c r="L27" i="58"/>
  <c r="L28" i="58"/>
  <c r="L29" i="58"/>
  <c r="L30" i="58"/>
  <c r="L31" i="58"/>
  <c r="L32" i="58"/>
  <c r="L33" i="58"/>
  <c r="L34" i="58"/>
  <c r="L35" i="58"/>
  <c r="L36" i="58"/>
  <c r="L37" i="58"/>
  <c r="L38" i="58"/>
  <c r="L39" i="58"/>
  <c r="L40" i="58"/>
  <c r="L41" i="58"/>
  <c r="L42" i="58"/>
  <c r="L43" i="58"/>
  <c r="L44" i="58"/>
  <c r="L45" i="58"/>
  <c r="L46" i="58"/>
  <c r="L47" i="58"/>
  <c r="L48" i="58"/>
  <c r="L49" i="58"/>
  <c r="L50" i="58"/>
  <c r="L51" i="58"/>
  <c r="L52" i="58"/>
  <c r="L53" i="58"/>
  <c r="L54" i="58"/>
  <c r="L55" i="58"/>
  <c r="L56" i="58"/>
  <c r="L57" i="58"/>
  <c r="L58" i="58"/>
  <c r="L59" i="58"/>
  <c r="L60" i="58"/>
  <c r="L61" i="58"/>
  <c r="L62" i="58"/>
  <c r="L63" i="58"/>
  <c r="L64" i="58"/>
  <c r="L65" i="58"/>
  <c r="L66" i="58"/>
  <c r="L67" i="58"/>
  <c r="L68" i="58"/>
  <c r="L69" i="58"/>
  <c r="L70" i="58"/>
  <c r="L71" i="58"/>
  <c r="L72" i="58"/>
  <c r="L73" i="58"/>
  <c r="L74" i="58"/>
  <c r="L75" i="58"/>
  <c r="L76" i="58"/>
  <c r="L77" i="58"/>
  <c r="L78" i="58"/>
  <c r="L79" i="58"/>
  <c r="L80" i="58"/>
  <c r="L81" i="58"/>
  <c r="L82" i="58"/>
  <c r="L83" i="58"/>
  <c r="L84" i="58"/>
  <c r="L85" i="58"/>
  <c r="L86" i="58"/>
  <c r="L87" i="58"/>
  <c r="L88" i="58"/>
  <c r="L89" i="58"/>
  <c r="L90" i="58"/>
  <c r="L91" i="58"/>
  <c r="L92" i="58"/>
  <c r="L93" i="58"/>
  <c r="L94" i="58"/>
  <c r="L95" i="58"/>
  <c r="L96" i="58"/>
  <c r="L97" i="58"/>
  <c r="L98" i="58"/>
  <c r="L99" i="58"/>
  <c r="L100" i="58"/>
  <c r="L101" i="58"/>
  <c r="L102" i="58"/>
  <c r="L103" i="58"/>
  <c r="L104" i="58"/>
  <c r="L105" i="58"/>
  <c r="L106" i="58"/>
  <c r="L107" i="58"/>
  <c r="L108" i="58"/>
  <c r="L109" i="58"/>
  <c r="L110" i="58"/>
  <c r="L111" i="58"/>
  <c r="L112" i="58"/>
  <c r="L113" i="58"/>
  <c r="L114" i="58"/>
  <c r="L115" i="58"/>
  <c r="L116" i="58"/>
  <c r="L117" i="58"/>
  <c r="L118" i="58"/>
  <c r="L119" i="58"/>
  <c r="L120" i="58"/>
  <c r="L121" i="58"/>
  <c r="L122" i="58"/>
  <c r="L123" i="58"/>
  <c r="L124" i="58"/>
  <c r="L125" i="58"/>
  <c r="L126" i="58"/>
  <c r="L127" i="58"/>
  <c r="L128" i="58"/>
  <c r="L129" i="58"/>
  <c r="L130" i="58"/>
  <c r="L131" i="58"/>
  <c r="L132" i="58"/>
  <c r="L133" i="58"/>
  <c r="L134" i="58"/>
  <c r="L135" i="58"/>
  <c r="L136" i="58"/>
  <c r="L137" i="58"/>
  <c r="L138" i="58"/>
  <c r="L139" i="58"/>
  <c r="L140" i="58"/>
  <c r="L141" i="58"/>
  <c r="L142" i="58"/>
  <c r="L143" i="58"/>
  <c r="L144" i="58"/>
  <c r="L145" i="58"/>
  <c r="L146" i="58"/>
  <c r="L147" i="58"/>
  <c r="L148" i="58"/>
  <c r="L149" i="58"/>
  <c r="L150" i="58"/>
  <c r="L151" i="58"/>
  <c r="L152" i="58"/>
  <c r="L153" i="58"/>
  <c r="L154" i="58"/>
  <c r="L155" i="58"/>
  <c r="L156" i="58"/>
  <c r="L157" i="58"/>
  <c r="L158" i="58"/>
  <c r="L159" i="58"/>
  <c r="L160" i="58"/>
  <c r="L161" i="58"/>
  <c r="L162" i="58"/>
  <c r="L163" i="58"/>
  <c r="L164" i="58"/>
  <c r="L165" i="58"/>
  <c r="L166" i="58"/>
  <c r="L167" i="58"/>
  <c r="L168" i="58"/>
  <c r="L169" i="58"/>
  <c r="L170" i="58"/>
  <c r="L171" i="58"/>
  <c r="L172" i="58"/>
  <c r="L173" i="58"/>
  <c r="L174" i="58"/>
  <c r="L175" i="58"/>
  <c r="L176" i="58"/>
  <c r="L177" i="58"/>
  <c r="L178" i="58"/>
  <c r="L179" i="58"/>
  <c r="L180" i="58"/>
  <c r="L181" i="58"/>
  <c r="L182" i="58"/>
  <c r="L183" i="58"/>
  <c r="L184" i="58"/>
  <c r="L185" i="58"/>
  <c r="L186" i="58"/>
  <c r="L187" i="58"/>
  <c r="L188" i="58"/>
  <c r="L189" i="58"/>
  <c r="L190" i="58"/>
  <c r="L191" i="58"/>
  <c r="L192" i="58"/>
  <c r="L193" i="58"/>
  <c r="L194" i="58"/>
  <c r="L195" i="58"/>
  <c r="L196" i="58"/>
  <c r="L197" i="58"/>
  <c r="L198" i="58"/>
  <c r="L199" i="58"/>
  <c r="L200" i="58"/>
  <c r="L201" i="58"/>
  <c r="L202" i="58"/>
  <c r="L203" i="58"/>
  <c r="L204" i="58"/>
  <c r="L205" i="58"/>
  <c r="L206" i="58"/>
  <c r="L207" i="58"/>
  <c r="L208" i="58"/>
  <c r="L209" i="58"/>
  <c r="L210" i="58"/>
  <c r="L211" i="58"/>
  <c r="L212" i="58"/>
  <c r="L213" i="58"/>
  <c r="L214" i="58"/>
  <c r="L215" i="58"/>
  <c r="L216" i="58"/>
  <c r="L217" i="58"/>
  <c r="L218" i="58"/>
  <c r="L219" i="58"/>
  <c r="L220" i="58"/>
  <c r="L221" i="58"/>
  <c r="L222" i="58"/>
  <c r="L223" i="58"/>
  <c r="L224" i="58"/>
  <c r="L225" i="58"/>
  <c r="L226" i="58"/>
  <c r="L227" i="58"/>
  <c r="L228" i="58"/>
  <c r="L229" i="58"/>
  <c r="L230" i="58"/>
  <c r="L231" i="58"/>
  <c r="L232" i="58"/>
  <c r="L233" i="58"/>
  <c r="L234" i="58"/>
  <c r="L235" i="58"/>
  <c r="L236" i="58"/>
  <c r="L237" i="58"/>
  <c r="L238" i="58"/>
  <c r="L239" i="58"/>
  <c r="L240" i="58"/>
  <c r="L241" i="58"/>
  <c r="L242" i="58"/>
  <c r="L243" i="58"/>
  <c r="L244" i="58"/>
  <c r="L245" i="58"/>
  <c r="L246" i="58"/>
  <c r="L247" i="58"/>
  <c r="L248" i="58"/>
  <c r="L249" i="58"/>
  <c r="L250" i="58"/>
  <c r="L251" i="58"/>
  <c r="L252" i="58"/>
  <c r="L253" i="58"/>
  <c r="L254" i="58"/>
  <c r="L255" i="58"/>
  <c r="L256" i="58"/>
  <c r="L257" i="58"/>
  <c r="L258" i="58"/>
  <c r="L259" i="58"/>
  <c r="L260" i="58"/>
  <c r="L261" i="58"/>
  <c r="L262" i="58"/>
  <c r="L263" i="58"/>
  <c r="L264" i="58"/>
  <c r="L265" i="58"/>
  <c r="L266" i="58"/>
  <c r="L267" i="58"/>
  <c r="L268" i="58"/>
  <c r="L269" i="58"/>
  <c r="L270" i="58"/>
  <c r="L271" i="58"/>
  <c r="L272" i="58"/>
  <c r="L273" i="58"/>
  <c r="L274" i="58"/>
  <c r="L275" i="58"/>
  <c r="L276" i="58"/>
  <c r="L277" i="58"/>
  <c r="L278" i="58"/>
  <c r="L279" i="58"/>
  <c r="L280" i="58"/>
  <c r="L281" i="58"/>
  <c r="L282" i="58"/>
  <c r="L283" i="58"/>
  <c r="L284" i="58"/>
  <c r="L285" i="58"/>
  <c r="L286" i="58"/>
  <c r="L287" i="58"/>
  <c r="L288" i="58"/>
  <c r="L289" i="58"/>
  <c r="L290" i="58"/>
  <c r="L291" i="58"/>
  <c r="L292" i="58"/>
  <c r="L293" i="58"/>
  <c r="L294" i="58"/>
  <c r="L295" i="58"/>
  <c r="L296" i="58"/>
  <c r="L297" i="58"/>
  <c r="L298" i="58"/>
  <c r="L299" i="58"/>
  <c r="L300" i="58"/>
  <c r="L301" i="58"/>
  <c r="L302" i="58"/>
  <c r="L303" i="58"/>
  <c r="L304" i="58"/>
  <c r="L305" i="58"/>
  <c r="L306" i="58"/>
  <c r="L307" i="58"/>
  <c r="L308" i="58"/>
  <c r="L309" i="58"/>
  <c r="L310" i="58"/>
  <c r="L311" i="58"/>
  <c r="L312" i="58"/>
  <c r="L313" i="58"/>
  <c r="L314" i="58"/>
  <c r="L315" i="58"/>
  <c r="L316" i="58"/>
  <c r="L317" i="58"/>
  <c r="L318" i="58"/>
  <c r="L319" i="58"/>
  <c r="L320" i="58"/>
  <c r="L321" i="58"/>
  <c r="L322" i="58"/>
  <c r="L323" i="58"/>
  <c r="L324" i="58"/>
  <c r="L325" i="58"/>
  <c r="L326" i="58"/>
  <c r="L327" i="58"/>
  <c r="L328" i="58"/>
  <c r="L329" i="58"/>
  <c r="L330" i="58"/>
  <c r="L331" i="58"/>
  <c r="L332" i="58"/>
  <c r="L333" i="58"/>
  <c r="L334" i="58"/>
  <c r="L335" i="58"/>
  <c r="L336" i="58"/>
  <c r="L337" i="58"/>
  <c r="L338" i="58"/>
  <c r="L339" i="58"/>
  <c r="L340" i="58"/>
  <c r="L341" i="58"/>
  <c r="L342" i="58"/>
  <c r="L343" i="58"/>
  <c r="L344" i="58"/>
  <c r="L345" i="58"/>
  <c r="L346" i="58"/>
  <c r="L347" i="58"/>
  <c r="L348" i="58"/>
  <c r="L349" i="58"/>
  <c r="L350" i="58"/>
  <c r="L351" i="58"/>
  <c r="L352" i="58"/>
  <c r="L353" i="58"/>
  <c r="L354" i="58"/>
  <c r="L355" i="58"/>
  <c r="L356" i="58"/>
  <c r="L357" i="58"/>
  <c r="L358" i="58"/>
  <c r="L359" i="58"/>
  <c r="L360" i="58"/>
  <c r="L361" i="58"/>
  <c r="L362" i="58"/>
  <c r="L363" i="58"/>
  <c r="L364" i="58"/>
  <c r="L365" i="58"/>
  <c r="L366" i="58"/>
  <c r="L367" i="58"/>
  <c r="L368" i="58"/>
  <c r="L369" i="58"/>
  <c r="L370" i="58"/>
  <c r="L371" i="58"/>
  <c r="L372" i="58"/>
  <c r="L373" i="58"/>
  <c r="L374" i="58"/>
  <c r="L375" i="58"/>
  <c r="L376" i="58"/>
  <c r="L377" i="58"/>
  <c r="L378" i="58"/>
  <c r="L379" i="58"/>
  <c r="L380" i="58"/>
  <c r="L381" i="58"/>
  <c r="L382" i="58"/>
  <c r="L383" i="58"/>
  <c r="L384" i="58"/>
  <c r="L385" i="58"/>
  <c r="L386" i="58"/>
  <c r="L387" i="58"/>
  <c r="L388" i="58"/>
  <c r="L389" i="58"/>
  <c r="L390" i="58"/>
  <c r="L391" i="58"/>
  <c r="L392" i="58"/>
  <c r="L393" i="58"/>
  <c r="L394" i="58"/>
  <c r="L395" i="58"/>
  <c r="L396" i="58"/>
  <c r="L397" i="58"/>
  <c r="L398" i="58"/>
  <c r="L399" i="58"/>
  <c r="L400" i="58"/>
  <c r="L401" i="58"/>
  <c r="L402" i="58"/>
  <c r="L403" i="58"/>
  <c r="L404" i="58"/>
  <c r="L405" i="58"/>
  <c r="L406" i="58"/>
  <c r="L407" i="58"/>
  <c r="L408" i="58"/>
  <c r="L409" i="58"/>
  <c r="L410" i="58"/>
  <c r="L411" i="58"/>
  <c r="L412" i="58"/>
  <c r="L413" i="58"/>
  <c r="L414" i="58"/>
  <c r="L415" i="58"/>
  <c r="L416" i="58"/>
  <c r="L417" i="58"/>
  <c r="L418" i="58"/>
  <c r="L419" i="58"/>
  <c r="L420" i="58"/>
  <c r="L421" i="58"/>
  <c r="L422" i="58"/>
  <c r="L423" i="58"/>
  <c r="L424" i="58"/>
  <c r="L425" i="58"/>
  <c r="L426" i="58"/>
  <c r="L427" i="58"/>
  <c r="L428" i="58"/>
  <c r="L429" i="58"/>
  <c r="L430" i="58"/>
  <c r="L431" i="58"/>
  <c r="L432" i="58"/>
  <c r="L433" i="58"/>
  <c r="L434" i="58"/>
  <c r="L435" i="58"/>
  <c r="L436" i="58"/>
  <c r="L437" i="58"/>
  <c r="L438" i="58"/>
  <c r="L439" i="58"/>
  <c r="L440" i="58"/>
  <c r="L441" i="58"/>
  <c r="L442" i="58"/>
  <c r="L443" i="58"/>
  <c r="L444" i="58"/>
  <c r="L445" i="58"/>
  <c r="L446" i="58"/>
  <c r="L447" i="58"/>
  <c r="L448" i="58"/>
  <c r="L449" i="58"/>
  <c r="L450" i="58"/>
  <c r="L451" i="58"/>
  <c r="L452" i="58"/>
  <c r="L453" i="58"/>
  <c r="L454" i="58"/>
  <c r="L455" i="58"/>
  <c r="L456" i="58"/>
  <c r="L457" i="58"/>
  <c r="L458" i="58"/>
  <c r="L459" i="58"/>
  <c r="L460" i="58"/>
  <c r="L461" i="58"/>
  <c r="L462" i="58"/>
  <c r="L463" i="58"/>
  <c r="L464" i="58"/>
  <c r="L465" i="58"/>
  <c r="L466" i="58"/>
  <c r="L467" i="58"/>
  <c r="L468" i="58"/>
  <c r="L469" i="58"/>
  <c r="L470" i="58"/>
  <c r="L471" i="58"/>
  <c r="L472" i="58"/>
  <c r="L473" i="58"/>
  <c r="L474" i="58"/>
  <c r="L475" i="58"/>
  <c r="L476" i="58"/>
  <c r="L477" i="58"/>
  <c r="L478" i="58"/>
  <c r="L479" i="58"/>
  <c r="L480" i="58"/>
  <c r="L481" i="58"/>
  <c r="L482" i="58"/>
  <c r="L483" i="58"/>
  <c r="L484" i="58"/>
  <c r="L485" i="58"/>
  <c r="L486" i="58"/>
  <c r="L487" i="58"/>
  <c r="L488" i="58"/>
  <c r="L489" i="58"/>
  <c r="L490" i="58"/>
  <c r="L491" i="58"/>
  <c r="L492" i="58"/>
  <c r="L493" i="58"/>
  <c r="L494" i="58"/>
  <c r="L495" i="58"/>
  <c r="L496" i="58"/>
  <c r="L497" i="58"/>
  <c r="L498" i="58"/>
  <c r="L499" i="58"/>
  <c r="L500" i="58"/>
  <c r="L501" i="58"/>
  <c r="L502" i="58"/>
  <c r="L503" i="58"/>
  <c r="L504" i="58"/>
  <c r="L505" i="58"/>
  <c r="L506" i="58"/>
  <c r="L507" i="58"/>
  <c r="L508" i="58"/>
  <c r="L509" i="58"/>
  <c r="L510" i="58"/>
  <c r="L511" i="58"/>
  <c r="L512" i="58"/>
  <c r="L513" i="58"/>
  <c r="L514" i="58"/>
  <c r="L515" i="58"/>
  <c r="L516" i="58"/>
  <c r="L517" i="58"/>
  <c r="L518" i="58"/>
  <c r="L519" i="58"/>
  <c r="L520" i="58"/>
  <c r="L521" i="58"/>
  <c r="L522" i="58"/>
  <c r="L523" i="58"/>
  <c r="L524" i="58"/>
  <c r="L525" i="58"/>
  <c r="L526" i="58"/>
  <c r="L527" i="58"/>
  <c r="L528" i="58"/>
  <c r="L529" i="58"/>
  <c r="L530" i="58"/>
  <c r="L531" i="58"/>
  <c r="L532" i="58"/>
  <c r="L533" i="58"/>
  <c r="L534" i="58"/>
  <c r="L535" i="58"/>
  <c r="L536" i="58"/>
  <c r="L537" i="58"/>
  <c r="L538" i="58"/>
  <c r="L539" i="58"/>
  <c r="L540" i="58"/>
  <c r="L541" i="58"/>
  <c r="L542" i="58"/>
  <c r="L543" i="58"/>
  <c r="L544" i="58"/>
  <c r="L545" i="58"/>
  <c r="L546" i="58"/>
  <c r="L547" i="58"/>
  <c r="L548" i="58"/>
  <c r="L549" i="58"/>
  <c r="L550" i="58"/>
  <c r="L551" i="58"/>
  <c r="L552" i="58"/>
  <c r="L553" i="58"/>
  <c r="L554" i="58"/>
  <c r="L555" i="58"/>
  <c r="L556" i="58"/>
  <c r="L557" i="58"/>
  <c r="L558" i="58"/>
  <c r="L559" i="58"/>
  <c r="L560" i="58"/>
  <c r="L561" i="58"/>
  <c r="L562" i="58"/>
  <c r="L563" i="58"/>
  <c r="L564" i="58"/>
  <c r="L565" i="58"/>
  <c r="L566" i="58"/>
  <c r="L567" i="58"/>
  <c r="L568" i="58"/>
  <c r="L569" i="58"/>
  <c r="L570" i="58"/>
  <c r="L571" i="58"/>
  <c r="L572" i="58"/>
  <c r="L573" i="58"/>
  <c r="L574" i="58"/>
  <c r="L575" i="58"/>
  <c r="L576" i="58"/>
  <c r="L577" i="58"/>
  <c r="L578" i="58"/>
  <c r="L579" i="58"/>
  <c r="L580" i="58"/>
  <c r="L581" i="58"/>
  <c r="L582" i="58"/>
  <c r="L583" i="58"/>
  <c r="L584" i="58"/>
  <c r="L585" i="58"/>
  <c r="L586" i="58"/>
  <c r="L587" i="58"/>
  <c r="L588" i="58"/>
  <c r="L589" i="58"/>
  <c r="L590" i="58"/>
  <c r="L591" i="58"/>
  <c r="L592" i="58"/>
  <c r="L593" i="58"/>
  <c r="L594" i="58"/>
  <c r="L595" i="58"/>
  <c r="L596" i="58"/>
  <c r="L597" i="58"/>
  <c r="L598" i="58"/>
  <c r="L599" i="58"/>
  <c r="L600" i="58"/>
  <c r="L601" i="58"/>
  <c r="L602" i="58"/>
  <c r="L603" i="58"/>
  <c r="L604" i="58"/>
  <c r="L605" i="58"/>
  <c r="L606" i="58"/>
  <c r="L607" i="58"/>
  <c r="L608" i="58"/>
  <c r="L609" i="58"/>
  <c r="L610" i="58"/>
  <c r="L611" i="58"/>
  <c r="L612" i="58"/>
  <c r="L613" i="58"/>
  <c r="L614" i="58"/>
  <c r="L615" i="58"/>
  <c r="L616" i="58"/>
  <c r="L617" i="58"/>
  <c r="L618" i="58"/>
  <c r="L619" i="58"/>
  <c r="L620" i="58"/>
  <c r="L621" i="58"/>
  <c r="L622" i="58"/>
  <c r="L623" i="58"/>
  <c r="L624" i="58"/>
  <c r="L625" i="58"/>
  <c r="L626" i="58"/>
  <c r="L627" i="58"/>
  <c r="L628" i="58"/>
  <c r="L629" i="58"/>
  <c r="L630" i="58"/>
  <c r="L631" i="58"/>
  <c r="L632" i="58"/>
  <c r="L633" i="58"/>
  <c r="L634" i="58"/>
  <c r="L635" i="58"/>
  <c r="L636" i="58"/>
  <c r="L637" i="58"/>
  <c r="L638" i="58"/>
  <c r="L639" i="58"/>
  <c r="L640" i="58"/>
  <c r="L641" i="58"/>
  <c r="L642" i="58"/>
  <c r="L643" i="58"/>
  <c r="L644" i="58"/>
  <c r="L645" i="58"/>
  <c r="L646" i="58"/>
  <c r="L647" i="58"/>
  <c r="L648" i="58"/>
  <c r="L649" i="58"/>
  <c r="L650" i="58"/>
  <c r="L651" i="58"/>
  <c r="L652" i="58"/>
  <c r="L653" i="58"/>
  <c r="L654" i="58"/>
  <c r="L655" i="58"/>
  <c r="L656" i="58"/>
  <c r="L657" i="58"/>
  <c r="L658" i="58"/>
  <c r="L659" i="58"/>
  <c r="L660" i="58"/>
  <c r="L661" i="58"/>
  <c r="L662" i="58"/>
  <c r="L663" i="58"/>
  <c r="L664" i="58"/>
  <c r="L665" i="58"/>
  <c r="L666" i="58"/>
  <c r="L667" i="58"/>
  <c r="L668" i="58"/>
  <c r="L669" i="58"/>
  <c r="L670" i="58"/>
  <c r="L671" i="58"/>
  <c r="L672" i="58"/>
  <c r="L673" i="58"/>
  <c r="L674" i="58"/>
  <c r="L675" i="58"/>
  <c r="L676" i="58"/>
  <c r="L677" i="58"/>
  <c r="L678" i="58"/>
  <c r="L679" i="58"/>
  <c r="L680" i="58"/>
  <c r="L681" i="58"/>
  <c r="L682" i="58"/>
  <c r="L683" i="58"/>
  <c r="L684" i="58"/>
  <c r="L685" i="58"/>
  <c r="L686" i="58"/>
  <c r="L687" i="58"/>
  <c r="L688" i="58"/>
  <c r="L689" i="58"/>
  <c r="L690" i="58"/>
  <c r="L691" i="58"/>
  <c r="L692" i="58"/>
  <c r="L693" i="58"/>
  <c r="L694" i="58"/>
  <c r="L695" i="58"/>
  <c r="L696" i="58"/>
  <c r="L697" i="58"/>
  <c r="L698" i="58"/>
  <c r="L699" i="58"/>
  <c r="L700" i="58"/>
  <c r="L701" i="58"/>
  <c r="L702" i="58"/>
  <c r="L703" i="58"/>
  <c r="L704" i="58"/>
  <c r="L705" i="58"/>
  <c r="L706" i="58"/>
  <c r="L707" i="58"/>
  <c r="L708" i="58"/>
  <c r="L709" i="58"/>
  <c r="L710" i="58"/>
  <c r="L711" i="58"/>
  <c r="L712" i="58"/>
  <c r="L713" i="58"/>
  <c r="L714" i="58"/>
  <c r="L715" i="58"/>
  <c r="L716" i="58"/>
  <c r="L717" i="58"/>
  <c r="L718" i="58"/>
  <c r="L719" i="58"/>
  <c r="L720" i="58"/>
  <c r="L721" i="58"/>
  <c r="L722" i="58"/>
  <c r="L723" i="58"/>
  <c r="L724" i="58"/>
  <c r="L725" i="58"/>
  <c r="L726" i="58"/>
  <c r="L727" i="58"/>
  <c r="L728" i="58"/>
  <c r="L729" i="58"/>
  <c r="L730" i="58"/>
  <c r="L731" i="58"/>
  <c r="L732" i="58"/>
  <c r="L733" i="58"/>
  <c r="L734" i="58"/>
  <c r="L735" i="58"/>
  <c r="L736" i="58"/>
  <c r="L737" i="58"/>
  <c r="L738" i="58"/>
  <c r="L739" i="58"/>
  <c r="L740" i="58"/>
  <c r="L741" i="58"/>
  <c r="L742" i="58"/>
  <c r="L743" i="58"/>
  <c r="L744" i="58"/>
  <c r="L745" i="58"/>
  <c r="L746" i="58"/>
  <c r="L747" i="58"/>
  <c r="L748" i="58"/>
  <c r="L749" i="58"/>
  <c r="L750" i="58"/>
  <c r="L751" i="58"/>
  <c r="L752" i="58"/>
  <c r="L753" i="58"/>
  <c r="L754" i="58"/>
  <c r="L755" i="58"/>
  <c r="L756" i="58"/>
  <c r="L757" i="58"/>
  <c r="L758" i="58"/>
  <c r="L759" i="58"/>
  <c r="L760" i="58"/>
  <c r="L761" i="58"/>
  <c r="L762" i="58"/>
  <c r="L763" i="58"/>
  <c r="L764" i="58"/>
  <c r="L765" i="58"/>
  <c r="L766" i="58"/>
  <c r="L767" i="58"/>
  <c r="L768" i="58"/>
  <c r="L769" i="58"/>
  <c r="L770" i="58"/>
  <c r="L771" i="58"/>
  <c r="L772" i="58"/>
  <c r="L773" i="58"/>
  <c r="L774" i="58"/>
  <c r="L775" i="58"/>
  <c r="L776" i="58"/>
  <c r="L777" i="58"/>
  <c r="L778" i="58"/>
  <c r="L779" i="58"/>
  <c r="L780" i="58"/>
  <c r="L781" i="58"/>
  <c r="L782" i="58"/>
  <c r="L783" i="58"/>
  <c r="L784" i="58"/>
  <c r="L785" i="58"/>
  <c r="L786" i="58"/>
  <c r="L787" i="58"/>
  <c r="L788" i="58"/>
  <c r="L789" i="58"/>
  <c r="L790" i="58"/>
  <c r="L791" i="58"/>
  <c r="L792" i="58"/>
  <c r="L793" i="58"/>
  <c r="L794" i="58"/>
  <c r="L795" i="58"/>
  <c r="L796" i="58"/>
  <c r="L797" i="58"/>
  <c r="L798" i="58"/>
  <c r="L799" i="58"/>
  <c r="L800" i="58"/>
  <c r="L801" i="58"/>
  <c r="L802" i="58"/>
  <c r="L803" i="58"/>
  <c r="L804" i="58"/>
  <c r="L805" i="58"/>
  <c r="L806" i="58"/>
  <c r="L807" i="58"/>
  <c r="L808" i="58"/>
  <c r="L809" i="58"/>
  <c r="L810" i="58"/>
  <c r="L811" i="58"/>
  <c r="L812" i="58"/>
  <c r="L813" i="58"/>
  <c r="L814" i="58"/>
  <c r="L815" i="58"/>
  <c r="L816" i="58"/>
  <c r="L817" i="58"/>
  <c r="L818" i="58"/>
  <c r="L819" i="58"/>
  <c r="L820" i="58"/>
  <c r="L821" i="58"/>
  <c r="L822" i="58"/>
  <c r="L823" i="58"/>
  <c r="L824" i="58"/>
  <c r="L825" i="58"/>
  <c r="L826" i="58"/>
  <c r="L827" i="58"/>
  <c r="L828" i="58"/>
  <c r="L829" i="58"/>
  <c r="L830" i="58"/>
  <c r="L831" i="58"/>
  <c r="L832" i="58"/>
  <c r="L833" i="58"/>
  <c r="L834" i="58"/>
  <c r="L835" i="58"/>
  <c r="L836" i="58"/>
  <c r="L837" i="58"/>
  <c r="L838" i="58"/>
  <c r="L839" i="58"/>
  <c r="L840" i="58"/>
  <c r="L841" i="58"/>
  <c r="L842" i="58"/>
  <c r="L843" i="58"/>
  <c r="L844" i="58"/>
  <c r="L845" i="58"/>
  <c r="L846" i="58"/>
  <c r="L847" i="58"/>
  <c r="L848" i="58"/>
  <c r="L849" i="58"/>
  <c r="L850" i="58"/>
  <c r="L851" i="58"/>
  <c r="L852" i="58"/>
  <c r="L853" i="58"/>
  <c r="L854" i="58"/>
  <c r="L855" i="58"/>
  <c r="L856" i="58"/>
  <c r="L857" i="58"/>
  <c r="L858" i="58"/>
  <c r="L859" i="58"/>
  <c r="L860" i="58"/>
  <c r="L861" i="58"/>
  <c r="L862" i="58"/>
  <c r="L863" i="58"/>
  <c r="L864" i="58"/>
  <c r="L865" i="58"/>
  <c r="L866" i="58"/>
  <c r="L867" i="58"/>
  <c r="L868" i="58"/>
  <c r="L869" i="58"/>
  <c r="L870" i="58"/>
  <c r="L871" i="58"/>
  <c r="L872" i="58"/>
  <c r="L873" i="58"/>
  <c r="L874" i="58"/>
  <c r="L875" i="58"/>
  <c r="L876" i="58"/>
  <c r="L877" i="58"/>
  <c r="L878" i="58"/>
  <c r="L879" i="58"/>
  <c r="L880" i="58"/>
  <c r="L881" i="58"/>
  <c r="L882" i="58"/>
  <c r="L883" i="58"/>
  <c r="L884" i="58"/>
  <c r="L885" i="58"/>
  <c r="L886" i="58"/>
  <c r="L887" i="58"/>
  <c r="L888" i="58"/>
  <c r="L889" i="58"/>
  <c r="L890" i="58"/>
  <c r="L891" i="58"/>
  <c r="L892" i="58"/>
  <c r="L893" i="58"/>
  <c r="L894" i="58"/>
  <c r="L895" i="58"/>
  <c r="L896" i="58"/>
  <c r="L897" i="58"/>
  <c r="L898" i="58"/>
  <c r="L899" i="58"/>
  <c r="L900" i="58"/>
  <c r="L901" i="58"/>
  <c r="L902" i="58"/>
  <c r="L903" i="58"/>
  <c r="L904" i="58"/>
  <c r="L905" i="58"/>
  <c r="L906" i="58"/>
  <c r="L907" i="58"/>
  <c r="L908" i="58"/>
  <c r="L909" i="58"/>
  <c r="L910" i="58"/>
  <c r="L911" i="58"/>
  <c r="L912" i="58"/>
  <c r="L913" i="58"/>
  <c r="L914" i="58"/>
  <c r="L915" i="58"/>
  <c r="L916" i="58"/>
  <c r="L917" i="58"/>
  <c r="L918" i="58"/>
  <c r="L919" i="58"/>
  <c r="L920" i="58"/>
  <c r="L921" i="58"/>
  <c r="L922" i="58"/>
  <c r="L923" i="58"/>
  <c r="L924" i="58"/>
  <c r="L925" i="58"/>
  <c r="L926" i="58"/>
  <c r="L927" i="58"/>
  <c r="L928" i="58"/>
  <c r="L929" i="58"/>
  <c r="L930" i="58"/>
  <c r="L931" i="58"/>
  <c r="L932" i="58"/>
  <c r="L933" i="58"/>
  <c r="L934" i="58"/>
  <c r="L935" i="58"/>
  <c r="L936" i="58"/>
  <c r="L937" i="58"/>
  <c r="L938" i="58"/>
  <c r="L939" i="58"/>
  <c r="L940" i="58"/>
  <c r="L941" i="58"/>
  <c r="L942" i="58"/>
  <c r="L943" i="58"/>
  <c r="L944" i="58"/>
  <c r="L945" i="58"/>
  <c r="L946" i="58"/>
  <c r="L947" i="58"/>
  <c r="L948" i="58"/>
  <c r="L949" i="58"/>
  <c r="L950" i="58"/>
  <c r="L951" i="58"/>
  <c r="L952" i="58"/>
  <c r="L953" i="58"/>
  <c r="L954" i="58"/>
  <c r="L955" i="58"/>
  <c r="L956" i="58"/>
  <c r="L957" i="58"/>
  <c r="L958" i="58"/>
  <c r="L959" i="58"/>
  <c r="L960" i="58"/>
  <c r="L961" i="58"/>
  <c r="L962" i="58"/>
  <c r="L963" i="58"/>
  <c r="L964" i="58"/>
  <c r="L965" i="58"/>
  <c r="L966" i="58"/>
  <c r="L967" i="58"/>
  <c r="L968" i="58"/>
  <c r="L969" i="58"/>
  <c r="L970" i="58"/>
  <c r="L971" i="58"/>
  <c r="L972" i="58"/>
  <c r="L973" i="58"/>
  <c r="L974" i="58"/>
  <c r="L975" i="58"/>
  <c r="L976" i="58"/>
  <c r="L977" i="58"/>
  <c r="L978" i="58"/>
  <c r="L979" i="58"/>
  <c r="L980" i="58"/>
  <c r="L981" i="58"/>
  <c r="L982" i="58"/>
  <c r="L983" i="58"/>
  <c r="L984" i="58"/>
  <c r="L985" i="58"/>
  <c r="L986" i="58"/>
  <c r="L987" i="58"/>
  <c r="L988" i="58"/>
  <c r="L989" i="58"/>
  <c r="L990" i="58"/>
  <c r="L991" i="58"/>
  <c r="L992" i="58"/>
  <c r="L993" i="58"/>
  <c r="L994" i="58"/>
  <c r="L995" i="58"/>
  <c r="L996" i="58"/>
  <c r="L997" i="58"/>
  <c r="L998" i="58"/>
  <c r="L999" i="58"/>
  <c r="L1000" i="58"/>
  <c r="L1001" i="58"/>
  <c r="L1002" i="58"/>
  <c r="L1003" i="58"/>
  <c r="L1004" i="58"/>
  <c r="L1005" i="58"/>
  <c r="L1006" i="58"/>
  <c r="L1007" i="58"/>
  <c r="L1008" i="58"/>
  <c r="L1009" i="58"/>
  <c r="L1010" i="58"/>
  <c r="L1011" i="58"/>
  <c r="L1012" i="58"/>
  <c r="L1013" i="58"/>
  <c r="L1014" i="58"/>
  <c r="L1015" i="58"/>
  <c r="L1016" i="58"/>
  <c r="L1017" i="58"/>
  <c r="L1018" i="58"/>
  <c r="L1019" i="58"/>
  <c r="L1020" i="58"/>
  <c r="L1021" i="58"/>
  <c r="L1022" i="58"/>
  <c r="L1023" i="58"/>
  <c r="L1024" i="58"/>
  <c r="L1025" i="58"/>
  <c r="L1026" i="58"/>
  <c r="L1027" i="58"/>
  <c r="L1028" i="58"/>
  <c r="L1029" i="58"/>
  <c r="L1030" i="58"/>
  <c r="L1031" i="58"/>
  <c r="L1032" i="58"/>
  <c r="L1033" i="58"/>
  <c r="L1034" i="58"/>
  <c r="L1035" i="58"/>
  <c r="L1036" i="58"/>
  <c r="L1037" i="58"/>
  <c r="L1038" i="58"/>
  <c r="L1039" i="58"/>
  <c r="L1040" i="58"/>
  <c r="L1041" i="58"/>
  <c r="L1042" i="58"/>
  <c r="L1043" i="58"/>
  <c r="L1044" i="58"/>
  <c r="L1045" i="58"/>
  <c r="L1046" i="58"/>
  <c r="L1047" i="58"/>
  <c r="L1048" i="58"/>
  <c r="L1049" i="58"/>
  <c r="L1050" i="58"/>
  <c r="L1051" i="58"/>
  <c r="L1052" i="58"/>
  <c r="L1053" i="58"/>
  <c r="L1054" i="58"/>
  <c r="L1055" i="58"/>
  <c r="L1056" i="58"/>
  <c r="L1057" i="58"/>
  <c r="L1058" i="58"/>
  <c r="L1059" i="58"/>
  <c r="L1060" i="58"/>
  <c r="L1061" i="58"/>
  <c r="L1062" i="58"/>
  <c r="L1063" i="58"/>
  <c r="L1064" i="58"/>
  <c r="L1065" i="58"/>
  <c r="L1066" i="58"/>
  <c r="L1067" i="58"/>
  <c r="L1068" i="58"/>
  <c r="L1069" i="58"/>
  <c r="L1070" i="58"/>
  <c r="L1071" i="58"/>
  <c r="L1072" i="58"/>
  <c r="L1073" i="58"/>
  <c r="L1074" i="58"/>
  <c r="L1075" i="58"/>
  <c r="L1076" i="58"/>
  <c r="L1077" i="58"/>
  <c r="L1078" i="58"/>
  <c r="L1079" i="58"/>
  <c r="L1080" i="58"/>
  <c r="L1081" i="58"/>
  <c r="L1082" i="58"/>
  <c r="L1083" i="58"/>
  <c r="L1084" i="58"/>
  <c r="L1085" i="58"/>
  <c r="L1086" i="58"/>
  <c r="L1087" i="58"/>
  <c r="L1088" i="58"/>
  <c r="L1089" i="58"/>
  <c r="L1090" i="58"/>
  <c r="L1091" i="58"/>
  <c r="L1092" i="58"/>
  <c r="L1093" i="58"/>
  <c r="L1094" i="58"/>
  <c r="L1095" i="58"/>
  <c r="L1096" i="58"/>
  <c r="L1097" i="58"/>
  <c r="L1098" i="58"/>
  <c r="L1099" i="58"/>
  <c r="L1100" i="58"/>
  <c r="L1101" i="58"/>
  <c r="L1102" i="58"/>
  <c r="L1103" i="58"/>
  <c r="L1104" i="58"/>
  <c r="L1105" i="58"/>
  <c r="L1106" i="58"/>
  <c r="L1107" i="58"/>
  <c r="L1108" i="58"/>
  <c r="L1109" i="58"/>
  <c r="L1110" i="58"/>
  <c r="L1111" i="58"/>
  <c r="L1112" i="58"/>
  <c r="L1113" i="58"/>
  <c r="L1114" i="58"/>
  <c r="L1115" i="58"/>
  <c r="L1116" i="58"/>
  <c r="L1117" i="58"/>
  <c r="L1118" i="58"/>
  <c r="L1119" i="58"/>
  <c r="L1120" i="58"/>
  <c r="L1121" i="58"/>
  <c r="L1122" i="58"/>
  <c r="L1123" i="58"/>
  <c r="L1124" i="58"/>
  <c r="L1125" i="58"/>
  <c r="L1126" i="58"/>
  <c r="L1127" i="58"/>
  <c r="L1128" i="58"/>
  <c r="L1129" i="58"/>
  <c r="L1130" i="58"/>
  <c r="L1131" i="58"/>
  <c r="L1132" i="58"/>
  <c r="L1133" i="58"/>
  <c r="L1134" i="58"/>
  <c r="L1135" i="58"/>
  <c r="L1136" i="58"/>
  <c r="L1137" i="58"/>
  <c r="L1138" i="58"/>
  <c r="L1139" i="58"/>
  <c r="L1140" i="58"/>
  <c r="L1141" i="58"/>
  <c r="L1142" i="58"/>
  <c r="L1143" i="58"/>
  <c r="L1144" i="58"/>
  <c r="L1145" i="58"/>
  <c r="L1146" i="58"/>
  <c r="L1147" i="58"/>
  <c r="L1148" i="58"/>
  <c r="L1149" i="58"/>
  <c r="L1150" i="58"/>
  <c r="L1151" i="58"/>
  <c r="L1152" i="58"/>
  <c r="L1153" i="58"/>
  <c r="L1154" i="58"/>
  <c r="L1155" i="58"/>
  <c r="L1156" i="58"/>
  <c r="L1157" i="58"/>
  <c r="L1158" i="58"/>
  <c r="L1159" i="58"/>
  <c r="L1160" i="58"/>
  <c r="L1161" i="58"/>
  <c r="L1162" i="58"/>
  <c r="L1163" i="58"/>
  <c r="L1164" i="58"/>
  <c r="L1165" i="58"/>
  <c r="L1166" i="58"/>
  <c r="L1167" i="58"/>
  <c r="L1168" i="58"/>
  <c r="L1169" i="58"/>
  <c r="L1170" i="58"/>
  <c r="L1171" i="58"/>
  <c r="L1172" i="58"/>
  <c r="L1173" i="58"/>
  <c r="L1174" i="58"/>
  <c r="L1175" i="58"/>
  <c r="L1176" i="58"/>
  <c r="L1177" i="58"/>
  <c r="L1178" i="58"/>
  <c r="L1179" i="58"/>
  <c r="L1180" i="58"/>
  <c r="L1181" i="58"/>
  <c r="L1182" i="58"/>
  <c r="L1183" i="58"/>
  <c r="L1184" i="58"/>
  <c r="L1185" i="58"/>
  <c r="L1186" i="58"/>
  <c r="L1187" i="58"/>
  <c r="L1188" i="58"/>
  <c r="L1189" i="58"/>
  <c r="L1190" i="58"/>
  <c r="L1191" i="58"/>
  <c r="L1192" i="58"/>
  <c r="L1193" i="58"/>
  <c r="L1194" i="58"/>
  <c r="L1195" i="58"/>
  <c r="L1196" i="58"/>
  <c r="L1197" i="58"/>
  <c r="L1198" i="58"/>
  <c r="L1199" i="58"/>
  <c r="L1200" i="58"/>
  <c r="L1201" i="58"/>
  <c r="L1202" i="58"/>
  <c r="L1203" i="58"/>
  <c r="L1204" i="58"/>
  <c r="L1205" i="58"/>
  <c r="L1206" i="58"/>
  <c r="L1207" i="58"/>
  <c r="L1208" i="58"/>
  <c r="L1209" i="58"/>
  <c r="L1210" i="58"/>
  <c r="L1211" i="58"/>
  <c r="L1212" i="58"/>
  <c r="L1213" i="58"/>
  <c r="L1214" i="58"/>
  <c r="L1215" i="58"/>
  <c r="L1216" i="58"/>
  <c r="L1217" i="58"/>
  <c r="L1218" i="58"/>
  <c r="L1219" i="58"/>
  <c r="L1220" i="58"/>
  <c r="L1221" i="58"/>
  <c r="L1222" i="58"/>
  <c r="L1223" i="58"/>
  <c r="L1224" i="58"/>
  <c r="L1225" i="58"/>
  <c r="L1226" i="58"/>
  <c r="L1227" i="58"/>
  <c r="L1228" i="58"/>
  <c r="L1229" i="58"/>
  <c r="L1230" i="58"/>
  <c r="L1231" i="58"/>
  <c r="L1232" i="58"/>
  <c r="L1233" i="58"/>
  <c r="L1234" i="58"/>
  <c r="L1235" i="58"/>
  <c r="L1236" i="58"/>
  <c r="L1237" i="58"/>
  <c r="L1238" i="58"/>
  <c r="L1239" i="58"/>
  <c r="L1240" i="58"/>
  <c r="L1241" i="58"/>
  <c r="L1242" i="58"/>
  <c r="L1243" i="58"/>
  <c r="L1244" i="58"/>
  <c r="L1245" i="58"/>
  <c r="L1246" i="58"/>
  <c r="L1247" i="58"/>
  <c r="L1248" i="58"/>
  <c r="L1249" i="58"/>
  <c r="L1250" i="58"/>
  <c r="L1251" i="58"/>
  <c r="L1252" i="58"/>
  <c r="L1253" i="58"/>
  <c r="L1254" i="58"/>
  <c r="L1255" i="58"/>
  <c r="L1256" i="58"/>
  <c r="L1257" i="58"/>
  <c r="L1258" i="58"/>
  <c r="L1259" i="58"/>
  <c r="L1260" i="58"/>
  <c r="L1261" i="58"/>
  <c r="L1262" i="58"/>
  <c r="L1263" i="58"/>
  <c r="L1264" i="58"/>
  <c r="L1265" i="58"/>
  <c r="L1266" i="58"/>
  <c r="L1267" i="58"/>
  <c r="L1268" i="58"/>
  <c r="L1269" i="58"/>
  <c r="L1270" i="58"/>
  <c r="L1271" i="58"/>
  <c r="L1272" i="58"/>
  <c r="L1273" i="58"/>
  <c r="L1274" i="58"/>
  <c r="L1275" i="58"/>
  <c r="L1276" i="58"/>
  <c r="L1277" i="58"/>
  <c r="L1278" i="58"/>
  <c r="L1279" i="58"/>
  <c r="L1280" i="58"/>
  <c r="L1281" i="58"/>
  <c r="L1282" i="58"/>
  <c r="L1283" i="58"/>
  <c r="L1284" i="58"/>
  <c r="L1285" i="58"/>
  <c r="L1286" i="58"/>
  <c r="L1287" i="58"/>
  <c r="L1288" i="58"/>
  <c r="L1289" i="58"/>
  <c r="L1290" i="58"/>
  <c r="L1291" i="58"/>
  <c r="L1292" i="58"/>
  <c r="L1293" i="58"/>
  <c r="L1294" i="58"/>
  <c r="L1295" i="58"/>
  <c r="L1296" i="58"/>
  <c r="L1297" i="58"/>
  <c r="L1298" i="58"/>
  <c r="L1299" i="58"/>
  <c r="L1300" i="58"/>
  <c r="L1301" i="58"/>
  <c r="L1302" i="58"/>
  <c r="L1303" i="58"/>
  <c r="L1304" i="58"/>
  <c r="L1305" i="58"/>
  <c r="L1306" i="58"/>
  <c r="L1307" i="58"/>
  <c r="L1308" i="58"/>
  <c r="L1309" i="58"/>
  <c r="L1310" i="58"/>
  <c r="L1311" i="58"/>
  <c r="L1312" i="58"/>
  <c r="L1313" i="58"/>
  <c r="L1314" i="58"/>
  <c r="L1315" i="58"/>
  <c r="L1316" i="58"/>
  <c r="L1317" i="58"/>
  <c r="L1318" i="58"/>
  <c r="L1319" i="58"/>
  <c r="L1320" i="58"/>
  <c r="L1321" i="58"/>
  <c r="L1322" i="58"/>
  <c r="L1323" i="58"/>
  <c r="L1324" i="58"/>
  <c r="L1325" i="58"/>
  <c r="L1326" i="58"/>
  <c r="L1327" i="58"/>
  <c r="L1328" i="58"/>
  <c r="L1329" i="58"/>
  <c r="L1330" i="58"/>
  <c r="L1331" i="58"/>
  <c r="L1332" i="58"/>
  <c r="L1333" i="58"/>
  <c r="L1334" i="58"/>
  <c r="L1335" i="58"/>
  <c r="L1336" i="58"/>
  <c r="L1337" i="58"/>
  <c r="L1338" i="58"/>
  <c r="L1339" i="58"/>
  <c r="L1340" i="58"/>
  <c r="L1341" i="58"/>
  <c r="L1342" i="58"/>
  <c r="L1343" i="58"/>
  <c r="L1344" i="58"/>
  <c r="L1345" i="58"/>
  <c r="L1346" i="58"/>
  <c r="L1347" i="58"/>
  <c r="L1348" i="58"/>
  <c r="L1349" i="58"/>
  <c r="L1350" i="58"/>
  <c r="L1351" i="58"/>
  <c r="L1352" i="58"/>
  <c r="L1353" i="58"/>
  <c r="L1354" i="58"/>
  <c r="L1355" i="58"/>
  <c r="L1356" i="58"/>
  <c r="L1357" i="58"/>
  <c r="L1358" i="58"/>
  <c r="L1359" i="58"/>
  <c r="L1360" i="58"/>
  <c r="L1361" i="58"/>
  <c r="L1362" i="58"/>
  <c r="L1363" i="58"/>
  <c r="L1364" i="58"/>
  <c r="L1365" i="58"/>
  <c r="L1366" i="58"/>
  <c r="L1367" i="58"/>
  <c r="L1368" i="58"/>
  <c r="L1369" i="58"/>
  <c r="L1370" i="58"/>
  <c r="L1371" i="58"/>
  <c r="L1372" i="58"/>
  <c r="L1373" i="58"/>
  <c r="L1374" i="58"/>
  <c r="L1375" i="58"/>
  <c r="L1376" i="58"/>
  <c r="L1377" i="58"/>
  <c r="L1378" i="58"/>
  <c r="L1379" i="58"/>
  <c r="L1380" i="58"/>
  <c r="L1381" i="58"/>
  <c r="L1382" i="58"/>
  <c r="L1383" i="58"/>
  <c r="L1384" i="58"/>
  <c r="L1385" i="58"/>
  <c r="L1386" i="58"/>
  <c r="L1387" i="58"/>
  <c r="L1388" i="58"/>
  <c r="L1389" i="58"/>
  <c r="L1390" i="58"/>
  <c r="L1391" i="58"/>
  <c r="L1392" i="58"/>
  <c r="L1393" i="58"/>
  <c r="L1394" i="58"/>
  <c r="L1395" i="58"/>
  <c r="L1396" i="58"/>
  <c r="L1397" i="58"/>
  <c r="L1398" i="58"/>
  <c r="L1399" i="58"/>
  <c r="L1400" i="58"/>
  <c r="L1401" i="58"/>
  <c r="L1402" i="58"/>
  <c r="L1403" i="58"/>
  <c r="L1404" i="58"/>
  <c r="L1405" i="58"/>
  <c r="L1406" i="58"/>
  <c r="L1407" i="58"/>
  <c r="L1408" i="58"/>
  <c r="L1409" i="58"/>
  <c r="L1410" i="58"/>
  <c r="L1411" i="58"/>
  <c r="L1412" i="58"/>
  <c r="L1413" i="58"/>
  <c r="L1414" i="58"/>
  <c r="L1415" i="58"/>
  <c r="L1416" i="58"/>
  <c r="L1417" i="58"/>
  <c r="L1418" i="58"/>
  <c r="L1419" i="58"/>
  <c r="L1420" i="58"/>
  <c r="L1421" i="58"/>
  <c r="L1422" i="58"/>
  <c r="L1423" i="58"/>
  <c r="L1424" i="58"/>
  <c r="L1425" i="58"/>
  <c r="L1426" i="58"/>
  <c r="L1427" i="58"/>
  <c r="L1428" i="58"/>
  <c r="L1429" i="58"/>
  <c r="L1430" i="58"/>
  <c r="L1431" i="58"/>
  <c r="L1432" i="58"/>
  <c r="L1433" i="58"/>
  <c r="L1434" i="58"/>
  <c r="L1435" i="58"/>
  <c r="L1436" i="58"/>
  <c r="L1437" i="58"/>
  <c r="L1438" i="58"/>
  <c r="L1439" i="58"/>
  <c r="L1440" i="58"/>
  <c r="L1441" i="58"/>
  <c r="L1442" i="58"/>
  <c r="L1443" i="58"/>
  <c r="L1444" i="58"/>
  <c r="L1445" i="58"/>
  <c r="L1446" i="58"/>
  <c r="L1447" i="58"/>
  <c r="L1448" i="58"/>
  <c r="L1449" i="58"/>
  <c r="L1450" i="58"/>
  <c r="L1451" i="58"/>
  <c r="L1452" i="58"/>
  <c r="L1453" i="58"/>
  <c r="L1454" i="58"/>
  <c r="L1455" i="58"/>
  <c r="L1456" i="58"/>
  <c r="L1457" i="58"/>
  <c r="L1458" i="58"/>
  <c r="L1459" i="58"/>
  <c r="L1460" i="58"/>
  <c r="L1461" i="58"/>
  <c r="L1462" i="58"/>
  <c r="L1463" i="58"/>
  <c r="L1464" i="58"/>
  <c r="L1465" i="58"/>
  <c r="L1466" i="58"/>
  <c r="L1467" i="58"/>
  <c r="L1468" i="58"/>
  <c r="L1469" i="58"/>
  <c r="L1470" i="58"/>
  <c r="L1471" i="58"/>
  <c r="L1472" i="58"/>
  <c r="L1473" i="58"/>
  <c r="L1474" i="58"/>
  <c r="L1475" i="58"/>
  <c r="L1476" i="58"/>
  <c r="L1477" i="58"/>
  <c r="L1478" i="58"/>
  <c r="L1479" i="58"/>
  <c r="L1480" i="58"/>
  <c r="L1481" i="58"/>
  <c r="L1482" i="58"/>
  <c r="L1483" i="58"/>
  <c r="L1484" i="58"/>
  <c r="L1485" i="58"/>
  <c r="L1486" i="58"/>
  <c r="L1487" i="58"/>
  <c r="L1488" i="58"/>
  <c r="L1489" i="58"/>
  <c r="L1490" i="58"/>
  <c r="L1491" i="58"/>
  <c r="L1492" i="58"/>
  <c r="L1493" i="58"/>
  <c r="L1494" i="58"/>
  <c r="L1495" i="58"/>
  <c r="L1496" i="58"/>
  <c r="L1497" i="58"/>
  <c r="L1498" i="58"/>
  <c r="L1499" i="58"/>
  <c r="L1500" i="58"/>
  <c r="L1501" i="58"/>
  <c r="L1502" i="58"/>
  <c r="L1503" i="58"/>
  <c r="L1504" i="58"/>
  <c r="L1505" i="58"/>
  <c r="L1506" i="58"/>
  <c r="L1507" i="58"/>
  <c r="L1508" i="58"/>
  <c r="L1509" i="58"/>
  <c r="L1510" i="58"/>
  <c r="L1511" i="58"/>
  <c r="L1512" i="58"/>
  <c r="L1513" i="58"/>
  <c r="L1514" i="58"/>
  <c r="L1515" i="58"/>
  <c r="L1516" i="58"/>
  <c r="L1517" i="58"/>
  <c r="L1518" i="58"/>
  <c r="L1519" i="58"/>
  <c r="L1520" i="58"/>
  <c r="L1521" i="58"/>
  <c r="L1522" i="58"/>
  <c r="L1523" i="58"/>
  <c r="L1524" i="58"/>
  <c r="L1525" i="58"/>
  <c r="L1526" i="58"/>
  <c r="L1527" i="58"/>
  <c r="L1528" i="58"/>
  <c r="L1529" i="58"/>
  <c r="L1530" i="58"/>
  <c r="L1531" i="58"/>
  <c r="L1532" i="58"/>
  <c r="L1533" i="58"/>
  <c r="L1534" i="58"/>
  <c r="L1535" i="58"/>
  <c r="L1536" i="58"/>
  <c r="L1537" i="58"/>
  <c r="L1538" i="58"/>
  <c r="L1539" i="58"/>
  <c r="L1540" i="58"/>
  <c r="L1541" i="58"/>
  <c r="L1542" i="58"/>
  <c r="L1543" i="58"/>
  <c r="L1544" i="58"/>
  <c r="L1545" i="58"/>
  <c r="L1546" i="58"/>
  <c r="L1547" i="58"/>
  <c r="L1548" i="58"/>
  <c r="L1549" i="58"/>
  <c r="L1550" i="58"/>
  <c r="L1551" i="58"/>
  <c r="L1552" i="58"/>
  <c r="L1553" i="58"/>
  <c r="L1554" i="58"/>
  <c r="L1555" i="58"/>
  <c r="L1556" i="58"/>
  <c r="L1557" i="58"/>
  <c r="L1558" i="58"/>
  <c r="L1559" i="58"/>
  <c r="L1560" i="58"/>
  <c r="L1561" i="58"/>
  <c r="L1562" i="58"/>
  <c r="L1563" i="58"/>
  <c r="L1564" i="58"/>
  <c r="L1565" i="58"/>
  <c r="L1566" i="58"/>
  <c r="L1567" i="58"/>
  <c r="L1568" i="58"/>
  <c r="L1569" i="58"/>
  <c r="L1570" i="58"/>
  <c r="L1571" i="58"/>
  <c r="L1572" i="58"/>
  <c r="L1573" i="58"/>
  <c r="L1574" i="58"/>
  <c r="L1575" i="58"/>
  <c r="L1576" i="58"/>
  <c r="L1577" i="58"/>
  <c r="L1578" i="58"/>
  <c r="L1579" i="58"/>
  <c r="L1580" i="58"/>
  <c r="L1581" i="58"/>
  <c r="L1582" i="58"/>
  <c r="L1583" i="58"/>
  <c r="L1584" i="58"/>
  <c r="L1585" i="58"/>
  <c r="L1586" i="58"/>
  <c r="L1587" i="58"/>
  <c r="L1588" i="58"/>
  <c r="L1589" i="58"/>
  <c r="L1590" i="58"/>
  <c r="L1591" i="58"/>
  <c r="L1592" i="58"/>
  <c r="L1593" i="58"/>
  <c r="L1594" i="58"/>
  <c r="L1595" i="58"/>
  <c r="L1596" i="58"/>
  <c r="L1597" i="58"/>
  <c r="L1598" i="58"/>
  <c r="L1599" i="58"/>
  <c r="L1600" i="58"/>
  <c r="L1601" i="58"/>
  <c r="L1602" i="58"/>
  <c r="L1603" i="58"/>
  <c r="L1604" i="58"/>
  <c r="L1605" i="58"/>
  <c r="L1606" i="58"/>
  <c r="L1607" i="58"/>
  <c r="L1608" i="58"/>
  <c r="L1609" i="58"/>
  <c r="L1610" i="58"/>
  <c r="L1611" i="58"/>
  <c r="L1612" i="58"/>
  <c r="L1613" i="58"/>
  <c r="L1614" i="58"/>
  <c r="L1615" i="58"/>
  <c r="L1616" i="58"/>
  <c r="L1617" i="58"/>
  <c r="L1618" i="58"/>
  <c r="L1619" i="58"/>
  <c r="L1620" i="58"/>
  <c r="L1621" i="58"/>
  <c r="L1622" i="58"/>
  <c r="L1623" i="58"/>
  <c r="L1624" i="58"/>
  <c r="L1625" i="58"/>
  <c r="L1626" i="58"/>
  <c r="L1627" i="58"/>
  <c r="L1628" i="58"/>
  <c r="L1629" i="58"/>
  <c r="L1630" i="58"/>
  <c r="L1631" i="58"/>
  <c r="L1632" i="58"/>
  <c r="L1633" i="58"/>
  <c r="L1634" i="58"/>
  <c r="L1635" i="58"/>
  <c r="L1636" i="58"/>
  <c r="L1637" i="58"/>
  <c r="L1638" i="58"/>
  <c r="L1639" i="58"/>
  <c r="L1640" i="58"/>
  <c r="L1641" i="58"/>
  <c r="L1642" i="58"/>
  <c r="L1643" i="58"/>
  <c r="L1644" i="58"/>
  <c r="L1645" i="58"/>
  <c r="L1646" i="58"/>
  <c r="L1647" i="58"/>
  <c r="L1648" i="58"/>
  <c r="L1649" i="58"/>
  <c r="L1650" i="58"/>
  <c r="L1651" i="58"/>
  <c r="L1652" i="58"/>
  <c r="L1653" i="58"/>
  <c r="L1654" i="58"/>
  <c r="L1655" i="58"/>
  <c r="L1656" i="58"/>
  <c r="L1657" i="58"/>
  <c r="L1658" i="58"/>
  <c r="L1659" i="58"/>
  <c r="L1660" i="58"/>
  <c r="L1661" i="58"/>
  <c r="L1662" i="58"/>
  <c r="L1663" i="58"/>
  <c r="L1664" i="58"/>
  <c r="L1665" i="58"/>
  <c r="L1666" i="58"/>
  <c r="L1667" i="58"/>
  <c r="L1668" i="58"/>
  <c r="L1669" i="58"/>
  <c r="L1670" i="58"/>
  <c r="L1671" i="58"/>
  <c r="L1672" i="58"/>
  <c r="L1673" i="58"/>
  <c r="L1674" i="58"/>
  <c r="L1675" i="58"/>
  <c r="L1676" i="58"/>
  <c r="L1677" i="58"/>
  <c r="L1678" i="58"/>
  <c r="L1679" i="58"/>
  <c r="L1680" i="58"/>
  <c r="L1681" i="58"/>
  <c r="L1682" i="58"/>
  <c r="L1683" i="58"/>
  <c r="L1684" i="58"/>
  <c r="L1685" i="58"/>
  <c r="L1686" i="58"/>
  <c r="L1687" i="58"/>
  <c r="L1688" i="58"/>
  <c r="L1689" i="58"/>
  <c r="L1690" i="58"/>
  <c r="L1691" i="58"/>
  <c r="L1692" i="58"/>
  <c r="L1693" i="58"/>
  <c r="L1694" i="58"/>
  <c r="L1695" i="58"/>
  <c r="L1696" i="58"/>
  <c r="L1697" i="58"/>
  <c r="L1698" i="58"/>
  <c r="L1699" i="58"/>
  <c r="L1700" i="58"/>
  <c r="L1701" i="58"/>
  <c r="L1702" i="58"/>
  <c r="L1703" i="58"/>
  <c r="L1704" i="58"/>
  <c r="L1705" i="58"/>
  <c r="L1706" i="58"/>
  <c r="L1707" i="58"/>
  <c r="L1708" i="58"/>
  <c r="L1709" i="58"/>
  <c r="L1710" i="58"/>
  <c r="L1711" i="58"/>
  <c r="L1712" i="58"/>
  <c r="L1713" i="58"/>
  <c r="L1714" i="58"/>
  <c r="L1715" i="58"/>
  <c r="L1716" i="58"/>
  <c r="L1717" i="58"/>
  <c r="L1718" i="58"/>
  <c r="L1719" i="58"/>
  <c r="L1720" i="58"/>
  <c r="L1721" i="58"/>
  <c r="L1722" i="58"/>
  <c r="L1723" i="58"/>
  <c r="L1724" i="58"/>
  <c r="L1725" i="58"/>
  <c r="L1726" i="58"/>
  <c r="L1727" i="58"/>
  <c r="L1728" i="58"/>
  <c r="L1729" i="58"/>
  <c r="L1730" i="58"/>
  <c r="L1731" i="58"/>
  <c r="L1732" i="58"/>
  <c r="L1733" i="58"/>
  <c r="L1734" i="58"/>
  <c r="L1735" i="58"/>
  <c r="L1736" i="58"/>
  <c r="L1737" i="58"/>
  <c r="L1738" i="58"/>
  <c r="L1739" i="58"/>
  <c r="L1740" i="58"/>
  <c r="L1741" i="58"/>
  <c r="L1742" i="58"/>
  <c r="L1743" i="58"/>
  <c r="L1744" i="58"/>
  <c r="L1745" i="58"/>
  <c r="L1746" i="58"/>
  <c r="L1747" i="58"/>
  <c r="L1748" i="58"/>
  <c r="L1749" i="58"/>
  <c r="L1750" i="58"/>
  <c r="L1751" i="58"/>
  <c r="L1752" i="58"/>
  <c r="L1753" i="58"/>
  <c r="L1754" i="58"/>
  <c r="L1755" i="58"/>
  <c r="L1756" i="58"/>
  <c r="L1757" i="58"/>
  <c r="L1758" i="58"/>
  <c r="L1759" i="58"/>
  <c r="L1760" i="58"/>
  <c r="L1761" i="58"/>
  <c r="L1762" i="58"/>
  <c r="L1763" i="58"/>
  <c r="L1764" i="58"/>
  <c r="L1765" i="58"/>
  <c r="L1766" i="58"/>
  <c r="L1767" i="58"/>
  <c r="L1768" i="58"/>
  <c r="L1769" i="58"/>
  <c r="L1770" i="58"/>
  <c r="L1771" i="58"/>
  <c r="L1772" i="58"/>
  <c r="L1773" i="58"/>
  <c r="L1774" i="58"/>
  <c r="L1775" i="58"/>
  <c r="L1776" i="58"/>
  <c r="L1777" i="58"/>
  <c r="L1778" i="58"/>
  <c r="L1779" i="58"/>
  <c r="L1780" i="58"/>
  <c r="L1781" i="58"/>
  <c r="L1782" i="58"/>
  <c r="L1783" i="58"/>
  <c r="L1784" i="58"/>
  <c r="L1785" i="58"/>
  <c r="L1786" i="58"/>
  <c r="L1787" i="58"/>
  <c r="L1788" i="58"/>
  <c r="L1789" i="58"/>
  <c r="L1790" i="58"/>
  <c r="L1791" i="58"/>
  <c r="L1792" i="58"/>
  <c r="L1793" i="58"/>
  <c r="L1794" i="58"/>
  <c r="L1795" i="58"/>
  <c r="L1796" i="58"/>
  <c r="L1797" i="58"/>
  <c r="L1798" i="58"/>
  <c r="L1799" i="58"/>
  <c r="L1800" i="58"/>
  <c r="L1801" i="58"/>
  <c r="L1802" i="58"/>
  <c r="L1803" i="58"/>
  <c r="L1804" i="58"/>
  <c r="L1805" i="58"/>
  <c r="L1806" i="58"/>
  <c r="L1807" i="58"/>
  <c r="L1808" i="58"/>
  <c r="L1809" i="58"/>
  <c r="L1810" i="58"/>
  <c r="L1811" i="58"/>
  <c r="L1812" i="58"/>
  <c r="L1813" i="58"/>
  <c r="L1814" i="58"/>
  <c r="L1815" i="58"/>
  <c r="L1816" i="58"/>
  <c r="L1817" i="58"/>
  <c r="L1818" i="58"/>
  <c r="L1819" i="58"/>
  <c r="L1820" i="58"/>
  <c r="L1821" i="58"/>
  <c r="L1822" i="58"/>
  <c r="L1823" i="58"/>
  <c r="L1824" i="58"/>
  <c r="L1825" i="58"/>
  <c r="L1826" i="58"/>
  <c r="L1827" i="58"/>
  <c r="L1828" i="58"/>
  <c r="L1829" i="58"/>
  <c r="L1830" i="58"/>
  <c r="L1831" i="58"/>
  <c r="L1832" i="58"/>
  <c r="L1833" i="58"/>
  <c r="L1834" i="58"/>
  <c r="L1835" i="58"/>
  <c r="L1836" i="58"/>
  <c r="L1837" i="58"/>
  <c r="L1838" i="58"/>
  <c r="L1839" i="58"/>
  <c r="L1840" i="58"/>
  <c r="L1841" i="58"/>
  <c r="L1842" i="58"/>
  <c r="L1843" i="58"/>
  <c r="L1844" i="58"/>
  <c r="L1845" i="58"/>
  <c r="L1846" i="58"/>
  <c r="L1847" i="58"/>
  <c r="L1848" i="58"/>
  <c r="L1849" i="58"/>
  <c r="L1850" i="58"/>
  <c r="L1851" i="58"/>
  <c r="L1852" i="58"/>
  <c r="L1853" i="58"/>
  <c r="L1854" i="58"/>
  <c r="L1855" i="58"/>
  <c r="L1856" i="58"/>
  <c r="L1857" i="58"/>
  <c r="L1858" i="58"/>
  <c r="L1859" i="58"/>
  <c r="L1860" i="58"/>
  <c r="L1861" i="58"/>
  <c r="L1862" i="58"/>
  <c r="L1863" i="58"/>
  <c r="L1864" i="58"/>
  <c r="L1865" i="58"/>
  <c r="L1866" i="58"/>
  <c r="L1867" i="58"/>
  <c r="L1868" i="58"/>
  <c r="L1869" i="58"/>
  <c r="L1870" i="58"/>
  <c r="L1871" i="58"/>
  <c r="L1872" i="58"/>
  <c r="L1873" i="58"/>
  <c r="L1874" i="58"/>
  <c r="L1875" i="58"/>
  <c r="L1876" i="58"/>
  <c r="L1877" i="58"/>
  <c r="L1878" i="58"/>
  <c r="L1879" i="58"/>
  <c r="L1880" i="58"/>
  <c r="L1881" i="58"/>
  <c r="L1882" i="58"/>
  <c r="L1883" i="58"/>
  <c r="L1884" i="58"/>
  <c r="L1885" i="58"/>
  <c r="L1886" i="58"/>
  <c r="L1887" i="58"/>
  <c r="L1888" i="58"/>
  <c r="L1889" i="58"/>
  <c r="L1890" i="58"/>
  <c r="L1891" i="58"/>
  <c r="L1892" i="58"/>
  <c r="L1893" i="58"/>
  <c r="L1894" i="58"/>
  <c r="L1895" i="58"/>
  <c r="L1896" i="58"/>
  <c r="L1897" i="58"/>
  <c r="L1898" i="58"/>
  <c r="L1899" i="58"/>
  <c r="L1900" i="58"/>
  <c r="L1901" i="58"/>
  <c r="L1902" i="58"/>
  <c r="L1903" i="58"/>
  <c r="L1904" i="58"/>
  <c r="L1905" i="58"/>
  <c r="L1906" i="58"/>
  <c r="L1907" i="58"/>
  <c r="L1908" i="58"/>
  <c r="L1909" i="58"/>
  <c r="L1910" i="58"/>
  <c r="L1911" i="58"/>
  <c r="L1912" i="58"/>
  <c r="L1913" i="58"/>
  <c r="L1914" i="58"/>
  <c r="L1915" i="58"/>
  <c r="L1916" i="58"/>
  <c r="L1917" i="58"/>
  <c r="L1918" i="58"/>
  <c r="L1919" i="58"/>
  <c r="L1920" i="58"/>
  <c r="L1921" i="58"/>
  <c r="L1922" i="58"/>
  <c r="L1923" i="58"/>
  <c r="L1924" i="58"/>
  <c r="L1925" i="58"/>
  <c r="L1926" i="58"/>
  <c r="L1927" i="58"/>
  <c r="L1928" i="58"/>
  <c r="L1929" i="58"/>
  <c r="L1930" i="58"/>
  <c r="L1931" i="58"/>
  <c r="L1932" i="58"/>
  <c r="L1933" i="58"/>
  <c r="L1934" i="58"/>
  <c r="L1935" i="58"/>
  <c r="L1936" i="58"/>
  <c r="L1937" i="58"/>
  <c r="L1938" i="58"/>
  <c r="L1939" i="58"/>
  <c r="L1940" i="58"/>
  <c r="L1941" i="58"/>
  <c r="L1942" i="58"/>
  <c r="L1943" i="58"/>
  <c r="L1944" i="58"/>
  <c r="L1945" i="58"/>
  <c r="L1946" i="58"/>
  <c r="L1947" i="58"/>
  <c r="L1948" i="58"/>
  <c r="L1949" i="58"/>
  <c r="L1950" i="58"/>
  <c r="L1951" i="58"/>
  <c r="L1952" i="58"/>
  <c r="L1953" i="58"/>
  <c r="L1954" i="58"/>
  <c r="L1955" i="58"/>
  <c r="L1956" i="58"/>
  <c r="L1957" i="58"/>
  <c r="L1958" i="58"/>
  <c r="L1959" i="58"/>
  <c r="L1960" i="58"/>
  <c r="L1961" i="58"/>
  <c r="L1962" i="58"/>
  <c r="L1963" i="58"/>
  <c r="L1964" i="58"/>
  <c r="L1965" i="58"/>
  <c r="L1966" i="58"/>
  <c r="L1967" i="58"/>
  <c r="L1968" i="58"/>
  <c r="L1969" i="58"/>
  <c r="L1970" i="58"/>
  <c r="L1971" i="58"/>
  <c r="L1972" i="58"/>
  <c r="L1973" i="58"/>
  <c r="L1974" i="58"/>
  <c r="L1975" i="58"/>
  <c r="L1976" i="58"/>
  <c r="L1977" i="58"/>
  <c r="L1978" i="58"/>
  <c r="L1979" i="58"/>
  <c r="L1980" i="58"/>
  <c r="L1981" i="58"/>
  <c r="L1982" i="58"/>
  <c r="L1983" i="58"/>
  <c r="L1984" i="58"/>
  <c r="L1985" i="58"/>
  <c r="L1986" i="58"/>
  <c r="L1987" i="58"/>
  <c r="L1988" i="58"/>
  <c r="L1989" i="58"/>
  <c r="L1990" i="58"/>
  <c r="L1991" i="58"/>
  <c r="L1992" i="58"/>
  <c r="L1993" i="58"/>
  <c r="L1994" i="58"/>
  <c r="L1995" i="58"/>
  <c r="L1996" i="58"/>
  <c r="L1997" i="58"/>
  <c r="L1998" i="58"/>
  <c r="L1999" i="58"/>
  <c r="L2000" i="58"/>
  <c r="L2001" i="58"/>
  <c r="L2002" i="58"/>
  <c r="L2003" i="58"/>
  <c r="L2004" i="58"/>
  <c r="L2005" i="58"/>
  <c r="L2006" i="58"/>
  <c r="L2007" i="58"/>
  <c r="L2008" i="58"/>
  <c r="L2009" i="58"/>
  <c r="L2010" i="58"/>
  <c r="L2011" i="58"/>
  <c r="L2012" i="58"/>
  <c r="L2013" i="58"/>
  <c r="L2014" i="58"/>
  <c r="L2015" i="58"/>
  <c r="L2016" i="58"/>
  <c r="L2017" i="58"/>
  <c r="L2018" i="58"/>
  <c r="L2019" i="58"/>
  <c r="L2020" i="58"/>
  <c r="L2021" i="58"/>
  <c r="L2022" i="58"/>
  <c r="L2023" i="58"/>
  <c r="L2024" i="58"/>
  <c r="L2025" i="58"/>
  <c r="L2026" i="58"/>
  <c r="L2027" i="58"/>
  <c r="L2028" i="58"/>
  <c r="L2029" i="58"/>
  <c r="L2030" i="58"/>
  <c r="L2031" i="58"/>
  <c r="L2032" i="58"/>
  <c r="L2033" i="58"/>
  <c r="L2034" i="58"/>
  <c r="L2035" i="58"/>
  <c r="L2036" i="58"/>
  <c r="L2037" i="58"/>
  <c r="L2038" i="58"/>
  <c r="L2039" i="58"/>
  <c r="L2040" i="58"/>
  <c r="L2041" i="58"/>
  <c r="L2042" i="58"/>
  <c r="L2043" i="58"/>
  <c r="L2044" i="58"/>
  <c r="L2045" i="58"/>
  <c r="L2046" i="58"/>
  <c r="L2047" i="58"/>
  <c r="L2048" i="58"/>
  <c r="L2049" i="58"/>
  <c r="L2050" i="58"/>
  <c r="L2051" i="58"/>
  <c r="L2052" i="58"/>
  <c r="L2053" i="58"/>
  <c r="L2054" i="58"/>
  <c r="L2055" i="58"/>
  <c r="L2056" i="58"/>
  <c r="L2057" i="58"/>
  <c r="L2058" i="58"/>
  <c r="L2059" i="58"/>
  <c r="L2060" i="58"/>
  <c r="L2061" i="58"/>
  <c r="L2062" i="58"/>
  <c r="L2063" i="58"/>
  <c r="L2064" i="58"/>
  <c r="L2065" i="58"/>
  <c r="L2066" i="58"/>
  <c r="L2067" i="58"/>
  <c r="L2068" i="58"/>
  <c r="L2069" i="58"/>
  <c r="L2070" i="58"/>
  <c r="L2071" i="58"/>
  <c r="L2072" i="58"/>
  <c r="L2073" i="58"/>
  <c r="L2074" i="58"/>
  <c r="L2075" i="58"/>
  <c r="L2076" i="58"/>
  <c r="L2077" i="58"/>
  <c r="L2078" i="58"/>
  <c r="L2079" i="58"/>
  <c r="L2080" i="58"/>
  <c r="L2081" i="58"/>
  <c r="L2082" i="58"/>
  <c r="L2083" i="58"/>
  <c r="L2084" i="58"/>
  <c r="L2085" i="58"/>
  <c r="L2086" i="58"/>
  <c r="L2087" i="58"/>
  <c r="L2088" i="58"/>
  <c r="L2089" i="58"/>
  <c r="L2090" i="58"/>
  <c r="L2091" i="58"/>
  <c r="L2092" i="58"/>
  <c r="L2093" i="58"/>
  <c r="L2094" i="58"/>
  <c r="L2095" i="58"/>
  <c r="L2096" i="58"/>
  <c r="L2097" i="58"/>
  <c r="L2098" i="58"/>
  <c r="L2099" i="58"/>
  <c r="L2100" i="58"/>
  <c r="L2101" i="58"/>
  <c r="L2102" i="58"/>
  <c r="L2103" i="58"/>
  <c r="L2104" i="58"/>
  <c r="L2105" i="58"/>
  <c r="L2106" i="58"/>
  <c r="L2107" i="58"/>
  <c r="L2108" i="58"/>
  <c r="L2109" i="58"/>
  <c r="L2110" i="58"/>
  <c r="L2111" i="58"/>
  <c r="L2112" i="58"/>
  <c r="L2113" i="58"/>
  <c r="L2114" i="58"/>
  <c r="L2115" i="58"/>
  <c r="L2116" i="58"/>
  <c r="L2117" i="58"/>
  <c r="L2118" i="58"/>
  <c r="L2119" i="58"/>
  <c r="L2120" i="58"/>
  <c r="L2121" i="58"/>
  <c r="L2122" i="58"/>
  <c r="L2123" i="58"/>
  <c r="L2124" i="58"/>
  <c r="L2125" i="58"/>
  <c r="L2126" i="58"/>
  <c r="L2127" i="58"/>
  <c r="L2128" i="58"/>
  <c r="L2129" i="58"/>
  <c r="L2130" i="58"/>
  <c r="L2131" i="58"/>
  <c r="L2132" i="58"/>
  <c r="L2133" i="58"/>
  <c r="L2134" i="58"/>
  <c r="L2135" i="58"/>
  <c r="L2136" i="58"/>
  <c r="L2137" i="58"/>
  <c r="L2138" i="58"/>
  <c r="L2139" i="58"/>
  <c r="L2140" i="58"/>
  <c r="L2141" i="58"/>
  <c r="L2142" i="58"/>
  <c r="L2143" i="58"/>
  <c r="L2144" i="58"/>
  <c r="L2145" i="58"/>
  <c r="L2146" i="58"/>
  <c r="L2147" i="58"/>
  <c r="L2148" i="58"/>
  <c r="L2149" i="58"/>
  <c r="L2150" i="58"/>
  <c r="L2151" i="58"/>
  <c r="L2152" i="58"/>
  <c r="L2153" i="58"/>
  <c r="L2154" i="58"/>
  <c r="L2155" i="58"/>
  <c r="L2156" i="58"/>
  <c r="L2157" i="58"/>
  <c r="L2158" i="58"/>
  <c r="L2159" i="58"/>
  <c r="L2160" i="58"/>
  <c r="L2161" i="58"/>
  <c r="L2162" i="58"/>
  <c r="L2163" i="58"/>
  <c r="L2164" i="58"/>
  <c r="L2165" i="58"/>
  <c r="L2166" i="58"/>
  <c r="L2167" i="58"/>
  <c r="L2168" i="58"/>
  <c r="L2169" i="58"/>
  <c r="L2170" i="58"/>
  <c r="L2171" i="58"/>
  <c r="L2172" i="58"/>
  <c r="L2173" i="58"/>
  <c r="L2174" i="58"/>
  <c r="L2175" i="58"/>
  <c r="L2176" i="58"/>
  <c r="L2177" i="58"/>
  <c r="L2178" i="58"/>
  <c r="L2179" i="58"/>
  <c r="L2180" i="58"/>
  <c r="L2181" i="58"/>
  <c r="L2182" i="58"/>
  <c r="L2183" i="58"/>
  <c r="L2184" i="58"/>
  <c r="L2185" i="58"/>
  <c r="L2186" i="58"/>
  <c r="L2187" i="58"/>
  <c r="L2188" i="58"/>
  <c r="L2189" i="58"/>
  <c r="L2190" i="58"/>
  <c r="L2191" i="58"/>
  <c r="L2192" i="58"/>
  <c r="L2193" i="58"/>
  <c r="L2194" i="58"/>
  <c r="L2195" i="58"/>
  <c r="L2196" i="58"/>
  <c r="L2197" i="58"/>
  <c r="L2198" i="58"/>
  <c r="L2199" i="58"/>
  <c r="L2200" i="58"/>
  <c r="L2201" i="58"/>
  <c r="L2202" i="58"/>
  <c r="L2203" i="58"/>
  <c r="L2204" i="58"/>
  <c r="L2205" i="58"/>
  <c r="L2206" i="58"/>
  <c r="L2207" i="58"/>
  <c r="L2208" i="58"/>
  <c r="L2209" i="58"/>
  <c r="L2210" i="58"/>
  <c r="L2211" i="58"/>
  <c r="L2212" i="58"/>
  <c r="L2213" i="58"/>
  <c r="L2214" i="58"/>
  <c r="L2215" i="58"/>
  <c r="L2216" i="58"/>
  <c r="L2217" i="58"/>
  <c r="L2218" i="58"/>
  <c r="L2219" i="58"/>
  <c r="L2220" i="58"/>
  <c r="L2221" i="58"/>
  <c r="L2222" i="58"/>
  <c r="L2223" i="58"/>
  <c r="L2224" i="58"/>
  <c r="L2225" i="58"/>
  <c r="L2226" i="58"/>
  <c r="L2227" i="58"/>
  <c r="L2228" i="58"/>
  <c r="L2229" i="58"/>
  <c r="L2230" i="58"/>
  <c r="L2231" i="58"/>
  <c r="L2232" i="58"/>
  <c r="L2233" i="58"/>
  <c r="L2234" i="58"/>
  <c r="L2235" i="58"/>
  <c r="L2236" i="58"/>
  <c r="L2237" i="58"/>
  <c r="L2238" i="58"/>
  <c r="L2239" i="58"/>
  <c r="L2240" i="58"/>
  <c r="L2241" i="58"/>
  <c r="L2242" i="58"/>
  <c r="L2243" i="58"/>
  <c r="L2244" i="58"/>
  <c r="L2245" i="58"/>
  <c r="L2246" i="58"/>
  <c r="L2247" i="58"/>
  <c r="L2248" i="58"/>
  <c r="L2249" i="58"/>
  <c r="L2250" i="58"/>
  <c r="L2251" i="58"/>
  <c r="L2252" i="58"/>
  <c r="L2253" i="58"/>
  <c r="L2254" i="58"/>
  <c r="L2255" i="58"/>
  <c r="L2256" i="58"/>
  <c r="L2257" i="58"/>
  <c r="L2258" i="58"/>
  <c r="L2259" i="58"/>
  <c r="L2260" i="58"/>
  <c r="L2261" i="58"/>
  <c r="L2262" i="58"/>
  <c r="L2263" i="58"/>
  <c r="L2264" i="58"/>
  <c r="L2265" i="58"/>
  <c r="L2266" i="58"/>
  <c r="L2267" i="58"/>
  <c r="L2268" i="58"/>
  <c r="L2269" i="58"/>
  <c r="L2270" i="58"/>
  <c r="L2271" i="58"/>
  <c r="L2272" i="58"/>
  <c r="L2273" i="58"/>
  <c r="L2274" i="58"/>
  <c r="L2275" i="58"/>
  <c r="L2276" i="58"/>
  <c r="L2277" i="58"/>
  <c r="L2278" i="58"/>
  <c r="L2279" i="58"/>
  <c r="L2280" i="58"/>
  <c r="L2281" i="58"/>
  <c r="L2282" i="58"/>
  <c r="L2283" i="58"/>
  <c r="L2284" i="58"/>
  <c r="L2285" i="58"/>
  <c r="L2286" i="58"/>
  <c r="L2287" i="58"/>
  <c r="L2288" i="58"/>
  <c r="L2289" i="58"/>
  <c r="L2290" i="58"/>
  <c r="L2291" i="58"/>
  <c r="L2292" i="58"/>
  <c r="L2293" i="58"/>
  <c r="L2294" i="58"/>
  <c r="L2295" i="58"/>
  <c r="L2296" i="58"/>
  <c r="L2297" i="58"/>
  <c r="L2298" i="58"/>
  <c r="L2299" i="58"/>
  <c r="L2300" i="58"/>
  <c r="L2301" i="58"/>
  <c r="L2302" i="58"/>
  <c r="L2303" i="58"/>
  <c r="L2304" i="58"/>
  <c r="L2305" i="58"/>
  <c r="L2306" i="58"/>
  <c r="L2307" i="58"/>
  <c r="L2308" i="58"/>
  <c r="L2309" i="58"/>
  <c r="L2310" i="58"/>
  <c r="L2311" i="58"/>
  <c r="L2312" i="58"/>
  <c r="L2313" i="58"/>
  <c r="L2314" i="58"/>
  <c r="L2315" i="58"/>
  <c r="L2316" i="58"/>
  <c r="L2317" i="58"/>
  <c r="L2318" i="58"/>
  <c r="L2319" i="58"/>
  <c r="L2320" i="58"/>
  <c r="L2321" i="58"/>
  <c r="L2322" i="58"/>
  <c r="L2323" i="58"/>
  <c r="L2324" i="58"/>
  <c r="L2325" i="58"/>
  <c r="L2326" i="58"/>
  <c r="L2327" i="58"/>
  <c r="L2328" i="58"/>
  <c r="L2329" i="58"/>
  <c r="L2330" i="58"/>
  <c r="L2331" i="58"/>
  <c r="L2332" i="58"/>
  <c r="L2333" i="58"/>
  <c r="L2334" i="58"/>
  <c r="L2335" i="58"/>
  <c r="L2336" i="58"/>
  <c r="L2337" i="58"/>
  <c r="L2338" i="58"/>
  <c r="L2339" i="58"/>
  <c r="L2340" i="58"/>
  <c r="L2341" i="58"/>
  <c r="L2342" i="58"/>
  <c r="L2343" i="58"/>
  <c r="L2344" i="58"/>
  <c r="L2345" i="58"/>
  <c r="L2346" i="58"/>
  <c r="L2347" i="58"/>
  <c r="L2348" i="58"/>
  <c r="L2349" i="58"/>
  <c r="L2350" i="58"/>
  <c r="L2351" i="58"/>
  <c r="L2352" i="58"/>
  <c r="L2353" i="58"/>
  <c r="L2354" i="58"/>
  <c r="L2355" i="58"/>
  <c r="L2356" i="58"/>
  <c r="L2357" i="58"/>
  <c r="L2358" i="58"/>
  <c r="L2359" i="58"/>
  <c r="L2360" i="58"/>
  <c r="L2361" i="58"/>
  <c r="L2362" i="58"/>
  <c r="L2363" i="58"/>
  <c r="L2364" i="58"/>
  <c r="L2365" i="58"/>
  <c r="L2366" i="58"/>
  <c r="L2367" i="58"/>
  <c r="L2368" i="58"/>
  <c r="L2369" i="58"/>
  <c r="L2370" i="58"/>
  <c r="L2371" i="58"/>
  <c r="L2372" i="58"/>
  <c r="L2373" i="58"/>
  <c r="L2374" i="58"/>
  <c r="L2375" i="58"/>
  <c r="L2376" i="58"/>
  <c r="L2377" i="58"/>
  <c r="L2378" i="58"/>
  <c r="L2379" i="58"/>
  <c r="L2380" i="58"/>
  <c r="L2381" i="58"/>
  <c r="L2382" i="58"/>
  <c r="L2383" i="58"/>
  <c r="L2384" i="58"/>
  <c r="L2385" i="58"/>
  <c r="L2386" i="58"/>
  <c r="L2387" i="58"/>
  <c r="L2388" i="58"/>
  <c r="L2389" i="58"/>
  <c r="L2390" i="58"/>
  <c r="L2391" i="58"/>
  <c r="L2392" i="58"/>
  <c r="L2393" i="58"/>
  <c r="L2394" i="58"/>
  <c r="L2395" i="58"/>
  <c r="L2396" i="58"/>
  <c r="L2397" i="58"/>
  <c r="L2398" i="58"/>
  <c r="L2399" i="58"/>
  <c r="L2400" i="58"/>
  <c r="L2401" i="58"/>
  <c r="L2402" i="58"/>
  <c r="L2403" i="58"/>
  <c r="L2404" i="58"/>
  <c r="L2405" i="58"/>
  <c r="L2406" i="58"/>
  <c r="L2407" i="58"/>
  <c r="L2408" i="58"/>
  <c r="L2409" i="58"/>
  <c r="L2410" i="58"/>
  <c r="L2411" i="58"/>
  <c r="L2412" i="58"/>
  <c r="L2413" i="58"/>
  <c r="L2414" i="58"/>
  <c r="L2415" i="58"/>
  <c r="L2416" i="58"/>
  <c r="L2417" i="58"/>
  <c r="L2418" i="58"/>
  <c r="L2419" i="58"/>
  <c r="L2420" i="58"/>
  <c r="L2421" i="58"/>
  <c r="L2422" i="58"/>
  <c r="L2423" i="58"/>
  <c r="L2424" i="58"/>
  <c r="L2425" i="58"/>
  <c r="L2426" i="58"/>
  <c r="L2427" i="58"/>
  <c r="L2428" i="58"/>
  <c r="L2429" i="58"/>
  <c r="L2430" i="58"/>
  <c r="L2431" i="58"/>
  <c r="L2432" i="58"/>
  <c r="L2433" i="58"/>
  <c r="L2434" i="58"/>
  <c r="L2435" i="58"/>
  <c r="L2436" i="58"/>
  <c r="L2437" i="58"/>
  <c r="L2438" i="58"/>
  <c r="L2439" i="58"/>
  <c r="L2440" i="58"/>
  <c r="L2441" i="58"/>
  <c r="L2442" i="58"/>
  <c r="L2443" i="58"/>
  <c r="L2444" i="58"/>
  <c r="L2445" i="58"/>
  <c r="L2446" i="58"/>
  <c r="L2447" i="58"/>
  <c r="L2448" i="58"/>
  <c r="L2449" i="58"/>
  <c r="L2450" i="58"/>
  <c r="L2451" i="58"/>
  <c r="L2452" i="58"/>
  <c r="L2453" i="58"/>
  <c r="L2454" i="58"/>
  <c r="L2455" i="58"/>
  <c r="L2456" i="58"/>
  <c r="L2457" i="58"/>
  <c r="L2458" i="58"/>
  <c r="L2459" i="58"/>
  <c r="L2460" i="58"/>
  <c r="L2461" i="58"/>
  <c r="L2462" i="58"/>
  <c r="L2463" i="58"/>
  <c r="L2464" i="58"/>
  <c r="L2465" i="58"/>
  <c r="L2466" i="58"/>
  <c r="L2467" i="58"/>
  <c r="L2468" i="58"/>
  <c r="L2469" i="58"/>
  <c r="L2470" i="58"/>
  <c r="L2471" i="58"/>
  <c r="L2472" i="58"/>
  <c r="L2473" i="58"/>
  <c r="L2474" i="58"/>
  <c r="L2475" i="58"/>
  <c r="L2476" i="58"/>
  <c r="L2477" i="58"/>
  <c r="L2478" i="58"/>
  <c r="L2479" i="58"/>
  <c r="L2480" i="58"/>
  <c r="L2481" i="58"/>
  <c r="L2482" i="58"/>
  <c r="L2483" i="58"/>
  <c r="L2484" i="58"/>
  <c r="L2485" i="58"/>
  <c r="L2486" i="58"/>
  <c r="L2487" i="58"/>
  <c r="L2488" i="58"/>
  <c r="L2489" i="58"/>
  <c r="L2490" i="58"/>
  <c r="L2491" i="58"/>
  <c r="L2492" i="58"/>
  <c r="L2493" i="58"/>
  <c r="L2494" i="58"/>
  <c r="L2495" i="58"/>
  <c r="L2496" i="58"/>
  <c r="L2497" i="58"/>
  <c r="L2498" i="58"/>
  <c r="L2499" i="58"/>
  <c r="L2500" i="58"/>
  <c r="L2501" i="58"/>
  <c r="L2502" i="58"/>
  <c r="L2503" i="58"/>
  <c r="L2504" i="58"/>
  <c r="L2505" i="58"/>
  <c r="L2506" i="58"/>
  <c r="L2507" i="58"/>
  <c r="L2508" i="58"/>
  <c r="L2509" i="58"/>
  <c r="L2510" i="58"/>
  <c r="L2511" i="58"/>
  <c r="L2512" i="58"/>
  <c r="L2513" i="58"/>
  <c r="L2514" i="58"/>
  <c r="L2515" i="58"/>
  <c r="L2516" i="58"/>
  <c r="L2517" i="58"/>
  <c r="L2518" i="58"/>
  <c r="L2519" i="58"/>
  <c r="L2520" i="58"/>
  <c r="L2521" i="58"/>
  <c r="L2522" i="58"/>
  <c r="L2523" i="58"/>
  <c r="L2524" i="58"/>
  <c r="L2525" i="58"/>
  <c r="L2526" i="58"/>
  <c r="L2527" i="58"/>
  <c r="L2528" i="58"/>
  <c r="L2529" i="58"/>
  <c r="L2530" i="58"/>
  <c r="L2531" i="58"/>
  <c r="L2532" i="58"/>
  <c r="L2533" i="58"/>
  <c r="L2534" i="58"/>
  <c r="L2535" i="58"/>
  <c r="L2536" i="58"/>
  <c r="L2537" i="58"/>
  <c r="L2538" i="58"/>
  <c r="L2539" i="58"/>
  <c r="L2540" i="58"/>
  <c r="L2541" i="58"/>
  <c r="L2542" i="58"/>
  <c r="L2543" i="58"/>
  <c r="L2544" i="58"/>
  <c r="L2545" i="58"/>
  <c r="L2546" i="58"/>
  <c r="L2547" i="58"/>
  <c r="L2548" i="58"/>
  <c r="L2549" i="58"/>
  <c r="L2550" i="58"/>
  <c r="L2551" i="58"/>
  <c r="L2552" i="58"/>
  <c r="L2553" i="58"/>
  <c r="L2554" i="58"/>
  <c r="L2555" i="58"/>
  <c r="L2556" i="58"/>
  <c r="L2557" i="58"/>
  <c r="L2558" i="58"/>
  <c r="L2559" i="58"/>
  <c r="L2560" i="58"/>
  <c r="L2561" i="58"/>
  <c r="L2562" i="58"/>
  <c r="L2563" i="58"/>
  <c r="L2564" i="58"/>
  <c r="L2565" i="58"/>
  <c r="L2566" i="58"/>
  <c r="L2567" i="58"/>
  <c r="L2568" i="58"/>
  <c r="L2569" i="58"/>
  <c r="L2570" i="58"/>
  <c r="L2571" i="58"/>
  <c r="L2572" i="58"/>
  <c r="L2573" i="58"/>
  <c r="L2574" i="58"/>
  <c r="L2575" i="58"/>
  <c r="L2576" i="58"/>
  <c r="L2577" i="58"/>
  <c r="L2578" i="58"/>
  <c r="L2579" i="58"/>
  <c r="L2580" i="58"/>
  <c r="L2581" i="58"/>
  <c r="L2582" i="58"/>
  <c r="L2583" i="58"/>
  <c r="L2584" i="58"/>
  <c r="L2585" i="58"/>
  <c r="L2586" i="58"/>
  <c r="L2587" i="58"/>
  <c r="L2588" i="58"/>
  <c r="L2589" i="58"/>
  <c r="L2590" i="58"/>
  <c r="L2591" i="58"/>
  <c r="L2592" i="58"/>
  <c r="L2593" i="58"/>
  <c r="L2594" i="58"/>
  <c r="L2595" i="58"/>
  <c r="L2596" i="58"/>
  <c r="L2597" i="58"/>
  <c r="L2598" i="58"/>
  <c r="L2599" i="58"/>
  <c r="L2600" i="58"/>
  <c r="L2601" i="58"/>
  <c r="L2602" i="58"/>
  <c r="L2603" i="58"/>
  <c r="L2604" i="58"/>
  <c r="L2605" i="58"/>
  <c r="L2606" i="58"/>
  <c r="L2607" i="58"/>
  <c r="L2608" i="58"/>
  <c r="L2609" i="58"/>
  <c r="L2610" i="58"/>
  <c r="L2611" i="58"/>
  <c r="L2612" i="58"/>
  <c r="L2613" i="58"/>
  <c r="L2614" i="58"/>
  <c r="L2615" i="58"/>
  <c r="L2616" i="58"/>
  <c r="L2617" i="58"/>
  <c r="L2618" i="58"/>
  <c r="L2619" i="58"/>
  <c r="L2620" i="58"/>
  <c r="L2621" i="58"/>
  <c r="L2622" i="58"/>
  <c r="L2623" i="58"/>
  <c r="L2624" i="58"/>
  <c r="L2625" i="58"/>
  <c r="L2626" i="58"/>
  <c r="L2627" i="58"/>
  <c r="L2628" i="58"/>
  <c r="L2629" i="58"/>
  <c r="L2630" i="58"/>
  <c r="L2631" i="58"/>
  <c r="L2632" i="58"/>
  <c r="L2633" i="58"/>
  <c r="L2634" i="58"/>
  <c r="L2635" i="58"/>
  <c r="L2636" i="58"/>
  <c r="L2637" i="58"/>
  <c r="L2638" i="58"/>
  <c r="L2639" i="58"/>
  <c r="L2640" i="58"/>
  <c r="L2641" i="58"/>
  <c r="L2642" i="58"/>
  <c r="L2643" i="58"/>
  <c r="L2644" i="58"/>
  <c r="L2645" i="58"/>
  <c r="L2646" i="58"/>
  <c r="L2647" i="58"/>
  <c r="L2648" i="58"/>
  <c r="L2649" i="58"/>
  <c r="L2650" i="58"/>
  <c r="L2651" i="58"/>
  <c r="L2652" i="58"/>
  <c r="L2653" i="58"/>
  <c r="L2654" i="58"/>
  <c r="L2655" i="58"/>
  <c r="L2656" i="58"/>
  <c r="L2657" i="58"/>
  <c r="L2658" i="58"/>
  <c r="L2659" i="58"/>
  <c r="L2660" i="58"/>
  <c r="L2661" i="58"/>
  <c r="L2662" i="58"/>
  <c r="L2663" i="58"/>
  <c r="L2664" i="58"/>
  <c r="L2665" i="58"/>
  <c r="L2666" i="58"/>
  <c r="L2667" i="58"/>
  <c r="L2668" i="58"/>
  <c r="L2669" i="58"/>
  <c r="L2670" i="58"/>
  <c r="L2671" i="58"/>
  <c r="L2672" i="58"/>
  <c r="L2673" i="58"/>
  <c r="L2674" i="58"/>
  <c r="L2675" i="58"/>
  <c r="L2676" i="58"/>
  <c r="L2677" i="58"/>
  <c r="L2678" i="58"/>
  <c r="L2679" i="58"/>
  <c r="L2680" i="58"/>
  <c r="L2681" i="58"/>
  <c r="L2682" i="58"/>
  <c r="L2683" i="58"/>
  <c r="L2684" i="58"/>
  <c r="L2685" i="58"/>
  <c r="L2686" i="58"/>
  <c r="L2687" i="58"/>
  <c r="L2688" i="58"/>
  <c r="L2689" i="58"/>
  <c r="L2690" i="58"/>
  <c r="L2691" i="58"/>
  <c r="L2692" i="58"/>
  <c r="L2693" i="58"/>
  <c r="L2694" i="58"/>
  <c r="L2695" i="58"/>
  <c r="L2696" i="58"/>
  <c r="L2697" i="58"/>
  <c r="L2698" i="58"/>
  <c r="L2699" i="58"/>
  <c r="L2700" i="58"/>
  <c r="L2701" i="58"/>
  <c r="L2702" i="58"/>
  <c r="L2703" i="58"/>
  <c r="L2704" i="58"/>
  <c r="L2705" i="58"/>
  <c r="L2706" i="58"/>
  <c r="L2707" i="58"/>
  <c r="L2708" i="58"/>
  <c r="L2709" i="58"/>
  <c r="L2710" i="58"/>
  <c r="L2711" i="58"/>
  <c r="L2712" i="58"/>
  <c r="L2713" i="58"/>
  <c r="L2714" i="58"/>
  <c r="L2715" i="58"/>
  <c r="L2716" i="58"/>
  <c r="L2717" i="58"/>
  <c r="L2718" i="58"/>
  <c r="L2719" i="58"/>
  <c r="L2720" i="58"/>
  <c r="L2721" i="58"/>
  <c r="L2722" i="58"/>
  <c r="L2723" i="58"/>
  <c r="L2724" i="58"/>
  <c r="L2725" i="58"/>
  <c r="L2726" i="58"/>
  <c r="L2727" i="58"/>
  <c r="L2728" i="58"/>
  <c r="L2729" i="58"/>
  <c r="L2730" i="58"/>
  <c r="L2731" i="58"/>
  <c r="L2732" i="58"/>
  <c r="L2733" i="58"/>
  <c r="L2734" i="58"/>
  <c r="L2735" i="58"/>
  <c r="L2736" i="58"/>
  <c r="L2737" i="58"/>
  <c r="L2738" i="58"/>
  <c r="L2739" i="58"/>
  <c r="L2740" i="58"/>
  <c r="L2741" i="58"/>
  <c r="L2742" i="58"/>
  <c r="L2743" i="58"/>
  <c r="L2744" i="58"/>
  <c r="L2745" i="58"/>
  <c r="L2746" i="58"/>
  <c r="L2747" i="58"/>
  <c r="L2748" i="58"/>
  <c r="L2749" i="58"/>
  <c r="L2750" i="58"/>
  <c r="L2751" i="58"/>
  <c r="L2752" i="58"/>
  <c r="L2753" i="58"/>
  <c r="L2754" i="58"/>
  <c r="L2755" i="58"/>
  <c r="L2756" i="58"/>
  <c r="L2757" i="58"/>
  <c r="L2758" i="58"/>
  <c r="L2759" i="58"/>
  <c r="L2760" i="58"/>
  <c r="L2761" i="58"/>
  <c r="L2762" i="58"/>
  <c r="L2763" i="58"/>
  <c r="L2764" i="58"/>
  <c r="L2765" i="58"/>
  <c r="L2766" i="58"/>
  <c r="L2767" i="58"/>
  <c r="L2768" i="58"/>
  <c r="L2769" i="58"/>
  <c r="L2770" i="58"/>
  <c r="L2771" i="58"/>
  <c r="L2772" i="58"/>
  <c r="L2773" i="58"/>
  <c r="L2774" i="58"/>
  <c r="L2775" i="58"/>
  <c r="L2776" i="58"/>
  <c r="L2777" i="58"/>
  <c r="L2778" i="58"/>
  <c r="L2779" i="58"/>
  <c r="L2780" i="58"/>
  <c r="L2781" i="58"/>
  <c r="L2782" i="58"/>
  <c r="L2783" i="58"/>
  <c r="L2784" i="58"/>
  <c r="L2785" i="58"/>
  <c r="L2786" i="58"/>
  <c r="L2787" i="58"/>
  <c r="L2788" i="58"/>
  <c r="L2789" i="58"/>
  <c r="L2790" i="58"/>
  <c r="L2791" i="58"/>
  <c r="L2792" i="58"/>
  <c r="L2793" i="58"/>
  <c r="L2794" i="58"/>
  <c r="L2795" i="58"/>
  <c r="L2796" i="58"/>
  <c r="L2797" i="58"/>
  <c r="L2798" i="58"/>
  <c r="L2799" i="58"/>
  <c r="L2800" i="58"/>
  <c r="L2801" i="58"/>
  <c r="L2802" i="58"/>
  <c r="L2803" i="58"/>
  <c r="L2804" i="58"/>
  <c r="L2805" i="58"/>
  <c r="L2806" i="58"/>
  <c r="L2807" i="58"/>
  <c r="L2808" i="58"/>
  <c r="L2809" i="58"/>
  <c r="L2810" i="58"/>
  <c r="L2811" i="58"/>
  <c r="L2812" i="58"/>
  <c r="L2813" i="58"/>
  <c r="L2814" i="58"/>
  <c r="L2815" i="58"/>
  <c r="L2816" i="58"/>
  <c r="L2817" i="58"/>
  <c r="L2818" i="58"/>
  <c r="L2819" i="58"/>
  <c r="L2820" i="58"/>
  <c r="L2821" i="58"/>
  <c r="L2822" i="58"/>
  <c r="L2823" i="58"/>
  <c r="L2824" i="58"/>
  <c r="L2825" i="58"/>
  <c r="L2826" i="58"/>
  <c r="L2827" i="58"/>
  <c r="L2828" i="58"/>
  <c r="L2829" i="58"/>
  <c r="L2830" i="58"/>
  <c r="L2831" i="58"/>
  <c r="L2832" i="58"/>
  <c r="L2833" i="58"/>
  <c r="L2834" i="58"/>
  <c r="L2835" i="58"/>
  <c r="L2836" i="58"/>
  <c r="L2837" i="58"/>
  <c r="L2838" i="58"/>
  <c r="L2839" i="58"/>
  <c r="L2840" i="58"/>
  <c r="L2841" i="58"/>
  <c r="L2842" i="58"/>
  <c r="L2843" i="58"/>
  <c r="L2844" i="58"/>
  <c r="L2845" i="58"/>
  <c r="L2846" i="58"/>
  <c r="L2847" i="58"/>
  <c r="L2848" i="58"/>
  <c r="L2849" i="58"/>
  <c r="L2850" i="58"/>
  <c r="L2851" i="58"/>
  <c r="L2852" i="58"/>
  <c r="L2853" i="58"/>
  <c r="L2854" i="58"/>
  <c r="L2855" i="58"/>
  <c r="L2856" i="58"/>
  <c r="L2857" i="58"/>
  <c r="L2858" i="58"/>
  <c r="L2859" i="58"/>
  <c r="L2860" i="58"/>
  <c r="L2861" i="58"/>
  <c r="L2862" i="58"/>
  <c r="L2863" i="58"/>
  <c r="L2864" i="58"/>
  <c r="L2865" i="58"/>
  <c r="L2866" i="58"/>
  <c r="L2867" i="58"/>
  <c r="L2868" i="58"/>
  <c r="L2869" i="58"/>
  <c r="L2870" i="58"/>
  <c r="L2871" i="58"/>
  <c r="L2872" i="58"/>
  <c r="L2873" i="58"/>
  <c r="L2874" i="58"/>
  <c r="L2875" i="58"/>
  <c r="L2876" i="58"/>
  <c r="L2877" i="58"/>
  <c r="L2878" i="58"/>
  <c r="L2879" i="58"/>
  <c r="L2880" i="58"/>
  <c r="L2881" i="58"/>
  <c r="L2882" i="58"/>
  <c r="L2883" i="58"/>
  <c r="L2884" i="58"/>
  <c r="L2885" i="58"/>
  <c r="L2886" i="58"/>
  <c r="L2887" i="58"/>
  <c r="L2888" i="58"/>
  <c r="L2889" i="58"/>
  <c r="L2890" i="58"/>
  <c r="L2891" i="58"/>
  <c r="L2892" i="58"/>
  <c r="L2893" i="58"/>
  <c r="L2894" i="58"/>
  <c r="L2895" i="58"/>
  <c r="L2896" i="58"/>
  <c r="L2897" i="58"/>
  <c r="L2898" i="58"/>
  <c r="L2899" i="58"/>
  <c r="L2900" i="58"/>
  <c r="L2901" i="58"/>
  <c r="L2902" i="58"/>
  <c r="L2903" i="58"/>
  <c r="L2904" i="58"/>
  <c r="L2905" i="58"/>
  <c r="L2906" i="58"/>
  <c r="L2907" i="58"/>
  <c r="L2908" i="58"/>
  <c r="L2909" i="58"/>
  <c r="L2910" i="58"/>
  <c r="L2911" i="58"/>
  <c r="L2912" i="58"/>
  <c r="L2913" i="58"/>
  <c r="L2914" i="58"/>
  <c r="L2915" i="58"/>
  <c r="L2916" i="58"/>
  <c r="L2917" i="58"/>
  <c r="L2918" i="58"/>
  <c r="L2919" i="58"/>
  <c r="L2920" i="58"/>
  <c r="L2921" i="58"/>
  <c r="L2922" i="58"/>
  <c r="L2923" i="58"/>
  <c r="L2924" i="58"/>
  <c r="L2925" i="58"/>
  <c r="L2926" i="58"/>
  <c r="L2927" i="58"/>
  <c r="L2928" i="58"/>
  <c r="L2929" i="58"/>
  <c r="L2930" i="58"/>
  <c r="L2931" i="58"/>
  <c r="L2932" i="58"/>
  <c r="L2933" i="58"/>
  <c r="L2934" i="58"/>
  <c r="L2935" i="58"/>
  <c r="L2936" i="58"/>
  <c r="L2937" i="58"/>
  <c r="L2938" i="58"/>
  <c r="L2939" i="58"/>
  <c r="L2940" i="58"/>
  <c r="L2941" i="58"/>
  <c r="L2942" i="58"/>
  <c r="L2943" i="58"/>
  <c r="L2944" i="58"/>
  <c r="L2945" i="58"/>
  <c r="L2946" i="58"/>
  <c r="L2947" i="58"/>
  <c r="L2948" i="58"/>
  <c r="L2949" i="58"/>
  <c r="L2950" i="58"/>
  <c r="L2951" i="58"/>
  <c r="L2952" i="58"/>
  <c r="L2953" i="58"/>
  <c r="L2954" i="58"/>
  <c r="L2955" i="58"/>
  <c r="L2956" i="58"/>
  <c r="L2957" i="58"/>
  <c r="L2958" i="58"/>
  <c r="L2959" i="58"/>
  <c r="L2960" i="58"/>
  <c r="L2961" i="58"/>
  <c r="L2962" i="58"/>
  <c r="L2963" i="58"/>
  <c r="L2964" i="58"/>
  <c r="L2965" i="58"/>
  <c r="L2966" i="58"/>
  <c r="L2967" i="58"/>
  <c r="L2968" i="58"/>
  <c r="L2969" i="58"/>
  <c r="L2970" i="58"/>
  <c r="L2971" i="58"/>
  <c r="L2972" i="58"/>
  <c r="L2973" i="58"/>
  <c r="L2974" i="58"/>
  <c r="L2975" i="58"/>
  <c r="L2976" i="58"/>
  <c r="L2977" i="58"/>
  <c r="L2978" i="58"/>
  <c r="L2979" i="58"/>
  <c r="L2980" i="58"/>
  <c r="L2981" i="58"/>
  <c r="L2982" i="58"/>
  <c r="L2983" i="58"/>
  <c r="L2984" i="58"/>
  <c r="L2985" i="58"/>
  <c r="L2986" i="58"/>
  <c r="L2987" i="58"/>
  <c r="L2988" i="58"/>
  <c r="L2989" i="58"/>
  <c r="L2990" i="58"/>
  <c r="L2991" i="58"/>
  <c r="L2992" i="58"/>
  <c r="L2993" i="58"/>
  <c r="L2994" i="58"/>
  <c r="L2995" i="58"/>
  <c r="L2996" i="58"/>
  <c r="L2997" i="58"/>
  <c r="L2998" i="58"/>
  <c r="L2999" i="58"/>
  <c r="L3000" i="58"/>
  <c r="L3001" i="58"/>
  <c r="L3002" i="58"/>
  <c r="L3003" i="58"/>
  <c r="L3004" i="58"/>
  <c r="L3005" i="58"/>
  <c r="L3006" i="58"/>
  <c r="L3007" i="58"/>
  <c r="L3008" i="58"/>
  <c r="L3009" i="58"/>
  <c r="L3010" i="58"/>
  <c r="L3011" i="58"/>
  <c r="L3012" i="58"/>
  <c r="L3013" i="58"/>
  <c r="L3014" i="58"/>
  <c r="L3015" i="58"/>
  <c r="L3016" i="58"/>
  <c r="L3017" i="58"/>
  <c r="L3018" i="58"/>
  <c r="L3019" i="58"/>
  <c r="L3020" i="58"/>
  <c r="L3021" i="58"/>
  <c r="L3022" i="58"/>
  <c r="L3023" i="58"/>
  <c r="L3024" i="58"/>
  <c r="L3025" i="58"/>
  <c r="L3026" i="58"/>
  <c r="L3027" i="58"/>
  <c r="L3028" i="58"/>
  <c r="L3029" i="58"/>
  <c r="L3030" i="58"/>
  <c r="L3031" i="58"/>
  <c r="L3032" i="58"/>
  <c r="L3033" i="58"/>
  <c r="L3034" i="58"/>
  <c r="L3035" i="58"/>
  <c r="L3036" i="58"/>
  <c r="L3037" i="58"/>
  <c r="L3038" i="58"/>
  <c r="L3039" i="58"/>
  <c r="L3040" i="58"/>
  <c r="L3041" i="58"/>
  <c r="L3042" i="58"/>
  <c r="L3043" i="58"/>
  <c r="L3044" i="58"/>
  <c r="L3045" i="58"/>
  <c r="L3046" i="58"/>
  <c r="L3047" i="58"/>
  <c r="L3048" i="58"/>
  <c r="L3049" i="58"/>
  <c r="L3050" i="58"/>
  <c r="L3051" i="58"/>
  <c r="L3052" i="58"/>
  <c r="L3053" i="58"/>
  <c r="L3054" i="58"/>
  <c r="L3055" i="58"/>
  <c r="L3056" i="58"/>
  <c r="L3057" i="58"/>
  <c r="L3058" i="58"/>
  <c r="L3059" i="58"/>
  <c r="L3060" i="58"/>
  <c r="L3061" i="58"/>
  <c r="L3062" i="58"/>
  <c r="L3063" i="58"/>
  <c r="L3064" i="58"/>
  <c r="L3065" i="58"/>
  <c r="L3066" i="58"/>
  <c r="L3067" i="58"/>
  <c r="L3068" i="58"/>
  <c r="L3069" i="58"/>
  <c r="L3070" i="58"/>
  <c r="L3071" i="58"/>
  <c r="L3072" i="58"/>
  <c r="L3073" i="58"/>
  <c r="L3074" i="58"/>
  <c r="L3075" i="58"/>
  <c r="L3076" i="58"/>
  <c r="L3077" i="58"/>
  <c r="L3078" i="58"/>
  <c r="L3079" i="58"/>
  <c r="L3080" i="58"/>
  <c r="L3081" i="58"/>
  <c r="L3082" i="58"/>
  <c r="L3083" i="58"/>
  <c r="L3084" i="58"/>
  <c r="L3085" i="58"/>
  <c r="L3086" i="58"/>
  <c r="L3087" i="58"/>
  <c r="L3088" i="58"/>
  <c r="L3089" i="58"/>
  <c r="L3090" i="58"/>
  <c r="L3091" i="58"/>
  <c r="L3092" i="58"/>
  <c r="L3093" i="58"/>
  <c r="L3094" i="58"/>
  <c r="L3095" i="58"/>
  <c r="L3096" i="58"/>
  <c r="L3097" i="58"/>
  <c r="L3098" i="58"/>
  <c r="L3099" i="58"/>
  <c r="L3100" i="58"/>
  <c r="L3101" i="58"/>
  <c r="L3102" i="58"/>
  <c r="L3103" i="58"/>
  <c r="L3104" i="58"/>
  <c r="L3105" i="58"/>
  <c r="L3106" i="58"/>
  <c r="L3107" i="58"/>
  <c r="L3108" i="58"/>
  <c r="L3109" i="58"/>
  <c r="L3110" i="58"/>
  <c r="L3111" i="58"/>
  <c r="L3112" i="58"/>
  <c r="L3113" i="58"/>
  <c r="L3114" i="58"/>
  <c r="L3115" i="58"/>
  <c r="L3116" i="58"/>
  <c r="L3117" i="58"/>
  <c r="L3118" i="58"/>
  <c r="L3119" i="58"/>
  <c r="L3120" i="58"/>
  <c r="L3121" i="58"/>
  <c r="L3122" i="58"/>
  <c r="L3123" i="58"/>
  <c r="L3124" i="58"/>
  <c r="L3125" i="58"/>
  <c r="L3126" i="58"/>
  <c r="L3127" i="58"/>
  <c r="L3128" i="58"/>
  <c r="L3129" i="58"/>
  <c r="L3130" i="58"/>
  <c r="L3131" i="58"/>
  <c r="L3132" i="58"/>
  <c r="L3133" i="58"/>
  <c r="L3134" i="58"/>
  <c r="L3135" i="58"/>
  <c r="L3136" i="58"/>
  <c r="L3137" i="58"/>
  <c r="L3138" i="58"/>
  <c r="L3139" i="58"/>
  <c r="L3140" i="58"/>
  <c r="L3141" i="58"/>
  <c r="L3142" i="58"/>
  <c r="L3143" i="58"/>
  <c r="L3144" i="58"/>
  <c r="L3145" i="58"/>
  <c r="L3146" i="58"/>
  <c r="L3147" i="58"/>
  <c r="L3148" i="58"/>
  <c r="L3149" i="58"/>
  <c r="L3150" i="58"/>
  <c r="L3151" i="58"/>
  <c r="L3152" i="58"/>
  <c r="L3153" i="58"/>
  <c r="L3154" i="58"/>
  <c r="L3155" i="58"/>
  <c r="L3156" i="58"/>
  <c r="L3157" i="58"/>
  <c r="L3158" i="58"/>
  <c r="L3159" i="58"/>
  <c r="L3160" i="58"/>
  <c r="L3161" i="58"/>
  <c r="L3162" i="58"/>
  <c r="L3163" i="58"/>
  <c r="L3164" i="58"/>
  <c r="L3165" i="58"/>
  <c r="L3166" i="58"/>
  <c r="L3167" i="58"/>
  <c r="L3168" i="58"/>
  <c r="L3169" i="58"/>
  <c r="L3170" i="58"/>
  <c r="L3171" i="58"/>
  <c r="L3172" i="58"/>
  <c r="L3173" i="58"/>
  <c r="L3174" i="58"/>
  <c r="L3175" i="58"/>
  <c r="L3176" i="58"/>
  <c r="L3177" i="58"/>
  <c r="L3178" i="58"/>
  <c r="L3179" i="58"/>
  <c r="L3180" i="58"/>
  <c r="L3181" i="58"/>
  <c r="L3182" i="58"/>
  <c r="L3183" i="58"/>
  <c r="L3184" i="58"/>
  <c r="L3185" i="58"/>
  <c r="L3186" i="58"/>
  <c r="L3187" i="58"/>
  <c r="L3188" i="58"/>
  <c r="L3189" i="58"/>
  <c r="L3190" i="58"/>
  <c r="L3191" i="58"/>
  <c r="L3192" i="58"/>
  <c r="L3193" i="58"/>
  <c r="L3194" i="58"/>
  <c r="L3195" i="58"/>
  <c r="L3196" i="58"/>
  <c r="L3197" i="58"/>
  <c r="L3198" i="58"/>
  <c r="L3199" i="58"/>
  <c r="L3200" i="58"/>
  <c r="L3201" i="58"/>
  <c r="L3202" i="58"/>
  <c r="L3203" i="58"/>
  <c r="L3204" i="58"/>
  <c r="L3205" i="58"/>
  <c r="L3206" i="58"/>
  <c r="L3207" i="58"/>
  <c r="L3208" i="58"/>
  <c r="L3209" i="58"/>
  <c r="L3210" i="58"/>
  <c r="L3211" i="58"/>
  <c r="L3212" i="58"/>
  <c r="L3213" i="58"/>
  <c r="L3214" i="58"/>
  <c r="L3215" i="58"/>
  <c r="L3216" i="58"/>
  <c r="L3217" i="58"/>
  <c r="L3218" i="58"/>
  <c r="L3219" i="58"/>
  <c r="L3220" i="58"/>
  <c r="L3221" i="58"/>
  <c r="L3222" i="58"/>
  <c r="L3223" i="58"/>
  <c r="L3224" i="58"/>
  <c r="L3225" i="58"/>
  <c r="L3226" i="58"/>
  <c r="L3227" i="58"/>
  <c r="L3228" i="58"/>
  <c r="L3229" i="58"/>
  <c r="L3230" i="58"/>
  <c r="L3231" i="58"/>
  <c r="L3232" i="58"/>
  <c r="L3233" i="58"/>
  <c r="L3234" i="58"/>
  <c r="L3235" i="58"/>
  <c r="L3236" i="58"/>
  <c r="L3237" i="58"/>
  <c r="L3238" i="58"/>
  <c r="L3239" i="58"/>
  <c r="L3240" i="58"/>
  <c r="L3241" i="58"/>
  <c r="L3242" i="58"/>
  <c r="L3243" i="58"/>
  <c r="L3244" i="58"/>
  <c r="L3245" i="58"/>
  <c r="L3246" i="58"/>
  <c r="L3247" i="58"/>
  <c r="L3248" i="58"/>
  <c r="L3249" i="58"/>
  <c r="L3250" i="58"/>
  <c r="L3251" i="58"/>
  <c r="L3252" i="58"/>
  <c r="L3253" i="58"/>
  <c r="L3254" i="58"/>
  <c r="L3255" i="58"/>
  <c r="L3256" i="58"/>
  <c r="L3257" i="58"/>
  <c r="L3258" i="58"/>
  <c r="L3259" i="58"/>
  <c r="L3260" i="58"/>
  <c r="L3261" i="58"/>
  <c r="L3262" i="58"/>
  <c r="L3263" i="58"/>
  <c r="L3264" i="58"/>
  <c r="L3265" i="58"/>
  <c r="L3266" i="58"/>
  <c r="L3267" i="58"/>
  <c r="L3268" i="58"/>
  <c r="L3269" i="58"/>
  <c r="L3270" i="58"/>
  <c r="L3271" i="58"/>
  <c r="L3272" i="58"/>
  <c r="L3273" i="58"/>
  <c r="L3274" i="58"/>
  <c r="L3275" i="58"/>
  <c r="L3276" i="58"/>
  <c r="L3277" i="58"/>
  <c r="L3278" i="58"/>
  <c r="L3279" i="58"/>
  <c r="L3280" i="58"/>
  <c r="L3281" i="58"/>
  <c r="L3282" i="58"/>
  <c r="L3283" i="58"/>
  <c r="L3284" i="58"/>
  <c r="L3285" i="58"/>
  <c r="L3286" i="58"/>
  <c r="L3287" i="58"/>
  <c r="L3288" i="58"/>
  <c r="L3289" i="58"/>
  <c r="L3290" i="58"/>
  <c r="L3291" i="58"/>
  <c r="L3292" i="58"/>
  <c r="L3293" i="58"/>
  <c r="L3294" i="58"/>
  <c r="L3295" i="58"/>
  <c r="L3296" i="58"/>
  <c r="L3297" i="58"/>
  <c r="L3298" i="58"/>
  <c r="L3299" i="58"/>
  <c r="L3300" i="58"/>
  <c r="L3301" i="58"/>
  <c r="L3302" i="58"/>
  <c r="L3303" i="58"/>
  <c r="L3304" i="58"/>
  <c r="L3305" i="58"/>
  <c r="L3306" i="58"/>
  <c r="L3307" i="58"/>
  <c r="L3308" i="58"/>
  <c r="L3309" i="58"/>
  <c r="L3310" i="58"/>
  <c r="L3311" i="58"/>
  <c r="L3312" i="58"/>
  <c r="L3313" i="58"/>
  <c r="L3314" i="58"/>
  <c r="L3315" i="58"/>
  <c r="L3316" i="58"/>
  <c r="L3317" i="58"/>
  <c r="L3318" i="58"/>
  <c r="L3319" i="58"/>
  <c r="L3320" i="58"/>
  <c r="L3321" i="58"/>
  <c r="L3322" i="58"/>
  <c r="L3323" i="58"/>
  <c r="L3324" i="58"/>
  <c r="L3325" i="58"/>
  <c r="L3326" i="58"/>
  <c r="L3327" i="58"/>
  <c r="L3328" i="58"/>
  <c r="L3329" i="58"/>
  <c r="L3330" i="58"/>
  <c r="L3331" i="58"/>
  <c r="L3332" i="58"/>
  <c r="L3333" i="58"/>
  <c r="L3334" i="58"/>
  <c r="L3335" i="58"/>
  <c r="L3336" i="58"/>
  <c r="L3337" i="58"/>
  <c r="L3338" i="58"/>
  <c r="L3339" i="58"/>
  <c r="L3340" i="58"/>
  <c r="L3341" i="58"/>
  <c r="L3342" i="58"/>
  <c r="L3343" i="58"/>
  <c r="L3344" i="58"/>
  <c r="L3345" i="58"/>
  <c r="L3346" i="58"/>
  <c r="L3347" i="58"/>
  <c r="L3348" i="58"/>
  <c r="L3349" i="58"/>
  <c r="L3350" i="58"/>
  <c r="L3351" i="58"/>
  <c r="L3352" i="58"/>
  <c r="L3353" i="58"/>
  <c r="L3354" i="58"/>
  <c r="L3355" i="58"/>
  <c r="L3356" i="58"/>
  <c r="L3357" i="58"/>
  <c r="L3358" i="58"/>
  <c r="L3359" i="58"/>
  <c r="L3360" i="58"/>
  <c r="L3361" i="58"/>
  <c r="L3362" i="58"/>
  <c r="L3363" i="58"/>
  <c r="L3364" i="58"/>
  <c r="L3365" i="58"/>
  <c r="L3366" i="58"/>
  <c r="L3367" i="58"/>
  <c r="L3368" i="58"/>
  <c r="L3369" i="58"/>
  <c r="L3370" i="58"/>
  <c r="L3371" i="58"/>
  <c r="L3372" i="58"/>
  <c r="L3373" i="58"/>
  <c r="L3374" i="58"/>
  <c r="L3375" i="58"/>
  <c r="L3376" i="58"/>
  <c r="L3377" i="58"/>
  <c r="L3378" i="58"/>
  <c r="L3379" i="58"/>
  <c r="L3380" i="58"/>
  <c r="L3381" i="58"/>
  <c r="L3382" i="58"/>
  <c r="L3383" i="58"/>
  <c r="L3384" i="58"/>
  <c r="L3385" i="58"/>
  <c r="L3386" i="58"/>
  <c r="L3387" i="58"/>
  <c r="L3388" i="58"/>
  <c r="L3389" i="58"/>
  <c r="L3390" i="58"/>
  <c r="L3391" i="58"/>
  <c r="L3392" i="58"/>
  <c r="L3393" i="58"/>
  <c r="L3394" i="58"/>
  <c r="L3395" i="58"/>
  <c r="L3396" i="58"/>
  <c r="L3397" i="58"/>
  <c r="L3398" i="58"/>
  <c r="L3399" i="58"/>
  <c r="L3400" i="58"/>
  <c r="L3401" i="58"/>
  <c r="L3402" i="58"/>
  <c r="L3403" i="58"/>
  <c r="L3404" i="58"/>
  <c r="L3405" i="58"/>
  <c r="L3406" i="58"/>
  <c r="L3407" i="58"/>
  <c r="L3408" i="58"/>
  <c r="L3409" i="58"/>
  <c r="L3410" i="58"/>
  <c r="L3411" i="58"/>
  <c r="L3412" i="58"/>
  <c r="L3413" i="58"/>
  <c r="L3414" i="58"/>
  <c r="L3415" i="58"/>
  <c r="L3416" i="58"/>
  <c r="L3417" i="58"/>
  <c r="L3418" i="58"/>
  <c r="L3419" i="58"/>
  <c r="L3420" i="58"/>
  <c r="L3421" i="58"/>
  <c r="L3422" i="58"/>
  <c r="L3423" i="58"/>
  <c r="L3424" i="58"/>
  <c r="L3425" i="58"/>
  <c r="L3426" i="58"/>
  <c r="L3427" i="58"/>
  <c r="L3428" i="58"/>
  <c r="L3429" i="58"/>
  <c r="L3430" i="58"/>
  <c r="L3431" i="58"/>
  <c r="L3432" i="58"/>
  <c r="L3433" i="58"/>
  <c r="L3434" i="58"/>
  <c r="L3435" i="58"/>
  <c r="L3436" i="58"/>
  <c r="L3437" i="58"/>
  <c r="L3438" i="58"/>
  <c r="L3439" i="58"/>
  <c r="L3440" i="58"/>
  <c r="L3441" i="58"/>
  <c r="L3442" i="58"/>
  <c r="L3443" i="58"/>
  <c r="L3444" i="58"/>
  <c r="L3445" i="58"/>
  <c r="L3446" i="58"/>
  <c r="L3447" i="58"/>
  <c r="L3448" i="58"/>
  <c r="L3449" i="58"/>
  <c r="L3450" i="58"/>
  <c r="L3451" i="58"/>
  <c r="L3452" i="58"/>
  <c r="L3453" i="58"/>
  <c r="L3454" i="58"/>
  <c r="L3455" i="58"/>
  <c r="L3456" i="58"/>
  <c r="L3457" i="58"/>
  <c r="L3458" i="58"/>
  <c r="L3459" i="58"/>
  <c r="L3460" i="58"/>
  <c r="L3461" i="58"/>
  <c r="L3462" i="58"/>
  <c r="L3463" i="58"/>
  <c r="L3464" i="58"/>
  <c r="L3465" i="58"/>
  <c r="L3466" i="58"/>
  <c r="L3467" i="58"/>
  <c r="L3468" i="58"/>
  <c r="L3469" i="58"/>
  <c r="L3470" i="58"/>
  <c r="L3471" i="58"/>
  <c r="L3472" i="58"/>
  <c r="L3473" i="58"/>
  <c r="L3474" i="58"/>
  <c r="L3475" i="58"/>
  <c r="L3476" i="58"/>
  <c r="L3477" i="58"/>
  <c r="L3478" i="58"/>
  <c r="L3479" i="58"/>
  <c r="L3480" i="58"/>
  <c r="L3481" i="58"/>
  <c r="L3482" i="58"/>
  <c r="L3483" i="58"/>
  <c r="L3484" i="58"/>
  <c r="L3485" i="58"/>
  <c r="L3486" i="58"/>
  <c r="L3487" i="58"/>
  <c r="L3488" i="58"/>
  <c r="L3489" i="58"/>
  <c r="L3490" i="58"/>
  <c r="L3491" i="58"/>
  <c r="L3492" i="58"/>
  <c r="L3493" i="58"/>
  <c r="L3494" i="58"/>
  <c r="L3495" i="58"/>
  <c r="L3496" i="58"/>
  <c r="L3497" i="58"/>
  <c r="L3498" i="58"/>
  <c r="L3499" i="58"/>
  <c r="L3500" i="58"/>
  <c r="L3501" i="58"/>
  <c r="L3502" i="58"/>
  <c r="L3503" i="58"/>
  <c r="L3504" i="58"/>
  <c r="L3505" i="58"/>
  <c r="L3506" i="58"/>
  <c r="L3507" i="58"/>
  <c r="L3508" i="58"/>
  <c r="L3509" i="58"/>
  <c r="L3510" i="58"/>
  <c r="L3511" i="58"/>
  <c r="L3512" i="58"/>
  <c r="L3513" i="58"/>
  <c r="L3514" i="58"/>
  <c r="L3515" i="58"/>
  <c r="L3516" i="58"/>
  <c r="L3517" i="58"/>
  <c r="L3518" i="58"/>
  <c r="L3519" i="58"/>
  <c r="L3520" i="58"/>
  <c r="L3521" i="58"/>
  <c r="L3522" i="58"/>
  <c r="L3523" i="58"/>
  <c r="L3524" i="58"/>
  <c r="M2" i="58"/>
  <c r="M3" i="58"/>
  <c r="M4" i="58"/>
  <c r="M5" i="58"/>
  <c r="M6" i="58"/>
  <c r="M7" i="58"/>
  <c r="M8" i="58"/>
  <c r="M9" i="58"/>
  <c r="M10" i="58"/>
  <c r="M11" i="58"/>
  <c r="M12" i="58"/>
  <c r="M13" i="58"/>
  <c r="M14" i="58"/>
  <c r="M15" i="58"/>
  <c r="M16" i="58"/>
  <c r="M17" i="58"/>
  <c r="M18" i="58"/>
  <c r="M19" i="58"/>
  <c r="M20" i="58"/>
  <c r="M21" i="58"/>
  <c r="M22" i="58"/>
  <c r="M23" i="58"/>
  <c r="M24" i="58"/>
  <c r="M25" i="58"/>
  <c r="M26" i="58"/>
  <c r="M27" i="58"/>
  <c r="M28" i="58"/>
  <c r="M29" i="58"/>
  <c r="M30" i="58"/>
  <c r="M31" i="58"/>
  <c r="M32" i="58"/>
  <c r="M33" i="58"/>
  <c r="M34" i="58"/>
  <c r="M35" i="58"/>
  <c r="M36" i="58"/>
  <c r="M37" i="58"/>
  <c r="M38" i="58"/>
  <c r="M39" i="58"/>
  <c r="M40" i="58"/>
  <c r="M41" i="58"/>
  <c r="M42" i="58"/>
  <c r="M43" i="58"/>
  <c r="M44" i="58"/>
  <c r="M45" i="58"/>
  <c r="M46" i="58"/>
  <c r="M47" i="58"/>
  <c r="M48" i="58"/>
  <c r="M49" i="58"/>
  <c r="M50" i="58"/>
  <c r="M51" i="58"/>
  <c r="M52" i="58"/>
  <c r="M53" i="58"/>
  <c r="M54" i="58"/>
  <c r="M55" i="58"/>
  <c r="M56" i="58"/>
  <c r="M57" i="58"/>
  <c r="M58" i="58"/>
  <c r="M59" i="58"/>
  <c r="M60" i="58"/>
  <c r="M61" i="58"/>
  <c r="M62" i="58"/>
  <c r="M63" i="58"/>
  <c r="M64" i="58"/>
  <c r="M65" i="58"/>
  <c r="M66" i="58"/>
  <c r="M67" i="58"/>
  <c r="M68" i="58"/>
  <c r="M69" i="58"/>
  <c r="M70" i="58"/>
  <c r="M71" i="58"/>
  <c r="M72" i="58"/>
  <c r="M73" i="58"/>
  <c r="M74" i="58"/>
  <c r="M75" i="58"/>
  <c r="M76" i="58"/>
  <c r="M77" i="58"/>
  <c r="M78" i="58"/>
  <c r="M79" i="58"/>
  <c r="M80" i="58"/>
  <c r="M81" i="58"/>
  <c r="M82" i="58"/>
  <c r="M83" i="58"/>
  <c r="M84" i="58"/>
  <c r="M85" i="58"/>
  <c r="M86" i="58"/>
  <c r="M87" i="58"/>
  <c r="M88" i="58"/>
  <c r="M89" i="58"/>
  <c r="M90" i="58"/>
  <c r="M91" i="58"/>
  <c r="M92" i="58"/>
  <c r="M93" i="58"/>
  <c r="M94" i="58"/>
  <c r="M95" i="58"/>
  <c r="M96" i="58"/>
  <c r="M97" i="58"/>
  <c r="M98" i="58"/>
  <c r="M99" i="58"/>
  <c r="M100" i="58"/>
  <c r="M101" i="58"/>
  <c r="M102" i="58"/>
  <c r="M103" i="58"/>
  <c r="M104" i="58"/>
  <c r="M105" i="58"/>
  <c r="M106" i="58"/>
  <c r="M107" i="58"/>
  <c r="M108" i="58"/>
  <c r="M109" i="58"/>
  <c r="M110" i="58"/>
  <c r="M111" i="58"/>
  <c r="M112" i="58"/>
  <c r="M113" i="58"/>
  <c r="M114" i="58"/>
  <c r="M115" i="58"/>
  <c r="M116" i="58"/>
  <c r="M117" i="58"/>
  <c r="M118" i="58"/>
  <c r="M119" i="58"/>
  <c r="M120" i="58"/>
  <c r="M121" i="58"/>
  <c r="M122" i="58"/>
  <c r="M123" i="58"/>
  <c r="M124" i="58"/>
  <c r="M125" i="58"/>
  <c r="M126" i="58"/>
  <c r="M127" i="58"/>
  <c r="M128" i="58"/>
  <c r="M129" i="58"/>
  <c r="M130" i="58"/>
  <c r="M131" i="58"/>
  <c r="M132" i="58"/>
  <c r="M133" i="58"/>
  <c r="M134" i="58"/>
  <c r="M135" i="58"/>
  <c r="M136" i="58"/>
  <c r="M137" i="58"/>
  <c r="M138" i="58"/>
  <c r="M139" i="58"/>
  <c r="M140" i="58"/>
  <c r="M141" i="58"/>
  <c r="M142" i="58"/>
  <c r="M143" i="58"/>
  <c r="M144" i="58"/>
  <c r="M145" i="58"/>
  <c r="M146" i="58"/>
  <c r="M147" i="58"/>
  <c r="M148" i="58"/>
  <c r="M149" i="58"/>
  <c r="M150" i="58"/>
  <c r="M151" i="58"/>
  <c r="M152" i="58"/>
  <c r="M153" i="58"/>
  <c r="M154" i="58"/>
  <c r="M155" i="58"/>
  <c r="M156" i="58"/>
  <c r="M157" i="58"/>
  <c r="M158" i="58"/>
  <c r="M159" i="58"/>
  <c r="M160" i="58"/>
  <c r="M161" i="58"/>
  <c r="M162" i="58"/>
  <c r="M163" i="58"/>
  <c r="M164" i="58"/>
  <c r="M165" i="58"/>
  <c r="M166" i="58"/>
  <c r="M167" i="58"/>
  <c r="M168" i="58"/>
  <c r="M169" i="58"/>
  <c r="M170" i="58"/>
  <c r="M171" i="58"/>
  <c r="M172" i="58"/>
  <c r="M173" i="58"/>
  <c r="M174" i="58"/>
  <c r="M175" i="58"/>
  <c r="M176" i="58"/>
  <c r="M177" i="58"/>
  <c r="M178" i="58"/>
  <c r="M179" i="58"/>
  <c r="M180" i="58"/>
  <c r="M181" i="58"/>
  <c r="M182" i="58"/>
  <c r="M183" i="58"/>
  <c r="M184" i="58"/>
  <c r="M185" i="58"/>
  <c r="M186" i="58"/>
  <c r="M187" i="58"/>
  <c r="M188" i="58"/>
  <c r="M189" i="58"/>
  <c r="M190" i="58"/>
  <c r="M191" i="58"/>
  <c r="M192" i="58"/>
  <c r="M193" i="58"/>
  <c r="M194" i="58"/>
  <c r="M195" i="58"/>
  <c r="M196" i="58"/>
  <c r="M197" i="58"/>
  <c r="M198" i="58"/>
  <c r="M199" i="58"/>
  <c r="M200" i="58"/>
  <c r="M201" i="58"/>
  <c r="M202" i="58"/>
  <c r="M203" i="58"/>
  <c r="M204" i="58"/>
  <c r="M205" i="58"/>
  <c r="M206" i="58"/>
  <c r="M207" i="58"/>
  <c r="M208" i="58"/>
  <c r="M209" i="58"/>
  <c r="M210" i="58"/>
  <c r="M211" i="58"/>
  <c r="M212" i="58"/>
  <c r="M213" i="58"/>
  <c r="M214" i="58"/>
  <c r="M215" i="58"/>
  <c r="M216" i="58"/>
  <c r="M217" i="58"/>
  <c r="M218" i="58"/>
  <c r="M219" i="58"/>
  <c r="M220" i="58"/>
  <c r="M221" i="58"/>
  <c r="M222" i="58"/>
  <c r="M223" i="58"/>
  <c r="M224" i="58"/>
  <c r="M225" i="58"/>
  <c r="M226" i="58"/>
  <c r="M227" i="58"/>
  <c r="M228" i="58"/>
  <c r="M229" i="58"/>
  <c r="M230" i="58"/>
  <c r="M231" i="58"/>
  <c r="M232" i="58"/>
  <c r="M233" i="58"/>
  <c r="M234" i="58"/>
  <c r="M235" i="58"/>
  <c r="M236" i="58"/>
  <c r="M237" i="58"/>
  <c r="M238" i="58"/>
  <c r="M239" i="58"/>
  <c r="M240" i="58"/>
  <c r="M241" i="58"/>
  <c r="M242" i="58"/>
  <c r="M243" i="58"/>
  <c r="M244" i="58"/>
  <c r="M245" i="58"/>
  <c r="M246" i="58"/>
  <c r="M247" i="58"/>
  <c r="M248" i="58"/>
  <c r="M249" i="58"/>
  <c r="M250" i="58"/>
  <c r="M251" i="58"/>
  <c r="M252" i="58"/>
  <c r="M253" i="58"/>
  <c r="M254" i="58"/>
  <c r="M255" i="58"/>
  <c r="M256" i="58"/>
  <c r="M257" i="58"/>
  <c r="M258" i="58"/>
  <c r="M259" i="58"/>
  <c r="M260" i="58"/>
  <c r="M261" i="58"/>
  <c r="M262" i="58"/>
  <c r="M263" i="58"/>
  <c r="M264" i="58"/>
  <c r="M265" i="58"/>
  <c r="M266" i="58"/>
  <c r="M267" i="58"/>
  <c r="M268" i="58"/>
  <c r="M269" i="58"/>
  <c r="M270" i="58"/>
  <c r="M271" i="58"/>
  <c r="M272" i="58"/>
  <c r="M273" i="58"/>
  <c r="M274" i="58"/>
  <c r="M275" i="58"/>
  <c r="M276" i="58"/>
  <c r="M277" i="58"/>
  <c r="M278" i="58"/>
  <c r="M279" i="58"/>
  <c r="M280" i="58"/>
  <c r="M281" i="58"/>
  <c r="M282" i="58"/>
  <c r="M283" i="58"/>
  <c r="M284" i="58"/>
  <c r="M285" i="58"/>
  <c r="M286" i="58"/>
  <c r="M287" i="58"/>
  <c r="M288" i="58"/>
  <c r="M289" i="58"/>
  <c r="M290" i="58"/>
  <c r="M291" i="58"/>
  <c r="M292" i="58"/>
  <c r="M293" i="58"/>
  <c r="M294" i="58"/>
  <c r="M295" i="58"/>
  <c r="M296" i="58"/>
  <c r="M297" i="58"/>
  <c r="M298" i="58"/>
  <c r="M299" i="58"/>
  <c r="M300" i="58"/>
  <c r="M301" i="58"/>
  <c r="M302" i="58"/>
  <c r="M303" i="58"/>
  <c r="M304" i="58"/>
  <c r="M305" i="58"/>
  <c r="M306" i="58"/>
  <c r="M307" i="58"/>
  <c r="M308" i="58"/>
  <c r="M309" i="58"/>
  <c r="M310" i="58"/>
  <c r="M311" i="58"/>
  <c r="M312" i="58"/>
  <c r="M313" i="58"/>
  <c r="M314" i="58"/>
  <c r="M315" i="58"/>
  <c r="M316" i="58"/>
  <c r="M317" i="58"/>
  <c r="M318" i="58"/>
  <c r="M319" i="58"/>
  <c r="M320" i="58"/>
  <c r="M321" i="58"/>
  <c r="M322" i="58"/>
  <c r="M323" i="58"/>
  <c r="M324" i="58"/>
  <c r="M325" i="58"/>
  <c r="M326" i="58"/>
  <c r="M327" i="58"/>
  <c r="M328" i="58"/>
  <c r="M329" i="58"/>
  <c r="M330" i="58"/>
  <c r="M331" i="58"/>
  <c r="M332" i="58"/>
  <c r="M333" i="58"/>
  <c r="M334" i="58"/>
  <c r="M335" i="58"/>
  <c r="M336" i="58"/>
  <c r="M337" i="58"/>
  <c r="M338" i="58"/>
  <c r="M339" i="58"/>
  <c r="M340" i="58"/>
  <c r="M341" i="58"/>
  <c r="M342" i="58"/>
  <c r="M343" i="58"/>
  <c r="M344" i="58"/>
  <c r="M345" i="58"/>
  <c r="M346" i="58"/>
  <c r="M347" i="58"/>
  <c r="M348" i="58"/>
  <c r="M349" i="58"/>
  <c r="M350" i="58"/>
  <c r="M351" i="58"/>
  <c r="M352" i="58"/>
  <c r="M353" i="58"/>
  <c r="M354" i="58"/>
  <c r="M355" i="58"/>
  <c r="M356" i="58"/>
  <c r="M357" i="58"/>
  <c r="M358" i="58"/>
  <c r="M359" i="58"/>
  <c r="M360" i="58"/>
  <c r="M361" i="58"/>
  <c r="M362" i="58"/>
  <c r="M363" i="58"/>
  <c r="M364" i="58"/>
  <c r="M365" i="58"/>
  <c r="M366" i="58"/>
  <c r="M367" i="58"/>
  <c r="M368" i="58"/>
  <c r="M369" i="58"/>
  <c r="M370" i="58"/>
  <c r="M371" i="58"/>
  <c r="M372" i="58"/>
  <c r="M373" i="58"/>
  <c r="M374" i="58"/>
  <c r="M375" i="58"/>
  <c r="M376" i="58"/>
  <c r="M377" i="58"/>
  <c r="M378" i="58"/>
  <c r="M379" i="58"/>
  <c r="M380" i="58"/>
  <c r="M381" i="58"/>
  <c r="M382" i="58"/>
  <c r="M383" i="58"/>
  <c r="M384" i="58"/>
  <c r="M385" i="58"/>
  <c r="M386" i="58"/>
  <c r="M387" i="58"/>
  <c r="M388" i="58"/>
  <c r="M389" i="58"/>
  <c r="M390" i="58"/>
  <c r="M391" i="58"/>
  <c r="M392" i="58"/>
  <c r="M393" i="58"/>
  <c r="M394" i="58"/>
  <c r="M395" i="58"/>
  <c r="M396" i="58"/>
  <c r="M397" i="58"/>
  <c r="M398" i="58"/>
  <c r="M399" i="58"/>
  <c r="M400" i="58"/>
  <c r="M401" i="58"/>
  <c r="M402" i="58"/>
  <c r="M403" i="58"/>
  <c r="M404" i="58"/>
  <c r="M405" i="58"/>
  <c r="M406" i="58"/>
  <c r="M407" i="58"/>
  <c r="M408" i="58"/>
  <c r="M409" i="58"/>
  <c r="M410" i="58"/>
  <c r="M411" i="58"/>
  <c r="M412" i="58"/>
  <c r="M413" i="58"/>
  <c r="M414" i="58"/>
  <c r="M415" i="58"/>
  <c r="M416" i="58"/>
  <c r="M417" i="58"/>
  <c r="M418" i="58"/>
  <c r="M419" i="58"/>
  <c r="M420" i="58"/>
  <c r="M421" i="58"/>
  <c r="M422" i="58"/>
  <c r="M423" i="58"/>
  <c r="M424" i="58"/>
  <c r="M425" i="58"/>
  <c r="M426" i="58"/>
  <c r="M427" i="58"/>
  <c r="M428" i="58"/>
  <c r="M429" i="58"/>
  <c r="M430" i="58"/>
  <c r="M431" i="58"/>
  <c r="M432" i="58"/>
  <c r="M433" i="58"/>
  <c r="M434" i="58"/>
  <c r="M435" i="58"/>
  <c r="M436" i="58"/>
  <c r="M437" i="58"/>
  <c r="M438" i="58"/>
  <c r="M439" i="58"/>
  <c r="M440" i="58"/>
  <c r="M441" i="58"/>
  <c r="M442" i="58"/>
  <c r="M443" i="58"/>
  <c r="M444" i="58"/>
  <c r="M445" i="58"/>
  <c r="M446" i="58"/>
  <c r="M447" i="58"/>
  <c r="M448" i="58"/>
  <c r="M449" i="58"/>
  <c r="M450" i="58"/>
  <c r="M451" i="58"/>
  <c r="M452" i="58"/>
  <c r="M453" i="58"/>
  <c r="M454" i="58"/>
  <c r="M455" i="58"/>
  <c r="M456" i="58"/>
  <c r="M457" i="58"/>
  <c r="M458" i="58"/>
  <c r="M459" i="58"/>
  <c r="M460" i="58"/>
  <c r="M461" i="58"/>
  <c r="M462" i="58"/>
  <c r="M463" i="58"/>
  <c r="M464" i="58"/>
  <c r="M465" i="58"/>
  <c r="M466" i="58"/>
  <c r="M467" i="58"/>
  <c r="M468" i="58"/>
  <c r="M469" i="58"/>
  <c r="M470" i="58"/>
  <c r="M471" i="58"/>
  <c r="M472" i="58"/>
  <c r="M473" i="58"/>
  <c r="M474" i="58"/>
  <c r="M475" i="58"/>
  <c r="M476" i="58"/>
  <c r="M477" i="58"/>
  <c r="M478" i="58"/>
  <c r="M479" i="58"/>
  <c r="M480" i="58"/>
  <c r="M481" i="58"/>
  <c r="M482" i="58"/>
  <c r="M483" i="58"/>
  <c r="M484" i="58"/>
  <c r="M485" i="58"/>
  <c r="M486" i="58"/>
  <c r="M487" i="58"/>
  <c r="M488" i="58"/>
  <c r="M489" i="58"/>
  <c r="M490" i="58"/>
  <c r="M491" i="58"/>
  <c r="M492" i="58"/>
  <c r="M493" i="58"/>
  <c r="M494" i="58"/>
  <c r="M495" i="58"/>
  <c r="M496" i="58"/>
  <c r="M497" i="58"/>
  <c r="M498" i="58"/>
  <c r="M499" i="58"/>
  <c r="M500" i="58"/>
  <c r="M501" i="58"/>
  <c r="M502" i="58"/>
  <c r="M503" i="58"/>
  <c r="M504" i="58"/>
  <c r="M505" i="58"/>
  <c r="M506" i="58"/>
  <c r="M507" i="58"/>
  <c r="M508" i="58"/>
  <c r="M509" i="58"/>
  <c r="M510" i="58"/>
  <c r="M511" i="58"/>
  <c r="M512" i="58"/>
  <c r="M513" i="58"/>
  <c r="M514" i="58"/>
  <c r="M515" i="58"/>
  <c r="M516" i="58"/>
  <c r="M517" i="58"/>
  <c r="M518" i="58"/>
  <c r="M519" i="58"/>
  <c r="M520" i="58"/>
  <c r="M521" i="58"/>
  <c r="M522" i="58"/>
  <c r="M523" i="58"/>
  <c r="M524" i="58"/>
  <c r="M525" i="58"/>
  <c r="M526" i="58"/>
  <c r="M527" i="58"/>
  <c r="M528" i="58"/>
  <c r="M529" i="58"/>
  <c r="M530" i="58"/>
  <c r="M531" i="58"/>
  <c r="M532" i="58"/>
  <c r="M533" i="58"/>
  <c r="M534" i="58"/>
  <c r="M535" i="58"/>
  <c r="M536" i="58"/>
  <c r="M537" i="58"/>
  <c r="M538" i="58"/>
  <c r="M539" i="58"/>
  <c r="M540" i="58"/>
  <c r="M541" i="58"/>
  <c r="M542" i="58"/>
  <c r="M543" i="58"/>
  <c r="M544" i="58"/>
  <c r="M545" i="58"/>
  <c r="M546" i="58"/>
  <c r="M547" i="58"/>
  <c r="M548" i="58"/>
  <c r="M549" i="58"/>
  <c r="M550" i="58"/>
  <c r="M551" i="58"/>
  <c r="M552" i="58"/>
  <c r="M553" i="58"/>
  <c r="M554" i="58"/>
  <c r="M555" i="58"/>
  <c r="M556" i="58"/>
  <c r="M557" i="58"/>
  <c r="M558" i="58"/>
  <c r="M559" i="58"/>
  <c r="M560" i="58"/>
  <c r="M561" i="58"/>
  <c r="M562" i="58"/>
  <c r="M563" i="58"/>
  <c r="M564" i="58"/>
  <c r="M565" i="58"/>
  <c r="M566" i="58"/>
  <c r="M567" i="58"/>
  <c r="M568" i="58"/>
  <c r="M569" i="58"/>
  <c r="M570" i="58"/>
  <c r="M571" i="58"/>
  <c r="M572" i="58"/>
  <c r="M573" i="58"/>
  <c r="M574" i="58"/>
  <c r="M575" i="58"/>
  <c r="M576" i="58"/>
  <c r="M577" i="58"/>
  <c r="M578" i="58"/>
  <c r="M579" i="58"/>
  <c r="M580" i="58"/>
  <c r="M581" i="58"/>
  <c r="M582" i="58"/>
  <c r="M583" i="58"/>
  <c r="M584" i="58"/>
  <c r="M585" i="58"/>
  <c r="M586" i="58"/>
  <c r="M587" i="58"/>
  <c r="M588" i="58"/>
  <c r="M589" i="58"/>
  <c r="M590" i="58"/>
  <c r="M591" i="58"/>
  <c r="M592" i="58"/>
  <c r="M593" i="58"/>
  <c r="M594" i="58"/>
  <c r="M595" i="58"/>
  <c r="M596" i="58"/>
  <c r="M597" i="58"/>
  <c r="M598" i="58"/>
  <c r="M599" i="58"/>
  <c r="M600" i="58"/>
  <c r="M601" i="58"/>
  <c r="M602" i="58"/>
  <c r="M603" i="58"/>
  <c r="M604" i="58"/>
  <c r="M605" i="58"/>
  <c r="M606" i="58"/>
  <c r="M607" i="58"/>
  <c r="M608" i="58"/>
  <c r="M609" i="58"/>
  <c r="M610" i="58"/>
  <c r="M611" i="58"/>
  <c r="M612" i="58"/>
  <c r="M613" i="58"/>
  <c r="M614" i="58"/>
  <c r="M615" i="58"/>
  <c r="M616" i="58"/>
  <c r="M617" i="58"/>
  <c r="M618" i="58"/>
  <c r="M619" i="58"/>
  <c r="M620" i="58"/>
  <c r="M621" i="58"/>
  <c r="M622" i="58"/>
  <c r="M623" i="58"/>
  <c r="M624" i="58"/>
  <c r="M625" i="58"/>
  <c r="M626" i="58"/>
  <c r="M627" i="58"/>
  <c r="M628" i="58"/>
  <c r="M629" i="58"/>
  <c r="M630" i="58"/>
  <c r="M631" i="58"/>
  <c r="M632" i="58"/>
  <c r="M633" i="58"/>
  <c r="M634" i="58"/>
  <c r="M635" i="58"/>
  <c r="M636" i="58"/>
  <c r="M637" i="58"/>
  <c r="M638" i="58"/>
  <c r="M639" i="58"/>
  <c r="M640" i="58"/>
  <c r="M641" i="58"/>
  <c r="M642" i="58"/>
  <c r="M643" i="58"/>
  <c r="M644" i="58"/>
  <c r="M645" i="58"/>
  <c r="M646" i="58"/>
  <c r="M647" i="58"/>
  <c r="M648" i="58"/>
  <c r="M649" i="58"/>
  <c r="M650" i="58"/>
  <c r="M651" i="58"/>
  <c r="M652" i="58"/>
  <c r="M653" i="58"/>
  <c r="M654" i="58"/>
  <c r="M655" i="58"/>
  <c r="M656" i="58"/>
  <c r="M657" i="58"/>
  <c r="M658" i="58"/>
  <c r="M659" i="58"/>
  <c r="M660" i="58"/>
  <c r="M661" i="58"/>
  <c r="M662" i="58"/>
  <c r="M663" i="58"/>
  <c r="M664" i="58"/>
  <c r="M665" i="58"/>
  <c r="M666" i="58"/>
  <c r="M667" i="58"/>
  <c r="M668" i="58"/>
  <c r="M669" i="58"/>
  <c r="M670" i="58"/>
  <c r="M671" i="58"/>
  <c r="M672" i="58"/>
  <c r="M673" i="58"/>
  <c r="M674" i="58"/>
  <c r="M675" i="58"/>
  <c r="M676" i="58"/>
  <c r="M677" i="58"/>
  <c r="M678" i="58"/>
  <c r="M679" i="58"/>
  <c r="M680" i="58"/>
  <c r="M681" i="58"/>
  <c r="M682" i="58"/>
  <c r="M683" i="58"/>
  <c r="M684" i="58"/>
  <c r="M685" i="58"/>
  <c r="M686" i="58"/>
  <c r="M687" i="58"/>
  <c r="M688" i="58"/>
  <c r="M689" i="58"/>
  <c r="M690" i="58"/>
  <c r="M691" i="58"/>
  <c r="M692" i="58"/>
  <c r="M693" i="58"/>
  <c r="M694" i="58"/>
  <c r="M695" i="58"/>
  <c r="M696" i="58"/>
  <c r="M697" i="58"/>
  <c r="M698" i="58"/>
  <c r="M699" i="58"/>
  <c r="M700" i="58"/>
  <c r="M701" i="58"/>
  <c r="M702" i="58"/>
  <c r="M703" i="58"/>
  <c r="M704" i="58"/>
  <c r="M705" i="58"/>
  <c r="M706" i="58"/>
  <c r="M707" i="58"/>
  <c r="M708" i="58"/>
  <c r="M709" i="58"/>
  <c r="M710" i="58"/>
  <c r="M711" i="58"/>
  <c r="M712" i="58"/>
  <c r="M713" i="58"/>
  <c r="M714" i="58"/>
  <c r="M715" i="58"/>
  <c r="M716" i="58"/>
  <c r="M717" i="58"/>
  <c r="M718" i="58"/>
  <c r="M719" i="58"/>
  <c r="M720" i="58"/>
  <c r="M721" i="58"/>
  <c r="M722" i="58"/>
  <c r="M723" i="58"/>
  <c r="M724" i="58"/>
  <c r="M725" i="58"/>
  <c r="M726" i="58"/>
  <c r="M727" i="58"/>
  <c r="M728" i="58"/>
  <c r="M729" i="58"/>
  <c r="M730" i="58"/>
  <c r="M731" i="58"/>
  <c r="M732" i="58"/>
  <c r="M733" i="58"/>
  <c r="M734" i="58"/>
  <c r="M735" i="58"/>
  <c r="M736" i="58"/>
  <c r="M737" i="58"/>
  <c r="M738" i="58"/>
  <c r="M739" i="58"/>
  <c r="M740" i="58"/>
  <c r="M741" i="58"/>
  <c r="M742" i="58"/>
  <c r="M743" i="58"/>
  <c r="M744" i="58"/>
  <c r="M745" i="58"/>
  <c r="M746" i="58"/>
  <c r="M747" i="58"/>
  <c r="M748" i="58"/>
  <c r="M749" i="58"/>
  <c r="M750" i="58"/>
  <c r="M751" i="58"/>
  <c r="M752" i="58"/>
  <c r="M753" i="58"/>
  <c r="M754" i="58"/>
  <c r="M755" i="58"/>
  <c r="M756" i="58"/>
  <c r="M757" i="58"/>
  <c r="M758" i="58"/>
  <c r="M759" i="58"/>
  <c r="M760" i="58"/>
  <c r="M761" i="58"/>
  <c r="M762" i="58"/>
  <c r="M763" i="58"/>
  <c r="M764" i="58"/>
  <c r="M765" i="58"/>
  <c r="M766" i="58"/>
  <c r="M767" i="58"/>
  <c r="M768" i="58"/>
  <c r="M769" i="58"/>
  <c r="M770" i="58"/>
  <c r="M771" i="58"/>
  <c r="M772" i="58"/>
  <c r="M773" i="58"/>
  <c r="M774" i="58"/>
  <c r="M775" i="58"/>
  <c r="M776" i="58"/>
  <c r="M777" i="58"/>
  <c r="M778" i="58"/>
  <c r="M779" i="58"/>
  <c r="M780" i="58"/>
  <c r="M781" i="58"/>
  <c r="M782" i="58"/>
  <c r="M783" i="58"/>
  <c r="M784" i="58"/>
  <c r="M785" i="58"/>
  <c r="M786" i="58"/>
  <c r="M787" i="58"/>
  <c r="M788" i="58"/>
  <c r="M789" i="58"/>
  <c r="M790" i="58"/>
  <c r="M791" i="58"/>
  <c r="M792" i="58"/>
  <c r="M793" i="58"/>
  <c r="M794" i="58"/>
  <c r="M795" i="58"/>
  <c r="M796" i="58"/>
  <c r="M797" i="58"/>
  <c r="M798" i="58"/>
  <c r="M799" i="58"/>
  <c r="M800" i="58"/>
  <c r="M801" i="58"/>
  <c r="M802" i="58"/>
  <c r="M803" i="58"/>
  <c r="M804" i="58"/>
  <c r="M805" i="58"/>
  <c r="M806" i="58"/>
  <c r="M807" i="58"/>
  <c r="M808" i="58"/>
  <c r="M809" i="58"/>
  <c r="M810" i="58"/>
  <c r="M811" i="58"/>
  <c r="M812" i="58"/>
  <c r="M813" i="58"/>
  <c r="M814" i="58"/>
  <c r="M815" i="58"/>
  <c r="M816" i="58"/>
  <c r="M817" i="58"/>
  <c r="M818" i="58"/>
  <c r="M819" i="58"/>
  <c r="M820" i="58"/>
  <c r="M821" i="58"/>
  <c r="M822" i="58"/>
  <c r="M823" i="58"/>
  <c r="M824" i="58"/>
  <c r="M825" i="58"/>
  <c r="M826" i="58"/>
  <c r="M827" i="58"/>
  <c r="M828" i="58"/>
  <c r="M829" i="58"/>
  <c r="M830" i="58"/>
  <c r="M831" i="58"/>
  <c r="M832" i="58"/>
  <c r="M833" i="58"/>
  <c r="M834" i="58"/>
  <c r="M835" i="58"/>
  <c r="M836" i="58"/>
  <c r="M837" i="58"/>
  <c r="M838" i="58"/>
  <c r="M839" i="58"/>
  <c r="M840" i="58"/>
  <c r="M841" i="58"/>
  <c r="M842" i="58"/>
  <c r="M843" i="58"/>
  <c r="M844" i="58"/>
  <c r="M845" i="58"/>
  <c r="M846" i="58"/>
  <c r="M847" i="58"/>
  <c r="M848" i="58"/>
  <c r="M849" i="58"/>
  <c r="M850" i="58"/>
  <c r="M851" i="58"/>
  <c r="M852" i="58"/>
  <c r="M853" i="58"/>
  <c r="M854" i="58"/>
  <c r="M855" i="58"/>
  <c r="M856" i="58"/>
  <c r="M857" i="58"/>
  <c r="M858" i="58"/>
  <c r="M859" i="58"/>
  <c r="M860" i="58"/>
  <c r="M861" i="58"/>
  <c r="M862" i="58"/>
  <c r="M863" i="58"/>
  <c r="M864" i="58"/>
  <c r="M865" i="58"/>
  <c r="M866" i="58"/>
  <c r="M867" i="58"/>
  <c r="M868" i="58"/>
  <c r="M869" i="58"/>
  <c r="M870" i="58"/>
  <c r="M871" i="58"/>
  <c r="M872" i="58"/>
  <c r="M873" i="58"/>
  <c r="M874" i="58"/>
  <c r="M875" i="58"/>
  <c r="M876" i="58"/>
  <c r="M877" i="58"/>
  <c r="M878" i="58"/>
  <c r="M879" i="58"/>
  <c r="M880" i="58"/>
  <c r="M881" i="58"/>
  <c r="M882" i="58"/>
  <c r="M883" i="58"/>
  <c r="M884" i="58"/>
  <c r="M885" i="58"/>
  <c r="M886" i="58"/>
  <c r="M887" i="58"/>
  <c r="M888" i="58"/>
  <c r="M889" i="58"/>
  <c r="M890" i="58"/>
  <c r="M891" i="58"/>
  <c r="M892" i="58"/>
  <c r="M893" i="58"/>
  <c r="M894" i="58"/>
  <c r="M895" i="58"/>
  <c r="M896" i="58"/>
  <c r="M897" i="58"/>
  <c r="M898" i="58"/>
  <c r="M899" i="58"/>
  <c r="M900" i="58"/>
  <c r="M901" i="58"/>
  <c r="M902" i="58"/>
  <c r="M903" i="58"/>
  <c r="M904" i="58"/>
  <c r="M905" i="58"/>
  <c r="M906" i="58"/>
  <c r="M907" i="58"/>
  <c r="M908" i="58"/>
  <c r="M909" i="58"/>
  <c r="M910" i="58"/>
  <c r="M911" i="58"/>
  <c r="M912" i="58"/>
  <c r="M913" i="58"/>
  <c r="M914" i="58"/>
  <c r="M915" i="58"/>
  <c r="M916" i="58"/>
  <c r="M917" i="58"/>
  <c r="M918" i="58"/>
  <c r="M919" i="58"/>
  <c r="M920" i="58"/>
  <c r="M921" i="58"/>
  <c r="M922" i="58"/>
  <c r="M923" i="58"/>
  <c r="M924" i="58"/>
  <c r="M925" i="58"/>
  <c r="M926" i="58"/>
  <c r="M927" i="58"/>
  <c r="M928" i="58"/>
  <c r="M929" i="58"/>
  <c r="M930" i="58"/>
  <c r="M931" i="58"/>
  <c r="M932" i="58"/>
  <c r="M933" i="58"/>
  <c r="M934" i="58"/>
  <c r="M935" i="58"/>
  <c r="M936" i="58"/>
  <c r="M937" i="58"/>
  <c r="M938" i="58"/>
  <c r="M939" i="58"/>
  <c r="M940" i="58"/>
  <c r="M941" i="58"/>
  <c r="M942" i="58"/>
  <c r="M943" i="58"/>
  <c r="M944" i="58"/>
  <c r="M945" i="58"/>
  <c r="M946" i="58"/>
  <c r="M947" i="58"/>
  <c r="M948" i="58"/>
  <c r="M949" i="58"/>
  <c r="M950" i="58"/>
  <c r="M951" i="58"/>
  <c r="M952" i="58"/>
  <c r="M953" i="58"/>
  <c r="M954" i="58"/>
  <c r="M955" i="58"/>
  <c r="M956" i="58"/>
  <c r="M957" i="58"/>
  <c r="M958" i="58"/>
  <c r="M959" i="58"/>
  <c r="M960" i="58"/>
  <c r="M961" i="58"/>
  <c r="M962" i="58"/>
  <c r="M963" i="58"/>
  <c r="M964" i="58"/>
  <c r="M965" i="58"/>
  <c r="M966" i="58"/>
  <c r="M967" i="58"/>
  <c r="M968" i="58"/>
  <c r="M969" i="58"/>
  <c r="M970" i="58"/>
  <c r="M971" i="58"/>
  <c r="M972" i="58"/>
  <c r="M973" i="58"/>
  <c r="M974" i="58"/>
  <c r="M975" i="58"/>
  <c r="M976" i="58"/>
  <c r="M977" i="58"/>
  <c r="M978" i="58"/>
  <c r="M979" i="58"/>
  <c r="M980" i="58"/>
  <c r="M981" i="58"/>
  <c r="M982" i="58"/>
  <c r="M983" i="58"/>
  <c r="M984" i="58"/>
  <c r="M985" i="58"/>
  <c r="M986" i="58"/>
  <c r="M987" i="58"/>
  <c r="M988" i="58"/>
  <c r="M989" i="58"/>
  <c r="M990" i="58"/>
  <c r="M991" i="58"/>
  <c r="M992" i="58"/>
  <c r="M993" i="58"/>
  <c r="M994" i="58"/>
  <c r="M995" i="58"/>
  <c r="M996" i="58"/>
  <c r="M997" i="58"/>
  <c r="M998" i="58"/>
  <c r="M999" i="58"/>
  <c r="M1000" i="58"/>
  <c r="M1001" i="58"/>
  <c r="M1002" i="58"/>
  <c r="M1003" i="58"/>
  <c r="M1004" i="58"/>
  <c r="M1005" i="58"/>
  <c r="M1006" i="58"/>
  <c r="M1007" i="58"/>
  <c r="M1008" i="58"/>
  <c r="M1009" i="58"/>
  <c r="M1010" i="58"/>
  <c r="M1011" i="58"/>
  <c r="M1012" i="58"/>
  <c r="M1013" i="58"/>
  <c r="M1014" i="58"/>
  <c r="M1015" i="58"/>
  <c r="M1016" i="58"/>
  <c r="M1017" i="58"/>
  <c r="M1018" i="58"/>
  <c r="M1019" i="58"/>
  <c r="M1020" i="58"/>
  <c r="M1021" i="58"/>
  <c r="M1022" i="58"/>
  <c r="M1023" i="58"/>
  <c r="M1024" i="58"/>
  <c r="M1025" i="58"/>
  <c r="M1026" i="58"/>
  <c r="M1027" i="58"/>
  <c r="M1028" i="58"/>
  <c r="M1029" i="58"/>
  <c r="M1030" i="58"/>
  <c r="M1031" i="58"/>
  <c r="M1032" i="58"/>
  <c r="M1033" i="58"/>
  <c r="M1034" i="58"/>
  <c r="M1035" i="58"/>
  <c r="M1036" i="58"/>
  <c r="M1037" i="58"/>
  <c r="M1038" i="58"/>
  <c r="M1039" i="58"/>
  <c r="M1040" i="58"/>
  <c r="M1041" i="58"/>
  <c r="M1042" i="58"/>
  <c r="M1043" i="58"/>
  <c r="M1044" i="58"/>
  <c r="M1045" i="58"/>
  <c r="M1046" i="58"/>
  <c r="M1047" i="58"/>
  <c r="M1048" i="58"/>
  <c r="M1049" i="58"/>
  <c r="M1050" i="58"/>
  <c r="M1051" i="58"/>
  <c r="M1052" i="58"/>
  <c r="M1053" i="58"/>
  <c r="M1054" i="58"/>
  <c r="M1055" i="58"/>
  <c r="M1056" i="58"/>
  <c r="M1057" i="58"/>
  <c r="M1058" i="58"/>
  <c r="M1059" i="58"/>
  <c r="M1060" i="58"/>
  <c r="M1061" i="58"/>
  <c r="M1062" i="58"/>
  <c r="M1063" i="58"/>
  <c r="M1064" i="58"/>
  <c r="M1065" i="58"/>
  <c r="M1066" i="58"/>
  <c r="M1067" i="58"/>
  <c r="M1068" i="58"/>
  <c r="M1069" i="58"/>
  <c r="M1070" i="58"/>
  <c r="M1071" i="58"/>
  <c r="M1072" i="58"/>
  <c r="M1073" i="58"/>
  <c r="M1074" i="58"/>
  <c r="M1075" i="58"/>
  <c r="M1076" i="58"/>
  <c r="M1077" i="58"/>
  <c r="M1078" i="58"/>
  <c r="M1079" i="58"/>
  <c r="M1080" i="58"/>
  <c r="M1081" i="58"/>
  <c r="M1082" i="58"/>
  <c r="M1083" i="58"/>
  <c r="M1084" i="58"/>
  <c r="M1085" i="58"/>
  <c r="M1086" i="58"/>
  <c r="M1087" i="58"/>
  <c r="M1088" i="58"/>
  <c r="M1089" i="58"/>
  <c r="M1090" i="58"/>
  <c r="M1091" i="58"/>
  <c r="M1092" i="58"/>
  <c r="M1093" i="58"/>
  <c r="M1094" i="58"/>
  <c r="M1095" i="58"/>
  <c r="M1096" i="58"/>
  <c r="M1097" i="58"/>
  <c r="M1098" i="58"/>
  <c r="M1099" i="58"/>
  <c r="M1100" i="58"/>
  <c r="M1101" i="58"/>
  <c r="M1102" i="58"/>
  <c r="M1103" i="58"/>
  <c r="M1104" i="58"/>
  <c r="M1105" i="58"/>
  <c r="M1106" i="58"/>
  <c r="M1107" i="58"/>
  <c r="M1108" i="58"/>
  <c r="M1109" i="58"/>
  <c r="M1110" i="58"/>
  <c r="M1111" i="58"/>
  <c r="M1112" i="58"/>
  <c r="M1113" i="58"/>
  <c r="M1114" i="58"/>
  <c r="M1115" i="58"/>
  <c r="M1116" i="58"/>
  <c r="M1117" i="58"/>
  <c r="M1118" i="58"/>
  <c r="M1119" i="58"/>
  <c r="M1120" i="58"/>
  <c r="M1121" i="58"/>
  <c r="M1122" i="58"/>
  <c r="M1123" i="58"/>
  <c r="M1124" i="58"/>
  <c r="M1125" i="58"/>
  <c r="M1126" i="58"/>
  <c r="M1127" i="58"/>
  <c r="M1128" i="58"/>
  <c r="M1129" i="58"/>
  <c r="M1130" i="58"/>
  <c r="M1131" i="58"/>
  <c r="M1132" i="58"/>
  <c r="M1133" i="58"/>
  <c r="M1134" i="58"/>
  <c r="M1135" i="58"/>
  <c r="M1136" i="58"/>
  <c r="M1137" i="58"/>
  <c r="M1138" i="58"/>
  <c r="M1139" i="58"/>
  <c r="M1140" i="58"/>
  <c r="M1141" i="58"/>
  <c r="M1142" i="58"/>
  <c r="M1143" i="58"/>
  <c r="M1144" i="58"/>
  <c r="M1145" i="58"/>
  <c r="M1146" i="58"/>
  <c r="M1147" i="58"/>
  <c r="M1148" i="58"/>
  <c r="M1149" i="58"/>
  <c r="M1150" i="58"/>
  <c r="M1151" i="58"/>
  <c r="M1152" i="58"/>
  <c r="M1153" i="58"/>
  <c r="M1154" i="58"/>
  <c r="M1155" i="58"/>
  <c r="M1156" i="58"/>
  <c r="M1157" i="58"/>
  <c r="M1158" i="58"/>
  <c r="M1159" i="58"/>
  <c r="M1160" i="58"/>
  <c r="M1161" i="58"/>
  <c r="M1162" i="58"/>
  <c r="M1163" i="58"/>
  <c r="M1164" i="58"/>
  <c r="M1165" i="58"/>
  <c r="M1166" i="58"/>
  <c r="M1167" i="58"/>
  <c r="M1168" i="58"/>
  <c r="M1169" i="58"/>
  <c r="M1170" i="58"/>
  <c r="M1171" i="58"/>
  <c r="M1172" i="58"/>
  <c r="M1173" i="58"/>
  <c r="M1174" i="58"/>
  <c r="M1175" i="58"/>
  <c r="M1176" i="58"/>
  <c r="M1177" i="58"/>
  <c r="M1178" i="58"/>
  <c r="M1179" i="58"/>
  <c r="M1180" i="58"/>
  <c r="M1181" i="58"/>
  <c r="M1182" i="58"/>
  <c r="M1183" i="58"/>
  <c r="M1184" i="58"/>
  <c r="M1185" i="58"/>
  <c r="M1186" i="58"/>
  <c r="M1187" i="58"/>
  <c r="M1188" i="58"/>
  <c r="M1189" i="58"/>
  <c r="M1190" i="58"/>
  <c r="M1191" i="58"/>
  <c r="M1192" i="58"/>
  <c r="M1193" i="58"/>
  <c r="M1194" i="58"/>
  <c r="M1195" i="58"/>
  <c r="M1196" i="58"/>
  <c r="M1197" i="58"/>
  <c r="M1198" i="58"/>
  <c r="M1199" i="58"/>
  <c r="M1200" i="58"/>
  <c r="M1201" i="58"/>
  <c r="M1202" i="58"/>
  <c r="M1203" i="58"/>
  <c r="M1204" i="58"/>
  <c r="M1205" i="58"/>
  <c r="M1206" i="58"/>
  <c r="M1207" i="58"/>
  <c r="M1208" i="58"/>
  <c r="M1209" i="58"/>
  <c r="M1210" i="58"/>
  <c r="M1211" i="58"/>
  <c r="M1212" i="58"/>
  <c r="M1213" i="58"/>
  <c r="M1214" i="58"/>
  <c r="M1215" i="58"/>
  <c r="M1216" i="58"/>
  <c r="M1217" i="58"/>
  <c r="M1218" i="58"/>
  <c r="M1219" i="58"/>
  <c r="M1220" i="58"/>
  <c r="M1221" i="58"/>
  <c r="M1222" i="58"/>
  <c r="M1223" i="58"/>
  <c r="M1224" i="58"/>
  <c r="M1225" i="58"/>
  <c r="M1226" i="58"/>
  <c r="M1227" i="58"/>
  <c r="M1228" i="58"/>
  <c r="M1229" i="58"/>
  <c r="M1230" i="58"/>
  <c r="M1231" i="58"/>
  <c r="M1232" i="58"/>
  <c r="M1233" i="58"/>
  <c r="M1234" i="58"/>
  <c r="M1235" i="58"/>
  <c r="M1236" i="58"/>
  <c r="M1237" i="58"/>
  <c r="M1238" i="58"/>
  <c r="M1239" i="58"/>
  <c r="M1240" i="58"/>
  <c r="M1241" i="58"/>
  <c r="M1242" i="58"/>
  <c r="M1243" i="58"/>
  <c r="M1244" i="58"/>
  <c r="M1245" i="58"/>
  <c r="M1246" i="58"/>
  <c r="M1247" i="58"/>
  <c r="M1248" i="58"/>
  <c r="M1249" i="58"/>
  <c r="M1250" i="58"/>
  <c r="M1251" i="58"/>
  <c r="M1252" i="58"/>
  <c r="M1253" i="58"/>
  <c r="M1254" i="58"/>
  <c r="M1255" i="58"/>
  <c r="M1256" i="58"/>
  <c r="M1257" i="58"/>
  <c r="M1258" i="58"/>
  <c r="M1259" i="58"/>
  <c r="M1260" i="58"/>
  <c r="M1261" i="58"/>
  <c r="M1262" i="58"/>
  <c r="M1263" i="58"/>
  <c r="M1264" i="58"/>
  <c r="M1265" i="58"/>
  <c r="M1266" i="58"/>
  <c r="M1267" i="58"/>
  <c r="M1268" i="58"/>
  <c r="M1269" i="58"/>
  <c r="M1270" i="58"/>
  <c r="M1271" i="58"/>
  <c r="M1272" i="58"/>
  <c r="M1273" i="58"/>
  <c r="M1274" i="58"/>
  <c r="M1275" i="58"/>
  <c r="M1276" i="58"/>
  <c r="M1277" i="58"/>
  <c r="M1278" i="58"/>
  <c r="M1279" i="58"/>
  <c r="M1280" i="58"/>
  <c r="M1281" i="58"/>
  <c r="M1282" i="58"/>
  <c r="M1283" i="58"/>
  <c r="M1284" i="58"/>
  <c r="M1285" i="58"/>
  <c r="M1286" i="58"/>
  <c r="M1287" i="58"/>
  <c r="M1288" i="58"/>
  <c r="M1289" i="58"/>
  <c r="M1290" i="58"/>
  <c r="M1291" i="58"/>
  <c r="M1292" i="58"/>
  <c r="M1293" i="58"/>
  <c r="M1294" i="58"/>
  <c r="M1295" i="58"/>
  <c r="M1296" i="58"/>
  <c r="M1297" i="58"/>
  <c r="M1298" i="58"/>
  <c r="M1299" i="58"/>
  <c r="M1300" i="58"/>
  <c r="M1301" i="58"/>
  <c r="M1302" i="58"/>
  <c r="M1303" i="58"/>
  <c r="M1304" i="58"/>
  <c r="M1305" i="58"/>
  <c r="M1306" i="58"/>
  <c r="M1307" i="58"/>
  <c r="M1308" i="58"/>
  <c r="M1309" i="58"/>
  <c r="M1310" i="58"/>
  <c r="M1311" i="58"/>
  <c r="M1312" i="58"/>
  <c r="M1313" i="58"/>
  <c r="M1314" i="58"/>
  <c r="M1315" i="58"/>
  <c r="M1316" i="58"/>
  <c r="M1317" i="58"/>
  <c r="M1318" i="58"/>
  <c r="M1319" i="58"/>
  <c r="M1320" i="58"/>
  <c r="M1321" i="58"/>
  <c r="M1322" i="58"/>
  <c r="M1323" i="58"/>
  <c r="M1324" i="58"/>
  <c r="M1325" i="58"/>
  <c r="M1326" i="58"/>
  <c r="M1327" i="58"/>
  <c r="M1328" i="58"/>
  <c r="M1329" i="58"/>
  <c r="M1330" i="58"/>
  <c r="M1331" i="58"/>
  <c r="M1332" i="58"/>
  <c r="M1333" i="58"/>
  <c r="M1334" i="58"/>
  <c r="M1335" i="58"/>
  <c r="M1336" i="58"/>
  <c r="M1337" i="58"/>
  <c r="M1338" i="58"/>
  <c r="M1339" i="58"/>
  <c r="M1340" i="58"/>
  <c r="M1341" i="58"/>
  <c r="M1342" i="58"/>
  <c r="M1343" i="58"/>
  <c r="M1344" i="58"/>
  <c r="M1345" i="58"/>
  <c r="M1346" i="58"/>
  <c r="M1347" i="58"/>
  <c r="M1348" i="58"/>
  <c r="M1349" i="58"/>
  <c r="M1350" i="58"/>
  <c r="M1351" i="58"/>
  <c r="M1352" i="58"/>
  <c r="M1353" i="58"/>
  <c r="M1354" i="58"/>
  <c r="M1355" i="58"/>
  <c r="M1356" i="58"/>
  <c r="M1357" i="58"/>
  <c r="M1358" i="58"/>
  <c r="M1359" i="58"/>
  <c r="M1360" i="58"/>
  <c r="M1361" i="58"/>
  <c r="M1362" i="58"/>
  <c r="M1363" i="58"/>
  <c r="M1364" i="58"/>
  <c r="M1365" i="58"/>
  <c r="M1366" i="58"/>
  <c r="M1367" i="58"/>
  <c r="M1368" i="58"/>
  <c r="M1369" i="58"/>
  <c r="M1370" i="58"/>
  <c r="M1371" i="58"/>
  <c r="M1372" i="58"/>
  <c r="M1373" i="58"/>
  <c r="M1374" i="58"/>
  <c r="M1375" i="58"/>
  <c r="M1376" i="58"/>
  <c r="M1377" i="58"/>
  <c r="M1378" i="58"/>
  <c r="M1379" i="58"/>
  <c r="M1380" i="58"/>
  <c r="M1381" i="58"/>
  <c r="M1382" i="58"/>
  <c r="M1383" i="58"/>
  <c r="M1384" i="58"/>
  <c r="M1385" i="58"/>
  <c r="M1386" i="58"/>
  <c r="M1387" i="58"/>
  <c r="M1388" i="58"/>
  <c r="M1389" i="58"/>
  <c r="M1390" i="58"/>
  <c r="M1391" i="58"/>
  <c r="M1392" i="58"/>
  <c r="M1393" i="58"/>
  <c r="M1394" i="58"/>
  <c r="M1395" i="58"/>
  <c r="M1396" i="58"/>
  <c r="M1397" i="58"/>
  <c r="M1398" i="58"/>
  <c r="M1399" i="58"/>
  <c r="M1400" i="58"/>
  <c r="M1401" i="58"/>
  <c r="M1402" i="58"/>
  <c r="M1403" i="58"/>
  <c r="M1404" i="58"/>
  <c r="M1405" i="58"/>
  <c r="M1406" i="58"/>
  <c r="M1407" i="58"/>
  <c r="M1408" i="58"/>
  <c r="M1409" i="58"/>
  <c r="M1410" i="58"/>
  <c r="M1411" i="58"/>
  <c r="M1412" i="58"/>
  <c r="M1413" i="58"/>
  <c r="M1414" i="58"/>
  <c r="M1415" i="58"/>
  <c r="M1416" i="58"/>
  <c r="M1417" i="58"/>
  <c r="M1418" i="58"/>
  <c r="M1419" i="58"/>
  <c r="M1420" i="58"/>
  <c r="M1421" i="58"/>
  <c r="M1422" i="58"/>
  <c r="M1423" i="58"/>
  <c r="M1424" i="58"/>
  <c r="M1425" i="58"/>
  <c r="M1426" i="58"/>
  <c r="M1427" i="58"/>
  <c r="M1428" i="58"/>
  <c r="M1429" i="58"/>
  <c r="M1430" i="58"/>
  <c r="M1431" i="58"/>
  <c r="M1432" i="58"/>
  <c r="M1433" i="58"/>
  <c r="M1434" i="58"/>
  <c r="M1435" i="58"/>
  <c r="M1436" i="58"/>
  <c r="M1437" i="58"/>
  <c r="M1438" i="58"/>
  <c r="M1439" i="58"/>
  <c r="M1440" i="58"/>
  <c r="M1441" i="58"/>
  <c r="M1442" i="58"/>
  <c r="M1443" i="58"/>
  <c r="M1444" i="58"/>
  <c r="M1445" i="58"/>
  <c r="M1446" i="58"/>
  <c r="M1447" i="58"/>
  <c r="M1448" i="58"/>
  <c r="M1449" i="58"/>
  <c r="M1450" i="58"/>
  <c r="M1451" i="58"/>
  <c r="M1452" i="58"/>
  <c r="M1453" i="58"/>
  <c r="M1454" i="58"/>
  <c r="M1455" i="58"/>
  <c r="M1456" i="58"/>
  <c r="M1457" i="58"/>
  <c r="M1458" i="58"/>
  <c r="M1459" i="58"/>
  <c r="M1460" i="58"/>
  <c r="M1461" i="58"/>
  <c r="M1462" i="58"/>
  <c r="M1463" i="58"/>
  <c r="M1464" i="58"/>
  <c r="M1465" i="58"/>
  <c r="M1466" i="58"/>
  <c r="M1467" i="58"/>
  <c r="M1468" i="58"/>
  <c r="M1469" i="58"/>
  <c r="M1470" i="58"/>
  <c r="M1471" i="58"/>
  <c r="M1472" i="58"/>
  <c r="M1473" i="58"/>
  <c r="M1474" i="58"/>
  <c r="M1475" i="58"/>
  <c r="M1476" i="58"/>
  <c r="M1477" i="58"/>
  <c r="M1478" i="58"/>
  <c r="M1479" i="58"/>
  <c r="M1480" i="58"/>
  <c r="M1481" i="58"/>
  <c r="M1482" i="58"/>
  <c r="M1483" i="58"/>
  <c r="M1484" i="58"/>
  <c r="M1485" i="58"/>
  <c r="M1486" i="58"/>
  <c r="M1487" i="58"/>
  <c r="M1488" i="58"/>
  <c r="M1489" i="58"/>
  <c r="M1490" i="58"/>
  <c r="M1491" i="58"/>
  <c r="M1492" i="58"/>
  <c r="M1493" i="58"/>
  <c r="M1494" i="58"/>
  <c r="M1495" i="58"/>
  <c r="M1496" i="58"/>
  <c r="M1497" i="58"/>
  <c r="M1498" i="58"/>
  <c r="M1499" i="58"/>
  <c r="M1500" i="58"/>
  <c r="M1501" i="58"/>
  <c r="M1502" i="58"/>
  <c r="M1503" i="58"/>
  <c r="M1504" i="58"/>
  <c r="M1505" i="58"/>
  <c r="M1506" i="58"/>
  <c r="M1507" i="58"/>
  <c r="M1508" i="58"/>
  <c r="M1509" i="58"/>
  <c r="M1510" i="58"/>
  <c r="M1511" i="58"/>
  <c r="M1512" i="58"/>
  <c r="M1513" i="58"/>
  <c r="M1514" i="58"/>
  <c r="M1515" i="58"/>
  <c r="M1516" i="58"/>
  <c r="M1517" i="58"/>
  <c r="M1518" i="58"/>
  <c r="M1519" i="58"/>
  <c r="M1520" i="58"/>
  <c r="M1521" i="58"/>
  <c r="M1522" i="58"/>
  <c r="M1523" i="58"/>
  <c r="M1524" i="58"/>
  <c r="M1525" i="58"/>
  <c r="M1526" i="58"/>
  <c r="M1527" i="58"/>
  <c r="M1528" i="58"/>
  <c r="M1529" i="58"/>
  <c r="M1530" i="58"/>
  <c r="M1531" i="58"/>
  <c r="M1532" i="58"/>
  <c r="M1533" i="58"/>
  <c r="M1534" i="58"/>
  <c r="M1535" i="58"/>
  <c r="M1536" i="58"/>
  <c r="M1537" i="58"/>
  <c r="M1538" i="58"/>
  <c r="M1539" i="58"/>
  <c r="M1540" i="58"/>
  <c r="M1541" i="58"/>
  <c r="M1542" i="58"/>
  <c r="M1543" i="58"/>
  <c r="M1544" i="58"/>
  <c r="M1545" i="58"/>
  <c r="M1546" i="58"/>
  <c r="M1547" i="58"/>
  <c r="M1548" i="58"/>
  <c r="M1549" i="58"/>
  <c r="M1550" i="58"/>
  <c r="M1551" i="58"/>
  <c r="M1552" i="58"/>
  <c r="M1553" i="58"/>
  <c r="M1554" i="58"/>
  <c r="M1555" i="58"/>
  <c r="M1556" i="58"/>
  <c r="M1557" i="58"/>
  <c r="M1558" i="58"/>
  <c r="M1559" i="58"/>
  <c r="M1560" i="58"/>
  <c r="M1561" i="58"/>
  <c r="M1562" i="58"/>
  <c r="M1563" i="58"/>
  <c r="M1564" i="58"/>
  <c r="M1565" i="58"/>
  <c r="M1566" i="58"/>
  <c r="M1567" i="58"/>
  <c r="M1568" i="58"/>
  <c r="M1569" i="58"/>
  <c r="M1570" i="58"/>
  <c r="M1571" i="58"/>
  <c r="M1572" i="58"/>
  <c r="M1573" i="58"/>
  <c r="M1574" i="58"/>
  <c r="M1575" i="58"/>
  <c r="M1576" i="58"/>
  <c r="M1577" i="58"/>
  <c r="M1578" i="58"/>
  <c r="M1579" i="58"/>
  <c r="M1580" i="58"/>
  <c r="M1581" i="58"/>
  <c r="M1582" i="58"/>
  <c r="M1583" i="58"/>
  <c r="M1584" i="58"/>
  <c r="M1585" i="58"/>
  <c r="M1586" i="58"/>
  <c r="M1587" i="58"/>
  <c r="M1588" i="58"/>
  <c r="M1589" i="58"/>
  <c r="M1590" i="58"/>
  <c r="M1591" i="58"/>
  <c r="M1592" i="58"/>
  <c r="M1593" i="58"/>
  <c r="M1594" i="58"/>
  <c r="M1595" i="58"/>
  <c r="M1596" i="58"/>
  <c r="M1597" i="58"/>
  <c r="M1598" i="58"/>
  <c r="M1599" i="58"/>
  <c r="M1600" i="58"/>
  <c r="M1601" i="58"/>
  <c r="M1602" i="58"/>
  <c r="M1603" i="58"/>
  <c r="M1604" i="58"/>
  <c r="M1605" i="58"/>
  <c r="M1606" i="58"/>
  <c r="M1607" i="58"/>
  <c r="M1608" i="58"/>
  <c r="M1609" i="58"/>
  <c r="M1610" i="58"/>
  <c r="M1611" i="58"/>
  <c r="M1612" i="58"/>
  <c r="M1613" i="58"/>
  <c r="M1614" i="58"/>
  <c r="M1615" i="58"/>
  <c r="M1616" i="58"/>
  <c r="M1617" i="58"/>
  <c r="M1618" i="58"/>
  <c r="M1619" i="58"/>
  <c r="M1620" i="58"/>
  <c r="M1621" i="58"/>
  <c r="M1622" i="58"/>
  <c r="M1623" i="58"/>
  <c r="M1624" i="58"/>
  <c r="M1625" i="58"/>
  <c r="M1626" i="58"/>
  <c r="M1627" i="58"/>
  <c r="M1628" i="58"/>
  <c r="M1629" i="58"/>
  <c r="M1630" i="58"/>
  <c r="M1631" i="58"/>
  <c r="M1632" i="58"/>
  <c r="M1633" i="58"/>
  <c r="M1634" i="58"/>
  <c r="M1635" i="58"/>
  <c r="M1636" i="58"/>
  <c r="M1637" i="58"/>
  <c r="M1638" i="58"/>
  <c r="M1639" i="58"/>
  <c r="M1640" i="58"/>
  <c r="M1641" i="58"/>
  <c r="M1642" i="58"/>
  <c r="M1643" i="58"/>
  <c r="M1644" i="58"/>
  <c r="M1645" i="58"/>
  <c r="M1646" i="58"/>
  <c r="M1647" i="58"/>
  <c r="M1648" i="58"/>
  <c r="M1649" i="58"/>
  <c r="M1650" i="58"/>
  <c r="M1651" i="58"/>
  <c r="M1652" i="58"/>
  <c r="M1653" i="58"/>
  <c r="M1654" i="58"/>
  <c r="M1655" i="58"/>
  <c r="M1656" i="58"/>
  <c r="M1657" i="58"/>
  <c r="M1658" i="58"/>
  <c r="M1659" i="58"/>
  <c r="M1660" i="58"/>
  <c r="M1661" i="58"/>
  <c r="M1662" i="58"/>
  <c r="M1663" i="58"/>
  <c r="M1664" i="58"/>
  <c r="M1665" i="58"/>
  <c r="M1666" i="58"/>
  <c r="M1667" i="58"/>
  <c r="M1668" i="58"/>
  <c r="M1669" i="58"/>
  <c r="M1670" i="58"/>
  <c r="M1671" i="58"/>
  <c r="M1672" i="58"/>
  <c r="M1673" i="58"/>
  <c r="M1674" i="58"/>
  <c r="M1675" i="58"/>
  <c r="M1676" i="58"/>
  <c r="M1677" i="58"/>
  <c r="M1678" i="58"/>
  <c r="M1679" i="58"/>
  <c r="M1680" i="58"/>
  <c r="M1681" i="58"/>
  <c r="M1682" i="58"/>
  <c r="M1683" i="58"/>
  <c r="M1684" i="58"/>
  <c r="M1685" i="58"/>
  <c r="M1686" i="58"/>
  <c r="M1687" i="58"/>
  <c r="M1688" i="58"/>
  <c r="M1689" i="58"/>
  <c r="M1690" i="58"/>
  <c r="M1691" i="58"/>
  <c r="M1692" i="58"/>
  <c r="M1693" i="58"/>
  <c r="M1694" i="58"/>
  <c r="M1695" i="58"/>
  <c r="M1696" i="58"/>
  <c r="M1697" i="58"/>
  <c r="M1698" i="58"/>
  <c r="M1699" i="58"/>
  <c r="M1700" i="58"/>
  <c r="M1701" i="58"/>
  <c r="M1702" i="58"/>
  <c r="M1703" i="58"/>
  <c r="M1704" i="58"/>
  <c r="M1705" i="58"/>
  <c r="M1706" i="58"/>
  <c r="M1707" i="58"/>
  <c r="M1708" i="58"/>
  <c r="M1709" i="58"/>
  <c r="M1710" i="58"/>
  <c r="M1711" i="58"/>
  <c r="M1712" i="58"/>
  <c r="M1713" i="58"/>
  <c r="M1714" i="58"/>
  <c r="M1715" i="58"/>
  <c r="M1716" i="58"/>
  <c r="M1717" i="58"/>
  <c r="M1718" i="58"/>
  <c r="M1719" i="58"/>
  <c r="M1720" i="58"/>
  <c r="M1721" i="58"/>
  <c r="M1722" i="58"/>
  <c r="M1723" i="58"/>
  <c r="M1724" i="58"/>
  <c r="M1725" i="58"/>
  <c r="M1726" i="58"/>
  <c r="M1727" i="58"/>
  <c r="M1728" i="58"/>
  <c r="M1729" i="58"/>
  <c r="M1730" i="58"/>
  <c r="M1731" i="58"/>
  <c r="M1732" i="58"/>
  <c r="M1733" i="58"/>
  <c r="M1734" i="58"/>
  <c r="M1735" i="58"/>
  <c r="M1736" i="58"/>
  <c r="M1737" i="58"/>
  <c r="M1738" i="58"/>
  <c r="M1739" i="58"/>
  <c r="M1740" i="58"/>
  <c r="M1741" i="58"/>
  <c r="M1742" i="58"/>
  <c r="M1743" i="58"/>
  <c r="M1744" i="58"/>
  <c r="M1745" i="58"/>
  <c r="M1746" i="58"/>
  <c r="M1747" i="58"/>
  <c r="M1748" i="58"/>
  <c r="M1749" i="58"/>
  <c r="M1750" i="58"/>
  <c r="M1751" i="58"/>
  <c r="M1752" i="58"/>
  <c r="M1753" i="58"/>
  <c r="M1754" i="58"/>
  <c r="M1755" i="58"/>
  <c r="M1756" i="58"/>
  <c r="M1757" i="58"/>
  <c r="M1758" i="58"/>
  <c r="M1759" i="58"/>
  <c r="M1760" i="58"/>
  <c r="M1761" i="58"/>
  <c r="M1762" i="58"/>
  <c r="M1763" i="58"/>
  <c r="M1764" i="58"/>
  <c r="M1765" i="58"/>
  <c r="M1766" i="58"/>
  <c r="M1767" i="58"/>
  <c r="M1768" i="58"/>
  <c r="M1769" i="58"/>
  <c r="M1770" i="58"/>
  <c r="M1771" i="58"/>
  <c r="M1772" i="58"/>
  <c r="M1773" i="58"/>
  <c r="M1774" i="58"/>
  <c r="M1775" i="58"/>
  <c r="M1776" i="58"/>
  <c r="M1777" i="58"/>
  <c r="M1778" i="58"/>
  <c r="M1779" i="58"/>
  <c r="M1780" i="58"/>
  <c r="M1781" i="58"/>
  <c r="M1782" i="58"/>
  <c r="M1783" i="58"/>
  <c r="M1784" i="58"/>
  <c r="M1785" i="58"/>
  <c r="M1786" i="58"/>
  <c r="M1787" i="58"/>
  <c r="M1788" i="58"/>
  <c r="M1789" i="58"/>
  <c r="M1790" i="58"/>
  <c r="M1791" i="58"/>
  <c r="M1792" i="58"/>
  <c r="M1793" i="58"/>
  <c r="M1794" i="58"/>
  <c r="M1795" i="58"/>
  <c r="M1796" i="58"/>
  <c r="M1797" i="58"/>
  <c r="M1798" i="58"/>
  <c r="M1799" i="58"/>
  <c r="M1800" i="58"/>
  <c r="M1801" i="58"/>
  <c r="M1802" i="58"/>
  <c r="M1803" i="58"/>
  <c r="M1804" i="58"/>
  <c r="M1805" i="58"/>
  <c r="M1806" i="58"/>
  <c r="M1807" i="58"/>
  <c r="M1808" i="58"/>
  <c r="M1809" i="58"/>
  <c r="M1810" i="58"/>
  <c r="M1811" i="58"/>
  <c r="M1812" i="58"/>
  <c r="M1813" i="58"/>
  <c r="M1814" i="58"/>
  <c r="M1815" i="58"/>
  <c r="M1816" i="58"/>
  <c r="M1817" i="58"/>
  <c r="M1818" i="58"/>
  <c r="M1819" i="58"/>
  <c r="M1820" i="58"/>
  <c r="M1821" i="58"/>
  <c r="M1822" i="58"/>
  <c r="M1823" i="58"/>
  <c r="M1824" i="58"/>
  <c r="M1825" i="58"/>
  <c r="M1826" i="58"/>
  <c r="M1827" i="58"/>
  <c r="M1828" i="58"/>
  <c r="M1829" i="58"/>
  <c r="M1830" i="58"/>
  <c r="M1831" i="58"/>
  <c r="M1832" i="58"/>
  <c r="M1833" i="58"/>
  <c r="M1834" i="58"/>
  <c r="M1835" i="58"/>
  <c r="M1836" i="58"/>
  <c r="M1837" i="58"/>
  <c r="M1838" i="58"/>
  <c r="M1839" i="58"/>
  <c r="M1840" i="58"/>
  <c r="M1841" i="58"/>
  <c r="M1842" i="58"/>
  <c r="M1843" i="58"/>
  <c r="M1844" i="58"/>
  <c r="M1845" i="58"/>
  <c r="M1846" i="58"/>
  <c r="M1847" i="58"/>
  <c r="M1848" i="58"/>
  <c r="M1849" i="58"/>
  <c r="M1850" i="58"/>
  <c r="M1851" i="58"/>
  <c r="M1852" i="58"/>
  <c r="M1853" i="58"/>
  <c r="M1854" i="58"/>
  <c r="M1855" i="58"/>
  <c r="M1856" i="58"/>
  <c r="M1857" i="58"/>
  <c r="M1858" i="58"/>
  <c r="M1859" i="58"/>
  <c r="M1860" i="58"/>
  <c r="M1861" i="58"/>
  <c r="M1862" i="58"/>
  <c r="M1863" i="58"/>
  <c r="M1864" i="58"/>
  <c r="M1865" i="58"/>
  <c r="M1866" i="58"/>
  <c r="M1867" i="58"/>
  <c r="M1868" i="58"/>
  <c r="M1869" i="58"/>
  <c r="M1870" i="58"/>
  <c r="M1871" i="58"/>
  <c r="M1872" i="58"/>
  <c r="M1873" i="58"/>
  <c r="M1874" i="58"/>
  <c r="M1875" i="58"/>
  <c r="M1876" i="58"/>
  <c r="M1877" i="58"/>
  <c r="M1878" i="58"/>
  <c r="M1879" i="58"/>
  <c r="M1880" i="58"/>
  <c r="M1881" i="58"/>
  <c r="M1882" i="58"/>
  <c r="M1883" i="58"/>
  <c r="M1884" i="58"/>
  <c r="M1885" i="58"/>
  <c r="M1886" i="58"/>
  <c r="M1887" i="58"/>
  <c r="M1888" i="58"/>
  <c r="M1889" i="58"/>
  <c r="M1890" i="58"/>
  <c r="M1891" i="58"/>
  <c r="M1892" i="58"/>
  <c r="M1893" i="58"/>
  <c r="M1894" i="58"/>
  <c r="M1895" i="58"/>
  <c r="M1896" i="58"/>
  <c r="M1897" i="58"/>
  <c r="M1898" i="58"/>
  <c r="M1899" i="58"/>
  <c r="M1900" i="58"/>
  <c r="M1901" i="58"/>
  <c r="M1902" i="58"/>
  <c r="M1903" i="58"/>
  <c r="M1904" i="58"/>
  <c r="M1905" i="58"/>
  <c r="M1906" i="58"/>
  <c r="M1907" i="58"/>
  <c r="M1908" i="58"/>
  <c r="M1909" i="58"/>
  <c r="M1910" i="58"/>
  <c r="M1911" i="58"/>
  <c r="M1912" i="58"/>
  <c r="M1913" i="58"/>
  <c r="M1914" i="58"/>
  <c r="M1915" i="58"/>
  <c r="M1916" i="58"/>
  <c r="M1917" i="58"/>
  <c r="M1918" i="58"/>
  <c r="M1919" i="58"/>
  <c r="M1920" i="58"/>
  <c r="M1921" i="58"/>
  <c r="M1922" i="58"/>
  <c r="M1923" i="58"/>
  <c r="M1924" i="58"/>
  <c r="M1925" i="58"/>
  <c r="M1926" i="58"/>
  <c r="M1927" i="58"/>
  <c r="M1928" i="58"/>
  <c r="M1929" i="58"/>
  <c r="M1930" i="58"/>
  <c r="M1931" i="58"/>
  <c r="M1932" i="58"/>
  <c r="M1933" i="58"/>
  <c r="M1934" i="58"/>
  <c r="M1935" i="58"/>
  <c r="M1936" i="58"/>
  <c r="M1937" i="58"/>
  <c r="M1938" i="58"/>
  <c r="M1939" i="58"/>
  <c r="M1940" i="58"/>
  <c r="M1941" i="58"/>
  <c r="M1942" i="58"/>
  <c r="M1943" i="58"/>
  <c r="M1944" i="58"/>
  <c r="M1945" i="58"/>
  <c r="M1946" i="58"/>
  <c r="M1947" i="58"/>
  <c r="M1948" i="58"/>
  <c r="M1949" i="58"/>
  <c r="M1950" i="58"/>
  <c r="M1951" i="58"/>
  <c r="M1952" i="58"/>
  <c r="M1953" i="58"/>
  <c r="M1954" i="58"/>
  <c r="M1955" i="58"/>
  <c r="M1956" i="58"/>
  <c r="M1957" i="58"/>
  <c r="M1958" i="58"/>
  <c r="M1959" i="58"/>
  <c r="M1960" i="58"/>
  <c r="M1961" i="58"/>
  <c r="M1962" i="58"/>
  <c r="M1963" i="58"/>
  <c r="M1964" i="58"/>
  <c r="M1965" i="58"/>
  <c r="M1966" i="58"/>
  <c r="M1967" i="58"/>
  <c r="M1968" i="58"/>
  <c r="M1969" i="58"/>
  <c r="M1970" i="58"/>
  <c r="M1971" i="58"/>
  <c r="M1972" i="58"/>
  <c r="M1973" i="58"/>
  <c r="M1974" i="58"/>
  <c r="M1975" i="58"/>
  <c r="M1976" i="58"/>
  <c r="M1977" i="58"/>
  <c r="M1978" i="58"/>
  <c r="M1979" i="58"/>
  <c r="M1980" i="58"/>
  <c r="M1981" i="58"/>
  <c r="M1982" i="58"/>
  <c r="M1983" i="58"/>
  <c r="M1984" i="58"/>
  <c r="M1985" i="58"/>
  <c r="M1986" i="58"/>
  <c r="M1987" i="58"/>
  <c r="M1988" i="58"/>
  <c r="M1989" i="58"/>
  <c r="M1990" i="58"/>
  <c r="M1991" i="58"/>
  <c r="M1992" i="58"/>
  <c r="M1993" i="58"/>
  <c r="M1994" i="58"/>
  <c r="M1995" i="58"/>
  <c r="M1996" i="58"/>
  <c r="M1997" i="58"/>
  <c r="M1998" i="58"/>
  <c r="M1999" i="58"/>
  <c r="M2000" i="58"/>
  <c r="M2001" i="58"/>
  <c r="M2002" i="58"/>
  <c r="M2003" i="58"/>
  <c r="M2004" i="58"/>
  <c r="M2005" i="58"/>
  <c r="M2006" i="58"/>
  <c r="M2007" i="58"/>
  <c r="M2008" i="58"/>
  <c r="M2009" i="58"/>
  <c r="M2010" i="58"/>
  <c r="M2011" i="58"/>
  <c r="M2012" i="58"/>
  <c r="M2013" i="58"/>
  <c r="M2014" i="58"/>
  <c r="M2015" i="58"/>
  <c r="M2016" i="58"/>
  <c r="M2017" i="58"/>
  <c r="M2018" i="58"/>
  <c r="M2019" i="58"/>
  <c r="M2020" i="58"/>
  <c r="M2021" i="58"/>
  <c r="M2022" i="58"/>
  <c r="M2023" i="58"/>
  <c r="M2024" i="58"/>
  <c r="M2025" i="58"/>
  <c r="M2026" i="58"/>
  <c r="M2027" i="58"/>
  <c r="M2028" i="58"/>
  <c r="M2029" i="58"/>
  <c r="M2030" i="58"/>
  <c r="M2031" i="58"/>
  <c r="M2032" i="58"/>
  <c r="M2033" i="58"/>
  <c r="M2034" i="58"/>
  <c r="M2035" i="58"/>
  <c r="M2036" i="58"/>
  <c r="M2037" i="58"/>
  <c r="M2038" i="58"/>
  <c r="M2039" i="58"/>
  <c r="M2040" i="58"/>
  <c r="M2041" i="58"/>
  <c r="M2042" i="58"/>
  <c r="M2043" i="58"/>
  <c r="M2044" i="58"/>
  <c r="M2045" i="58"/>
  <c r="M2046" i="58"/>
  <c r="M2047" i="58"/>
  <c r="M2048" i="58"/>
  <c r="M2049" i="58"/>
  <c r="M2050" i="58"/>
  <c r="M2051" i="58"/>
  <c r="M2052" i="58"/>
  <c r="M2053" i="58"/>
  <c r="M2054" i="58"/>
  <c r="M2055" i="58"/>
  <c r="M2056" i="58"/>
  <c r="M2057" i="58"/>
  <c r="M2058" i="58"/>
  <c r="M2059" i="58"/>
  <c r="M2060" i="58"/>
  <c r="M2061" i="58"/>
  <c r="M2062" i="58"/>
  <c r="M2063" i="58"/>
  <c r="M2064" i="58"/>
  <c r="M2065" i="58"/>
  <c r="M2066" i="58"/>
  <c r="M2067" i="58"/>
  <c r="M2068" i="58"/>
  <c r="M2069" i="58"/>
  <c r="M2070" i="58"/>
  <c r="M2071" i="58"/>
  <c r="M2072" i="58"/>
  <c r="M2073" i="58"/>
  <c r="M2074" i="58"/>
  <c r="M2075" i="58"/>
  <c r="M2076" i="58"/>
  <c r="M2077" i="58"/>
  <c r="M2078" i="58"/>
  <c r="M2079" i="58"/>
  <c r="M2080" i="58"/>
  <c r="M2081" i="58"/>
  <c r="M2082" i="58"/>
  <c r="M2083" i="58"/>
  <c r="M2084" i="58"/>
  <c r="M2085" i="58"/>
  <c r="M2086" i="58"/>
  <c r="M2087" i="58"/>
  <c r="M2088" i="58"/>
  <c r="M2089" i="58"/>
  <c r="M2090" i="58"/>
  <c r="M2091" i="58"/>
  <c r="M2092" i="58"/>
  <c r="M2093" i="58"/>
  <c r="M2094" i="58"/>
  <c r="M2095" i="58"/>
  <c r="M2096" i="58"/>
  <c r="M2097" i="58"/>
  <c r="M2098" i="58"/>
  <c r="M2099" i="58"/>
  <c r="M2100" i="58"/>
  <c r="M2101" i="58"/>
  <c r="M2102" i="58"/>
  <c r="M2103" i="58"/>
  <c r="M2104" i="58"/>
  <c r="M2105" i="58"/>
  <c r="M2106" i="58"/>
  <c r="M2107" i="58"/>
  <c r="M2108" i="58"/>
  <c r="M2109" i="58"/>
  <c r="M2110" i="58"/>
  <c r="M2111" i="58"/>
  <c r="M2112" i="58"/>
  <c r="M2113" i="58"/>
  <c r="M2114" i="58"/>
  <c r="M2115" i="58"/>
  <c r="M2116" i="58"/>
  <c r="M2117" i="58"/>
  <c r="M2118" i="58"/>
  <c r="M2119" i="58"/>
  <c r="M2120" i="58"/>
  <c r="M2121" i="58"/>
  <c r="M2122" i="58"/>
  <c r="M2123" i="58"/>
  <c r="M2124" i="58"/>
  <c r="M2125" i="58"/>
  <c r="M2126" i="58"/>
  <c r="M2127" i="58"/>
  <c r="M2128" i="58"/>
  <c r="M2129" i="58"/>
  <c r="M2130" i="58"/>
  <c r="M2131" i="58"/>
  <c r="M2132" i="58"/>
  <c r="M2133" i="58"/>
  <c r="M2134" i="58"/>
  <c r="M2135" i="58"/>
  <c r="M2136" i="58"/>
  <c r="M2137" i="58"/>
  <c r="M2138" i="58"/>
  <c r="M2139" i="58"/>
  <c r="M2140" i="58"/>
  <c r="M2141" i="58"/>
  <c r="M2142" i="58"/>
  <c r="M2143" i="58"/>
  <c r="M2144" i="58"/>
  <c r="M2145" i="58"/>
  <c r="M2146" i="58"/>
  <c r="M2147" i="58"/>
  <c r="M2148" i="58"/>
  <c r="M2149" i="58"/>
  <c r="M2150" i="58"/>
  <c r="M2151" i="58"/>
  <c r="M2152" i="58"/>
  <c r="M2153" i="58"/>
  <c r="M2154" i="58"/>
  <c r="M2155" i="58"/>
  <c r="M2156" i="58"/>
  <c r="M2157" i="58"/>
  <c r="M2158" i="58"/>
  <c r="M2159" i="58"/>
  <c r="M2160" i="58"/>
  <c r="M2161" i="58"/>
  <c r="M2162" i="58"/>
  <c r="M2163" i="58"/>
  <c r="M2164" i="58"/>
  <c r="M2165" i="58"/>
  <c r="M2166" i="58"/>
  <c r="M2167" i="58"/>
  <c r="M2168" i="58"/>
  <c r="M2169" i="58"/>
  <c r="M2170" i="58"/>
  <c r="M2171" i="58"/>
  <c r="M2172" i="58"/>
  <c r="M2173" i="58"/>
  <c r="M2174" i="58"/>
  <c r="M2175" i="58"/>
  <c r="M2176" i="58"/>
  <c r="M2177" i="58"/>
  <c r="M2178" i="58"/>
  <c r="M2179" i="58"/>
  <c r="M2180" i="58"/>
  <c r="M2181" i="58"/>
  <c r="M2182" i="58"/>
  <c r="M2183" i="58"/>
  <c r="M2184" i="58"/>
  <c r="M2185" i="58"/>
  <c r="M2186" i="58"/>
  <c r="M2187" i="58"/>
  <c r="M2188" i="58"/>
  <c r="M2189" i="58"/>
  <c r="M2190" i="58"/>
  <c r="M2191" i="58"/>
  <c r="M2192" i="58"/>
  <c r="M2193" i="58"/>
  <c r="M2194" i="58"/>
  <c r="M2195" i="58"/>
  <c r="M2196" i="58"/>
  <c r="M2197" i="58"/>
  <c r="M2198" i="58"/>
  <c r="M2199" i="58"/>
  <c r="M2200" i="58"/>
  <c r="M2201" i="58"/>
  <c r="M2202" i="58"/>
  <c r="M2203" i="58"/>
  <c r="M2204" i="58"/>
  <c r="M2205" i="58"/>
  <c r="M2206" i="58"/>
  <c r="M2207" i="58"/>
  <c r="M2208" i="58"/>
  <c r="M2209" i="58"/>
  <c r="M2210" i="58"/>
  <c r="M2211" i="58"/>
  <c r="M2212" i="58"/>
  <c r="M2213" i="58"/>
  <c r="M2214" i="58"/>
  <c r="M2215" i="58"/>
  <c r="M2216" i="58"/>
  <c r="M2217" i="58"/>
  <c r="M2218" i="58"/>
  <c r="M2219" i="58"/>
  <c r="M2220" i="58"/>
  <c r="M2221" i="58"/>
  <c r="M2222" i="58"/>
  <c r="M2223" i="58"/>
  <c r="M2224" i="58"/>
  <c r="M2225" i="58"/>
  <c r="M2226" i="58"/>
  <c r="M2227" i="58"/>
  <c r="M2228" i="58"/>
  <c r="M2229" i="58"/>
  <c r="M2230" i="58"/>
  <c r="M2231" i="58"/>
  <c r="M2232" i="58"/>
  <c r="M2233" i="58"/>
  <c r="M2234" i="58"/>
  <c r="M2235" i="58"/>
  <c r="M2236" i="58"/>
  <c r="M2237" i="58"/>
  <c r="M2238" i="58"/>
  <c r="M2239" i="58"/>
  <c r="M2240" i="58"/>
  <c r="M2241" i="58"/>
  <c r="M2242" i="58"/>
  <c r="M2243" i="58"/>
  <c r="M2244" i="58"/>
  <c r="M2245" i="58"/>
  <c r="M2246" i="58"/>
  <c r="M2247" i="58"/>
  <c r="M2248" i="58"/>
  <c r="M2249" i="58"/>
  <c r="M2250" i="58"/>
  <c r="M2251" i="58"/>
  <c r="M2252" i="58"/>
  <c r="M2253" i="58"/>
  <c r="M2254" i="58"/>
  <c r="M2255" i="58"/>
  <c r="M2256" i="58"/>
  <c r="M2257" i="58"/>
  <c r="M2258" i="58"/>
  <c r="M2259" i="58"/>
  <c r="M2260" i="58"/>
  <c r="M2261" i="58"/>
  <c r="M2262" i="58"/>
  <c r="M2263" i="58"/>
  <c r="M2264" i="58"/>
  <c r="M2265" i="58"/>
  <c r="M2266" i="58"/>
  <c r="M2267" i="58"/>
  <c r="M2268" i="58"/>
  <c r="M2269" i="58"/>
  <c r="M2270" i="58"/>
  <c r="M2271" i="58"/>
  <c r="M2272" i="58"/>
  <c r="M2273" i="58"/>
  <c r="M2274" i="58"/>
  <c r="M2275" i="58"/>
  <c r="M2276" i="58"/>
  <c r="M2277" i="58"/>
  <c r="M2278" i="58"/>
  <c r="M2279" i="58"/>
  <c r="M2280" i="58"/>
  <c r="M2281" i="58"/>
  <c r="M2282" i="58"/>
  <c r="M2283" i="58"/>
  <c r="M2284" i="58"/>
  <c r="M2285" i="58"/>
  <c r="M2286" i="58"/>
  <c r="M2287" i="58"/>
  <c r="M2288" i="58"/>
  <c r="M2289" i="58"/>
  <c r="M2290" i="58"/>
  <c r="M2291" i="58"/>
  <c r="M2292" i="58"/>
  <c r="M2293" i="58"/>
  <c r="M2294" i="58"/>
  <c r="M2295" i="58"/>
  <c r="M2296" i="58"/>
  <c r="M2297" i="58"/>
  <c r="M2298" i="58"/>
  <c r="M2299" i="58"/>
  <c r="M2300" i="58"/>
  <c r="M2301" i="58"/>
  <c r="M2302" i="58"/>
  <c r="M2303" i="58"/>
  <c r="M2304" i="58"/>
  <c r="M2305" i="58"/>
  <c r="M2306" i="58"/>
  <c r="M2307" i="58"/>
  <c r="M2308" i="58"/>
  <c r="M2309" i="58"/>
  <c r="M2310" i="58"/>
  <c r="M2311" i="58"/>
  <c r="M2312" i="58"/>
  <c r="M2313" i="58"/>
  <c r="M2314" i="58"/>
  <c r="M2315" i="58"/>
  <c r="M2316" i="58"/>
  <c r="M2317" i="58"/>
  <c r="M2318" i="58"/>
  <c r="M2319" i="58"/>
  <c r="M2320" i="58"/>
  <c r="M2321" i="58"/>
  <c r="M2322" i="58"/>
  <c r="M2323" i="58"/>
  <c r="M2324" i="58"/>
  <c r="M2325" i="58"/>
  <c r="M2326" i="58"/>
  <c r="M2327" i="58"/>
  <c r="M2328" i="58"/>
  <c r="M2329" i="58"/>
  <c r="M2330" i="58"/>
  <c r="M2331" i="58"/>
  <c r="M2332" i="58"/>
  <c r="M2333" i="58"/>
  <c r="M2334" i="58"/>
  <c r="M2335" i="58"/>
  <c r="M2336" i="58"/>
  <c r="M2337" i="58"/>
  <c r="M2338" i="58"/>
  <c r="M2339" i="58"/>
  <c r="M2340" i="58"/>
  <c r="M2341" i="58"/>
  <c r="M2342" i="58"/>
  <c r="M2343" i="58"/>
  <c r="M2344" i="58"/>
  <c r="M2345" i="58"/>
  <c r="M2346" i="58"/>
  <c r="M2347" i="58"/>
  <c r="M2348" i="58"/>
  <c r="M2349" i="58"/>
  <c r="M2350" i="58"/>
  <c r="M2351" i="58"/>
  <c r="M2352" i="58"/>
  <c r="M2353" i="58"/>
  <c r="M2354" i="58"/>
  <c r="M2355" i="58"/>
  <c r="M2356" i="58"/>
  <c r="M2357" i="58"/>
  <c r="M2358" i="58"/>
  <c r="M2359" i="58"/>
  <c r="M2360" i="58"/>
  <c r="M2361" i="58"/>
  <c r="M2362" i="58"/>
  <c r="M2363" i="58"/>
  <c r="M2364" i="58"/>
  <c r="M2365" i="58"/>
  <c r="M2366" i="58"/>
  <c r="M2367" i="58"/>
  <c r="M2368" i="58"/>
  <c r="M2369" i="58"/>
  <c r="M2370" i="58"/>
  <c r="M2371" i="58"/>
  <c r="M2372" i="58"/>
  <c r="M2373" i="58"/>
  <c r="M2374" i="58"/>
  <c r="M2375" i="58"/>
  <c r="M2376" i="58"/>
  <c r="M2377" i="58"/>
  <c r="M2378" i="58"/>
  <c r="M2379" i="58"/>
  <c r="M2380" i="58"/>
  <c r="M2381" i="58"/>
  <c r="M2382" i="58"/>
  <c r="M2383" i="58"/>
  <c r="M2384" i="58"/>
  <c r="M2385" i="58"/>
  <c r="M2386" i="58"/>
  <c r="M2387" i="58"/>
  <c r="M2388" i="58"/>
  <c r="M2389" i="58"/>
  <c r="M2390" i="58"/>
  <c r="M2391" i="58"/>
  <c r="M2392" i="58"/>
  <c r="M2393" i="58"/>
  <c r="M2394" i="58"/>
  <c r="M2395" i="58"/>
  <c r="M2396" i="58"/>
  <c r="M2397" i="58"/>
  <c r="M2398" i="58"/>
  <c r="M2399" i="58"/>
  <c r="M2400" i="58"/>
  <c r="M2401" i="58"/>
  <c r="M2402" i="58"/>
  <c r="M2403" i="58"/>
  <c r="M2404" i="58"/>
  <c r="M2405" i="58"/>
  <c r="M2406" i="58"/>
  <c r="M2407" i="58"/>
  <c r="M2408" i="58"/>
  <c r="M2409" i="58"/>
  <c r="M2410" i="58"/>
  <c r="M2411" i="58"/>
  <c r="M2412" i="58"/>
  <c r="M2413" i="58"/>
  <c r="M2414" i="58"/>
  <c r="M2415" i="58"/>
  <c r="M2416" i="58"/>
  <c r="M2417" i="58"/>
  <c r="M2418" i="58"/>
  <c r="M2419" i="58"/>
  <c r="M2420" i="58"/>
  <c r="M2421" i="58"/>
  <c r="M2422" i="58"/>
  <c r="M2423" i="58"/>
  <c r="M2424" i="58"/>
  <c r="M2425" i="58"/>
  <c r="M2426" i="58"/>
  <c r="M2427" i="58"/>
  <c r="M2428" i="58"/>
  <c r="M2429" i="58"/>
  <c r="M2430" i="58"/>
  <c r="M2431" i="58"/>
  <c r="M2432" i="58"/>
  <c r="M2433" i="58"/>
  <c r="M2434" i="58"/>
  <c r="M2435" i="58"/>
  <c r="M2436" i="58"/>
  <c r="M2437" i="58"/>
  <c r="M2438" i="58"/>
  <c r="M2439" i="58"/>
  <c r="M2440" i="58"/>
  <c r="M2441" i="58"/>
  <c r="M2442" i="58"/>
  <c r="M2443" i="58"/>
  <c r="M2444" i="58"/>
  <c r="M2445" i="58"/>
  <c r="M2446" i="58"/>
  <c r="M2447" i="58"/>
  <c r="M2448" i="58"/>
  <c r="M2449" i="58"/>
  <c r="M2450" i="58"/>
  <c r="M2451" i="58"/>
  <c r="M2452" i="58"/>
  <c r="M2453" i="58"/>
  <c r="M2454" i="58"/>
  <c r="M2455" i="58"/>
  <c r="M2456" i="58"/>
  <c r="M2457" i="58"/>
  <c r="M2458" i="58"/>
  <c r="M2459" i="58"/>
  <c r="M2460" i="58"/>
  <c r="M2461" i="58"/>
  <c r="M2462" i="58"/>
  <c r="M2463" i="58"/>
  <c r="M2464" i="58"/>
  <c r="M2465" i="58"/>
  <c r="M2466" i="58"/>
  <c r="M2467" i="58"/>
  <c r="M2468" i="58"/>
  <c r="M2469" i="58"/>
  <c r="M2470" i="58"/>
  <c r="M2471" i="58"/>
  <c r="M2472" i="58"/>
  <c r="M2473" i="58"/>
  <c r="M2474" i="58"/>
  <c r="M2475" i="58"/>
  <c r="M2476" i="58"/>
  <c r="M2477" i="58"/>
  <c r="M2478" i="58"/>
  <c r="M2479" i="58"/>
  <c r="M2480" i="58"/>
  <c r="M2481" i="58"/>
  <c r="M2482" i="58"/>
  <c r="M2483" i="58"/>
  <c r="M2484" i="58"/>
  <c r="M2485" i="58"/>
  <c r="M2486" i="58"/>
  <c r="M2487" i="58"/>
  <c r="M2488" i="58"/>
  <c r="M2489" i="58"/>
  <c r="M2490" i="58"/>
  <c r="M2491" i="58"/>
  <c r="M2492" i="58"/>
  <c r="M2493" i="58"/>
  <c r="M2494" i="58"/>
  <c r="M2495" i="58"/>
  <c r="M2496" i="58"/>
  <c r="M2497" i="58"/>
  <c r="M2498" i="58"/>
  <c r="M2499" i="58"/>
  <c r="M2500" i="58"/>
  <c r="M2501" i="58"/>
  <c r="M2502" i="58"/>
  <c r="M2503" i="58"/>
  <c r="M2504" i="58"/>
  <c r="M2505" i="58"/>
  <c r="M2506" i="58"/>
  <c r="M2507" i="58"/>
  <c r="M2508" i="58"/>
  <c r="M2509" i="58"/>
  <c r="M2510" i="58"/>
  <c r="M2511" i="58"/>
  <c r="M2512" i="58"/>
  <c r="M2513" i="58"/>
  <c r="M2514" i="58"/>
  <c r="M2515" i="58"/>
  <c r="M2516" i="58"/>
  <c r="M2517" i="58"/>
  <c r="M2518" i="58"/>
  <c r="M2519" i="58"/>
  <c r="M2520" i="58"/>
  <c r="M2521" i="58"/>
  <c r="M2522" i="58"/>
  <c r="M2523" i="58"/>
  <c r="M2524" i="58"/>
  <c r="M2525" i="58"/>
  <c r="M2526" i="58"/>
  <c r="M2527" i="58"/>
  <c r="M2528" i="58"/>
  <c r="M2529" i="58"/>
  <c r="M2530" i="58"/>
  <c r="M2531" i="58"/>
  <c r="M2532" i="58"/>
  <c r="M2533" i="58"/>
  <c r="M2534" i="58"/>
  <c r="M2535" i="58"/>
  <c r="M2536" i="58"/>
  <c r="M2537" i="58"/>
  <c r="M2538" i="58"/>
  <c r="M2539" i="58"/>
  <c r="M2540" i="58"/>
  <c r="M2541" i="58"/>
  <c r="M2542" i="58"/>
  <c r="M2543" i="58"/>
  <c r="M2544" i="58"/>
  <c r="M2545" i="58"/>
  <c r="M2546" i="58"/>
  <c r="M2547" i="58"/>
  <c r="M2548" i="58"/>
  <c r="M2549" i="58"/>
  <c r="M2550" i="58"/>
  <c r="M2551" i="58"/>
  <c r="M2552" i="58"/>
  <c r="M2553" i="58"/>
  <c r="M2554" i="58"/>
  <c r="M2555" i="58"/>
  <c r="M2556" i="58"/>
  <c r="M2557" i="58"/>
  <c r="M2558" i="58"/>
  <c r="M2559" i="58"/>
  <c r="M2560" i="58"/>
  <c r="M2561" i="58"/>
  <c r="M2562" i="58"/>
  <c r="M2563" i="58"/>
  <c r="M2564" i="58"/>
  <c r="M2565" i="58"/>
  <c r="M2566" i="58"/>
  <c r="M2567" i="58"/>
  <c r="M2568" i="58"/>
  <c r="M2569" i="58"/>
  <c r="M2570" i="58"/>
  <c r="M2571" i="58"/>
  <c r="M2572" i="58"/>
  <c r="M2573" i="58"/>
  <c r="M2574" i="58"/>
  <c r="M2575" i="58"/>
  <c r="M2576" i="58"/>
  <c r="M2577" i="58"/>
  <c r="M2578" i="58"/>
  <c r="M2579" i="58"/>
  <c r="M2580" i="58"/>
  <c r="M2581" i="58"/>
  <c r="M2582" i="58"/>
  <c r="M2583" i="58"/>
  <c r="M2584" i="58"/>
  <c r="M2585" i="58"/>
  <c r="M2586" i="58"/>
  <c r="M2587" i="58"/>
  <c r="M2588" i="58"/>
  <c r="M2589" i="58"/>
  <c r="M2590" i="58"/>
  <c r="M2591" i="58"/>
  <c r="M2592" i="58"/>
  <c r="M2593" i="58"/>
  <c r="M2594" i="58"/>
  <c r="M2595" i="58"/>
  <c r="M2596" i="58"/>
  <c r="M2597" i="58"/>
  <c r="M2598" i="58"/>
  <c r="M2599" i="58"/>
  <c r="M2600" i="58"/>
  <c r="M2601" i="58"/>
  <c r="M2602" i="58"/>
  <c r="M2603" i="58"/>
  <c r="M2604" i="58"/>
  <c r="M2605" i="58"/>
  <c r="M2606" i="58"/>
  <c r="M2607" i="58"/>
  <c r="M2608" i="58"/>
  <c r="M2609" i="58"/>
  <c r="M2610" i="58"/>
  <c r="M2611" i="58"/>
  <c r="M2612" i="58"/>
  <c r="M2613" i="58"/>
  <c r="M2614" i="58"/>
  <c r="M2615" i="58"/>
  <c r="M2616" i="58"/>
  <c r="M2617" i="58"/>
  <c r="M2618" i="58"/>
  <c r="M2619" i="58"/>
  <c r="M2620" i="58"/>
  <c r="M2621" i="58"/>
  <c r="M2622" i="58"/>
  <c r="M2623" i="58"/>
  <c r="M2624" i="58"/>
  <c r="M2625" i="58"/>
  <c r="M2626" i="58"/>
  <c r="M2627" i="58"/>
  <c r="M2628" i="58"/>
  <c r="M2629" i="58"/>
  <c r="M2630" i="58"/>
  <c r="M2631" i="58"/>
  <c r="M2632" i="58"/>
  <c r="M2633" i="58"/>
  <c r="M2634" i="58"/>
  <c r="M2635" i="58"/>
  <c r="M2636" i="58"/>
  <c r="M2637" i="58"/>
  <c r="M2638" i="58"/>
  <c r="M2639" i="58"/>
  <c r="M2640" i="58"/>
  <c r="M2641" i="58"/>
  <c r="M2642" i="58"/>
  <c r="M2643" i="58"/>
  <c r="M2644" i="58"/>
  <c r="M2645" i="58"/>
  <c r="M2646" i="58"/>
  <c r="M2647" i="58"/>
  <c r="M2648" i="58"/>
  <c r="M2649" i="58"/>
  <c r="M2650" i="58"/>
  <c r="M2651" i="58"/>
  <c r="M2652" i="58"/>
  <c r="M2653" i="58"/>
  <c r="M2654" i="58"/>
  <c r="M2655" i="58"/>
  <c r="M2656" i="58"/>
  <c r="M2657" i="58"/>
  <c r="M2658" i="58"/>
  <c r="M2659" i="58"/>
  <c r="M2660" i="58"/>
  <c r="M2661" i="58"/>
  <c r="M2662" i="58"/>
  <c r="M2663" i="58"/>
  <c r="M2664" i="58"/>
  <c r="M2665" i="58"/>
  <c r="M2666" i="58"/>
  <c r="M2667" i="58"/>
  <c r="M2668" i="58"/>
  <c r="M2669" i="58"/>
  <c r="M2670" i="58"/>
  <c r="M2671" i="58"/>
  <c r="M2672" i="58"/>
  <c r="M2673" i="58"/>
  <c r="M2674" i="58"/>
  <c r="M2675" i="58"/>
  <c r="M2676" i="58"/>
  <c r="M2677" i="58"/>
  <c r="M2678" i="58"/>
  <c r="M2679" i="58"/>
  <c r="M2680" i="58"/>
  <c r="M2681" i="58"/>
  <c r="M2682" i="58"/>
  <c r="M2683" i="58"/>
  <c r="M2684" i="58"/>
  <c r="M2685" i="58"/>
  <c r="M2686" i="58"/>
  <c r="M2687" i="58"/>
  <c r="M2688" i="58"/>
  <c r="M2689" i="58"/>
  <c r="M2690" i="58"/>
  <c r="M2691" i="58"/>
  <c r="M2692" i="58"/>
  <c r="M2693" i="58"/>
  <c r="M2694" i="58"/>
  <c r="M2695" i="58"/>
  <c r="M2696" i="58"/>
  <c r="M2697" i="58"/>
  <c r="M2698" i="58"/>
  <c r="M2699" i="58"/>
  <c r="M2700" i="58"/>
  <c r="M2701" i="58"/>
  <c r="M2702" i="58"/>
  <c r="M2703" i="58"/>
  <c r="M2704" i="58"/>
  <c r="M2705" i="58"/>
  <c r="M2706" i="58"/>
  <c r="M2707" i="58"/>
  <c r="M2708" i="58"/>
  <c r="M2709" i="58"/>
  <c r="M2710" i="58"/>
  <c r="M2711" i="58"/>
  <c r="M2712" i="58"/>
  <c r="M2713" i="58"/>
  <c r="M2714" i="58"/>
  <c r="M2715" i="58"/>
  <c r="M2716" i="58"/>
  <c r="M2717" i="58"/>
  <c r="M2718" i="58"/>
  <c r="M2719" i="58"/>
  <c r="M2720" i="58"/>
  <c r="M2721" i="58"/>
  <c r="M2722" i="58"/>
  <c r="M2723" i="58"/>
  <c r="M2724" i="58"/>
  <c r="M2725" i="58"/>
  <c r="M2726" i="58"/>
  <c r="M2727" i="58"/>
  <c r="M2728" i="58"/>
  <c r="M2729" i="58"/>
  <c r="M2730" i="58"/>
  <c r="M2731" i="58"/>
  <c r="M2732" i="58"/>
  <c r="M2733" i="58"/>
  <c r="M2734" i="58"/>
  <c r="M2735" i="58"/>
  <c r="M2736" i="58"/>
  <c r="M2737" i="58"/>
  <c r="M2738" i="58"/>
  <c r="M2739" i="58"/>
  <c r="M2740" i="58"/>
  <c r="M2741" i="58"/>
  <c r="M2742" i="58"/>
  <c r="M2743" i="58"/>
  <c r="M2744" i="58"/>
  <c r="M2745" i="58"/>
  <c r="M2746" i="58"/>
  <c r="M2747" i="58"/>
  <c r="M2748" i="58"/>
  <c r="M2749" i="58"/>
  <c r="M2750" i="58"/>
  <c r="M2751" i="58"/>
  <c r="M2752" i="58"/>
  <c r="M2753" i="58"/>
  <c r="M2754" i="58"/>
  <c r="M2755" i="58"/>
  <c r="M2756" i="58"/>
  <c r="M2757" i="58"/>
  <c r="M2758" i="58"/>
  <c r="M2759" i="58"/>
  <c r="M2760" i="58"/>
  <c r="M2761" i="58"/>
  <c r="M2762" i="58"/>
  <c r="M2763" i="58"/>
  <c r="M2764" i="58"/>
  <c r="M2765" i="58"/>
  <c r="M2766" i="58"/>
  <c r="M2767" i="58"/>
  <c r="M2768" i="58"/>
  <c r="M2769" i="58"/>
  <c r="M2770" i="58"/>
  <c r="M2771" i="58"/>
  <c r="M2772" i="58"/>
  <c r="M2773" i="58"/>
  <c r="M2774" i="58"/>
  <c r="M2775" i="58"/>
  <c r="M2776" i="58"/>
  <c r="M2777" i="58"/>
  <c r="M2778" i="58"/>
  <c r="M2779" i="58"/>
  <c r="M2780" i="58"/>
  <c r="M2781" i="58"/>
  <c r="M2782" i="58"/>
  <c r="M2783" i="58"/>
  <c r="M2784" i="58"/>
  <c r="M2785" i="58"/>
  <c r="M2786" i="58"/>
  <c r="M2787" i="58"/>
  <c r="M2788" i="58"/>
  <c r="M2789" i="58"/>
  <c r="M2790" i="58"/>
  <c r="M2791" i="58"/>
  <c r="M2792" i="58"/>
  <c r="M2793" i="58"/>
  <c r="M2794" i="58"/>
  <c r="M2795" i="58"/>
  <c r="M2796" i="58"/>
  <c r="M2797" i="58"/>
  <c r="M2798" i="58"/>
  <c r="M2799" i="58"/>
  <c r="M2800" i="58"/>
  <c r="M2801" i="58"/>
  <c r="M2802" i="58"/>
  <c r="M2803" i="58"/>
  <c r="M2804" i="58"/>
  <c r="M2805" i="58"/>
  <c r="M2806" i="58"/>
  <c r="M2807" i="58"/>
  <c r="M2808" i="58"/>
  <c r="M2809" i="58"/>
  <c r="M2810" i="58"/>
  <c r="M2811" i="58"/>
  <c r="M2812" i="58"/>
  <c r="M2813" i="58"/>
  <c r="M2814" i="58"/>
  <c r="M2815" i="58"/>
  <c r="M2816" i="58"/>
  <c r="M2817" i="58"/>
  <c r="M2818" i="58"/>
  <c r="M2819" i="58"/>
  <c r="M2820" i="58"/>
  <c r="M2821" i="58"/>
  <c r="M2822" i="58"/>
  <c r="M2823" i="58"/>
  <c r="M2824" i="58"/>
  <c r="M2825" i="58"/>
  <c r="M2826" i="58"/>
  <c r="M2827" i="58"/>
  <c r="M2828" i="58"/>
  <c r="M2829" i="58"/>
  <c r="M2830" i="58"/>
  <c r="M2831" i="58"/>
  <c r="M2832" i="58"/>
  <c r="M2833" i="58"/>
  <c r="M2834" i="58"/>
  <c r="M2835" i="58"/>
  <c r="M2836" i="58"/>
  <c r="M2837" i="58"/>
  <c r="M2838" i="58"/>
  <c r="M2839" i="58"/>
  <c r="M2840" i="58"/>
  <c r="M2841" i="58"/>
  <c r="M2842" i="58"/>
  <c r="M2843" i="58"/>
  <c r="M2844" i="58"/>
  <c r="M2845" i="58"/>
  <c r="M2846" i="58"/>
  <c r="M2847" i="58"/>
  <c r="M2848" i="58"/>
  <c r="M2849" i="58"/>
  <c r="M2850" i="58"/>
  <c r="M2851" i="58"/>
  <c r="M2852" i="58"/>
  <c r="M2853" i="58"/>
  <c r="M2854" i="58"/>
  <c r="M2855" i="58"/>
  <c r="M2856" i="58"/>
  <c r="M2857" i="58"/>
  <c r="M2858" i="58"/>
  <c r="M2859" i="58"/>
  <c r="M2860" i="58"/>
  <c r="M2861" i="58"/>
  <c r="M2862" i="58"/>
  <c r="M2863" i="58"/>
  <c r="M2864" i="58"/>
  <c r="M2865" i="58"/>
  <c r="M2866" i="58"/>
  <c r="M2867" i="58"/>
  <c r="M2868" i="58"/>
  <c r="M2869" i="58"/>
  <c r="M2870" i="58"/>
  <c r="M2871" i="58"/>
  <c r="M2872" i="58"/>
  <c r="M2873" i="58"/>
  <c r="M2874" i="58"/>
  <c r="M2875" i="58"/>
  <c r="M2876" i="58"/>
  <c r="M2877" i="58"/>
  <c r="M2878" i="58"/>
  <c r="M2879" i="58"/>
  <c r="M2880" i="58"/>
  <c r="M2881" i="58"/>
  <c r="M2882" i="58"/>
  <c r="M2883" i="58"/>
  <c r="M2884" i="58"/>
  <c r="M2885" i="58"/>
  <c r="M2886" i="58"/>
  <c r="M2887" i="58"/>
  <c r="M2888" i="58"/>
  <c r="M2889" i="58"/>
  <c r="M2890" i="58"/>
  <c r="M2891" i="58"/>
  <c r="M2892" i="58"/>
  <c r="M2893" i="58"/>
  <c r="M2894" i="58"/>
  <c r="M2895" i="58"/>
  <c r="M2896" i="58"/>
  <c r="M2897" i="58"/>
  <c r="M2898" i="58"/>
  <c r="M2899" i="58"/>
  <c r="M2900" i="58"/>
  <c r="M2901" i="58"/>
  <c r="M2902" i="58"/>
  <c r="M2903" i="58"/>
  <c r="M2904" i="58"/>
  <c r="M2905" i="58"/>
  <c r="M2906" i="58"/>
  <c r="M2907" i="58"/>
  <c r="M2908" i="58"/>
  <c r="M2909" i="58"/>
  <c r="M2910" i="58"/>
  <c r="M2911" i="58"/>
  <c r="M2912" i="58"/>
  <c r="M2913" i="58"/>
  <c r="M2914" i="58"/>
  <c r="M2915" i="58"/>
  <c r="M2916" i="58"/>
  <c r="M2917" i="58"/>
  <c r="M2918" i="58"/>
  <c r="M2919" i="58"/>
  <c r="M2920" i="58"/>
  <c r="M2921" i="58"/>
  <c r="M2922" i="58"/>
  <c r="M2923" i="58"/>
  <c r="M2924" i="58"/>
  <c r="M2925" i="58"/>
  <c r="M2926" i="58"/>
  <c r="M2927" i="58"/>
  <c r="M2928" i="58"/>
  <c r="M2929" i="58"/>
  <c r="M2930" i="58"/>
  <c r="M2931" i="58"/>
  <c r="M2932" i="58"/>
  <c r="M2933" i="58"/>
  <c r="M2934" i="58"/>
  <c r="M2935" i="58"/>
  <c r="M2936" i="58"/>
  <c r="M2937" i="58"/>
  <c r="M2938" i="58"/>
  <c r="M2939" i="58"/>
  <c r="M2940" i="58"/>
  <c r="M2941" i="58"/>
  <c r="M2942" i="58"/>
  <c r="M2943" i="58"/>
  <c r="M2944" i="58"/>
  <c r="M2945" i="58"/>
  <c r="M2946" i="58"/>
  <c r="M2947" i="58"/>
  <c r="M2948" i="58"/>
  <c r="M2949" i="58"/>
  <c r="M2950" i="58"/>
  <c r="M2951" i="58"/>
  <c r="M2952" i="58"/>
  <c r="M2953" i="58"/>
  <c r="M2954" i="58"/>
  <c r="M2955" i="58"/>
  <c r="M2956" i="58"/>
  <c r="M2957" i="58"/>
  <c r="M2958" i="58"/>
  <c r="M2959" i="58"/>
  <c r="M2960" i="58"/>
  <c r="M2961" i="58"/>
  <c r="M2962" i="58"/>
  <c r="M2963" i="58"/>
  <c r="M2964" i="58"/>
  <c r="M2965" i="58"/>
  <c r="M2966" i="58"/>
  <c r="M2967" i="58"/>
  <c r="M2968" i="58"/>
  <c r="M2969" i="58"/>
  <c r="M2970" i="58"/>
  <c r="M2971" i="58"/>
  <c r="M2972" i="58"/>
  <c r="M2973" i="58"/>
  <c r="M2974" i="58"/>
  <c r="M2975" i="58"/>
  <c r="M2976" i="58"/>
  <c r="M2977" i="58"/>
  <c r="M2978" i="58"/>
  <c r="M2979" i="58"/>
  <c r="M2980" i="58"/>
  <c r="M2981" i="58"/>
  <c r="M2982" i="58"/>
  <c r="M2983" i="58"/>
  <c r="M2984" i="58"/>
  <c r="M2985" i="58"/>
  <c r="M2986" i="58"/>
  <c r="M2987" i="58"/>
  <c r="M2988" i="58"/>
  <c r="M2989" i="58"/>
  <c r="M2990" i="58"/>
  <c r="M2991" i="58"/>
  <c r="M2992" i="58"/>
  <c r="M2993" i="58"/>
  <c r="M2994" i="58"/>
  <c r="M2995" i="58"/>
  <c r="M2996" i="58"/>
  <c r="M2997" i="58"/>
  <c r="M2998" i="58"/>
  <c r="M2999" i="58"/>
  <c r="M3000" i="58"/>
  <c r="M3001" i="58"/>
  <c r="M3002" i="58"/>
  <c r="M3003" i="58"/>
  <c r="M3004" i="58"/>
  <c r="M3005" i="58"/>
  <c r="M3006" i="58"/>
  <c r="M3007" i="58"/>
  <c r="M3008" i="58"/>
  <c r="M3009" i="58"/>
  <c r="M3010" i="58"/>
  <c r="M3011" i="58"/>
  <c r="M3012" i="58"/>
  <c r="M3013" i="58"/>
  <c r="M3014" i="58"/>
  <c r="M3015" i="58"/>
  <c r="M3016" i="58"/>
  <c r="M3017" i="58"/>
  <c r="M3018" i="58"/>
  <c r="M3019" i="58"/>
  <c r="M3020" i="58"/>
  <c r="M3021" i="58"/>
  <c r="M3022" i="58"/>
  <c r="M3023" i="58"/>
  <c r="M3024" i="58"/>
  <c r="M3025" i="58"/>
  <c r="M3026" i="58"/>
  <c r="M3027" i="58"/>
  <c r="M3028" i="58"/>
  <c r="M3029" i="58"/>
  <c r="M3030" i="58"/>
  <c r="M3031" i="58"/>
  <c r="M3032" i="58"/>
  <c r="M3033" i="58"/>
  <c r="M3034" i="58"/>
  <c r="M3035" i="58"/>
  <c r="M3036" i="58"/>
  <c r="M3037" i="58"/>
  <c r="M3038" i="58"/>
  <c r="M3039" i="58"/>
  <c r="M3040" i="58"/>
  <c r="M3041" i="58"/>
  <c r="M3042" i="58"/>
  <c r="M3043" i="58"/>
  <c r="M3044" i="58"/>
  <c r="M3045" i="58"/>
  <c r="M3046" i="58"/>
  <c r="M3047" i="58"/>
  <c r="M3048" i="58"/>
  <c r="M3049" i="58"/>
  <c r="M3050" i="58"/>
  <c r="M3051" i="58"/>
  <c r="M3052" i="58"/>
  <c r="M3053" i="58"/>
  <c r="M3054" i="58"/>
  <c r="M3055" i="58"/>
  <c r="M3056" i="58"/>
  <c r="M3057" i="58"/>
  <c r="M3058" i="58"/>
  <c r="M3059" i="58"/>
  <c r="M3060" i="58"/>
  <c r="M3061" i="58"/>
  <c r="M3062" i="58"/>
  <c r="M3063" i="58"/>
  <c r="M3064" i="58"/>
  <c r="M3065" i="58"/>
  <c r="M3066" i="58"/>
  <c r="M3067" i="58"/>
  <c r="M3068" i="58"/>
  <c r="M3069" i="58"/>
  <c r="M3070" i="58"/>
  <c r="M3071" i="58"/>
  <c r="M3072" i="58"/>
  <c r="M3073" i="58"/>
  <c r="M3074" i="58"/>
  <c r="M3075" i="58"/>
  <c r="M3076" i="58"/>
  <c r="M3077" i="58"/>
  <c r="M3078" i="58"/>
  <c r="M3079" i="58"/>
  <c r="M3080" i="58"/>
  <c r="M3081" i="58"/>
  <c r="M3082" i="58"/>
  <c r="M3083" i="58"/>
  <c r="M3084" i="58"/>
  <c r="M3085" i="58"/>
  <c r="M3086" i="58"/>
  <c r="M3087" i="58"/>
  <c r="M3088" i="58"/>
  <c r="M3089" i="58"/>
  <c r="M3090" i="58"/>
  <c r="M3091" i="58"/>
  <c r="M3092" i="58"/>
  <c r="M3093" i="58"/>
  <c r="M3094" i="58"/>
  <c r="M3095" i="58"/>
  <c r="M3096" i="58"/>
  <c r="M3097" i="58"/>
  <c r="M3098" i="58"/>
  <c r="M3099" i="58"/>
  <c r="M3100" i="58"/>
  <c r="M3101" i="58"/>
  <c r="M3102" i="58"/>
  <c r="M3103" i="58"/>
  <c r="M3104" i="58"/>
  <c r="M3105" i="58"/>
  <c r="M3106" i="58"/>
  <c r="M3107" i="58"/>
  <c r="M3108" i="58"/>
  <c r="M3109" i="58"/>
  <c r="M3110" i="58"/>
  <c r="M3111" i="58"/>
  <c r="M3112" i="58"/>
  <c r="M3113" i="58"/>
  <c r="M3114" i="58"/>
  <c r="M3115" i="58"/>
  <c r="M3116" i="58"/>
  <c r="M3117" i="58"/>
  <c r="M3118" i="58"/>
  <c r="M3119" i="58"/>
  <c r="M3120" i="58"/>
  <c r="M3121" i="58"/>
  <c r="M3122" i="58"/>
  <c r="M3123" i="58"/>
  <c r="M3124" i="58"/>
  <c r="M3125" i="58"/>
  <c r="M3126" i="58"/>
  <c r="M3127" i="58"/>
  <c r="M3128" i="58"/>
  <c r="M3129" i="58"/>
  <c r="M3130" i="58"/>
  <c r="M3131" i="58"/>
  <c r="M3132" i="58"/>
  <c r="M3133" i="58"/>
  <c r="M3134" i="58"/>
  <c r="M3135" i="58"/>
  <c r="M3136" i="58"/>
  <c r="M3137" i="58"/>
  <c r="M3138" i="58"/>
  <c r="M3139" i="58"/>
  <c r="M3140" i="58"/>
  <c r="M3141" i="58"/>
  <c r="M3142" i="58"/>
  <c r="M3143" i="58"/>
  <c r="M3144" i="58"/>
  <c r="M3145" i="58"/>
  <c r="M3146" i="58"/>
  <c r="M3147" i="58"/>
  <c r="M3148" i="58"/>
  <c r="M3149" i="58"/>
  <c r="M3150" i="58"/>
  <c r="M3151" i="58"/>
  <c r="M3152" i="58"/>
  <c r="M3153" i="58"/>
  <c r="M3154" i="58"/>
  <c r="M3155" i="58"/>
  <c r="M3156" i="58"/>
  <c r="M3157" i="58"/>
  <c r="M3158" i="58"/>
  <c r="M3159" i="58"/>
  <c r="M3160" i="58"/>
  <c r="M3161" i="58"/>
  <c r="M3162" i="58"/>
  <c r="M3163" i="58"/>
  <c r="M3164" i="58"/>
  <c r="M3165" i="58"/>
  <c r="M3166" i="58"/>
  <c r="M3167" i="58"/>
  <c r="M3168" i="58"/>
  <c r="M3169" i="58"/>
  <c r="M3170" i="58"/>
  <c r="M3171" i="58"/>
  <c r="M3172" i="58"/>
  <c r="M3173" i="58"/>
  <c r="M3174" i="58"/>
  <c r="M3175" i="58"/>
  <c r="M3176" i="58"/>
  <c r="M3177" i="58"/>
  <c r="M3178" i="58"/>
  <c r="M3179" i="58"/>
  <c r="M3180" i="58"/>
  <c r="M3181" i="58"/>
  <c r="M3182" i="58"/>
  <c r="M3183" i="58"/>
  <c r="M3184" i="58"/>
  <c r="M3185" i="58"/>
  <c r="M3186" i="58"/>
  <c r="M3187" i="58"/>
  <c r="M3188" i="58"/>
  <c r="M3189" i="58"/>
  <c r="M3190" i="58"/>
  <c r="M3191" i="58"/>
  <c r="M3192" i="58"/>
  <c r="M3193" i="58"/>
  <c r="M3194" i="58"/>
  <c r="M3195" i="58"/>
  <c r="M3196" i="58"/>
  <c r="M3197" i="58"/>
  <c r="M3198" i="58"/>
  <c r="M3199" i="58"/>
  <c r="M3200" i="58"/>
  <c r="M3201" i="58"/>
  <c r="M3202" i="58"/>
  <c r="M3203" i="58"/>
  <c r="M3204" i="58"/>
  <c r="M3205" i="58"/>
  <c r="M3206" i="58"/>
  <c r="M3207" i="58"/>
  <c r="M3208" i="58"/>
  <c r="M3209" i="58"/>
  <c r="M3210" i="58"/>
  <c r="M3211" i="58"/>
  <c r="M3212" i="58"/>
  <c r="M3213" i="58"/>
  <c r="M3214" i="58"/>
  <c r="M3215" i="58"/>
  <c r="M3216" i="58"/>
  <c r="M3217" i="58"/>
  <c r="M3218" i="58"/>
  <c r="M3219" i="58"/>
  <c r="M3220" i="58"/>
  <c r="M3221" i="58"/>
  <c r="M3222" i="58"/>
  <c r="M3223" i="58"/>
  <c r="M3224" i="58"/>
  <c r="M3225" i="58"/>
  <c r="M3226" i="58"/>
  <c r="M3227" i="58"/>
  <c r="M3228" i="58"/>
  <c r="M3229" i="58"/>
  <c r="M3230" i="58"/>
  <c r="M3231" i="58"/>
  <c r="M3232" i="58"/>
  <c r="M3233" i="58"/>
  <c r="M3234" i="58"/>
  <c r="M3235" i="58"/>
  <c r="M3236" i="58"/>
  <c r="M3237" i="58"/>
  <c r="M3238" i="58"/>
  <c r="M3239" i="58"/>
  <c r="M3240" i="58"/>
  <c r="M3241" i="58"/>
  <c r="M3242" i="58"/>
  <c r="M3243" i="58"/>
  <c r="M3244" i="58"/>
  <c r="M3245" i="58"/>
  <c r="M3246" i="58"/>
  <c r="M3247" i="58"/>
  <c r="M3248" i="58"/>
  <c r="M3249" i="58"/>
  <c r="M3250" i="58"/>
  <c r="M3251" i="58"/>
  <c r="M3252" i="58"/>
  <c r="M3253" i="58"/>
  <c r="M3254" i="58"/>
  <c r="M3255" i="58"/>
  <c r="M3256" i="58"/>
  <c r="M3257" i="58"/>
  <c r="M3258" i="58"/>
  <c r="M3259" i="58"/>
  <c r="M3260" i="58"/>
  <c r="M3261" i="58"/>
  <c r="M3262" i="58"/>
  <c r="M3263" i="58"/>
  <c r="M3264" i="58"/>
  <c r="M3265" i="58"/>
  <c r="M3266" i="58"/>
  <c r="M3267" i="58"/>
  <c r="M3268" i="58"/>
  <c r="M3269" i="58"/>
  <c r="M3270" i="58"/>
  <c r="M3271" i="58"/>
  <c r="M3272" i="58"/>
  <c r="M3273" i="58"/>
  <c r="M3274" i="58"/>
  <c r="M3275" i="58"/>
  <c r="M3276" i="58"/>
  <c r="M3277" i="58"/>
  <c r="M3278" i="58"/>
  <c r="M3279" i="58"/>
  <c r="M3280" i="58"/>
  <c r="M3281" i="58"/>
  <c r="M3282" i="58"/>
  <c r="M3283" i="58"/>
  <c r="M3284" i="58"/>
  <c r="M3285" i="58"/>
  <c r="M3286" i="58"/>
  <c r="M3287" i="58"/>
  <c r="M3288" i="58"/>
  <c r="M3289" i="58"/>
  <c r="M3290" i="58"/>
  <c r="M3291" i="58"/>
  <c r="M3292" i="58"/>
  <c r="M3293" i="58"/>
  <c r="M3294" i="58"/>
  <c r="M3295" i="58"/>
  <c r="M3296" i="58"/>
  <c r="M3297" i="58"/>
  <c r="M3298" i="58"/>
  <c r="M3299" i="58"/>
  <c r="M3300" i="58"/>
  <c r="M3301" i="58"/>
  <c r="M3302" i="58"/>
  <c r="M3303" i="58"/>
  <c r="M3304" i="58"/>
  <c r="M3305" i="58"/>
  <c r="M3306" i="58"/>
  <c r="M3307" i="58"/>
  <c r="M3308" i="58"/>
  <c r="M3309" i="58"/>
  <c r="M3310" i="58"/>
  <c r="M3311" i="58"/>
  <c r="M3312" i="58"/>
  <c r="M3313" i="58"/>
  <c r="M3314" i="58"/>
  <c r="M3315" i="58"/>
  <c r="M3316" i="58"/>
  <c r="M3317" i="58"/>
  <c r="M3318" i="58"/>
  <c r="M3319" i="58"/>
  <c r="M3320" i="58"/>
  <c r="M3321" i="58"/>
  <c r="M3322" i="58"/>
  <c r="M3323" i="58"/>
  <c r="M3324" i="58"/>
  <c r="M3325" i="58"/>
  <c r="M3326" i="58"/>
  <c r="M3327" i="58"/>
  <c r="M3328" i="58"/>
  <c r="M3329" i="58"/>
  <c r="M3330" i="58"/>
  <c r="M3331" i="58"/>
  <c r="M3332" i="58"/>
  <c r="M3333" i="58"/>
  <c r="M3334" i="58"/>
  <c r="M3335" i="58"/>
  <c r="M3336" i="58"/>
  <c r="M3337" i="58"/>
  <c r="M3338" i="58"/>
  <c r="M3339" i="58"/>
  <c r="M3340" i="58"/>
  <c r="M3341" i="58"/>
  <c r="M3342" i="58"/>
  <c r="M3343" i="58"/>
  <c r="M3344" i="58"/>
  <c r="M3345" i="58"/>
  <c r="M3346" i="58"/>
  <c r="M3347" i="58"/>
  <c r="M3348" i="58"/>
  <c r="M3349" i="58"/>
  <c r="M3350" i="58"/>
  <c r="M3351" i="58"/>
  <c r="M3352" i="58"/>
  <c r="M3353" i="58"/>
  <c r="M3354" i="58"/>
  <c r="M3355" i="58"/>
  <c r="M3356" i="58"/>
  <c r="M3357" i="58"/>
  <c r="M3358" i="58"/>
  <c r="M3359" i="58"/>
  <c r="M3360" i="58"/>
  <c r="M3361" i="58"/>
  <c r="M3362" i="58"/>
  <c r="M3363" i="58"/>
  <c r="M3364" i="58"/>
  <c r="M3365" i="58"/>
  <c r="M3366" i="58"/>
  <c r="M3367" i="58"/>
  <c r="M3368" i="58"/>
  <c r="M3369" i="58"/>
  <c r="M3370" i="58"/>
  <c r="M3371" i="58"/>
  <c r="M3372" i="58"/>
  <c r="M3373" i="58"/>
  <c r="M3374" i="58"/>
  <c r="M3375" i="58"/>
  <c r="M3376" i="58"/>
  <c r="M3377" i="58"/>
  <c r="M3378" i="58"/>
  <c r="M3379" i="58"/>
  <c r="M3380" i="58"/>
  <c r="M3381" i="58"/>
  <c r="M3382" i="58"/>
  <c r="M3383" i="58"/>
  <c r="M3384" i="58"/>
  <c r="M3385" i="58"/>
  <c r="M3386" i="58"/>
  <c r="M3387" i="58"/>
  <c r="M3388" i="58"/>
  <c r="M3389" i="58"/>
  <c r="M3390" i="58"/>
  <c r="M3391" i="58"/>
  <c r="M3392" i="58"/>
  <c r="M3393" i="58"/>
  <c r="M3394" i="58"/>
  <c r="M3395" i="58"/>
  <c r="M3396" i="58"/>
  <c r="M3397" i="58"/>
  <c r="M3398" i="58"/>
  <c r="M3399" i="58"/>
  <c r="M3400" i="58"/>
  <c r="M3401" i="58"/>
  <c r="M3402" i="58"/>
  <c r="M3403" i="58"/>
  <c r="M3404" i="58"/>
  <c r="M3405" i="58"/>
  <c r="M3406" i="58"/>
  <c r="M3407" i="58"/>
  <c r="M3408" i="58"/>
  <c r="M3409" i="58"/>
  <c r="M3410" i="58"/>
  <c r="M3411" i="58"/>
  <c r="M3412" i="58"/>
  <c r="M3413" i="58"/>
  <c r="M3414" i="58"/>
  <c r="M3415" i="58"/>
  <c r="M3416" i="58"/>
  <c r="M3417" i="58"/>
  <c r="M3418" i="58"/>
  <c r="M3419" i="58"/>
  <c r="M3420" i="58"/>
  <c r="M3421" i="58"/>
  <c r="M3422" i="58"/>
  <c r="M3423" i="58"/>
  <c r="M3424" i="58"/>
  <c r="M3425" i="58"/>
  <c r="M3426" i="58"/>
  <c r="M3427" i="58"/>
  <c r="M3428" i="58"/>
  <c r="M3429" i="58"/>
  <c r="M3430" i="58"/>
  <c r="M3431" i="58"/>
  <c r="M3432" i="58"/>
  <c r="M3433" i="58"/>
  <c r="M3434" i="58"/>
  <c r="M3435" i="58"/>
  <c r="M3436" i="58"/>
  <c r="M3437" i="58"/>
  <c r="M3438" i="58"/>
  <c r="M3439" i="58"/>
  <c r="M3440" i="58"/>
  <c r="M3441" i="58"/>
  <c r="M3442" i="58"/>
  <c r="M3443" i="58"/>
  <c r="M3444" i="58"/>
  <c r="M3445" i="58"/>
  <c r="M3446" i="58"/>
  <c r="M3447" i="58"/>
  <c r="M3448" i="58"/>
  <c r="M3449" i="58"/>
  <c r="M3450" i="58"/>
  <c r="M3451" i="58"/>
  <c r="M3452" i="58"/>
  <c r="M3453" i="58"/>
  <c r="M3454" i="58"/>
  <c r="M3455" i="58"/>
  <c r="M3456" i="58"/>
  <c r="M3457" i="58"/>
  <c r="M3458" i="58"/>
  <c r="M3459" i="58"/>
  <c r="M3460" i="58"/>
  <c r="M3461" i="58"/>
  <c r="M3462" i="58"/>
  <c r="M3463" i="58"/>
  <c r="M3464" i="58"/>
  <c r="M3465" i="58"/>
  <c r="M3466" i="58"/>
  <c r="M3467" i="58"/>
  <c r="M3468" i="58"/>
  <c r="M3469" i="58"/>
  <c r="M3470" i="58"/>
  <c r="M3471" i="58"/>
  <c r="M3472" i="58"/>
  <c r="M3473" i="58"/>
  <c r="M3474" i="58"/>
  <c r="M3475" i="58"/>
  <c r="M3476" i="58"/>
  <c r="M3477" i="58"/>
  <c r="M3478" i="58"/>
  <c r="M3479" i="58"/>
  <c r="M3480" i="58"/>
  <c r="M3481" i="58"/>
  <c r="M3482" i="58"/>
  <c r="M3483" i="58"/>
  <c r="M3484" i="58"/>
  <c r="M3485" i="58"/>
  <c r="M3486" i="58"/>
  <c r="M3487" i="58"/>
  <c r="M3488" i="58"/>
  <c r="M3489" i="58"/>
  <c r="M3490" i="58"/>
  <c r="M3491" i="58"/>
  <c r="M3492" i="58"/>
  <c r="M3493" i="58"/>
  <c r="M3494" i="58"/>
  <c r="M3495" i="58"/>
  <c r="M3496" i="58"/>
  <c r="M3497" i="58"/>
  <c r="M3498" i="58"/>
  <c r="M3499" i="58"/>
  <c r="M3500" i="58"/>
  <c r="M3501" i="58"/>
  <c r="M3502" i="58"/>
  <c r="M3503" i="58"/>
  <c r="M3504" i="58"/>
  <c r="M3505" i="58"/>
  <c r="M3506" i="58"/>
  <c r="M3507" i="58"/>
  <c r="M3508" i="58"/>
  <c r="M3509" i="58"/>
  <c r="M3510" i="58"/>
  <c r="M3511" i="58"/>
  <c r="M3512" i="58"/>
  <c r="M3513" i="58"/>
  <c r="M3514" i="58"/>
  <c r="M3515" i="58"/>
  <c r="M3516" i="58"/>
  <c r="M3517" i="58"/>
  <c r="M3518" i="58"/>
  <c r="M3519" i="58"/>
  <c r="M3520" i="58"/>
  <c r="M3521" i="58"/>
  <c r="M3522" i="58"/>
  <c r="M3523" i="58"/>
  <c r="M3524" i="58"/>
  <c r="LX146" i="189"/>
  <c r="LV146" i="189"/>
  <c r="LU146" i="189"/>
  <c r="LT146" i="189"/>
  <c r="LL146" i="189"/>
  <c r="LN146" i="189" s="1"/>
  <c r="LJ146" i="189"/>
  <c r="LI146" i="189"/>
  <c r="LH146" i="189"/>
  <c r="LG146" i="189"/>
  <c r="LF146" i="189"/>
  <c r="LX145" i="189"/>
  <c r="LV145" i="189"/>
  <c r="LU145" i="189"/>
  <c r="LT145" i="189"/>
  <c r="LL145" i="189"/>
  <c r="LN145" i="189" s="1"/>
  <c r="LJ145" i="189"/>
  <c r="LI145" i="189"/>
  <c r="LH145" i="189"/>
  <c r="LG145" i="189"/>
  <c r="LF145" i="189"/>
  <c r="LX144" i="189"/>
  <c r="LV144" i="189"/>
  <c r="LU144" i="189"/>
  <c r="LT144" i="189"/>
  <c r="LL144" i="189"/>
  <c r="LN144" i="189" s="1"/>
  <c r="LJ144" i="189"/>
  <c r="LI144" i="189"/>
  <c r="LH144" i="189"/>
  <c r="LG144" i="189"/>
  <c r="LF144" i="189"/>
  <c r="LX143" i="189"/>
  <c r="LV143" i="189"/>
  <c r="LU143" i="189"/>
  <c r="LT143" i="189"/>
  <c r="LL143" i="189"/>
  <c r="LN143" i="189" s="1"/>
  <c r="LJ143" i="189"/>
  <c r="LI143" i="189"/>
  <c r="LH143" i="189"/>
  <c r="LG143" i="189"/>
  <c r="LF143" i="189"/>
  <c r="LX142" i="189"/>
  <c r="LV142" i="189"/>
  <c r="LU142" i="189"/>
  <c r="LT142" i="189"/>
  <c r="LL142" i="189"/>
  <c r="LN142" i="189" s="1"/>
  <c r="LJ142" i="189"/>
  <c r="LI142" i="189"/>
  <c r="LH142" i="189"/>
  <c r="LG142" i="189"/>
  <c r="LF142" i="189"/>
  <c r="LX141" i="189"/>
  <c r="LV141" i="189"/>
  <c r="LU141" i="189"/>
  <c r="LT141" i="189"/>
  <c r="LL141" i="189"/>
  <c r="LJ141" i="189"/>
  <c r="LI141" i="189"/>
  <c r="LH141" i="189"/>
  <c r="LG141" i="189"/>
  <c r="LF141" i="189"/>
  <c r="LX140" i="189"/>
  <c r="LV140" i="189"/>
  <c r="LU140" i="189"/>
  <c r="LT140" i="189"/>
  <c r="LL140" i="189"/>
  <c r="LN140" i="189" s="1"/>
  <c r="LJ140" i="189"/>
  <c r="LI140" i="189"/>
  <c r="LH140" i="189"/>
  <c r="LG140" i="189"/>
  <c r="LF140" i="189"/>
  <c r="LX139" i="189"/>
  <c r="LV139" i="189"/>
  <c r="LU139" i="189"/>
  <c r="LT139" i="189"/>
  <c r="LL139" i="189"/>
  <c r="LN139" i="189" s="1"/>
  <c r="LJ139" i="189"/>
  <c r="LI139" i="189"/>
  <c r="LH139" i="189"/>
  <c r="LG139" i="189"/>
  <c r="LK139" i="189" s="1"/>
  <c r="LF139" i="189"/>
  <c r="LX138" i="189"/>
  <c r="LV138" i="189"/>
  <c r="LU138" i="189"/>
  <c r="LT138" i="189"/>
  <c r="LL138" i="189"/>
  <c r="LN138" i="189" s="1"/>
  <c r="LJ138" i="189"/>
  <c r="LI138" i="189"/>
  <c r="LH138" i="189"/>
  <c r="LG138" i="189"/>
  <c r="LK138" i="189" s="1"/>
  <c r="LF138" i="189"/>
  <c r="LX137" i="189"/>
  <c r="LV137" i="189"/>
  <c r="LU137" i="189"/>
  <c r="LT137" i="189"/>
  <c r="LN137" i="189"/>
  <c r="LL137" i="189"/>
  <c r="LJ137" i="189"/>
  <c r="LI137" i="189"/>
  <c r="LH137" i="189"/>
  <c r="LG137" i="189"/>
  <c r="LF137" i="189"/>
  <c r="LX136" i="189"/>
  <c r="LV136" i="189"/>
  <c r="LU136" i="189"/>
  <c r="LT136" i="189"/>
  <c r="LL136" i="189"/>
  <c r="LN136" i="189" s="1"/>
  <c r="LJ136" i="189"/>
  <c r="LI136" i="189"/>
  <c r="LH136" i="189"/>
  <c r="LG136" i="189"/>
  <c r="LF136" i="189"/>
  <c r="FU141" i="189"/>
  <c r="FT141" i="189"/>
  <c r="LX135" i="189"/>
  <c r="LV135" i="189"/>
  <c r="LU135" i="189"/>
  <c r="LT135" i="189"/>
  <c r="LL135" i="189"/>
  <c r="LN135" i="189" s="1"/>
  <c r="LJ135" i="189"/>
  <c r="LI135" i="189"/>
  <c r="LH135" i="189"/>
  <c r="LG135" i="189"/>
  <c r="LF135" i="189"/>
  <c r="FU140" i="189"/>
  <c r="FT140" i="189"/>
  <c r="LX134" i="189"/>
  <c r="LV134" i="189"/>
  <c r="LU134" i="189"/>
  <c r="LT134" i="189"/>
  <c r="LL134" i="189"/>
  <c r="LJ134" i="189"/>
  <c r="LI134" i="189"/>
  <c r="LH134" i="189"/>
  <c r="LG134" i="189"/>
  <c r="LF134" i="189"/>
  <c r="FU139" i="189"/>
  <c r="FT139" i="189"/>
  <c r="LX133" i="189"/>
  <c r="LV133" i="189"/>
  <c r="LU133" i="189"/>
  <c r="LT133" i="189"/>
  <c r="LL133" i="189"/>
  <c r="LN133" i="189" s="1"/>
  <c r="LJ133" i="189"/>
  <c r="LI133" i="189"/>
  <c r="LH133" i="189"/>
  <c r="LG133" i="189"/>
  <c r="LK133" i="189" s="1"/>
  <c r="LF133" i="189"/>
  <c r="FU138" i="189"/>
  <c r="FT138" i="189"/>
  <c r="LX132" i="189"/>
  <c r="LV132" i="189"/>
  <c r="LU132" i="189"/>
  <c r="LT132" i="189"/>
  <c r="LL132" i="189"/>
  <c r="LJ132" i="189"/>
  <c r="LI132" i="189"/>
  <c r="LH132" i="189"/>
  <c r="LG132" i="189"/>
  <c r="LK132" i="189" s="1"/>
  <c r="LF132" i="189"/>
  <c r="FU137" i="189"/>
  <c r="FT137" i="189"/>
  <c r="LX131" i="189"/>
  <c r="MB131" i="189" s="1"/>
  <c r="LV131" i="189"/>
  <c r="LU131" i="189"/>
  <c r="LT131" i="189"/>
  <c r="LN131" i="189"/>
  <c r="LL131" i="189"/>
  <c r="LJ131" i="189"/>
  <c r="LI131" i="189"/>
  <c r="LH131" i="189"/>
  <c r="LG131" i="189"/>
  <c r="LF131" i="189"/>
  <c r="FU136" i="189"/>
  <c r="FT136" i="189"/>
  <c r="FU135" i="189"/>
  <c r="FT135" i="189"/>
  <c r="LX130" i="189"/>
  <c r="LV130" i="189"/>
  <c r="LU130" i="189"/>
  <c r="LT130" i="189"/>
  <c r="LL130" i="189"/>
  <c r="LN130" i="189" s="1"/>
  <c r="LJ130" i="189"/>
  <c r="LI130" i="189"/>
  <c r="LH130" i="189"/>
  <c r="LG130" i="189"/>
  <c r="LF130" i="189"/>
  <c r="FU134" i="189"/>
  <c r="FT134" i="189"/>
  <c r="LX129" i="189"/>
  <c r="LV129" i="189"/>
  <c r="LU129" i="189"/>
  <c r="LT129" i="189"/>
  <c r="LL129" i="189"/>
  <c r="LN129" i="189" s="1"/>
  <c r="LJ129" i="189"/>
  <c r="LI129" i="189"/>
  <c r="LH129" i="189"/>
  <c r="LG129" i="189"/>
  <c r="LF129" i="189"/>
  <c r="FU133" i="189"/>
  <c r="FT133" i="189"/>
  <c r="LX128" i="189"/>
  <c r="LV128" i="189"/>
  <c r="LU128" i="189"/>
  <c r="LT128" i="189"/>
  <c r="LL128" i="189"/>
  <c r="LN128" i="189" s="1"/>
  <c r="LJ128" i="189"/>
  <c r="LI128" i="189"/>
  <c r="LH128" i="189"/>
  <c r="LG128" i="189"/>
  <c r="LF128" i="189"/>
  <c r="FU132" i="189"/>
  <c r="FT132" i="189"/>
  <c r="LX127" i="189"/>
  <c r="LV127" i="189"/>
  <c r="LU127" i="189"/>
  <c r="LT127" i="189"/>
  <c r="LL127" i="189"/>
  <c r="LN127" i="189" s="1"/>
  <c r="LJ127" i="189"/>
  <c r="LI127" i="189"/>
  <c r="LH127" i="189"/>
  <c r="LG127" i="189"/>
  <c r="LF127" i="189"/>
  <c r="FU131" i="189"/>
  <c r="FT131" i="189"/>
  <c r="LX126" i="189"/>
  <c r="LV126" i="189"/>
  <c r="LU126" i="189"/>
  <c r="LT126" i="189"/>
  <c r="LL126" i="189"/>
  <c r="LN126" i="189" s="1"/>
  <c r="LJ126" i="189"/>
  <c r="LI126" i="189"/>
  <c r="LH126" i="189"/>
  <c r="LG126" i="189"/>
  <c r="LK126" i="189" s="1"/>
  <c r="LF126" i="189"/>
  <c r="FU130" i="189"/>
  <c r="FT130" i="189"/>
  <c r="FU129" i="189"/>
  <c r="FT129" i="189"/>
  <c r="LX125" i="189"/>
  <c r="LZ125" i="189" s="1"/>
  <c r="LV125" i="189"/>
  <c r="LU125" i="189"/>
  <c r="LT125" i="189"/>
  <c r="LN125" i="189"/>
  <c r="LL125" i="189"/>
  <c r="LJ125" i="189"/>
  <c r="LI125" i="189"/>
  <c r="LH125" i="189"/>
  <c r="LG125" i="189"/>
  <c r="LF125" i="189"/>
  <c r="FU128" i="189"/>
  <c r="FT128" i="189"/>
  <c r="LX124" i="189"/>
  <c r="LZ124" i="189" s="1"/>
  <c r="LV124" i="189"/>
  <c r="LU124" i="189"/>
  <c r="LT124" i="189"/>
  <c r="LL124" i="189"/>
  <c r="LN124" i="189" s="1"/>
  <c r="LJ124" i="189"/>
  <c r="LI124" i="189"/>
  <c r="LH124" i="189"/>
  <c r="LG124" i="189"/>
  <c r="LF124" i="189"/>
  <c r="FU127" i="189"/>
  <c r="FT127" i="189"/>
  <c r="LX123" i="189"/>
  <c r="LZ123" i="189" s="1"/>
  <c r="LV123" i="189"/>
  <c r="LU123" i="189"/>
  <c r="LT123" i="189"/>
  <c r="LL123" i="189"/>
  <c r="LJ123" i="189"/>
  <c r="LI123" i="189"/>
  <c r="LH123" i="189"/>
  <c r="LG123" i="189"/>
  <c r="LK123" i="189" s="1"/>
  <c r="LF123" i="189"/>
  <c r="FU126" i="189"/>
  <c r="FT126" i="189"/>
  <c r="LZ122" i="189"/>
  <c r="LX122" i="189"/>
  <c r="LV122" i="189"/>
  <c r="LU122" i="189"/>
  <c r="LT122" i="189"/>
  <c r="LL122" i="189"/>
  <c r="LJ122" i="189"/>
  <c r="LI122" i="189"/>
  <c r="LH122" i="189"/>
  <c r="LG122" i="189"/>
  <c r="LF122" i="189"/>
  <c r="FU125" i="189"/>
  <c r="FT125" i="189"/>
  <c r="LX121" i="189"/>
  <c r="LV121" i="189"/>
  <c r="LU121" i="189"/>
  <c r="LT121" i="189"/>
  <c r="LL121" i="189"/>
  <c r="LJ121" i="189"/>
  <c r="LI121" i="189"/>
  <c r="LH121" i="189"/>
  <c r="LG121" i="189"/>
  <c r="LF121" i="189"/>
  <c r="FU124" i="189"/>
  <c r="FT124" i="189"/>
  <c r="FU123" i="189"/>
  <c r="FT123" i="189"/>
  <c r="LX120" i="189"/>
  <c r="LZ120" i="189" s="1"/>
  <c r="LV120" i="189"/>
  <c r="LU120" i="189"/>
  <c r="LT120" i="189"/>
  <c r="LL120" i="189"/>
  <c r="LJ120" i="189"/>
  <c r="LI120" i="189"/>
  <c r="LH120" i="189"/>
  <c r="LG120" i="189"/>
  <c r="LF120" i="189"/>
  <c r="FU122" i="189"/>
  <c r="FT122" i="189"/>
  <c r="LX119" i="189"/>
  <c r="LV119" i="189"/>
  <c r="LU119" i="189"/>
  <c r="LT119" i="189"/>
  <c r="LL119" i="189"/>
  <c r="LJ119" i="189"/>
  <c r="LI119" i="189"/>
  <c r="LH119" i="189"/>
  <c r="LG119" i="189"/>
  <c r="LF119" i="189"/>
  <c r="FU121" i="189"/>
  <c r="FT121" i="189"/>
  <c r="LX118" i="189"/>
  <c r="LZ118" i="189" s="1"/>
  <c r="LV118" i="189"/>
  <c r="LU118" i="189"/>
  <c r="LT118" i="189"/>
  <c r="LL118" i="189"/>
  <c r="LJ118" i="189"/>
  <c r="LI118" i="189"/>
  <c r="LH118" i="189"/>
  <c r="LG118" i="189"/>
  <c r="LF118" i="189"/>
  <c r="FU120" i="189"/>
  <c r="FT120" i="189"/>
  <c r="LX117" i="189"/>
  <c r="LV117" i="189"/>
  <c r="LU117" i="189"/>
  <c r="LT117" i="189"/>
  <c r="LL117" i="189"/>
  <c r="LJ117" i="189"/>
  <c r="LI117" i="189"/>
  <c r="LH117" i="189"/>
  <c r="LG117" i="189"/>
  <c r="LF117" i="189"/>
  <c r="FU119" i="189"/>
  <c r="FT119" i="189"/>
  <c r="LX116" i="189"/>
  <c r="LZ116" i="189" s="1"/>
  <c r="LV116" i="189"/>
  <c r="LU116" i="189"/>
  <c r="LT116" i="189"/>
  <c r="LL116" i="189"/>
  <c r="LJ116" i="189"/>
  <c r="LI116" i="189"/>
  <c r="LH116" i="189"/>
  <c r="LG116" i="189"/>
  <c r="LK116" i="189" s="1"/>
  <c r="LF116" i="189"/>
  <c r="FU118" i="189"/>
  <c r="FT118" i="189"/>
  <c r="FU117" i="189"/>
  <c r="FT117" i="189"/>
  <c r="FG114" i="189"/>
  <c r="FI114" i="189" s="1"/>
  <c r="FE114" i="189"/>
  <c r="FD114" i="189"/>
  <c r="EV114" i="189"/>
  <c r="EU114" i="189"/>
  <c r="ET114" i="189"/>
  <c r="ES114" i="189"/>
  <c r="ER114" i="189"/>
  <c r="EP114" i="189"/>
  <c r="EQ114" i="189" s="1"/>
  <c r="EO114" i="189"/>
  <c r="LX115" i="189"/>
  <c r="MB115" i="189" s="1"/>
  <c r="LV115" i="189"/>
  <c r="LU115" i="189"/>
  <c r="LT115" i="189"/>
  <c r="LN115" i="189"/>
  <c r="LL115" i="189"/>
  <c r="LJ115" i="189"/>
  <c r="LI115" i="189"/>
  <c r="LH115" i="189"/>
  <c r="LG115" i="189"/>
  <c r="LF115" i="189"/>
  <c r="FU116" i="189"/>
  <c r="FT116" i="189"/>
  <c r="LX114" i="189"/>
  <c r="LZ114" i="189" s="1"/>
  <c r="LV114" i="189"/>
  <c r="LU114" i="189"/>
  <c r="LT114" i="189"/>
  <c r="LL114" i="189"/>
  <c r="LJ114" i="189"/>
  <c r="LI114" i="189"/>
  <c r="LH114" i="189"/>
  <c r="LG114" i="189"/>
  <c r="LF114" i="189"/>
  <c r="FU115" i="189"/>
  <c r="FT115" i="189"/>
  <c r="FG113" i="189"/>
  <c r="FI113" i="189" s="1"/>
  <c r="FE113" i="189"/>
  <c r="FD113" i="189"/>
  <c r="EV113" i="189"/>
  <c r="EX113" i="189" s="1"/>
  <c r="EU113" i="189"/>
  <c r="ET113" i="189"/>
  <c r="ES113" i="189"/>
  <c r="ER113" i="189"/>
  <c r="EP113" i="189"/>
  <c r="EO113" i="189"/>
  <c r="LX113" i="189"/>
  <c r="LV113" i="189"/>
  <c r="LU113" i="189"/>
  <c r="LT113" i="189"/>
  <c r="LL113" i="189"/>
  <c r="LN113" i="189" s="1"/>
  <c r="LJ113" i="189"/>
  <c r="LI113" i="189"/>
  <c r="LH113" i="189"/>
  <c r="LG113" i="189"/>
  <c r="LF113" i="189"/>
  <c r="FU114" i="189"/>
  <c r="FT114" i="189"/>
  <c r="FG112" i="189"/>
  <c r="FI112" i="189" s="1"/>
  <c r="FE112" i="189"/>
  <c r="FD112" i="189"/>
  <c r="EV112" i="189"/>
  <c r="EX112" i="189" s="1"/>
  <c r="EU112" i="189"/>
  <c r="ET112" i="189"/>
  <c r="ES112" i="189"/>
  <c r="ER112" i="189"/>
  <c r="EP112" i="189"/>
  <c r="EO112" i="189"/>
  <c r="LX112" i="189"/>
  <c r="LZ112" i="189" s="1"/>
  <c r="LV112" i="189"/>
  <c r="LU112" i="189"/>
  <c r="LT112" i="189"/>
  <c r="LL112" i="189"/>
  <c r="LJ112" i="189"/>
  <c r="LI112" i="189"/>
  <c r="LH112" i="189"/>
  <c r="LG112" i="189"/>
  <c r="LF112" i="189"/>
  <c r="FU113" i="189"/>
  <c r="FT113" i="189"/>
  <c r="FG111" i="189"/>
  <c r="FI111" i="189" s="1"/>
  <c r="FE111" i="189"/>
  <c r="FD111" i="189"/>
  <c r="EV111" i="189"/>
  <c r="EU111" i="189"/>
  <c r="ET111" i="189"/>
  <c r="ES111" i="189"/>
  <c r="ER111" i="189"/>
  <c r="EP111" i="189"/>
  <c r="EO111" i="189"/>
  <c r="LX111" i="189"/>
  <c r="LZ111" i="189" s="1"/>
  <c r="LV111" i="189"/>
  <c r="LU111" i="189"/>
  <c r="LT111" i="189"/>
  <c r="LL111" i="189"/>
  <c r="LN111" i="189" s="1"/>
  <c r="LJ111" i="189"/>
  <c r="LI111" i="189"/>
  <c r="LH111" i="189"/>
  <c r="LG111" i="189"/>
  <c r="LF111" i="189"/>
  <c r="FU112" i="189"/>
  <c r="FT112" i="189"/>
  <c r="FG110" i="189"/>
  <c r="FE110" i="189"/>
  <c r="FD110" i="189"/>
  <c r="EV110" i="189"/>
  <c r="EX110" i="189" s="1"/>
  <c r="EU110" i="189"/>
  <c r="ET110" i="189"/>
  <c r="ES110" i="189"/>
  <c r="ER110" i="189"/>
  <c r="EP110" i="189"/>
  <c r="EO110" i="189"/>
  <c r="FU111" i="189"/>
  <c r="FT111" i="189"/>
  <c r="LX110" i="189"/>
  <c r="LV110" i="189"/>
  <c r="LU110" i="189"/>
  <c r="LT110" i="189"/>
  <c r="LL110" i="189"/>
  <c r="LJ110" i="189"/>
  <c r="LI110" i="189"/>
  <c r="LH110" i="189"/>
  <c r="LG110" i="189"/>
  <c r="LF110" i="189"/>
  <c r="FU110" i="189"/>
  <c r="FT110" i="189"/>
  <c r="FG109" i="189"/>
  <c r="FE109" i="189"/>
  <c r="FD109" i="189"/>
  <c r="EV109" i="189"/>
  <c r="EU109" i="189"/>
  <c r="ET109" i="189"/>
  <c r="ES109" i="189"/>
  <c r="ER109" i="189"/>
  <c r="EP109" i="189"/>
  <c r="EO109" i="189"/>
  <c r="LX109" i="189"/>
  <c r="LZ109" i="189" s="1"/>
  <c r="LV109" i="189"/>
  <c r="LU109" i="189"/>
  <c r="LT109" i="189"/>
  <c r="LL109" i="189"/>
  <c r="LJ109" i="189"/>
  <c r="LI109" i="189"/>
  <c r="LH109" i="189"/>
  <c r="LG109" i="189"/>
  <c r="LF109" i="189"/>
  <c r="FU109" i="189"/>
  <c r="FT109" i="189"/>
  <c r="FG108" i="189"/>
  <c r="FE108" i="189"/>
  <c r="FD108" i="189"/>
  <c r="EV108" i="189"/>
  <c r="EU108" i="189"/>
  <c r="ET108" i="189"/>
  <c r="ES108" i="189"/>
  <c r="ER108" i="189"/>
  <c r="EP108" i="189"/>
  <c r="EO108" i="189"/>
  <c r="LX108" i="189"/>
  <c r="MB108" i="189" s="1"/>
  <c r="LV108" i="189"/>
  <c r="LU108" i="189"/>
  <c r="LT108" i="189"/>
  <c r="LL108" i="189"/>
  <c r="LN108" i="189" s="1"/>
  <c r="LJ108" i="189"/>
  <c r="LI108" i="189"/>
  <c r="LH108" i="189"/>
  <c r="LG108" i="189"/>
  <c r="LF108" i="189"/>
  <c r="FU108" i="189"/>
  <c r="FT108" i="189"/>
  <c r="FI107" i="189"/>
  <c r="FG107" i="189"/>
  <c r="FE107" i="189"/>
  <c r="FD107" i="189"/>
  <c r="EV107" i="189"/>
  <c r="EX107" i="189" s="1"/>
  <c r="EU107" i="189"/>
  <c r="ET107" i="189"/>
  <c r="ES107" i="189"/>
  <c r="ER107" i="189"/>
  <c r="EP107" i="189"/>
  <c r="EO107" i="189"/>
  <c r="LX107" i="189"/>
  <c r="LZ107" i="189" s="1"/>
  <c r="LV107" i="189"/>
  <c r="LU107" i="189"/>
  <c r="LT107" i="189"/>
  <c r="LL107" i="189"/>
  <c r="LJ107" i="189"/>
  <c r="LI107" i="189"/>
  <c r="LH107" i="189"/>
  <c r="LG107" i="189"/>
  <c r="LF107" i="189"/>
  <c r="FU107" i="189"/>
  <c r="FT107" i="189"/>
  <c r="FG106" i="189"/>
  <c r="FI106" i="189" s="1"/>
  <c r="FE106" i="189"/>
  <c r="FD106" i="189"/>
  <c r="EV106" i="189"/>
  <c r="EU106" i="189"/>
  <c r="FK106" i="189" s="1"/>
  <c r="ET106" i="189"/>
  <c r="ES106" i="189"/>
  <c r="ER106" i="189"/>
  <c r="EP106" i="189"/>
  <c r="EO106" i="189"/>
  <c r="LX106" i="189"/>
  <c r="LZ106" i="189" s="1"/>
  <c r="LV106" i="189"/>
  <c r="LU106" i="189"/>
  <c r="LT106" i="189"/>
  <c r="LL106" i="189"/>
  <c r="LN106" i="189" s="1"/>
  <c r="LJ106" i="189"/>
  <c r="LI106" i="189"/>
  <c r="LH106" i="189"/>
  <c r="LG106" i="189"/>
  <c r="LF106" i="189"/>
  <c r="FU106" i="189"/>
  <c r="FT106" i="189"/>
  <c r="LX105" i="189"/>
  <c r="LZ105" i="189" s="1"/>
  <c r="LV105" i="189"/>
  <c r="LU105" i="189"/>
  <c r="LT105" i="189"/>
  <c r="LL105" i="189"/>
  <c r="LJ105" i="189"/>
  <c r="LI105" i="189"/>
  <c r="LH105" i="189"/>
  <c r="LG105" i="189"/>
  <c r="LF105" i="189"/>
  <c r="FU105" i="189"/>
  <c r="FT105" i="189"/>
  <c r="FG105" i="189"/>
  <c r="FE105" i="189"/>
  <c r="FD105" i="189"/>
  <c r="EV105" i="189"/>
  <c r="EX105" i="189" s="1"/>
  <c r="EU105" i="189"/>
  <c r="ET105" i="189"/>
  <c r="ES105" i="189"/>
  <c r="ER105" i="189"/>
  <c r="EP105" i="189"/>
  <c r="EO105" i="189"/>
  <c r="LX104" i="189"/>
  <c r="LZ104" i="189" s="1"/>
  <c r="LV104" i="189"/>
  <c r="LU104" i="189"/>
  <c r="LT104" i="189"/>
  <c r="LL104" i="189"/>
  <c r="LN104" i="189" s="1"/>
  <c r="LJ104" i="189"/>
  <c r="LI104" i="189"/>
  <c r="LH104" i="189"/>
  <c r="LG104" i="189"/>
  <c r="LF104" i="189"/>
  <c r="FU104" i="189"/>
  <c r="FT104" i="189"/>
  <c r="FG104" i="189"/>
  <c r="FI104" i="189" s="1"/>
  <c r="FE104" i="189"/>
  <c r="FD104" i="189"/>
  <c r="EV104" i="189"/>
  <c r="EX104" i="189" s="1"/>
  <c r="EU104" i="189"/>
  <c r="ET104" i="189"/>
  <c r="ES104" i="189"/>
  <c r="ER104" i="189"/>
  <c r="EP104" i="189"/>
  <c r="EQ104" i="189" s="1"/>
  <c r="EO104" i="189"/>
  <c r="LX103" i="189"/>
  <c r="MB103" i="189" s="1"/>
  <c r="LV103" i="189"/>
  <c r="LU103" i="189"/>
  <c r="LT103" i="189"/>
  <c r="LL103" i="189"/>
  <c r="LN103" i="189" s="1"/>
  <c r="LJ103" i="189"/>
  <c r="LI103" i="189"/>
  <c r="LH103" i="189"/>
  <c r="LG103" i="189"/>
  <c r="LK103" i="189" s="1"/>
  <c r="LF103" i="189"/>
  <c r="FU103" i="189"/>
  <c r="FT103" i="189"/>
  <c r="FI103" i="189"/>
  <c r="FG103" i="189"/>
  <c r="FE103" i="189"/>
  <c r="FD103" i="189"/>
  <c r="EV103" i="189"/>
  <c r="EX103" i="189" s="1"/>
  <c r="EU103" i="189"/>
  <c r="ET103" i="189"/>
  <c r="ES103" i="189"/>
  <c r="ER103" i="189"/>
  <c r="EP103" i="189"/>
  <c r="EO103" i="189"/>
  <c r="LX102" i="189"/>
  <c r="LZ102" i="189" s="1"/>
  <c r="LV102" i="189"/>
  <c r="LU102" i="189"/>
  <c r="LT102" i="189"/>
  <c r="LL102" i="189"/>
  <c r="LJ102" i="189"/>
  <c r="LI102" i="189"/>
  <c r="LH102" i="189"/>
  <c r="LG102" i="189"/>
  <c r="LF102" i="189"/>
  <c r="FU102" i="189"/>
  <c r="FT102" i="189"/>
  <c r="FG102" i="189"/>
  <c r="FI102" i="189" s="1"/>
  <c r="FE102" i="189"/>
  <c r="FD102" i="189"/>
  <c r="EV102" i="189"/>
  <c r="EU102" i="189"/>
  <c r="ET102" i="189"/>
  <c r="ES102" i="189"/>
  <c r="ER102" i="189"/>
  <c r="EP102" i="189"/>
  <c r="EO102" i="189"/>
  <c r="LX101" i="189"/>
  <c r="LZ101" i="189" s="1"/>
  <c r="LV101" i="189"/>
  <c r="LU101" i="189"/>
  <c r="LT101" i="189"/>
  <c r="LL101" i="189"/>
  <c r="LN101" i="189" s="1"/>
  <c r="LJ101" i="189"/>
  <c r="LI101" i="189"/>
  <c r="LH101" i="189"/>
  <c r="LG101" i="189"/>
  <c r="LF101" i="189"/>
  <c r="FU101" i="189"/>
  <c r="FT101" i="189"/>
  <c r="FG101" i="189"/>
  <c r="FE101" i="189"/>
  <c r="FD101" i="189"/>
  <c r="EV101" i="189"/>
  <c r="EX101" i="189" s="1"/>
  <c r="EU101" i="189"/>
  <c r="ET101" i="189"/>
  <c r="ES101" i="189"/>
  <c r="ER101" i="189"/>
  <c r="EP101" i="189"/>
  <c r="EO101" i="189"/>
  <c r="EC101" i="189"/>
  <c r="DS101" i="189"/>
  <c r="LX100" i="189"/>
  <c r="LV100" i="189"/>
  <c r="LU100" i="189"/>
  <c r="LT100" i="189"/>
  <c r="LL100" i="189"/>
  <c r="LJ100" i="189"/>
  <c r="LI100" i="189"/>
  <c r="LH100" i="189"/>
  <c r="LG100" i="189"/>
  <c r="LF100" i="189"/>
  <c r="FU100" i="189"/>
  <c r="FT100" i="189"/>
  <c r="FG100" i="189"/>
  <c r="FE100" i="189"/>
  <c r="FD100" i="189"/>
  <c r="EV100" i="189"/>
  <c r="EU100" i="189"/>
  <c r="ET100" i="189"/>
  <c r="ES100" i="189"/>
  <c r="ER100" i="189"/>
  <c r="EP100" i="189"/>
  <c r="EO100" i="189"/>
  <c r="ED100" i="189"/>
  <c r="EC100" i="189"/>
  <c r="EG100" i="189" s="1"/>
  <c r="DV100" i="189"/>
  <c r="DU100" i="189"/>
  <c r="DT100" i="189"/>
  <c r="DS100" i="189"/>
  <c r="LX99" i="189"/>
  <c r="LV99" i="189"/>
  <c r="LU99" i="189"/>
  <c r="LT99" i="189"/>
  <c r="LL99" i="189"/>
  <c r="LP99" i="189" s="1"/>
  <c r="LJ99" i="189"/>
  <c r="LI99" i="189"/>
  <c r="LH99" i="189"/>
  <c r="LG99" i="189"/>
  <c r="LK99" i="189" s="1"/>
  <c r="LF99" i="189"/>
  <c r="FU99" i="189"/>
  <c r="FT99" i="189"/>
  <c r="EV99" i="189"/>
  <c r="EU99" i="189"/>
  <c r="ET99" i="189"/>
  <c r="ES99" i="189"/>
  <c r="ER99" i="189"/>
  <c r="EP99" i="189"/>
  <c r="EO99" i="189"/>
  <c r="EC99" i="189"/>
  <c r="EG99" i="189" s="1"/>
  <c r="DX99" i="189"/>
  <c r="DV99" i="189"/>
  <c r="DU99" i="189"/>
  <c r="DT99" i="189"/>
  <c r="DS99" i="189"/>
  <c r="LX98" i="189"/>
  <c r="LV98" i="189"/>
  <c r="LU98" i="189"/>
  <c r="LT98" i="189"/>
  <c r="LL98" i="189"/>
  <c r="LJ98" i="189"/>
  <c r="LI98" i="189"/>
  <c r="LH98" i="189"/>
  <c r="LG98" i="189"/>
  <c r="LF98" i="189"/>
  <c r="FU98" i="189"/>
  <c r="FT98" i="189"/>
  <c r="EV98" i="189"/>
  <c r="EX98" i="189" s="1"/>
  <c r="EU98" i="189"/>
  <c r="ET98" i="189"/>
  <c r="ES98" i="189"/>
  <c r="ER98" i="189"/>
  <c r="EP98" i="189"/>
  <c r="EQ98" i="189" s="1"/>
  <c r="EO98" i="189"/>
  <c r="EC98" i="189"/>
  <c r="EG98" i="189" s="1"/>
  <c r="DV98" i="189"/>
  <c r="DU98" i="189"/>
  <c r="DT98" i="189"/>
  <c r="DS98" i="189"/>
  <c r="LX97" i="189"/>
  <c r="LV97" i="189"/>
  <c r="LU97" i="189"/>
  <c r="LT97" i="189"/>
  <c r="LL97" i="189"/>
  <c r="LN97" i="189" s="1"/>
  <c r="LJ97" i="189"/>
  <c r="LI97" i="189"/>
  <c r="LH97" i="189"/>
  <c r="LG97" i="189"/>
  <c r="LF97" i="189"/>
  <c r="FU97" i="189"/>
  <c r="FT97" i="189"/>
  <c r="FG97" i="189"/>
  <c r="FE97" i="189"/>
  <c r="FD97" i="189"/>
  <c r="EV97" i="189"/>
  <c r="EX97" i="189" s="1"/>
  <c r="EU97" i="189"/>
  <c r="ET97" i="189"/>
  <c r="ES97" i="189"/>
  <c r="ER97" i="189"/>
  <c r="EP97" i="189"/>
  <c r="EO97" i="189"/>
  <c r="EC97" i="189"/>
  <c r="EG97" i="189" s="1"/>
  <c r="DV97" i="189"/>
  <c r="DU97" i="189"/>
  <c r="DT97" i="189"/>
  <c r="DS97" i="189"/>
  <c r="LX96" i="189"/>
  <c r="LV96" i="189"/>
  <c r="LU96" i="189"/>
  <c r="LT96" i="189"/>
  <c r="LL96" i="189"/>
  <c r="LN96" i="189" s="1"/>
  <c r="LJ96" i="189"/>
  <c r="LI96" i="189"/>
  <c r="LH96" i="189"/>
  <c r="LG96" i="189"/>
  <c r="LF96" i="189"/>
  <c r="FU96" i="189"/>
  <c r="FT96" i="189"/>
  <c r="FG96" i="189"/>
  <c r="FE96" i="189"/>
  <c r="FD96" i="189"/>
  <c r="EV96" i="189"/>
  <c r="EX96" i="189" s="1"/>
  <c r="EU96" i="189"/>
  <c r="ET96" i="189"/>
  <c r="ES96" i="189"/>
  <c r="ER96" i="189"/>
  <c r="EP96" i="189"/>
  <c r="EO96" i="189"/>
  <c r="ED96" i="189"/>
  <c r="EC96" i="189"/>
  <c r="EG96" i="189" s="1"/>
  <c r="DV96" i="189"/>
  <c r="DU96" i="189"/>
  <c r="DT96" i="189"/>
  <c r="DS96" i="189"/>
  <c r="LX95" i="189"/>
  <c r="LV95" i="189"/>
  <c r="LU95" i="189"/>
  <c r="LT95" i="189"/>
  <c r="LL95" i="189"/>
  <c r="LP95" i="189" s="1"/>
  <c r="LJ95" i="189"/>
  <c r="LI95" i="189"/>
  <c r="LH95" i="189"/>
  <c r="LG95" i="189"/>
  <c r="LK95" i="189" s="1"/>
  <c r="LF95" i="189"/>
  <c r="FU95" i="189"/>
  <c r="FT95" i="189"/>
  <c r="FG95" i="189"/>
  <c r="FE95" i="189"/>
  <c r="FD95" i="189"/>
  <c r="EV95" i="189"/>
  <c r="EX95" i="189" s="1"/>
  <c r="EU95" i="189"/>
  <c r="ET95" i="189"/>
  <c r="ES95" i="189"/>
  <c r="ER95" i="189"/>
  <c r="EP95" i="189"/>
  <c r="EQ95" i="189" s="1"/>
  <c r="EO95" i="189"/>
  <c r="EC95" i="189"/>
  <c r="EG95" i="189" s="1"/>
  <c r="DV95" i="189"/>
  <c r="DU95" i="189"/>
  <c r="DT95" i="189"/>
  <c r="DS95" i="189"/>
  <c r="LX94" i="189"/>
  <c r="LV94" i="189"/>
  <c r="LU94" i="189"/>
  <c r="LT94" i="189"/>
  <c r="LL94" i="189"/>
  <c r="LJ94" i="189"/>
  <c r="LI94" i="189"/>
  <c r="LH94" i="189"/>
  <c r="LG94" i="189"/>
  <c r="LF94" i="189"/>
  <c r="FU94" i="189"/>
  <c r="FT94" i="189"/>
  <c r="FG94" i="189"/>
  <c r="FE94" i="189"/>
  <c r="FD94" i="189"/>
  <c r="EV94" i="189"/>
  <c r="EX94" i="189" s="1"/>
  <c r="EU94" i="189"/>
  <c r="ET94" i="189"/>
  <c r="ES94" i="189"/>
  <c r="ER94" i="189"/>
  <c r="EP94" i="189"/>
  <c r="EO94" i="189"/>
  <c r="EC94" i="189"/>
  <c r="EG94" i="189" s="1"/>
  <c r="DV94" i="189"/>
  <c r="DU94" i="189"/>
  <c r="DT94" i="189"/>
  <c r="DS94" i="189"/>
  <c r="LX93" i="189"/>
  <c r="LV93" i="189"/>
  <c r="LU93" i="189"/>
  <c r="LT93" i="189"/>
  <c r="LL93" i="189"/>
  <c r="LJ93" i="189"/>
  <c r="LI93" i="189"/>
  <c r="LH93" i="189"/>
  <c r="LG93" i="189"/>
  <c r="LF93" i="189"/>
  <c r="FU93" i="189"/>
  <c r="FT93" i="189"/>
  <c r="FG93" i="189"/>
  <c r="FE93" i="189"/>
  <c r="FD93" i="189"/>
  <c r="EV93" i="189"/>
  <c r="EX93" i="189" s="1"/>
  <c r="EU93" i="189"/>
  <c r="ET93" i="189"/>
  <c r="ES93" i="189"/>
  <c r="ER93" i="189"/>
  <c r="EP93" i="189"/>
  <c r="EO93" i="189"/>
  <c r="EC93" i="189"/>
  <c r="EG93" i="189" s="1"/>
  <c r="DV93" i="189"/>
  <c r="DU93" i="189"/>
  <c r="DT93" i="189"/>
  <c r="DS93" i="189"/>
  <c r="CJ92" i="189"/>
  <c r="CK92" i="189" s="1"/>
  <c r="CC92" i="189"/>
  <c r="CE92" i="189" s="1"/>
  <c r="CB92" i="189"/>
  <c r="CA92" i="189"/>
  <c r="BY92" i="189"/>
  <c r="BX92" i="189"/>
  <c r="BW92" i="189"/>
  <c r="LX92" i="189"/>
  <c r="LV92" i="189"/>
  <c r="LU92" i="189"/>
  <c r="LT92" i="189"/>
  <c r="LL92" i="189"/>
  <c r="LN92" i="189" s="1"/>
  <c r="LJ92" i="189"/>
  <c r="LI92" i="189"/>
  <c r="LH92" i="189"/>
  <c r="LG92" i="189"/>
  <c r="LF92" i="189"/>
  <c r="FU92" i="189"/>
  <c r="FT92" i="189"/>
  <c r="FG92" i="189"/>
  <c r="FI92" i="189" s="1"/>
  <c r="FE92" i="189"/>
  <c r="FD92" i="189"/>
  <c r="EV92" i="189"/>
  <c r="EX92" i="189" s="1"/>
  <c r="EU92" i="189"/>
  <c r="ET92" i="189"/>
  <c r="ES92" i="189"/>
  <c r="ER92" i="189"/>
  <c r="EP92" i="189"/>
  <c r="EO92" i="189"/>
  <c r="EC92" i="189"/>
  <c r="EE92" i="189" s="1"/>
  <c r="DV92" i="189"/>
  <c r="DX92" i="189" s="1"/>
  <c r="DU92" i="189"/>
  <c r="DT92" i="189"/>
  <c r="DS92" i="189"/>
  <c r="DG91" i="189"/>
  <c r="DK91" i="189" s="1"/>
  <c r="CZ91" i="189"/>
  <c r="DB91" i="189" s="1"/>
  <c r="CY91" i="189"/>
  <c r="CX91" i="189"/>
  <c r="CW91" i="189"/>
  <c r="CJ91" i="189"/>
  <c r="CL91" i="189" s="1"/>
  <c r="CC91" i="189"/>
  <c r="CE91" i="189" s="1"/>
  <c r="CB91" i="189"/>
  <c r="CA91" i="189"/>
  <c r="BY91" i="189"/>
  <c r="BX91" i="189"/>
  <c r="CN91" i="189" s="1"/>
  <c r="BW91" i="189"/>
  <c r="LZ91" i="189"/>
  <c r="LX91" i="189"/>
  <c r="LV91" i="189"/>
  <c r="LU91" i="189"/>
  <c r="LT91" i="189"/>
  <c r="LL91" i="189"/>
  <c r="LN91" i="189" s="1"/>
  <c r="LJ91" i="189"/>
  <c r="LI91" i="189"/>
  <c r="LH91" i="189"/>
  <c r="LG91" i="189"/>
  <c r="LF91" i="189"/>
  <c r="FU91" i="189"/>
  <c r="FT91" i="189"/>
  <c r="FG91" i="189"/>
  <c r="FE91" i="189"/>
  <c r="FD91" i="189"/>
  <c r="EV91" i="189"/>
  <c r="EX91" i="189" s="1"/>
  <c r="EU91" i="189"/>
  <c r="ET91" i="189"/>
  <c r="ES91" i="189"/>
  <c r="ER91" i="189"/>
  <c r="EP91" i="189"/>
  <c r="EO91" i="189"/>
  <c r="EC91" i="189"/>
  <c r="EE91" i="189" s="1"/>
  <c r="DV91" i="189"/>
  <c r="DX91" i="189" s="1"/>
  <c r="DU91" i="189"/>
  <c r="DT91" i="189"/>
  <c r="DS91" i="189"/>
  <c r="DG90" i="189"/>
  <c r="DK90" i="189" s="1"/>
  <c r="CZ90" i="189"/>
  <c r="DB90" i="189" s="1"/>
  <c r="CY90" i="189"/>
  <c r="CX90" i="189"/>
  <c r="CW90" i="189"/>
  <c r="CJ90" i="189"/>
  <c r="CL90" i="189" s="1"/>
  <c r="CC90" i="189"/>
  <c r="CE90" i="189" s="1"/>
  <c r="CB90" i="189"/>
  <c r="CA90" i="189"/>
  <c r="BY90" i="189"/>
  <c r="BX90" i="189"/>
  <c r="BW90" i="189"/>
  <c r="LX90" i="189"/>
  <c r="LV90" i="189"/>
  <c r="LU90" i="189"/>
  <c r="LT90" i="189"/>
  <c r="LL90" i="189"/>
  <c r="LN90" i="189" s="1"/>
  <c r="LJ90" i="189"/>
  <c r="LI90" i="189"/>
  <c r="LH90" i="189"/>
  <c r="LG90" i="189"/>
  <c r="LF90" i="189"/>
  <c r="FU90" i="189"/>
  <c r="FT90" i="189"/>
  <c r="FG90" i="189"/>
  <c r="FI90" i="189" s="1"/>
  <c r="FE90" i="189"/>
  <c r="FD90" i="189"/>
  <c r="EV90" i="189"/>
  <c r="EX90" i="189" s="1"/>
  <c r="EU90" i="189"/>
  <c r="ET90" i="189"/>
  <c r="ES90" i="189"/>
  <c r="ER90" i="189"/>
  <c r="EP90" i="189"/>
  <c r="EO90" i="189"/>
  <c r="EC90" i="189"/>
  <c r="EE90" i="189" s="1"/>
  <c r="DV90" i="189"/>
  <c r="DX90" i="189" s="1"/>
  <c r="DU90" i="189"/>
  <c r="DT90" i="189"/>
  <c r="DS90" i="189"/>
  <c r="DG89" i="189"/>
  <c r="DK89" i="189" s="1"/>
  <c r="CZ89" i="189"/>
  <c r="DB89" i="189" s="1"/>
  <c r="CY89" i="189"/>
  <c r="CX89" i="189"/>
  <c r="CW89" i="189"/>
  <c r="CJ89" i="189"/>
  <c r="CL89" i="189" s="1"/>
  <c r="CC89" i="189"/>
  <c r="CE89" i="189" s="1"/>
  <c r="CB89" i="189"/>
  <c r="CA89" i="189"/>
  <c r="BY89" i="189"/>
  <c r="BX89" i="189"/>
  <c r="BW89" i="189"/>
  <c r="LX89" i="189"/>
  <c r="LZ89" i="189" s="1"/>
  <c r="LV89" i="189"/>
  <c r="LU89" i="189"/>
  <c r="LT89" i="189"/>
  <c r="LL89" i="189"/>
  <c r="LN89" i="189" s="1"/>
  <c r="LJ89" i="189"/>
  <c r="LI89" i="189"/>
  <c r="LH89" i="189"/>
  <c r="LG89" i="189"/>
  <c r="LF89" i="189"/>
  <c r="FU89" i="189"/>
  <c r="FT89" i="189"/>
  <c r="FG89" i="189"/>
  <c r="FE89" i="189"/>
  <c r="FD89" i="189"/>
  <c r="EV89" i="189"/>
  <c r="EX89" i="189" s="1"/>
  <c r="EU89" i="189"/>
  <c r="ET89" i="189"/>
  <c r="ES89" i="189"/>
  <c r="ER89" i="189"/>
  <c r="EP89" i="189"/>
  <c r="EO89" i="189"/>
  <c r="EC89" i="189"/>
  <c r="EE89" i="189" s="1"/>
  <c r="DV89" i="189"/>
  <c r="DX89" i="189" s="1"/>
  <c r="DU89" i="189"/>
  <c r="DT89" i="189"/>
  <c r="DS89" i="189"/>
  <c r="DG88" i="189"/>
  <c r="DH88" i="189" s="1"/>
  <c r="CZ88" i="189"/>
  <c r="CY88" i="189"/>
  <c r="CX88" i="189"/>
  <c r="CW88" i="189"/>
  <c r="CJ88" i="189"/>
  <c r="CL88" i="189" s="1"/>
  <c r="CC88" i="189"/>
  <c r="CB88" i="189"/>
  <c r="CA88" i="189"/>
  <c r="BY88" i="189"/>
  <c r="BX88" i="189"/>
  <c r="BW88" i="189"/>
  <c r="LX88" i="189"/>
  <c r="LV88" i="189"/>
  <c r="LU88" i="189"/>
  <c r="LT88" i="189"/>
  <c r="LL88" i="189"/>
  <c r="LN88" i="189" s="1"/>
  <c r="LJ88" i="189"/>
  <c r="LI88" i="189"/>
  <c r="LH88" i="189"/>
  <c r="LG88" i="189"/>
  <c r="LF88" i="189"/>
  <c r="FU88" i="189"/>
  <c r="FT88" i="189"/>
  <c r="FG88" i="189"/>
  <c r="FE88" i="189"/>
  <c r="FD88" i="189"/>
  <c r="EV88" i="189"/>
  <c r="EX88" i="189" s="1"/>
  <c r="EU88" i="189"/>
  <c r="ET88" i="189"/>
  <c r="ES88" i="189"/>
  <c r="ER88" i="189"/>
  <c r="EP88" i="189"/>
  <c r="EQ88" i="189" s="1"/>
  <c r="EO88" i="189"/>
  <c r="ED88" i="189"/>
  <c r="EC88" i="189"/>
  <c r="EG88" i="189" s="1"/>
  <c r="DV88" i="189"/>
  <c r="DZ88" i="189" s="1"/>
  <c r="DU88" i="189"/>
  <c r="DT88" i="189"/>
  <c r="DS88" i="189"/>
  <c r="DG87" i="189"/>
  <c r="DK87" i="189" s="1"/>
  <c r="CZ87" i="189"/>
  <c r="CY87" i="189"/>
  <c r="CX87" i="189"/>
  <c r="CW87" i="189"/>
  <c r="CJ87" i="189"/>
  <c r="CL87" i="189" s="1"/>
  <c r="CC87" i="189"/>
  <c r="CG87" i="189" s="1"/>
  <c r="CB87" i="189"/>
  <c r="CA87" i="189"/>
  <c r="BY87" i="189"/>
  <c r="BX87" i="189"/>
  <c r="CN87" i="189" s="1"/>
  <c r="BW87" i="189"/>
  <c r="LX87" i="189"/>
  <c r="MB87" i="189" s="1"/>
  <c r="LV87" i="189"/>
  <c r="LU87" i="189"/>
  <c r="LT87" i="189"/>
  <c r="LN87" i="189"/>
  <c r="LL87" i="189"/>
  <c r="LJ87" i="189"/>
  <c r="LI87" i="189"/>
  <c r="LH87" i="189"/>
  <c r="LG87" i="189"/>
  <c r="LF87" i="189"/>
  <c r="FU87" i="189"/>
  <c r="FT87" i="189"/>
  <c r="FG87" i="189"/>
  <c r="FE87" i="189"/>
  <c r="FD87" i="189"/>
  <c r="EX87" i="189"/>
  <c r="EV87" i="189"/>
  <c r="EU87" i="189"/>
  <c r="ET87" i="189"/>
  <c r="ES87" i="189"/>
  <c r="ER87" i="189"/>
  <c r="EQ87" i="189"/>
  <c r="EP87" i="189"/>
  <c r="EO87" i="189"/>
  <c r="EC87" i="189"/>
  <c r="EG87" i="189" s="1"/>
  <c r="DV87" i="189"/>
  <c r="DU87" i="189"/>
  <c r="DT87" i="189"/>
  <c r="DS87" i="189"/>
  <c r="DG86" i="189"/>
  <c r="DK86" i="189" s="1"/>
  <c r="CZ86" i="189"/>
  <c r="CY86" i="189"/>
  <c r="CX86" i="189"/>
  <c r="CW86" i="189"/>
  <c r="CJ86" i="189"/>
  <c r="CL86" i="189" s="1"/>
  <c r="CC86" i="189"/>
  <c r="CB86" i="189"/>
  <c r="CA86" i="189"/>
  <c r="BY86" i="189"/>
  <c r="BX86" i="189"/>
  <c r="BW86" i="189"/>
  <c r="LX86" i="189"/>
  <c r="LV86" i="189"/>
  <c r="LU86" i="189"/>
  <c r="LT86" i="189"/>
  <c r="LL86" i="189"/>
  <c r="LN86" i="189" s="1"/>
  <c r="LJ86" i="189"/>
  <c r="LI86" i="189"/>
  <c r="LH86" i="189"/>
  <c r="LG86" i="189"/>
  <c r="LF86" i="189"/>
  <c r="FU86" i="189"/>
  <c r="FT86" i="189"/>
  <c r="FG86" i="189"/>
  <c r="FE86" i="189"/>
  <c r="FD86" i="189"/>
  <c r="EV86" i="189"/>
  <c r="EX86" i="189" s="1"/>
  <c r="EU86" i="189"/>
  <c r="ET86" i="189"/>
  <c r="ES86" i="189"/>
  <c r="ER86" i="189"/>
  <c r="EP86" i="189"/>
  <c r="EQ86" i="189" s="1"/>
  <c r="EO86" i="189"/>
  <c r="EC86" i="189"/>
  <c r="EG86" i="189" s="1"/>
  <c r="DV86" i="189"/>
  <c r="DU86" i="189"/>
  <c r="DT86" i="189"/>
  <c r="DS86" i="189"/>
  <c r="DG85" i="189"/>
  <c r="DK85" i="189" s="1"/>
  <c r="CZ85" i="189"/>
  <c r="CY85" i="189"/>
  <c r="CX85" i="189"/>
  <c r="CW85" i="189"/>
  <c r="CJ85" i="189"/>
  <c r="CL85" i="189" s="1"/>
  <c r="CC85" i="189"/>
  <c r="CB85" i="189"/>
  <c r="CA85" i="189"/>
  <c r="BY85" i="189"/>
  <c r="BX85" i="189"/>
  <c r="BW85" i="189"/>
  <c r="LX85" i="189"/>
  <c r="LV85" i="189"/>
  <c r="LU85" i="189"/>
  <c r="LT85" i="189"/>
  <c r="LL85" i="189"/>
  <c r="LN85" i="189" s="1"/>
  <c r="LJ85" i="189"/>
  <c r="LI85" i="189"/>
  <c r="LH85" i="189"/>
  <c r="LG85" i="189"/>
  <c r="LF85" i="189"/>
  <c r="FU85" i="189"/>
  <c r="FT85" i="189"/>
  <c r="FG85" i="189"/>
  <c r="FE85" i="189"/>
  <c r="FD85" i="189"/>
  <c r="EV85" i="189"/>
  <c r="EX85" i="189" s="1"/>
  <c r="EU85" i="189"/>
  <c r="ET85" i="189"/>
  <c r="ES85" i="189"/>
  <c r="ER85" i="189"/>
  <c r="EP85" i="189"/>
  <c r="EO85" i="189"/>
  <c r="EC85" i="189"/>
  <c r="EG85" i="189" s="1"/>
  <c r="DV85" i="189"/>
  <c r="DU85" i="189"/>
  <c r="DT85" i="189"/>
  <c r="DS85" i="189"/>
  <c r="DG84" i="189"/>
  <c r="DK84" i="189" s="1"/>
  <c r="CZ84" i="189"/>
  <c r="CY84" i="189"/>
  <c r="CX84" i="189"/>
  <c r="CW84" i="189"/>
  <c r="CJ84" i="189"/>
  <c r="CL84" i="189" s="1"/>
  <c r="CC84" i="189"/>
  <c r="CB84" i="189"/>
  <c r="CA84" i="189"/>
  <c r="BY84" i="189"/>
  <c r="BX84" i="189"/>
  <c r="BW84" i="189"/>
  <c r="LX84" i="189"/>
  <c r="LV84" i="189"/>
  <c r="LU84" i="189"/>
  <c r="LT84" i="189"/>
  <c r="LL84" i="189"/>
  <c r="LN84" i="189" s="1"/>
  <c r="LJ84" i="189"/>
  <c r="LI84" i="189"/>
  <c r="LH84" i="189"/>
  <c r="LG84" i="189"/>
  <c r="LK84" i="189" s="1"/>
  <c r="LF84" i="189"/>
  <c r="FU84" i="189"/>
  <c r="FT84" i="189"/>
  <c r="FG84" i="189"/>
  <c r="FE84" i="189"/>
  <c r="FD84" i="189"/>
  <c r="EV84" i="189"/>
  <c r="EX84" i="189" s="1"/>
  <c r="EU84" i="189"/>
  <c r="ET84" i="189"/>
  <c r="ES84" i="189"/>
  <c r="ER84" i="189"/>
  <c r="EP84" i="189"/>
  <c r="EQ84" i="189" s="1"/>
  <c r="EO84" i="189"/>
  <c r="EC84" i="189"/>
  <c r="EG84" i="189" s="1"/>
  <c r="DV84" i="189"/>
  <c r="DU84" i="189"/>
  <c r="DT84" i="189"/>
  <c r="DS84" i="189"/>
  <c r="DG83" i="189"/>
  <c r="DK83" i="189" s="1"/>
  <c r="CZ83" i="189"/>
  <c r="CY83" i="189"/>
  <c r="CX83" i="189"/>
  <c r="CW83" i="189"/>
  <c r="CJ83" i="189"/>
  <c r="CL83" i="189" s="1"/>
  <c r="CC83" i="189"/>
  <c r="CB83" i="189"/>
  <c r="CA83" i="189"/>
  <c r="BY83" i="189"/>
  <c r="BX83" i="189"/>
  <c r="BW83" i="189"/>
  <c r="LX83" i="189"/>
  <c r="LV83" i="189"/>
  <c r="LU83" i="189"/>
  <c r="LT83" i="189"/>
  <c r="LL83" i="189"/>
  <c r="LN83" i="189" s="1"/>
  <c r="LJ83" i="189"/>
  <c r="LI83" i="189"/>
  <c r="LH83" i="189"/>
  <c r="LG83" i="189"/>
  <c r="LF83" i="189"/>
  <c r="FU83" i="189"/>
  <c r="FT83" i="189"/>
  <c r="FG83" i="189"/>
  <c r="FE83" i="189"/>
  <c r="FD83" i="189"/>
  <c r="EV83" i="189"/>
  <c r="EX83" i="189" s="1"/>
  <c r="EU83" i="189"/>
  <c r="ET83" i="189"/>
  <c r="ES83" i="189"/>
  <c r="ER83" i="189"/>
  <c r="EP83" i="189"/>
  <c r="EO83" i="189"/>
  <c r="EC83" i="189"/>
  <c r="EG83" i="189" s="1"/>
  <c r="DV83" i="189"/>
  <c r="DU83" i="189"/>
  <c r="DT83" i="189"/>
  <c r="DS83" i="189"/>
  <c r="DG82" i="189"/>
  <c r="DK82" i="189" s="1"/>
  <c r="CZ82" i="189"/>
  <c r="CY82" i="189"/>
  <c r="CX82" i="189"/>
  <c r="CW82" i="189"/>
  <c r="CJ82" i="189"/>
  <c r="CL82" i="189" s="1"/>
  <c r="CC82" i="189"/>
  <c r="CE82" i="189" s="1"/>
  <c r="CB82" i="189"/>
  <c r="CA82" i="189"/>
  <c r="BY82" i="189"/>
  <c r="BX82" i="189"/>
  <c r="CN82" i="189" s="1"/>
  <c r="BW82" i="189"/>
  <c r="LX82" i="189"/>
  <c r="LV82" i="189"/>
  <c r="LU82" i="189"/>
  <c r="LT82" i="189"/>
  <c r="LL82" i="189"/>
  <c r="LP82" i="189" s="1"/>
  <c r="LJ82" i="189"/>
  <c r="LI82" i="189"/>
  <c r="LH82" i="189"/>
  <c r="LG82" i="189"/>
  <c r="LK82" i="189" s="1"/>
  <c r="LF82" i="189"/>
  <c r="FU82" i="189"/>
  <c r="FT82" i="189"/>
  <c r="FG82" i="189"/>
  <c r="FE82" i="189"/>
  <c r="FD82" i="189"/>
  <c r="EV82" i="189"/>
  <c r="EU82" i="189"/>
  <c r="ET82" i="189"/>
  <c r="ES82" i="189"/>
  <c r="ER82" i="189"/>
  <c r="EP82" i="189"/>
  <c r="EQ82" i="189" s="1"/>
  <c r="EO82" i="189"/>
  <c r="EC82" i="189"/>
  <c r="EG82" i="189" s="1"/>
  <c r="DV82" i="189"/>
  <c r="DU82" i="189"/>
  <c r="DT82" i="189"/>
  <c r="DS82" i="189"/>
  <c r="DG81" i="189"/>
  <c r="DK81" i="189" s="1"/>
  <c r="DB81" i="189"/>
  <c r="CZ81" i="189"/>
  <c r="CY81" i="189"/>
  <c r="CX81" i="189"/>
  <c r="CW81" i="189"/>
  <c r="CJ81" i="189"/>
  <c r="CL81" i="189" s="1"/>
  <c r="CE81" i="189"/>
  <c r="CC81" i="189"/>
  <c r="CB81" i="189"/>
  <c r="CA81" i="189"/>
  <c r="BY81" i="189"/>
  <c r="BX81" i="189"/>
  <c r="BW81" i="189"/>
  <c r="LX81" i="189"/>
  <c r="LV81" i="189"/>
  <c r="LU81" i="189"/>
  <c r="LT81" i="189"/>
  <c r="LL81" i="189"/>
  <c r="LJ81" i="189"/>
  <c r="LI81" i="189"/>
  <c r="LH81" i="189"/>
  <c r="LG81" i="189"/>
  <c r="LF81" i="189"/>
  <c r="FU81" i="189"/>
  <c r="FT81" i="189"/>
  <c r="FG81" i="189"/>
  <c r="FE81" i="189"/>
  <c r="FD81" i="189"/>
  <c r="EV81" i="189"/>
  <c r="EU81" i="189"/>
  <c r="ET81" i="189"/>
  <c r="ES81" i="189"/>
  <c r="ER81" i="189"/>
  <c r="EP81" i="189"/>
  <c r="EO81" i="189"/>
  <c r="EC81" i="189"/>
  <c r="EG81" i="189" s="1"/>
  <c r="DV81" i="189"/>
  <c r="DU81" i="189"/>
  <c r="DT81" i="189"/>
  <c r="DS81" i="189"/>
  <c r="DG80" i="189"/>
  <c r="DK80" i="189" s="1"/>
  <c r="CZ80" i="189"/>
  <c r="DB80" i="189" s="1"/>
  <c r="CY80" i="189"/>
  <c r="CX80" i="189"/>
  <c r="CW80" i="189"/>
  <c r="CJ80" i="189"/>
  <c r="CL80" i="189" s="1"/>
  <c r="CC80" i="189"/>
  <c r="CE80" i="189" s="1"/>
  <c r="CB80" i="189"/>
  <c r="CA80" i="189"/>
  <c r="BY80" i="189"/>
  <c r="BX80" i="189"/>
  <c r="BW80" i="189"/>
  <c r="LX80" i="189"/>
  <c r="LV80" i="189"/>
  <c r="LU80" i="189"/>
  <c r="LT80" i="189"/>
  <c r="LL80" i="189"/>
  <c r="LJ80" i="189"/>
  <c r="LI80" i="189"/>
  <c r="LH80" i="189"/>
  <c r="LG80" i="189"/>
  <c r="LF80" i="189"/>
  <c r="FU80" i="189"/>
  <c r="FT80" i="189"/>
  <c r="FG80" i="189"/>
  <c r="FE80" i="189"/>
  <c r="FD80" i="189"/>
  <c r="EV80" i="189"/>
  <c r="EU80" i="189"/>
  <c r="ET80" i="189"/>
  <c r="ES80" i="189"/>
  <c r="ER80" i="189"/>
  <c r="EP80" i="189"/>
  <c r="EO80" i="189"/>
  <c r="EC80" i="189"/>
  <c r="EG80" i="189" s="1"/>
  <c r="DV80" i="189"/>
  <c r="DU80" i="189"/>
  <c r="DT80" i="189"/>
  <c r="DS80" i="189"/>
  <c r="DG79" i="189"/>
  <c r="DK79" i="189" s="1"/>
  <c r="CZ79" i="189"/>
  <c r="DB79" i="189" s="1"/>
  <c r="CY79" i="189"/>
  <c r="CX79" i="189"/>
  <c r="CW79" i="189"/>
  <c r="CJ79" i="189"/>
  <c r="CL79" i="189" s="1"/>
  <c r="CC79" i="189"/>
  <c r="CE79" i="189" s="1"/>
  <c r="CB79" i="189"/>
  <c r="CA79" i="189"/>
  <c r="BY79" i="189"/>
  <c r="BX79" i="189"/>
  <c r="BW79" i="189"/>
  <c r="LX79" i="189"/>
  <c r="LV79" i="189"/>
  <c r="LU79" i="189"/>
  <c r="LT79" i="189"/>
  <c r="LL79" i="189"/>
  <c r="LJ79" i="189"/>
  <c r="LI79" i="189"/>
  <c r="LH79" i="189"/>
  <c r="LG79" i="189"/>
  <c r="LF79" i="189"/>
  <c r="FU79" i="189"/>
  <c r="FT79" i="189"/>
  <c r="FG79" i="189"/>
  <c r="FE79" i="189"/>
  <c r="FD79" i="189"/>
  <c r="EV79" i="189"/>
  <c r="EU79" i="189"/>
  <c r="ET79" i="189"/>
  <c r="ES79" i="189"/>
  <c r="ER79" i="189"/>
  <c r="EP79" i="189"/>
  <c r="EO79" i="189"/>
  <c r="ED79" i="189"/>
  <c r="EC79" i="189"/>
  <c r="EG79" i="189" s="1"/>
  <c r="DV79" i="189"/>
  <c r="DU79" i="189"/>
  <c r="DT79" i="189"/>
  <c r="DS79" i="189"/>
  <c r="DG78" i="189"/>
  <c r="DK78" i="189" s="1"/>
  <c r="CZ78" i="189"/>
  <c r="DB78" i="189" s="1"/>
  <c r="CY78" i="189"/>
  <c r="CX78" i="189"/>
  <c r="CW78" i="189"/>
  <c r="CJ78" i="189"/>
  <c r="CL78" i="189" s="1"/>
  <c r="CC78" i="189"/>
  <c r="CE78" i="189" s="1"/>
  <c r="CB78" i="189"/>
  <c r="CA78" i="189"/>
  <c r="BY78" i="189"/>
  <c r="BX78" i="189"/>
  <c r="BW78" i="189"/>
  <c r="LX78" i="189"/>
  <c r="LV78" i="189"/>
  <c r="LU78" i="189"/>
  <c r="LT78" i="189"/>
  <c r="LL78" i="189"/>
  <c r="LN78" i="189" s="1"/>
  <c r="LJ78" i="189"/>
  <c r="LI78" i="189"/>
  <c r="LH78" i="189"/>
  <c r="LG78" i="189"/>
  <c r="LK78" i="189" s="1"/>
  <c r="LF78" i="189"/>
  <c r="FU78" i="189"/>
  <c r="FT78" i="189"/>
  <c r="FG78" i="189"/>
  <c r="FE78" i="189"/>
  <c r="FD78" i="189"/>
  <c r="EV78" i="189"/>
  <c r="EU78" i="189"/>
  <c r="ET78" i="189"/>
  <c r="ES78" i="189"/>
  <c r="ER78" i="189"/>
  <c r="EP78" i="189"/>
  <c r="EQ78" i="189" s="1"/>
  <c r="EO78" i="189"/>
  <c r="EC78" i="189"/>
  <c r="EG78" i="189" s="1"/>
  <c r="DV78" i="189"/>
  <c r="DU78" i="189"/>
  <c r="DT78" i="189"/>
  <c r="DS78" i="189"/>
  <c r="DG77" i="189"/>
  <c r="DK77" i="189" s="1"/>
  <c r="CZ77" i="189"/>
  <c r="DD77" i="189" s="1"/>
  <c r="CY77" i="189"/>
  <c r="CX77" i="189"/>
  <c r="CW77" i="189"/>
  <c r="CJ77" i="189"/>
  <c r="CL77" i="189" s="1"/>
  <c r="CC77" i="189"/>
  <c r="CB77" i="189"/>
  <c r="CA77" i="189"/>
  <c r="BY77" i="189"/>
  <c r="BX77" i="189"/>
  <c r="BW77" i="189"/>
  <c r="LX77" i="189"/>
  <c r="LV77" i="189"/>
  <c r="LU77" i="189"/>
  <c r="LT77" i="189"/>
  <c r="LL77" i="189"/>
  <c r="LN77" i="189" s="1"/>
  <c r="LJ77" i="189"/>
  <c r="LI77" i="189"/>
  <c r="LH77" i="189"/>
  <c r="LG77" i="189"/>
  <c r="LF77" i="189"/>
  <c r="FU77" i="189"/>
  <c r="FT77" i="189"/>
  <c r="FG77" i="189"/>
  <c r="FE77" i="189"/>
  <c r="FD77" i="189"/>
  <c r="EV77" i="189"/>
  <c r="EX77" i="189" s="1"/>
  <c r="EU77" i="189"/>
  <c r="ET77" i="189"/>
  <c r="ES77" i="189"/>
  <c r="ER77" i="189"/>
  <c r="EP77" i="189"/>
  <c r="EO77" i="189"/>
  <c r="EC77" i="189"/>
  <c r="EG77" i="189" s="1"/>
  <c r="DV77" i="189"/>
  <c r="DU77" i="189"/>
  <c r="DT77" i="189"/>
  <c r="DS77" i="189"/>
  <c r="DG76" i="189"/>
  <c r="DK76" i="189" s="1"/>
  <c r="CZ76" i="189"/>
  <c r="DB76" i="189" s="1"/>
  <c r="CY76" i="189"/>
  <c r="CX76" i="189"/>
  <c r="CW76" i="189"/>
  <c r="CJ76" i="189"/>
  <c r="CL76" i="189" s="1"/>
  <c r="CC76" i="189"/>
  <c r="CE76" i="189" s="1"/>
  <c r="CB76" i="189"/>
  <c r="CA76" i="189"/>
  <c r="BY76" i="189"/>
  <c r="BX76" i="189"/>
  <c r="BW76" i="189"/>
  <c r="LX76" i="189"/>
  <c r="LZ76" i="189" s="1"/>
  <c r="LV76" i="189"/>
  <c r="LU76" i="189"/>
  <c r="LT76" i="189"/>
  <c r="LL76" i="189"/>
  <c r="LN76" i="189" s="1"/>
  <c r="LJ76" i="189"/>
  <c r="LI76" i="189"/>
  <c r="LH76" i="189"/>
  <c r="LG76" i="189"/>
  <c r="LF76" i="189"/>
  <c r="FU76" i="189"/>
  <c r="FT76" i="189"/>
  <c r="FG76" i="189"/>
  <c r="FI76" i="189" s="1"/>
  <c r="FE76" i="189"/>
  <c r="FD76" i="189"/>
  <c r="EV76" i="189"/>
  <c r="EX76" i="189" s="1"/>
  <c r="EU76" i="189"/>
  <c r="ET76" i="189"/>
  <c r="ES76" i="189"/>
  <c r="ER76" i="189"/>
  <c r="EP76" i="189"/>
  <c r="EO76" i="189"/>
  <c r="EC76" i="189"/>
  <c r="EG76" i="189" s="1"/>
  <c r="DV76" i="189"/>
  <c r="DU76" i="189"/>
  <c r="DT76" i="189"/>
  <c r="DS76" i="189"/>
  <c r="DG75" i="189"/>
  <c r="DK75" i="189" s="1"/>
  <c r="CZ75" i="189"/>
  <c r="DB75" i="189" s="1"/>
  <c r="CY75" i="189"/>
  <c r="CX75" i="189"/>
  <c r="CW75" i="189"/>
  <c r="CJ75" i="189"/>
  <c r="CL75" i="189" s="1"/>
  <c r="CC75" i="189"/>
  <c r="CE75" i="189" s="1"/>
  <c r="CB75" i="189"/>
  <c r="CA75" i="189"/>
  <c r="BY75" i="189"/>
  <c r="BX75" i="189"/>
  <c r="BW75" i="189"/>
  <c r="LX75" i="189"/>
  <c r="LV75" i="189"/>
  <c r="LU75" i="189"/>
  <c r="LT75" i="189"/>
  <c r="LL75" i="189"/>
  <c r="LJ75" i="189"/>
  <c r="LI75" i="189"/>
  <c r="LH75" i="189"/>
  <c r="LG75" i="189"/>
  <c r="LF75" i="189"/>
  <c r="FU75" i="189"/>
  <c r="FT75" i="189"/>
  <c r="FG75" i="189"/>
  <c r="FE75" i="189"/>
  <c r="FD75" i="189"/>
  <c r="EV75" i="189"/>
  <c r="EU75" i="189"/>
  <c r="ET75" i="189"/>
  <c r="ES75" i="189"/>
  <c r="ER75" i="189"/>
  <c r="EP75" i="189"/>
  <c r="EO75" i="189"/>
  <c r="ED75" i="189"/>
  <c r="EC75" i="189"/>
  <c r="EG75" i="189" s="1"/>
  <c r="DV75" i="189"/>
  <c r="DU75" i="189"/>
  <c r="DT75" i="189"/>
  <c r="DS75" i="189"/>
  <c r="DG74" i="189"/>
  <c r="DK74" i="189" s="1"/>
  <c r="CZ74" i="189"/>
  <c r="DB74" i="189" s="1"/>
  <c r="CY74" i="189"/>
  <c r="CX74" i="189"/>
  <c r="CW74" i="189"/>
  <c r="CJ74" i="189"/>
  <c r="CL74" i="189" s="1"/>
  <c r="CC74" i="189"/>
  <c r="CE74" i="189" s="1"/>
  <c r="CB74" i="189"/>
  <c r="CA74" i="189"/>
  <c r="BY74" i="189"/>
  <c r="BX74" i="189"/>
  <c r="CN74" i="189" s="1"/>
  <c r="BW74" i="189"/>
  <c r="LX74" i="189"/>
  <c r="LV74" i="189"/>
  <c r="LU74" i="189"/>
  <c r="LT74" i="189"/>
  <c r="LL74" i="189"/>
  <c r="LP74" i="189" s="1"/>
  <c r="LJ74" i="189"/>
  <c r="LI74" i="189"/>
  <c r="LH74" i="189"/>
  <c r="LG74" i="189"/>
  <c r="LK74" i="189" s="1"/>
  <c r="LF74" i="189"/>
  <c r="FU74" i="189"/>
  <c r="FT74" i="189"/>
  <c r="FG74" i="189"/>
  <c r="FE74" i="189"/>
  <c r="FD74" i="189"/>
  <c r="EV74" i="189"/>
  <c r="EU74" i="189"/>
  <c r="ET74" i="189"/>
  <c r="ES74" i="189"/>
  <c r="ER74" i="189"/>
  <c r="EP74" i="189"/>
  <c r="EQ74" i="189" s="1"/>
  <c r="EO74" i="189"/>
  <c r="EC74" i="189"/>
  <c r="EG74" i="189" s="1"/>
  <c r="DV74" i="189"/>
  <c r="DU74" i="189"/>
  <c r="DT74" i="189"/>
  <c r="DS74" i="189"/>
  <c r="DG73" i="189"/>
  <c r="DK73" i="189" s="1"/>
  <c r="DB73" i="189"/>
  <c r="CZ73" i="189"/>
  <c r="CY73" i="189"/>
  <c r="CX73" i="189"/>
  <c r="CW73" i="189"/>
  <c r="CJ73" i="189"/>
  <c r="CL73" i="189" s="1"/>
  <c r="CE73" i="189"/>
  <c r="CC73" i="189"/>
  <c r="CB73" i="189"/>
  <c r="CA73" i="189"/>
  <c r="BY73" i="189"/>
  <c r="BX73" i="189"/>
  <c r="BW73" i="189"/>
  <c r="LX73" i="189"/>
  <c r="LV73" i="189"/>
  <c r="LU73" i="189"/>
  <c r="LT73" i="189"/>
  <c r="LL73" i="189"/>
  <c r="LJ73" i="189"/>
  <c r="LI73" i="189"/>
  <c r="LH73" i="189"/>
  <c r="LG73" i="189"/>
  <c r="LF73" i="189"/>
  <c r="FU73" i="189"/>
  <c r="FT73" i="189"/>
  <c r="FG73" i="189"/>
  <c r="FE73" i="189"/>
  <c r="FD73" i="189"/>
  <c r="EV73" i="189"/>
  <c r="EU73" i="189"/>
  <c r="ET73" i="189"/>
  <c r="ES73" i="189"/>
  <c r="ER73" i="189"/>
  <c r="EP73" i="189"/>
  <c r="EO73" i="189"/>
  <c r="EC73" i="189"/>
  <c r="EG73" i="189" s="1"/>
  <c r="DV73" i="189"/>
  <c r="DU73" i="189"/>
  <c r="DT73" i="189"/>
  <c r="DS73" i="189"/>
  <c r="DG72" i="189"/>
  <c r="DK72" i="189" s="1"/>
  <c r="CZ72" i="189"/>
  <c r="DB72" i="189" s="1"/>
  <c r="CY72" i="189"/>
  <c r="CX72" i="189"/>
  <c r="CW72" i="189"/>
  <c r="CJ72" i="189"/>
  <c r="CL72" i="189" s="1"/>
  <c r="CC72" i="189"/>
  <c r="CE72" i="189" s="1"/>
  <c r="CB72" i="189"/>
  <c r="CA72" i="189"/>
  <c r="BY72" i="189"/>
  <c r="BX72" i="189"/>
  <c r="BW72" i="189"/>
  <c r="S73" i="189"/>
  <c r="R73" i="189"/>
  <c r="T73" i="189" s="1"/>
  <c r="K73" i="189"/>
  <c r="I73" i="189"/>
  <c r="H73" i="189"/>
  <c r="G73" i="189"/>
  <c r="F73" i="189"/>
  <c r="E73" i="189"/>
  <c r="D73" i="189"/>
  <c r="LX72" i="189"/>
  <c r="LV72" i="189"/>
  <c r="LU72" i="189"/>
  <c r="LT72" i="189"/>
  <c r="LL72" i="189"/>
  <c r="LN72" i="189" s="1"/>
  <c r="LJ72" i="189"/>
  <c r="LI72" i="189"/>
  <c r="LH72" i="189"/>
  <c r="LG72" i="189"/>
  <c r="LF72" i="189"/>
  <c r="FU72" i="189"/>
  <c r="FT72" i="189"/>
  <c r="FG72" i="189"/>
  <c r="FE72" i="189"/>
  <c r="FD72" i="189"/>
  <c r="EV72" i="189"/>
  <c r="EX72" i="189" s="1"/>
  <c r="EU72" i="189"/>
  <c r="ET72" i="189"/>
  <c r="ES72" i="189"/>
  <c r="ER72" i="189"/>
  <c r="EP72" i="189"/>
  <c r="EO72" i="189"/>
  <c r="EC72" i="189"/>
  <c r="EG72" i="189" s="1"/>
  <c r="DV72" i="189"/>
  <c r="DU72" i="189"/>
  <c r="DT72" i="189"/>
  <c r="DS72" i="189"/>
  <c r="DG71" i="189"/>
  <c r="DK71" i="189" s="1"/>
  <c r="CZ71" i="189"/>
  <c r="CY71" i="189"/>
  <c r="CX71" i="189"/>
  <c r="CW71" i="189"/>
  <c r="CJ71" i="189"/>
  <c r="CL71" i="189" s="1"/>
  <c r="CC71" i="189"/>
  <c r="CB71" i="189"/>
  <c r="CA71" i="189"/>
  <c r="BY71" i="189"/>
  <c r="BX71" i="189"/>
  <c r="BW71" i="189"/>
  <c r="W72" i="189"/>
  <c r="U72" i="189"/>
  <c r="T72" i="189"/>
  <c r="S72" i="189"/>
  <c r="K72" i="189"/>
  <c r="M72" i="189" s="1"/>
  <c r="I72" i="189"/>
  <c r="H72" i="189"/>
  <c r="G72" i="189"/>
  <c r="F72" i="189"/>
  <c r="E72" i="189"/>
  <c r="J72" i="189" s="1"/>
  <c r="D72" i="189"/>
  <c r="LX71" i="189"/>
  <c r="LV71" i="189"/>
  <c r="LU71" i="189"/>
  <c r="LT71" i="189"/>
  <c r="LL71" i="189"/>
  <c r="LJ71" i="189"/>
  <c r="LI71" i="189"/>
  <c r="LH71" i="189"/>
  <c r="LG71" i="189"/>
  <c r="LF71" i="189"/>
  <c r="FU71" i="189"/>
  <c r="FT71" i="189"/>
  <c r="FG71" i="189"/>
  <c r="FI71" i="189" s="1"/>
  <c r="FE71" i="189"/>
  <c r="FD71" i="189"/>
  <c r="EV71" i="189"/>
  <c r="EU71" i="189"/>
  <c r="ET71" i="189"/>
  <c r="ES71" i="189"/>
  <c r="ER71" i="189"/>
  <c r="EP71" i="189"/>
  <c r="EO71" i="189"/>
  <c r="EC71" i="189"/>
  <c r="EG71" i="189" s="1"/>
  <c r="DV71" i="189"/>
  <c r="DX71" i="189" s="1"/>
  <c r="DU71" i="189"/>
  <c r="DT71" i="189"/>
  <c r="DS71" i="189"/>
  <c r="DH70" i="189"/>
  <c r="DG70" i="189"/>
  <c r="DK70" i="189" s="1"/>
  <c r="CZ70" i="189"/>
  <c r="CY70" i="189"/>
  <c r="CX70" i="189"/>
  <c r="CW70" i="189"/>
  <c r="CJ70" i="189"/>
  <c r="CL70" i="189" s="1"/>
  <c r="CC70" i="189"/>
  <c r="CB70" i="189"/>
  <c r="CA70" i="189"/>
  <c r="BY70" i="189"/>
  <c r="BX70" i="189"/>
  <c r="BW70" i="189"/>
  <c r="R71" i="189"/>
  <c r="T71" i="189" s="1"/>
  <c r="K71" i="189"/>
  <c r="I71" i="189"/>
  <c r="G71" i="189"/>
  <c r="F71" i="189"/>
  <c r="E71" i="189"/>
  <c r="D71" i="189"/>
  <c r="LX70" i="189"/>
  <c r="MB70" i="189" s="1"/>
  <c r="LV70" i="189"/>
  <c r="LU70" i="189"/>
  <c r="LT70" i="189"/>
  <c r="LL70" i="189"/>
  <c r="LP70" i="189" s="1"/>
  <c r="LJ70" i="189"/>
  <c r="LI70" i="189"/>
  <c r="LH70" i="189"/>
  <c r="LG70" i="189"/>
  <c r="LK70" i="189" s="1"/>
  <c r="LF70" i="189"/>
  <c r="FU70" i="189"/>
  <c r="FT70" i="189"/>
  <c r="FI70" i="189"/>
  <c r="FG70" i="189"/>
  <c r="FE70" i="189"/>
  <c r="FD70" i="189"/>
  <c r="EV70" i="189"/>
  <c r="EU70" i="189"/>
  <c r="ET70" i="189"/>
  <c r="ES70" i="189"/>
  <c r="ER70" i="189"/>
  <c r="EP70" i="189"/>
  <c r="EO70" i="189"/>
  <c r="EC70" i="189"/>
  <c r="EG70" i="189" s="1"/>
  <c r="DX70" i="189"/>
  <c r="DV70" i="189"/>
  <c r="DU70" i="189"/>
  <c r="DT70" i="189"/>
  <c r="DS70" i="189"/>
  <c r="W70" i="189"/>
  <c r="U70" i="189"/>
  <c r="T70" i="189"/>
  <c r="S70" i="189"/>
  <c r="K70" i="189"/>
  <c r="I70" i="189"/>
  <c r="H70" i="189"/>
  <c r="G70" i="189"/>
  <c r="F70" i="189"/>
  <c r="E70" i="189"/>
  <c r="D70" i="189"/>
  <c r="LX69" i="189"/>
  <c r="LV69" i="189"/>
  <c r="LU69" i="189"/>
  <c r="LT69" i="189"/>
  <c r="LL69" i="189"/>
  <c r="LP69" i="189" s="1"/>
  <c r="LJ69" i="189"/>
  <c r="LI69" i="189"/>
  <c r="LH69" i="189"/>
  <c r="LG69" i="189"/>
  <c r="LK69" i="189" s="1"/>
  <c r="LF69" i="189"/>
  <c r="FU69" i="189"/>
  <c r="FT69" i="189"/>
  <c r="FG69" i="189"/>
  <c r="FE69" i="189"/>
  <c r="FD69" i="189"/>
  <c r="EV69" i="189"/>
  <c r="EX69" i="189" s="1"/>
  <c r="EU69" i="189"/>
  <c r="ET69" i="189"/>
  <c r="ES69" i="189"/>
  <c r="ER69" i="189"/>
  <c r="EP69" i="189"/>
  <c r="EQ69" i="189" s="1"/>
  <c r="EO69" i="189"/>
  <c r="EC69" i="189"/>
  <c r="EG69" i="189" s="1"/>
  <c r="DV69" i="189"/>
  <c r="DU69" i="189"/>
  <c r="DT69" i="189"/>
  <c r="DS69" i="189"/>
  <c r="DG69" i="189"/>
  <c r="DK69" i="189" s="1"/>
  <c r="DB69" i="189"/>
  <c r="CZ69" i="189"/>
  <c r="CY69" i="189"/>
  <c r="CX69" i="189"/>
  <c r="CW69" i="189"/>
  <c r="CJ69" i="189"/>
  <c r="CL69" i="189" s="1"/>
  <c r="CE69" i="189"/>
  <c r="CC69" i="189"/>
  <c r="CB69" i="189"/>
  <c r="CA69" i="189"/>
  <c r="BY69" i="189"/>
  <c r="BX69" i="189"/>
  <c r="BW69" i="189"/>
  <c r="R69" i="189"/>
  <c r="T69" i="189" s="1"/>
  <c r="K69" i="189"/>
  <c r="I69" i="189"/>
  <c r="G69" i="189"/>
  <c r="F69" i="189"/>
  <c r="E69" i="189"/>
  <c r="D69" i="189"/>
  <c r="LX68" i="189"/>
  <c r="MB68" i="189" s="1"/>
  <c r="LV68" i="189"/>
  <c r="LU68" i="189"/>
  <c r="LT68" i="189"/>
  <c r="LN68" i="189"/>
  <c r="LL68" i="189"/>
  <c r="LJ68" i="189"/>
  <c r="LI68" i="189"/>
  <c r="LH68" i="189"/>
  <c r="LG68" i="189"/>
  <c r="LF68" i="189"/>
  <c r="FU68" i="189"/>
  <c r="FT68" i="189"/>
  <c r="FG68" i="189"/>
  <c r="FE68" i="189"/>
  <c r="FD68" i="189"/>
  <c r="EV68" i="189"/>
  <c r="EU68" i="189"/>
  <c r="ET68" i="189"/>
  <c r="ES68" i="189"/>
  <c r="ER68" i="189"/>
  <c r="EP68" i="189"/>
  <c r="EO68" i="189"/>
  <c r="EC68" i="189"/>
  <c r="EG68" i="189" s="1"/>
  <c r="DV68" i="189"/>
  <c r="DU68" i="189"/>
  <c r="DT68" i="189"/>
  <c r="DS68" i="189"/>
  <c r="DG68" i="189"/>
  <c r="DK68" i="189" s="1"/>
  <c r="CZ68" i="189"/>
  <c r="DB68" i="189" s="1"/>
  <c r="CY68" i="189"/>
  <c r="CX68" i="189"/>
  <c r="CW68" i="189"/>
  <c r="CJ68" i="189"/>
  <c r="CL68" i="189" s="1"/>
  <c r="CC68" i="189"/>
  <c r="CB68" i="189"/>
  <c r="CA68" i="189"/>
  <c r="BY68" i="189"/>
  <c r="BX68" i="189"/>
  <c r="BW68" i="189"/>
  <c r="W68" i="189"/>
  <c r="U68" i="189"/>
  <c r="T68" i="189"/>
  <c r="S68" i="189"/>
  <c r="K68" i="189"/>
  <c r="M68" i="189" s="1"/>
  <c r="I68" i="189"/>
  <c r="H68" i="189"/>
  <c r="G68" i="189"/>
  <c r="F68" i="189"/>
  <c r="E68" i="189"/>
  <c r="J68" i="189" s="1"/>
  <c r="D68" i="189"/>
  <c r="LX67" i="189"/>
  <c r="MB67" i="189" s="1"/>
  <c r="LV67" i="189"/>
  <c r="LU67" i="189"/>
  <c r="LT67" i="189"/>
  <c r="LL67" i="189"/>
  <c r="LP67" i="189" s="1"/>
  <c r="LJ67" i="189"/>
  <c r="LI67" i="189"/>
  <c r="LH67" i="189"/>
  <c r="LG67" i="189"/>
  <c r="LK67" i="189" s="1"/>
  <c r="LF67" i="189"/>
  <c r="FU67" i="189"/>
  <c r="FT67" i="189"/>
  <c r="FI67" i="189"/>
  <c r="FG67" i="189"/>
  <c r="FE67" i="189"/>
  <c r="FD67" i="189"/>
  <c r="EV67" i="189"/>
  <c r="EU67" i="189"/>
  <c r="ET67" i="189"/>
  <c r="ES67" i="189"/>
  <c r="ER67" i="189"/>
  <c r="EP67" i="189"/>
  <c r="EO67" i="189"/>
  <c r="EC67" i="189"/>
  <c r="EG67" i="189" s="1"/>
  <c r="DX67" i="189"/>
  <c r="DV67" i="189"/>
  <c r="DU67" i="189"/>
  <c r="DT67" i="189"/>
  <c r="DS67" i="189"/>
  <c r="DG67" i="189"/>
  <c r="CZ67" i="189"/>
  <c r="CY67" i="189"/>
  <c r="CX67" i="189"/>
  <c r="CW67" i="189"/>
  <c r="CK67" i="189"/>
  <c r="CJ67" i="189"/>
  <c r="CL67" i="189" s="1"/>
  <c r="CC67" i="189"/>
  <c r="CB67" i="189"/>
  <c r="CA67" i="189"/>
  <c r="BY67" i="189"/>
  <c r="BX67" i="189"/>
  <c r="CN67" i="189" s="1"/>
  <c r="BW67" i="189"/>
  <c r="R67" i="189"/>
  <c r="K67" i="189"/>
  <c r="M67" i="189" s="1"/>
  <c r="I67" i="189"/>
  <c r="G67" i="189"/>
  <c r="F67" i="189"/>
  <c r="E67" i="189"/>
  <c r="D67" i="189"/>
  <c r="LX66" i="189"/>
  <c r="LZ66" i="189" s="1"/>
  <c r="LV66" i="189"/>
  <c r="LU66" i="189"/>
  <c r="LT66" i="189"/>
  <c r="LL66" i="189"/>
  <c r="LJ66" i="189"/>
  <c r="LI66" i="189"/>
  <c r="LH66" i="189"/>
  <c r="LG66" i="189"/>
  <c r="LF66" i="189"/>
  <c r="FU66" i="189"/>
  <c r="FT66" i="189"/>
  <c r="FG66" i="189"/>
  <c r="FI66" i="189" s="1"/>
  <c r="FE66" i="189"/>
  <c r="FD66" i="189"/>
  <c r="EV66" i="189"/>
  <c r="EU66" i="189"/>
  <c r="ET66" i="189"/>
  <c r="ES66" i="189"/>
  <c r="ER66" i="189"/>
  <c r="EP66" i="189"/>
  <c r="EO66" i="189"/>
  <c r="EC66" i="189"/>
  <c r="EG66" i="189" s="1"/>
  <c r="DV66" i="189"/>
  <c r="DX66" i="189" s="1"/>
  <c r="DU66" i="189"/>
  <c r="DT66" i="189"/>
  <c r="DS66" i="189"/>
  <c r="DG66" i="189"/>
  <c r="DK66" i="189" s="1"/>
  <c r="CZ66" i="189"/>
  <c r="CY66" i="189"/>
  <c r="CX66" i="189"/>
  <c r="CW66" i="189"/>
  <c r="CJ66" i="189"/>
  <c r="CL66" i="189" s="1"/>
  <c r="CC66" i="189"/>
  <c r="CB66" i="189"/>
  <c r="CA66" i="189"/>
  <c r="BY66" i="189"/>
  <c r="BX66" i="189"/>
  <c r="BW66" i="189"/>
  <c r="W66" i="189"/>
  <c r="U66" i="189"/>
  <c r="T66" i="189"/>
  <c r="S66" i="189"/>
  <c r="K66" i="189"/>
  <c r="I66" i="189"/>
  <c r="H66" i="189"/>
  <c r="G66" i="189"/>
  <c r="F66" i="189"/>
  <c r="E66" i="189"/>
  <c r="D66" i="189"/>
  <c r="LX65" i="189"/>
  <c r="LV65" i="189"/>
  <c r="LU65" i="189"/>
  <c r="LT65" i="189"/>
  <c r="LL65" i="189"/>
  <c r="LJ65" i="189"/>
  <c r="LI65" i="189"/>
  <c r="LH65" i="189"/>
  <c r="LG65" i="189"/>
  <c r="LF65" i="189"/>
  <c r="FU65" i="189"/>
  <c r="FT65" i="189"/>
  <c r="FG65" i="189"/>
  <c r="FE65" i="189"/>
  <c r="FD65" i="189"/>
  <c r="EV65" i="189"/>
  <c r="EU65" i="189"/>
  <c r="ET65" i="189"/>
  <c r="ES65" i="189"/>
  <c r="ER65" i="189"/>
  <c r="EP65" i="189"/>
  <c r="EO65" i="189"/>
  <c r="EC65" i="189"/>
  <c r="EG65" i="189" s="1"/>
  <c r="DV65" i="189"/>
  <c r="DU65" i="189"/>
  <c r="DT65" i="189"/>
  <c r="DS65" i="189"/>
  <c r="DG65" i="189"/>
  <c r="DK65" i="189" s="1"/>
  <c r="CZ65" i="189"/>
  <c r="CY65" i="189"/>
  <c r="CX65" i="189"/>
  <c r="CW65" i="189"/>
  <c r="CJ65" i="189"/>
  <c r="CL65" i="189" s="1"/>
  <c r="CC65" i="189"/>
  <c r="CB65" i="189"/>
  <c r="CA65" i="189"/>
  <c r="BY65" i="189"/>
  <c r="BX65" i="189"/>
  <c r="BW65" i="189"/>
  <c r="R65" i="189"/>
  <c r="T65" i="189" s="1"/>
  <c r="K65" i="189"/>
  <c r="I65" i="189"/>
  <c r="G65" i="189"/>
  <c r="F65" i="189"/>
  <c r="E65" i="189"/>
  <c r="D65" i="189"/>
  <c r="LX64" i="189"/>
  <c r="LV64" i="189"/>
  <c r="LU64" i="189"/>
  <c r="LT64" i="189"/>
  <c r="LL64" i="189"/>
  <c r="LJ64" i="189"/>
  <c r="LI64" i="189"/>
  <c r="LH64" i="189"/>
  <c r="LG64" i="189"/>
  <c r="LF64" i="189"/>
  <c r="FU64" i="189"/>
  <c r="FT64" i="189"/>
  <c r="FG64" i="189"/>
  <c r="FE64" i="189"/>
  <c r="FD64" i="189"/>
  <c r="EV64" i="189"/>
  <c r="EX64" i="189" s="1"/>
  <c r="EU64" i="189"/>
  <c r="ET64" i="189"/>
  <c r="ES64" i="189"/>
  <c r="ER64" i="189"/>
  <c r="EP64" i="189"/>
  <c r="EO64" i="189"/>
  <c r="EC64" i="189"/>
  <c r="EG64" i="189" s="1"/>
  <c r="DV64" i="189"/>
  <c r="DU64" i="189"/>
  <c r="DT64" i="189"/>
  <c r="DS64" i="189"/>
  <c r="DG64" i="189"/>
  <c r="DK64" i="189" s="1"/>
  <c r="CZ64" i="189"/>
  <c r="DB64" i="189" s="1"/>
  <c r="CY64" i="189"/>
  <c r="CX64" i="189"/>
  <c r="CW64" i="189"/>
  <c r="CJ64" i="189"/>
  <c r="CL64" i="189" s="1"/>
  <c r="CC64" i="189"/>
  <c r="CE64" i="189" s="1"/>
  <c r="CB64" i="189"/>
  <c r="CA64" i="189"/>
  <c r="BY64" i="189"/>
  <c r="BX64" i="189"/>
  <c r="BW64" i="189"/>
  <c r="AO64" i="189"/>
  <c r="AS64" i="189" s="1"/>
  <c r="AH64" i="189"/>
  <c r="AJ64" i="189" s="1"/>
  <c r="AG64" i="189"/>
  <c r="AF64" i="189"/>
  <c r="AE64" i="189"/>
  <c r="W64" i="189"/>
  <c r="U64" i="189"/>
  <c r="T64" i="189"/>
  <c r="S64" i="189"/>
  <c r="K64" i="189"/>
  <c r="I64" i="189"/>
  <c r="H64" i="189"/>
  <c r="G64" i="189"/>
  <c r="F64" i="189"/>
  <c r="E64" i="189"/>
  <c r="D64" i="189"/>
  <c r="LT63" i="189"/>
  <c r="LI63" i="189"/>
  <c r="LH63" i="189"/>
  <c r="LF63" i="189"/>
  <c r="FU63" i="189"/>
  <c r="FT63" i="189"/>
  <c r="FG63" i="189"/>
  <c r="FE63" i="189"/>
  <c r="FD63" i="189"/>
  <c r="EV63" i="189"/>
  <c r="EX63" i="189" s="1"/>
  <c r="EU63" i="189"/>
  <c r="ET63" i="189"/>
  <c r="ES63" i="189"/>
  <c r="ER63" i="189"/>
  <c r="EP63" i="189"/>
  <c r="EO63" i="189"/>
  <c r="EC63" i="189"/>
  <c r="EG63" i="189" s="1"/>
  <c r="DV63" i="189"/>
  <c r="DU63" i="189"/>
  <c r="DT63" i="189"/>
  <c r="DS63" i="189"/>
  <c r="DG63" i="189"/>
  <c r="DK63" i="189" s="1"/>
  <c r="CZ63" i="189"/>
  <c r="CY63" i="189"/>
  <c r="CX63" i="189"/>
  <c r="CW63" i="189"/>
  <c r="CJ63" i="189"/>
  <c r="CL63" i="189" s="1"/>
  <c r="CC63" i="189"/>
  <c r="CB63" i="189"/>
  <c r="CA63" i="189"/>
  <c r="BY63" i="189"/>
  <c r="BX63" i="189"/>
  <c r="BW63" i="189"/>
  <c r="AO63" i="189"/>
  <c r="AS63" i="189" s="1"/>
  <c r="AH63" i="189"/>
  <c r="AG63" i="189"/>
  <c r="AF63" i="189"/>
  <c r="AE63" i="189"/>
  <c r="R63" i="189"/>
  <c r="T63" i="189" s="1"/>
  <c r="K63" i="189"/>
  <c r="I63" i="189"/>
  <c r="G63" i="189"/>
  <c r="F63" i="189"/>
  <c r="E63" i="189"/>
  <c r="D63" i="189"/>
  <c r="LX62" i="189"/>
  <c r="MB62" i="189" s="1"/>
  <c r="LV62" i="189"/>
  <c r="LU62" i="189"/>
  <c r="LT62" i="189"/>
  <c r="LL62" i="189"/>
  <c r="LN62" i="189" s="1"/>
  <c r="LJ62" i="189"/>
  <c r="LI62" i="189"/>
  <c r="LH62" i="189"/>
  <c r="LG62" i="189"/>
  <c r="LF62" i="189"/>
  <c r="JY62" i="189"/>
  <c r="JU62" i="189" s="1"/>
  <c r="JW62" i="189"/>
  <c r="JV62" i="189"/>
  <c r="JT62" i="189"/>
  <c r="JL62" i="189"/>
  <c r="JH62" i="189" s="1"/>
  <c r="JJ62" i="189"/>
  <c r="JI62" i="189"/>
  <c r="JG62" i="189"/>
  <c r="FU62" i="189"/>
  <c r="FT62" i="189"/>
  <c r="FI62" i="189"/>
  <c r="FG62" i="189"/>
  <c r="FE62" i="189"/>
  <c r="FD62" i="189"/>
  <c r="EV62" i="189"/>
  <c r="EX62" i="189" s="1"/>
  <c r="EU62" i="189"/>
  <c r="ET62" i="189"/>
  <c r="ES62" i="189"/>
  <c r="ER62" i="189"/>
  <c r="EP62" i="189"/>
  <c r="EO62" i="189"/>
  <c r="EC62" i="189"/>
  <c r="EE62" i="189" s="1"/>
  <c r="DX62" i="189"/>
  <c r="DV62" i="189"/>
  <c r="DU62" i="189"/>
  <c r="DT62" i="189"/>
  <c r="DS62" i="189"/>
  <c r="DG62" i="189"/>
  <c r="DK62" i="189" s="1"/>
  <c r="CZ62" i="189"/>
  <c r="DB62" i="189" s="1"/>
  <c r="CY62" i="189"/>
  <c r="CX62" i="189"/>
  <c r="CW62" i="189"/>
  <c r="CK62" i="189"/>
  <c r="CJ62" i="189"/>
  <c r="CL62" i="189" s="1"/>
  <c r="CC62" i="189"/>
  <c r="CE62" i="189" s="1"/>
  <c r="CB62" i="189"/>
  <c r="CA62" i="189"/>
  <c r="BY62" i="189"/>
  <c r="BX62" i="189"/>
  <c r="CN62" i="189" s="1"/>
  <c r="BW62" i="189"/>
  <c r="AO62" i="189"/>
  <c r="AS62" i="189" s="1"/>
  <c r="AU62" i="189" s="1"/>
  <c r="AH62" i="189"/>
  <c r="AJ62" i="189" s="1"/>
  <c r="AG62" i="189"/>
  <c r="AF62" i="189"/>
  <c r="AE62" i="189"/>
  <c r="S62" i="189"/>
  <c r="R62" i="189"/>
  <c r="T62" i="189" s="1"/>
  <c r="K62" i="189"/>
  <c r="M62" i="189" s="1"/>
  <c r="I62" i="189"/>
  <c r="H62" i="189"/>
  <c r="G62" i="189"/>
  <c r="F62" i="189"/>
  <c r="E62" i="189"/>
  <c r="D62" i="189"/>
  <c r="LX61" i="189"/>
  <c r="LZ61" i="189" s="1"/>
  <c r="LV61" i="189"/>
  <c r="LU61" i="189"/>
  <c r="LT61" i="189"/>
  <c r="LL61" i="189"/>
  <c r="LN61" i="189" s="1"/>
  <c r="LJ61" i="189"/>
  <c r="LI61" i="189"/>
  <c r="LH61" i="189"/>
  <c r="LG61" i="189"/>
  <c r="LF61" i="189"/>
  <c r="JY61" i="189"/>
  <c r="JU61" i="189" s="1"/>
  <c r="JW61" i="189"/>
  <c r="JV61" i="189"/>
  <c r="JT61" i="189"/>
  <c r="JL61" i="189"/>
  <c r="JH61" i="189" s="1"/>
  <c r="JJ61" i="189"/>
  <c r="JI61" i="189"/>
  <c r="JG61" i="189"/>
  <c r="FU61" i="189"/>
  <c r="FT61" i="189"/>
  <c r="FG61" i="189"/>
  <c r="FI61" i="189" s="1"/>
  <c r="FE61" i="189"/>
  <c r="FD61" i="189"/>
  <c r="EX61" i="189"/>
  <c r="EV61" i="189"/>
  <c r="EU61" i="189"/>
  <c r="ET61" i="189"/>
  <c r="ES61" i="189"/>
  <c r="ER61" i="189"/>
  <c r="EQ61" i="189"/>
  <c r="EP61" i="189"/>
  <c r="EO61" i="189"/>
  <c r="EC61" i="189"/>
  <c r="EG61" i="189" s="1"/>
  <c r="DV61" i="189"/>
  <c r="DX61" i="189" s="1"/>
  <c r="DU61" i="189"/>
  <c r="DT61" i="189"/>
  <c r="DS61" i="189"/>
  <c r="DG61" i="189"/>
  <c r="DJ61" i="189" s="1"/>
  <c r="CZ61" i="189"/>
  <c r="CY61" i="189"/>
  <c r="CX61" i="189"/>
  <c r="CW61" i="189"/>
  <c r="CJ61" i="189"/>
  <c r="CO61" i="189" s="1"/>
  <c r="CC61" i="189"/>
  <c r="CB61" i="189"/>
  <c r="CA61" i="189"/>
  <c r="BY61" i="189"/>
  <c r="BX61" i="189"/>
  <c r="BW61" i="189"/>
  <c r="AO61" i="189"/>
  <c r="AR61" i="189" s="1"/>
  <c r="AH61" i="189"/>
  <c r="AG61" i="189"/>
  <c r="AF61" i="189"/>
  <c r="AE61" i="189"/>
  <c r="R61" i="189"/>
  <c r="W61" i="189" s="1"/>
  <c r="K61" i="189"/>
  <c r="I61" i="189"/>
  <c r="G61" i="189"/>
  <c r="F61" i="189"/>
  <c r="E61" i="189"/>
  <c r="J61" i="189" s="1"/>
  <c r="D61" i="189"/>
  <c r="LX60" i="189"/>
  <c r="LV60" i="189"/>
  <c r="LU60" i="189"/>
  <c r="LT60" i="189"/>
  <c r="LL60" i="189"/>
  <c r="LN60" i="189" s="1"/>
  <c r="LJ60" i="189"/>
  <c r="LI60" i="189"/>
  <c r="LH60" i="189"/>
  <c r="LG60" i="189"/>
  <c r="LF60" i="189"/>
  <c r="JY60" i="189"/>
  <c r="JU60" i="189" s="1"/>
  <c r="JW60" i="189"/>
  <c r="JV60" i="189"/>
  <c r="JT60" i="189"/>
  <c r="JL60" i="189"/>
  <c r="JH60" i="189" s="1"/>
  <c r="JJ60" i="189"/>
  <c r="JI60" i="189"/>
  <c r="JG60" i="189"/>
  <c r="FU60" i="189"/>
  <c r="FT60" i="189"/>
  <c r="FG60" i="189"/>
  <c r="FI60" i="189" s="1"/>
  <c r="FE60" i="189"/>
  <c r="FD60" i="189"/>
  <c r="EV60" i="189"/>
  <c r="EX60" i="189" s="1"/>
  <c r="EU60" i="189"/>
  <c r="ET60" i="189"/>
  <c r="ES60" i="189"/>
  <c r="ER60" i="189"/>
  <c r="EP60" i="189"/>
  <c r="EQ60" i="189" s="1"/>
  <c r="EO60" i="189"/>
  <c r="EC60" i="189"/>
  <c r="EF60" i="189" s="1"/>
  <c r="DV60" i="189"/>
  <c r="DX60" i="189" s="1"/>
  <c r="DU60" i="189"/>
  <c r="DT60" i="189"/>
  <c r="DS60" i="189"/>
  <c r="DG60" i="189"/>
  <c r="DJ60" i="189" s="1"/>
  <c r="CZ60" i="189"/>
  <c r="DB60" i="189" s="1"/>
  <c r="CY60" i="189"/>
  <c r="CX60" i="189"/>
  <c r="CW60" i="189"/>
  <c r="CK60" i="189"/>
  <c r="CJ60" i="189"/>
  <c r="CL60" i="189" s="1"/>
  <c r="CC60" i="189"/>
  <c r="CE60" i="189" s="1"/>
  <c r="CB60" i="189"/>
  <c r="CA60" i="189"/>
  <c r="BY60" i="189"/>
  <c r="BX60" i="189"/>
  <c r="CN60" i="189" s="1"/>
  <c r="BW60" i="189"/>
  <c r="AO60" i="189"/>
  <c r="AS60" i="189" s="1"/>
  <c r="AH60" i="189"/>
  <c r="AJ60" i="189" s="1"/>
  <c r="AG60" i="189"/>
  <c r="AF60" i="189"/>
  <c r="AE60" i="189"/>
  <c r="R60" i="189"/>
  <c r="T60" i="189" s="1"/>
  <c r="K60" i="189"/>
  <c r="M60" i="189" s="1"/>
  <c r="I60" i="189"/>
  <c r="G60" i="189"/>
  <c r="F60" i="189"/>
  <c r="E60" i="189"/>
  <c r="D60" i="189"/>
  <c r="LX59" i="189"/>
  <c r="LZ59" i="189" s="1"/>
  <c r="LV59" i="189"/>
  <c r="LU59" i="189"/>
  <c r="LT59" i="189"/>
  <c r="LN59" i="189"/>
  <c r="LL59" i="189"/>
  <c r="LJ59" i="189"/>
  <c r="LI59" i="189"/>
  <c r="LH59" i="189"/>
  <c r="LG59" i="189"/>
  <c r="LF59" i="189"/>
  <c r="JY59" i="189"/>
  <c r="JU59" i="189" s="1"/>
  <c r="JW59" i="189"/>
  <c r="JV59" i="189"/>
  <c r="JT59" i="189"/>
  <c r="JL59" i="189"/>
  <c r="JJ59" i="189"/>
  <c r="JI59" i="189"/>
  <c r="JG59" i="189"/>
  <c r="FU59" i="189"/>
  <c r="FT59" i="189"/>
  <c r="FG59" i="189"/>
  <c r="FI59" i="189" s="1"/>
  <c r="FE59" i="189"/>
  <c r="FD59" i="189"/>
  <c r="EX59" i="189"/>
  <c r="EV59" i="189"/>
  <c r="EU59" i="189"/>
  <c r="ET59" i="189"/>
  <c r="ES59" i="189"/>
  <c r="ER59" i="189"/>
  <c r="EQ59" i="189"/>
  <c r="EP59" i="189"/>
  <c r="EO59" i="189"/>
  <c r="EC59" i="189"/>
  <c r="EG59" i="189" s="1"/>
  <c r="DV59" i="189"/>
  <c r="DX59" i="189" s="1"/>
  <c r="DU59" i="189"/>
  <c r="DT59" i="189"/>
  <c r="DS59" i="189"/>
  <c r="DG59" i="189"/>
  <c r="DJ59" i="189" s="1"/>
  <c r="CZ59" i="189"/>
  <c r="CY59" i="189"/>
  <c r="CX59" i="189"/>
  <c r="CW59" i="189"/>
  <c r="CJ59" i="189"/>
  <c r="CO59" i="189" s="1"/>
  <c r="CC59" i="189"/>
  <c r="CB59" i="189"/>
  <c r="CA59" i="189"/>
  <c r="BY59" i="189"/>
  <c r="BX59" i="189"/>
  <c r="BW59" i="189"/>
  <c r="AO59" i="189"/>
  <c r="AR59" i="189" s="1"/>
  <c r="AH59" i="189"/>
  <c r="AG59" i="189"/>
  <c r="AF59" i="189"/>
  <c r="AE59" i="189"/>
  <c r="R59" i="189"/>
  <c r="W59" i="189" s="1"/>
  <c r="K59" i="189"/>
  <c r="I59" i="189"/>
  <c r="G59" i="189"/>
  <c r="F59" i="189"/>
  <c r="E59" i="189"/>
  <c r="J59" i="189" s="1"/>
  <c r="D59" i="189"/>
  <c r="LX58" i="189"/>
  <c r="LZ58" i="189" s="1"/>
  <c r="LV58" i="189"/>
  <c r="LU58" i="189"/>
  <c r="LT58" i="189"/>
  <c r="LL58" i="189"/>
  <c r="LN58" i="189" s="1"/>
  <c r="LJ58" i="189"/>
  <c r="LI58" i="189"/>
  <c r="LH58" i="189"/>
  <c r="LG58" i="189"/>
  <c r="LK58" i="189" s="1"/>
  <c r="LF58" i="189"/>
  <c r="JY58" i="189"/>
  <c r="JU58" i="189" s="1"/>
  <c r="JW58" i="189"/>
  <c r="JV58" i="189"/>
  <c r="JT58" i="189"/>
  <c r="JL58" i="189"/>
  <c r="JH58" i="189" s="1"/>
  <c r="JJ58" i="189"/>
  <c r="JI58" i="189"/>
  <c r="JG58" i="189"/>
  <c r="FU58" i="189"/>
  <c r="FT58" i="189"/>
  <c r="FG58" i="189"/>
  <c r="FE58" i="189"/>
  <c r="FD58" i="189"/>
  <c r="EV58" i="189"/>
  <c r="EX58" i="189" s="1"/>
  <c r="EU58" i="189"/>
  <c r="ET58" i="189"/>
  <c r="ES58" i="189"/>
  <c r="ER58" i="189"/>
  <c r="EP58" i="189"/>
  <c r="EQ58" i="189" s="1"/>
  <c r="EO58" i="189"/>
  <c r="EC58" i="189"/>
  <c r="EF58" i="189" s="1"/>
  <c r="DV58" i="189"/>
  <c r="DU58" i="189"/>
  <c r="DT58" i="189"/>
  <c r="DS58" i="189"/>
  <c r="DG58" i="189"/>
  <c r="DK58" i="189" s="1"/>
  <c r="CZ58" i="189"/>
  <c r="DB58" i="189" s="1"/>
  <c r="CY58" i="189"/>
  <c r="CX58" i="189"/>
  <c r="CW58" i="189"/>
  <c r="CK58" i="189"/>
  <c r="CJ58" i="189"/>
  <c r="CL58" i="189" s="1"/>
  <c r="CC58" i="189"/>
  <c r="CE58" i="189" s="1"/>
  <c r="CB58" i="189"/>
  <c r="CA58" i="189"/>
  <c r="BY58" i="189"/>
  <c r="BX58" i="189"/>
  <c r="CN58" i="189" s="1"/>
  <c r="BW58" i="189"/>
  <c r="AO58" i="189"/>
  <c r="AS58" i="189" s="1"/>
  <c r="AH58" i="189"/>
  <c r="AJ58" i="189" s="1"/>
  <c r="AG58" i="189"/>
  <c r="AF58" i="189"/>
  <c r="AE58" i="189"/>
  <c r="R58" i="189"/>
  <c r="T58" i="189" s="1"/>
  <c r="K58" i="189"/>
  <c r="M58" i="189" s="1"/>
  <c r="I58" i="189"/>
  <c r="G58" i="189"/>
  <c r="F58" i="189"/>
  <c r="E58" i="189"/>
  <c r="D58" i="189"/>
  <c r="LX57" i="189"/>
  <c r="LZ57" i="189" s="1"/>
  <c r="LV57" i="189"/>
  <c r="LU57" i="189"/>
  <c r="LT57" i="189"/>
  <c r="LL57" i="189"/>
  <c r="LP57" i="189" s="1"/>
  <c r="LJ57" i="189"/>
  <c r="LI57" i="189"/>
  <c r="LH57" i="189"/>
  <c r="LG57" i="189"/>
  <c r="LK57" i="189" s="1"/>
  <c r="LF57" i="189"/>
  <c r="JY57" i="189"/>
  <c r="JW57" i="189"/>
  <c r="JV57" i="189"/>
  <c r="JT57" i="189"/>
  <c r="JL57" i="189"/>
  <c r="JH57" i="189" s="1"/>
  <c r="JJ57" i="189"/>
  <c r="JI57" i="189"/>
  <c r="JG57" i="189"/>
  <c r="FU57" i="189"/>
  <c r="FT57" i="189"/>
  <c r="FG57" i="189"/>
  <c r="FI57" i="189" s="1"/>
  <c r="FE57" i="189"/>
  <c r="FD57" i="189"/>
  <c r="EV57" i="189"/>
  <c r="EU57" i="189"/>
  <c r="ET57" i="189"/>
  <c r="ES57" i="189"/>
  <c r="ER57" i="189"/>
  <c r="EP57" i="189"/>
  <c r="EO57" i="189"/>
  <c r="ED57" i="189"/>
  <c r="EC57" i="189"/>
  <c r="EG57" i="189" s="1"/>
  <c r="DV57" i="189"/>
  <c r="DX57" i="189" s="1"/>
  <c r="DU57" i="189"/>
  <c r="DT57" i="189"/>
  <c r="DS57" i="189"/>
  <c r="DG57" i="189"/>
  <c r="DJ57" i="189" s="1"/>
  <c r="CZ57" i="189"/>
  <c r="DB57" i="189" s="1"/>
  <c r="CY57" i="189"/>
  <c r="CX57" i="189"/>
  <c r="CW57" i="189"/>
  <c r="CJ57" i="189"/>
  <c r="CO57" i="189" s="1"/>
  <c r="CC57" i="189"/>
  <c r="CE57" i="189" s="1"/>
  <c r="CB57" i="189"/>
  <c r="CA57" i="189"/>
  <c r="BY57" i="189"/>
  <c r="BX57" i="189"/>
  <c r="CN57" i="189" s="1"/>
  <c r="BW57" i="189"/>
  <c r="AO57" i="189"/>
  <c r="AR57" i="189" s="1"/>
  <c r="AH57" i="189"/>
  <c r="AJ57" i="189" s="1"/>
  <c r="AG57" i="189"/>
  <c r="AF57" i="189"/>
  <c r="AE57" i="189"/>
  <c r="R57" i="189"/>
  <c r="W57" i="189" s="1"/>
  <c r="K57" i="189"/>
  <c r="M57" i="189" s="1"/>
  <c r="I57" i="189"/>
  <c r="H57" i="189"/>
  <c r="G57" i="189"/>
  <c r="F57" i="189"/>
  <c r="E57" i="189"/>
  <c r="D57" i="189"/>
  <c r="LX56" i="189"/>
  <c r="LZ56" i="189" s="1"/>
  <c r="LV56" i="189"/>
  <c r="LU56" i="189"/>
  <c r="LT56" i="189"/>
  <c r="LL56" i="189"/>
  <c r="LN56" i="189" s="1"/>
  <c r="LJ56" i="189"/>
  <c r="LI56" i="189"/>
  <c r="LH56" i="189"/>
  <c r="LG56" i="189"/>
  <c r="LF56" i="189"/>
  <c r="JY56" i="189"/>
  <c r="JU56" i="189" s="1"/>
  <c r="JW56" i="189"/>
  <c r="JV56" i="189"/>
  <c r="JT56" i="189"/>
  <c r="JL56" i="189"/>
  <c r="JH56" i="189" s="1"/>
  <c r="JJ56" i="189"/>
  <c r="JI56" i="189"/>
  <c r="JG56" i="189"/>
  <c r="FU56" i="189"/>
  <c r="FT56" i="189"/>
  <c r="FG56" i="189"/>
  <c r="FE56" i="189"/>
  <c r="FD56" i="189"/>
  <c r="EV56" i="189"/>
  <c r="EX56" i="189" s="1"/>
  <c r="EU56" i="189"/>
  <c r="ET56" i="189"/>
  <c r="ES56" i="189"/>
  <c r="ER56" i="189"/>
  <c r="EP56" i="189"/>
  <c r="EO56" i="189"/>
  <c r="EC56" i="189"/>
  <c r="EF56" i="189" s="1"/>
  <c r="DV56" i="189"/>
  <c r="DU56" i="189"/>
  <c r="DT56" i="189"/>
  <c r="DS56" i="189"/>
  <c r="DH56" i="189"/>
  <c r="DG56" i="189"/>
  <c r="DK56" i="189" s="1"/>
  <c r="CZ56" i="189"/>
  <c r="DB56" i="189" s="1"/>
  <c r="CY56" i="189"/>
  <c r="CX56" i="189"/>
  <c r="CW56" i="189"/>
  <c r="CJ56" i="189"/>
  <c r="CL56" i="189" s="1"/>
  <c r="CC56" i="189"/>
  <c r="CE56" i="189" s="1"/>
  <c r="CB56" i="189"/>
  <c r="CA56" i="189"/>
  <c r="BY56" i="189"/>
  <c r="BX56" i="189"/>
  <c r="BW56" i="189"/>
  <c r="AO56" i="189"/>
  <c r="AS56" i="189" s="1"/>
  <c r="AH56" i="189"/>
  <c r="AJ56" i="189" s="1"/>
  <c r="AG56" i="189"/>
  <c r="AF56" i="189"/>
  <c r="AE56" i="189"/>
  <c r="R56" i="189"/>
  <c r="T56" i="189" s="1"/>
  <c r="K56" i="189"/>
  <c r="M56" i="189" s="1"/>
  <c r="I56" i="189"/>
  <c r="G56" i="189"/>
  <c r="F56" i="189"/>
  <c r="E56" i="189"/>
  <c r="D56" i="189"/>
  <c r="LX55" i="189"/>
  <c r="LZ55" i="189" s="1"/>
  <c r="LV55" i="189"/>
  <c r="LU55" i="189"/>
  <c r="LT55" i="189"/>
  <c r="LL55" i="189"/>
  <c r="LJ55" i="189"/>
  <c r="LI55" i="189"/>
  <c r="LH55" i="189"/>
  <c r="LG55" i="189"/>
  <c r="LF55" i="189"/>
  <c r="JY55" i="189"/>
  <c r="JU55" i="189" s="1"/>
  <c r="JW55" i="189"/>
  <c r="JV55" i="189"/>
  <c r="JT55" i="189"/>
  <c r="JL55" i="189"/>
  <c r="JH55" i="189" s="1"/>
  <c r="JJ55" i="189"/>
  <c r="JI55" i="189"/>
  <c r="JG55" i="189"/>
  <c r="FU55" i="189"/>
  <c r="FT55" i="189"/>
  <c r="FG55" i="189"/>
  <c r="FI55" i="189" s="1"/>
  <c r="FE55" i="189"/>
  <c r="FD55" i="189"/>
  <c r="EV55" i="189"/>
  <c r="EX55" i="189" s="1"/>
  <c r="EU55" i="189"/>
  <c r="ET55" i="189"/>
  <c r="ES55" i="189"/>
  <c r="ER55" i="189"/>
  <c r="EP55" i="189"/>
  <c r="EO55" i="189"/>
  <c r="EC55" i="189"/>
  <c r="EG55" i="189" s="1"/>
  <c r="DV55" i="189"/>
  <c r="DX55" i="189" s="1"/>
  <c r="DU55" i="189"/>
  <c r="DT55" i="189"/>
  <c r="DS55" i="189"/>
  <c r="DG55" i="189"/>
  <c r="DJ55" i="189" s="1"/>
  <c r="CZ55" i="189"/>
  <c r="CY55" i="189"/>
  <c r="CX55" i="189"/>
  <c r="CW55" i="189"/>
  <c r="CJ55" i="189"/>
  <c r="CO55" i="189" s="1"/>
  <c r="CC55" i="189"/>
  <c r="CB55" i="189"/>
  <c r="CA55" i="189"/>
  <c r="BY55" i="189"/>
  <c r="BX55" i="189"/>
  <c r="BW55" i="189"/>
  <c r="AO55" i="189"/>
  <c r="AR55" i="189" s="1"/>
  <c r="AH55" i="189"/>
  <c r="AG55" i="189"/>
  <c r="AF55" i="189"/>
  <c r="AE55" i="189"/>
  <c r="R55" i="189"/>
  <c r="W55" i="189" s="1"/>
  <c r="K55" i="189"/>
  <c r="I55" i="189"/>
  <c r="G55" i="189"/>
  <c r="F55" i="189"/>
  <c r="E55" i="189"/>
  <c r="D55" i="189"/>
  <c r="LX54" i="189"/>
  <c r="LZ54" i="189" s="1"/>
  <c r="LV54" i="189"/>
  <c r="LU54" i="189"/>
  <c r="LT54" i="189"/>
  <c r="LL54" i="189"/>
  <c r="LN54" i="189" s="1"/>
  <c r="LJ54" i="189"/>
  <c r="LI54" i="189"/>
  <c r="LH54" i="189"/>
  <c r="LG54" i="189"/>
  <c r="LF54" i="189"/>
  <c r="JY54" i="189"/>
  <c r="JU54" i="189" s="1"/>
  <c r="JW54" i="189"/>
  <c r="JV54" i="189"/>
  <c r="JT54" i="189"/>
  <c r="JL54" i="189"/>
  <c r="JH54" i="189" s="1"/>
  <c r="JJ54" i="189"/>
  <c r="JI54" i="189"/>
  <c r="JG54" i="189"/>
  <c r="FU54" i="189"/>
  <c r="FT54" i="189"/>
  <c r="FG54" i="189"/>
  <c r="FI54" i="189" s="1"/>
  <c r="FE54" i="189"/>
  <c r="FD54" i="189"/>
  <c r="EV54" i="189"/>
  <c r="EX54" i="189" s="1"/>
  <c r="EU54" i="189"/>
  <c r="ET54" i="189"/>
  <c r="ES54" i="189"/>
  <c r="ER54" i="189"/>
  <c r="EP54" i="189"/>
  <c r="EO54" i="189"/>
  <c r="EC54" i="189"/>
  <c r="EF54" i="189" s="1"/>
  <c r="DV54" i="189"/>
  <c r="DU54" i="189"/>
  <c r="DT54" i="189"/>
  <c r="DS54" i="189"/>
  <c r="DG54" i="189"/>
  <c r="DK54" i="189" s="1"/>
  <c r="CZ54" i="189"/>
  <c r="DB54" i="189" s="1"/>
  <c r="CY54" i="189"/>
  <c r="CX54" i="189"/>
  <c r="CW54" i="189"/>
  <c r="CJ54" i="189"/>
  <c r="CL54" i="189" s="1"/>
  <c r="CC54" i="189"/>
  <c r="CE54" i="189" s="1"/>
  <c r="CB54" i="189"/>
  <c r="CA54" i="189"/>
  <c r="BY54" i="189"/>
  <c r="BX54" i="189"/>
  <c r="BW54" i="189"/>
  <c r="AO54" i="189"/>
  <c r="AS54" i="189" s="1"/>
  <c r="AH54" i="189"/>
  <c r="AJ54" i="189" s="1"/>
  <c r="AG54" i="189"/>
  <c r="AF54" i="189"/>
  <c r="AE54" i="189"/>
  <c r="R54" i="189"/>
  <c r="T54" i="189" s="1"/>
  <c r="K54" i="189"/>
  <c r="M54" i="189" s="1"/>
  <c r="I54" i="189"/>
  <c r="G54" i="189"/>
  <c r="F54" i="189"/>
  <c r="E54" i="189"/>
  <c r="D54" i="189"/>
  <c r="LX53" i="189"/>
  <c r="LZ53" i="189" s="1"/>
  <c r="LV53" i="189"/>
  <c r="LU53" i="189"/>
  <c r="LT53" i="189"/>
  <c r="LL53" i="189"/>
  <c r="LP53" i="189" s="1"/>
  <c r="LJ53" i="189"/>
  <c r="LI53" i="189"/>
  <c r="LH53" i="189"/>
  <c r="LG53" i="189"/>
  <c r="LK53" i="189" s="1"/>
  <c r="LF53" i="189"/>
  <c r="JY53" i="189"/>
  <c r="JU53" i="189" s="1"/>
  <c r="JW53" i="189"/>
  <c r="JV53" i="189"/>
  <c r="JT53" i="189"/>
  <c r="JL53" i="189"/>
  <c r="JH53" i="189" s="1"/>
  <c r="JJ53" i="189"/>
  <c r="JI53" i="189"/>
  <c r="JG53" i="189"/>
  <c r="FU53" i="189"/>
  <c r="FT53" i="189"/>
  <c r="FG53" i="189"/>
  <c r="FI53" i="189" s="1"/>
  <c r="FE53" i="189"/>
  <c r="FD53" i="189"/>
  <c r="EV53" i="189"/>
  <c r="EX53" i="189" s="1"/>
  <c r="EU53" i="189"/>
  <c r="ET53" i="189"/>
  <c r="ES53" i="189"/>
  <c r="ER53" i="189"/>
  <c r="EP53" i="189"/>
  <c r="EO53" i="189"/>
  <c r="EC53" i="189"/>
  <c r="EG53" i="189" s="1"/>
  <c r="DV53" i="189"/>
  <c r="DX53" i="189" s="1"/>
  <c r="DU53" i="189"/>
  <c r="DT53" i="189"/>
  <c r="DS53" i="189"/>
  <c r="DG53" i="189"/>
  <c r="DJ53" i="189" s="1"/>
  <c r="CZ53" i="189"/>
  <c r="DB53" i="189" s="1"/>
  <c r="CY53" i="189"/>
  <c r="CX53" i="189"/>
  <c r="CW53" i="189"/>
  <c r="CJ53" i="189"/>
  <c r="CO53" i="189" s="1"/>
  <c r="CC53" i="189"/>
  <c r="CE53" i="189" s="1"/>
  <c r="CB53" i="189"/>
  <c r="CA53" i="189"/>
  <c r="BY53" i="189"/>
  <c r="BX53" i="189"/>
  <c r="BW53" i="189"/>
  <c r="AO53" i="189"/>
  <c r="AR53" i="189" s="1"/>
  <c r="AH53" i="189"/>
  <c r="AJ53" i="189" s="1"/>
  <c r="AG53" i="189"/>
  <c r="AF53" i="189"/>
  <c r="AE53" i="189"/>
  <c r="R53" i="189"/>
  <c r="W53" i="189" s="1"/>
  <c r="K53" i="189"/>
  <c r="M53" i="189" s="1"/>
  <c r="I53" i="189"/>
  <c r="G53" i="189"/>
  <c r="F53" i="189"/>
  <c r="E53" i="189"/>
  <c r="D53" i="189"/>
  <c r="LX52" i="189"/>
  <c r="LZ52" i="189" s="1"/>
  <c r="LV52" i="189"/>
  <c r="LU52" i="189"/>
  <c r="LT52" i="189"/>
  <c r="LL52" i="189"/>
  <c r="LN52" i="189" s="1"/>
  <c r="LJ52" i="189"/>
  <c r="LI52" i="189"/>
  <c r="LH52" i="189"/>
  <c r="LG52" i="189"/>
  <c r="LF52" i="189"/>
  <c r="JY52" i="189"/>
  <c r="JU52" i="189" s="1"/>
  <c r="JW52" i="189"/>
  <c r="JV52" i="189"/>
  <c r="JT52" i="189"/>
  <c r="JL52" i="189"/>
  <c r="JH52" i="189" s="1"/>
  <c r="JJ52" i="189"/>
  <c r="JI52" i="189"/>
  <c r="JG52" i="189"/>
  <c r="FU52" i="189"/>
  <c r="FT52" i="189"/>
  <c r="FG52" i="189"/>
  <c r="FE52" i="189"/>
  <c r="FD52" i="189"/>
  <c r="EV52" i="189"/>
  <c r="EX52" i="189" s="1"/>
  <c r="EU52" i="189"/>
  <c r="ET52" i="189"/>
  <c r="ES52" i="189"/>
  <c r="ER52" i="189"/>
  <c r="EP52" i="189"/>
  <c r="EQ52" i="189" s="1"/>
  <c r="EO52" i="189"/>
  <c r="EC52" i="189"/>
  <c r="EF52" i="189" s="1"/>
  <c r="DV52" i="189"/>
  <c r="DU52" i="189"/>
  <c r="DT52" i="189"/>
  <c r="DS52" i="189"/>
  <c r="DG52" i="189"/>
  <c r="CZ52" i="189"/>
  <c r="DB52" i="189" s="1"/>
  <c r="CY52" i="189"/>
  <c r="CX52" i="189"/>
  <c r="CW52" i="189"/>
  <c r="CJ52" i="189"/>
  <c r="CC52" i="189"/>
  <c r="CE52" i="189" s="1"/>
  <c r="CB52" i="189"/>
  <c r="CA52" i="189"/>
  <c r="BY52" i="189"/>
  <c r="BX52" i="189"/>
  <c r="BW52" i="189"/>
  <c r="AO52" i="189"/>
  <c r="AS52" i="189" s="1"/>
  <c r="AH52" i="189"/>
  <c r="AJ52" i="189" s="1"/>
  <c r="AG52" i="189"/>
  <c r="AF52" i="189"/>
  <c r="AE52" i="189"/>
  <c r="S52" i="189"/>
  <c r="R52" i="189"/>
  <c r="T52" i="189" s="1"/>
  <c r="K52" i="189"/>
  <c r="M52" i="189" s="1"/>
  <c r="I52" i="189"/>
  <c r="H52" i="189"/>
  <c r="G52" i="189"/>
  <c r="F52" i="189"/>
  <c r="E52" i="189"/>
  <c r="D52" i="189"/>
  <c r="LT51" i="189"/>
  <c r="LI51" i="189"/>
  <c r="LH51" i="189"/>
  <c r="LF51" i="189"/>
  <c r="JY51" i="189"/>
  <c r="JW51" i="189"/>
  <c r="JZ51" i="189" s="1"/>
  <c r="KC51" i="189" s="1"/>
  <c r="JV51" i="189"/>
  <c r="JU51" i="189"/>
  <c r="JT51" i="189"/>
  <c r="JL51" i="189"/>
  <c r="JH51" i="189" s="1"/>
  <c r="JJ51" i="189"/>
  <c r="JI51" i="189"/>
  <c r="JG51" i="189"/>
  <c r="FU51" i="189"/>
  <c r="FT51" i="189"/>
  <c r="FG51" i="189"/>
  <c r="FI51" i="189" s="1"/>
  <c r="FE51" i="189"/>
  <c r="FD51" i="189"/>
  <c r="EV51" i="189"/>
  <c r="EX51" i="189" s="1"/>
  <c r="EU51" i="189"/>
  <c r="ET51" i="189"/>
  <c r="ES51" i="189"/>
  <c r="ER51" i="189"/>
  <c r="EP51" i="189"/>
  <c r="EQ51" i="189" s="1"/>
  <c r="EO51" i="189"/>
  <c r="ED51" i="189"/>
  <c r="EC51" i="189"/>
  <c r="EG51" i="189" s="1"/>
  <c r="DV51" i="189"/>
  <c r="DZ51" i="189" s="1"/>
  <c r="DU51" i="189"/>
  <c r="DT51" i="189"/>
  <c r="DS51" i="189"/>
  <c r="DG51" i="189"/>
  <c r="DK51" i="189" s="1"/>
  <c r="CZ51" i="189"/>
  <c r="DB51" i="189" s="1"/>
  <c r="CY51" i="189"/>
  <c r="CX51" i="189"/>
  <c r="CW51" i="189"/>
  <c r="CJ51" i="189"/>
  <c r="CK51" i="189" s="1"/>
  <c r="CC51" i="189"/>
  <c r="CE51" i="189" s="1"/>
  <c r="CB51" i="189"/>
  <c r="CA51" i="189"/>
  <c r="BY51" i="189"/>
  <c r="BX51" i="189"/>
  <c r="BW51" i="189"/>
  <c r="AO51" i="189"/>
  <c r="AS51" i="189" s="1"/>
  <c r="AH51" i="189"/>
  <c r="AJ51" i="189" s="1"/>
  <c r="AG51" i="189"/>
  <c r="AF51" i="189"/>
  <c r="AE51" i="189"/>
  <c r="R51" i="189"/>
  <c r="T51" i="189" s="1"/>
  <c r="K51" i="189"/>
  <c r="M51" i="189" s="1"/>
  <c r="I51" i="189"/>
  <c r="G51" i="189"/>
  <c r="F51" i="189"/>
  <c r="E51" i="189"/>
  <c r="D51" i="189"/>
  <c r="LX50" i="189"/>
  <c r="LZ50" i="189" s="1"/>
  <c r="LV50" i="189"/>
  <c r="LU50" i="189"/>
  <c r="LT50" i="189"/>
  <c r="LL50" i="189"/>
  <c r="LN50" i="189" s="1"/>
  <c r="LJ50" i="189"/>
  <c r="LI50" i="189"/>
  <c r="LH50" i="189"/>
  <c r="LG50" i="189"/>
  <c r="LF50" i="189"/>
  <c r="JY50" i="189"/>
  <c r="JU50" i="189" s="1"/>
  <c r="JW50" i="189"/>
  <c r="JV50" i="189"/>
  <c r="JT50" i="189"/>
  <c r="JL50" i="189"/>
  <c r="JJ50" i="189"/>
  <c r="JI50" i="189"/>
  <c r="JG50" i="189"/>
  <c r="FU50" i="189"/>
  <c r="FT50" i="189"/>
  <c r="FG50" i="189"/>
  <c r="FI50" i="189" s="1"/>
  <c r="FE50" i="189"/>
  <c r="FD50" i="189"/>
  <c r="EV50" i="189"/>
  <c r="EU50" i="189"/>
  <c r="ET50" i="189"/>
  <c r="ES50" i="189"/>
  <c r="ER50" i="189"/>
  <c r="EP50" i="189"/>
  <c r="EO50" i="189"/>
  <c r="EC50" i="189"/>
  <c r="EG50" i="189" s="1"/>
  <c r="DV50" i="189"/>
  <c r="DX50" i="189" s="1"/>
  <c r="DU50" i="189"/>
  <c r="DT50" i="189"/>
  <c r="DS50" i="189"/>
  <c r="DG50" i="189"/>
  <c r="DK50" i="189" s="1"/>
  <c r="CZ50" i="189"/>
  <c r="CY50" i="189"/>
  <c r="CX50" i="189"/>
  <c r="CW50" i="189"/>
  <c r="CJ50" i="189"/>
  <c r="CL50" i="189" s="1"/>
  <c r="CC50" i="189"/>
  <c r="CB50" i="189"/>
  <c r="CA50" i="189"/>
  <c r="BY50" i="189"/>
  <c r="BX50" i="189"/>
  <c r="BW50" i="189"/>
  <c r="AO50" i="189"/>
  <c r="AS50" i="189" s="1"/>
  <c r="AH50" i="189"/>
  <c r="AG50" i="189"/>
  <c r="AF50" i="189"/>
  <c r="AE50" i="189"/>
  <c r="R50" i="189"/>
  <c r="T50" i="189" s="1"/>
  <c r="K50" i="189"/>
  <c r="I50" i="189"/>
  <c r="G50" i="189"/>
  <c r="F50" i="189"/>
  <c r="E50" i="189"/>
  <c r="D50" i="189"/>
  <c r="LX49" i="189"/>
  <c r="LV49" i="189"/>
  <c r="LU49" i="189"/>
  <c r="LT49" i="189"/>
  <c r="LL49" i="189"/>
  <c r="LN49" i="189" s="1"/>
  <c r="LJ49" i="189"/>
  <c r="LI49" i="189"/>
  <c r="LH49" i="189"/>
  <c r="LG49" i="189"/>
  <c r="LF49" i="189"/>
  <c r="JY49" i="189"/>
  <c r="JU49" i="189" s="1"/>
  <c r="JW49" i="189"/>
  <c r="JV49" i="189"/>
  <c r="JT49" i="189"/>
  <c r="JL49" i="189"/>
  <c r="JH49" i="189" s="1"/>
  <c r="JJ49" i="189"/>
  <c r="JI49" i="189"/>
  <c r="JG49" i="189"/>
  <c r="FU49" i="189"/>
  <c r="FT49" i="189"/>
  <c r="FG49" i="189"/>
  <c r="FE49" i="189"/>
  <c r="FD49" i="189"/>
  <c r="EV49" i="189"/>
  <c r="EX49" i="189" s="1"/>
  <c r="EU49" i="189"/>
  <c r="ET49" i="189"/>
  <c r="ES49" i="189"/>
  <c r="ER49" i="189"/>
  <c r="EP49" i="189"/>
  <c r="EQ49" i="189" s="1"/>
  <c r="EO49" i="189"/>
  <c r="EC49" i="189"/>
  <c r="EG49" i="189" s="1"/>
  <c r="DV49" i="189"/>
  <c r="DU49" i="189"/>
  <c r="DT49" i="189"/>
  <c r="DS49" i="189"/>
  <c r="DG49" i="189"/>
  <c r="DK49" i="189" s="1"/>
  <c r="CZ49" i="189"/>
  <c r="DD49" i="189" s="1"/>
  <c r="CY49" i="189"/>
  <c r="CX49" i="189"/>
  <c r="CW49" i="189"/>
  <c r="CJ49" i="189"/>
  <c r="CL49" i="189" s="1"/>
  <c r="CC49" i="189"/>
  <c r="CB49" i="189"/>
  <c r="CA49" i="189"/>
  <c r="BY49" i="189"/>
  <c r="BX49" i="189"/>
  <c r="BW49" i="189"/>
  <c r="AO49" i="189"/>
  <c r="AS49" i="189" s="1"/>
  <c r="AH49" i="189"/>
  <c r="AL49" i="189" s="1"/>
  <c r="AG49" i="189"/>
  <c r="AF49" i="189"/>
  <c r="AE49" i="189"/>
  <c r="R49" i="189"/>
  <c r="T49" i="189" s="1"/>
  <c r="K49" i="189"/>
  <c r="I49" i="189"/>
  <c r="G49" i="189"/>
  <c r="F49" i="189"/>
  <c r="E49" i="189"/>
  <c r="D49" i="189"/>
  <c r="LX48" i="189"/>
  <c r="LV48" i="189"/>
  <c r="LU48" i="189"/>
  <c r="LT48" i="189"/>
  <c r="LL48" i="189"/>
  <c r="LJ48" i="189"/>
  <c r="LI48" i="189"/>
  <c r="LH48" i="189"/>
  <c r="LG48" i="189"/>
  <c r="LF48" i="189"/>
  <c r="JY48" i="189"/>
  <c r="JW48" i="189"/>
  <c r="JV48" i="189"/>
  <c r="JT48" i="189"/>
  <c r="JL48" i="189"/>
  <c r="JJ48" i="189"/>
  <c r="JI48" i="189"/>
  <c r="JG48" i="189"/>
  <c r="FU48" i="189"/>
  <c r="FT48" i="189"/>
  <c r="FG48" i="189"/>
  <c r="FI48" i="189" s="1"/>
  <c r="FE48" i="189"/>
  <c r="FD48" i="189"/>
  <c r="EV48" i="189"/>
  <c r="EU48" i="189"/>
  <c r="ET48" i="189"/>
  <c r="ES48" i="189"/>
  <c r="ER48" i="189"/>
  <c r="EP48" i="189"/>
  <c r="EO48" i="189"/>
  <c r="EC48" i="189"/>
  <c r="EG48" i="189" s="1"/>
  <c r="DV48" i="189"/>
  <c r="DX48" i="189" s="1"/>
  <c r="DU48" i="189"/>
  <c r="DT48" i="189"/>
  <c r="DS48" i="189"/>
  <c r="DG48" i="189"/>
  <c r="DK48" i="189" s="1"/>
  <c r="CZ48" i="189"/>
  <c r="CY48" i="189"/>
  <c r="CX48" i="189"/>
  <c r="CW48" i="189"/>
  <c r="CJ48" i="189"/>
  <c r="CL48" i="189" s="1"/>
  <c r="CC48" i="189"/>
  <c r="CB48" i="189"/>
  <c r="CA48" i="189"/>
  <c r="BY48" i="189"/>
  <c r="BX48" i="189"/>
  <c r="BW48" i="189"/>
  <c r="AO48" i="189"/>
  <c r="AS48" i="189" s="1"/>
  <c r="AH48" i="189"/>
  <c r="AG48" i="189"/>
  <c r="AF48" i="189"/>
  <c r="AE48" i="189"/>
  <c r="R48" i="189"/>
  <c r="T48" i="189" s="1"/>
  <c r="K48" i="189"/>
  <c r="I48" i="189"/>
  <c r="G48" i="189"/>
  <c r="F48" i="189"/>
  <c r="E48" i="189"/>
  <c r="D48" i="189"/>
  <c r="LX47" i="189"/>
  <c r="LV47" i="189"/>
  <c r="LU47" i="189"/>
  <c r="LT47" i="189"/>
  <c r="LL47" i="189"/>
  <c r="LN47" i="189" s="1"/>
  <c r="LJ47" i="189"/>
  <c r="LI47" i="189"/>
  <c r="LH47" i="189"/>
  <c r="LG47" i="189"/>
  <c r="LF47" i="189"/>
  <c r="JY47" i="189"/>
  <c r="JU47" i="189" s="1"/>
  <c r="JW47" i="189"/>
  <c r="JV47" i="189"/>
  <c r="JT47" i="189"/>
  <c r="JL47" i="189"/>
  <c r="JH47" i="189" s="1"/>
  <c r="JJ47" i="189"/>
  <c r="JI47" i="189"/>
  <c r="JG47" i="189"/>
  <c r="FU47" i="189"/>
  <c r="FT47" i="189"/>
  <c r="FG47" i="189"/>
  <c r="FE47" i="189"/>
  <c r="FD47" i="189"/>
  <c r="EV47" i="189"/>
  <c r="EX47" i="189" s="1"/>
  <c r="EU47" i="189"/>
  <c r="ET47" i="189"/>
  <c r="ES47" i="189"/>
  <c r="ER47" i="189"/>
  <c r="EP47" i="189"/>
  <c r="EO47" i="189"/>
  <c r="EC47" i="189"/>
  <c r="EG47" i="189" s="1"/>
  <c r="DV47" i="189"/>
  <c r="DU47" i="189"/>
  <c r="DT47" i="189"/>
  <c r="DS47" i="189"/>
  <c r="DG47" i="189"/>
  <c r="DK47" i="189" s="1"/>
  <c r="CZ47" i="189"/>
  <c r="CY47" i="189"/>
  <c r="CX47" i="189"/>
  <c r="CW47" i="189"/>
  <c r="CJ47" i="189"/>
  <c r="CL47" i="189" s="1"/>
  <c r="CC47" i="189"/>
  <c r="CB47" i="189"/>
  <c r="CA47" i="189"/>
  <c r="BY47" i="189"/>
  <c r="BX47" i="189"/>
  <c r="BW47" i="189"/>
  <c r="AO47" i="189"/>
  <c r="AS47" i="189" s="1"/>
  <c r="AH47" i="189"/>
  <c r="AG47" i="189"/>
  <c r="AF47" i="189"/>
  <c r="AE47" i="189"/>
  <c r="R47" i="189"/>
  <c r="T47" i="189" s="1"/>
  <c r="K47" i="189"/>
  <c r="I47" i="189"/>
  <c r="G47" i="189"/>
  <c r="F47" i="189"/>
  <c r="E47" i="189"/>
  <c r="D47" i="189"/>
  <c r="LX46" i="189"/>
  <c r="LZ46" i="189" s="1"/>
  <c r="LV46" i="189"/>
  <c r="LU46" i="189"/>
  <c r="LT46" i="189"/>
  <c r="LL46" i="189"/>
  <c r="LJ46" i="189"/>
  <c r="LI46" i="189"/>
  <c r="LH46" i="189"/>
  <c r="LG46" i="189"/>
  <c r="LF46" i="189"/>
  <c r="JY46" i="189"/>
  <c r="JW46" i="189"/>
  <c r="JV46" i="189"/>
  <c r="JT46" i="189"/>
  <c r="JL46" i="189"/>
  <c r="JJ46" i="189"/>
  <c r="JI46" i="189"/>
  <c r="JG46" i="189"/>
  <c r="HZ46" i="189"/>
  <c r="HX46" i="189"/>
  <c r="HW46" i="189"/>
  <c r="HV46" i="189"/>
  <c r="HO46" i="189"/>
  <c r="HY46" i="189" s="1"/>
  <c r="HM46" i="189"/>
  <c r="HP46" i="189" s="1"/>
  <c r="HL46" i="189"/>
  <c r="HK46" i="189"/>
  <c r="HJ46" i="189"/>
  <c r="HI46" i="189"/>
  <c r="FU46" i="189"/>
  <c r="FT46" i="189"/>
  <c r="FG46" i="189"/>
  <c r="FE46" i="189"/>
  <c r="FD46" i="189"/>
  <c r="EV46" i="189"/>
  <c r="EX46" i="189" s="1"/>
  <c r="EU46" i="189"/>
  <c r="ET46" i="189"/>
  <c r="ES46" i="189"/>
  <c r="ER46" i="189"/>
  <c r="EP46" i="189"/>
  <c r="EQ46" i="189" s="1"/>
  <c r="EO46" i="189"/>
  <c r="EC46" i="189"/>
  <c r="EG46" i="189" s="1"/>
  <c r="DV46" i="189"/>
  <c r="DU46" i="189"/>
  <c r="DT46" i="189"/>
  <c r="DS46" i="189"/>
  <c r="DG46" i="189"/>
  <c r="DK46" i="189" s="1"/>
  <c r="CZ46" i="189"/>
  <c r="DD46" i="189" s="1"/>
  <c r="CY46" i="189"/>
  <c r="CX46" i="189"/>
  <c r="CW46" i="189"/>
  <c r="CJ46" i="189"/>
  <c r="CL46" i="189" s="1"/>
  <c r="CC46" i="189"/>
  <c r="CB46" i="189"/>
  <c r="CA46" i="189"/>
  <c r="BY46" i="189"/>
  <c r="BX46" i="189"/>
  <c r="BW46" i="189"/>
  <c r="AO46" i="189"/>
  <c r="AS46" i="189" s="1"/>
  <c r="AH46" i="189"/>
  <c r="AL46" i="189" s="1"/>
  <c r="AG46" i="189"/>
  <c r="AF46" i="189"/>
  <c r="AE46" i="189"/>
  <c r="R46" i="189"/>
  <c r="T46" i="189" s="1"/>
  <c r="K46" i="189"/>
  <c r="I46" i="189"/>
  <c r="G46" i="189"/>
  <c r="F46" i="189"/>
  <c r="E46" i="189"/>
  <c r="D46" i="189"/>
  <c r="LX45" i="189"/>
  <c r="LZ45" i="189" s="1"/>
  <c r="LV45" i="189"/>
  <c r="LU45" i="189"/>
  <c r="LT45" i="189"/>
  <c r="LL45" i="189"/>
  <c r="LJ45" i="189"/>
  <c r="LI45" i="189"/>
  <c r="LH45" i="189"/>
  <c r="LG45" i="189"/>
  <c r="LF45" i="189"/>
  <c r="JY45" i="189"/>
  <c r="JW45" i="189"/>
  <c r="JV45" i="189"/>
  <c r="JT45" i="189"/>
  <c r="JL45" i="189"/>
  <c r="JJ45" i="189"/>
  <c r="JI45" i="189"/>
  <c r="JG45" i="189"/>
  <c r="HZ45" i="189"/>
  <c r="HX45" i="189"/>
  <c r="HW45" i="189"/>
  <c r="HV45" i="189"/>
  <c r="HO45" i="189"/>
  <c r="HY45" i="189" s="1"/>
  <c r="HM45" i="189"/>
  <c r="HP45" i="189" s="1"/>
  <c r="HL45" i="189"/>
  <c r="HK45" i="189"/>
  <c r="HJ45" i="189"/>
  <c r="HI45" i="189"/>
  <c r="FU45" i="189"/>
  <c r="FT45" i="189"/>
  <c r="FG45" i="189"/>
  <c r="FE45" i="189"/>
  <c r="FD45" i="189"/>
  <c r="EV45" i="189"/>
  <c r="EX45" i="189" s="1"/>
  <c r="EU45" i="189"/>
  <c r="ET45" i="189"/>
  <c r="ES45" i="189"/>
  <c r="ER45" i="189"/>
  <c r="EP45" i="189"/>
  <c r="EO45" i="189"/>
  <c r="EC45" i="189"/>
  <c r="EG45" i="189" s="1"/>
  <c r="DV45" i="189"/>
  <c r="DU45" i="189"/>
  <c r="DT45" i="189"/>
  <c r="DS45" i="189"/>
  <c r="DG45" i="189"/>
  <c r="DK45" i="189" s="1"/>
  <c r="CZ45" i="189"/>
  <c r="DB45" i="189" s="1"/>
  <c r="CY45" i="189"/>
  <c r="CX45" i="189"/>
  <c r="CW45" i="189"/>
  <c r="CJ45" i="189"/>
  <c r="CL45" i="189" s="1"/>
  <c r="CC45" i="189"/>
  <c r="CE45" i="189" s="1"/>
  <c r="CB45" i="189"/>
  <c r="CA45" i="189"/>
  <c r="BY45" i="189"/>
  <c r="BX45" i="189"/>
  <c r="BW45" i="189"/>
  <c r="AO45" i="189"/>
  <c r="AS45" i="189" s="1"/>
  <c r="AH45" i="189"/>
  <c r="AJ45" i="189" s="1"/>
  <c r="AG45" i="189"/>
  <c r="AF45" i="189"/>
  <c r="AE45" i="189"/>
  <c r="R45" i="189"/>
  <c r="T45" i="189" s="1"/>
  <c r="K45" i="189"/>
  <c r="M45" i="189" s="1"/>
  <c r="I45" i="189"/>
  <c r="G45" i="189"/>
  <c r="F45" i="189"/>
  <c r="E45" i="189"/>
  <c r="D45" i="189"/>
  <c r="LX44" i="189"/>
  <c r="LV44" i="189"/>
  <c r="LU44" i="189"/>
  <c r="LT44" i="189"/>
  <c r="LL44" i="189"/>
  <c r="LJ44" i="189"/>
  <c r="LI44" i="189"/>
  <c r="LH44" i="189"/>
  <c r="LG44" i="189"/>
  <c r="LF44" i="189"/>
  <c r="JY44" i="189"/>
  <c r="JW44" i="189"/>
  <c r="JV44" i="189"/>
  <c r="JT44" i="189"/>
  <c r="JL44" i="189"/>
  <c r="JJ44" i="189"/>
  <c r="JI44" i="189"/>
  <c r="JG44" i="189"/>
  <c r="HZ44" i="189"/>
  <c r="IB44" i="189" s="1"/>
  <c r="HX44" i="189"/>
  <c r="HW44" i="189"/>
  <c r="HV44" i="189"/>
  <c r="HO44" i="189"/>
  <c r="HY44" i="189" s="1"/>
  <c r="HM44" i="189"/>
  <c r="HP44" i="189" s="1"/>
  <c r="HL44" i="189"/>
  <c r="HK44" i="189"/>
  <c r="HJ44" i="189"/>
  <c r="HI44" i="189"/>
  <c r="FU44" i="189"/>
  <c r="FT44" i="189"/>
  <c r="FG44" i="189"/>
  <c r="FE44" i="189"/>
  <c r="FD44" i="189"/>
  <c r="EV44" i="189"/>
  <c r="EX44" i="189" s="1"/>
  <c r="EU44" i="189"/>
  <c r="ET44" i="189"/>
  <c r="ES44" i="189"/>
  <c r="ER44" i="189"/>
  <c r="EP44" i="189"/>
  <c r="EO44" i="189"/>
  <c r="EC44" i="189"/>
  <c r="EG44" i="189" s="1"/>
  <c r="DV44" i="189"/>
  <c r="DU44" i="189"/>
  <c r="DT44" i="189"/>
  <c r="DS44" i="189"/>
  <c r="DG44" i="189"/>
  <c r="DK44" i="189" s="1"/>
  <c r="CZ44" i="189"/>
  <c r="DB44" i="189" s="1"/>
  <c r="CY44" i="189"/>
  <c r="CX44" i="189"/>
  <c r="CW44" i="189"/>
  <c r="CJ44" i="189"/>
  <c r="CL44" i="189" s="1"/>
  <c r="CC44" i="189"/>
  <c r="CE44" i="189" s="1"/>
  <c r="CB44" i="189"/>
  <c r="CA44" i="189"/>
  <c r="BY44" i="189"/>
  <c r="BX44" i="189"/>
  <c r="BW44" i="189"/>
  <c r="AO44" i="189"/>
  <c r="AS44" i="189" s="1"/>
  <c r="AH44" i="189"/>
  <c r="AJ44" i="189" s="1"/>
  <c r="AG44" i="189"/>
  <c r="AF44" i="189"/>
  <c r="AE44" i="189"/>
  <c r="R44" i="189"/>
  <c r="K44" i="189"/>
  <c r="M44" i="189" s="1"/>
  <c r="I44" i="189"/>
  <c r="G44" i="189"/>
  <c r="F44" i="189"/>
  <c r="E44" i="189"/>
  <c r="D44" i="189"/>
  <c r="LX43" i="189"/>
  <c r="LV43" i="189"/>
  <c r="LU43" i="189"/>
  <c r="LT43" i="189"/>
  <c r="LL43" i="189"/>
  <c r="LJ43" i="189"/>
  <c r="LI43" i="189"/>
  <c r="LH43" i="189"/>
  <c r="LG43" i="189"/>
  <c r="LF43" i="189"/>
  <c r="JY43" i="189"/>
  <c r="JW43" i="189"/>
  <c r="JV43" i="189"/>
  <c r="JT43" i="189"/>
  <c r="JL43" i="189"/>
  <c r="JJ43" i="189"/>
  <c r="JI43" i="189"/>
  <c r="JG43" i="189"/>
  <c r="HZ43" i="189"/>
  <c r="IB43" i="189" s="1"/>
  <c r="HX43" i="189"/>
  <c r="HW43" i="189"/>
  <c r="HV43" i="189"/>
  <c r="HO43" i="189"/>
  <c r="HY43" i="189" s="1"/>
  <c r="HM43" i="189"/>
  <c r="HP43" i="189" s="1"/>
  <c r="HL43" i="189"/>
  <c r="HK43" i="189"/>
  <c r="HJ43" i="189"/>
  <c r="HI43" i="189"/>
  <c r="FU43" i="189"/>
  <c r="FT43" i="189"/>
  <c r="FG43" i="189"/>
  <c r="FE43" i="189"/>
  <c r="FD43" i="189"/>
  <c r="EV43" i="189"/>
  <c r="EX43" i="189" s="1"/>
  <c r="EU43" i="189"/>
  <c r="ET43" i="189"/>
  <c r="ES43" i="189"/>
  <c r="ER43" i="189"/>
  <c r="EP43" i="189"/>
  <c r="EO43" i="189"/>
  <c r="EC43" i="189"/>
  <c r="EG43" i="189" s="1"/>
  <c r="DV43" i="189"/>
  <c r="DU43" i="189"/>
  <c r="DT43" i="189"/>
  <c r="DS43" i="189"/>
  <c r="DG43" i="189"/>
  <c r="DK43" i="189" s="1"/>
  <c r="CZ43" i="189"/>
  <c r="DB43" i="189" s="1"/>
  <c r="CY43" i="189"/>
  <c r="CX43" i="189"/>
  <c r="CW43" i="189"/>
  <c r="CJ43" i="189"/>
  <c r="CL43" i="189" s="1"/>
  <c r="CC43" i="189"/>
  <c r="CE43" i="189" s="1"/>
  <c r="CB43" i="189"/>
  <c r="CA43" i="189"/>
  <c r="BY43" i="189"/>
  <c r="BX43" i="189"/>
  <c r="BW43" i="189"/>
  <c r="AO43" i="189"/>
  <c r="AS43" i="189" s="1"/>
  <c r="AH43" i="189"/>
  <c r="AJ43" i="189" s="1"/>
  <c r="AG43" i="189"/>
  <c r="AF43" i="189"/>
  <c r="AE43" i="189"/>
  <c r="R43" i="189"/>
  <c r="K43" i="189"/>
  <c r="M43" i="189" s="1"/>
  <c r="I43" i="189"/>
  <c r="G43" i="189"/>
  <c r="F43" i="189"/>
  <c r="E43" i="189"/>
  <c r="D43" i="189"/>
  <c r="LX42" i="189"/>
  <c r="LV42" i="189"/>
  <c r="LU42" i="189"/>
  <c r="LT42" i="189"/>
  <c r="LL42" i="189"/>
  <c r="LJ42" i="189"/>
  <c r="LI42" i="189"/>
  <c r="LH42" i="189"/>
  <c r="LG42" i="189"/>
  <c r="LF42" i="189"/>
  <c r="JY42" i="189"/>
  <c r="JW42" i="189"/>
  <c r="JV42" i="189"/>
  <c r="JT42" i="189"/>
  <c r="JL42" i="189"/>
  <c r="JJ42" i="189"/>
  <c r="JI42" i="189"/>
  <c r="JG42" i="189"/>
  <c r="HZ42" i="189"/>
  <c r="IB42" i="189" s="1"/>
  <c r="HX42" i="189"/>
  <c r="HW42" i="189"/>
  <c r="HV42" i="189"/>
  <c r="HO42" i="189"/>
  <c r="HY42" i="189" s="1"/>
  <c r="HM42" i="189"/>
  <c r="HP42" i="189" s="1"/>
  <c r="HL42" i="189"/>
  <c r="HK42" i="189"/>
  <c r="HJ42" i="189"/>
  <c r="HI42" i="189"/>
  <c r="FU42" i="189"/>
  <c r="FT42" i="189"/>
  <c r="FG42" i="189"/>
  <c r="FE42" i="189"/>
  <c r="FD42" i="189"/>
  <c r="EV42" i="189"/>
  <c r="EX42" i="189" s="1"/>
  <c r="EU42" i="189"/>
  <c r="ET42" i="189"/>
  <c r="ES42" i="189"/>
  <c r="ER42" i="189"/>
  <c r="EP42" i="189"/>
  <c r="EO42" i="189"/>
  <c r="EC42" i="189"/>
  <c r="EG42" i="189" s="1"/>
  <c r="DV42" i="189"/>
  <c r="DU42" i="189"/>
  <c r="DT42" i="189"/>
  <c r="DS42" i="189"/>
  <c r="DG42" i="189"/>
  <c r="DK42" i="189" s="1"/>
  <c r="CZ42" i="189"/>
  <c r="DB42" i="189" s="1"/>
  <c r="CY42" i="189"/>
  <c r="CX42" i="189"/>
  <c r="CW42" i="189"/>
  <c r="CJ42" i="189"/>
  <c r="CL42" i="189" s="1"/>
  <c r="CC42" i="189"/>
  <c r="CE42" i="189" s="1"/>
  <c r="CB42" i="189"/>
  <c r="CA42" i="189"/>
  <c r="BY42" i="189"/>
  <c r="BX42" i="189"/>
  <c r="BW42" i="189"/>
  <c r="AO42" i="189"/>
  <c r="AS42" i="189" s="1"/>
  <c r="AH42" i="189"/>
  <c r="AJ42" i="189" s="1"/>
  <c r="AG42" i="189"/>
  <c r="AF42" i="189"/>
  <c r="AE42" i="189"/>
  <c r="R42" i="189"/>
  <c r="T42" i="189" s="1"/>
  <c r="K42" i="189"/>
  <c r="M42" i="189" s="1"/>
  <c r="I42" i="189"/>
  <c r="G42" i="189"/>
  <c r="F42" i="189"/>
  <c r="E42" i="189"/>
  <c r="J42" i="189" s="1"/>
  <c r="D42" i="189"/>
  <c r="LX41" i="189"/>
  <c r="LV41" i="189"/>
  <c r="LU41" i="189"/>
  <c r="LT41" i="189"/>
  <c r="LL41" i="189"/>
  <c r="LJ41" i="189"/>
  <c r="LI41" i="189"/>
  <c r="LH41" i="189"/>
  <c r="LG41" i="189"/>
  <c r="LF41" i="189"/>
  <c r="JY41" i="189"/>
  <c r="JW41" i="189"/>
  <c r="JV41" i="189"/>
  <c r="JT41" i="189"/>
  <c r="JL41" i="189"/>
  <c r="JJ41" i="189"/>
  <c r="JI41" i="189"/>
  <c r="JG41" i="189"/>
  <c r="HZ41" i="189"/>
  <c r="IB41" i="189" s="1"/>
  <c r="HX41" i="189"/>
  <c r="HW41" i="189"/>
  <c r="HV41" i="189"/>
  <c r="HO41" i="189"/>
  <c r="HY41" i="189" s="1"/>
  <c r="HM41" i="189"/>
  <c r="HP41" i="189" s="1"/>
  <c r="HL41" i="189"/>
  <c r="HK41" i="189"/>
  <c r="HJ41" i="189"/>
  <c r="HI41" i="189"/>
  <c r="FU41" i="189"/>
  <c r="FT41" i="189"/>
  <c r="FG41" i="189"/>
  <c r="FE41" i="189"/>
  <c r="FD41" i="189"/>
  <c r="EV41" i="189"/>
  <c r="EX41" i="189" s="1"/>
  <c r="EU41" i="189"/>
  <c r="ET41" i="189"/>
  <c r="ES41" i="189"/>
  <c r="ER41" i="189"/>
  <c r="EP41" i="189"/>
  <c r="EQ41" i="189" s="1"/>
  <c r="EO41" i="189"/>
  <c r="EC41" i="189"/>
  <c r="EG41" i="189" s="1"/>
  <c r="DV41" i="189"/>
  <c r="DU41" i="189"/>
  <c r="DT41" i="189"/>
  <c r="DS41" i="189"/>
  <c r="DG41" i="189"/>
  <c r="DK41" i="189" s="1"/>
  <c r="DB41" i="189"/>
  <c r="CZ41" i="189"/>
  <c r="CY41" i="189"/>
  <c r="CX41" i="189"/>
  <c r="CW41" i="189"/>
  <c r="CJ41" i="189"/>
  <c r="CL41" i="189" s="1"/>
  <c r="CE41" i="189"/>
  <c r="CC41" i="189"/>
  <c r="CB41" i="189"/>
  <c r="CA41" i="189"/>
  <c r="BY41" i="189"/>
  <c r="BX41" i="189"/>
  <c r="BW41" i="189"/>
  <c r="AO41" i="189"/>
  <c r="AS41" i="189" s="1"/>
  <c r="AJ41" i="189"/>
  <c r="AH41" i="189"/>
  <c r="AG41" i="189"/>
  <c r="AF41" i="189"/>
  <c r="AE41" i="189"/>
  <c r="R41" i="189"/>
  <c r="T41" i="189" s="1"/>
  <c r="M41" i="189"/>
  <c r="K41" i="189"/>
  <c r="J41" i="189"/>
  <c r="I41" i="189"/>
  <c r="H41" i="189"/>
  <c r="V41" i="189" s="1"/>
  <c r="G41" i="189"/>
  <c r="F41" i="189"/>
  <c r="E41" i="189"/>
  <c r="D41" i="189"/>
  <c r="LX40" i="189"/>
  <c r="LV40" i="189"/>
  <c r="LU40" i="189"/>
  <c r="LT40" i="189"/>
  <c r="LL40" i="189"/>
  <c r="LJ40" i="189"/>
  <c r="LI40" i="189"/>
  <c r="LH40" i="189"/>
  <c r="LG40" i="189"/>
  <c r="LF40" i="189"/>
  <c r="JY40" i="189"/>
  <c r="JW40" i="189"/>
  <c r="JZ40" i="189" s="1"/>
  <c r="KC40" i="189" s="1"/>
  <c r="JV40" i="189"/>
  <c r="JT40" i="189"/>
  <c r="JL40" i="189"/>
  <c r="JJ40" i="189"/>
  <c r="JM40" i="189" s="1"/>
  <c r="JI40" i="189"/>
  <c r="JG40" i="189"/>
  <c r="HZ40" i="189"/>
  <c r="HX40" i="189"/>
  <c r="HW40" i="189"/>
  <c r="HV40" i="189"/>
  <c r="HO40" i="189"/>
  <c r="HY40" i="189" s="1"/>
  <c r="HM40" i="189"/>
  <c r="HP40" i="189" s="1"/>
  <c r="HL40" i="189"/>
  <c r="HK40" i="189"/>
  <c r="HJ40" i="189"/>
  <c r="HI40" i="189"/>
  <c r="GA40" i="189"/>
  <c r="GE40" i="189" s="1"/>
  <c r="FV40" i="189"/>
  <c r="FU40" i="189"/>
  <c r="FT40" i="189"/>
  <c r="FR40" i="189"/>
  <c r="FQ40" i="189"/>
  <c r="FP40" i="189"/>
  <c r="FO40" i="189"/>
  <c r="FG40" i="189"/>
  <c r="FE40" i="189"/>
  <c r="FD40" i="189"/>
  <c r="EV40" i="189"/>
  <c r="EU40" i="189"/>
  <c r="ET40" i="189"/>
  <c r="ES40" i="189"/>
  <c r="ER40" i="189"/>
  <c r="EP40" i="189"/>
  <c r="EO40" i="189"/>
  <c r="EC40" i="189"/>
  <c r="EG40" i="189" s="1"/>
  <c r="DV40" i="189"/>
  <c r="DU40" i="189"/>
  <c r="DT40" i="189"/>
  <c r="DS40" i="189"/>
  <c r="DJ40" i="189"/>
  <c r="DG40" i="189"/>
  <c r="CZ40" i="189"/>
  <c r="CY40" i="189"/>
  <c r="CX40" i="189"/>
  <c r="CW40" i="189"/>
  <c r="CM40" i="189"/>
  <c r="CJ40" i="189"/>
  <c r="CC40" i="189"/>
  <c r="CB40" i="189"/>
  <c r="CA40" i="189"/>
  <c r="BY40" i="189"/>
  <c r="BX40" i="189"/>
  <c r="BW40" i="189"/>
  <c r="AP40" i="189"/>
  <c r="AO40" i="189"/>
  <c r="AS40" i="189" s="1"/>
  <c r="AH40" i="189"/>
  <c r="AL40" i="189" s="1"/>
  <c r="AG40" i="189"/>
  <c r="AF40" i="189"/>
  <c r="AE40" i="189"/>
  <c r="R40" i="189"/>
  <c r="T40" i="189" s="1"/>
  <c r="K40" i="189"/>
  <c r="I40" i="189"/>
  <c r="G40" i="189"/>
  <c r="F40" i="189"/>
  <c r="E40" i="189"/>
  <c r="D40" i="189"/>
  <c r="LX39" i="189"/>
  <c r="LV39" i="189"/>
  <c r="LU39" i="189"/>
  <c r="LT39" i="189"/>
  <c r="LL39" i="189"/>
  <c r="LJ39" i="189"/>
  <c r="LI39" i="189"/>
  <c r="LH39" i="189"/>
  <c r="LG39" i="189"/>
  <c r="LF39" i="189"/>
  <c r="KX39" i="189"/>
  <c r="KV39" i="189"/>
  <c r="KU39" i="189"/>
  <c r="KT39" i="189"/>
  <c r="KL39" i="189"/>
  <c r="KN39" i="189" s="1"/>
  <c r="KK39" i="189"/>
  <c r="KW39" i="189" s="1"/>
  <c r="KI39" i="189"/>
  <c r="KH39" i="189"/>
  <c r="KG39" i="189"/>
  <c r="JY39" i="189"/>
  <c r="JW39" i="189"/>
  <c r="JV39" i="189"/>
  <c r="JT39" i="189"/>
  <c r="JL39" i="189"/>
  <c r="JJ39" i="189"/>
  <c r="JI39" i="189"/>
  <c r="JG39" i="189"/>
  <c r="HZ39" i="189"/>
  <c r="IB39" i="189" s="1"/>
  <c r="HX39" i="189"/>
  <c r="HW39" i="189"/>
  <c r="HV39" i="189"/>
  <c r="HO39" i="189"/>
  <c r="HY39" i="189" s="1"/>
  <c r="HM39" i="189"/>
  <c r="HP39" i="189" s="1"/>
  <c r="HL39" i="189"/>
  <c r="HK39" i="189"/>
  <c r="HJ39" i="189"/>
  <c r="HI39" i="189"/>
  <c r="GW39" i="189"/>
  <c r="HA39" i="189" s="1"/>
  <c r="GP39" i="189"/>
  <c r="GO39" i="189"/>
  <c r="GN39" i="189"/>
  <c r="GM39" i="189"/>
  <c r="GA39" i="189"/>
  <c r="GD39" i="189" s="1"/>
  <c r="FU39" i="189"/>
  <c r="FT39" i="189"/>
  <c r="FR39" i="189"/>
  <c r="FQ39" i="189"/>
  <c r="FP39" i="189"/>
  <c r="FO39" i="189"/>
  <c r="FG39" i="189"/>
  <c r="FE39" i="189"/>
  <c r="FD39" i="189"/>
  <c r="EV39" i="189"/>
  <c r="EX39" i="189" s="1"/>
  <c r="EU39" i="189"/>
  <c r="ET39" i="189"/>
  <c r="ES39" i="189"/>
  <c r="ER39" i="189"/>
  <c r="EP39" i="189"/>
  <c r="EO39" i="189"/>
  <c r="EC39" i="189"/>
  <c r="EG39" i="189" s="1"/>
  <c r="DV39" i="189"/>
  <c r="DU39" i="189"/>
  <c r="DT39" i="189"/>
  <c r="DS39" i="189"/>
  <c r="DG39" i="189"/>
  <c r="DK39" i="189" s="1"/>
  <c r="CZ39" i="189"/>
  <c r="CY39" i="189"/>
  <c r="CX39" i="189"/>
  <c r="CW39" i="189"/>
  <c r="CJ39" i="189"/>
  <c r="CL39" i="189" s="1"/>
  <c r="CC39" i="189"/>
  <c r="CB39" i="189"/>
  <c r="CA39" i="189"/>
  <c r="BY39" i="189"/>
  <c r="BX39" i="189"/>
  <c r="BW39" i="189"/>
  <c r="AO39" i="189"/>
  <c r="AS39" i="189" s="1"/>
  <c r="AH39" i="189"/>
  <c r="AG39" i="189"/>
  <c r="AF39" i="189"/>
  <c r="AE39" i="189"/>
  <c r="R39" i="189"/>
  <c r="K39" i="189"/>
  <c r="I39" i="189"/>
  <c r="G39" i="189"/>
  <c r="F39" i="189"/>
  <c r="E39" i="189"/>
  <c r="D39" i="189"/>
  <c r="OJ38" i="189"/>
  <c r="OL38" i="189" s="1"/>
  <c r="OC38" i="189"/>
  <c r="OB38" i="189"/>
  <c r="NZ38" i="189"/>
  <c r="NY38" i="189"/>
  <c r="NX38" i="189"/>
  <c r="LX38" i="189"/>
  <c r="LV38" i="189"/>
  <c r="LU38" i="189"/>
  <c r="LT38" i="189"/>
  <c r="LL38" i="189"/>
  <c r="LJ38" i="189"/>
  <c r="LI38" i="189"/>
  <c r="LH38" i="189"/>
  <c r="LG38" i="189"/>
  <c r="LF38" i="189"/>
  <c r="KX38" i="189"/>
  <c r="KZ38" i="189" s="1"/>
  <c r="KV38" i="189"/>
  <c r="KU38" i="189"/>
  <c r="KT38" i="189"/>
  <c r="KL38" i="189"/>
  <c r="KK38" i="189"/>
  <c r="KW38" i="189" s="1"/>
  <c r="KI38" i="189"/>
  <c r="KH38" i="189"/>
  <c r="KG38" i="189"/>
  <c r="JY38" i="189"/>
  <c r="JW38" i="189"/>
  <c r="JV38" i="189"/>
  <c r="JT38" i="189"/>
  <c r="JL38" i="189"/>
  <c r="JH38" i="189" s="1"/>
  <c r="JJ38" i="189"/>
  <c r="JI38" i="189"/>
  <c r="JG38" i="189"/>
  <c r="IU38" i="189"/>
  <c r="IH38" i="189"/>
  <c r="HZ38" i="189"/>
  <c r="IB38" i="189" s="1"/>
  <c r="HX38" i="189"/>
  <c r="HW38" i="189"/>
  <c r="HV38" i="189"/>
  <c r="HO38" i="189"/>
  <c r="HY38" i="189" s="1"/>
  <c r="HM38" i="189"/>
  <c r="HP38" i="189" s="1"/>
  <c r="HL38" i="189"/>
  <c r="HK38" i="189"/>
  <c r="HJ38" i="189"/>
  <c r="HI38" i="189"/>
  <c r="GW38" i="189"/>
  <c r="HA38" i="189" s="1"/>
  <c r="GP38" i="189"/>
  <c r="GO38" i="189"/>
  <c r="GN38" i="189"/>
  <c r="GM38" i="189"/>
  <c r="GA38" i="189"/>
  <c r="FU38" i="189"/>
  <c r="FT38" i="189"/>
  <c r="FR38" i="189"/>
  <c r="FQ38" i="189"/>
  <c r="FP38" i="189"/>
  <c r="FO38" i="189"/>
  <c r="FG38" i="189"/>
  <c r="FE38" i="189"/>
  <c r="FD38" i="189"/>
  <c r="EV38" i="189"/>
  <c r="EX38" i="189" s="1"/>
  <c r="EU38" i="189"/>
  <c r="ET38" i="189"/>
  <c r="ES38" i="189"/>
  <c r="ER38" i="189"/>
  <c r="EP38" i="189"/>
  <c r="EO38" i="189"/>
  <c r="EC38" i="189"/>
  <c r="EG38" i="189" s="1"/>
  <c r="DV38" i="189"/>
  <c r="DU38" i="189"/>
  <c r="DT38" i="189"/>
  <c r="DS38" i="189"/>
  <c r="DG38" i="189"/>
  <c r="DK38" i="189" s="1"/>
  <c r="CZ38" i="189"/>
  <c r="CY38" i="189"/>
  <c r="CX38" i="189"/>
  <c r="CW38" i="189"/>
  <c r="CJ38" i="189"/>
  <c r="CL38" i="189" s="1"/>
  <c r="CC38" i="189"/>
  <c r="CB38" i="189"/>
  <c r="CA38" i="189"/>
  <c r="BY38" i="189"/>
  <c r="BX38" i="189"/>
  <c r="BW38" i="189"/>
  <c r="AO38" i="189"/>
  <c r="AS38" i="189" s="1"/>
  <c r="AH38" i="189"/>
  <c r="AG38" i="189"/>
  <c r="AF38" i="189"/>
  <c r="AE38" i="189"/>
  <c r="R38" i="189"/>
  <c r="T38" i="189" s="1"/>
  <c r="K38" i="189"/>
  <c r="I38" i="189"/>
  <c r="G38" i="189"/>
  <c r="F38" i="189"/>
  <c r="E38" i="189"/>
  <c r="D38" i="189"/>
  <c r="OJ37" i="189"/>
  <c r="OL37" i="189" s="1"/>
  <c r="OC37" i="189"/>
  <c r="OE37" i="189" s="1"/>
  <c r="OB37" i="189"/>
  <c r="NZ37" i="189"/>
  <c r="NY37" i="189"/>
  <c r="NX37" i="189"/>
  <c r="LX37" i="189"/>
  <c r="LZ37" i="189" s="1"/>
  <c r="LV37" i="189"/>
  <c r="LU37" i="189"/>
  <c r="LT37" i="189"/>
  <c r="LL37" i="189"/>
  <c r="LJ37" i="189"/>
  <c r="LI37" i="189"/>
  <c r="LH37" i="189"/>
  <c r="LG37" i="189"/>
  <c r="LF37" i="189"/>
  <c r="KX37" i="189"/>
  <c r="KV37" i="189"/>
  <c r="KU37" i="189"/>
  <c r="KT37" i="189"/>
  <c r="KL37" i="189"/>
  <c r="KK37" i="189"/>
  <c r="KI37" i="189"/>
  <c r="KH37" i="189"/>
  <c r="KG37" i="189"/>
  <c r="JY37" i="189"/>
  <c r="JU37" i="189" s="1"/>
  <c r="JW37" i="189"/>
  <c r="JV37" i="189"/>
  <c r="JT37" i="189"/>
  <c r="JL37" i="189"/>
  <c r="JH37" i="189" s="1"/>
  <c r="JJ37" i="189"/>
  <c r="JI37" i="189"/>
  <c r="JG37" i="189"/>
  <c r="IU37" i="189"/>
  <c r="IH37" i="189"/>
  <c r="HZ37" i="189"/>
  <c r="HX37" i="189"/>
  <c r="HW37" i="189"/>
  <c r="HV37" i="189"/>
  <c r="HO37" i="189"/>
  <c r="HY37" i="189" s="1"/>
  <c r="HM37" i="189"/>
  <c r="HP37" i="189" s="1"/>
  <c r="HL37" i="189"/>
  <c r="HK37" i="189"/>
  <c r="HJ37" i="189"/>
  <c r="HI37" i="189"/>
  <c r="GW37" i="189"/>
  <c r="HA37" i="189" s="1"/>
  <c r="GP37" i="189"/>
  <c r="GR37" i="189" s="1"/>
  <c r="GO37" i="189"/>
  <c r="GN37" i="189"/>
  <c r="GM37" i="189"/>
  <c r="GB37" i="189"/>
  <c r="GA37" i="189"/>
  <c r="GE37" i="189" s="1"/>
  <c r="FU37" i="189"/>
  <c r="FT37" i="189"/>
  <c r="FR37" i="189"/>
  <c r="FX37" i="189" s="1"/>
  <c r="FQ37" i="189"/>
  <c r="FP37" i="189"/>
  <c r="FO37" i="189"/>
  <c r="FG37" i="189"/>
  <c r="FE37" i="189"/>
  <c r="FD37" i="189"/>
  <c r="EV37" i="189"/>
  <c r="EU37" i="189"/>
  <c r="ET37" i="189"/>
  <c r="ES37" i="189"/>
  <c r="ER37" i="189"/>
  <c r="EP37" i="189"/>
  <c r="EO37" i="189"/>
  <c r="EC37" i="189"/>
  <c r="DV37" i="189"/>
  <c r="DU37" i="189"/>
  <c r="DT37" i="189"/>
  <c r="DS37" i="189"/>
  <c r="DG37" i="189"/>
  <c r="DK37" i="189" s="1"/>
  <c r="DB37" i="189"/>
  <c r="CZ37" i="189"/>
  <c r="CY37" i="189"/>
  <c r="CX37" i="189"/>
  <c r="CW37" i="189"/>
  <c r="CJ37" i="189"/>
  <c r="CL37" i="189" s="1"/>
  <c r="CE37" i="189"/>
  <c r="CC37" i="189"/>
  <c r="CB37" i="189"/>
  <c r="CA37" i="189"/>
  <c r="BY37" i="189"/>
  <c r="BX37" i="189"/>
  <c r="BW37" i="189"/>
  <c r="AO37" i="189"/>
  <c r="AS37" i="189" s="1"/>
  <c r="AJ37" i="189"/>
  <c r="AH37" i="189"/>
  <c r="AG37" i="189"/>
  <c r="AF37" i="189"/>
  <c r="AE37" i="189"/>
  <c r="R37" i="189"/>
  <c r="T37" i="189" s="1"/>
  <c r="M37" i="189"/>
  <c r="K37" i="189"/>
  <c r="J37" i="189"/>
  <c r="I37" i="189"/>
  <c r="H37" i="189"/>
  <c r="V37" i="189" s="1"/>
  <c r="G37" i="189"/>
  <c r="F37" i="189"/>
  <c r="E37" i="189"/>
  <c r="D37" i="189"/>
  <c r="QG36" i="189"/>
  <c r="QF36" i="189"/>
  <c r="QE36" i="189"/>
  <c r="QD36" i="189"/>
  <c r="PV36" i="189"/>
  <c r="PX36" i="189" s="1"/>
  <c r="PU36" i="189"/>
  <c r="PT36" i="189"/>
  <c r="PS36" i="189"/>
  <c r="OJ36" i="189"/>
  <c r="OL36" i="189" s="1"/>
  <c r="OC36" i="189"/>
  <c r="OE36" i="189" s="1"/>
  <c r="OB36" i="189"/>
  <c r="NZ36" i="189"/>
  <c r="NY36" i="189"/>
  <c r="NX36" i="189"/>
  <c r="LX36" i="189"/>
  <c r="LZ36" i="189" s="1"/>
  <c r="LV36" i="189"/>
  <c r="LU36" i="189"/>
  <c r="LT36" i="189"/>
  <c r="LL36" i="189"/>
  <c r="LJ36" i="189"/>
  <c r="LI36" i="189"/>
  <c r="LH36" i="189"/>
  <c r="LG36" i="189"/>
  <c r="LF36" i="189"/>
  <c r="KX36" i="189"/>
  <c r="KV36" i="189"/>
  <c r="KU36" i="189"/>
  <c r="KT36" i="189"/>
  <c r="KL36" i="189"/>
  <c r="KK36" i="189"/>
  <c r="KI36" i="189"/>
  <c r="KH36" i="189"/>
  <c r="KG36" i="189"/>
  <c r="JY36" i="189"/>
  <c r="JU36" i="189" s="1"/>
  <c r="JW36" i="189"/>
  <c r="JV36" i="189"/>
  <c r="JT36" i="189"/>
  <c r="JL36" i="189"/>
  <c r="JH36" i="189" s="1"/>
  <c r="JJ36" i="189"/>
  <c r="JI36" i="189"/>
  <c r="JG36" i="189"/>
  <c r="IU36" i="189"/>
  <c r="IH36" i="189"/>
  <c r="HZ36" i="189"/>
  <c r="HX36" i="189"/>
  <c r="HW36" i="189"/>
  <c r="HV36" i="189"/>
  <c r="HO36" i="189"/>
  <c r="HY36" i="189" s="1"/>
  <c r="HM36" i="189"/>
  <c r="HP36" i="189" s="1"/>
  <c r="HL36" i="189"/>
  <c r="HK36" i="189"/>
  <c r="HJ36" i="189"/>
  <c r="HI36" i="189"/>
  <c r="GW36" i="189"/>
  <c r="HA36" i="189" s="1"/>
  <c r="GP36" i="189"/>
  <c r="GR36" i="189" s="1"/>
  <c r="GO36" i="189"/>
  <c r="GN36" i="189"/>
  <c r="GM36" i="189"/>
  <c r="GB36" i="189"/>
  <c r="GA36" i="189"/>
  <c r="GE36" i="189" s="1"/>
  <c r="FU36" i="189"/>
  <c r="FT36" i="189"/>
  <c r="FR36" i="189"/>
  <c r="FX36" i="189" s="1"/>
  <c r="FQ36" i="189"/>
  <c r="FP36" i="189"/>
  <c r="FO36" i="189"/>
  <c r="FG36" i="189"/>
  <c r="FE36" i="189"/>
  <c r="FD36" i="189"/>
  <c r="EV36" i="189"/>
  <c r="EU36" i="189"/>
  <c r="ET36" i="189"/>
  <c r="ES36" i="189"/>
  <c r="ER36" i="189"/>
  <c r="EP36" i="189"/>
  <c r="EO36" i="189"/>
  <c r="EC36" i="189"/>
  <c r="DV36" i="189"/>
  <c r="DU36" i="189"/>
  <c r="DT36" i="189"/>
  <c r="DS36" i="189"/>
  <c r="DG36" i="189"/>
  <c r="DK36" i="189" s="1"/>
  <c r="DB36" i="189"/>
  <c r="CZ36" i="189"/>
  <c r="CY36" i="189"/>
  <c r="CX36" i="189"/>
  <c r="CW36" i="189"/>
  <c r="CJ36" i="189"/>
  <c r="CL36" i="189" s="1"/>
  <c r="CE36" i="189"/>
  <c r="CC36" i="189"/>
  <c r="CB36" i="189"/>
  <c r="CA36" i="189"/>
  <c r="BY36" i="189"/>
  <c r="BX36" i="189"/>
  <c r="BW36" i="189"/>
  <c r="AO36" i="189"/>
  <c r="AS36" i="189" s="1"/>
  <c r="AJ36" i="189"/>
  <c r="AH36" i="189"/>
  <c r="AG36" i="189"/>
  <c r="AF36" i="189"/>
  <c r="AE36" i="189"/>
  <c r="R36" i="189"/>
  <c r="T36" i="189" s="1"/>
  <c r="M36" i="189"/>
  <c r="K36" i="189"/>
  <c r="I36" i="189"/>
  <c r="H36" i="189"/>
  <c r="G36" i="189"/>
  <c r="F36" i="189"/>
  <c r="E36" i="189"/>
  <c r="D36" i="189"/>
  <c r="QI35" i="189"/>
  <c r="QG35" i="189"/>
  <c r="QF35" i="189"/>
  <c r="QE35" i="189"/>
  <c r="QD35" i="189"/>
  <c r="PV35" i="189"/>
  <c r="PU35" i="189"/>
  <c r="PT35" i="189"/>
  <c r="PS35" i="189"/>
  <c r="OJ35" i="189"/>
  <c r="OL35" i="189" s="1"/>
  <c r="OC35" i="189"/>
  <c r="OB35" i="189"/>
  <c r="NZ35" i="189"/>
  <c r="NY35" i="189"/>
  <c r="NX35" i="189"/>
  <c r="LX35" i="189"/>
  <c r="LV35" i="189"/>
  <c r="LU35" i="189"/>
  <c r="LT35" i="189"/>
  <c r="LL35" i="189"/>
  <c r="LJ35" i="189"/>
  <c r="LI35" i="189"/>
  <c r="LH35" i="189"/>
  <c r="LG35" i="189"/>
  <c r="LF35" i="189"/>
  <c r="KX35" i="189"/>
  <c r="KZ35" i="189" s="1"/>
  <c r="KV35" i="189"/>
  <c r="KU35" i="189"/>
  <c r="KT35" i="189"/>
  <c r="KL35" i="189"/>
  <c r="KK35" i="189"/>
  <c r="KW35" i="189" s="1"/>
  <c r="KI35" i="189"/>
  <c r="KH35" i="189"/>
  <c r="KG35" i="189"/>
  <c r="JY35" i="189"/>
  <c r="JU35" i="189" s="1"/>
  <c r="JW35" i="189"/>
  <c r="JV35" i="189"/>
  <c r="JT35" i="189"/>
  <c r="JL35" i="189"/>
  <c r="JH35" i="189" s="1"/>
  <c r="JJ35" i="189"/>
  <c r="JI35" i="189"/>
  <c r="JG35" i="189"/>
  <c r="IU35" i="189"/>
  <c r="IH35" i="189"/>
  <c r="HZ35" i="189"/>
  <c r="IB35" i="189" s="1"/>
  <c r="HX35" i="189"/>
  <c r="HW35" i="189"/>
  <c r="HV35" i="189"/>
  <c r="HO35" i="189"/>
  <c r="HY35" i="189" s="1"/>
  <c r="HM35" i="189"/>
  <c r="HP35" i="189" s="1"/>
  <c r="HL35" i="189"/>
  <c r="HK35" i="189"/>
  <c r="HJ35" i="189"/>
  <c r="HI35" i="189"/>
  <c r="GW35" i="189"/>
  <c r="HA35" i="189" s="1"/>
  <c r="GP35" i="189"/>
  <c r="GO35" i="189"/>
  <c r="GN35" i="189"/>
  <c r="GM35" i="189"/>
  <c r="GA35" i="189"/>
  <c r="GD35" i="189" s="1"/>
  <c r="FU35" i="189"/>
  <c r="FT35" i="189"/>
  <c r="FR35" i="189"/>
  <c r="FQ35" i="189"/>
  <c r="FP35" i="189"/>
  <c r="FO35" i="189"/>
  <c r="FG35" i="189"/>
  <c r="FE35" i="189"/>
  <c r="FD35" i="189"/>
  <c r="EV35" i="189"/>
  <c r="EX35" i="189" s="1"/>
  <c r="EU35" i="189"/>
  <c r="ET35" i="189"/>
  <c r="ES35" i="189"/>
  <c r="ER35" i="189"/>
  <c r="EP35" i="189"/>
  <c r="EO35" i="189"/>
  <c r="EC35" i="189"/>
  <c r="EG35" i="189" s="1"/>
  <c r="DV35" i="189"/>
  <c r="DU35" i="189"/>
  <c r="DT35" i="189"/>
  <c r="DS35" i="189"/>
  <c r="DG35" i="189"/>
  <c r="DK35" i="189" s="1"/>
  <c r="CZ35" i="189"/>
  <c r="CY35" i="189"/>
  <c r="CX35" i="189"/>
  <c r="CW35" i="189"/>
  <c r="CJ35" i="189"/>
  <c r="CL35" i="189" s="1"/>
  <c r="CC35" i="189"/>
  <c r="CB35" i="189"/>
  <c r="CA35" i="189"/>
  <c r="BY35" i="189"/>
  <c r="BX35" i="189"/>
  <c r="BW35" i="189"/>
  <c r="AO35" i="189"/>
  <c r="AS35" i="189" s="1"/>
  <c r="AH35" i="189"/>
  <c r="AG35" i="189"/>
  <c r="AF35" i="189"/>
  <c r="AE35" i="189"/>
  <c r="R35" i="189"/>
  <c r="K35" i="189"/>
  <c r="I35" i="189"/>
  <c r="G35" i="189"/>
  <c r="F35" i="189"/>
  <c r="E35" i="189"/>
  <c r="D35" i="189"/>
  <c r="QG34" i="189"/>
  <c r="QI34" i="189" s="1"/>
  <c r="QF34" i="189"/>
  <c r="QE34" i="189"/>
  <c r="QD34" i="189"/>
  <c r="PV34" i="189"/>
  <c r="PU34" i="189"/>
  <c r="PT34" i="189"/>
  <c r="PS34" i="189"/>
  <c r="OJ34" i="189"/>
  <c r="OL34" i="189" s="1"/>
  <c r="OC34" i="189"/>
  <c r="OB34" i="189"/>
  <c r="NZ34" i="189"/>
  <c r="NY34" i="189"/>
  <c r="NX34" i="189"/>
  <c r="LX34" i="189"/>
  <c r="LV34" i="189"/>
  <c r="LU34" i="189"/>
  <c r="LT34" i="189"/>
  <c r="LL34" i="189"/>
  <c r="LJ34" i="189"/>
  <c r="LI34" i="189"/>
  <c r="LH34" i="189"/>
  <c r="LG34" i="189"/>
  <c r="LF34" i="189"/>
  <c r="KX34" i="189"/>
  <c r="KZ34" i="189" s="1"/>
  <c r="KV34" i="189"/>
  <c r="KU34" i="189"/>
  <c r="KT34" i="189"/>
  <c r="KL34" i="189"/>
  <c r="KK34" i="189"/>
  <c r="KW34" i="189" s="1"/>
  <c r="KI34" i="189"/>
  <c r="KH34" i="189"/>
  <c r="KG34" i="189"/>
  <c r="JY34" i="189"/>
  <c r="JW34" i="189"/>
  <c r="JV34" i="189"/>
  <c r="JT34" i="189"/>
  <c r="JL34" i="189"/>
  <c r="JJ34" i="189"/>
  <c r="JM34" i="189" s="1"/>
  <c r="JI34" i="189"/>
  <c r="JH34" i="189"/>
  <c r="JG34" i="189"/>
  <c r="IU34" i="189"/>
  <c r="IH34" i="189"/>
  <c r="IB34" i="189"/>
  <c r="HZ34" i="189"/>
  <c r="HX34" i="189"/>
  <c r="HW34" i="189"/>
  <c r="HV34" i="189"/>
  <c r="HO34" i="189"/>
  <c r="HY34" i="189" s="1"/>
  <c r="HM34" i="189"/>
  <c r="HP34" i="189" s="1"/>
  <c r="HL34" i="189"/>
  <c r="HK34" i="189"/>
  <c r="HJ34" i="189"/>
  <c r="HI34" i="189"/>
  <c r="GW34" i="189"/>
  <c r="GY34" i="189" s="1"/>
  <c r="GP34" i="189"/>
  <c r="GR34" i="189" s="1"/>
  <c r="GO34" i="189"/>
  <c r="GN34" i="189"/>
  <c r="GM34" i="189"/>
  <c r="GB34" i="189"/>
  <c r="GA34" i="189"/>
  <c r="GE34" i="189" s="1"/>
  <c r="FU34" i="189"/>
  <c r="FT34" i="189"/>
  <c r="FR34" i="189"/>
  <c r="FX34" i="189" s="1"/>
  <c r="FQ34" i="189"/>
  <c r="FP34" i="189"/>
  <c r="FO34" i="189"/>
  <c r="FG34" i="189"/>
  <c r="FE34" i="189"/>
  <c r="FD34" i="189"/>
  <c r="EV34" i="189"/>
  <c r="EU34" i="189"/>
  <c r="ET34" i="189"/>
  <c r="ES34" i="189"/>
  <c r="ER34" i="189"/>
  <c r="EP34" i="189"/>
  <c r="EQ34" i="189" s="1"/>
  <c r="EO34" i="189"/>
  <c r="EF34" i="189"/>
  <c r="EC34" i="189"/>
  <c r="DV34" i="189"/>
  <c r="DU34" i="189"/>
  <c r="DT34" i="189"/>
  <c r="DS34" i="189"/>
  <c r="DG34" i="189"/>
  <c r="DK34" i="189" s="1"/>
  <c r="CZ34" i="189"/>
  <c r="DB34" i="189" s="1"/>
  <c r="CY34" i="189"/>
  <c r="CX34" i="189"/>
  <c r="CW34" i="189"/>
  <c r="CJ34" i="189"/>
  <c r="CL34" i="189" s="1"/>
  <c r="CC34" i="189"/>
  <c r="CE34" i="189" s="1"/>
  <c r="CB34" i="189"/>
  <c r="CA34" i="189"/>
  <c r="BY34" i="189"/>
  <c r="BX34" i="189"/>
  <c r="BW34" i="189"/>
  <c r="AO34" i="189"/>
  <c r="AS34" i="189" s="1"/>
  <c r="AH34" i="189"/>
  <c r="AJ34" i="189" s="1"/>
  <c r="AG34" i="189"/>
  <c r="AF34" i="189"/>
  <c r="AE34" i="189"/>
  <c r="R34" i="189"/>
  <c r="T34" i="189" s="1"/>
  <c r="K34" i="189"/>
  <c r="M34" i="189" s="1"/>
  <c r="I34" i="189"/>
  <c r="G34" i="189"/>
  <c r="F34" i="189"/>
  <c r="E34" i="189"/>
  <c r="J34" i="189" s="1"/>
  <c r="D34" i="189"/>
  <c r="QG33" i="189"/>
  <c r="QF33" i="189"/>
  <c r="QE33" i="189"/>
  <c r="QD33" i="189"/>
  <c r="PX33" i="189"/>
  <c r="PV33" i="189"/>
  <c r="PU33" i="189"/>
  <c r="PT33" i="189"/>
  <c r="PS33" i="189"/>
  <c r="OJ33" i="189"/>
  <c r="OL33" i="189" s="1"/>
  <c r="OE33" i="189"/>
  <c r="OC33" i="189"/>
  <c r="OB33" i="189"/>
  <c r="NZ33" i="189"/>
  <c r="NY33" i="189"/>
  <c r="NX33" i="189"/>
  <c r="LZ33" i="189"/>
  <c r="LX33" i="189"/>
  <c r="LV33" i="189"/>
  <c r="LU33" i="189"/>
  <c r="LT33" i="189"/>
  <c r="LL33" i="189"/>
  <c r="LJ33" i="189"/>
  <c r="LI33" i="189"/>
  <c r="LH33" i="189"/>
  <c r="LG33" i="189"/>
  <c r="LF33" i="189"/>
  <c r="KX33" i="189"/>
  <c r="KV33" i="189"/>
  <c r="KU33" i="189"/>
  <c r="KT33" i="189"/>
  <c r="KL33" i="189"/>
  <c r="KK33" i="189"/>
  <c r="KI33" i="189"/>
  <c r="KH33" i="189"/>
  <c r="KG33" i="189"/>
  <c r="JY33" i="189"/>
  <c r="JU33" i="189" s="1"/>
  <c r="JW33" i="189"/>
  <c r="JV33" i="189"/>
  <c r="JT33" i="189"/>
  <c r="JL33" i="189"/>
  <c r="JH33" i="189" s="1"/>
  <c r="JJ33" i="189"/>
  <c r="JI33" i="189"/>
  <c r="JG33" i="189"/>
  <c r="IU33" i="189"/>
  <c r="IH33" i="189"/>
  <c r="HZ33" i="189"/>
  <c r="HX33" i="189"/>
  <c r="HW33" i="189"/>
  <c r="HV33" i="189"/>
  <c r="HO33" i="189"/>
  <c r="HY33" i="189" s="1"/>
  <c r="HM33" i="189"/>
  <c r="HP33" i="189" s="1"/>
  <c r="HL33" i="189"/>
  <c r="HK33" i="189"/>
  <c r="HJ33" i="189"/>
  <c r="HI33" i="189"/>
  <c r="GW33" i="189"/>
  <c r="HA33" i="189" s="1"/>
  <c r="GP33" i="189"/>
  <c r="GR33" i="189" s="1"/>
  <c r="GO33" i="189"/>
  <c r="GN33" i="189"/>
  <c r="GM33" i="189"/>
  <c r="GA33" i="189"/>
  <c r="GE33" i="189" s="1"/>
  <c r="FU33" i="189"/>
  <c r="FT33" i="189"/>
  <c r="FR33" i="189"/>
  <c r="FQ33" i="189"/>
  <c r="FP33" i="189"/>
  <c r="FO33" i="189"/>
  <c r="FG33" i="189"/>
  <c r="FE33" i="189"/>
  <c r="FD33" i="189"/>
  <c r="EV33" i="189"/>
  <c r="EU33" i="189"/>
  <c r="ET33" i="189"/>
  <c r="ES33" i="189"/>
  <c r="ER33" i="189"/>
  <c r="EP33" i="189"/>
  <c r="EO33" i="189"/>
  <c r="EC33" i="189"/>
  <c r="EF33" i="189" s="1"/>
  <c r="DV33" i="189"/>
  <c r="DU33" i="189"/>
  <c r="DT33" i="189"/>
  <c r="DS33" i="189"/>
  <c r="DG33" i="189"/>
  <c r="DK33" i="189" s="1"/>
  <c r="CZ33" i="189"/>
  <c r="DB33" i="189" s="1"/>
  <c r="CY33" i="189"/>
  <c r="CX33" i="189"/>
  <c r="CW33" i="189"/>
  <c r="CJ33" i="189"/>
  <c r="CL33" i="189" s="1"/>
  <c r="CC33" i="189"/>
  <c r="CE33" i="189" s="1"/>
  <c r="CB33" i="189"/>
  <c r="CA33" i="189"/>
  <c r="BY33" i="189"/>
  <c r="BX33" i="189"/>
  <c r="BW33" i="189"/>
  <c r="AO33" i="189"/>
  <c r="AS33" i="189" s="1"/>
  <c r="AH33" i="189"/>
  <c r="AJ33" i="189" s="1"/>
  <c r="AG33" i="189"/>
  <c r="AF33" i="189"/>
  <c r="AE33" i="189"/>
  <c r="R33" i="189"/>
  <c r="T33" i="189" s="1"/>
  <c r="K33" i="189"/>
  <c r="M33" i="189" s="1"/>
  <c r="I33" i="189"/>
  <c r="G33" i="189"/>
  <c r="F33" i="189"/>
  <c r="E33" i="189"/>
  <c r="D33" i="189"/>
  <c r="QG32" i="189"/>
  <c r="QI32" i="189" s="1"/>
  <c r="QF32" i="189"/>
  <c r="QE32" i="189"/>
  <c r="QD32" i="189"/>
  <c r="PV32" i="189"/>
  <c r="PU32" i="189"/>
  <c r="PT32" i="189"/>
  <c r="PS32" i="189"/>
  <c r="PK32" i="189"/>
  <c r="PM32" i="189" s="1"/>
  <c r="PJ32" i="189"/>
  <c r="PI32" i="189"/>
  <c r="PH32" i="189"/>
  <c r="OZ32" i="189"/>
  <c r="OY32" i="189"/>
  <c r="OX32" i="189"/>
  <c r="OW32" i="189"/>
  <c r="OJ32" i="189"/>
  <c r="OL32" i="189" s="1"/>
  <c r="OC32" i="189"/>
  <c r="OB32" i="189"/>
  <c r="NZ32" i="189"/>
  <c r="NY32" i="189"/>
  <c r="NX32" i="189"/>
  <c r="LX32" i="189"/>
  <c r="LV32" i="189"/>
  <c r="LU32" i="189"/>
  <c r="LT32" i="189"/>
  <c r="LL32" i="189"/>
  <c r="LP32" i="189" s="1"/>
  <c r="LJ32" i="189"/>
  <c r="LI32" i="189"/>
  <c r="LH32" i="189"/>
  <c r="LG32" i="189"/>
  <c r="LK32" i="189" s="1"/>
  <c r="LF32" i="189"/>
  <c r="KZ32" i="189"/>
  <c r="KX32" i="189"/>
  <c r="KW32" i="189"/>
  <c r="KV32" i="189"/>
  <c r="KU32" i="189"/>
  <c r="KT32" i="189"/>
  <c r="KL32" i="189"/>
  <c r="KP32" i="189" s="1"/>
  <c r="KK32" i="189"/>
  <c r="KJ32" i="189"/>
  <c r="KI32" i="189"/>
  <c r="KH32" i="189"/>
  <c r="KG32" i="189"/>
  <c r="JY32" i="189"/>
  <c r="JW32" i="189"/>
  <c r="JV32" i="189"/>
  <c r="JT32" i="189"/>
  <c r="JL32" i="189"/>
  <c r="JH32" i="189" s="1"/>
  <c r="JJ32" i="189"/>
  <c r="JI32" i="189"/>
  <c r="JG32" i="189"/>
  <c r="IU32" i="189"/>
  <c r="IH32" i="189"/>
  <c r="HZ32" i="189"/>
  <c r="IB32" i="189" s="1"/>
  <c r="HX32" i="189"/>
  <c r="HW32" i="189"/>
  <c r="HV32" i="189"/>
  <c r="HO32" i="189"/>
  <c r="HY32" i="189" s="1"/>
  <c r="HM32" i="189"/>
  <c r="HP32" i="189" s="1"/>
  <c r="HL32" i="189"/>
  <c r="HK32" i="189"/>
  <c r="HJ32" i="189"/>
  <c r="HI32" i="189"/>
  <c r="GW32" i="189"/>
  <c r="HA32" i="189" s="1"/>
  <c r="GP32" i="189"/>
  <c r="GO32" i="189"/>
  <c r="GN32" i="189"/>
  <c r="GM32" i="189"/>
  <c r="GA32" i="189"/>
  <c r="GD32" i="189" s="1"/>
  <c r="FU32" i="189"/>
  <c r="FT32" i="189"/>
  <c r="FR32" i="189"/>
  <c r="FQ32" i="189"/>
  <c r="FP32" i="189"/>
  <c r="FO32" i="189"/>
  <c r="FG32" i="189"/>
  <c r="FE32" i="189"/>
  <c r="FD32" i="189"/>
  <c r="EV32" i="189"/>
  <c r="EX32" i="189" s="1"/>
  <c r="EU32" i="189"/>
  <c r="ET32" i="189"/>
  <c r="ES32" i="189"/>
  <c r="ER32" i="189"/>
  <c r="EP32" i="189"/>
  <c r="EQ32" i="189" s="1"/>
  <c r="EO32" i="189"/>
  <c r="EC32" i="189"/>
  <c r="EG32" i="189" s="1"/>
  <c r="DV32" i="189"/>
  <c r="DU32" i="189"/>
  <c r="DT32" i="189"/>
  <c r="DS32" i="189"/>
  <c r="DG32" i="189"/>
  <c r="DK32" i="189" s="1"/>
  <c r="CZ32" i="189"/>
  <c r="CY32" i="189"/>
  <c r="CX32" i="189"/>
  <c r="CW32" i="189"/>
  <c r="CJ32" i="189"/>
  <c r="CL32" i="189" s="1"/>
  <c r="CC32" i="189"/>
  <c r="CB32" i="189"/>
  <c r="CA32" i="189"/>
  <c r="BY32" i="189"/>
  <c r="BX32" i="189"/>
  <c r="BW32" i="189"/>
  <c r="AO32" i="189"/>
  <c r="AS32" i="189" s="1"/>
  <c r="AH32" i="189"/>
  <c r="AG32" i="189"/>
  <c r="AF32" i="189"/>
  <c r="AE32" i="189"/>
  <c r="R32" i="189"/>
  <c r="K32" i="189"/>
  <c r="I32" i="189"/>
  <c r="G32" i="189"/>
  <c r="F32" i="189"/>
  <c r="E32" i="189"/>
  <c r="D32" i="189"/>
  <c r="QG31" i="189"/>
  <c r="QI31" i="189" s="1"/>
  <c r="QF31" i="189"/>
  <c r="QE31" i="189"/>
  <c r="QD31" i="189"/>
  <c r="PV31" i="189"/>
  <c r="PU31" i="189"/>
  <c r="PT31" i="189"/>
  <c r="PS31" i="189"/>
  <c r="PK31" i="189"/>
  <c r="PM31" i="189" s="1"/>
  <c r="PJ31" i="189"/>
  <c r="PI31" i="189"/>
  <c r="PH31" i="189"/>
  <c r="OZ31" i="189"/>
  <c r="PB31" i="189" s="1"/>
  <c r="OY31" i="189"/>
  <c r="OX31" i="189"/>
  <c r="OW31" i="189"/>
  <c r="OJ31" i="189"/>
  <c r="OL31" i="189" s="1"/>
  <c r="OC31" i="189"/>
  <c r="OE31" i="189" s="1"/>
  <c r="OB31" i="189"/>
  <c r="ON31" i="189" s="1"/>
  <c r="NZ31" i="189"/>
  <c r="NY31" i="189"/>
  <c r="OA31" i="189" s="1"/>
  <c r="NX31" i="189"/>
  <c r="LX31" i="189"/>
  <c r="LZ31" i="189" s="1"/>
  <c r="LV31" i="189"/>
  <c r="LU31" i="189"/>
  <c r="LT31" i="189"/>
  <c r="LL31" i="189"/>
  <c r="LJ31" i="189"/>
  <c r="LI31" i="189"/>
  <c r="LH31" i="189"/>
  <c r="LG31" i="189"/>
  <c r="LF31" i="189"/>
  <c r="KX31" i="189"/>
  <c r="KZ31" i="189" s="1"/>
  <c r="KV31" i="189"/>
  <c r="KU31" i="189"/>
  <c r="KT31" i="189"/>
  <c r="KL31" i="189"/>
  <c r="KN31" i="189" s="1"/>
  <c r="KK31" i="189"/>
  <c r="KW31" i="189" s="1"/>
  <c r="KI31" i="189"/>
  <c r="KH31" i="189"/>
  <c r="KG31" i="189"/>
  <c r="JY31" i="189"/>
  <c r="JU31" i="189" s="1"/>
  <c r="JW31" i="189"/>
  <c r="JV31" i="189"/>
  <c r="JT31" i="189"/>
  <c r="JL31" i="189"/>
  <c r="JH31" i="189" s="1"/>
  <c r="JJ31" i="189"/>
  <c r="JI31" i="189"/>
  <c r="JG31" i="189"/>
  <c r="IU31" i="189"/>
  <c r="IH31" i="189"/>
  <c r="HZ31" i="189"/>
  <c r="IB31" i="189" s="1"/>
  <c r="HX31" i="189"/>
  <c r="HW31" i="189"/>
  <c r="HV31" i="189"/>
  <c r="HO31" i="189"/>
  <c r="HY31" i="189" s="1"/>
  <c r="HM31" i="189"/>
  <c r="HP31" i="189" s="1"/>
  <c r="HL31" i="189"/>
  <c r="HK31" i="189"/>
  <c r="HR31" i="189" s="1"/>
  <c r="HJ31" i="189"/>
  <c r="HI31" i="189"/>
  <c r="GW31" i="189"/>
  <c r="HA31" i="189" s="1"/>
  <c r="GP31" i="189"/>
  <c r="GR31" i="189" s="1"/>
  <c r="GO31" i="189"/>
  <c r="GN31" i="189"/>
  <c r="GM31" i="189"/>
  <c r="GA31" i="189"/>
  <c r="GE31" i="189" s="1"/>
  <c r="FU31" i="189"/>
  <c r="FT31" i="189"/>
  <c r="FR31" i="189"/>
  <c r="FQ31" i="189"/>
  <c r="FP31" i="189"/>
  <c r="FO31" i="189"/>
  <c r="FG31" i="189"/>
  <c r="FE31" i="189"/>
  <c r="FD31" i="189"/>
  <c r="EV31" i="189"/>
  <c r="EU31" i="189"/>
  <c r="ET31" i="189"/>
  <c r="ES31" i="189"/>
  <c r="ER31" i="189"/>
  <c r="EP31" i="189"/>
  <c r="EO31" i="189"/>
  <c r="EC31" i="189"/>
  <c r="EF31" i="189" s="1"/>
  <c r="DV31" i="189"/>
  <c r="DU31" i="189"/>
  <c r="DT31" i="189"/>
  <c r="DS31" i="189"/>
  <c r="DG31" i="189"/>
  <c r="DK31" i="189" s="1"/>
  <c r="CZ31" i="189"/>
  <c r="DB31" i="189" s="1"/>
  <c r="CY31" i="189"/>
  <c r="CX31" i="189"/>
  <c r="CW31" i="189"/>
  <c r="CJ31" i="189"/>
  <c r="CL31" i="189" s="1"/>
  <c r="CC31" i="189"/>
  <c r="CE31" i="189" s="1"/>
  <c r="CB31" i="189"/>
  <c r="CA31" i="189"/>
  <c r="BY31" i="189"/>
  <c r="BX31" i="189"/>
  <c r="BW31" i="189"/>
  <c r="AO31" i="189"/>
  <c r="AR31" i="189" s="1"/>
  <c r="AH31" i="189"/>
  <c r="AJ31" i="189" s="1"/>
  <c r="AG31" i="189"/>
  <c r="AF31" i="189"/>
  <c r="AE31" i="189"/>
  <c r="R31" i="189"/>
  <c r="U31" i="189" s="1"/>
  <c r="K31" i="189"/>
  <c r="M31" i="189" s="1"/>
  <c r="I31" i="189"/>
  <c r="G31" i="189"/>
  <c r="F31" i="189"/>
  <c r="E31" i="189"/>
  <c r="D31" i="189"/>
  <c r="QG30" i="189"/>
  <c r="QI30" i="189" s="1"/>
  <c r="QF30" i="189"/>
  <c r="QE30" i="189"/>
  <c r="QD30" i="189"/>
  <c r="PV30" i="189"/>
  <c r="PX30" i="189" s="1"/>
  <c r="PU30" i="189"/>
  <c r="PT30" i="189"/>
  <c r="PS30" i="189"/>
  <c r="PK30" i="189"/>
  <c r="PM30" i="189" s="1"/>
  <c r="PJ30" i="189"/>
  <c r="PI30" i="189"/>
  <c r="PH30" i="189"/>
  <c r="OZ30" i="189"/>
  <c r="PB30" i="189" s="1"/>
  <c r="OY30" i="189"/>
  <c r="OX30" i="189"/>
  <c r="OW30" i="189"/>
  <c r="OK30" i="189"/>
  <c r="OJ30" i="189"/>
  <c r="OL30" i="189" s="1"/>
  <c r="OC30" i="189"/>
  <c r="OE30" i="189" s="1"/>
  <c r="OB30" i="189"/>
  <c r="ON30" i="189" s="1"/>
  <c r="NZ30" i="189"/>
  <c r="NY30" i="189"/>
  <c r="OA30" i="189" s="1"/>
  <c r="NX30" i="189"/>
  <c r="LX30" i="189"/>
  <c r="LZ30" i="189" s="1"/>
  <c r="LV30" i="189"/>
  <c r="LU30" i="189"/>
  <c r="LT30" i="189"/>
  <c r="LL30" i="189"/>
  <c r="LJ30" i="189"/>
  <c r="LI30" i="189"/>
  <c r="LH30" i="189"/>
  <c r="LG30" i="189"/>
  <c r="LF30" i="189"/>
  <c r="KX30" i="189"/>
  <c r="KZ30" i="189" s="1"/>
  <c r="KV30" i="189"/>
  <c r="KU30" i="189"/>
  <c r="KT30" i="189"/>
  <c r="KL30" i="189"/>
  <c r="KN30" i="189" s="1"/>
  <c r="KK30" i="189"/>
  <c r="KW30" i="189" s="1"/>
  <c r="KI30" i="189"/>
  <c r="KH30" i="189"/>
  <c r="KG30" i="189"/>
  <c r="JY30" i="189"/>
  <c r="JU30" i="189" s="1"/>
  <c r="JW30" i="189"/>
  <c r="JV30" i="189"/>
  <c r="JT30" i="189"/>
  <c r="JL30" i="189"/>
  <c r="JH30" i="189" s="1"/>
  <c r="JJ30" i="189"/>
  <c r="JI30" i="189"/>
  <c r="JG30" i="189"/>
  <c r="IU30" i="189"/>
  <c r="IH30" i="189"/>
  <c r="HZ30" i="189"/>
  <c r="IB30" i="189" s="1"/>
  <c r="HX30" i="189"/>
  <c r="HW30" i="189"/>
  <c r="HV30" i="189"/>
  <c r="HO30" i="189"/>
  <c r="HY30" i="189" s="1"/>
  <c r="HM30" i="189"/>
  <c r="HL30" i="189"/>
  <c r="HK30" i="189"/>
  <c r="HJ30" i="189"/>
  <c r="HI30" i="189"/>
  <c r="GW30" i="189"/>
  <c r="GZ30" i="189" s="1"/>
  <c r="GP30" i="189"/>
  <c r="GR30" i="189" s="1"/>
  <c r="GO30" i="189"/>
  <c r="GN30" i="189"/>
  <c r="GM30" i="189"/>
  <c r="GA30" i="189"/>
  <c r="GD30" i="189" s="1"/>
  <c r="FV30" i="189"/>
  <c r="FU30" i="189"/>
  <c r="FT30" i="189"/>
  <c r="FR30" i="189"/>
  <c r="FQ30" i="189"/>
  <c r="FP30" i="189"/>
  <c r="FO30" i="189"/>
  <c r="FG30" i="189"/>
  <c r="FE30" i="189"/>
  <c r="FD30" i="189"/>
  <c r="EV30" i="189"/>
  <c r="EX30" i="189" s="1"/>
  <c r="EU30" i="189"/>
  <c r="ET30" i="189"/>
  <c r="ES30" i="189"/>
  <c r="ER30" i="189"/>
  <c r="EP30" i="189"/>
  <c r="EO30" i="189"/>
  <c r="EC30" i="189"/>
  <c r="EF30" i="189" s="1"/>
  <c r="DV30" i="189"/>
  <c r="DU30" i="189"/>
  <c r="DT30" i="189"/>
  <c r="DS30" i="189"/>
  <c r="DG30" i="189"/>
  <c r="DJ30" i="189" s="1"/>
  <c r="CZ30" i="189"/>
  <c r="DB30" i="189" s="1"/>
  <c r="CY30" i="189"/>
  <c r="CX30" i="189"/>
  <c r="CW30" i="189"/>
  <c r="CJ30" i="189"/>
  <c r="CM30" i="189" s="1"/>
  <c r="CC30" i="189"/>
  <c r="CE30" i="189" s="1"/>
  <c r="CB30" i="189"/>
  <c r="CA30" i="189"/>
  <c r="BY30" i="189"/>
  <c r="BX30" i="189"/>
  <c r="BW30" i="189"/>
  <c r="AP30" i="189"/>
  <c r="AO30" i="189"/>
  <c r="AS30" i="189" s="1"/>
  <c r="AH30" i="189"/>
  <c r="AJ30" i="189" s="1"/>
  <c r="AG30" i="189"/>
  <c r="AF30" i="189"/>
  <c r="AE30" i="189"/>
  <c r="R30" i="189"/>
  <c r="T30" i="189" s="1"/>
  <c r="K30" i="189"/>
  <c r="M30" i="189" s="1"/>
  <c r="I30" i="189"/>
  <c r="G30" i="189"/>
  <c r="F30" i="189"/>
  <c r="E30" i="189"/>
  <c r="D30" i="189"/>
  <c r="QG29" i="189"/>
  <c r="QI29" i="189" s="1"/>
  <c r="QF29" i="189"/>
  <c r="QE29" i="189"/>
  <c r="QD29" i="189"/>
  <c r="PV29" i="189"/>
  <c r="PX29" i="189" s="1"/>
  <c r="PU29" i="189"/>
  <c r="PT29" i="189"/>
  <c r="PS29" i="189"/>
  <c r="PK29" i="189"/>
  <c r="PM29" i="189" s="1"/>
  <c r="PJ29" i="189"/>
  <c r="PI29" i="189"/>
  <c r="PH29" i="189"/>
  <c r="OZ29" i="189"/>
  <c r="PB29" i="189" s="1"/>
  <c r="OY29" i="189"/>
  <c r="OX29" i="189"/>
  <c r="OW29" i="189"/>
  <c r="OJ29" i="189"/>
  <c r="OM29" i="189" s="1"/>
  <c r="OC29" i="189"/>
  <c r="OE29" i="189" s="1"/>
  <c r="OB29" i="189"/>
  <c r="NZ29" i="189"/>
  <c r="NY29" i="189"/>
  <c r="OA29" i="189" s="1"/>
  <c r="NX29" i="189"/>
  <c r="LX29" i="189"/>
  <c r="LZ29" i="189" s="1"/>
  <c r="LV29" i="189"/>
  <c r="LU29" i="189"/>
  <c r="LT29" i="189"/>
  <c r="LL29" i="189"/>
  <c r="LN29" i="189" s="1"/>
  <c r="LJ29" i="189"/>
  <c r="LI29" i="189"/>
  <c r="LH29" i="189"/>
  <c r="LG29" i="189"/>
  <c r="LF29" i="189"/>
  <c r="KX29" i="189"/>
  <c r="KZ29" i="189" s="1"/>
  <c r="KV29" i="189"/>
  <c r="KU29" i="189"/>
  <c r="KT29" i="189"/>
  <c r="KL29" i="189"/>
  <c r="KK29" i="189"/>
  <c r="KW29" i="189" s="1"/>
  <c r="KI29" i="189"/>
  <c r="KH29" i="189"/>
  <c r="KG29" i="189"/>
  <c r="JY29" i="189"/>
  <c r="JU29" i="189" s="1"/>
  <c r="JW29" i="189"/>
  <c r="JV29" i="189"/>
  <c r="JT29" i="189"/>
  <c r="JL29" i="189"/>
  <c r="JH29" i="189" s="1"/>
  <c r="JJ29" i="189"/>
  <c r="JI29" i="189"/>
  <c r="JG29" i="189"/>
  <c r="IU29" i="189"/>
  <c r="IH29" i="189"/>
  <c r="HZ29" i="189"/>
  <c r="IB29" i="189" s="1"/>
  <c r="HX29" i="189"/>
  <c r="HW29" i="189"/>
  <c r="HV29" i="189"/>
  <c r="HO29" i="189"/>
  <c r="HY29" i="189" s="1"/>
  <c r="HM29" i="189"/>
  <c r="HL29" i="189"/>
  <c r="HK29" i="189"/>
  <c r="HJ29" i="189"/>
  <c r="HI29" i="189"/>
  <c r="GW29" i="189"/>
  <c r="HA29" i="189" s="1"/>
  <c r="GP29" i="189"/>
  <c r="GR29" i="189" s="1"/>
  <c r="GO29" i="189"/>
  <c r="GN29" i="189"/>
  <c r="GM29" i="189"/>
  <c r="GA29" i="189"/>
  <c r="GD29" i="189" s="1"/>
  <c r="FU29" i="189"/>
  <c r="FT29" i="189"/>
  <c r="FR29" i="189"/>
  <c r="FQ29" i="189"/>
  <c r="FP29" i="189"/>
  <c r="FO29" i="189"/>
  <c r="FG29" i="189"/>
  <c r="FI29" i="189" s="1"/>
  <c r="FE29" i="189"/>
  <c r="FD29" i="189"/>
  <c r="EV29" i="189"/>
  <c r="EX29" i="189" s="1"/>
  <c r="EU29" i="189"/>
  <c r="ET29" i="189"/>
  <c r="ES29" i="189"/>
  <c r="ER29" i="189"/>
  <c r="EP29" i="189"/>
  <c r="EO29" i="189"/>
  <c r="EC29" i="189"/>
  <c r="EF29" i="189" s="1"/>
  <c r="DV29" i="189"/>
  <c r="DX29" i="189" s="1"/>
  <c r="DU29" i="189"/>
  <c r="DT29" i="189"/>
  <c r="DS29" i="189"/>
  <c r="DG29" i="189"/>
  <c r="DK29" i="189" s="1"/>
  <c r="CZ29" i="189"/>
  <c r="DB29" i="189" s="1"/>
  <c r="CY29" i="189"/>
  <c r="CX29" i="189"/>
  <c r="CW29" i="189"/>
  <c r="CJ29" i="189"/>
  <c r="CL29" i="189" s="1"/>
  <c r="CC29" i="189"/>
  <c r="CE29" i="189" s="1"/>
  <c r="CB29" i="189"/>
  <c r="CA29" i="189"/>
  <c r="BY29" i="189"/>
  <c r="BX29" i="189"/>
  <c r="BW29" i="189"/>
  <c r="AO29" i="189"/>
  <c r="AR29" i="189" s="1"/>
  <c r="AH29" i="189"/>
  <c r="AJ29" i="189" s="1"/>
  <c r="AG29" i="189"/>
  <c r="AF29" i="189"/>
  <c r="AE29" i="189"/>
  <c r="R29" i="189"/>
  <c r="U29" i="189" s="1"/>
  <c r="K29" i="189"/>
  <c r="M29" i="189" s="1"/>
  <c r="I29" i="189"/>
  <c r="G29" i="189"/>
  <c r="F29" i="189"/>
  <c r="E29" i="189"/>
  <c r="D29" i="189"/>
  <c r="QG28" i="189"/>
  <c r="QI28" i="189" s="1"/>
  <c r="QF28" i="189"/>
  <c r="QE28" i="189"/>
  <c r="QD28" i="189"/>
  <c r="PV28" i="189"/>
  <c r="PX28" i="189" s="1"/>
  <c r="PU28" i="189"/>
  <c r="PT28" i="189"/>
  <c r="PS28" i="189"/>
  <c r="PK28" i="189"/>
  <c r="PM28" i="189" s="1"/>
  <c r="PJ28" i="189"/>
  <c r="PI28" i="189"/>
  <c r="PH28" i="189"/>
  <c r="OZ28" i="189"/>
  <c r="PB28" i="189" s="1"/>
  <c r="OY28" i="189"/>
  <c r="OX28" i="189"/>
  <c r="OW28" i="189"/>
  <c r="OK28" i="189"/>
  <c r="OJ28" i="189"/>
  <c r="OL28" i="189" s="1"/>
  <c r="OC28" i="189"/>
  <c r="OE28" i="189" s="1"/>
  <c r="OB28" i="189"/>
  <c r="ON28" i="189" s="1"/>
  <c r="NZ28" i="189"/>
  <c r="NY28" i="189"/>
  <c r="OA28" i="189" s="1"/>
  <c r="NX28" i="189"/>
  <c r="LX28" i="189"/>
  <c r="LZ28" i="189" s="1"/>
  <c r="LV28" i="189"/>
  <c r="LU28" i="189"/>
  <c r="LT28" i="189"/>
  <c r="LL28" i="189"/>
  <c r="LJ28" i="189"/>
  <c r="LI28" i="189"/>
  <c r="LH28" i="189"/>
  <c r="LG28" i="189"/>
  <c r="LF28" i="189"/>
  <c r="KX28" i="189"/>
  <c r="KZ28" i="189" s="1"/>
  <c r="KV28" i="189"/>
  <c r="KU28" i="189"/>
  <c r="KT28" i="189"/>
  <c r="KL28" i="189"/>
  <c r="KN28" i="189" s="1"/>
  <c r="KK28" i="189"/>
  <c r="KW28" i="189" s="1"/>
  <c r="KI28" i="189"/>
  <c r="KH28" i="189"/>
  <c r="KG28" i="189"/>
  <c r="JY28" i="189"/>
  <c r="JU28" i="189" s="1"/>
  <c r="JW28" i="189"/>
  <c r="JV28" i="189"/>
  <c r="JT28" i="189"/>
  <c r="JL28" i="189"/>
  <c r="JH28" i="189" s="1"/>
  <c r="JJ28" i="189"/>
  <c r="JI28" i="189"/>
  <c r="JG28" i="189"/>
  <c r="IU28" i="189"/>
  <c r="IH28" i="189"/>
  <c r="HZ28" i="189"/>
  <c r="IB28" i="189" s="1"/>
  <c r="HX28" i="189"/>
  <c r="HW28" i="189"/>
  <c r="HV28" i="189"/>
  <c r="HO28" i="189"/>
  <c r="HY28" i="189" s="1"/>
  <c r="HM28" i="189"/>
  <c r="HL28" i="189"/>
  <c r="HK28" i="189"/>
  <c r="HJ28" i="189"/>
  <c r="HI28" i="189"/>
  <c r="GX28" i="189"/>
  <c r="GW28" i="189"/>
  <c r="HA28" i="189" s="1"/>
  <c r="GP28" i="189"/>
  <c r="GR28" i="189" s="1"/>
  <c r="GO28" i="189"/>
  <c r="GN28" i="189"/>
  <c r="GM28" i="189"/>
  <c r="GA28" i="189"/>
  <c r="GD28" i="189" s="1"/>
  <c r="FU28" i="189"/>
  <c r="FT28" i="189"/>
  <c r="FR28" i="189"/>
  <c r="FQ28" i="189"/>
  <c r="FP28" i="189"/>
  <c r="FO28" i="189"/>
  <c r="FG28" i="189"/>
  <c r="FI28" i="189" s="1"/>
  <c r="FE28" i="189"/>
  <c r="FD28" i="189"/>
  <c r="EV28" i="189"/>
  <c r="EX28" i="189" s="1"/>
  <c r="EU28" i="189"/>
  <c r="ET28" i="189"/>
  <c r="ES28" i="189"/>
  <c r="ER28" i="189"/>
  <c r="EP28" i="189"/>
  <c r="EO28" i="189"/>
  <c r="EC28" i="189"/>
  <c r="EF28" i="189" s="1"/>
  <c r="DV28" i="189"/>
  <c r="DX28" i="189" s="1"/>
  <c r="DU28" i="189"/>
  <c r="DT28" i="189"/>
  <c r="DS28" i="189"/>
  <c r="DG28" i="189"/>
  <c r="DK28" i="189" s="1"/>
  <c r="CZ28" i="189"/>
  <c r="DB28" i="189" s="1"/>
  <c r="CY28" i="189"/>
  <c r="CX28" i="189"/>
  <c r="CW28" i="189"/>
  <c r="CJ28" i="189"/>
  <c r="CL28" i="189" s="1"/>
  <c r="CC28" i="189"/>
  <c r="CE28" i="189" s="1"/>
  <c r="CB28" i="189"/>
  <c r="CA28" i="189"/>
  <c r="BY28" i="189"/>
  <c r="BX28" i="189"/>
  <c r="BW28" i="189"/>
  <c r="AP28" i="189"/>
  <c r="AO28" i="189"/>
  <c r="AS28" i="189" s="1"/>
  <c r="AH28" i="189"/>
  <c r="AJ28" i="189" s="1"/>
  <c r="AG28" i="189"/>
  <c r="AF28" i="189"/>
  <c r="AE28" i="189"/>
  <c r="R28" i="189"/>
  <c r="T28" i="189" s="1"/>
  <c r="K28" i="189"/>
  <c r="M28" i="189" s="1"/>
  <c r="I28" i="189"/>
  <c r="G28" i="189"/>
  <c r="F28" i="189"/>
  <c r="E28" i="189"/>
  <c r="D28" i="189"/>
  <c r="QG27" i="189"/>
  <c r="QI27" i="189" s="1"/>
  <c r="QF27" i="189"/>
  <c r="QE27" i="189"/>
  <c r="QD27" i="189"/>
  <c r="PV27" i="189"/>
  <c r="PX27" i="189" s="1"/>
  <c r="PU27" i="189"/>
  <c r="PT27" i="189"/>
  <c r="PS27" i="189"/>
  <c r="PK27" i="189"/>
  <c r="PM27" i="189" s="1"/>
  <c r="PJ27" i="189"/>
  <c r="PI27" i="189"/>
  <c r="PH27" i="189"/>
  <c r="OZ27" i="189"/>
  <c r="PB27" i="189" s="1"/>
  <c r="OY27" i="189"/>
  <c r="OX27" i="189"/>
  <c r="OW27" i="189"/>
  <c r="OJ27" i="189"/>
  <c r="OL27" i="189" s="1"/>
  <c r="OC27" i="189"/>
  <c r="OE27" i="189" s="1"/>
  <c r="OB27" i="189"/>
  <c r="ON27" i="189" s="1"/>
  <c r="NZ27" i="189"/>
  <c r="NY27" i="189"/>
  <c r="OA27" i="189" s="1"/>
  <c r="NX27" i="189"/>
  <c r="LX27" i="189"/>
  <c r="LZ27" i="189" s="1"/>
  <c r="LV27" i="189"/>
  <c r="LU27" i="189"/>
  <c r="LT27" i="189"/>
  <c r="LL27" i="189"/>
  <c r="LN27" i="189" s="1"/>
  <c r="LJ27" i="189"/>
  <c r="LI27" i="189"/>
  <c r="LH27" i="189"/>
  <c r="LG27" i="189"/>
  <c r="LF27" i="189"/>
  <c r="KX27" i="189"/>
  <c r="KZ27" i="189" s="1"/>
  <c r="KV27" i="189"/>
  <c r="KU27" i="189"/>
  <c r="KT27" i="189"/>
  <c r="KL27" i="189"/>
  <c r="KN27" i="189" s="1"/>
  <c r="KK27" i="189"/>
  <c r="KW27" i="189" s="1"/>
  <c r="KI27" i="189"/>
  <c r="KH27" i="189"/>
  <c r="KG27" i="189"/>
  <c r="JY27" i="189"/>
  <c r="JU27" i="189" s="1"/>
  <c r="JW27" i="189"/>
  <c r="JV27" i="189"/>
  <c r="JT27" i="189"/>
  <c r="JL27" i="189"/>
  <c r="JH27" i="189" s="1"/>
  <c r="JJ27" i="189"/>
  <c r="JI27" i="189"/>
  <c r="JG27" i="189"/>
  <c r="IU27" i="189"/>
  <c r="IH27" i="189"/>
  <c r="HZ27" i="189"/>
  <c r="IB27" i="189" s="1"/>
  <c r="HX27" i="189"/>
  <c r="HW27" i="189"/>
  <c r="HV27" i="189"/>
  <c r="HO27" i="189"/>
  <c r="HY27" i="189" s="1"/>
  <c r="HM27" i="189"/>
  <c r="HL27" i="189"/>
  <c r="HK27" i="189"/>
  <c r="HJ27" i="189"/>
  <c r="HI27" i="189"/>
  <c r="GW27" i="189"/>
  <c r="HA27" i="189" s="1"/>
  <c r="GP27" i="189"/>
  <c r="GR27" i="189" s="1"/>
  <c r="GO27" i="189"/>
  <c r="GN27" i="189"/>
  <c r="GM27" i="189"/>
  <c r="GA27" i="189"/>
  <c r="GD27" i="189" s="1"/>
  <c r="FU27" i="189"/>
  <c r="FT27" i="189"/>
  <c r="FR27" i="189"/>
  <c r="FQ27" i="189"/>
  <c r="FP27" i="189"/>
  <c r="FO27" i="189"/>
  <c r="FG27" i="189"/>
  <c r="FI27" i="189" s="1"/>
  <c r="FE27" i="189"/>
  <c r="FD27" i="189"/>
  <c r="EV27" i="189"/>
  <c r="EX27" i="189" s="1"/>
  <c r="EU27" i="189"/>
  <c r="ET27" i="189"/>
  <c r="ES27" i="189"/>
  <c r="ER27" i="189"/>
  <c r="EP27" i="189"/>
  <c r="EO27" i="189"/>
  <c r="EC27" i="189"/>
  <c r="EF27" i="189" s="1"/>
  <c r="DV27" i="189"/>
  <c r="DX27" i="189" s="1"/>
  <c r="DU27" i="189"/>
  <c r="DT27" i="189"/>
  <c r="DS27" i="189"/>
  <c r="DG27" i="189"/>
  <c r="DK27" i="189" s="1"/>
  <c r="CZ27" i="189"/>
  <c r="DB27" i="189" s="1"/>
  <c r="CY27" i="189"/>
  <c r="CX27" i="189"/>
  <c r="CW27" i="189"/>
  <c r="CJ27" i="189"/>
  <c r="CL27" i="189" s="1"/>
  <c r="CC27" i="189"/>
  <c r="CE27" i="189" s="1"/>
  <c r="CB27" i="189"/>
  <c r="CA27" i="189"/>
  <c r="BY27" i="189"/>
  <c r="BX27" i="189"/>
  <c r="BW27" i="189"/>
  <c r="AO27" i="189"/>
  <c r="AS27" i="189" s="1"/>
  <c r="AH27" i="189"/>
  <c r="AJ27" i="189" s="1"/>
  <c r="AG27" i="189"/>
  <c r="AF27" i="189"/>
  <c r="AE27" i="189"/>
  <c r="R27" i="189"/>
  <c r="T27" i="189" s="1"/>
  <c r="K27" i="189"/>
  <c r="M27" i="189" s="1"/>
  <c r="I27" i="189"/>
  <c r="G27" i="189"/>
  <c r="F27" i="189"/>
  <c r="E27" i="189"/>
  <c r="D27" i="189"/>
  <c r="QG26" i="189"/>
  <c r="QI26" i="189" s="1"/>
  <c r="QF26" i="189"/>
  <c r="QE26" i="189"/>
  <c r="QD26" i="189"/>
  <c r="PV26" i="189"/>
  <c r="PX26" i="189" s="1"/>
  <c r="PU26" i="189"/>
  <c r="PT26" i="189"/>
  <c r="PS26" i="189"/>
  <c r="PK26" i="189"/>
  <c r="PM26" i="189" s="1"/>
  <c r="PJ26" i="189"/>
  <c r="PI26" i="189"/>
  <c r="PH26" i="189"/>
  <c r="OZ26" i="189"/>
  <c r="PB26" i="189" s="1"/>
  <c r="OY26" i="189"/>
  <c r="OX26" i="189"/>
  <c r="OW26" i="189"/>
  <c r="OJ26" i="189"/>
  <c r="OL26" i="189" s="1"/>
  <c r="OC26" i="189"/>
  <c r="OE26" i="189" s="1"/>
  <c r="OB26" i="189"/>
  <c r="ON26" i="189" s="1"/>
  <c r="NZ26" i="189"/>
  <c r="NY26" i="189"/>
  <c r="OA26" i="189" s="1"/>
  <c r="NX26" i="189"/>
  <c r="LX26" i="189"/>
  <c r="LZ26" i="189" s="1"/>
  <c r="LV26" i="189"/>
  <c r="LU26" i="189"/>
  <c r="LT26" i="189"/>
  <c r="LL26" i="189"/>
  <c r="LJ26" i="189"/>
  <c r="LI26" i="189"/>
  <c r="LH26" i="189"/>
  <c r="LG26" i="189"/>
  <c r="LF26" i="189"/>
  <c r="KX26" i="189"/>
  <c r="KZ26" i="189" s="1"/>
  <c r="KV26" i="189"/>
  <c r="KU26" i="189"/>
  <c r="KT26" i="189"/>
  <c r="KL26" i="189"/>
  <c r="KN26" i="189" s="1"/>
  <c r="KK26" i="189"/>
  <c r="KW26" i="189" s="1"/>
  <c r="KI26" i="189"/>
  <c r="KH26" i="189"/>
  <c r="KG26" i="189"/>
  <c r="JY26" i="189"/>
  <c r="JU26" i="189" s="1"/>
  <c r="JW26" i="189"/>
  <c r="JV26" i="189"/>
  <c r="JT26" i="189"/>
  <c r="JL26" i="189"/>
  <c r="JH26" i="189" s="1"/>
  <c r="JJ26" i="189"/>
  <c r="JI26" i="189"/>
  <c r="JG26" i="189"/>
  <c r="IU26" i="189"/>
  <c r="IH26" i="189"/>
  <c r="HZ26" i="189"/>
  <c r="IB26" i="189" s="1"/>
  <c r="HX26" i="189"/>
  <c r="HW26" i="189"/>
  <c r="HV26" i="189"/>
  <c r="HO26" i="189"/>
  <c r="HY26" i="189" s="1"/>
  <c r="HM26" i="189"/>
  <c r="HL26" i="189"/>
  <c r="HK26" i="189"/>
  <c r="HJ26" i="189"/>
  <c r="HI26" i="189"/>
  <c r="GW26" i="189"/>
  <c r="HA26" i="189" s="1"/>
  <c r="GP26" i="189"/>
  <c r="GR26" i="189" s="1"/>
  <c r="GO26" i="189"/>
  <c r="GN26" i="189"/>
  <c r="GM26" i="189"/>
  <c r="GA26" i="189"/>
  <c r="GD26" i="189" s="1"/>
  <c r="FU26" i="189"/>
  <c r="FT26" i="189"/>
  <c r="FR26" i="189"/>
  <c r="FQ26" i="189"/>
  <c r="FP26" i="189"/>
  <c r="FO26" i="189"/>
  <c r="FG26" i="189"/>
  <c r="FI26" i="189" s="1"/>
  <c r="FE26" i="189"/>
  <c r="FD26" i="189"/>
  <c r="EV26" i="189"/>
  <c r="EX26" i="189" s="1"/>
  <c r="EU26" i="189"/>
  <c r="ET26" i="189"/>
  <c r="ES26" i="189"/>
  <c r="ER26" i="189"/>
  <c r="EP26" i="189"/>
  <c r="EQ26" i="189" s="1"/>
  <c r="EO26" i="189"/>
  <c r="EC26" i="189"/>
  <c r="EF26" i="189" s="1"/>
  <c r="DV26" i="189"/>
  <c r="DX26" i="189" s="1"/>
  <c r="DU26" i="189"/>
  <c r="DT26" i="189"/>
  <c r="DS26" i="189"/>
  <c r="DG26" i="189"/>
  <c r="DK26" i="189" s="1"/>
  <c r="CZ26" i="189"/>
  <c r="DB26" i="189" s="1"/>
  <c r="CY26" i="189"/>
  <c r="CX26" i="189"/>
  <c r="CW26" i="189"/>
  <c r="CJ26" i="189"/>
  <c r="CL26" i="189" s="1"/>
  <c r="CC26" i="189"/>
  <c r="CE26" i="189" s="1"/>
  <c r="CB26" i="189"/>
  <c r="CA26" i="189"/>
  <c r="BY26" i="189"/>
  <c r="BX26" i="189"/>
  <c r="BW26" i="189"/>
  <c r="AO26" i="189"/>
  <c r="AS26" i="189" s="1"/>
  <c r="AH26" i="189"/>
  <c r="AJ26" i="189" s="1"/>
  <c r="AG26" i="189"/>
  <c r="AF26" i="189"/>
  <c r="AE26" i="189"/>
  <c r="S26" i="189"/>
  <c r="R26" i="189"/>
  <c r="T26" i="189" s="1"/>
  <c r="K26" i="189"/>
  <c r="M26" i="189" s="1"/>
  <c r="I26" i="189"/>
  <c r="H26" i="189"/>
  <c r="G26" i="189"/>
  <c r="F26" i="189"/>
  <c r="E26" i="189"/>
  <c r="D26" i="189"/>
  <c r="QG25" i="189"/>
  <c r="QI25" i="189" s="1"/>
  <c r="QF25" i="189"/>
  <c r="QE25" i="189"/>
  <c r="QD25" i="189"/>
  <c r="PV25" i="189"/>
  <c r="PX25" i="189" s="1"/>
  <c r="PU25" i="189"/>
  <c r="PT25" i="189"/>
  <c r="PS25" i="189"/>
  <c r="PK25" i="189"/>
  <c r="PM25" i="189" s="1"/>
  <c r="PJ25" i="189"/>
  <c r="PI25" i="189"/>
  <c r="PH25" i="189"/>
  <c r="OZ25" i="189"/>
  <c r="PB25" i="189" s="1"/>
  <c r="OY25" i="189"/>
  <c r="OX25" i="189"/>
  <c r="OW25" i="189"/>
  <c r="OJ25" i="189"/>
  <c r="OL25" i="189" s="1"/>
  <c r="OC25" i="189"/>
  <c r="OE25" i="189" s="1"/>
  <c r="OB25" i="189"/>
  <c r="ON25" i="189" s="1"/>
  <c r="NZ25" i="189"/>
  <c r="NY25" i="189"/>
  <c r="OA25" i="189" s="1"/>
  <c r="NX25" i="189"/>
  <c r="LX25" i="189"/>
  <c r="LZ25" i="189" s="1"/>
  <c r="LV25" i="189"/>
  <c r="LU25" i="189"/>
  <c r="LT25" i="189"/>
  <c r="LL25" i="189"/>
  <c r="LJ25" i="189"/>
  <c r="LI25" i="189"/>
  <c r="LH25" i="189"/>
  <c r="LG25" i="189"/>
  <c r="LF25" i="189"/>
  <c r="KX25" i="189"/>
  <c r="KZ25" i="189" s="1"/>
  <c r="KV25" i="189"/>
  <c r="KU25" i="189"/>
  <c r="KT25" i="189"/>
  <c r="KL25" i="189"/>
  <c r="KN25" i="189" s="1"/>
  <c r="KK25" i="189"/>
  <c r="KW25" i="189" s="1"/>
  <c r="KI25" i="189"/>
  <c r="KH25" i="189"/>
  <c r="KG25" i="189"/>
  <c r="JY25" i="189"/>
  <c r="JU25" i="189" s="1"/>
  <c r="JW25" i="189"/>
  <c r="JV25" i="189"/>
  <c r="JT25" i="189"/>
  <c r="JL25" i="189"/>
  <c r="JH25" i="189" s="1"/>
  <c r="JJ25" i="189"/>
  <c r="JI25" i="189"/>
  <c r="JG25" i="189"/>
  <c r="IU25" i="189"/>
  <c r="IH25" i="189"/>
  <c r="HZ25" i="189"/>
  <c r="IB25" i="189" s="1"/>
  <c r="HX25" i="189"/>
  <c r="HW25" i="189"/>
  <c r="HV25" i="189"/>
  <c r="HO25" i="189"/>
  <c r="HY25" i="189" s="1"/>
  <c r="HM25" i="189"/>
  <c r="HL25" i="189"/>
  <c r="HK25" i="189"/>
  <c r="HJ25" i="189"/>
  <c r="HI25" i="189"/>
  <c r="GW25" i="189"/>
  <c r="HA25" i="189" s="1"/>
  <c r="GP25" i="189"/>
  <c r="GR25" i="189" s="1"/>
  <c r="GO25" i="189"/>
  <c r="GN25" i="189"/>
  <c r="GM25" i="189"/>
  <c r="GA25" i="189"/>
  <c r="GD25" i="189" s="1"/>
  <c r="FU25" i="189"/>
  <c r="FT25" i="189"/>
  <c r="FR25" i="189"/>
  <c r="FQ25" i="189"/>
  <c r="FP25" i="189"/>
  <c r="FO25" i="189"/>
  <c r="FG25" i="189"/>
  <c r="FI25" i="189" s="1"/>
  <c r="FE25" i="189"/>
  <c r="FD25" i="189"/>
  <c r="EV25" i="189"/>
  <c r="EX25" i="189" s="1"/>
  <c r="EU25" i="189"/>
  <c r="ET25" i="189"/>
  <c r="ES25" i="189"/>
  <c r="ER25" i="189"/>
  <c r="EP25" i="189"/>
  <c r="EO25" i="189"/>
  <c r="EC25" i="189"/>
  <c r="EF25" i="189" s="1"/>
  <c r="DV25" i="189"/>
  <c r="DX25" i="189" s="1"/>
  <c r="DU25" i="189"/>
  <c r="DT25" i="189"/>
  <c r="DS25" i="189"/>
  <c r="DG25" i="189"/>
  <c r="DK25" i="189" s="1"/>
  <c r="CZ25" i="189"/>
  <c r="DB25" i="189" s="1"/>
  <c r="CY25" i="189"/>
  <c r="CX25" i="189"/>
  <c r="CW25" i="189"/>
  <c r="CJ25" i="189"/>
  <c r="CL25" i="189" s="1"/>
  <c r="CC25" i="189"/>
  <c r="CE25" i="189" s="1"/>
  <c r="CB25" i="189"/>
  <c r="CA25" i="189"/>
  <c r="BY25" i="189"/>
  <c r="BX25" i="189"/>
  <c r="BW25" i="189"/>
  <c r="AO25" i="189"/>
  <c r="AS25" i="189" s="1"/>
  <c r="AH25" i="189"/>
  <c r="AJ25" i="189" s="1"/>
  <c r="AG25" i="189"/>
  <c r="AF25" i="189"/>
  <c r="AE25" i="189"/>
  <c r="R25" i="189"/>
  <c r="T25" i="189" s="1"/>
  <c r="K25" i="189"/>
  <c r="M25" i="189" s="1"/>
  <c r="I25" i="189"/>
  <c r="G25" i="189"/>
  <c r="F25" i="189"/>
  <c r="E25" i="189"/>
  <c r="D25" i="189"/>
  <c r="QG24" i="189"/>
  <c r="QI24" i="189" s="1"/>
  <c r="QF24" i="189"/>
  <c r="QE24" i="189"/>
  <c r="QD24" i="189"/>
  <c r="PV24" i="189"/>
  <c r="PX24" i="189" s="1"/>
  <c r="PU24" i="189"/>
  <c r="PT24" i="189"/>
  <c r="PS24" i="189"/>
  <c r="PK24" i="189"/>
  <c r="PM24" i="189" s="1"/>
  <c r="PJ24" i="189"/>
  <c r="PI24" i="189"/>
  <c r="PH24" i="189"/>
  <c r="OZ24" i="189"/>
  <c r="PB24" i="189" s="1"/>
  <c r="OY24" i="189"/>
  <c r="OX24" i="189"/>
  <c r="OW24" i="189"/>
  <c r="OK24" i="189"/>
  <c r="OJ24" i="189"/>
  <c r="OL24" i="189" s="1"/>
  <c r="OC24" i="189"/>
  <c r="OE24" i="189" s="1"/>
  <c r="OB24" i="189"/>
  <c r="ON24" i="189" s="1"/>
  <c r="NZ24" i="189"/>
  <c r="NY24" i="189"/>
  <c r="OA24" i="189" s="1"/>
  <c r="NX24" i="189"/>
  <c r="LX24" i="189"/>
  <c r="LZ24" i="189" s="1"/>
  <c r="LV24" i="189"/>
  <c r="LU24" i="189"/>
  <c r="LT24" i="189"/>
  <c r="LL24" i="189"/>
  <c r="LN24" i="189" s="1"/>
  <c r="LJ24" i="189"/>
  <c r="LI24" i="189"/>
  <c r="LH24" i="189"/>
  <c r="LG24" i="189"/>
  <c r="LF24" i="189"/>
  <c r="KX24" i="189"/>
  <c r="KZ24" i="189" s="1"/>
  <c r="KV24" i="189"/>
  <c r="KU24" i="189"/>
  <c r="KT24" i="189"/>
  <c r="KL24" i="189"/>
  <c r="KN24" i="189" s="1"/>
  <c r="KK24" i="189"/>
  <c r="KW24" i="189" s="1"/>
  <c r="KI24" i="189"/>
  <c r="KH24" i="189"/>
  <c r="KG24" i="189"/>
  <c r="JY24" i="189"/>
  <c r="JU24" i="189" s="1"/>
  <c r="JW24" i="189"/>
  <c r="JV24" i="189"/>
  <c r="JT24" i="189"/>
  <c r="JL24" i="189"/>
  <c r="JH24" i="189" s="1"/>
  <c r="JJ24" i="189"/>
  <c r="JI24" i="189"/>
  <c r="JG24" i="189"/>
  <c r="IU24" i="189"/>
  <c r="IH24" i="189"/>
  <c r="HZ24" i="189"/>
  <c r="IB24" i="189" s="1"/>
  <c r="HX24" i="189"/>
  <c r="HW24" i="189"/>
  <c r="HV24" i="189"/>
  <c r="HO24" i="189"/>
  <c r="HY24" i="189" s="1"/>
  <c r="HM24" i="189"/>
  <c r="HL24" i="189"/>
  <c r="HK24" i="189"/>
  <c r="HJ24" i="189"/>
  <c r="HI24" i="189"/>
  <c r="GX24" i="189"/>
  <c r="GW24" i="189"/>
  <c r="HA24" i="189" s="1"/>
  <c r="GP24" i="189"/>
  <c r="GR24" i="189" s="1"/>
  <c r="GO24" i="189"/>
  <c r="GN24" i="189"/>
  <c r="GM24" i="189"/>
  <c r="GA24" i="189"/>
  <c r="GD24" i="189" s="1"/>
  <c r="FU24" i="189"/>
  <c r="FT24" i="189"/>
  <c r="FR24" i="189"/>
  <c r="FQ24" i="189"/>
  <c r="FP24" i="189"/>
  <c r="FO24" i="189"/>
  <c r="FG24" i="189"/>
  <c r="FI24" i="189" s="1"/>
  <c r="FE24" i="189"/>
  <c r="FD24" i="189"/>
  <c r="EV24" i="189"/>
  <c r="EX24" i="189" s="1"/>
  <c r="EU24" i="189"/>
  <c r="ET24" i="189"/>
  <c r="ES24" i="189"/>
  <c r="ER24" i="189"/>
  <c r="EP24" i="189"/>
  <c r="EO24" i="189"/>
  <c r="EC24" i="189"/>
  <c r="EF24" i="189" s="1"/>
  <c r="DV24" i="189"/>
  <c r="DX24" i="189" s="1"/>
  <c r="DU24" i="189"/>
  <c r="DT24" i="189"/>
  <c r="DS24" i="189"/>
  <c r="DG24" i="189"/>
  <c r="DK24" i="189" s="1"/>
  <c r="CZ24" i="189"/>
  <c r="DB24" i="189" s="1"/>
  <c r="CY24" i="189"/>
  <c r="CX24" i="189"/>
  <c r="CW24" i="189"/>
  <c r="CJ24" i="189"/>
  <c r="CL24" i="189" s="1"/>
  <c r="CC24" i="189"/>
  <c r="CE24" i="189" s="1"/>
  <c r="CB24" i="189"/>
  <c r="CA24" i="189"/>
  <c r="BY24" i="189"/>
  <c r="BX24" i="189"/>
  <c r="BW24" i="189"/>
  <c r="AP24" i="189"/>
  <c r="AO24" i="189"/>
  <c r="AS24" i="189" s="1"/>
  <c r="AH24" i="189"/>
  <c r="AJ24" i="189" s="1"/>
  <c r="AG24" i="189"/>
  <c r="AF24" i="189"/>
  <c r="AE24" i="189"/>
  <c r="R24" i="189"/>
  <c r="T24" i="189" s="1"/>
  <c r="K24" i="189"/>
  <c r="M24" i="189" s="1"/>
  <c r="I24" i="189"/>
  <c r="G24" i="189"/>
  <c r="F24" i="189"/>
  <c r="E24" i="189"/>
  <c r="D24" i="189"/>
  <c r="QG23" i="189"/>
  <c r="QI23" i="189" s="1"/>
  <c r="QF23" i="189"/>
  <c r="QE23" i="189"/>
  <c r="QD23" i="189"/>
  <c r="PV23" i="189"/>
  <c r="PX23" i="189" s="1"/>
  <c r="PU23" i="189"/>
  <c r="PT23" i="189"/>
  <c r="PS23" i="189"/>
  <c r="PK23" i="189"/>
  <c r="PM23" i="189" s="1"/>
  <c r="PJ23" i="189"/>
  <c r="PI23" i="189"/>
  <c r="PH23" i="189"/>
  <c r="OZ23" i="189"/>
  <c r="PB23" i="189" s="1"/>
  <c r="OY23" i="189"/>
  <c r="OX23" i="189"/>
  <c r="OW23" i="189"/>
  <c r="OJ23" i="189"/>
  <c r="OL23" i="189" s="1"/>
  <c r="OC23" i="189"/>
  <c r="OE23" i="189" s="1"/>
  <c r="OB23" i="189"/>
  <c r="ON23" i="189" s="1"/>
  <c r="NZ23" i="189"/>
  <c r="NY23" i="189"/>
  <c r="OA23" i="189" s="1"/>
  <c r="NX23" i="189"/>
  <c r="LX23" i="189"/>
  <c r="LZ23" i="189" s="1"/>
  <c r="LV23" i="189"/>
  <c r="LU23" i="189"/>
  <c r="LT23" i="189"/>
  <c r="LL23" i="189"/>
  <c r="LJ23" i="189"/>
  <c r="LI23" i="189"/>
  <c r="LH23" i="189"/>
  <c r="LG23" i="189"/>
  <c r="LF23" i="189"/>
  <c r="KX23" i="189"/>
  <c r="KZ23" i="189" s="1"/>
  <c r="KV23" i="189"/>
  <c r="KU23" i="189"/>
  <c r="KT23" i="189"/>
  <c r="KL23" i="189"/>
  <c r="KN23" i="189" s="1"/>
  <c r="KK23" i="189"/>
  <c r="KW23" i="189" s="1"/>
  <c r="KI23" i="189"/>
  <c r="KH23" i="189"/>
  <c r="KG23" i="189"/>
  <c r="JY23" i="189"/>
  <c r="JU23" i="189" s="1"/>
  <c r="JW23" i="189"/>
  <c r="JV23" i="189"/>
  <c r="JT23" i="189"/>
  <c r="JL23" i="189"/>
  <c r="JH23" i="189" s="1"/>
  <c r="JJ23" i="189"/>
  <c r="JI23" i="189"/>
  <c r="JG23" i="189"/>
  <c r="IU23" i="189"/>
  <c r="IH23" i="189"/>
  <c r="HZ23" i="189"/>
  <c r="IB23" i="189" s="1"/>
  <c r="HX23" i="189"/>
  <c r="HW23" i="189"/>
  <c r="HV23" i="189"/>
  <c r="HO23" i="189"/>
  <c r="HY23" i="189" s="1"/>
  <c r="HM23" i="189"/>
  <c r="HL23" i="189"/>
  <c r="HK23" i="189"/>
  <c r="HJ23" i="189"/>
  <c r="HI23" i="189"/>
  <c r="GW23" i="189"/>
  <c r="HA23" i="189" s="1"/>
  <c r="HC23" i="189" s="1"/>
  <c r="GP23" i="189"/>
  <c r="GR23" i="189" s="1"/>
  <c r="GO23" i="189"/>
  <c r="GN23" i="189"/>
  <c r="GM23" i="189"/>
  <c r="GA23" i="189"/>
  <c r="GC23" i="189" s="1"/>
  <c r="FU23" i="189"/>
  <c r="FT23" i="189"/>
  <c r="FR23" i="189"/>
  <c r="FV23" i="189" s="1"/>
  <c r="FQ23" i="189"/>
  <c r="FP23" i="189"/>
  <c r="FO23" i="189"/>
  <c r="FG23" i="189"/>
  <c r="FE23" i="189"/>
  <c r="FD23" i="189"/>
  <c r="EV23" i="189"/>
  <c r="EX23" i="189" s="1"/>
  <c r="EU23" i="189"/>
  <c r="ET23" i="189"/>
  <c r="ES23" i="189"/>
  <c r="ER23" i="189"/>
  <c r="EP23" i="189"/>
  <c r="EO23" i="189"/>
  <c r="EC23" i="189"/>
  <c r="EE23" i="189" s="1"/>
  <c r="DV23" i="189"/>
  <c r="DX23" i="189" s="1"/>
  <c r="DU23" i="189"/>
  <c r="DT23" i="189"/>
  <c r="DS23" i="189"/>
  <c r="DG23" i="189"/>
  <c r="DK23" i="189" s="1"/>
  <c r="CZ23" i="189"/>
  <c r="DB23" i="189" s="1"/>
  <c r="CY23" i="189"/>
  <c r="CX23" i="189"/>
  <c r="CW23" i="189"/>
  <c r="CJ23" i="189"/>
  <c r="CL23" i="189" s="1"/>
  <c r="CC23" i="189"/>
  <c r="CE23" i="189" s="1"/>
  <c r="CB23" i="189"/>
  <c r="CA23" i="189"/>
  <c r="BY23" i="189"/>
  <c r="BX23" i="189"/>
  <c r="BW23" i="189"/>
  <c r="AO23" i="189"/>
  <c r="AS23" i="189" s="1"/>
  <c r="AH23" i="189"/>
  <c r="AJ23" i="189" s="1"/>
  <c r="AG23" i="189"/>
  <c r="AF23" i="189"/>
  <c r="AE23" i="189"/>
  <c r="W23" i="189"/>
  <c r="Y23" i="189" s="1"/>
  <c r="U23" i="189"/>
  <c r="T23" i="189"/>
  <c r="S23" i="189"/>
  <c r="K23" i="189"/>
  <c r="M23" i="189" s="1"/>
  <c r="I23" i="189"/>
  <c r="H23" i="189"/>
  <c r="G23" i="189"/>
  <c r="F23" i="189"/>
  <c r="E23" i="189"/>
  <c r="D23" i="189"/>
  <c r="QG22" i="189"/>
  <c r="QI22" i="189" s="1"/>
  <c r="QF22" i="189"/>
  <c r="QE22" i="189"/>
  <c r="QD22" i="189"/>
  <c r="PV22" i="189"/>
  <c r="PX22" i="189" s="1"/>
  <c r="PU22" i="189"/>
  <c r="PT22" i="189"/>
  <c r="PS22" i="189"/>
  <c r="PK22" i="189"/>
  <c r="PM22" i="189" s="1"/>
  <c r="PJ22" i="189"/>
  <c r="PI22" i="189"/>
  <c r="PH22" i="189"/>
  <c r="OZ22" i="189"/>
  <c r="PB22" i="189" s="1"/>
  <c r="OY22" i="189"/>
  <c r="OX22" i="189"/>
  <c r="OW22" i="189"/>
  <c r="OJ22" i="189"/>
  <c r="OL22" i="189" s="1"/>
  <c r="OC22" i="189"/>
  <c r="OE22" i="189" s="1"/>
  <c r="OB22" i="189"/>
  <c r="NZ22" i="189"/>
  <c r="NY22" i="189"/>
  <c r="NX22" i="189"/>
  <c r="LX22" i="189"/>
  <c r="LV22" i="189"/>
  <c r="LU22" i="189"/>
  <c r="LT22" i="189"/>
  <c r="LL22" i="189"/>
  <c r="LN22" i="189" s="1"/>
  <c r="LJ22" i="189"/>
  <c r="LI22" i="189"/>
  <c r="LH22" i="189"/>
  <c r="LG22" i="189"/>
  <c r="LF22" i="189"/>
  <c r="KX22" i="189"/>
  <c r="KZ22" i="189" s="1"/>
  <c r="KV22" i="189"/>
  <c r="KU22" i="189"/>
  <c r="KT22" i="189"/>
  <c r="KL22" i="189"/>
  <c r="KN22" i="189" s="1"/>
  <c r="KK22" i="189"/>
  <c r="KW22" i="189" s="1"/>
  <c r="KI22" i="189"/>
  <c r="KP22" i="189" s="1"/>
  <c r="KH22" i="189"/>
  <c r="KG22" i="189"/>
  <c r="JY22" i="189"/>
  <c r="JU22" i="189" s="1"/>
  <c r="JW22" i="189"/>
  <c r="JV22" i="189"/>
  <c r="JT22" i="189"/>
  <c r="JL22" i="189"/>
  <c r="JH22" i="189" s="1"/>
  <c r="JJ22" i="189"/>
  <c r="JI22" i="189"/>
  <c r="JG22" i="189"/>
  <c r="IU22" i="189"/>
  <c r="IH22" i="189"/>
  <c r="HZ22" i="189"/>
  <c r="IB22" i="189" s="1"/>
  <c r="HX22" i="189"/>
  <c r="HW22" i="189"/>
  <c r="HV22" i="189"/>
  <c r="HO22" i="189"/>
  <c r="HY22" i="189" s="1"/>
  <c r="HM22" i="189"/>
  <c r="HP22" i="189" s="1"/>
  <c r="HL22" i="189"/>
  <c r="HK22" i="189"/>
  <c r="HJ22" i="189"/>
  <c r="HI22" i="189"/>
  <c r="GW22" i="189"/>
  <c r="GY22" i="189" s="1"/>
  <c r="GP22" i="189"/>
  <c r="GR22" i="189" s="1"/>
  <c r="GO22" i="189"/>
  <c r="GN22" i="189"/>
  <c r="GM22" i="189"/>
  <c r="GB22" i="189"/>
  <c r="GA22" i="189"/>
  <c r="GE22" i="189" s="1"/>
  <c r="FU22" i="189"/>
  <c r="FT22" i="189"/>
  <c r="FR22" i="189"/>
  <c r="FV22" i="189" s="1"/>
  <c r="FQ22" i="189"/>
  <c r="FP22" i="189"/>
  <c r="FO22" i="189"/>
  <c r="FG22" i="189"/>
  <c r="FI22" i="189" s="1"/>
  <c r="FE22" i="189"/>
  <c r="FD22" i="189"/>
  <c r="EV22" i="189"/>
  <c r="EX22" i="189" s="1"/>
  <c r="EU22" i="189"/>
  <c r="ET22" i="189"/>
  <c r="ES22" i="189"/>
  <c r="ER22" i="189"/>
  <c r="EP22" i="189"/>
  <c r="EQ22" i="189" s="1"/>
  <c r="EO22" i="189"/>
  <c r="EC22" i="189"/>
  <c r="EG22" i="189" s="1"/>
  <c r="DV22" i="189"/>
  <c r="DX22" i="189" s="1"/>
  <c r="DU22" i="189"/>
  <c r="DT22" i="189"/>
  <c r="DS22" i="189"/>
  <c r="DG22" i="189"/>
  <c r="DI22" i="189" s="1"/>
  <c r="CZ22" i="189"/>
  <c r="DB22" i="189" s="1"/>
  <c r="CY22" i="189"/>
  <c r="CX22" i="189"/>
  <c r="CW22" i="189"/>
  <c r="CJ22" i="189"/>
  <c r="CC22" i="189"/>
  <c r="CE22" i="189" s="1"/>
  <c r="CB22" i="189"/>
  <c r="CA22" i="189"/>
  <c r="BY22" i="189"/>
  <c r="BX22" i="189"/>
  <c r="BW22" i="189"/>
  <c r="AO22" i="189"/>
  <c r="AH22" i="189"/>
  <c r="AJ22" i="189" s="1"/>
  <c r="AG22" i="189"/>
  <c r="AF22" i="189"/>
  <c r="AE22" i="189"/>
  <c r="W22" i="189"/>
  <c r="AA22" i="189" s="1"/>
  <c r="U22" i="189"/>
  <c r="T22" i="189"/>
  <c r="S22" i="189"/>
  <c r="O22" i="189"/>
  <c r="K22" i="189"/>
  <c r="M22" i="189" s="1"/>
  <c r="I22" i="189"/>
  <c r="H22" i="189"/>
  <c r="G22" i="189"/>
  <c r="F22" i="189"/>
  <c r="E22" i="189"/>
  <c r="J22" i="189" s="1"/>
  <c r="D22" i="189"/>
  <c r="QG21" i="189"/>
  <c r="QI21" i="189" s="1"/>
  <c r="QF21" i="189"/>
  <c r="QE21" i="189"/>
  <c r="QD21" i="189"/>
  <c r="PV21" i="189"/>
  <c r="PX21" i="189" s="1"/>
  <c r="PU21" i="189"/>
  <c r="PT21" i="189"/>
  <c r="PS21" i="189"/>
  <c r="PK21" i="189"/>
  <c r="PM21" i="189" s="1"/>
  <c r="PJ21" i="189"/>
  <c r="PI21" i="189"/>
  <c r="PH21" i="189"/>
  <c r="OZ21" i="189"/>
  <c r="PD21" i="189" s="1"/>
  <c r="OY21" i="189"/>
  <c r="OX21" i="189"/>
  <c r="OW21" i="189"/>
  <c r="OJ21" i="189"/>
  <c r="OO21" i="189" s="1"/>
  <c r="OC21" i="189"/>
  <c r="OE21" i="189" s="1"/>
  <c r="OB21" i="189"/>
  <c r="NZ21" i="189"/>
  <c r="NY21" i="189"/>
  <c r="NX21" i="189"/>
  <c r="LX21" i="189"/>
  <c r="MB21" i="189" s="1"/>
  <c r="LV21" i="189"/>
  <c r="LU21" i="189"/>
  <c r="LT21" i="189"/>
  <c r="LL21" i="189"/>
  <c r="LN21" i="189" s="1"/>
  <c r="LJ21" i="189"/>
  <c r="LI21" i="189"/>
  <c r="LH21" i="189"/>
  <c r="LG21" i="189"/>
  <c r="LK21" i="189" s="1"/>
  <c r="LF21" i="189"/>
  <c r="KZ21" i="189"/>
  <c r="KX21" i="189"/>
  <c r="KW21" i="189"/>
  <c r="KV21" i="189"/>
  <c r="KU21" i="189"/>
  <c r="KT21" i="189"/>
  <c r="KL21" i="189"/>
  <c r="KN21" i="189" s="1"/>
  <c r="KK21" i="189"/>
  <c r="KJ21" i="189"/>
  <c r="KI21" i="189"/>
  <c r="KH21" i="189"/>
  <c r="KG21" i="189"/>
  <c r="JY21" i="189"/>
  <c r="JU21" i="189" s="1"/>
  <c r="JW21" i="189"/>
  <c r="JV21" i="189"/>
  <c r="JT21" i="189"/>
  <c r="JL21" i="189"/>
  <c r="JH21" i="189" s="1"/>
  <c r="JJ21" i="189"/>
  <c r="JI21" i="189"/>
  <c r="JG21" i="189"/>
  <c r="IU21" i="189"/>
  <c r="IH21" i="189"/>
  <c r="HZ21" i="189"/>
  <c r="IB21" i="189" s="1"/>
  <c r="HX21" i="189"/>
  <c r="HW21" i="189"/>
  <c r="HV21" i="189"/>
  <c r="HO21" i="189"/>
  <c r="HY21" i="189" s="1"/>
  <c r="HM21" i="189"/>
  <c r="HP21" i="189" s="1"/>
  <c r="HL21" i="189"/>
  <c r="HK21" i="189"/>
  <c r="HJ21" i="189"/>
  <c r="HI21" i="189"/>
  <c r="GW21" i="189"/>
  <c r="GZ21" i="189" s="1"/>
  <c r="GP21" i="189"/>
  <c r="GR21" i="189" s="1"/>
  <c r="GO21" i="189"/>
  <c r="GN21" i="189"/>
  <c r="GM21" i="189"/>
  <c r="GA21" i="189"/>
  <c r="GE21" i="189" s="1"/>
  <c r="FU21" i="189"/>
  <c r="FT21" i="189"/>
  <c r="FR21" i="189"/>
  <c r="FV21" i="189" s="1"/>
  <c r="FQ21" i="189"/>
  <c r="FP21" i="189"/>
  <c r="FO21" i="189"/>
  <c r="FG21" i="189"/>
  <c r="FI21" i="189" s="1"/>
  <c r="FE21" i="189"/>
  <c r="FD21" i="189"/>
  <c r="EV21" i="189"/>
  <c r="EX21" i="189" s="1"/>
  <c r="EU21" i="189"/>
  <c r="ET21" i="189"/>
  <c r="ES21" i="189"/>
  <c r="ER21" i="189"/>
  <c r="EP21" i="189"/>
  <c r="EO21" i="189"/>
  <c r="EC21" i="189"/>
  <c r="EG21" i="189" s="1"/>
  <c r="DV21" i="189"/>
  <c r="DX21" i="189" s="1"/>
  <c r="DU21" i="189"/>
  <c r="DT21" i="189"/>
  <c r="DS21" i="189"/>
  <c r="DG21" i="189"/>
  <c r="DJ21" i="189" s="1"/>
  <c r="CZ21" i="189"/>
  <c r="DB21" i="189" s="1"/>
  <c r="CY21" i="189"/>
  <c r="CX21" i="189"/>
  <c r="CW21" i="189"/>
  <c r="CJ21" i="189"/>
  <c r="CO21" i="189" s="1"/>
  <c r="CC21" i="189"/>
  <c r="CE21" i="189" s="1"/>
  <c r="CB21" i="189"/>
  <c r="CA21" i="189"/>
  <c r="BY21" i="189"/>
  <c r="BX21" i="189"/>
  <c r="BW21" i="189"/>
  <c r="AO21" i="189"/>
  <c r="AR21" i="189" s="1"/>
  <c r="AH21" i="189"/>
  <c r="AJ21" i="189" s="1"/>
  <c r="AG21" i="189"/>
  <c r="AF21" i="189"/>
  <c r="AE21" i="189"/>
  <c r="R21" i="189"/>
  <c r="W21" i="189" s="1"/>
  <c r="K21" i="189"/>
  <c r="M21" i="189" s="1"/>
  <c r="I21" i="189"/>
  <c r="G21" i="189"/>
  <c r="F21" i="189"/>
  <c r="E21" i="189"/>
  <c r="J21" i="189" s="1"/>
  <c r="D21" i="189"/>
  <c r="QG20" i="189"/>
  <c r="QF20" i="189"/>
  <c r="QE20" i="189"/>
  <c r="QD20" i="189"/>
  <c r="PV20" i="189"/>
  <c r="PX20" i="189" s="1"/>
  <c r="PU20" i="189"/>
  <c r="PT20" i="189"/>
  <c r="PS20" i="189"/>
  <c r="PK20" i="189"/>
  <c r="PJ20" i="189"/>
  <c r="PI20" i="189"/>
  <c r="PH20" i="189"/>
  <c r="OZ20" i="189"/>
  <c r="PB20" i="189" s="1"/>
  <c r="OY20" i="189"/>
  <c r="OX20" i="189"/>
  <c r="OW20" i="189"/>
  <c r="OJ20" i="189"/>
  <c r="OO20" i="189" s="1"/>
  <c r="OC20" i="189"/>
  <c r="OE20" i="189" s="1"/>
  <c r="OB20" i="189"/>
  <c r="NZ20" i="189"/>
  <c r="NY20" i="189"/>
  <c r="NX20" i="189"/>
  <c r="LX20" i="189"/>
  <c r="LZ20" i="189" s="1"/>
  <c r="LV20" i="189"/>
  <c r="LU20" i="189"/>
  <c r="LT20" i="189"/>
  <c r="LL20" i="189"/>
  <c r="LN20" i="189" s="1"/>
  <c r="LJ20" i="189"/>
  <c r="LI20" i="189"/>
  <c r="LH20" i="189"/>
  <c r="LG20" i="189"/>
  <c r="LF20" i="189"/>
  <c r="KX20" i="189"/>
  <c r="KV20" i="189"/>
  <c r="KU20" i="189"/>
  <c r="KT20" i="189"/>
  <c r="KL20" i="189"/>
  <c r="KN20" i="189" s="1"/>
  <c r="KK20" i="189"/>
  <c r="KW20" i="189" s="1"/>
  <c r="KI20" i="189"/>
  <c r="KH20" i="189"/>
  <c r="KG20" i="189"/>
  <c r="JY20" i="189"/>
  <c r="JU20" i="189" s="1"/>
  <c r="JW20" i="189"/>
  <c r="JV20" i="189"/>
  <c r="JT20" i="189"/>
  <c r="JL20" i="189"/>
  <c r="JH20" i="189" s="1"/>
  <c r="JJ20" i="189"/>
  <c r="JI20" i="189"/>
  <c r="JG20" i="189"/>
  <c r="IU20" i="189"/>
  <c r="IH20" i="189"/>
  <c r="HZ20" i="189"/>
  <c r="IB20" i="189" s="1"/>
  <c r="HX20" i="189"/>
  <c r="HW20" i="189"/>
  <c r="HV20" i="189"/>
  <c r="HO20" i="189"/>
  <c r="HY20" i="189" s="1"/>
  <c r="HM20" i="189"/>
  <c r="HP20" i="189" s="1"/>
  <c r="HL20" i="189"/>
  <c r="HK20" i="189"/>
  <c r="HJ20" i="189"/>
  <c r="HI20" i="189"/>
  <c r="GW20" i="189"/>
  <c r="GZ20" i="189" s="1"/>
  <c r="GP20" i="189"/>
  <c r="GT20" i="189" s="1"/>
  <c r="GO20" i="189"/>
  <c r="GN20" i="189"/>
  <c r="GM20" i="189"/>
  <c r="GA20" i="189"/>
  <c r="GE20" i="189" s="1"/>
  <c r="FU20" i="189"/>
  <c r="FT20" i="189"/>
  <c r="FR20" i="189"/>
  <c r="FV20" i="189" s="1"/>
  <c r="FQ20" i="189"/>
  <c r="FP20" i="189"/>
  <c r="FO20" i="189"/>
  <c r="FG20" i="189"/>
  <c r="FI20" i="189" s="1"/>
  <c r="FE20" i="189"/>
  <c r="FD20" i="189"/>
  <c r="EX20" i="189"/>
  <c r="EV20" i="189"/>
  <c r="EU20" i="189"/>
  <c r="ET20" i="189"/>
  <c r="ES20" i="189"/>
  <c r="ER20" i="189"/>
  <c r="EQ20" i="189"/>
  <c r="EP20" i="189"/>
  <c r="EO20" i="189"/>
  <c r="EC20" i="189"/>
  <c r="EG20" i="189" s="1"/>
  <c r="DV20" i="189"/>
  <c r="DX20" i="189" s="1"/>
  <c r="DU20" i="189"/>
  <c r="DT20" i="189"/>
  <c r="DS20" i="189"/>
  <c r="DG20" i="189"/>
  <c r="DJ20" i="189" s="1"/>
  <c r="CZ20" i="189"/>
  <c r="CY20" i="189"/>
  <c r="CX20" i="189"/>
  <c r="CW20" i="189"/>
  <c r="CJ20" i="189"/>
  <c r="CO20" i="189" s="1"/>
  <c r="CC20" i="189"/>
  <c r="CB20" i="189"/>
  <c r="CA20" i="189"/>
  <c r="BY20" i="189"/>
  <c r="BX20" i="189"/>
  <c r="BW20" i="189"/>
  <c r="BO20" i="189"/>
  <c r="BQ20" i="189" s="1"/>
  <c r="BN20" i="189"/>
  <c r="BM20" i="189"/>
  <c r="BL20" i="189"/>
  <c r="BD20" i="189"/>
  <c r="BF20" i="189" s="1"/>
  <c r="BC20" i="189"/>
  <c r="BB20" i="189"/>
  <c r="BA20" i="189"/>
  <c r="AO20" i="189"/>
  <c r="AR20" i="189" s="1"/>
  <c r="AH20" i="189"/>
  <c r="AG20" i="189"/>
  <c r="AF20" i="189"/>
  <c r="AE20" i="189"/>
  <c r="W20" i="189"/>
  <c r="Y20" i="189" s="1"/>
  <c r="U20" i="189"/>
  <c r="T20" i="189"/>
  <c r="S20" i="189"/>
  <c r="K20" i="189"/>
  <c r="M20" i="189" s="1"/>
  <c r="I20" i="189"/>
  <c r="H20" i="189"/>
  <c r="G20" i="189"/>
  <c r="F20" i="189"/>
  <c r="E20" i="189"/>
  <c r="J20" i="189" s="1"/>
  <c r="D20" i="189"/>
  <c r="QG19" i="189"/>
  <c r="QI19" i="189" s="1"/>
  <c r="QF19" i="189"/>
  <c r="QE19" i="189"/>
  <c r="QD19" i="189"/>
  <c r="PV19" i="189"/>
  <c r="PX19" i="189" s="1"/>
  <c r="PU19" i="189"/>
  <c r="PT19" i="189"/>
  <c r="PS19" i="189"/>
  <c r="PK19" i="189"/>
  <c r="PM19" i="189" s="1"/>
  <c r="PJ19" i="189"/>
  <c r="PI19" i="189"/>
  <c r="PH19" i="189"/>
  <c r="OZ19" i="189"/>
  <c r="PB19" i="189" s="1"/>
  <c r="OY19" i="189"/>
  <c r="OX19" i="189"/>
  <c r="OW19" i="189"/>
  <c r="OJ19" i="189"/>
  <c r="OL19" i="189" s="1"/>
  <c r="OC19" i="189"/>
  <c r="OE19" i="189" s="1"/>
  <c r="OB19" i="189"/>
  <c r="ON19" i="189" s="1"/>
  <c r="NZ19" i="189"/>
  <c r="NY19" i="189"/>
  <c r="OA19" i="189" s="1"/>
  <c r="NX19" i="189"/>
  <c r="LX19" i="189"/>
  <c r="LZ19" i="189" s="1"/>
  <c r="LV19" i="189"/>
  <c r="LU19" i="189"/>
  <c r="LT19" i="189"/>
  <c r="LL19" i="189"/>
  <c r="LJ19" i="189"/>
  <c r="LI19" i="189"/>
  <c r="LH19" i="189"/>
  <c r="LG19" i="189"/>
  <c r="LF19" i="189"/>
  <c r="KX19" i="189"/>
  <c r="KZ19" i="189" s="1"/>
  <c r="KV19" i="189"/>
  <c r="KU19" i="189"/>
  <c r="KT19" i="189"/>
  <c r="KL19" i="189"/>
  <c r="KN19" i="189" s="1"/>
  <c r="KK19" i="189"/>
  <c r="KW19" i="189" s="1"/>
  <c r="KI19" i="189"/>
  <c r="KH19" i="189"/>
  <c r="KG19" i="189"/>
  <c r="JY19" i="189"/>
  <c r="JU19" i="189" s="1"/>
  <c r="JW19" i="189"/>
  <c r="JV19" i="189"/>
  <c r="JT19" i="189"/>
  <c r="JL19" i="189"/>
  <c r="JH19" i="189" s="1"/>
  <c r="JJ19" i="189"/>
  <c r="JI19" i="189"/>
  <c r="JG19" i="189"/>
  <c r="IU19" i="189"/>
  <c r="IH19" i="189"/>
  <c r="HZ19" i="189"/>
  <c r="IB19" i="189" s="1"/>
  <c r="HX19" i="189"/>
  <c r="HW19" i="189"/>
  <c r="HV19" i="189"/>
  <c r="HO19" i="189"/>
  <c r="HY19" i="189" s="1"/>
  <c r="HM19" i="189"/>
  <c r="HL19" i="189"/>
  <c r="HK19" i="189"/>
  <c r="HJ19" i="189"/>
  <c r="HI19" i="189"/>
  <c r="GW19" i="189"/>
  <c r="HA19" i="189" s="1"/>
  <c r="GP19" i="189"/>
  <c r="GR19" i="189" s="1"/>
  <c r="GO19" i="189"/>
  <c r="GN19" i="189"/>
  <c r="GM19" i="189"/>
  <c r="GA19" i="189"/>
  <c r="GD19" i="189" s="1"/>
  <c r="FU19" i="189"/>
  <c r="FT19" i="189"/>
  <c r="FR19" i="189"/>
  <c r="FQ19" i="189"/>
  <c r="FP19" i="189"/>
  <c r="FO19" i="189"/>
  <c r="FG19" i="189"/>
  <c r="FI19" i="189" s="1"/>
  <c r="FE19" i="189"/>
  <c r="FD19" i="189"/>
  <c r="EV19" i="189"/>
  <c r="EX19" i="189" s="1"/>
  <c r="EU19" i="189"/>
  <c r="ET19" i="189"/>
  <c r="ES19" i="189"/>
  <c r="ER19" i="189"/>
  <c r="EP19" i="189"/>
  <c r="EO19" i="189"/>
  <c r="EC19" i="189"/>
  <c r="EF19" i="189" s="1"/>
  <c r="DV19" i="189"/>
  <c r="DX19" i="189" s="1"/>
  <c r="DU19" i="189"/>
  <c r="DT19" i="189"/>
  <c r="DS19" i="189"/>
  <c r="DH19" i="189"/>
  <c r="DG19" i="189"/>
  <c r="DK19" i="189" s="1"/>
  <c r="CZ19" i="189"/>
  <c r="DB19" i="189" s="1"/>
  <c r="CY19" i="189"/>
  <c r="CX19" i="189"/>
  <c r="CW19" i="189"/>
  <c r="CJ19" i="189"/>
  <c r="CL19" i="189" s="1"/>
  <c r="CC19" i="189"/>
  <c r="CE19" i="189" s="1"/>
  <c r="CB19" i="189"/>
  <c r="CA19" i="189"/>
  <c r="BY19" i="189"/>
  <c r="BX19" i="189"/>
  <c r="BW19" i="189"/>
  <c r="BO19" i="189"/>
  <c r="BQ19" i="189" s="1"/>
  <c r="BN19" i="189"/>
  <c r="BM19" i="189"/>
  <c r="BL19" i="189"/>
  <c r="BD19" i="189"/>
  <c r="BC19" i="189"/>
  <c r="BB19" i="189"/>
  <c r="BA19" i="189"/>
  <c r="AO19" i="189"/>
  <c r="AS19" i="189" s="1"/>
  <c r="AH19" i="189"/>
  <c r="AJ19" i="189" s="1"/>
  <c r="AG19" i="189"/>
  <c r="AF19" i="189"/>
  <c r="AE19" i="189"/>
  <c r="W19" i="189"/>
  <c r="Y19" i="189" s="1"/>
  <c r="U19" i="189"/>
  <c r="T19" i="189"/>
  <c r="S19" i="189"/>
  <c r="K19" i="189"/>
  <c r="I19" i="189"/>
  <c r="H19" i="189"/>
  <c r="G19" i="189"/>
  <c r="F19" i="189"/>
  <c r="E19" i="189"/>
  <c r="D19" i="189"/>
  <c r="QG18" i="189"/>
  <c r="QF18" i="189"/>
  <c r="QE18" i="189"/>
  <c r="QD18" i="189"/>
  <c r="PV18" i="189"/>
  <c r="PX18" i="189" s="1"/>
  <c r="PU18" i="189"/>
  <c r="PT18" i="189"/>
  <c r="PS18" i="189"/>
  <c r="PK18" i="189"/>
  <c r="PJ18" i="189"/>
  <c r="PI18" i="189"/>
  <c r="PH18" i="189"/>
  <c r="OZ18" i="189"/>
  <c r="PB18" i="189" s="1"/>
  <c r="OY18" i="189"/>
  <c r="OX18" i="189"/>
  <c r="OW18" i="189"/>
  <c r="OJ18" i="189"/>
  <c r="OO18" i="189" s="1"/>
  <c r="OC18" i="189"/>
  <c r="OE18" i="189" s="1"/>
  <c r="OB18" i="189"/>
  <c r="NZ18" i="189"/>
  <c r="NY18" i="189"/>
  <c r="NX18" i="189"/>
  <c r="LX18" i="189"/>
  <c r="LZ18" i="189" s="1"/>
  <c r="LV18" i="189"/>
  <c r="LU18" i="189"/>
  <c r="LT18" i="189"/>
  <c r="LL18" i="189"/>
  <c r="LN18" i="189" s="1"/>
  <c r="LJ18" i="189"/>
  <c r="LI18" i="189"/>
  <c r="LH18" i="189"/>
  <c r="LG18" i="189"/>
  <c r="LF18" i="189"/>
  <c r="KX18" i="189"/>
  <c r="KV18" i="189"/>
  <c r="KU18" i="189"/>
  <c r="KT18" i="189"/>
  <c r="KL18" i="189"/>
  <c r="KN18" i="189" s="1"/>
  <c r="KK18" i="189"/>
  <c r="KW18" i="189" s="1"/>
  <c r="KI18" i="189"/>
  <c r="KH18" i="189"/>
  <c r="KG18" i="189"/>
  <c r="JY18" i="189"/>
  <c r="JU18" i="189" s="1"/>
  <c r="JW18" i="189"/>
  <c r="JV18" i="189"/>
  <c r="JT18" i="189"/>
  <c r="JL18" i="189"/>
  <c r="JJ18" i="189"/>
  <c r="JI18" i="189"/>
  <c r="JG18" i="189"/>
  <c r="IU18" i="189"/>
  <c r="IH18" i="189"/>
  <c r="HZ18" i="189"/>
  <c r="IB18" i="189" s="1"/>
  <c r="HX18" i="189"/>
  <c r="HW18" i="189"/>
  <c r="HV18" i="189"/>
  <c r="HO18" i="189"/>
  <c r="HY18" i="189" s="1"/>
  <c r="HM18" i="189"/>
  <c r="HP18" i="189" s="1"/>
  <c r="HL18" i="189"/>
  <c r="HK18" i="189"/>
  <c r="HJ18" i="189"/>
  <c r="HI18" i="189"/>
  <c r="GW18" i="189"/>
  <c r="GZ18" i="189" s="1"/>
  <c r="GP18" i="189"/>
  <c r="GO18" i="189"/>
  <c r="GN18" i="189"/>
  <c r="GM18" i="189"/>
  <c r="GB18" i="189"/>
  <c r="GA18" i="189"/>
  <c r="GE18" i="189" s="1"/>
  <c r="FU18" i="189"/>
  <c r="FT18" i="189"/>
  <c r="FR18" i="189"/>
  <c r="FV18" i="189" s="1"/>
  <c r="FQ18" i="189"/>
  <c r="FP18" i="189"/>
  <c r="FO18" i="189"/>
  <c r="FG18" i="189"/>
  <c r="FI18" i="189" s="1"/>
  <c r="FE18" i="189"/>
  <c r="FD18" i="189"/>
  <c r="EV18" i="189"/>
  <c r="EX18" i="189" s="1"/>
  <c r="EU18" i="189"/>
  <c r="ET18" i="189"/>
  <c r="ES18" i="189"/>
  <c r="ER18" i="189"/>
  <c r="EP18" i="189"/>
  <c r="EQ18" i="189" s="1"/>
  <c r="EO18" i="189"/>
  <c r="EC18" i="189"/>
  <c r="EG18" i="189" s="1"/>
  <c r="DV18" i="189"/>
  <c r="DX18" i="189" s="1"/>
  <c r="DU18" i="189"/>
  <c r="DT18" i="189"/>
  <c r="DS18" i="189"/>
  <c r="DG18" i="189"/>
  <c r="DJ18" i="189" s="1"/>
  <c r="CZ18" i="189"/>
  <c r="DD18" i="189" s="1"/>
  <c r="CY18" i="189"/>
  <c r="CX18" i="189"/>
  <c r="CW18" i="189"/>
  <c r="CJ18" i="189"/>
  <c r="CO18" i="189" s="1"/>
  <c r="CC18" i="189"/>
  <c r="CB18" i="189"/>
  <c r="CA18" i="189"/>
  <c r="BY18" i="189"/>
  <c r="BX18" i="189"/>
  <c r="BW18" i="189"/>
  <c r="BO18" i="189"/>
  <c r="BQ18" i="189" s="1"/>
  <c r="BN18" i="189"/>
  <c r="BM18" i="189"/>
  <c r="BL18" i="189"/>
  <c r="BD18" i="189"/>
  <c r="BF18" i="189" s="1"/>
  <c r="BC18" i="189"/>
  <c r="BB18" i="189"/>
  <c r="BA18" i="189"/>
  <c r="AO18" i="189"/>
  <c r="AR18" i="189" s="1"/>
  <c r="AH18" i="189"/>
  <c r="AL18" i="189" s="1"/>
  <c r="AG18" i="189"/>
  <c r="AF18" i="189"/>
  <c r="AE18" i="189"/>
  <c r="R18" i="189"/>
  <c r="W18" i="189" s="1"/>
  <c r="K18" i="189"/>
  <c r="I18" i="189"/>
  <c r="G18" i="189"/>
  <c r="F18" i="189"/>
  <c r="E18" i="189"/>
  <c r="D18" i="189"/>
  <c r="QG17" i="189"/>
  <c r="QI17" i="189" s="1"/>
  <c r="QF17" i="189"/>
  <c r="QE17" i="189"/>
  <c r="QD17" i="189"/>
  <c r="PV17" i="189"/>
  <c r="PU17" i="189"/>
  <c r="PT17" i="189"/>
  <c r="PS17" i="189"/>
  <c r="PK17" i="189"/>
  <c r="PM17" i="189" s="1"/>
  <c r="PJ17" i="189"/>
  <c r="PI17" i="189"/>
  <c r="PH17" i="189"/>
  <c r="OZ17" i="189"/>
  <c r="OY17" i="189"/>
  <c r="OX17" i="189"/>
  <c r="OW17" i="189"/>
  <c r="OJ17" i="189"/>
  <c r="OO17" i="189" s="1"/>
  <c r="OC17" i="189"/>
  <c r="OB17" i="189"/>
  <c r="NZ17" i="189"/>
  <c r="NY17" i="189"/>
  <c r="NX17" i="189"/>
  <c r="MP17" i="189"/>
  <c r="MQ17" i="189" s="1"/>
  <c r="MF17" i="189"/>
  <c r="LX17" i="189"/>
  <c r="LZ17" i="189" s="1"/>
  <c r="LV17" i="189"/>
  <c r="LU17" i="189"/>
  <c r="LT17" i="189"/>
  <c r="LL17" i="189"/>
  <c r="LN17" i="189" s="1"/>
  <c r="LJ17" i="189"/>
  <c r="LI17" i="189"/>
  <c r="LH17" i="189"/>
  <c r="LG17" i="189"/>
  <c r="LF17" i="189"/>
  <c r="KX17" i="189"/>
  <c r="KZ17" i="189" s="1"/>
  <c r="KV17" i="189"/>
  <c r="KU17" i="189"/>
  <c r="KT17" i="189"/>
  <c r="KL17" i="189"/>
  <c r="KK17" i="189"/>
  <c r="KW17" i="189" s="1"/>
  <c r="KI17" i="189"/>
  <c r="KH17" i="189"/>
  <c r="KG17" i="189"/>
  <c r="JY17" i="189"/>
  <c r="JU17" i="189" s="1"/>
  <c r="JW17" i="189"/>
  <c r="JV17" i="189"/>
  <c r="JT17" i="189"/>
  <c r="JL17" i="189"/>
  <c r="JH17" i="189" s="1"/>
  <c r="JJ17" i="189"/>
  <c r="JI17" i="189"/>
  <c r="JG17" i="189"/>
  <c r="IU17" i="189"/>
  <c r="IH17" i="189"/>
  <c r="HZ17" i="189"/>
  <c r="IB17" i="189" s="1"/>
  <c r="HX17" i="189"/>
  <c r="HW17" i="189"/>
  <c r="HV17" i="189"/>
  <c r="HO17" i="189"/>
  <c r="HY17" i="189" s="1"/>
  <c r="HM17" i="189"/>
  <c r="HL17" i="189"/>
  <c r="HK17" i="189"/>
  <c r="HJ17" i="189"/>
  <c r="HI17" i="189"/>
  <c r="GX17" i="189"/>
  <c r="GW17" i="189"/>
  <c r="HA17" i="189" s="1"/>
  <c r="GP17" i="189"/>
  <c r="GR17" i="189" s="1"/>
  <c r="GO17" i="189"/>
  <c r="GN17" i="189"/>
  <c r="GM17" i="189"/>
  <c r="GA17" i="189"/>
  <c r="GD17" i="189" s="1"/>
  <c r="FU17" i="189"/>
  <c r="FT17" i="189"/>
  <c r="FR17" i="189"/>
  <c r="FV17" i="189" s="1"/>
  <c r="FQ17" i="189"/>
  <c r="FP17" i="189"/>
  <c r="FO17" i="189"/>
  <c r="FG17" i="189"/>
  <c r="FE17" i="189"/>
  <c r="FD17" i="189"/>
  <c r="EV17" i="189"/>
  <c r="EX17" i="189" s="1"/>
  <c r="EU17" i="189"/>
  <c r="ET17" i="189"/>
  <c r="ES17" i="189"/>
  <c r="ER17" i="189"/>
  <c r="EP17" i="189"/>
  <c r="EO17" i="189"/>
  <c r="EC17" i="189"/>
  <c r="EF17" i="189" s="1"/>
  <c r="DV17" i="189"/>
  <c r="DU17" i="189"/>
  <c r="DT17" i="189"/>
  <c r="DS17" i="189"/>
  <c r="DH17" i="189"/>
  <c r="DG17" i="189"/>
  <c r="DK17" i="189" s="1"/>
  <c r="CZ17" i="189"/>
  <c r="DB17" i="189" s="1"/>
  <c r="CY17" i="189"/>
  <c r="CX17" i="189"/>
  <c r="CW17" i="189"/>
  <c r="CJ17" i="189"/>
  <c r="CL17" i="189" s="1"/>
  <c r="CC17" i="189"/>
  <c r="CE17" i="189" s="1"/>
  <c r="CB17" i="189"/>
  <c r="CA17" i="189"/>
  <c r="BY17" i="189"/>
  <c r="BX17" i="189"/>
  <c r="BW17" i="189"/>
  <c r="BO17" i="189"/>
  <c r="BN17" i="189"/>
  <c r="BM17" i="189"/>
  <c r="BL17" i="189"/>
  <c r="BD17" i="189"/>
  <c r="BF17" i="189" s="1"/>
  <c r="BC17" i="189"/>
  <c r="BB17" i="189"/>
  <c r="BA17" i="189"/>
  <c r="AO17" i="189"/>
  <c r="AS17" i="189" s="1"/>
  <c r="AH17" i="189"/>
  <c r="AJ17" i="189" s="1"/>
  <c r="AG17" i="189"/>
  <c r="AF17" i="189"/>
  <c r="AE17" i="189"/>
  <c r="W17" i="189"/>
  <c r="Y17" i="189" s="1"/>
  <c r="U17" i="189"/>
  <c r="T17" i="189"/>
  <c r="S17" i="189"/>
  <c r="K17" i="189"/>
  <c r="M17" i="189" s="1"/>
  <c r="I17" i="189"/>
  <c r="H17" i="189"/>
  <c r="G17" i="189"/>
  <c r="F17" i="189"/>
  <c r="E17" i="189"/>
  <c r="D17" i="189"/>
  <c r="QG16" i="189"/>
  <c r="QI16" i="189" s="1"/>
  <c r="QF16" i="189"/>
  <c r="QE16" i="189"/>
  <c r="QD16" i="189"/>
  <c r="PV16" i="189"/>
  <c r="PU16" i="189"/>
  <c r="PT16" i="189"/>
  <c r="PS16" i="189"/>
  <c r="PK16" i="189"/>
  <c r="PM16" i="189" s="1"/>
  <c r="PJ16" i="189"/>
  <c r="PI16" i="189"/>
  <c r="PH16" i="189"/>
  <c r="OZ16" i="189"/>
  <c r="OY16" i="189"/>
  <c r="OX16" i="189"/>
  <c r="OW16" i="189"/>
  <c r="OJ16" i="189"/>
  <c r="OO16" i="189" s="1"/>
  <c r="OC16" i="189"/>
  <c r="OB16" i="189"/>
  <c r="NZ16" i="189"/>
  <c r="NY16" i="189"/>
  <c r="NX16" i="189"/>
  <c r="MP16" i="189"/>
  <c r="MQ16" i="189" s="1"/>
  <c r="MF16" i="189"/>
  <c r="LX16" i="189"/>
  <c r="LZ16" i="189" s="1"/>
  <c r="LV16" i="189"/>
  <c r="LU16" i="189"/>
  <c r="LT16" i="189"/>
  <c r="LL16" i="189"/>
  <c r="LN16" i="189" s="1"/>
  <c r="LJ16" i="189"/>
  <c r="LI16" i="189"/>
  <c r="LH16" i="189"/>
  <c r="LG16" i="189"/>
  <c r="LF16" i="189"/>
  <c r="KX16" i="189"/>
  <c r="KZ16" i="189" s="1"/>
  <c r="KV16" i="189"/>
  <c r="KU16" i="189"/>
  <c r="KT16" i="189"/>
  <c r="KL16" i="189"/>
  <c r="KK16" i="189"/>
  <c r="KW16" i="189" s="1"/>
  <c r="KI16" i="189"/>
  <c r="KH16" i="189"/>
  <c r="KG16" i="189"/>
  <c r="JY16" i="189"/>
  <c r="JU16" i="189" s="1"/>
  <c r="JW16" i="189"/>
  <c r="JV16" i="189"/>
  <c r="JT16" i="189"/>
  <c r="JL16" i="189"/>
  <c r="JH16" i="189" s="1"/>
  <c r="JJ16" i="189"/>
  <c r="JI16" i="189"/>
  <c r="JG16" i="189"/>
  <c r="IU16" i="189"/>
  <c r="IH16" i="189"/>
  <c r="HZ16" i="189"/>
  <c r="IB16" i="189" s="1"/>
  <c r="HX16" i="189"/>
  <c r="HW16" i="189"/>
  <c r="HV16" i="189"/>
  <c r="HO16" i="189"/>
  <c r="HY16" i="189" s="1"/>
  <c r="HM16" i="189"/>
  <c r="HL16" i="189"/>
  <c r="HK16" i="189"/>
  <c r="HJ16" i="189"/>
  <c r="HI16" i="189"/>
  <c r="GW16" i="189"/>
  <c r="GZ16" i="189" s="1"/>
  <c r="GP16" i="189"/>
  <c r="GO16" i="189"/>
  <c r="GN16" i="189"/>
  <c r="GM16" i="189"/>
  <c r="GA16" i="189"/>
  <c r="GD16" i="189" s="1"/>
  <c r="FU16" i="189"/>
  <c r="FT16" i="189"/>
  <c r="FR16" i="189"/>
  <c r="FV16" i="189" s="1"/>
  <c r="FQ16" i="189"/>
  <c r="FP16" i="189"/>
  <c r="FO16" i="189"/>
  <c r="FG16" i="189"/>
  <c r="FE16" i="189"/>
  <c r="FD16" i="189"/>
  <c r="EV16" i="189"/>
  <c r="EX16" i="189" s="1"/>
  <c r="EU16" i="189"/>
  <c r="ET16" i="189"/>
  <c r="ES16" i="189"/>
  <c r="ER16" i="189"/>
  <c r="EP16" i="189"/>
  <c r="EO16" i="189"/>
  <c r="EC16" i="189"/>
  <c r="EF16" i="189" s="1"/>
  <c r="DV16" i="189"/>
  <c r="DU16" i="189"/>
  <c r="DT16" i="189"/>
  <c r="DS16" i="189"/>
  <c r="DG16" i="189"/>
  <c r="DK16" i="189" s="1"/>
  <c r="CZ16" i="189"/>
  <c r="DB16" i="189" s="1"/>
  <c r="CY16" i="189"/>
  <c r="CX16" i="189"/>
  <c r="CW16" i="189"/>
  <c r="CJ16" i="189"/>
  <c r="CL16" i="189" s="1"/>
  <c r="CC16" i="189"/>
  <c r="CE16" i="189" s="1"/>
  <c r="CB16" i="189"/>
  <c r="CA16" i="189"/>
  <c r="BY16" i="189"/>
  <c r="BX16" i="189"/>
  <c r="BW16" i="189"/>
  <c r="BO16" i="189"/>
  <c r="BN16" i="189"/>
  <c r="BM16" i="189"/>
  <c r="BL16" i="189"/>
  <c r="BD16" i="189"/>
  <c r="BF16" i="189" s="1"/>
  <c r="BC16" i="189"/>
  <c r="BB16" i="189"/>
  <c r="BA16" i="189"/>
  <c r="AO16" i="189"/>
  <c r="AS16" i="189" s="1"/>
  <c r="AH16" i="189"/>
  <c r="AJ16" i="189" s="1"/>
  <c r="AG16" i="189"/>
  <c r="AF16" i="189"/>
  <c r="AE16" i="189"/>
  <c r="W16" i="189"/>
  <c r="Y16" i="189" s="1"/>
  <c r="U16" i="189"/>
  <c r="T16" i="189"/>
  <c r="S16" i="189"/>
  <c r="K16" i="189"/>
  <c r="M16" i="189" s="1"/>
  <c r="I16" i="189"/>
  <c r="H16" i="189"/>
  <c r="G16" i="189"/>
  <c r="F16" i="189"/>
  <c r="E16" i="189"/>
  <c r="J16" i="189" s="1"/>
  <c r="D16" i="189"/>
  <c r="QG15" i="189"/>
  <c r="QF15" i="189"/>
  <c r="QE15" i="189"/>
  <c r="QD15" i="189"/>
  <c r="PV15" i="189"/>
  <c r="PX15" i="189" s="1"/>
  <c r="PU15" i="189"/>
  <c r="PT15" i="189"/>
  <c r="PS15" i="189"/>
  <c r="PK15" i="189"/>
  <c r="PJ15" i="189"/>
  <c r="PI15" i="189"/>
  <c r="PH15" i="189"/>
  <c r="OZ15" i="189"/>
  <c r="PB15" i="189" s="1"/>
  <c r="OY15" i="189"/>
  <c r="OX15" i="189"/>
  <c r="OW15" i="189"/>
  <c r="OJ15" i="189"/>
  <c r="OO15" i="189" s="1"/>
  <c r="OC15" i="189"/>
  <c r="OE15" i="189" s="1"/>
  <c r="OB15" i="189"/>
  <c r="NZ15" i="189"/>
  <c r="NY15" i="189"/>
  <c r="NX15" i="189"/>
  <c r="NL15" i="189"/>
  <c r="MQ15" i="189"/>
  <c r="MF15" i="189"/>
  <c r="LX15" i="189"/>
  <c r="LZ15" i="189" s="1"/>
  <c r="LV15" i="189"/>
  <c r="LU15" i="189"/>
  <c r="LT15" i="189"/>
  <c r="LL15" i="189"/>
  <c r="LJ15" i="189"/>
  <c r="LI15" i="189"/>
  <c r="LH15" i="189"/>
  <c r="LG15" i="189"/>
  <c r="LF15" i="189"/>
  <c r="KX15" i="189"/>
  <c r="KZ15" i="189" s="1"/>
  <c r="KV15" i="189"/>
  <c r="KU15" i="189"/>
  <c r="KT15" i="189"/>
  <c r="KL15" i="189"/>
  <c r="KN15" i="189" s="1"/>
  <c r="KK15" i="189"/>
  <c r="KW15" i="189" s="1"/>
  <c r="KI15" i="189"/>
  <c r="KH15" i="189"/>
  <c r="KG15" i="189"/>
  <c r="JY15" i="189"/>
  <c r="JU15" i="189" s="1"/>
  <c r="JW15" i="189"/>
  <c r="JV15" i="189"/>
  <c r="JT15" i="189"/>
  <c r="JL15" i="189"/>
  <c r="JH15" i="189" s="1"/>
  <c r="JJ15" i="189"/>
  <c r="JI15" i="189"/>
  <c r="JG15" i="189"/>
  <c r="IU15" i="189"/>
  <c r="IH15" i="189"/>
  <c r="HZ15" i="189"/>
  <c r="IB15" i="189" s="1"/>
  <c r="HX15" i="189"/>
  <c r="HW15" i="189"/>
  <c r="HV15" i="189"/>
  <c r="HO15" i="189"/>
  <c r="HY15" i="189" s="1"/>
  <c r="HM15" i="189"/>
  <c r="HL15" i="189"/>
  <c r="HK15" i="189"/>
  <c r="HJ15" i="189"/>
  <c r="HI15" i="189"/>
  <c r="GW15" i="189"/>
  <c r="HA15" i="189" s="1"/>
  <c r="GP15" i="189"/>
  <c r="GR15" i="189" s="1"/>
  <c r="GO15" i="189"/>
  <c r="GN15" i="189"/>
  <c r="GM15" i="189"/>
  <c r="GA15" i="189"/>
  <c r="GD15" i="189" s="1"/>
  <c r="FU15" i="189"/>
  <c r="FT15" i="189"/>
  <c r="FR15" i="189"/>
  <c r="FQ15" i="189"/>
  <c r="FP15" i="189"/>
  <c r="FO15" i="189"/>
  <c r="FG15" i="189"/>
  <c r="FI15" i="189" s="1"/>
  <c r="FE15" i="189"/>
  <c r="FD15" i="189"/>
  <c r="EV15" i="189"/>
  <c r="EX15" i="189" s="1"/>
  <c r="EU15" i="189"/>
  <c r="ET15" i="189"/>
  <c r="ES15" i="189"/>
  <c r="ER15" i="189"/>
  <c r="EP15" i="189"/>
  <c r="EO15" i="189"/>
  <c r="EC15" i="189"/>
  <c r="EF15" i="189" s="1"/>
  <c r="DV15" i="189"/>
  <c r="DX15" i="189" s="1"/>
  <c r="DU15" i="189"/>
  <c r="DT15" i="189"/>
  <c r="DS15" i="189"/>
  <c r="DH15" i="189"/>
  <c r="DG15" i="189"/>
  <c r="DK15" i="189" s="1"/>
  <c r="CZ15" i="189"/>
  <c r="DB15" i="189" s="1"/>
  <c r="CY15" i="189"/>
  <c r="CX15" i="189"/>
  <c r="CW15" i="189"/>
  <c r="CJ15" i="189"/>
  <c r="CL15" i="189" s="1"/>
  <c r="CC15" i="189"/>
  <c r="CE15" i="189" s="1"/>
  <c r="CB15" i="189"/>
  <c r="CA15" i="189"/>
  <c r="BY15" i="189"/>
  <c r="BX15" i="189"/>
  <c r="BW15" i="189"/>
  <c r="BO15" i="189"/>
  <c r="BQ15" i="189" s="1"/>
  <c r="BN15" i="189"/>
  <c r="BM15" i="189"/>
  <c r="BL15" i="189"/>
  <c r="BD15" i="189"/>
  <c r="BC15" i="189"/>
  <c r="BB15" i="189"/>
  <c r="BA15" i="189"/>
  <c r="AO15" i="189"/>
  <c r="AS15" i="189" s="1"/>
  <c r="AH15" i="189"/>
  <c r="AJ15" i="189" s="1"/>
  <c r="AG15" i="189"/>
  <c r="AF15" i="189"/>
  <c r="AE15" i="189"/>
  <c r="R15" i="189"/>
  <c r="T15" i="189" s="1"/>
  <c r="K15" i="189"/>
  <c r="M15" i="189" s="1"/>
  <c r="I15" i="189"/>
  <c r="G15" i="189"/>
  <c r="F15" i="189"/>
  <c r="E15" i="189"/>
  <c r="D15" i="189"/>
  <c r="QJ13" i="189"/>
  <c r="PY13" i="189"/>
  <c r="PN13" i="189"/>
  <c r="PC13" i="189"/>
  <c r="OR13" i="189"/>
  <c r="OF13" i="189"/>
  <c r="NS13" i="189"/>
  <c r="NH13" i="189"/>
  <c r="MW13" i="189"/>
  <c r="ML13" i="189"/>
  <c r="MA13" i="189"/>
  <c r="LO13" i="189"/>
  <c r="LA13" i="189"/>
  <c r="KO13" i="189"/>
  <c r="KB13" i="189"/>
  <c r="JO13" i="189"/>
  <c r="JB13" i="189"/>
  <c r="IP13" i="189"/>
  <c r="IC13" i="189"/>
  <c r="HQ13" i="189"/>
  <c r="HD13" i="189"/>
  <c r="GS13" i="189"/>
  <c r="GH13" i="189"/>
  <c r="FW13" i="189"/>
  <c r="FJ13" i="189"/>
  <c r="EY13" i="189"/>
  <c r="EJ13" i="189"/>
  <c r="DY13" i="189"/>
  <c r="DN13" i="189"/>
  <c r="DC13" i="189"/>
  <c r="CR13" i="189"/>
  <c r="CF13" i="189"/>
  <c r="BR13" i="189"/>
  <c r="BG13" i="189"/>
  <c r="AV13" i="189"/>
  <c r="AK13" i="189"/>
  <c r="Z13" i="189"/>
  <c r="N13" i="189"/>
  <c r="MV12" i="189"/>
  <c r="MK12" i="189"/>
  <c r="H33" i="189" l="1"/>
  <c r="AP15" i="189"/>
  <c r="V17" i="189"/>
  <c r="AP17" i="189"/>
  <c r="CO56" i="189"/>
  <c r="CQ56" i="189" s="1"/>
  <c r="T67" i="189"/>
  <c r="H67" i="189"/>
  <c r="PD17" i="189"/>
  <c r="AP19" i="189"/>
  <c r="H21" i="189"/>
  <c r="V21" i="189" s="1"/>
  <c r="EQ21" i="189"/>
  <c r="GB21" i="189"/>
  <c r="AP23" i="189"/>
  <c r="EQ23" i="189"/>
  <c r="LK23" i="189"/>
  <c r="LP23" i="189"/>
  <c r="DH25" i="189"/>
  <c r="CN27" i="189"/>
  <c r="CK27" i="189"/>
  <c r="FX27" i="189"/>
  <c r="DH29" i="189"/>
  <c r="GX29" i="189"/>
  <c r="LK31" i="189"/>
  <c r="J35" i="189"/>
  <c r="CN35" i="189"/>
  <c r="DZ35" i="189"/>
  <c r="ED35" i="189"/>
  <c r="EQ35" i="189"/>
  <c r="JM35" i="189"/>
  <c r="JZ36" i="189"/>
  <c r="KC36" i="189" s="1"/>
  <c r="JZ37" i="189"/>
  <c r="KC37" i="189" s="1"/>
  <c r="CN38" i="189"/>
  <c r="DZ38" i="189"/>
  <c r="ED38" i="189"/>
  <c r="EQ38" i="189"/>
  <c r="KJ38" i="189"/>
  <c r="KP38" i="189"/>
  <c r="LK38" i="189"/>
  <c r="LP38" i="189"/>
  <c r="J39" i="189"/>
  <c r="CN39" i="189"/>
  <c r="DZ39" i="189"/>
  <c r="ED39" i="189"/>
  <c r="EQ39" i="189"/>
  <c r="LB39" i="189"/>
  <c r="LK39" i="189"/>
  <c r="H42" i="189"/>
  <c r="V42" i="189" s="1"/>
  <c r="LK42" i="189"/>
  <c r="LP42" i="189"/>
  <c r="MB42" i="189"/>
  <c r="J43" i="189"/>
  <c r="LK43" i="189"/>
  <c r="LP43" i="189"/>
  <c r="MB43" i="189"/>
  <c r="LK44" i="189"/>
  <c r="LP44" i="189"/>
  <c r="MB44" i="189"/>
  <c r="J45" i="189"/>
  <c r="ED45" i="189"/>
  <c r="EQ45" i="189"/>
  <c r="JM46" i="189"/>
  <c r="JZ46" i="189"/>
  <c r="KC46" i="189" s="1"/>
  <c r="J47" i="189"/>
  <c r="O47" i="189"/>
  <c r="CN47" i="189"/>
  <c r="CG47" i="189"/>
  <c r="DZ47" i="189"/>
  <c r="ED47" i="189"/>
  <c r="EQ47" i="189"/>
  <c r="JZ47" i="189"/>
  <c r="KC47" i="189" s="1"/>
  <c r="MB47" i="189"/>
  <c r="CN48" i="189"/>
  <c r="CG48" i="189"/>
  <c r="CK48" i="189"/>
  <c r="LK48" i="189"/>
  <c r="LP48" i="189"/>
  <c r="MB48" i="189"/>
  <c r="DD50" i="189"/>
  <c r="DH50" i="189"/>
  <c r="H53" i="189"/>
  <c r="AP54" i="189"/>
  <c r="DZ54" i="189"/>
  <c r="JM54" i="189"/>
  <c r="JP54" i="189" s="1"/>
  <c r="JZ54" i="189"/>
  <c r="KC54" i="189" s="1"/>
  <c r="J55" i="189"/>
  <c r="O55" i="189"/>
  <c r="CN55" i="189"/>
  <c r="CG55" i="189"/>
  <c r="ED55" i="189"/>
  <c r="EQ55" i="189"/>
  <c r="LK55" i="189"/>
  <c r="LP55" i="189"/>
  <c r="CN56" i="189"/>
  <c r="CK56" i="189"/>
  <c r="EQ56" i="189"/>
  <c r="LK56" i="189"/>
  <c r="CO58" i="189"/>
  <c r="CQ58" i="189" s="1"/>
  <c r="DH58" i="189"/>
  <c r="H59" i="189"/>
  <c r="CN59" i="189"/>
  <c r="CG59" i="189"/>
  <c r="ED59" i="189"/>
  <c r="CO60" i="189"/>
  <c r="CQ60" i="189" s="1"/>
  <c r="H61" i="189"/>
  <c r="CN61" i="189"/>
  <c r="CG61" i="189"/>
  <c r="ED61" i="189"/>
  <c r="LK61" i="189"/>
  <c r="W62" i="189"/>
  <c r="Y62" i="189" s="1"/>
  <c r="AP62" i="189"/>
  <c r="CO62" i="189"/>
  <c r="CQ62" i="189" s="1"/>
  <c r="DH62" i="189"/>
  <c r="AL63" i="189"/>
  <c r="EQ63" i="189"/>
  <c r="V64" i="189"/>
  <c r="EQ64" i="189"/>
  <c r="LK64" i="189"/>
  <c r="LP64" i="189"/>
  <c r="DD65" i="189"/>
  <c r="EQ65" i="189"/>
  <c r="LK65" i="189"/>
  <c r="EQ66" i="189"/>
  <c r="DK67" i="189"/>
  <c r="DH67" i="189"/>
  <c r="CO70" i="189"/>
  <c r="LP123" i="189"/>
  <c r="LK124" i="189"/>
  <c r="MB127" i="189"/>
  <c r="LK128" i="189"/>
  <c r="MB128" i="189"/>
  <c r="CO67" i="189"/>
  <c r="ED68" i="189"/>
  <c r="CN70" i="189"/>
  <c r="CG70" i="189"/>
  <c r="CK70" i="189"/>
  <c r="LK71" i="189"/>
  <c r="LP71" i="189"/>
  <c r="MB71" i="189"/>
  <c r="DD71" i="189"/>
  <c r="EQ72" i="189"/>
  <c r="LK72" i="189"/>
  <c r="W73" i="189"/>
  <c r="CN72" i="189"/>
  <c r="ED73" i="189"/>
  <c r="EQ76" i="189"/>
  <c r="LK76" i="189"/>
  <c r="ED77" i="189"/>
  <c r="LK77" i="189"/>
  <c r="EQ80" i="189"/>
  <c r="LK80" i="189"/>
  <c r="LP80" i="189"/>
  <c r="CN80" i="189"/>
  <c r="ED81" i="189"/>
  <c r="EQ83" i="189"/>
  <c r="LK83" i="189"/>
  <c r="EQ85" i="189"/>
  <c r="LK85" i="189"/>
  <c r="MB86" i="189"/>
  <c r="CN86" i="189"/>
  <c r="CG86" i="189"/>
  <c r="DZ87" i="189"/>
  <c r="ED87" i="189"/>
  <c r="MB88" i="189"/>
  <c r="CN88" i="189"/>
  <c r="CG88" i="189"/>
  <c r="EQ89" i="189"/>
  <c r="LK89" i="189"/>
  <c r="CN92" i="189"/>
  <c r="ED93" i="189"/>
  <c r="LK93" i="189"/>
  <c r="LP93" i="189"/>
  <c r="ED94" i="189"/>
  <c r="EQ97" i="189"/>
  <c r="LK97" i="189"/>
  <c r="EQ102" i="189"/>
  <c r="LK102" i="189"/>
  <c r="LP102" i="189"/>
  <c r="EQ105" i="189"/>
  <c r="LK105" i="189"/>
  <c r="LK106" i="189"/>
  <c r="EQ111" i="189"/>
  <c r="LK112" i="189"/>
  <c r="LP112" i="189"/>
  <c r="EQ112" i="189"/>
  <c r="LK119" i="189"/>
  <c r="LP119" i="189"/>
  <c r="MB119" i="189"/>
  <c r="LK120" i="189"/>
  <c r="LK130" i="189"/>
  <c r="MB135" i="189"/>
  <c r="LK136" i="189"/>
  <c r="MB142" i="189"/>
  <c r="LK143" i="189"/>
  <c r="LK144" i="189"/>
  <c r="CO17" i="189"/>
  <c r="CQ17" i="189" s="1"/>
  <c r="CO19" i="189"/>
  <c r="CQ19" i="189" s="1"/>
  <c r="W24" i="189"/>
  <c r="Y24" i="189" s="1"/>
  <c r="CO25" i="189"/>
  <c r="CQ25" i="189" s="1"/>
  <c r="OO26" i="189"/>
  <c r="OQ26" i="189" s="1"/>
  <c r="W28" i="189"/>
  <c r="Y28" i="189" s="1"/>
  <c r="CO29" i="189"/>
  <c r="CQ29" i="189" s="1"/>
  <c r="W30" i="189"/>
  <c r="Y30" i="189" s="1"/>
  <c r="OO31" i="189"/>
  <c r="OQ31" i="189" s="1"/>
  <c r="FK34" i="189"/>
  <c r="FK36" i="189"/>
  <c r="FK37" i="189"/>
  <c r="W40" i="189"/>
  <c r="FK41" i="189"/>
  <c r="J44" i="189"/>
  <c r="W15" i="189"/>
  <c r="Y15" i="189" s="1"/>
  <c r="CO15" i="189"/>
  <c r="CQ15" i="189" s="1"/>
  <c r="H15" i="189"/>
  <c r="S15" i="189"/>
  <c r="CN15" i="189"/>
  <c r="CK15" i="189"/>
  <c r="FX15" i="189"/>
  <c r="LK15" i="189"/>
  <c r="LP15" i="189"/>
  <c r="QK15" i="189"/>
  <c r="DZ16" i="189"/>
  <c r="PD16" i="189"/>
  <c r="CN17" i="189"/>
  <c r="CK17" i="189"/>
  <c r="EQ17" i="189"/>
  <c r="JM17" i="189"/>
  <c r="JP17" i="189" s="1"/>
  <c r="JZ17" i="189"/>
  <c r="KC17" i="189" s="1"/>
  <c r="LK17" i="189"/>
  <c r="J18" i="189"/>
  <c r="PO18" i="189"/>
  <c r="CN19" i="189"/>
  <c r="CK19" i="189"/>
  <c r="FX19" i="189"/>
  <c r="LK19" i="189"/>
  <c r="LP19" i="189"/>
  <c r="CN20" i="189"/>
  <c r="CG20" i="189"/>
  <c r="ED20" i="189"/>
  <c r="BZ22" i="189"/>
  <c r="LK22" i="189"/>
  <c r="MB22" i="189"/>
  <c r="GX23" i="189"/>
  <c r="H24" i="189"/>
  <c r="S24" i="189"/>
  <c r="EQ24" i="189"/>
  <c r="OO24" i="189"/>
  <c r="OQ24" i="189" s="1"/>
  <c r="CN25" i="189"/>
  <c r="CK25" i="189"/>
  <c r="FX25" i="189"/>
  <c r="LK25" i="189"/>
  <c r="W26" i="189"/>
  <c r="Y26" i="189" s="1"/>
  <c r="AP26" i="189"/>
  <c r="GX26" i="189"/>
  <c r="OK26" i="189"/>
  <c r="CO27" i="189"/>
  <c r="CQ27" i="189" s="1"/>
  <c r="DH27" i="189"/>
  <c r="H28" i="189"/>
  <c r="S28" i="189"/>
  <c r="EQ28" i="189"/>
  <c r="OO28" i="189"/>
  <c r="OQ28" i="189" s="1"/>
  <c r="CN29" i="189"/>
  <c r="CK29" i="189"/>
  <c r="JM29" i="189"/>
  <c r="JZ29" i="189"/>
  <c r="KC29" i="189" s="1"/>
  <c r="H30" i="189"/>
  <c r="S30" i="189"/>
  <c r="EQ30" i="189"/>
  <c r="LK30" i="189"/>
  <c r="OO30" i="189"/>
  <c r="OQ30" i="189" s="1"/>
  <c r="CN31" i="189"/>
  <c r="FK31" i="189"/>
  <c r="FX31" i="189"/>
  <c r="GB31" i="189"/>
  <c r="OK31" i="189"/>
  <c r="CN32" i="189"/>
  <c r="DZ32" i="189"/>
  <c r="ED32" i="189"/>
  <c r="JM32" i="189"/>
  <c r="EQ33" i="189"/>
  <c r="FK33" i="189"/>
  <c r="FX33" i="189"/>
  <c r="GB33" i="189"/>
  <c r="JZ33" i="189"/>
  <c r="KC33" i="189" s="1"/>
  <c r="H34" i="189"/>
  <c r="V34" i="189" s="1"/>
  <c r="KJ34" i="189"/>
  <c r="KP34" i="189"/>
  <c r="LK34" i="189"/>
  <c r="LP34" i="189"/>
  <c r="KJ35" i="189"/>
  <c r="KP35" i="189"/>
  <c r="LK35" i="189"/>
  <c r="LP35" i="189"/>
  <c r="ON37" i="189"/>
  <c r="JM38" i="189"/>
  <c r="H40" i="189"/>
  <c r="S40" i="189"/>
  <c r="EQ40" i="189"/>
  <c r="MB40" i="189"/>
  <c r="LK41" i="189"/>
  <c r="LP41" i="189"/>
  <c r="MB41" i="189"/>
  <c r="T43" i="189"/>
  <c r="H43" i="189"/>
  <c r="V43" i="189" s="1"/>
  <c r="T44" i="189"/>
  <c r="H44" i="189"/>
  <c r="V44" i="189" s="1"/>
  <c r="CO50" i="189"/>
  <c r="W54" i="189"/>
  <c r="Y54" i="189" s="1"/>
  <c r="EQ42" i="189"/>
  <c r="FK42" i="189"/>
  <c r="EQ43" i="189"/>
  <c r="FK43" i="189"/>
  <c r="EQ44" i="189"/>
  <c r="FK44" i="189"/>
  <c r="H45" i="189"/>
  <c r="V45" i="189" s="1"/>
  <c r="JM45" i="189"/>
  <c r="JZ45" i="189"/>
  <c r="KC45" i="189" s="1"/>
  <c r="J46" i="189"/>
  <c r="O46" i="189"/>
  <c r="CN46" i="189"/>
  <c r="CG46" i="189"/>
  <c r="DZ46" i="189"/>
  <c r="ED46" i="189"/>
  <c r="AL47" i="189"/>
  <c r="DD47" i="189"/>
  <c r="CO48" i="189"/>
  <c r="DD48" i="189"/>
  <c r="DH48" i="189"/>
  <c r="H49" i="189"/>
  <c r="V49" i="189" s="1"/>
  <c r="CN49" i="189"/>
  <c r="CG49" i="189"/>
  <c r="DZ49" i="189"/>
  <c r="ED49" i="189"/>
  <c r="JZ49" i="189"/>
  <c r="KC49" i="189" s="1"/>
  <c r="MB49" i="189"/>
  <c r="CN50" i="189"/>
  <c r="CG50" i="189"/>
  <c r="CK50" i="189"/>
  <c r="JZ50" i="189"/>
  <c r="KC50" i="189" s="1"/>
  <c r="CN51" i="189"/>
  <c r="W52" i="189"/>
  <c r="Y52" i="189" s="1"/>
  <c r="AP52" i="189"/>
  <c r="JM52" i="189"/>
  <c r="JZ52" i="189"/>
  <c r="KC52" i="189" s="1"/>
  <c r="EQ53" i="189"/>
  <c r="JM53" i="189"/>
  <c r="H54" i="189"/>
  <c r="S54" i="189"/>
  <c r="EQ54" i="189"/>
  <c r="AL55" i="189"/>
  <c r="DD55" i="189"/>
  <c r="PZ16" i="189"/>
  <c r="AR17" i="189"/>
  <c r="CM17" i="189"/>
  <c r="DJ17" i="189"/>
  <c r="DZ17" i="189"/>
  <c r="GZ17" i="189"/>
  <c r="PZ17" i="189"/>
  <c r="H18" i="189"/>
  <c r="O18" i="189"/>
  <c r="CN18" i="189"/>
  <c r="CG18" i="189"/>
  <c r="ED18" i="189"/>
  <c r="GD18" i="189"/>
  <c r="GT18" i="189"/>
  <c r="JZ18" i="189"/>
  <c r="KC18" i="189" s="1"/>
  <c r="LK18" i="189"/>
  <c r="QK18" i="189"/>
  <c r="V19" i="189"/>
  <c r="AR19" i="189"/>
  <c r="BH19" i="189"/>
  <c r="CM19" i="189"/>
  <c r="DJ19" i="189"/>
  <c r="EQ19" i="189"/>
  <c r="GX19" i="189"/>
  <c r="OK19" i="189"/>
  <c r="OO19" i="189"/>
  <c r="OQ19" i="189" s="1"/>
  <c r="AL20" i="189"/>
  <c r="DD20" i="189"/>
  <c r="EF20" i="189"/>
  <c r="GB20" i="189"/>
  <c r="JZ20" i="189"/>
  <c r="KC20" i="189" s="1"/>
  <c r="LK20" i="189"/>
  <c r="CN21" i="189"/>
  <c r="ED21" i="189"/>
  <c r="GD21" i="189"/>
  <c r="JM21" i="189"/>
  <c r="PO21" i="189"/>
  <c r="QK21" i="189"/>
  <c r="CN22" i="189"/>
  <c r="ED22" i="189"/>
  <c r="GD22" i="189"/>
  <c r="GI22" i="189" s="1"/>
  <c r="JZ22" i="189"/>
  <c r="KC22" i="189" s="1"/>
  <c r="AR23" i="189"/>
  <c r="AW23" i="189" s="1"/>
  <c r="CN23" i="189"/>
  <c r="CK23" i="189"/>
  <c r="CO23" i="189"/>
  <c r="CQ23" i="189" s="1"/>
  <c r="DH23" i="189"/>
  <c r="GT23" i="189"/>
  <c r="GZ23" i="189"/>
  <c r="HE23" i="189" s="1"/>
  <c r="OK23" i="189"/>
  <c r="OO23" i="189"/>
  <c r="OQ23" i="189" s="1"/>
  <c r="U24" i="189"/>
  <c r="AR24" i="189"/>
  <c r="CN24" i="189"/>
  <c r="CK24" i="189"/>
  <c r="CO24" i="189"/>
  <c r="CQ24" i="189" s="1"/>
  <c r="DH24" i="189"/>
  <c r="FX24" i="189"/>
  <c r="GZ24" i="189"/>
  <c r="LK24" i="189"/>
  <c r="LW24" i="189"/>
  <c r="OM24" i="189"/>
  <c r="H25" i="189"/>
  <c r="S25" i="189"/>
  <c r="W25" i="189"/>
  <c r="Y25" i="189" s="1"/>
  <c r="AP25" i="189"/>
  <c r="CM25" i="189"/>
  <c r="DJ25" i="189"/>
  <c r="EQ25" i="189"/>
  <c r="GX25" i="189"/>
  <c r="OK25" i="189"/>
  <c r="OO25" i="189"/>
  <c r="OQ25" i="189" s="1"/>
  <c r="U26" i="189"/>
  <c r="AR26" i="189"/>
  <c r="CN26" i="189"/>
  <c r="CK26" i="189"/>
  <c r="CO26" i="189"/>
  <c r="CQ26" i="189" s="1"/>
  <c r="DH26" i="189"/>
  <c r="GZ26" i="189"/>
  <c r="LK26" i="189"/>
  <c r="LP26" i="189"/>
  <c r="LW26" i="189"/>
  <c r="OM26" i="189"/>
  <c r="H27" i="189"/>
  <c r="S27" i="189"/>
  <c r="W27" i="189"/>
  <c r="Y27" i="189" s="1"/>
  <c r="AP27" i="189"/>
  <c r="CM27" i="189"/>
  <c r="DJ27" i="189"/>
  <c r="EQ27" i="189"/>
  <c r="GX27" i="189"/>
  <c r="JZ27" i="189"/>
  <c r="KC27" i="189" s="1"/>
  <c r="LK27" i="189"/>
  <c r="OK27" i="189"/>
  <c r="OO27" i="189"/>
  <c r="OQ27" i="189" s="1"/>
  <c r="U28" i="189"/>
  <c r="AR28" i="189"/>
  <c r="CN28" i="189"/>
  <c r="CK28" i="189"/>
  <c r="CO28" i="189"/>
  <c r="CQ28" i="189" s="1"/>
  <c r="DH28" i="189"/>
  <c r="FX28" i="189"/>
  <c r="GZ28" i="189"/>
  <c r="LK28" i="189"/>
  <c r="LP28" i="189"/>
  <c r="FX29" i="189"/>
  <c r="FV29" i="189"/>
  <c r="KP29" i="189"/>
  <c r="KN29" i="189"/>
  <c r="DZ30" i="189"/>
  <c r="DX30" i="189"/>
  <c r="HA30" i="189"/>
  <c r="GX30" i="189"/>
  <c r="T31" i="189"/>
  <c r="W31" i="189"/>
  <c r="Y31" i="189" s="1"/>
  <c r="S31" i="189"/>
  <c r="H31" i="189"/>
  <c r="AS31" i="189"/>
  <c r="AP31" i="189"/>
  <c r="EQ31" i="189"/>
  <c r="J32" i="189"/>
  <c r="O32" i="189"/>
  <c r="M32" i="189"/>
  <c r="CG32" i="189"/>
  <c r="CE32" i="189"/>
  <c r="GT32" i="189"/>
  <c r="GR32" i="189"/>
  <c r="JP32" i="189"/>
  <c r="OG32" i="189"/>
  <c r="OE32" i="189"/>
  <c r="PZ32" i="189"/>
  <c r="PX32" i="189"/>
  <c r="KW33" i="189"/>
  <c r="KJ33" i="189"/>
  <c r="QK33" i="189"/>
  <c r="QI33" i="189"/>
  <c r="OG34" i="189"/>
  <c r="OE34" i="189"/>
  <c r="O35" i="189"/>
  <c r="M35" i="189"/>
  <c r="CG35" i="189"/>
  <c r="CE35" i="189"/>
  <c r="GT35" i="189"/>
  <c r="GR35" i="189"/>
  <c r="JP35" i="189"/>
  <c r="OG35" i="189"/>
  <c r="OE35" i="189"/>
  <c r="J36" i="189"/>
  <c r="EG36" i="189"/>
  <c r="ED36" i="189"/>
  <c r="EZ36" i="189"/>
  <c r="EX36" i="189"/>
  <c r="HR36" i="189"/>
  <c r="ID36" i="189"/>
  <c r="IB36" i="189"/>
  <c r="LB36" i="189"/>
  <c r="KZ36" i="189"/>
  <c r="EG37" i="189"/>
  <c r="ED37" i="189"/>
  <c r="EZ37" i="189"/>
  <c r="EX37" i="189"/>
  <c r="HR37" i="189"/>
  <c r="ID37" i="189"/>
  <c r="IB37" i="189"/>
  <c r="LB37" i="189"/>
  <c r="KZ37" i="189"/>
  <c r="AL38" i="189"/>
  <c r="AJ38" i="189"/>
  <c r="DD38" i="189"/>
  <c r="DB38" i="189"/>
  <c r="GE38" i="189"/>
  <c r="GB38" i="189"/>
  <c r="JU38" i="189"/>
  <c r="MB38" i="189"/>
  <c r="LZ38" i="189"/>
  <c r="O39" i="189"/>
  <c r="M39" i="189"/>
  <c r="CG39" i="189"/>
  <c r="CE39" i="189"/>
  <c r="GT39" i="189"/>
  <c r="GR39" i="189"/>
  <c r="LP39" i="189"/>
  <c r="LN39" i="189"/>
  <c r="DZ40" i="189"/>
  <c r="DX40" i="189"/>
  <c r="HR40" i="189"/>
  <c r="ID40" i="189"/>
  <c r="IB40" i="189"/>
  <c r="GZ15" i="189"/>
  <c r="AR16" i="189"/>
  <c r="CM16" i="189"/>
  <c r="DJ16" i="189"/>
  <c r="LW16" i="189"/>
  <c r="V15" i="189"/>
  <c r="U15" i="189"/>
  <c r="AR15" i="189"/>
  <c r="BH15" i="189"/>
  <c r="CM15" i="189"/>
  <c r="DJ15" i="189"/>
  <c r="EQ15" i="189"/>
  <c r="GX15" i="189"/>
  <c r="PO15" i="189"/>
  <c r="AP16" i="189"/>
  <c r="CN16" i="189"/>
  <c r="CK16" i="189"/>
  <c r="CO16" i="189"/>
  <c r="CQ16" i="189" s="1"/>
  <c r="DH16" i="189"/>
  <c r="EQ16" i="189"/>
  <c r="JM16" i="189"/>
  <c r="JP16" i="189" s="1"/>
  <c r="JZ16" i="189"/>
  <c r="KC16" i="189" s="1"/>
  <c r="LK16" i="189"/>
  <c r="EF18" i="189"/>
  <c r="GZ19" i="189"/>
  <c r="OM19" i="189"/>
  <c r="GD20" i="189"/>
  <c r="EF21" i="189"/>
  <c r="EK22" i="189"/>
  <c r="EF22" i="189"/>
  <c r="CM23" i="189"/>
  <c r="CS23" i="189" s="1"/>
  <c r="DJ23" i="189"/>
  <c r="DO23" i="189" s="1"/>
  <c r="FK23" i="189"/>
  <c r="LW23" i="189"/>
  <c r="OM23" i="189"/>
  <c r="CM24" i="189"/>
  <c r="DJ24" i="189"/>
  <c r="U25" i="189"/>
  <c r="AR25" i="189"/>
  <c r="GZ25" i="189"/>
  <c r="LW25" i="189"/>
  <c r="OM25" i="189"/>
  <c r="CM26" i="189"/>
  <c r="DJ26" i="189"/>
  <c r="U27" i="189"/>
  <c r="AR27" i="189"/>
  <c r="GZ27" i="189"/>
  <c r="LW27" i="189"/>
  <c r="OM27" i="189"/>
  <c r="CM28" i="189"/>
  <c r="DJ28" i="189"/>
  <c r="T29" i="189"/>
  <c r="W29" i="189"/>
  <c r="Y29" i="189" s="1"/>
  <c r="S29" i="189"/>
  <c r="H29" i="189"/>
  <c r="AS29" i="189"/>
  <c r="AP29" i="189"/>
  <c r="LW29" i="189"/>
  <c r="OL29" i="189"/>
  <c r="ON29" i="189" s="1"/>
  <c r="OO29" i="189"/>
  <c r="OQ29" i="189" s="1"/>
  <c r="OK29" i="189"/>
  <c r="CL30" i="189"/>
  <c r="CO30" i="189"/>
  <c r="CQ30" i="189" s="1"/>
  <c r="CK30" i="189"/>
  <c r="DK30" i="189"/>
  <c r="DM30" i="189" s="1"/>
  <c r="DH30" i="189"/>
  <c r="FK30" i="189"/>
  <c r="FI30" i="189"/>
  <c r="LP30" i="189"/>
  <c r="LN30" i="189"/>
  <c r="V31" i="189"/>
  <c r="EG31" i="189"/>
  <c r="ED31" i="189"/>
  <c r="EZ31" i="189"/>
  <c r="EX31" i="189"/>
  <c r="LP31" i="189"/>
  <c r="LN31" i="189"/>
  <c r="PZ31" i="189"/>
  <c r="PX31" i="189"/>
  <c r="T32" i="189"/>
  <c r="H32" i="189"/>
  <c r="V32" i="189" s="1"/>
  <c r="AL32" i="189"/>
  <c r="AJ32" i="189"/>
  <c r="DD32" i="189"/>
  <c r="DB32" i="189"/>
  <c r="GE32" i="189"/>
  <c r="GB32" i="189"/>
  <c r="JU32" i="189"/>
  <c r="MB32" i="189"/>
  <c r="LZ32" i="189"/>
  <c r="PD32" i="189"/>
  <c r="PB32" i="189"/>
  <c r="J33" i="189"/>
  <c r="EG33" i="189"/>
  <c r="ED33" i="189"/>
  <c r="EZ33" i="189"/>
  <c r="EX33" i="189"/>
  <c r="HR33" i="189"/>
  <c r="ID33" i="189"/>
  <c r="IB33" i="189"/>
  <c r="LB33" i="189"/>
  <c r="KZ33" i="189"/>
  <c r="EG34" i="189"/>
  <c r="ED34" i="189"/>
  <c r="EZ34" i="189"/>
  <c r="EX34" i="189"/>
  <c r="JU34" i="189"/>
  <c r="MB34" i="189"/>
  <c r="LZ34" i="189"/>
  <c r="PZ34" i="189"/>
  <c r="PX34" i="189"/>
  <c r="T35" i="189"/>
  <c r="H35" i="189"/>
  <c r="V35" i="189" s="1"/>
  <c r="AL35" i="189"/>
  <c r="AJ35" i="189"/>
  <c r="DD35" i="189"/>
  <c r="DB35" i="189"/>
  <c r="GE35" i="189"/>
  <c r="GB35" i="189"/>
  <c r="MB35" i="189"/>
  <c r="LZ35" i="189"/>
  <c r="PZ35" i="189"/>
  <c r="PX35" i="189"/>
  <c r="EF36" i="189"/>
  <c r="EQ36" i="189"/>
  <c r="KW36" i="189"/>
  <c r="KJ36" i="189"/>
  <c r="QK36" i="189"/>
  <c r="QI36" i="189"/>
  <c r="EF37" i="189"/>
  <c r="EQ37" i="189"/>
  <c r="KW37" i="189"/>
  <c r="KJ37" i="189"/>
  <c r="H38" i="189"/>
  <c r="V38" i="189" s="1"/>
  <c r="O38" i="189"/>
  <c r="M38" i="189"/>
  <c r="CG38" i="189"/>
  <c r="CE38" i="189"/>
  <c r="GD38" i="189"/>
  <c r="GT38" i="189"/>
  <c r="GR38" i="189"/>
  <c r="OG38" i="189"/>
  <c r="OE38" i="189"/>
  <c r="T39" i="189"/>
  <c r="H39" i="189"/>
  <c r="V39" i="189" s="1"/>
  <c r="AL39" i="189"/>
  <c r="AJ39" i="189"/>
  <c r="DD39" i="189"/>
  <c r="DB39" i="189"/>
  <c r="GE39" i="189"/>
  <c r="GB39" i="189"/>
  <c r="O40" i="189"/>
  <c r="CL40" i="189"/>
  <c r="CO40" i="189"/>
  <c r="CS40" i="189" s="1"/>
  <c r="CK40" i="189"/>
  <c r="DK40" i="189"/>
  <c r="DH40" i="189"/>
  <c r="FK40" i="189"/>
  <c r="FI40" i="189"/>
  <c r="LZ40" i="189"/>
  <c r="O41" i="189"/>
  <c r="AL41" i="189"/>
  <c r="CN41" i="189"/>
  <c r="CG41" i="189"/>
  <c r="DD41" i="189"/>
  <c r="DZ41" i="189"/>
  <c r="ED41" i="189"/>
  <c r="HR41" i="189"/>
  <c r="ID41" i="189"/>
  <c r="JM41" i="189"/>
  <c r="JZ41" i="189"/>
  <c r="KC41" i="189" s="1"/>
  <c r="LZ41" i="189"/>
  <c r="O42" i="189"/>
  <c r="AL42" i="189"/>
  <c r="CN42" i="189"/>
  <c r="CG42" i="189"/>
  <c r="DD42" i="189"/>
  <c r="DZ42" i="189"/>
  <c r="ED42" i="189"/>
  <c r="HR42" i="189"/>
  <c r="ID42" i="189"/>
  <c r="JM42" i="189"/>
  <c r="JZ42" i="189"/>
  <c r="KC42" i="189" s="1"/>
  <c r="LZ42" i="189"/>
  <c r="O43" i="189"/>
  <c r="AL43" i="189"/>
  <c r="CN43" i="189"/>
  <c r="CG43" i="189"/>
  <c r="DD43" i="189"/>
  <c r="DZ43" i="189"/>
  <c r="ED43" i="189"/>
  <c r="HR43" i="189"/>
  <c r="ID43" i="189"/>
  <c r="JM43" i="189"/>
  <c r="JZ43" i="189"/>
  <c r="KC43" i="189" s="1"/>
  <c r="LZ43" i="189"/>
  <c r="O44" i="189"/>
  <c r="AL44" i="189"/>
  <c r="CN44" i="189"/>
  <c r="CG44" i="189"/>
  <c r="DD44" i="189"/>
  <c r="DZ44" i="189"/>
  <c r="ED44" i="189"/>
  <c r="HR44" i="189"/>
  <c r="ID44" i="189"/>
  <c r="JM44" i="189"/>
  <c r="JZ44" i="189"/>
  <c r="KC44" i="189" s="1"/>
  <c r="LZ44" i="189"/>
  <c r="O45" i="189"/>
  <c r="AL45" i="189"/>
  <c r="CN45" i="189"/>
  <c r="CG45" i="189"/>
  <c r="DD45" i="189"/>
  <c r="DZ45" i="189"/>
  <c r="HR45" i="189"/>
  <c r="ID45" i="189"/>
  <c r="HR46" i="189"/>
  <c r="ID46" i="189"/>
  <c r="U48" i="189"/>
  <c r="AR48" i="189"/>
  <c r="EZ48" i="189"/>
  <c r="O49" i="189"/>
  <c r="LW49" i="189"/>
  <c r="U50" i="189"/>
  <c r="AR50" i="189"/>
  <c r="EZ50" i="189"/>
  <c r="LW50" i="189"/>
  <c r="U51" i="189"/>
  <c r="AR51" i="189"/>
  <c r="CL52" i="189"/>
  <c r="CO52" i="189"/>
  <c r="CQ52" i="189" s="1"/>
  <c r="CK52" i="189"/>
  <c r="DK52" i="189"/>
  <c r="DH52" i="189"/>
  <c r="FK52" i="189"/>
  <c r="FI52" i="189"/>
  <c r="LW28" i="189"/>
  <c r="OM28" i="189"/>
  <c r="CM29" i="189"/>
  <c r="DJ29" i="189"/>
  <c r="EQ29" i="189"/>
  <c r="FK29" i="189"/>
  <c r="GZ29" i="189"/>
  <c r="HE29" i="189" s="1"/>
  <c r="LK29" i="189"/>
  <c r="LP29" i="189"/>
  <c r="U30" i="189"/>
  <c r="AR30" i="189"/>
  <c r="CN30" i="189"/>
  <c r="FX30" i="189"/>
  <c r="HR30" i="189"/>
  <c r="JM30" i="189"/>
  <c r="JP30" i="189" s="1"/>
  <c r="JZ30" i="189"/>
  <c r="KC30" i="189" s="1"/>
  <c r="KP30" i="189"/>
  <c r="OM30" i="189"/>
  <c r="DD31" i="189"/>
  <c r="DZ31" i="189"/>
  <c r="GD31" i="189"/>
  <c r="GT31" i="189"/>
  <c r="ID31" i="189"/>
  <c r="JM31" i="189"/>
  <c r="JZ31" i="189"/>
  <c r="KC31" i="189" s="1"/>
  <c r="KP31" i="189"/>
  <c r="LW31" i="189"/>
  <c r="OM31" i="189"/>
  <c r="QK31" i="189"/>
  <c r="EF32" i="189"/>
  <c r="EZ32" i="189"/>
  <c r="FK32" i="189"/>
  <c r="FX32" i="189"/>
  <c r="HR32" i="189"/>
  <c r="ID32" i="189"/>
  <c r="JZ32" i="189"/>
  <c r="KC32" i="189" s="1"/>
  <c r="LB32" i="189"/>
  <c r="PO32" i="189"/>
  <c r="QK32" i="189"/>
  <c r="V33" i="189"/>
  <c r="O33" i="189"/>
  <c r="AL33" i="189"/>
  <c r="CN33" i="189"/>
  <c r="CG33" i="189"/>
  <c r="DD33" i="189"/>
  <c r="DZ33" i="189"/>
  <c r="GD33" i="189"/>
  <c r="GT33" i="189"/>
  <c r="JM33" i="189"/>
  <c r="JP33" i="189" s="1"/>
  <c r="KA33" i="189"/>
  <c r="KP33" i="189"/>
  <c r="LK33" i="189"/>
  <c r="LP33" i="189"/>
  <c r="MB33" i="189"/>
  <c r="OG33" i="189"/>
  <c r="PZ33" i="189"/>
  <c r="O34" i="189"/>
  <c r="AL34" i="189"/>
  <c r="CN34" i="189"/>
  <c r="CG34" i="189"/>
  <c r="DD34" i="189"/>
  <c r="DZ34" i="189"/>
  <c r="GD34" i="189"/>
  <c r="HR34" i="189"/>
  <c r="ID34" i="189"/>
  <c r="JZ34" i="189"/>
  <c r="KC34" i="189" s="1"/>
  <c r="LB34" i="189"/>
  <c r="QK34" i="189"/>
  <c r="EF35" i="189"/>
  <c r="EZ35" i="189"/>
  <c r="FK35" i="189"/>
  <c r="FX35" i="189"/>
  <c r="HR35" i="189"/>
  <c r="ID35" i="189"/>
  <c r="JN35" i="189"/>
  <c r="JZ35" i="189"/>
  <c r="KC35" i="189" s="1"/>
  <c r="LB35" i="189"/>
  <c r="ON35" i="189"/>
  <c r="QK35" i="189"/>
  <c r="V36" i="189"/>
  <c r="O36" i="189"/>
  <c r="AL36" i="189"/>
  <c r="CN36" i="189"/>
  <c r="CG36" i="189"/>
  <c r="DD36" i="189"/>
  <c r="DZ36" i="189"/>
  <c r="GD36" i="189"/>
  <c r="GT36" i="189"/>
  <c r="JM36" i="189"/>
  <c r="JP36" i="189" s="1"/>
  <c r="KP36" i="189"/>
  <c r="LK36" i="189"/>
  <c r="LP36" i="189"/>
  <c r="MB36" i="189"/>
  <c r="OG36" i="189"/>
  <c r="PZ36" i="189"/>
  <c r="O37" i="189"/>
  <c r="AL37" i="189"/>
  <c r="CN37" i="189"/>
  <c r="CG37" i="189"/>
  <c r="DD37" i="189"/>
  <c r="DZ37" i="189"/>
  <c r="GD37" i="189"/>
  <c r="GT37" i="189"/>
  <c r="JM37" i="189"/>
  <c r="KP37" i="189"/>
  <c r="LK37" i="189"/>
  <c r="LP37" i="189"/>
  <c r="MB37" i="189"/>
  <c r="OG37" i="189"/>
  <c r="J38" i="189"/>
  <c r="EF38" i="189"/>
  <c r="EZ38" i="189"/>
  <c r="FK38" i="189"/>
  <c r="FX38" i="189"/>
  <c r="HR38" i="189"/>
  <c r="ID38" i="189"/>
  <c r="JZ38" i="189"/>
  <c r="KC38" i="189" s="1"/>
  <c r="LB38" i="189"/>
  <c r="EF39" i="189"/>
  <c r="EZ39" i="189"/>
  <c r="FK39" i="189"/>
  <c r="FX39" i="189"/>
  <c r="HR39" i="189"/>
  <c r="ID39" i="189"/>
  <c r="JM39" i="189"/>
  <c r="JN39" i="189" s="1"/>
  <c r="JZ39" i="189"/>
  <c r="KC39" i="189" s="1"/>
  <c r="KP39" i="189"/>
  <c r="LW39" i="189"/>
  <c r="MB39" i="189"/>
  <c r="V40" i="189"/>
  <c r="U40" i="189"/>
  <c r="AA40" i="189" s="1"/>
  <c r="AR40" i="189"/>
  <c r="CN40" i="189"/>
  <c r="CG40" i="189"/>
  <c r="DD40" i="189"/>
  <c r="EZ40" i="189"/>
  <c r="FX40" i="189"/>
  <c r="LK40" i="189"/>
  <c r="LP40" i="189"/>
  <c r="EF41" i="189"/>
  <c r="EZ41" i="189"/>
  <c r="EF42" i="189"/>
  <c r="EZ42" i="189"/>
  <c r="EF43" i="189"/>
  <c r="EZ43" i="189"/>
  <c r="EF44" i="189"/>
  <c r="EZ44" i="189"/>
  <c r="EF45" i="189"/>
  <c r="EZ45" i="189"/>
  <c r="FK45" i="189"/>
  <c r="IB45" i="189"/>
  <c r="JN45" i="189"/>
  <c r="KA45" i="189"/>
  <c r="LK45" i="189"/>
  <c r="LP45" i="189"/>
  <c r="MB45" i="189"/>
  <c r="H46" i="189"/>
  <c r="V46" i="189" s="1"/>
  <c r="M46" i="189"/>
  <c r="AJ46" i="189"/>
  <c r="CE46" i="189"/>
  <c r="DB46" i="189"/>
  <c r="EF46" i="189"/>
  <c r="EZ46" i="189"/>
  <c r="FK46" i="189"/>
  <c r="IB46" i="189"/>
  <c r="JN46" i="189"/>
  <c r="KA46" i="189"/>
  <c r="LK46" i="189"/>
  <c r="LP46" i="189"/>
  <c r="MB46" i="189"/>
  <c r="H47" i="189"/>
  <c r="V47" i="189" s="1"/>
  <c r="M47" i="189"/>
  <c r="AJ47" i="189"/>
  <c r="CE47" i="189"/>
  <c r="DB47" i="189"/>
  <c r="EF47" i="189"/>
  <c r="EZ47" i="189"/>
  <c r="FK47" i="189"/>
  <c r="JM47" i="189"/>
  <c r="JP47" i="189" s="1"/>
  <c r="KA47" i="189"/>
  <c r="LK47" i="189"/>
  <c r="LP47" i="189"/>
  <c r="H48" i="189"/>
  <c r="O48" i="189"/>
  <c r="S48" i="189"/>
  <c r="W48" i="189"/>
  <c r="AL48" i="189"/>
  <c r="AP48" i="189"/>
  <c r="CM48" i="189"/>
  <c r="CS48" i="189" s="1"/>
  <c r="DJ48" i="189"/>
  <c r="DZ48" i="189"/>
  <c r="EQ48" i="189"/>
  <c r="FK48" i="189"/>
  <c r="JM48" i="189"/>
  <c r="JN48" i="189" s="1"/>
  <c r="JZ48" i="189"/>
  <c r="KC48" i="189" s="1"/>
  <c r="LZ48" i="189"/>
  <c r="J49" i="189"/>
  <c r="M49" i="189"/>
  <c r="AJ49" i="189"/>
  <c r="CE49" i="189"/>
  <c r="DB49" i="189"/>
  <c r="EF49" i="189"/>
  <c r="EZ49" i="189"/>
  <c r="FK49" i="189"/>
  <c r="JM49" i="189"/>
  <c r="JP49" i="189" s="1"/>
  <c r="KA49" i="189"/>
  <c r="LK49" i="189"/>
  <c r="LP49" i="189"/>
  <c r="H50" i="189"/>
  <c r="V50" i="189" s="1"/>
  <c r="O50" i="189"/>
  <c r="S50" i="189"/>
  <c r="W50" i="189"/>
  <c r="AA50" i="189" s="1"/>
  <c r="AL50" i="189"/>
  <c r="AP50" i="189"/>
  <c r="CM50" i="189"/>
  <c r="CS50" i="189" s="1"/>
  <c r="DJ50" i="189"/>
  <c r="DZ50" i="189"/>
  <c r="EQ50" i="189"/>
  <c r="FK50" i="189"/>
  <c r="JM50" i="189"/>
  <c r="KA50" i="189"/>
  <c r="LK50" i="189"/>
  <c r="LP50" i="189"/>
  <c r="H51" i="189"/>
  <c r="V51" i="189" s="1"/>
  <c r="S51" i="189"/>
  <c r="W51" i="189"/>
  <c r="Y51" i="189" s="1"/>
  <c r="AP51" i="189"/>
  <c r="CL51" i="189"/>
  <c r="CO51" i="189"/>
  <c r="CQ51" i="189" s="1"/>
  <c r="CM51" i="189"/>
  <c r="CM52" i="189"/>
  <c r="DJ52" i="189"/>
  <c r="DZ52" i="189"/>
  <c r="DX52" i="189"/>
  <c r="EF51" i="189"/>
  <c r="EZ51" i="189"/>
  <c r="JM51" i="189"/>
  <c r="JP51" i="189" s="1"/>
  <c r="U52" i="189"/>
  <c r="AR52" i="189"/>
  <c r="CN52" i="189"/>
  <c r="LK52" i="189"/>
  <c r="MB52" i="189"/>
  <c r="V53" i="189"/>
  <c r="O53" i="189"/>
  <c r="AL53" i="189"/>
  <c r="CN53" i="189"/>
  <c r="CG53" i="189"/>
  <c r="DD53" i="189"/>
  <c r="ED53" i="189"/>
  <c r="JZ53" i="189"/>
  <c r="KC53" i="189" s="1"/>
  <c r="LN53" i="189"/>
  <c r="LW53" i="189"/>
  <c r="V54" i="189"/>
  <c r="U54" i="189"/>
  <c r="AR54" i="189"/>
  <c r="CN54" i="189"/>
  <c r="CK54" i="189"/>
  <c r="CO54" i="189"/>
  <c r="CQ54" i="189" s="1"/>
  <c r="DH54" i="189"/>
  <c r="DX54" i="189"/>
  <c r="LK54" i="189"/>
  <c r="MB54" i="189"/>
  <c r="H55" i="189"/>
  <c r="V55" i="189" s="1"/>
  <c r="M55" i="189"/>
  <c r="AJ55" i="189"/>
  <c r="CE55" i="189"/>
  <c r="DB55" i="189"/>
  <c r="EF55" i="189"/>
  <c r="EZ55" i="189"/>
  <c r="JM55" i="189"/>
  <c r="JP55" i="189" s="1"/>
  <c r="H56" i="189"/>
  <c r="V56" i="189" s="1"/>
  <c r="S56" i="189"/>
  <c r="W56" i="189"/>
  <c r="Y56" i="189" s="1"/>
  <c r="AP56" i="189"/>
  <c r="CM56" i="189"/>
  <c r="DJ56" i="189"/>
  <c r="DZ56" i="189"/>
  <c r="JM56" i="189"/>
  <c r="JZ56" i="189"/>
  <c r="KC56" i="189" s="1"/>
  <c r="EF57" i="189"/>
  <c r="EQ57" i="189"/>
  <c r="JM57" i="189"/>
  <c r="H58" i="189"/>
  <c r="V58" i="189" s="1"/>
  <c r="S58" i="189"/>
  <c r="W58" i="189"/>
  <c r="Y58" i="189" s="1"/>
  <c r="AP58" i="189"/>
  <c r="CM58" i="189"/>
  <c r="DJ58" i="189"/>
  <c r="DZ58" i="189"/>
  <c r="JM58" i="189"/>
  <c r="JP58" i="189" s="1"/>
  <c r="JZ58" i="189"/>
  <c r="KC58" i="189" s="1"/>
  <c r="AL59" i="189"/>
  <c r="DD59" i="189"/>
  <c r="EF59" i="189"/>
  <c r="JZ59" i="189"/>
  <c r="KC59" i="189" s="1"/>
  <c r="U60" i="189"/>
  <c r="AR60" i="189"/>
  <c r="O61" i="189"/>
  <c r="J53" i="189"/>
  <c r="EF53" i="189"/>
  <c r="EZ53" i="189"/>
  <c r="JP53" i="189"/>
  <c r="CM54" i="189"/>
  <c r="DJ54" i="189"/>
  <c r="FK54" i="189"/>
  <c r="U56" i="189"/>
  <c r="AR56" i="189"/>
  <c r="LW57" i="189"/>
  <c r="U58" i="189"/>
  <c r="AR58" i="189"/>
  <c r="O59" i="189"/>
  <c r="LK59" i="189"/>
  <c r="H60" i="189"/>
  <c r="S60" i="189"/>
  <c r="W60" i="189"/>
  <c r="Y60" i="189" s="1"/>
  <c r="AP60" i="189"/>
  <c r="CM60" i="189"/>
  <c r="DK60" i="189"/>
  <c r="DH60" i="189"/>
  <c r="EF63" i="189"/>
  <c r="FK63" i="189"/>
  <c r="EF64" i="189"/>
  <c r="FK64" i="189"/>
  <c r="LW64" i="189"/>
  <c r="U65" i="189"/>
  <c r="EF65" i="189"/>
  <c r="CM66" i="189"/>
  <c r="DJ66" i="189"/>
  <c r="LW68" i="189"/>
  <c r="U69" i="189"/>
  <c r="EF69" i="189"/>
  <c r="FK69" i="189"/>
  <c r="EF72" i="189"/>
  <c r="EF74" i="189"/>
  <c r="FK74" i="189"/>
  <c r="EF76" i="189"/>
  <c r="CM76" i="189"/>
  <c r="EF78" i="189"/>
  <c r="EF80" i="189"/>
  <c r="FK80" i="189"/>
  <c r="EF82" i="189"/>
  <c r="FK82" i="189"/>
  <c r="EF83" i="189"/>
  <c r="EF84" i="189"/>
  <c r="EF85" i="189"/>
  <c r="EF86" i="189"/>
  <c r="LK86" i="189"/>
  <c r="DD86" i="189"/>
  <c r="EF87" i="189"/>
  <c r="LK87" i="189"/>
  <c r="DD87" i="189"/>
  <c r="EF88" i="189"/>
  <c r="LK88" i="189"/>
  <c r="DD88" i="189"/>
  <c r="CN89" i="189"/>
  <c r="CK89" i="189"/>
  <c r="CO89" i="189"/>
  <c r="CQ89" i="189" s="1"/>
  <c r="DH89" i="189"/>
  <c r="MB90" i="189"/>
  <c r="CN90" i="189"/>
  <c r="CK90" i="189"/>
  <c r="CO90" i="189"/>
  <c r="CQ90" i="189" s="1"/>
  <c r="DH90" i="189"/>
  <c r="CK91" i="189"/>
  <c r="CO91" i="189"/>
  <c r="CQ91" i="189" s="1"/>
  <c r="DH91" i="189"/>
  <c r="MB92" i="189"/>
  <c r="EF94" i="189"/>
  <c r="EQ94" i="189"/>
  <c r="FK94" i="189"/>
  <c r="LK94" i="189"/>
  <c r="LP94" i="189"/>
  <c r="LW94" i="189"/>
  <c r="ED95" i="189"/>
  <c r="EF96" i="189"/>
  <c r="EQ96" i="189"/>
  <c r="LK60" i="189"/>
  <c r="MB60" i="189"/>
  <c r="AL61" i="189"/>
  <c r="DD61" i="189"/>
  <c r="EF61" i="189"/>
  <c r="JZ61" i="189"/>
  <c r="KC61" i="189" s="1"/>
  <c r="U62" i="189"/>
  <c r="AL62" i="189"/>
  <c r="AR62" i="189"/>
  <c r="AW62" i="189" s="1"/>
  <c r="CM62" i="189"/>
  <c r="CS62" i="189" s="1"/>
  <c r="DJ62" i="189"/>
  <c r="DO62" i="189" s="1"/>
  <c r="H63" i="189"/>
  <c r="V63" i="189" s="1"/>
  <c r="CN63" i="189"/>
  <c r="CG63" i="189"/>
  <c r="ED63" i="189"/>
  <c r="AA64" i="189"/>
  <c r="CN64" i="189"/>
  <c r="ED64" i="189"/>
  <c r="H65" i="189"/>
  <c r="V65" i="189" s="1"/>
  <c r="S65" i="189"/>
  <c r="W65" i="189"/>
  <c r="AA65" i="189" s="1"/>
  <c r="CN65" i="189"/>
  <c r="CG65" i="189"/>
  <c r="ED65" i="189"/>
  <c r="CN66" i="189"/>
  <c r="CK66" i="189"/>
  <c r="CO66" i="189"/>
  <c r="CS66" i="189" s="1"/>
  <c r="DH66" i="189"/>
  <c r="LK66" i="189"/>
  <c r="LP66" i="189"/>
  <c r="CM67" i="189"/>
  <c r="DJ67" i="189"/>
  <c r="EQ67" i="189"/>
  <c r="AA68" i="189"/>
  <c r="CN68" i="189"/>
  <c r="CG68" i="189"/>
  <c r="EF68" i="189"/>
  <c r="EQ68" i="189"/>
  <c r="LK68" i="189"/>
  <c r="H69" i="189"/>
  <c r="V69" i="189" s="1"/>
  <c r="S69" i="189"/>
  <c r="W69" i="189"/>
  <c r="AA69" i="189" s="1"/>
  <c r="CN69" i="189"/>
  <c r="ED69" i="189"/>
  <c r="AA70" i="189"/>
  <c r="EQ70" i="189"/>
  <c r="H71" i="189"/>
  <c r="V71" i="189" s="1"/>
  <c r="CM70" i="189"/>
  <c r="CS70" i="189" s="1"/>
  <c r="DJ70" i="189"/>
  <c r="EQ71" i="189"/>
  <c r="AA72" i="189"/>
  <c r="CN71" i="189"/>
  <c r="CG71" i="189"/>
  <c r="ED72" i="189"/>
  <c r="LW72" i="189"/>
  <c r="MB72" i="189"/>
  <c r="V73" i="189"/>
  <c r="U73" i="189"/>
  <c r="AA73" i="189" s="1"/>
  <c r="EF73" i="189"/>
  <c r="EQ73" i="189"/>
  <c r="LK73" i="189"/>
  <c r="LP73" i="189"/>
  <c r="CN73" i="189"/>
  <c r="ED74" i="189"/>
  <c r="EF75" i="189"/>
  <c r="EQ75" i="189"/>
  <c r="FK75" i="189"/>
  <c r="LK75" i="189"/>
  <c r="LP75" i="189"/>
  <c r="CN75" i="189"/>
  <c r="ED76" i="189"/>
  <c r="CN76" i="189"/>
  <c r="CK76" i="189"/>
  <c r="CO76" i="189"/>
  <c r="CQ76" i="189" s="1"/>
  <c r="EF77" i="189"/>
  <c r="EQ77" i="189"/>
  <c r="MB77" i="189"/>
  <c r="CN77" i="189"/>
  <c r="CG77" i="189"/>
  <c r="ED78" i="189"/>
  <c r="MB78" i="189"/>
  <c r="CN78" i="189"/>
  <c r="EF79" i="189"/>
  <c r="EQ79" i="189"/>
  <c r="FK79" i="189"/>
  <c r="LK79" i="189"/>
  <c r="LP79" i="189"/>
  <c r="CN79" i="189"/>
  <c r="ED80" i="189"/>
  <c r="EF81" i="189"/>
  <c r="EQ81" i="189"/>
  <c r="FK81" i="189"/>
  <c r="LK81" i="189"/>
  <c r="LP81" i="189"/>
  <c r="CN81" i="189"/>
  <c r="ED82" i="189"/>
  <c r="DZ83" i="189"/>
  <c r="ED83" i="189"/>
  <c r="MB83" i="189"/>
  <c r="CN83" i="189"/>
  <c r="DZ84" i="189"/>
  <c r="ED84" i="189"/>
  <c r="MB84" i="189"/>
  <c r="CN84" i="189"/>
  <c r="DZ85" i="189"/>
  <c r="ED85" i="189"/>
  <c r="MB85" i="189"/>
  <c r="CN85" i="189"/>
  <c r="DZ86" i="189"/>
  <c r="ED86" i="189"/>
  <c r="FK89" i="189"/>
  <c r="CM89" i="189"/>
  <c r="DJ89" i="189"/>
  <c r="DO89" i="189" s="1"/>
  <c r="CM90" i="189"/>
  <c r="DJ90" i="189"/>
  <c r="DO90" i="189" s="1"/>
  <c r="EQ91" i="189"/>
  <c r="FK91" i="189"/>
  <c r="LK91" i="189"/>
  <c r="CM91" i="189"/>
  <c r="DJ91" i="189"/>
  <c r="DO91" i="189" s="1"/>
  <c r="EF93" i="189"/>
  <c r="EQ93" i="189"/>
  <c r="FK93" i="189"/>
  <c r="LW93" i="189"/>
  <c r="EF95" i="189"/>
  <c r="FK95" i="189"/>
  <c r="LW95" i="189"/>
  <c r="EF97" i="189"/>
  <c r="EF98" i="189"/>
  <c r="EQ103" i="189"/>
  <c r="LW104" i="189"/>
  <c r="EQ108" i="189"/>
  <c r="LK109" i="189"/>
  <c r="LW131" i="189"/>
  <c r="LW135" i="189"/>
  <c r="LW138" i="189"/>
  <c r="LW143" i="189"/>
  <c r="LK96" i="189"/>
  <c r="LW96" i="189"/>
  <c r="ED97" i="189"/>
  <c r="LW97" i="189"/>
  <c r="MB97" i="189"/>
  <c r="DZ98" i="189"/>
  <c r="ED98" i="189"/>
  <c r="LK98" i="189"/>
  <c r="LP98" i="189"/>
  <c r="MB98" i="189"/>
  <c r="EQ99" i="189"/>
  <c r="EF100" i="189"/>
  <c r="EQ100" i="189"/>
  <c r="FK100" i="189"/>
  <c r="LK100" i="189"/>
  <c r="LP100" i="189"/>
  <c r="EQ101" i="189"/>
  <c r="LK101" i="189"/>
  <c r="LK104" i="189"/>
  <c r="MB105" i="189"/>
  <c r="EQ106" i="189"/>
  <c r="LK107" i="189"/>
  <c r="EQ109" i="189"/>
  <c r="FK109" i="189"/>
  <c r="LK110" i="189"/>
  <c r="LP110" i="189"/>
  <c r="EQ110" i="189"/>
  <c r="LK111" i="189"/>
  <c r="LK113" i="189"/>
  <c r="EQ113" i="189"/>
  <c r="LK114" i="189"/>
  <c r="LP114" i="189"/>
  <c r="LW114" i="189"/>
  <c r="LK115" i="189"/>
  <c r="LK117" i="189"/>
  <c r="LP117" i="189"/>
  <c r="MB117" i="189"/>
  <c r="LK118" i="189"/>
  <c r="LK121" i="189"/>
  <c r="LP121" i="189"/>
  <c r="MB121" i="189"/>
  <c r="LK122" i="189"/>
  <c r="LK125" i="189"/>
  <c r="LW126" i="189"/>
  <c r="LK127" i="189"/>
  <c r="LW128" i="189"/>
  <c r="LK129" i="189"/>
  <c r="LW130" i="189"/>
  <c r="LK131" i="189"/>
  <c r="LW133" i="189"/>
  <c r="MB133" i="189"/>
  <c r="LK134" i="189"/>
  <c r="LK135" i="189"/>
  <c r="LW136" i="189"/>
  <c r="LK137" i="189"/>
  <c r="MB139" i="189"/>
  <c r="LK140" i="189"/>
  <c r="LW140" i="189"/>
  <c r="LK141" i="189"/>
  <c r="LP141" i="189"/>
  <c r="LW141" i="189"/>
  <c r="LK142" i="189"/>
  <c r="MB144" i="189"/>
  <c r="LK145" i="189"/>
  <c r="LW145" i="189"/>
  <c r="LK146" i="189"/>
  <c r="LW146" i="189"/>
  <c r="HR15" i="189"/>
  <c r="OA15" i="189"/>
  <c r="BS16" i="189"/>
  <c r="FK16" i="189"/>
  <c r="KP16" i="189"/>
  <c r="OG16" i="189"/>
  <c r="J17" i="189"/>
  <c r="BS17" i="189"/>
  <c r="FK17" i="189"/>
  <c r="KP17" i="189"/>
  <c r="OG17" i="189"/>
  <c r="LB18" i="189"/>
  <c r="OA18" i="189"/>
  <c r="O19" i="189"/>
  <c r="HR19" i="189"/>
  <c r="LB20" i="189"/>
  <c r="OA20" i="189"/>
  <c r="PO20" i="189"/>
  <c r="PM20" i="189"/>
  <c r="BF15" i="189"/>
  <c r="BS15" i="189"/>
  <c r="DZ15" i="189"/>
  <c r="FK15" i="189"/>
  <c r="FV15" i="189"/>
  <c r="IB13" i="189"/>
  <c r="JM15" i="189"/>
  <c r="JP15" i="189" s="1"/>
  <c r="JZ15" i="189"/>
  <c r="KC15" i="189" s="1"/>
  <c r="KP15" i="189"/>
  <c r="LN15" i="189"/>
  <c r="OG15" i="189"/>
  <c r="PD15" i="189"/>
  <c r="PM15" i="189"/>
  <c r="PZ15" i="189"/>
  <c r="QI15" i="189"/>
  <c r="O16" i="189"/>
  <c r="BH16" i="189"/>
  <c r="BQ16" i="189"/>
  <c r="DX16" i="189"/>
  <c r="FI16" i="189"/>
  <c r="FX16" i="189"/>
  <c r="GT16" i="189"/>
  <c r="HR16" i="189"/>
  <c r="KN16" i="189"/>
  <c r="LP16" i="189"/>
  <c r="OA16" i="189"/>
  <c r="OE16" i="189"/>
  <c r="PB16" i="189"/>
  <c r="PO16" i="189"/>
  <c r="PX16" i="189"/>
  <c r="QK16" i="189"/>
  <c r="O17" i="189"/>
  <c r="BH17" i="189"/>
  <c r="BQ17" i="189"/>
  <c r="DX17" i="189"/>
  <c r="FI17" i="189"/>
  <c r="FX17" i="189"/>
  <c r="HR17" i="189"/>
  <c r="KN17" i="189"/>
  <c r="LP17" i="189"/>
  <c r="OA17" i="189"/>
  <c r="OE17" i="189"/>
  <c r="PB17" i="189"/>
  <c r="PO17" i="189"/>
  <c r="PX17" i="189"/>
  <c r="QK17" i="189"/>
  <c r="V18" i="189"/>
  <c r="M18" i="189"/>
  <c r="AJ18" i="189"/>
  <c r="CE18" i="189"/>
  <c r="DB18" i="189"/>
  <c r="EZ18" i="189"/>
  <c r="GR18" i="189"/>
  <c r="HR18" i="189"/>
  <c r="ID18" i="189"/>
  <c r="JH18" i="189"/>
  <c r="JM18" i="189"/>
  <c r="JN18" i="189" s="1"/>
  <c r="KJ18" i="189"/>
  <c r="KZ18" i="189"/>
  <c r="MB18" i="189"/>
  <c r="OG18" i="189"/>
  <c r="PD18" i="189"/>
  <c r="PM18" i="189"/>
  <c r="PZ18" i="189"/>
  <c r="QI18" i="189"/>
  <c r="J19" i="189"/>
  <c r="M19" i="189"/>
  <c r="BF19" i="189"/>
  <c r="BS19" i="189"/>
  <c r="DZ19" i="189"/>
  <c r="FK19" i="189"/>
  <c r="FV19" i="189"/>
  <c r="JM19" i="189"/>
  <c r="JP19" i="189" s="1"/>
  <c r="JZ19" i="189"/>
  <c r="KC19" i="189" s="1"/>
  <c r="KP19" i="189"/>
  <c r="LN19" i="189"/>
  <c r="AA20" i="189"/>
  <c r="AJ20" i="189"/>
  <c r="CE20" i="189"/>
  <c r="DB20" i="189"/>
  <c r="EZ20" i="189"/>
  <c r="GR20" i="189"/>
  <c r="HR20" i="189"/>
  <c r="ID20" i="189"/>
  <c r="JM20" i="189"/>
  <c r="JP20" i="189" s="1"/>
  <c r="KA20" i="189"/>
  <c r="KJ20" i="189"/>
  <c r="KZ20" i="189"/>
  <c r="MB20" i="189"/>
  <c r="OG20" i="189"/>
  <c r="QK20" i="189"/>
  <c r="QI20" i="189"/>
  <c r="PD20" i="189"/>
  <c r="PZ20" i="189"/>
  <c r="O21" i="189"/>
  <c r="AL21" i="189"/>
  <c r="CG21" i="189"/>
  <c r="DD21" i="189"/>
  <c r="GT21" i="189"/>
  <c r="JZ21" i="189"/>
  <c r="KC21" i="189" s="1"/>
  <c r="LB21" i="189"/>
  <c r="LZ21" i="189"/>
  <c r="OA21" i="189"/>
  <c r="PB21" i="189"/>
  <c r="Y22" i="189"/>
  <c r="AL22" i="189"/>
  <c r="CG22" i="189"/>
  <c r="FK22" i="189"/>
  <c r="HR22" i="189"/>
  <c r="ID22" i="189"/>
  <c r="JM22" i="189"/>
  <c r="JP22" i="189" s="1"/>
  <c r="KJ22" i="189"/>
  <c r="LB22" i="189"/>
  <c r="LZ22" i="189"/>
  <c r="OA22" i="189"/>
  <c r="PO22" i="189"/>
  <c r="QK22" i="189"/>
  <c r="AL23" i="189"/>
  <c r="AU23" i="189"/>
  <c r="EZ23" i="189"/>
  <c r="FI23" i="189"/>
  <c r="FX23" i="189"/>
  <c r="ID23" i="189"/>
  <c r="JM23" i="189"/>
  <c r="JP23" i="189" s="1"/>
  <c r="JZ23" i="189"/>
  <c r="KC23" i="189" s="1"/>
  <c r="KP23" i="189"/>
  <c r="LN23" i="189"/>
  <c r="DZ24" i="189"/>
  <c r="FK24" i="189"/>
  <c r="FV24" i="189"/>
  <c r="JM24" i="189"/>
  <c r="JZ24" i="189"/>
  <c r="KC24" i="189" s="1"/>
  <c r="KP24" i="189"/>
  <c r="DZ25" i="189"/>
  <c r="FK25" i="189"/>
  <c r="FV25" i="189"/>
  <c r="LP25" i="189"/>
  <c r="LN25" i="189"/>
  <c r="HR26" i="189"/>
  <c r="EZ21" i="189"/>
  <c r="HR21" i="189"/>
  <c r="ID21" i="189"/>
  <c r="JP21" i="189"/>
  <c r="KA21" i="189"/>
  <c r="OG21" i="189"/>
  <c r="EZ22" i="189"/>
  <c r="J23" i="189"/>
  <c r="HR24" i="189"/>
  <c r="LP24" i="189"/>
  <c r="HR25" i="189"/>
  <c r="FX26" i="189"/>
  <c r="FV26" i="189"/>
  <c r="HR27" i="189"/>
  <c r="LP27" i="189"/>
  <c r="HR28" i="189"/>
  <c r="HR29" i="189"/>
  <c r="KA36" i="189"/>
  <c r="JN37" i="189"/>
  <c r="JM25" i="189"/>
  <c r="JP25" i="189" s="1"/>
  <c r="JZ25" i="189"/>
  <c r="KC25" i="189" s="1"/>
  <c r="KP25" i="189"/>
  <c r="DZ26" i="189"/>
  <c r="FK26" i="189"/>
  <c r="JM26" i="189"/>
  <c r="JZ26" i="189"/>
  <c r="KC26" i="189" s="1"/>
  <c r="KP26" i="189"/>
  <c r="LN26" i="189"/>
  <c r="DZ27" i="189"/>
  <c r="FK27" i="189"/>
  <c r="FV27" i="189"/>
  <c r="JM27" i="189"/>
  <c r="JP27" i="189" s="1"/>
  <c r="KP27" i="189"/>
  <c r="DZ28" i="189"/>
  <c r="FK28" i="189"/>
  <c r="FV28" i="189"/>
  <c r="JM28" i="189"/>
  <c r="JZ28" i="189"/>
  <c r="KC28" i="189" s="1"/>
  <c r="KP28" i="189"/>
  <c r="LN28" i="189"/>
  <c r="DZ29" i="189"/>
  <c r="JP34" i="189"/>
  <c r="JP37" i="189"/>
  <c r="JP38" i="189"/>
  <c r="FK56" i="189"/>
  <c r="J57" i="189"/>
  <c r="EZ57" i="189"/>
  <c r="JP57" i="189"/>
  <c r="FK58" i="189"/>
  <c r="O63" i="189"/>
  <c r="DD63" i="189"/>
  <c r="DZ63" i="189"/>
  <c r="Y64" i="189"/>
  <c r="AL64" i="189"/>
  <c r="CG64" i="189"/>
  <c r="DD64" i="189"/>
  <c r="DZ64" i="189"/>
  <c r="LN64" i="189"/>
  <c r="MB64" i="189"/>
  <c r="CE65" i="189"/>
  <c r="DB65" i="189"/>
  <c r="EZ65" i="189"/>
  <c r="FK65" i="189"/>
  <c r="LP65" i="189"/>
  <c r="O66" i="189"/>
  <c r="AA66" i="189"/>
  <c r="DZ66" i="189"/>
  <c r="FK66" i="189"/>
  <c r="J67" i="189"/>
  <c r="DZ67" i="189"/>
  <c r="FK67" i="189"/>
  <c r="LZ67" i="189"/>
  <c r="O68" i="189"/>
  <c r="CE68" i="189"/>
  <c r="EZ68" i="189"/>
  <c r="FK68" i="189"/>
  <c r="LP68" i="189"/>
  <c r="O69" i="189"/>
  <c r="CG69" i="189"/>
  <c r="DD69" i="189"/>
  <c r="DZ69" i="189"/>
  <c r="LN69" i="189"/>
  <c r="MB69" i="189"/>
  <c r="Y70" i="189"/>
  <c r="EZ70" i="189"/>
  <c r="O71" i="189"/>
  <c r="DD70" i="189"/>
  <c r="EZ71" i="189"/>
  <c r="DZ72" i="189"/>
  <c r="EZ73" i="189"/>
  <c r="FK73" i="189"/>
  <c r="EZ74" i="189"/>
  <c r="EZ75" i="189"/>
  <c r="EZ77" i="189"/>
  <c r="FK77" i="189"/>
  <c r="LP77" i="189"/>
  <c r="CE77" i="189"/>
  <c r="DB77" i="189"/>
  <c r="EZ78" i="189"/>
  <c r="FK78" i="189"/>
  <c r="LP78" i="189"/>
  <c r="EZ79" i="189"/>
  <c r="EZ80" i="189"/>
  <c r="EZ81" i="189"/>
  <c r="EZ82" i="189"/>
  <c r="CG83" i="189"/>
  <c r="CE83" i="189"/>
  <c r="CG84" i="189"/>
  <c r="CE84" i="189"/>
  <c r="CG85" i="189"/>
  <c r="CE85" i="189"/>
  <c r="JN55" i="189"/>
  <c r="JZ55" i="189"/>
  <c r="KC55" i="189" s="1"/>
  <c r="LN55" i="189"/>
  <c r="DX56" i="189"/>
  <c r="FI56" i="189"/>
  <c r="MB56" i="189"/>
  <c r="V57" i="189"/>
  <c r="O57" i="189"/>
  <c r="AL57" i="189"/>
  <c r="CG57" i="189"/>
  <c r="DD57" i="189"/>
  <c r="EX57" i="189"/>
  <c r="JU57" i="189"/>
  <c r="JZ57" i="189"/>
  <c r="KC57" i="189" s="1"/>
  <c r="LN57" i="189"/>
  <c r="DX58" i="189"/>
  <c r="FI58" i="189"/>
  <c r="MB58" i="189"/>
  <c r="V59" i="189"/>
  <c r="M59" i="189"/>
  <c r="AJ59" i="189"/>
  <c r="CE59" i="189"/>
  <c r="DB59" i="189"/>
  <c r="EZ59" i="189"/>
  <c r="JH59" i="189"/>
  <c r="JM59" i="189"/>
  <c r="JN59" i="189" s="1"/>
  <c r="LP59" i="189"/>
  <c r="DZ60" i="189"/>
  <c r="FK60" i="189"/>
  <c r="JM60" i="189"/>
  <c r="JZ60" i="189"/>
  <c r="KC60" i="189" s="1"/>
  <c r="V61" i="189"/>
  <c r="M61" i="189"/>
  <c r="AJ61" i="189"/>
  <c r="CE61" i="189"/>
  <c r="DB61" i="189"/>
  <c r="EZ61" i="189"/>
  <c r="JM61" i="189"/>
  <c r="JP61" i="189" s="1"/>
  <c r="LP61" i="189"/>
  <c r="DZ62" i="189"/>
  <c r="FK62" i="189"/>
  <c r="JM62" i="189"/>
  <c r="JP62" i="189" s="1"/>
  <c r="LP62" i="189"/>
  <c r="LZ62" i="189"/>
  <c r="J63" i="189"/>
  <c r="M63" i="189"/>
  <c r="AJ63" i="189"/>
  <c r="CE63" i="189"/>
  <c r="DB63" i="189"/>
  <c r="EZ63" i="189"/>
  <c r="O64" i="189"/>
  <c r="EZ64" i="189"/>
  <c r="O65" i="189"/>
  <c r="DZ65" i="189"/>
  <c r="EX65" i="189"/>
  <c r="LN65" i="189"/>
  <c r="MB65" i="189"/>
  <c r="Y66" i="189"/>
  <c r="CG66" i="189"/>
  <c r="DD66" i="189"/>
  <c r="EZ66" i="189"/>
  <c r="MB66" i="189"/>
  <c r="V67" i="189"/>
  <c r="O67" i="189"/>
  <c r="CG67" i="189"/>
  <c r="CS67" i="189"/>
  <c r="DD67" i="189"/>
  <c r="EZ67" i="189"/>
  <c r="DD68" i="189"/>
  <c r="DZ68" i="189"/>
  <c r="EX68" i="189"/>
  <c r="EZ69" i="189"/>
  <c r="O70" i="189"/>
  <c r="DZ70" i="189"/>
  <c r="FK70" i="189"/>
  <c r="LZ70" i="189"/>
  <c r="J71" i="189"/>
  <c r="M71" i="189"/>
  <c r="DZ71" i="189"/>
  <c r="FK71" i="189"/>
  <c r="LZ71" i="189"/>
  <c r="O72" i="189"/>
  <c r="CE71" i="189"/>
  <c r="DB71" i="189"/>
  <c r="EZ72" i="189"/>
  <c r="FK72" i="189"/>
  <c r="LP72" i="189"/>
  <c r="O73" i="189"/>
  <c r="CG72" i="189"/>
  <c r="DD72" i="189"/>
  <c r="DZ73" i="189"/>
  <c r="EX73" i="189"/>
  <c r="LN73" i="189"/>
  <c r="MB73" i="189"/>
  <c r="CG73" i="189"/>
  <c r="DD73" i="189"/>
  <c r="DZ74" i="189"/>
  <c r="EX74" i="189"/>
  <c r="LN74" i="189"/>
  <c r="MB74" i="189"/>
  <c r="CG74" i="189"/>
  <c r="DD74" i="189"/>
  <c r="DZ75" i="189"/>
  <c r="EX75" i="189"/>
  <c r="LN75" i="189"/>
  <c r="MB75" i="189"/>
  <c r="CG75" i="189"/>
  <c r="DD75" i="189"/>
  <c r="DZ76" i="189"/>
  <c r="EZ76" i="189"/>
  <c r="MB76" i="189"/>
  <c r="DZ77" i="189"/>
  <c r="DZ78" i="189"/>
  <c r="EX78" i="189"/>
  <c r="CG78" i="189"/>
  <c r="DD78" i="189"/>
  <c r="DZ79" i="189"/>
  <c r="EX79" i="189"/>
  <c r="LN79" i="189"/>
  <c r="MB79" i="189"/>
  <c r="CG79" i="189"/>
  <c r="DD79" i="189"/>
  <c r="DZ80" i="189"/>
  <c r="EX80" i="189"/>
  <c r="LN80" i="189"/>
  <c r="MB80" i="189"/>
  <c r="CG80" i="189"/>
  <c r="DD80" i="189"/>
  <c r="DZ81" i="189"/>
  <c r="EX81" i="189"/>
  <c r="LN81" i="189"/>
  <c r="MB81" i="189"/>
  <c r="CG81" i="189"/>
  <c r="DD81" i="189"/>
  <c r="DZ82" i="189"/>
  <c r="EX82" i="189"/>
  <c r="LN82" i="189"/>
  <c r="MB82" i="189"/>
  <c r="CG82" i="189"/>
  <c r="DD82" i="189"/>
  <c r="DB82" i="189"/>
  <c r="DD83" i="189"/>
  <c r="DB83" i="189"/>
  <c r="DD84" i="189"/>
  <c r="DB84" i="189"/>
  <c r="DD85" i="189"/>
  <c r="DB85" i="189"/>
  <c r="EZ83" i="189"/>
  <c r="FK83" i="189"/>
  <c r="LP83" i="189"/>
  <c r="EZ84" i="189"/>
  <c r="FK84" i="189"/>
  <c r="LP84" i="189"/>
  <c r="EZ85" i="189"/>
  <c r="FK85" i="189"/>
  <c r="LP85" i="189"/>
  <c r="EZ86" i="189"/>
  <c r="FK86" i="189"/>
  <c r="LP86" i="189"/>
  <c r="CE86" i="189"/>
  <c r="DB86" i="189"/>
  <c r="EZ87" i="189"/>
  <c r="FK87" i="189"/>
  <c r="LP87" i="189"/>
  <c r="CE87" i="189"/>
  <c r="DB87" i="189"/>
  <c r="EZ88" i="189"/>
  <c r="FK88" i="189"/>
  <c r="LP88" i="189"/>
  <c r="CE88" i="189"/>
  <c r="DB88" i="189"/>
  <c r="EZ89" i="189"/>
  <c r="FI89" i="189"/>
  <c r="MB89" i="189"/>
  <c r="CG89" i="189"/>
  <c r="DD89" i="189"/>
  <c r="DM89" i="189"/>
  <c r="DZ90" i="189"/>
  <c r="FK90" i="189"/>
  <c r="LP90" i="189"/>
  <c r="LZ90" i="189"/>
  <c r="EZ91" i="189"/>
  <c r="FI91" i="189"/>
  <c r="MB91" i="189"/>
  <c r="CG91" i="189"/>
  <c r="DD91" i="189"/>
  <c r="DM91" i="189"/>
  <c r="DZ92" i="189"/>
  <c r="FK92" i="189"/>
  <c r="LP92" i="189"/>
  <c r="LZ92" i="189"/>
  <c r="DZ93" i="189"/>
  <c r="LN93" i="189"/>
  <c r="MB93" i="189"/>
  <c r="DZ94" i="189"/>
  <c r="LN94" i="189"/>
  <c r="MB94" i="189"/>
  <c r="DZ95" i="189"/>
  <c r="LN95" i="189"/>
  <c r="MB95" i="189"/>
  <c r="DZ96" i="189"/>
  <c r="MB96" i="189"/>
  <c r="DZ97" i="189"/>
  <c r="EZ99" i="189"/>
  <c r="EZ100" i="189"/>
  <c r="FK101" i="189"/>
  <c r="EZ102" i="189"/>
  <c r="FK105" i="189"/>
  <c r="EZ106" i="189"/>
  <c r="EX106" i="189"/>
  <c r="EZ93" i="189"/>
  <c r="EZ94" i="189"/>
  <c r="EZ95" i="189"/>
  <c r="EZ96" i="189"/>
  <c r="FK96" i="189"/>
  <c r="LP96" i="189"/>
  <c r="EZ97" i="189"/>
  <c r="FK97" i="189"/>
  <c r="LP97" i="189"/>
  <c r="EZ98" i="189"/>
  <c r="LZ98" i="189"/>
  <c r="DZ99" i="189"/>
  <c r="LN99" i="189"/>
  <c r="MB99" i="189"/>
  <c r="DZ100" i="189"/>
  <c r="EX100" i="189"/>
  <c r="LN100" i="189"/>
  <c r="MB100" i="189"/>
  <c r="FI101" i="189"/>
  <c r="MB101" i="189"/>
  <c r="EX102" i="189"/>
  <c r="LN102" i="189"/>
  <c r="FK103" i="189"/>
  <c r="LZ103" i="189"/>
  <c r="EZ104" i="189"/>
  <c r="LP104" i="189"/>
  <c r="FI105" i="189"/>
  <c r="MB106" i="189"/>
  <c r="LP107" i="189"/>
  <c r="LN107" i="189"/>
  <c r="FK108" i="189"/>
  <c r="EZ109" i="189"/>
  <c r="FK110" i="189"/>
  <c r="EZ111" i="189"/>
  <c r="MB113" i="189"/>
  <c r="LN114" i="189"/>
  <c r="LP115" i="189"/>
  <c r="EZ114" i="189"/>
  <c r="LP124" i="189"/>
  <c r="MB126" i="189"/>
  <c r="LP127" i="189"/>
  <c r="LP129" i="189"/>
  <c r="MB130" i="189"/>
  <c r="LP132" i="189"/>
  <c r="LP134" i="189"/>
  <c r="MB136" i="189"/>
  <c r="LP137" i="189"/>
  <c r="MB138" i="189"/>
  <c r="LP139" i="189"/>
  <c r="MB140" i="189"/>
  <c r="LN141" i="189"/>
  <c r="MB141" i="189"/>
  <c r="LP142" i="189"/>
  <c r="MB143" i="189"/>
  <c r="LP144" i="189"/>
  <c r="MB145" i="189"/>
  <c r="MB146" i="189"/>
  <c r="FK107" i="189"/>
  <c r="EZ108" i="189"/>
  <c r="FI108" i="189"/>
  <c r="LP109" i="189"/>
  <c r="MB109" i="189"/>
  <c r="EX109" i="189"/>
  <c r="LN110" i="189"/>
  <c r="MB110" i="189"/>
  <c r="FI110" i="189"/>
  <c r="MB111" i="189"/>
  <c r="EX111" i="189"/>
  <c r="LN112" i="189"/>
  <c r="FK112" i="189"/>
  <c r="LZ113" i="189"/>
  <c r="EZ113" i="189"/>
  <c r="LP116" i="189"/>
  <c r="MB116" i="189"/>
  <c r="LZ117" i="189"/>
  <c r="LP118" i="189"/>
  <c r="MB118" i="189"/>
  <c r="LZ119" i="189"/>
  <c r="LP120" i="189"/>
  <c r="MB120" i="189"/>
  <c r="LZ121" i="189"/>
  <c r="LP122" i="189"/>
  <c r="MB122" i="189"/>
  <c r="LP125" i="189"/>
  <c r="LP126" i="189"/>
  <c r="LP128" i="189"/>
  <c r="MB129" i="189"/>
  <c r="LP130" i="189"/>
  <c r="LP131" i="189"/>
  <c r="LN132" i="189"/>
  <c r="MB132" i="189"/>
  <c r="LP133" i="189"/>
  <c r="LN134" i="189"/>
  <c r="MB134" i="189"/>
  <c r="LP135" i="189"/>
  <c r="LP136" i="189"/>
  <c r="MB137" i="189"/>
  <c r="LP138" i="189"/>
  <c r="LP140" i="189"/>
  <c r="LP143" i="189"/>
  <c r="LP145" i="189"/>
  <c r="LP146" i="189"/>
  <c r="LZ146" i="189"/>
  <c r="LW18" i="189"/>
  <c r="LW21" i="189"/>
  <c r="LW22" i="189"/>
  <c r="LW35" i="189"/>
  <c r="LW40" i="189"/>
  <c r="LW41" i="189"/>
  <c r="LW42" i="189"/>
  <c r="LW43" i="189"/>
  <c r="LW44" i="189"/>
  <c r="LW45" i="189"/>
  <c r="LW46" i="189"/>
  <c r="LW54" i="189"/>
  <c r="LW71" i="189"/>
  <c r="LW89" i="189"/>
  <c r="LW91" i="189"/>
  <c r="LW98" i="189"/>
  <c r="LW103" i="189"/>
  <c r="LW113" i="189"/>
  <c r="LW117" i="189"/>
  <c r="LW119" i="189"/>
  <c r="LW121" i="189"/>
  <c r="LW15" i="189"/>
  <c r="V16" i="189"/>
  <c r="LW17" i="189"/>
  <c r="LW32" i="189"/>
  <c r="LW37" i="189"/>
  <c r="LW58" i="189"/>
  <c r="LW67" i="189"/>
  <c r="LW19" i="189"/>
  <c r="LW20" i="189"/>
  <c r="V24" i="189"/>
  <c r="V25" i="189"/>
  <c r="V26" i="189"/>
  <c r="V27" i="189"/>
  <c r="V28" i="189"/>
  <c r="V29" i="189"/>
  <c r="V30" i="189"/>
  <c r="LW30" i="189"/>
  <c r="LW33" i="189"/>
  <c r="LW34" i="189"/>
  <c r="LW36" i="189"/>
  <c r="LW38" i="189"/>
  <c r="LW47" i="189"/>
  <c r="V48" i="189"/>
  <c r="LW48" i="189"/>
  <c r="V52" i="189"/>
  <c r="LW52" i="189"/>
  <c r="LW55" i="189"/>
  <c r="LW56" i="189"/>
  <c r="LW59" i="189"/>
  <c r="V60" i="189"/>
  <c r="LW60" i="189"/>
  <c r="LW61" i="189"/>
  <c r="V62" i="189"/>
  <c r="LW65" i="189"/>
  <c r="V66" i="189"/>
  <c r="LW66" i="189"/>
  <c r="V68" i="189"/>
  <c r="LW69" i="189"/>
  <c r="V70" i="189"/>
  <c r="LW70" i="189"/>
  <c r="V72" i="189"/>
  <c r="LW73" i="189"/>
  <c r="LW74" i="189"/>
  <c r="LW75" i="189"/>
  <c r="LW76" i="189"/>
  <c r="LW77" i="189"/>
  <c r="LW78" i="189"/>
  <c r="LW79" i="189"/>
  <c r="LW80" i="189"/>
  <c r="LW81" i="189"/>
  <c r="LW82" i="189"/>
  <c r="LW83" i="189"/>
  <c r="LW84" i="189"/>
  <c r="LW85" i="189"/>
  <c r="LW86" i="189"/>
  <c r="LW87" i="189"/>
  <c r="LW88" i="189"/>
  <c r="LW90" i="189"/>
  <c r="LW92" i="189"/>
  <c r="LW99" i="189"/>
  <c r="LW100" i="189"/>
  <c r="LW101" i="189"/>
  <c r="LW102" i="189"/>
  <c r="LW106" i="189"/>
  <c r="LW109" i="189"/>
  <c r="LW110" i="189"/>
  <c r="LW111" i="189"/>
  <c r="LW112" i="189"/>
  <c r="LW115" i="189"/>
  <c r="LW116" i="189"/>
  <c r="LW118" i="189"/>
  <c r="LW120" i="189"/>
  <c r="LW122" i="189"/>
  <c r="LW127" i="189"/>
  <c r="LW129" i="189"/>
  <c r="LW132" i="189"/>
  <c r="LW134" i="189"/>
  <c r="LW137" i="189"/>
  <c r="LW139" i="189"/>
  <c r="LW142" i="189"/>
  <c r="LW144" i="189"/>
  <c r="DO15" i="189"/>
  <c r="DM15" i="189"/>
  <c r="HE15" i="189"/>
  <c r="HC15" i="189"/>
  <c r="OQ15" i="189"/>
  <c r="AW16" i="189"/>
  <c r="AU16" i="189"/>
  <c r="OQ17" i="189"/>
  <c r="AW15" i="189"/>
  <c r="AU15" i="189"/>
  <c r="BQ13" i="189"/>
  <c r="DO16" i="189"/>
  <c r="DM16" i="189"/>
  <c r="OQ16" i="189"/>
  <c r="AW17" i="189"/>
  <c r="AU17" i="189"/>
  <c r="EK18" i="189"/>
  <c r="EI18" i="189"/>
  <c r="KA18" i="189"/>
  <c r="OQ18" i="189"/>
  <c r="AW19" i="189"/>
  <c r="AU19" i="189"/>
  <c r="CQ20" i="189"/>
  <c r="GI20" i="189"/>
  <c r="GG20" i="189"/>
  <c r="EK21" i="189"/>
  <c r="EI21" i="189"/>
  <c r="OQ21" i="189"/>
  <c r="DO17" i="189"/>
  <c r="DM17" i="189"/>
  <c r="HE17" i="189"/>
  <c r="HC17" i="189"/>
  <c r="Y18" i="189"/>
  <c r="CQ18" i="189"/>
  <c r="GI18" i="189"/>
  <c r="GG18" i="189"/>
  <c r="DO19" i="189"/>
  <c r="DM19" i="189"/>
  <c r="HE19" i="189"/>
  <c r="HC19" i="189"/>
  <c r="EK20" i="189"/>
  <c r="EI20" i="189"/>
  <c r="OQ20" i="189"/>
  <c r="Y21" i="189"/>
  <c r="CQ21" i="189"/>
  <c r="GI21" i="189"/>
  <c r="GG21" i="189"/>
  <c r="JN21" i="189"/>
  <c r="O15" i="189"/>
  <c r="EZ15" i="189"/>
  <c r="GE15" i="189"/>
  <c r="HP15" i="189"/>
  <c r="ID15" i="189"/>
  <c r="OL15" i="189"/>
  <c r="ON15" i="189" s="1"/>
  <c r="CG16" i="189"/>
  <c r="EZ16" i="189"/>
  <c r="GC16" i="189"/>
  <c r="GE16" i="189"/>
  <c r="GY16" i="189"/>
  <c r="HA16" i="189"/>
  <c r="HE16" i="189" s="1"/>
  <c r="HP16" i="189"/>
  <c r="ID16" i="189"/>
  <c r="AA17" i="189"/>
  <c r="AL17" i="189"/>
  <c r="EE17" i="189"/>
  <c r="EG17" i="189"/>
  <c r="EZ17" i="189"/>
  <c r="GC17" i="189"/>
  <c r="GE17" i="189"/>
  <c r="GT17" i="189"/>
  <c r="HP17" i="189"/>
  <c r="ID17" i="189"/>
  <c r="JN17" i="189"/>
  <c r="KA17" i="189"/>
  <c r="LB17" i="189"/>
  <c r="MB17" i="189"/>
  <c r="OL17" i="189"/>
  <c r="ON17" i="189" s="1"/>
  <c r="T18" i="189"/>
  <c r="AQ18" i="189"/>
  <c r="AS18" i="189"/>
  <c r="BH18" i="189"/>
  <c r="BS18" i="189"/>
  <c r="BZ18" i="189"/>
  <c r="CL18" i="189"/>
  <c r="DI18" i="189"/>
  <c r="DK18" i="189"/>
  <c r="DZ18" i="189"/>
  <c r="FK18" i="189"/>
  <c r="FX18" i="189"/>
  <c r="GY18" i="189"/>
  <c r="HA18" i="189"/>
  <c r="KP18" i="189"/>
  <c r="LP18" i="189"/>
  <c r="OL18" i="189"/>
  <c r="ON18" i="189" s="1"/>
  <c r="AA19" i="189"/>
  <c r="AL19" i="189"/>
  <c r="CG19" i="189"/>
  <c r="CS19" i="189"/>
  <c r="DD19" i="189"/>
  <c r="EE19" i="189"/>
  <c r="EG19" i="189"/>
  <c r="EZ19" i="189"/>
  <c r="GC19" i="189"/>
  <c r="GE19" i="189"/>
  <c r="GT19" i="189"/>
  <c r="HP19" i="189"/>
  <c r="ID19" i="189"/>
  <c r="JN19" i="189"/>
  <c r="KA19" i="189"/>
  <c r="LB19" i="189"/>
  <c r="MB19" i="189"/>
  <c r="OG19" i="189"/>
  <c r="OS19" i="189"/>
  <c r="PD19" i="189"/>
  <c r="PO19" i="189"/>
  <c r="PZ19" i="189"/>
  <c r="QK19" i="189"/>
  <c r="O20" i="189"/>
  <c r="V20" i="189"/>
  <c r="AQ20" i="189"/>
  <c r="AS20" i="189"/>
  <c r="BH20" i="189"/>
  <c r="BS20" i="189"/>
  <c r="BZ20" i="189"/>
  <c r="CL20" i="189"/>
  <c r="DI20" i="189"/>
  <c r="DK20" i="189"/>
  <c r="DZ20" i="189"/>
  <c r="FK20" i="189"/>
  <c r="FX20" i="189"/>
  <c r="GY20" i="189"/>
  <c r="HA20" i="189"/>
  <c r="KP20" i="189"/>
  <c r="LP20" i="189"/>
  <c r="OL20" i="189"/>
  <c r="ON20" i="189" s="1"/>
  <c r="T21" i="189"/>
  <c r="AQ21" i="189"/>
  <c r="AS21" i="189"/>
  <c r="BZ21" i="189"/>
  <c r="CL21" i="189"/>
  <c r="DI21" i="189"/>
  <c r="DK21" i="189"/>
  <c r="DZ21" i="189"/>
  <c r="FK21" i="189"/>
  <c r="FX21" i="189"/>
  <c r="GY21" i="189"/>
  <c r="HA21" i="189"/>
  <c r="KP21" i="189"/>
  <c r="LP21" i="189"/>
  <c r="OL21" i="189"/>
  <c r="ON21" i="189" s="1"/>
  <c r="V22" i="189"/>
  <c r="AR22" i="189"/>
  <c r="AP22" i="189"/>
  <c r="AS22" i="189"/>
  <c r="CO22" i="189"/>
  <c r="CM22" i="189"/>
  <c r="CK22" i="189"/>
  <c r="KA22" i="189"/>
  <c r="LP22" i="189"/>
  <c r="PD22" i="189"/>
  <c r="PZ22" i="189"/>
  <c r="V23" i="189"/>
  <c r="O23" i="189"/>
  <c r="AA23" i="189"/>
  <c r="CG23" i="189"/>
  <c r="DD23" i="189"/>
  <c r="DM23" i="189"/>
  <c r="DZ23" i="189"/>
  <c r="EF23" i="189"/>
  <c r="ED23" i="189"/>
  <c r="EG23" i="189"/>
  <c r="HR23" i="189"/>
  <c r="HP23" i="189"/>
  <c r="DO24" i="189"/>
  <c r="DM24" i="189"/>
  <c r="HE24" i="189"/>
  <c r="HC24" i="189"/>
  <c r="JP24" i="189"/>
  <c r="DO25" i="189"/>
  <c r="DM25" i="189"/>
  <c r="HE25" i="189"/>
  <c r="HC25" i="189"/>
  <c r="DO26" i="189"/>
  <c r="DM26" i="189"/>
  <c r="HE26" i="189"/>
  <c r="HC26" i="189"/>
  <c r="JP26" i="189"/>
  <c r="DO27" i="189"/>
  <c r="DM27" i="189"/>
  <c r="HE27" i="189"/>
  <c r="HC27" i="189"/>
  <c r="DO28" i="189"/>
  <c r="DM28" i="189"/>
  <c r="HE28" i="189"/>
  <c r="HC28" i="189"/>
  <c r="JP28" i="189"/>
  <c r="DO29" i="189"/>
  <c r="DM29" i="189"/>
  <c r="HC29" i="189"/>
  <c r="JP29" i="189"/>
  <c r="DO30" i="189"/>
  <c r="HE30" i="189"/>
  <c r="HC30" i="189"/>
  <c r="AW31" i="189"/>
  <c r="AU31" i="189"/>
  <c r="EI31" i="189"/>
  <c r="EK31" i="189"/>
  <c r="JP31" i="189"/>
  <c r="EI32" i="189"/>
  <c r="EK32" i="189"/>
  <c r="AU33" i="189"/>
  <c r="DM33" i="189"/>
  <c r="GG33" i="189"/>
  <c r="GI33" i="189"/>
  <c r="HC33" i="189"/>
  <c r="JN33" i="189"/>
  <c r="ON33" i="189"/>
  <c r="EI34" i="189"/>
  <c r="EK34" i="189"/>
  <c r="AA15" i="189"/>
  <c r="AL15" i="189"/>
  <c r="CG15" i="189"/>
  <c r="CS15" i="189"/>
  <c r="DD15" i="189"/>
  <c r="EE15" i="189"/>
  <c r="EG15" i="189"/>
  <c r="GC15" i="189"/>
  <c r="GT15" i="189"/>
  <c r="LB15" i="189"/>
  <c r="MB15" i="189"/>
  <c r="AA16" i="189"/>
  <c r="AL16" i="189"/>
  <c r="CS16" i="189"/>
  <c r="DD16" i="189"/>
  <c r="EE16" i="189"/>
  <c r="EG16" i="189"/>
  <c r="JN16" i="189"/>
  <c r="KA16" i="189"/>
  <c r="LB16" i="189"/>
  <c r="MB16" i="189"/>
  <c r="OL16" i="189"/>
  <c r="ON16" i="189" s="1"/>
  <c r="CG17" i="189"/>
  <c r="CS17" i="189"/>
  <c r="DD17" i="189"/>
  <c r="J15" i="189"/>
  <c r="AQ15" i="189"/>
  <c r="BZ15" i="189"/>
  <c r="DI15" i="189"/>
  <c r="ED15" i="189"/>
  <c r="GB15" i="189"/>
  <c r="GY15" i="189"/>
  <c r="KJ15" i="189"/>
  <c r="OK15" i="189"/>
  <c r="OM15" i="189"/>
  <c r="OS15" i="189" s="1"/>
  <c r="AQ16" i="189"/>
  <c r="BZ16" i="189"/>
  <c r="DI16" i="189"/>
  <c r="ED16" i="189"/>
  <c r="GB16" i="189"/>
  <c r="GX16" i="189"/>
  <c r="KJ16" i="189"/>
  <c r="OK16" i="189"/>
  <c r="OM16" i="189"/>
  <c r="OS16" i="189" s="1"/>
  <c r="AQ17" i="189"/>
  <c r="BZ17" i="189"/>
  <c r="DI17" i="189"/>
  <c r="ED17" i="189"/>
  <c r="GB17" i="189"/>
  <c r="GY17" i="189"/>
  <c r="KJ17" i="189"/>
  <c r="OK17" i="189"/>
  <c r="OM17" i="189"/>
  <c r="OS17" i="189" s="1"/>
  <c r="S18" i="189"/>
  <c r="U18" i="189"/>
  <c r="AA18" i="189" s="1"/>
  <c r="AP18" i="189"/>
  <c r="CK18" i="189"/>
  <c r="CM18" i="189"/>
  <c r="CS18" i="189" s="1"/>
  <c r="DH18" i="189"/>
  <c r="EE18" i="189"/>
  <c r="GC18" i="189"/>
  <c r="GX18" i="189"/>
  <c r="OK18" i="189"/>
  <c r="OM18" i="189"/>
  <c r="OS18" i="189" s="1"/>
  <c r="AQ19" i="189"/>
  <c r="BZ19" i="189"/>
  <c r="DI19" i="189"/>
  <c r="ED19" i="189"/>
  <c r="GB19" i="189"/>
  <c r="GY19" i="189"/>
  <c r="KJ19" i="189"/>
  <c r="AP20" i="189"/>
  <c r="CK20" i="189"/>
  <c r="CM20" i="189"/>
  <c r="CS20" i="189" s="1"/>
  <c r="DH20" i="189"/>
  <c r="EE20" i="189"/>
  <c r="GC20" i="189"/>
  <c r="GX20" i="189"/>
  <c r="OK20" i="189"/>
  <c r="OM20" i="189"/>
  <c r="OS20" i="189" s="1"/>
  <c r="S21" i="189"/>
  <c r="U21" i="189"/>
  <c r="AA21" i="189" s="1"/>
  <c r="AP21" i="189"/>
  <c r="CK21" i="189"/>
  <c r="CM21" i="189"/>
  <c r="CS21" i="189" s="1"/>
  <c r="DH21" i="189"/>
  <c r="EE21" i="189"/>
  <c r="GC21" i="189"/>
  <c r="GX21" i="189"/>
  <c r="OK21" i="189"/>
  <c r="OM21" i="189"/>
  <c r="OS21" i="189" s="1"/>
  <c r="PZ21" i="189"/>
  <c r="AQ22" i="189"/>
  <c r="CL22" i="189"/>
  <c r="DD22" i="189"/>
  <c r="DJ22" i="189"/>
  <c r="DH22" i="189"/>
  <c r="DK22" i="189"/>
  <c r="DZ22" i="189"/>
  <c r="EI22" i="189"/>
  <c r="FX22" i="189"/>
  <c r="GG22" i="189"/>
  <c r="GT22" i="189"/>
  <c r="GZ22" i="189"/>
  <c r="GX22" i="189"/>
  <c r="HA22" i="189"/>
  <c r="JN22" i="189"/>
  <c r="OG22" i="189"/>
  <c r="OO22" i="189"/>
  <c r="OM22" i="189"/>
  <c r="OK22" i="189"/>
  <c r="ON22" i="189"/>
  <c r="GD23" i="189"/>
  <c r="GB23" i="189"/>
  <c r="GE23" i="189"/>
  <c r="AW24" i="189"/>
  <c r="AU24" i="189"/>
  <c r="AW25" i="189"/>
  <c r="AU25" i="189"/>
  <c r="AW26" i="189"/>
  <c r="AU26" i="189"/>
  <c r="AW27" i="189"/>
  <c r="AU27" i="189"/>
  <c r="AW28" i="189"/>
  <c r="AU28" i="189"/>
  <c r="AW29" i="189"/>
  <c r="AU29" i="189"/>
  <c r="AW30" i="189"/>
  <c r="AU30" i="189"/>
  <c r="DM31" i="189"/>
  <c r="GG31" i="189"/>
  <c r="GI31" i="189"/>
  <c r="HC31" i="189"/>
  <c r="AU32" i="189"/>
  <c r="DM32" i="189"/>
  <c r="GG32" i="189"/>
  <c r="GI32" i="189"/>
  <c r="HC32" i="189"/>
  <c r="JN32" i="189"/>
  <c r="ON32" i="189"/>
  <c r="EI33" i="189"/>
  <c r="EK33" i="189"/>
  <c r="AU34" i="189"/>
  <c r="DM34" i="189"/>
  <c r="GG34" i="189"/>
  <c r="GI34" i="189"/>
  <c r="JN23" i="189"/>
  <c r="KA23" i="189"/>
  <c r="LB23" i="189"/>
  <c r="MB23" i="189"/>
  <c r="OG23" i="189"/>
  <c r="OS23" i="189"/>
  <c r="PD23" i="189"/>
  <c r="PO23" i="189"/>
  <c r="PZ23" i="189"/>
  <c r="QK23" i="189"/>
  <c r="O24" i="189"/>
  <c r="AA24" i="189"/>
  <c r="AL24" i="189"/>
  <c r="CG24" i="189"/>
  <c r="CS24" i="189"/>
  <c r="DD24" i="189"/>
  <c r="EE24" i="189"/>
  <c r="EG24" i="189"/>
  <c r="EZ24" i="189"/>
  <c r="GC24" i="189"/>
  <c r="GE24" i="189"/>
  <c r="GT24" i="189"/>
  <c r="HP24" i="189"/>
  <c r="ID24" i="189"/>
  <c r="JN24" i="189"/>
  <c r="LB24" i="189"/>
  <c r="MB24" i="189"/>
  <c r="OG24" i="189"/>
  <c r="OS24" i="189"/>
  <c r="PD24" i="189"/>
  <c r="PO24" i="189"/>
  <c r="PZ24" i="189"/>
  <c r="QK24" i="189"/>
  <c r="O25" i="189"/>
  <c r="AA25" i="189"/>
  <c r="AL25" i="189"/>
  <c r="CG25" i="189"/>
  <c r="CS25" i="189"/>
  <c r="DD25" i="189"/>
  <c r="EE25" i="189"/>
  <c r="EG25" i="189"/>
  <c r="EZ25" i="189"/>
  <c r="GC25" i="189"/>
  <c r="GE25" i="189"/>
  <c r="GT25" i="189"/>
  <c r="HP25" i="189"/>
  <c r="ID25" i="189"/>
  <c r="JN25" i="189"/>
  <c r="KA25" i="189"/>
  <c r="LB25" i="189"/>
  <c r="MB25" i="189"/>
  <c r="OG25" i="189"/>
  <c r="OS25" i="189"/>
  <c r="PD25" i="189"/>
  <c r="PO25" i="189"/>
  <c r="PZ25" i="189"/>
  <c r="QK25" i="189"/>
  <c r="O26" i="189"/>
  <c r="AA26" i="189"/>
  <c r="AL26" i="189"/>
  <c r="CG26" i="189"/>
  <c r="CS26" i="189"/>
  <c r="DD26" i="189"/>
  <c r="EE26" i="189"/>
  <c r="EG26" i="189"/>
  <c r="EZ26" i="189"/>
  <c r="GC26" i="189"/>
  <c r="GE26" i="189"/>
  <c r="GT26" i="189"/>
  <c r="HP26" i="189"/>
  <c r="ID26" i="189"/>
  <c r="JN26" i="189"/>
  <c r="LB26" i="189"/>
  <c r="MB26" i="189"/>
  <c r="OG26" i="189"/>
  <c r="OS26" i="189"/>
  <c r="PD26" i="189"/>
  <c r="PO26" i="189"/>
  <c r="PZ26" i="189"/>
  <c r="QK26" i="189"/>
  <c r="O27" i="189"/>
  <c r="AA27" i="189"/>
  <c r="AL27" i="189"/>
  <c r="CG27" i="189"/>
  <c r="CS27" i="189"/>
  <c r="DD27" i="189"/>
  <c r="EE27" i="189"/>
  <c r="EG27" i="189"/>
  <c r="EZ27" i="189"/>
  <c r="GC27" i="189"/>
  <c r="GE27" i="189"/>
  <c r="GT27" i="189"/>
  <c r="HP27" i="189"/>
  <c r="ID27" i="189"/>
  <c r="JN27" i="189"/>
  <c r="KA27" i="189"/>
  <c r="LB27" i="189"/>
  <c r="MB27" i="189"/>
  <c r="OG27" i="189"/>
  <c r="OS27" i="189"/>
  <c r="PD27" i="189"/>
  <c r="PO27" i="189"/>
  <c r="PZ27" i="189"/>
  <c r="QK27" i="189"/>
  <c r="O28" i="189"/>
  <c r="AA28" i="189"/>
  <c r="AL28" i="189"/>
  <c r="CG28" i="189"/>
  <c r="CS28" i="189"/>
  <c r="DD28" i="189"/>
  <c r="EE28" i="189"/>
  <c r="EG28" i="189"/>
  <c r="EZ28" i="189"/>
  <c r="GC28" i="189"/>
  <c r="GE28" i="189"/>
  <c r="GT28" i="189"/>
  <c r="HP28" i="189"/>
  <c r="ID28" i="189"/>
  <c r="JN28" i="189"/>
  <c r="KA28" i="189"/>
  <c r="LB28" i="189"/>
  <c r="MB28" i="189"/>
  <c r="OG28" i="189"/>
  <c r="OS28" i="189"/>
  <c r="PD28" i="189"/>
  <c r="PO28" i="189"/>
  <c r="PZ28" i="189"/>
  <c r="QK28" i="189"/>
  <c r="O29" i="189"/>
  <c r="AA29" i="189"/>
  <c r="AL29" i="189"/>
  <c r="CG29" i="189"/>
  <c r="CS29" i="189"/>
  <c r="DD29" i="189"/>
  <c r="EE29" i="189"/>
  <c r="EG29" i="189"/>
  <c r="EZ29" i="189"/>
  <c r="GC29" i="189"/>
  <c r="GE29" i="189"/>
  <c r="GT29" i="189"/>
  <c r="HP29" i="189"/>
  <c r="ID29" i="189"/>
  <c r="JN29" i="189"/>
  <c r="KA29" i="189"/>
  <c r="LB29" i="189"/>
  <c r="MB29" i="189"/>
  <c r="OG29" i="189"/>
  <c r="OS29" i="189"/>
  <c r="PD29" i="189"/>
  <c r="PO29" i="189"/>
  <c r="PZ29" i="189"/>
  <c r="QK29" i="189"/>
  <c r="O30" i="189"/>
  <c r="AA30" i="189"/>
  <c r="AL30" i="189"/>
  <c r="CG30" i="189"/>
  <c r="CS30" i="189"/>
  <c r="DD30" i="189"/>
  <c r="EE30" i="189"/>
  <c r="EG30" i="189"/>
  <c r="EZ30" i="189"/>
  <c r="GC30" i="189"/>
  <c r="GE30" i="189"/>
  <c r="GT30" i="189"/>
  <c r="HP30" i="189"/>
  <c r="ID30" i="189"/>
  <c r="JN30" i="189"/>
  <c r="KA30" i="189"/>
  <c r="LB30" i="189"/>
  <c r="MB30" i="189"/>
  <c r="OG30" i="189"/>
  <c r="OS30" i="189"/>
  <c r="PD30" i="189"/>
  <c r="PO30" i="189"/>
  <c r="PZ30" i="189"/>
  <c r="QK30" i="189"/>
  <c r="O31" i="189"/>
  <c r="AA31" i="189"/>
  <c r="AL31" i="189"/>
  <c r="CG31" i="189"/>
  <c r="CK31" i="189"/>
  <c r="CM31" i="189"/>
  <c r="CO31" i="189"/>
  <c r="DH31" i="189"/>
  <c r="DJ31" i="189"/>
  <c r="DO31" i="189" s="1"/>
  <c r="DX31" i="189"/>
  <c r="EE31" i="189"/>
  <c r="FI31" i="189"/>
  <c r="FV31" i="189"/>
  <c r="GC31" i="189"/>
  <c r="GX31" i="189"/>
  <c r="GZ31" i="189"/>
  <c r="HE31" i="189" s="1"/>
  <c r="JN31" i="189"/>
  <c r="KA31" i="189"/>
  <c r="LB31" i="189"/>
  <c r="MB31" i="189"/>
  <c r="OG31" i="189"/>
  <c r="OS31" i="189"/>
  <c r="PD31" i="189"/>
  <c r="PO31" i="189"/>
  <c r="S32" i="189"/>
  <c r="U32" i="189"/>
  <c r="W32" i="189"/>
  <c r="AP32" i="189"/>
  <c r="AR32" i="189"/>
  <c r="AW32" i="189" s="1"/>
  <c r="CK32" i="189"/>
  <c r="CM32" i="189"/>
  <c r="CO32" i="189"/>
  <c r="DH32" i="189"/>
  <c r="DJ32" i="189"/>
  <c r="DO32" i="189" s="1"/>
  <c r="DX32" i="189"/>
  <c r="EE32" i="189"/>
  <c r="FI32" i="189"/>
  <c r="FV32" i="189"/>
  <c r="GC32" i="189"/>
  <c r="GX32" i="189"/>
  <c r="GZ32" i="189"/>
  <c r="HE32" i="189" s="1"/>
  <c r="KN32" i="189"/>
  <c r="LN32" i="189"/>
  <c r="OA32" i="189"/>
  <c r="OK32" i="189"/>
  <c r="OM32" i="189"/>
  <c r="OO32" i="189"/>
  <c r="S33" i="189"/>
  <c r="U33" i="189"/>
  <c r="W33" i="189"/>
  <c r="AP33" i="189"/>
  <c r="AR33" i="189"/>
  <c r="AW33" i="189" s="1"/>
  <c r="CK33" i="189"/>
  <c r="CM33" i="189"/>
  <c r="CO33" i="189"/>
  <c r="DH33" i="189"/>
  <c r="DJ33" i="189"/>
  <c r="DO33" i="189" s="1"/>
  <c r="DX33" i="189"/>
  <c r="EE33" i="189"/>
  <c r="FI33" i="189"/>
  <c r="FV33" i="189"/>
  <c r="GC33" i="189"/>
  <c r="GX33" i="189"/>
  <c r="GZ33" i="189"/>
  <c r="HE33" i="189" s="1"/>
  <c r="KN33" i="189"/>
  <c r="LN33" i="189"/>
  <c r="OA33" i="189"/>
  <c r="OK33" i="189"/>
  <c r="OM33" i="189"/>
  <c r="OO33" i="189"/>
  <c r="S34" i="189"/>
  <c r="U34" i="189"/>
  <c r="W34" i="189"/>
  <c r="AP34" i="189"/>
  <c r="AR34" i="189"/>
  <c r="AW34" i="189" s="1"/>
  <c r="CK34" i="189"/>
  <c r="CM34" i="189"/>
  <c r="CO34" i="189"/>
  <c r="DH34" i="189"/>
  <c r="DJ34" i="189"/>
  <c r="DO34" i="189" s="1"/>
  <c r="DX34" i="189"/>
  <c r="EE34" i="189"/>
  <c r="FI34" i="189"/>
  <c r="FV34" i="189"/>
  <c r="GC34" i="189"/>
  <c r="GT34" i="189"/>
  <c r="GZ34" i="189"/>
  <c r="GX34" i="189"/>
  <c r="HA34" i="189"/>
  <c r="JN34" i="189"/>
  <c r="ON34" i="189"/>
  <c r="EI35" i="189"/>
  <c r="EK35" i="189"/>
  <c r="KA35" i="189"/>
  <c r="AU36" i="189"/>
  <c r="DM36" i="189"/>
  <c r="GG36" i="189"/>
  <c r="GI36" i="189"/>
  <c r="HC36" i="189"/>
  <c r="JN36" i="189"/>
  <c r="ON36" i="189"/>
  <c r="EI37" i="189"/>
  <c r="EK37" i="189"/>
  <c r="KA37" i="189"/>
  <c r="AU38" i="189"/>
  <c r="DM38" i="189"/>
  <c r="GG38" i="189"/>
  <c r="GI38" i="189"/>
  <c r="HC38" i="189"/>
  <c r="JN38" i="189"/>
  <c r="ON38" i="189"/>
  <c r="EI39" i="189"/>
  <c r="EK39" i="189"/>
  <c r="AU40" i="189"/>
  <c r="AW40" i="189"/>
  <c r="GG40" i="189"/>
  <c r="JN40" i="189"/>
  <c r="KA40" i="189"/>
  <c r="EI41" i="189"/>
  <c r="EK41" i="189"/>
  <c r="JN41" i="189"/>
  <c r="KA41" i="189"/>
  <c r="EI42" i="189"/>
  <c r="EK42" i="189"/>
  <c r="JN42" i="189"/>
  <c r="KA42" i="189"/>
  <c r="EI43" i="189"/>
  <c r="EK43" i="189"/>
  <c r="JN43" i="189"/>
  <c r="KA43" i="189"/>
  <c r="EI44" i="189"/>
  <c r="EK44" i="189"/>
  <c r="JN44" i="189"/>
  <c r="KA44" i="189"/>
  <c r="EI45" i="189"/>
  <c r="EK45" i="189"/>
  <c r="EI46" i="189"/>
  <c r="EK46" i="189"/>
  <c r="EI47" i="189"/>
  <c r="EK47" i="189"/>
  <c r="DM48" i="189"/>
  <c r="DO48" i="189"/>
  <c r="EI48" i="189"/>
  <c r="AU49" i="189"/>
  <c r="DM49" i="189"/>
  <c r="JN49" i="189"/>
  <c r="AU50" i="189"/>
  <c r="AW50" i="189"/>
  <c r="JN50" i="189"/>
  <c r="AW51" i="189"/>
  <c r="AU51" i="189"/>
  <c r="EE22" i="189"/>
  <c r="GC22" i="189"/>
  <c r="AQ23" i="189"/>
  <c r="BZ23" i="189"/>
  <c r="DI23" i="189"/>
  <c r="GY23" i="189"/>
  <c r="KJ23" i="189"/>
  <c r="J24" i="189"/>
  <c r="AQ24" i="189"/>
  <c r="BZ24" i="189"/>
  <c r="DI24" i="189"/>
  <c r="ED24" i="189"/>
  <c r="GB24" i="189"/>
  <c r="GY24" i="189"/>
  <c r="KJ24" i="189"/>
  <c r="J25" i="189"/>
  <c r="AQ25" i="189"/>
  <c r="BZ25" i="189"/>
  <c r="DI25" i="189"/>
  <c r="ED25" i="189"/>
  <c r="GB25" i="189"/>
  <c r="GY25" i="189"/>
  <c r="KJ25" i="189"/>
  <c r="J26" i="189"/>
  <c r="AQ26" i="189"/>
  <c r="BZ26" i="189"/>
  <c r="DI26" i="189"/>
  <c r="ED26" i="189"/>
  <c r="GB26" i="189"/>
  <c r="GY26" i="189"/>
  <c r="KJ26" i="189"/>
  <c r="J27" i="189"/>
  <c r="AQ27" i="189"/>
  <c r="BZ27" i="189"/>
  <c r="DI27" i="189"/>
  <c r="ED27" i="189"/>
  <c r="GB27" i="189"/>
  <c r="GY27" i="189"/>
  <c r="KJ27" i="189"/>
  <c r="J28" i="189"/>
  <c r="AQ28" i="189"/>
  <c r="BZ28" i="189"/>
  <c r="DI28" i="189"/>
  <c r="ED28" i="189"/>
  <c r="GB28" i="189"/>
  <c r="GY28" i="189"/>
  <c r="KJ28" i="189"/>
  <c r="J29" i="189"/>
  <c r="AQ29" i="189"/>
  <c r="BZ29" i="189"/>
  <c r="DI29" i="189"/>
  <c r="ED29" i="189"/>
  <c r="GB29" i="189"/>
  <c r="GY29" i="189"/>
  <c r="KJ29" i="189"/>
  <c r="J30" i="189"/>
  <c r="AQ30" i="189"/>
  <c r="BZ30" i="189"/>
  <c r="DI30" i="189"/>
  <c r="ED30" i="189"/>
  <c r="GB30" i="189"/>
  <c r="GY30" i="189"/>
  <c r="KJ30" i="189"/>
  <c r="J31" i="189"/>
  <c r="AQ31" i="189"/>
  <c r="BZ31" i="189"/>
  <c r="DI31" i="189"/>
  <c r="GY31" i="189"/>
  <c r="KJ31" i="189"/>
  <c r="AQ32" i="189"/>
  <c r="BZ32" i="189"/>
  <c r="DI32" i="189"/>
  <c r="GY32" i="189"/>
  <c r="AQ33" i="189"/>
  <c r="BZ33" i="189"/>
  <c r="DI33" i="189"/>
  <c r="GY33" i="189"/>
  <c r="AQ34" i="189"/>
  <c r="BZ34" i="189"/>
  <c r="DI34" i="189"/>
  <c r="AU35" i="189"/>
  <c r="DM35" i="189"/>
  <c r="GG35" i="189"/>
  <c r="GI35" i="189"/>
  <c r="HC35" i="189"/>
  <c r="EI36" i="189"/>
  <c r="EK36" i="189"/>
  <c r="AU37" i="189"/>
  <c r="DM37" i="189"/>
  <c r="GG37" i="189"/>
  <c r="GI37" i="189"/>
  <c r="HC37" i="189"/>
  <c r="EI38" i="189"/>
  <c r="EK38" i="189"/>
  <c r="AU39" i="189"/>
  <c r="DM39" i="189"/>
  <c r="GG39" i="189"/>
  <c r="GI39" i="189"/>
  <c r="HC39" i="189"/>
  <c r="DM40" i="189"/>
  <c r="DO40" i="189"/>
  <c r="EI40" i="189"/>
  <c r="AU41" i="189"/>
  <c r="DM41" i="189"/>
  <c r="AU42" i="189"/>
  <c r="DM42" i="189"/>
  <c r="AU43" i="189"/>
  <c r="DM43" i="189"/>
  <c r="AU44" i="189"/>
  <c r="DM44" i="189"/>
  <c r="AU45" i="189"/>
  <c r="DM45" i="189"/>
  <c r="AU46" i="189"/>
  <c r="DM46" i="189"/>
  <c r="AU47" i="189"/>
  <c r="DM47" i="189"/>
  <c r="JN47" i="189"/>
  <c r="AU48" i="189"/>
  <c r="AW48" i="189"/>
  <c r="EI49" i="189"/>
  <c r="EK49" i="189"/>
  <c r="DM50" i="189"/>
  <c r="DO50" i="189"/>
  <c r="EI50" i="189"/>
  <c r="DM51" i="189"/>
  <c r="KN34" i="189"/>
  <c r="LN34" i="189"/>
  <c r="OA34" i="189"/>
  <c r="OK34" i="189"/>
  <c r="OM34" i="189"/>
  <c r="OO34" i="189"/>
  <c r="S35" i="189"/>
  <c r="U35" i="189"/>
  <c r="W35" i="189"/>
  <c r="AP35" i="189"/>
  <c r="AR35" i="189"/>
  <c r="AW35" i="189" s="1"/>
  <c r="CK35" i="189"/>
  <c r="CM35" i="189"/>
  <c r="CO35" i="189"/>
  <c r="DH35" i="189"/>
  <c r="DJ35" i="189"/>
  <c r="DO35" i="189" s="1"/>
  <c r="DX35" i="189"/>
  <c r="EE35" i="189"/>
  <c r="FI35" i="189"/>
  <c r="FV35" i="189"/>
  <c r="GC35" i="189"/>
  <c r="GX35" i="189"/>
  <c r="GZ35" i="189"/>
  <c r="HE35" i="189" s="1"/>
  <c r="KN35" i="189"/>
  <c r="LN35" i="189"/>
  <c r="OA35" i="189"/>
  <c r="OK35" i="189"/>
  <c r="OM35" i="189"/>
  <c r="OO35" i="189"/>
  <c r="S36" i="189"/>
  <c r="U36" i="189"/>
  <c r="W36" i="189"/>
  <c r="AP36" i="189"/>
  <c r="AR36" i="189"/>
  <c r="AW36" i="189" s="1"/>
  <c r="CK36" i="189"/>
  <c r="CM36" i="189"/>
  <c r="CO36" i="189"/>
  <c r="DH36" i="189"/>
  <c r="DJ36" i="189"/>
  <c r="DO36" i="189" s="1"/>
  <c r="DX36" i="189"/>
  <c r="EE36" i="189"/>
  <c r="FI36" i="189"/>
  <c r="FV36" i="189"/>
  <c r="GC36" i="189"/>
  <c r="GX36" i="189"/>
  <c r="GZ36" i="189"/>
  <c r="HE36" i="189" s="1"/>
  <c r="KN36" i="189"/>
  <c r="LN36" i="189"/>
  <c r="OA36" i="189"/>
  <c r="OK36" i="189"/>
  <c r="OM36" i="189"/>
  <c r="OO36" i="189"/>
  <c r="S37" i="189"/>
  <c r="U37" i="189"/>
  <c r="W37" i="189"/>
  <c r="AP37" i="189"/>
  <c r="AR37" i="189"/>
  <c r="AW37" i="189" s="1"/>
  <c r="CK37" i="189"/>
  <c r="CM37" i="189"/>
  <c r="CO37" i="189"/>
  <c r="DH37" i="189"/>
  <c r="DJ37" i="189"/>
  <c r="DO37" i="189" s="1"/>
  <c r="DX37" i="189"/>
  <c r="EE37" i="189"/>
  <c r="FI37" i="189"/>
  <c r="FV37" i="189"/>
  <c r="GC37" i="189"/>
  <c r="GX37" i="189"/>
  <c r="GZ37" i="189"/>
  <c r="HE37" i="189" s="1"/>
  <c r="KN37" i="189"/>
  <c r="LN37" i="189"/>
  <c r="OA37" i="189"/>
  <c r="OK37" i="189"/>
  <c r="OM37" i="189"/>
  <c r="OO37" i="189"/>
  <c r="S38" i="189"/>
  <c r="U38" i="189"/>
  <c r="W38" i="189"/>
  <c r="AP38" i="189"/>
  <c r="AR38" i="189"/>
  <c r="AW38" i="189" s="1"/>
  <c r="CK38" i="189"/>
  <c r="CM38" i="189"/>
  <c r="CO38" i="189"/>
  <c r="DH38" i="189"/>
  <c r="DJ38" i="189"/>
  <c r="DO38" i="189" s="1"/>
  <c r="DX38" i="189"/>
  <c r="EE38" i="189"/>
  <c r="FI38" i="189"/>
  <c r="FV38" i="189"/>
  <c r="GC38" i="189"/>
  <c r="GX38" i="189"/>
  <c r="GZ38" i="189"/>
  <c r="HE38" i="189" s="1"/>
  <c r="KN38" i="189"/>
  <c r="LN38" i="189"/>
  <c r="OA38" i="189"/>
  <c r="OK38" i="189"/>
  <c r="OM38" i="189"/>
  <c r="OO38" i="189"/>
  <c r="S39" i="189"/>
  <c r="U39" i="189"/>
  <c r="W39" i="189"/>
  <c r="AP39" i="189"/>
  <c r="AR39" i="189"/>
  <c r="AW39" i="189" s="1"/>
  <c r="CK39" i="189"/>
  <c r="CM39" i="189"/>
  <c r="CO39" i="189"/>
  <c r="DH39" i="189"/>
  <c r="DJ39" i="189"/>
  <c r="DO39" i="189" s="1"/>
  <c r="DX39" i="189"/>
  <c r="EE39" i="189"/>
  <c r="FI39" i="189"/>
  <c r="FV39" i="189"/>
  <c r="GC39" i="189"/>
  <c r="GX39" i="189"/>
  <c r="GZ39" i="189"/>
  <c r="HE39" i="189" s="1"/>
  <c r="JH39" i="189"/>
  <c r="JP39" i="189" s="1"/>
  <c r="JU39" i="189"/>
  <c r="KJ39" i="189"/>
  <c r="KZ39" i="189"/>
  <c r="KZ13" i="189" s="1"/>
  <c r="LZ39" i="189"/>
  <c r="J40" i="189"/>
  <c r="M40" i="189"/>
  <c r="Y40" i="189"/>
  <c r="AJ40" i="189"/>
  <c r="AQ40" i="189"/>
  <c r="BZ40" i="189"/>
  <c r="CE40" i="189"/>
  <c r="CQ40" i="189"/>
  <c r="DB40" i="189"/>
  <c r="DI40" i="189"/>
  <c r="ED40" i="189"/>
  <c r="EF40" i="189"/>
  <c r="EK40" i="189" s="1"/>
  <c r="EX40" i="189"/>
  <c r="GB40" i="189"/>
  <c r="GD40" i="189"/>
  <c r="GI40" i="189" s="1"/>
  <c r="JH40" i="189"/>
  <c r="JP40" i="189" s="1"/>
  <c r="JU40" i="189"/>
  <c r="LN40" i="189"/>
  <c r="S41" i="189"/>
  <c r="U41" i="189"/>
  <c r="W41" i="189"/>
  <c r="AP41" i="189"/>
  <c r="AR41" i="189"/>
  <c r="AW41" i="189" s="1"/>
  <c r="CK41" i="189"/>
  <c r="CM41" i="189"/>
  <c r="CO41" i="189"/>
  <c r="DH41" i="189"/>
  <c r="DJ41" i="189"/>
  <c r="DO41" i="189" s="1"/>
  <c r="DX41" i="189"/>
  <c r="EE41" i="189"/>
  <c r="FI41" i="189"/>
  <c r="JH41" i="189"/>
  <c r="JP41" i="189" s="1"/>
  <c r="JU41" i="189"/>
  <c r="LN41" i="189"/>
  <c r="S42" i="189"/>
  <c r="U42" i="189"/>
  <c r="W42" i="189"/>
  <c r="AP42" i="189"/>
  <c r="AR42" i="189"/>
  <c r="AW42" i="189" s="1"/>
  <c r="CK42" i="189"/>
  <c r="CM42" i="189"/>
  <c r="CO42" i="189"/>
  <c r="DH42" i="189"/>
  <c r="DJ42" i="189"/>
  <c r="DO42" i="189" s="1"/>
  <c r="DX42" i="189"/>
  <c r="EE42" i="189"/>
  <c r="FI42" i="189"/>
  <c r="JH42" i="189"/>
  <c r="JP42" i="189" s="1"/>
  <c r="JU42" i="189"/>
  <c r="LN42" i="189"/>
  <c r="S43" i="189"/>
  <c r="U43" i="189"/>
  <c r="W43" i="189"/>
  <c r="AP43" i="189"/>
  <c r="AR43" i="189"/>
  <c r="AW43" i="189" s="1"/>
  <c r="CK43" i="189"/>
  <c r="CM43" i="189"/>
  <c r="CO43" i="189"/>
  <c r="DH43" i="189"/>
  <c r="DJ43" i="189"/>
  <c r="DO43" i="189" s="1"/>
  <c r="DX43" i="189"/>
  <c r="EE43" i="189"/>
  <c r="FI43" i="189"/>
  <c r="JH43" i="189"/>
  <c r="JP43" i="189" s="1"/>
  <c r="JU43" i="189"/>
  <c r="LN43" i="189"/>
  <c r="S44" i="189"/>
  <c r="U44" i="189"/>
  <c r="W44" i="189"/>
  <c r="AP44" i="189"/>
  <c r="AR44" i="189"/>
  <c r="AW44" i="189" s="1"/>
  <c r="CK44" i="189"/>
  <c r="CM44" i="189"/>
  <c r="CO44" i="189"/>
  <c r="DH44" i="189"/>
  <c r="DJ44" i="189"/>
  <c r="DO44" i="189" s="1"/>
  <c r="DX44" i="189"/>
  <c r="EE44" i="189"/>
  <c r="FI44" i="189"/>
  <c r="JH44" i="189"/>
  <c r="JP44" i="189" s="1"/>
  <c r="JU44" i="189"/>
  <c r="LN44" i="189"/>
  <c r="S45" i="189"/>
  <c r="U45" i="189"/>
  <c r="W45" i="189"/>
  <c r="AP45" i="189"/>
  <c r="AR45" i="189"/>
  <c r="AW45" i="189" s="1"/>
  <c r="CK45" i="189"/>
  <c r="CM45" i="189"/>
  <c r="CO45" i="189"/>
  <c r="DH45" i="189"/>
  <c r="DJ45" i="189"/>
  <c r="DO45" i="189" s="1"/>
  <c r="DX45" i="189"/>
  <c r="EE45" i="189"/>
  <c r="FI45" i="189"/>
  <c r="JH45" i="189"/>
  <c r="JP45" i="189" s="1"/>
  <c r="JU45" i="189"/>
  <c r="LN45" i="189"/>
  <c r="S46" i="189"/>
  <c r="U46" i="189"/>
  <c r="W46" i="189"/>
  <c r="AP46" i="189"/>
  <c r="AR46" i="189"/>
  <c r="AW46" i="189" s="1"/>
  <c r="CK46" i="189"/>
  <c r="CM46" i="189"/>
  <c r="CO46" i="189"/>
  <c r="DH46" i="189"/>
  <c r="DJ46" i="189"/>
  <c r="DO46" i="189" s="1"/>
  <c r="DX46" i="189"/>
  <c r="EE46" i="189"/>
  <c r="FI46" i="189"/>
  <c r="JH46" i="189"/>
  <c r="JP46" i="189" s="1"/>
  <c r="JU46" i="189"/>
  <c r="LN46" i="189"/>
  <c r="S47" i="189"/>
  <c r="U47" i="189"/>
  <c r="W47" i="189"/>
  <c r="AP47" i="189"/>
  <c r="AR47" i="189"/>
  <c r="AW47" i="189" s="1"/>
  <c r="CK47" i="189"/>
  <c r="CM47" i="189"/>
  <c r="CO47" i="189"/>
  <c r="DH47" i="189"/>
  <c r="DJ47" i="189"/>
  <c r="DO47" i="189" s="1"/>
  <c r="DX47" i="189"/>
  <c r="EE47" i="189"/>
  <c r="FI47" i="189"/>
  <c r="LZ47" i="189"/>
  <c r="J48" i="189"/>
  <c r="M48" i="189"/>
  <c r="Y48" i="189"/>
  <c r="AJ48" i="189"/>
  <c r="AQ48" i="189"/>
  <c r="BZ48" i="189"/>
  <c r="CE48" i="189"/>
  <c r="CQ48" i="189"/>
  <c r="DB48" i="189"/>
  <c r="DI48" i="189"/>
  <c r="ED48" i="189"/>
  <c r="EF48" i="189"/>
  <c r="EK48" i="189" s="1"/>
  <c r="EX48" i="189"/>
  <c r="JH48" i="189"/>
  <c r="JP48" i="189" s="1"/>
  <c r="JU48" i="189"/>
  <c r="LN48" i="189"/>
  <c r="S49" i="189"/>
  <c r="U49" i="189"/>
  <c r="W49" i="189"/>
  <c r="AP49" i="189"/>
  <c r="AR49" i="189"/>
  <c r="AW49" i="189" s="1"/>
  <c r="CK49" i="189"/>
  <c r="CM49" i="189"/>
  <c r="CO49" i="189"/>
  <c r="DH49" i="189"/>
  <c r="DJ49" i="189"/>
  <c r="DO49" i="189" s="1"/>
  <c r="DX49" i="189"/>
  <c r="EE49" i="189"/>
  <c r="FI49" i="189"/>
  <c r="LZ49" i="189"/>
  <c r="J50" i="189"/>
  <c r="M50" i="189"/>
  <c r="Y50" i="189"/>
  <c r="AJ50" i="189"/>
  <c r="AQ50" i="189"/>
  <c r="BZ50" i="189"/>
  <c r="CE50" i="189"/>
  <c r="CQ50" i="189"/>
  <c r="DB50" i="189"/>
  <c r="DI50" i="189"/>
  <c r="ED50" i="189"/>
  <c r="EF50" i="189"/>
  <c r="EK50" i="189" s="1"/>
  <c r="EX50" i="189"/>
  <c r="JH50" i="189"/>
  <c r="JP50" i="189" s="1"/>
  <c r="MB50" i="189"/>
  <c r="O51" i="189"/>
  <c r="AA51" i="189"/>
  <c r="AL51" i="189"/>
  <c r="CG51" i="189"/>
  <c r="CS51" i="189"/>
  <c r="DD51" i="189"/>
  <c r="DH51" i="189"/>
  <c r="DJ51" i="189"/>
  <c r="DO51" i="189" s="1"/>
  <c r="DX51" i="189"/>
  <c r="EK51" i="189"/>
  <c r="EE51" i="189"/>
  <c r="EI51" i="189"/>
  <c r="JN51" i="189"/>
  <c r="DO52" i="189"/>
  <c r="DM52" i="189"/>
  <c r="JP52" i="189"/>
  <c r="Y53" i="189"/>
  <c r="CQ53" i="189"/>
  <c r="JN53" i="189"/>
  <c r="AW54" i="189"/>
  <c r="AU54" i="189"/>
  <c r="EK55" i="189"/>
  <c r="EI55" i="189"/>
  <c r="KA55" i="189"/>
  <c r="DO56" i="189"/>
  <c r="DM56" i="189"/>
  <c r="JP56" i="189"/>
  <c r="Y57" i="189"/>
  <c r="CQ57" i="189"/>
  <c r="JN57" i="189"/>
  <c r="AW58" i="189"/>
  <c r="AU58" i="189"/>
  <c r="EK59" i="189"/>
  <c r="EI59" i="189"/>
  <c r="KA59" i="189"/>
  <c r="DO60" i="189"/>
  <c r="DM60" i="189"/>
  <c r="JP60" i="189"/>
  <c r="EK61" i="189"/>
  <c r="EI61" i="189"/>
  <c r="AQ35" i="189"/>
  <c r="BZ35" i="189"/>
  <c r="DI35" i="189"/>
  <c r="GY35" i="189"/>
  <c r="AQ36" i="189"/>
  <c r="BZ36" i="189"/>
  <c r="DI36" i="189"/>
  <c r="GY36" i="189"/>
  <c r="AQ37" i="189"/>
  <c r="BZ37" i="189"/>
  <c r="DI37" i="189"/>
  <c r="GY37" i="189"/>
  <c r="AQ38" i="189"/>
  <c r="BZ38" i="189"/>
  <c r="DI38" i="189"/>
  <c r="GY38" i="189"/>
  <c r="AQ39" i="189"/>
  <c r="BZ39" i="189"/>
  <c r="DI39" i="189"/>
  <c r="GY39" i="189"/>
  <c r="EE40" i="189"/>
  <c r="GC40" i="189"/>
  <c r="AQ41" i="189"/>
  <c r="BZ41" i="189"/>
  <c r="DI41" i="189"/>
  <c r="AQ42" i="189"/>
  <c r="BZ42" i="189"/>
  <c r="DI42" i="189"/>
  <c r="AQ43" i="189"/>
  <c r="BZ43" i="189"/>
  <c r="DI43" i="189"/>
  <c r="AQ44" i="189"/>
  <c r="BZ44" i="189"/>
  <c r="DI44" i="189"/>
  <c r="AQ45" i="189"/>
  <c r="BZ45" i="189"/>
  <c r="DI45" i="189"/>
  <c r="AQ46" i="189"/>
  <c r="BZ46" i="189"/>
  <c r="DI46" i="189"/>
  <c r="AQ47" i="189"/>
  <c r="BZ47" i="189"/>
  <c r="DI47" i="189"/>
  <c r="EE48" i="189"/>
  <c r="AQ49" i="189"/>
  <c r="BZ49" i="189"/>
  <c r="DI49" i="189"/>
  <c r="EE50" i="189"/>
  <c r="J51" i="189"/>
  <c r="AQ51" i="189"/>
  <c r="BZ51" i="189"/>
  <c r="DI51" i="189"/>
  <c r="FK51" i="189"/>
  <c r="KA51" i="189"/>
  <c r="AW52" i="189"/>
  <c r="AU52" i="189"/>
  <c r="EK53" i="189"/>
  <c r="EI53" i="189"/>
  <c r="DO54" i="189"/>
  <c r="DM54" i="189"/>
  <c r="Y55" i="189"/>
  <c r="CQ55" i="189"/>
  <c r="AW56" i="189"/>
  <c r="AU56" i="189"/>
  <c r="EK57" i="189"/>
  <c r="EI57" i="189"/>
  <c r="DO58" i="189"/>
  <c r="DM58" i="189"/>
  <c r="Y59" i="189"/>
  <c r="CQ59" i="189"/>
  <c r="AW60" i="189"/>
  <c r="AU60" i="189"/>
  <c r="Y61" i="189"/>
  <c r="CQ61" i="189"/>
  <c r="JN61" i="189"/>
  <c r="O52" i="189"/>
  <c r="AA52" i="189"/>
  <c r="AL52" i="189"/>
  <c r="CG52" i="189"/>
  <c r="CS52" i="189"/>
  <c r="DD52" i="189"/>
  <c r="EE52" i="189"/>
  <c r="EG52" i="189"/>
  <c r="EZ52" i="189"/>
  <c r="JN52" i="189"/>
  <c r="KA52" i="189"/>
  <c r="LP52" i="189"/>
  <c r="T53" i="189"/>
  <c r="AQ53" i="189"/>
  <c r="AS53" i="189"/>
  <c r="BZ53" i="189"/>
  <c r="CL53" i="189"/>
  <c r="DI53" i="189"/>
  <c r="DK53" i="189"/>
  <c r="DZ53" i="189"/>
  <c r="FK53" i="189"/>
  <c r="MB53" i="189"/>
  <c r="O54" i="189"/>
  <c r="AA54" i="189"/>
  <c r="AL54" i="189"/>
  <c r="CG54" i="189"/>
  <c r="CS54" i="189"/>
  <c r="DD54" i="189"/>
  <c r="EE54" i="189"/>
  <c r="EG54" i="189"/>
  <c r="EZ54" i="189"/>
  <c r="JN54" i="189"/>
  <c r="KA54" i="189"/>
  <c r="LP54" i="189"/>
  <c r="T55" i="189"/>
  <c r="AQ55" i="189"/>
  <c r="AS55" i="189"/>
  <c r="BZ55" i="189"/>
  <c r="CL55" i="189"/>
  <c r="DI55" i="189"/>
  <c r="DK55" i="189"/>
  <c r="DZ55" i="189"/>
  <c r="FK55" i="189"/>
  <c r="MB55" i="189"/>
  <c r="O56" i="189"/>
  <c r="AA56" i="189"/>
  <c r="AL56" i="189"/>
  <c r="CG56" i="189"/>
  <c r="CS56" i="189"/>
  <c r="DD56" i="189"/>
  <c r="EE56" i="189"/>
  <c r="EG56" i="189"/>
  <c r="EZ56" i="189"/>
  <c r="JN56" i="189"/>
  <c r="KA56" i="189"/>
  <c r="LP56" i="189"/>
  <c r="T57" i="189"/>
  <c r="AQ57" i="189"/>
  <c r="AS57" i="189"/>
  <c r="BZ57" i="189"/>
  <c r="CL57" i="189"/>
  <c r="DI57" i="189"/>
  <c r="DK57" i="189"/>
  <c r="DZ57" i="189"/>
  <c r="FK57" i="189"/>
  <c r="MB57" i="189"/>
  <c r="O58" i="189"/>
  <c r="AA58" i="189"/>
  <c r="AL58" i="189"/>
  <c r="CG58" i="189"/>
  <c r="CS58" i="189"/>
  <c r="DD58" i="189"/>
  <c r="EE58" i="189"/>
  <c r="EG58" i="189"/>
  <c r="EZ58" i="189"/>
  <c r="JN58" i="189"/>
  <c r="KA58" i="189"/>
  <c r="LP58" i="189"/>
  <c r="T59" i="189"/>
  <c r="AQ59" i="189"/>
  <c r="AS59" i="189"/>
  <c r="BZ59" i="189"/>
  <c r="CL59" i="189"/>
  <c r="DI59" i="189"/>
  <c r="DK59" i="189"/>
  <c r="DZ59" i="189"/>
  <c r="FK59" i="189"/>
  <c r="MB59" i="189"/>
  <c r="O60" i="189"/>
  <c r="AA60" i="189"/>
  <c r="AL60" i="189"/>
  <c r="CG60" i="189"/>
  <c r="CS60" i="189"/>
  <c r="DD60" i="189"/>
  <c r="EE60" i="189"/>
  <c r="EG60" i="189"/>
  <c r="EZ60" i="189"/>
  <c r="JN60" i="189"/>
  <c r="KA60" i="189"/>
  <c r="LP60" i="189"/>
  <c r="LZ60" i="189"/>
  <c r="T61" i="189"/>
  <c r="AQ61" i="189"/>
  <c r="AS61" i="189"/>
  <c r="BZ61" i="189"/>
  <c r="CL61" i="189"/>
  <c r="DI61" i="189"/>
  <c r="DK61" i="189"/>
  <c r="DZ61" i="189"/>
  <c r="FK61" i="189"/>
  <c r="MB61" i="189"/>
  <c r="O62" i="189"/>
  <c r="EQ62" i="189"/>
  <c r="EZ62" i="189"/>
  <c r="JZ62" i="189"/>
  <c r="KC62" i="189" s="1"/>
  <c r="LK62" i="189"/>
  <c r="AU63" i="189"/>
  <c r="DM63" i="189"/>
  <c r="AU64" i="189"/>
  <c r="DM64" i="189"/>
  <c r="EI65" i="189"/>
  <c r="EK65" i="189"/>
  <c r="DM66" i="189"/>
  <c r="DO66" i="189"/>
  <c r="EI66" i="189"/>
  <c r="DM68" i="189"/>
  <c r="EI69" i="189"/>
  <c r="EK69" i="189"/>
  <c r="EI70" i="189"/>
  <c r="DM71" i="189"/>
  <c r="EI73" i="189"/>
  <c r="EK73" i="189"/>
  <c r="EI74" i="189"/>
  <c r="EK74" i="189"/>
  <c r="EI75" i="189"/>
  <c r="EK75" i="189"/>
  <c r="EI76" i="189"/>
  <c r="EK76" i="189"/>
  <c r="J52" i="189"/>
  <c r="AQ52" i="189"/>
  <c r="BZ52" i="189"/>
  <c r="DI52" i="189"/>
  <c r="ED52" i="189"/>
  <c r="S53" i="189"/>
  <c r="U53" i="189"/>
  <c r="AA53" i="189" s="1"/>
  <c r="AP53" i="189"/>
  <c r="CK53" i="189"/>
  <c r="CM53" i="189"/>
  <c r="CS53" i="189" s="1"/>
  <c r="DH53" i="189"/>
  <c r="EE53" i="189"/>
  <c r="J54" i="189"/>
  <c r="AQ54" i="189"/>
  <c r="BZ54" i="189"/>
  <c r="DI54" i="189"/>
  <c r="ED54" i="189"/>
  <c r="S55" i="189"/>
  <c r="U55" i="189"/>
  <c r="AA55" i="189" s="1"/>
  <c r="AP55" i="189"/>
  <c r="CK55" i="189"/>
  <c r="CM55" i="189"/>
  <c r="CS55" i="189" s="1"/>
  <c r="DH55" i="189"/>
  <c r="EE55" i="189"/>
  <c r="J56" i="189"/>
  <c r="AQ56" i="189"/>
  <c r="BZ56" i="189"/>
  <c r="DI56" i="189"/>
  <c r="ED56" i="189"/>
  <c r="S57" i="189"/>
  <c r="U57" i="189"/>
  <c r="AA57" i="189" s="1"/>
  <c r="AP57" i="189"/>
  <c r="CK57" i="189"/>
  <c r="CM57" i="189"/>
  <c r="CS57" i="189" s="1"/>
  <c r="DH57" i="189"/>
  <c r="EE57" i="189"/>
  <c r="J58" i="189"/>
  <c r="AQ58" i="189"/>
  <c r="BZ58" i="189"/>
  <c r="DI58" i="189"/>
  <c r="ED58" i="189"/>
  <c r="S59" i="189"/>
  <c r="U59" i="189"/>
  <c r="AA59" i="189" s="1"/>
  <c r="AP59" i="189"/>
  <c r="CK59" i="189"/>
  <c r="CM59" i="189"/>
  <c r="CS59" i="189" s="1"/>
  <c r="DH59" i="189"/>
  <c r="EE59" i="189"/>
  <c r="J60" i="189"/>
  <c r="AQ60" i="189"/>
  <c r="BZ60" i="189"/>
  <c r="DI60" i="189"/>
  <c r="ED60" i="189"/>
  <c r="S61" i="189"/>
  <c r="U61" i="189"/>
  <c r="AA61" i="189" s="1"/>
  <c r="AP61" i="189"/>
  <c r="CK61" i="189"/>
  <c r="CM61" i="189"/>
  <c r="CS61" i="189" s="1"/>
  <c r="DH61" i="189"/>
  <c r="EE61" i="189"/>
  <c r="J62" i="189"/>
  <c r="AA62" i="189"/>
  <c r="CG62" i="189"/>
  <c r="DD62" i="189"/>
  <c r="DM62" i="189"/>
  <c r="EF62" i="189"/>
  <c r="ED62" i="189"/>
  <c r="EG62" i="189"/>
  <c r="JN62" i="189"/>
  <c r="LW62" i="189"/>
  <c r="EI63" i="189"/>
  <c r="EK63" i="189"/>
  <c r="EI64" i="189"/>
  <c r="EK64" i="189"/>
  <c r="DM65" i="189"/>
  <c r="DM67" i="189"/>
  <c r="DO67" i="189"/>
  <c r="EI67" i="189"/>
  <c r="EI68" i="189"/>
  <c r="EK68" i="189"/>
  <c r="DM69" i="189"/>
  <c r="DM70" i="189"/>
  <c r="DO70" i="189"/>
  <c r="EI71" i="189"/>
  <c r="EI72" i="189"/>
  <c r="EK72" i="189"/>
  <c r="DM72" i="189"/>
  <c r="DM73" i="189"/>
  <c r="DM74" i="189"/>
  <c r="DM75" i="189"/>
  <c r="AQ62" i="189"/>
  <c r="BZ62" i="189"/>
  <c r="DI62" i="189"/>
  <c r="S63" i="189"/>
  <c r="U63" i="189"/>
  <c r="W63" i="189"/>
  <c r="AP63" i="189"/>
  <c r="AR63" i="189"/>
  <c r="AW63" i="189" s="1"/>
  <c r="CK63" i="189"/>
  <c r="CM63" i="189"/>
  <c r="CO63" i="189"/>
  <c r="DH63" i="189"/>
  <c r="DJ63" i="189"/>
  <c r="DO63" i="189" s="1"/>
  <c r="DX63" i="189"/>
  <c r="EE63" i="189"/>
  <c r="FI63" i="189"/>
  <c r="J64" i="189"/>
  <c r="M64" i="189"/>
  <c r="AP64" i="189"/>
  <c r="AR64" i="189"/>
  <c r="AW64" i="189" s="1"/>
  <c r="CK64" i="189"/>
  <c r="CM64" i="189"/>
  <c r="CO64" i="189"/>
  <c r="DH64" i="189"/>
  <c r="DJ64" i="189"/>
  <c r="DO64" i="189" s="1"/>
  <c r="DX64" i="189"/>
  <c r="EE64" i="189"/>
  <c r="FI64" i="189"/>
  <c r="LZ64" i="189"/>
  <c r="J65" i="189"/>
  <c r="M65" i="189"/>
  <c r="Y65" i="189"/>
  <c r="CK65" i="189"/>
  <c r="CM65" i="189"/>
  <c r="CO65" i="189"/>
  <c r="DH65" i="189"/>
  <c r="DJ65" i="189"/>
  <c r="DO65" i="189" s="1"/>
  <c r="DX65" i="189"/>
  <c r="EE65" i="189"/>
  <c r="FI65" i="189"/>
  <c r="LZ65" i="189"/>
  <c r="J66" i="189"/>
  <c r="M66" i="189"/>
  <c r="BZ66" i="189"/>
  <c r="CE66" i="189"/>
  <c r="CQ66" i="189"/>
  <c r="DB66" i="189"/>
  <c r="DI66" i="189"/>
  <c r="ED66" i="189"/>
  <c r="EF66" i="189"/>
  <c r="EK66" i="189" s="1"/>
  <c r="EX66" i="189"/>
  <c r="LN66" i="189"/>
  <c r="S67" i="189"/>
  <c r="U67" i="189"/>
  <c r="W67" i="189"/>
  <c r="BZ67" i="189"/>
  <c r="CE67" i="189"/>
  <c r="CQ67" i="189"/>
  <c r="DB67" i="189"/>
  <c r="DI67" i="189"/>
  <c r="ED67" i="189"/>
  <c r="EF67" i="189"/>
  <c r="EK67" i="189" s="1"/>
  <c r="EX67" i="189"/>
  <c r="LN67" i="189"/>
  <c r="Y68" i="189"/>
  <c r="CK68" i="189"/>
  <c r="CM68" i="189"/>
  <c r="CO68" i="189"/>
  <c r="DH68" i="189"/>
  <c r="DJ68" i="189"/>
  <c r="DO68" i="189" s="1"/>
  <c r="DX68" i="189"/>
  <c r="EE68" i="189"/>
  <c r="FI68" i="189"/>
  <c r="LZ68" i="189"/>
  <c r="J69" i="189"/>
  <c r="M69" i="189"/>
  <c r="Y69" i="189"/>
  <c r="CK69" i="189"/>
  <c r="CM69" i="189"/>
  <c r="CO69" i="189"/>
  <c r="DH69" i="189"/>
  <c r="DJ69" i="189"/>
  <c r="DO69" i="189" s="1"/>
  <c r="DX69" i="189"/>
  <c r="EE69" i="189"/>
  <c r="FI69" i="189"/>
  <c r="LZ69" i="189"/>
  <c r="J70" i="189"/>
  <c r="M70" i="189"/>
  <c r="ED70" i="189"/>
  <c r="EF70" i="189"/>
  <c r="EK70" i="189" s="1"/>
  <c r="EX70" i="189"/>
  <c r="LN70" i="189"/>
  <c r="S71" i="189"/>
  <c r="U71" i="189"/>
  <c r="W71" i="189"/>
  <c r="BZ70" i="189"/>
  <c r="CE70" i="189"/>
  <c r="CQ70" i="189"/>
  <c r="DB70" i="189"/>
  <c r="DI70" i="189"/>
  <c r="ED71" i="189"/>
  <c r="EF71" i="189"/>
  <c r="EK71" i="189" s="1"/>
  <c r="EX71" i="189"/>
  <c r="LN71" i="189"/>
  <c r="Y72" i="189"/>
  <c r="CK71" i="189"/>
  <c r="CM71" i="189"/>
  <c r="CO71" i="189"/>
  <c r="DH71" i="189"/>
  <c r="DJ71" i="189"/>
  <c r="DO71" i="189" s="1"/>
  <c r="DX72" i="189"/>
  <c r="EE72" i="189"/>
  <c r="FI72" i="189"/>
  <c r="LZ72" i="189"/>
  <c r="J73" i="189"/>
  <c r="M73" i="189"/>
  <c r="Y73" i="189"/>
  <c r="CK72" i="189"/>
  <c r="CM72" i="189"/>
  <c r="CO72" i="189"/>
  <c r="DH72" i="189"/>
  <c r="DJ72" i="189"/>
  <c r="DO72" i="189" s="1"/>
  <c r="DX73" i="189"/>
  <c r="EE73" i="189"/>
  <c r="FI73" i="189"/>
  <c r="LZ73" i="189"/>
  <c r="CK73" i="189"/>
  <c r="CM73" i="189"/>
  <c r="CO73" i="189"/>
  <c r="DH73" i="189"/>
  <c r="DJ73" i="189"/>
  <c r="DO73" i="189" s="1"/>
  <c r="DX74" i="189"/>
  <c r="EE74" i="189"/>
  <c r="FI74" i="189"/>
  <c r="LZ74" i="189"/>
  <c r="CK74" i="189"/>
  <c r="CM74" i="189"/>
  <c r="CO74" i="189"/>
  <c r="DH74" i="189"/>
  <c r="DJ74" i="189"/>
  <c r="DO74" i="189" s="1"/>
  <c r="DX75" i="189"/>
  <c r="EE75" i="189"/>
  <c r="FI75" i="189"/>
  <c r="LZ75" i="189"/>
  <c r="CK75" i="189"/>
  <c r="CM75" i="189"/>
  <c r="CO75" i="189"/>
  <c r="DH75" i="189"/>
  <c r="DJ75" i="189"/>
  <c r="DO75" i="189" s="1"/>
  <c r="DX76" i="189"/>
  <c r="EE76" i="189"/>
  <c r="FK76" i="189"/>
  <c r="LP76" i="189"/>
  <c r="EI77" i="189"/>
  <c r="EK77" i="189"/>
  <c r="EI78" i="189"/>
  <c r="EK78" i="189"/>
  <c r="EI79" i="189"/>
  <c r="EK79" i="189"/>
  <c r="EI80" i="189"/>
  <c r="EK80" i="189"/>
  <c r="EI81" i="189"/>
  <c r="EK81" i="189"/>
  <c r="EI82" i="189"/>
  <c r="EK82" i="189"/>
  <c r="EI83" i="189"/>
  <c r="EK83" i="189"/>
  <c r="EI84" i="189"/>
  <c r="EK84" i="189"/>
  <c r="EI85" i="189"/>
  <c r="EK85" i="189"/>
  <c r="EI86" i="189"/>
  <c r="EK86" i="189"/>
  <c r="EI87" i="189"/>
  <c r="EK87" i="189"/>
  <c r="EI88" i="189"/>
  <c r="EK88" i="189"/>
  <c r="AQ63" i="189"/>
  <c r="BZ63" i="189"/>
  <c r="DI63" i="189"/>
  <c r="AQ64" i="189"/>
  <c r="BZ64" i="189"/>
  <c r="DI64" i="189"/>
  <c r="BZ65" i="189"/>
  <c r="DI65" i="189"/>
  <c r="EE66" i="189"/>
  <c r="EE67" i="189"/>
  <c r="BZ68" i="189"/>
  <c r="DI68" i="189"/>
  <c r="BZ69" i="189"/>
  <c r="DI69" i="189"/>
  <c r="EE70" i="189"/>
  <c r="EE71" i="189"/>
  <c r="BZ71" i="189"/>
  <c r="DI71" i="189"/>
  <c r="BZ72" i="189"/>
  <c r="DI72" i="189"/>
  <c r="BZ73" i="189"/>
  <c r="DI73" i="189"/>
  <c r="BZ74" i="189"/>
  <c r="DI74" i="189"/>
  <c r="BZ75" i="189"/>
  <c r="DI75" i="189"/>
  <c r="DM76" i="189"/>
  <c r="DM77" i="189"/>
  <c r="DM78" i="189"/>
  <c r="DM79" i="189"/>
  <c r="DM80" i="189"/>
  <c r="DM81" i="189"/>
  <c r="DM82" i="189"/>
  <c r="DM83" i="189"/>
  <c r="DM84" i="189"/>
  <c r="DM85" i="189"/>
  <c r="DM86" i="189"/>
  <c r="DM87" i="189"/>
  <c r="CG76" i="189"/>
  <c r="CS76" i="189"/>
  <c r="DD76" i="189"/>
  <c r="DH76" i="189"/>
  <c r="DJ76" i="189"/>
  <c r="DO76" i="189" s="1"/>
  <c r="DX77" i="189"/>
  <c r="EE77" i="189"/>
  <c r="FI77" i="189"/>
  <c r="LZ77" i="189"/>
  <c r="CK77" i="189"/>
  <c r="CM77" i="189"/>
  <c r="CO77" i="189"/>
  <c r="DH77" i="189"/>
  <c r="DJ77" i="189"/>
  <c r="DO77" i="189" s="1"/>
  <c r="DX78" i="189"/>
  <c r="EE78" i="189"/>
  <c r="FI78" i="189"/>
  <c r="LZ78" i="189"/>
  <c r="CK78" i="189"/>
  <c r="CM78" i="189"/>
  <c r="CO78" i="189"/>
  <c r="DH78" i="189"/>
  <c r="DJ78" i="189"/>
  <c r="DO78" i="189" s="1"/>
  <c r="DX79" i="189"/>
  <c r="EE79" i="189"/>
  <c r="FI79" i="189"/>
  <c r="LZ79" i="189"/>
  <c r="CK79" i="189"/>
  <c r="CM79" i="189"/>
  <c r="CO79" i="189"/>
  <c r="DH79" i="189"/>
  <c r="DJ79" i="189"/>
  <c r="DO79" i="189" s="1"/>
  <c r="DX80" i="189"/>
  <c r="EE80" i="189"/>
  <c r="FI80" i="189"/>
  <c r="LZ80" i="189"/>
  <c r="CK80" i="189"/>
  <c r="CM80" i="189"/>
  <c r="CO80" i="189"/>
  <c r="DH80" i="189"/>
  <c r="DJ80" i="189"/>
  <c r="DO80" i="189" s="1"/>
  <c r="DX81" i="189"/>
  <c r="EE81" i="189"/>
  <c r="FI81" i="189"/>
  <c r="LZ81" i="189"/>
  <c r="CK81" i="189"/>
  <c r="CM81" i="189"/>
  <c r="CO81" i="189"/>
  <c r="DH81" i="189"/>
  <c r="DJ81" i="189"/>
  <c r="DO81" i="189" s="1"/>
  <c r="DX82" i="189"/>
  <c r="EE82" i="189"/>
  <c r="FI82" i="189"/>
  <c r="LZ82" i="189"/>
  <c r="CK82" i="189"/>
  <c r="CM82" i="189"/>
  <c r="CO82" i="189"/>
  <c r="DH82" i="189"/>
  <c r="DJ82" i="189"/>
  <c r="DO82" i="189" s="1"/>
  <c r="DX83" i="189"/>
  <c r="EE83" i="189"/>
  <c r="FI83" i="189"/>
  <c r="LZ83" i="189"/>
  <c r="CK83" i="189"/>
  <c r="CM83" i="189"/>
  <c r="CO83" i="189"/>
  <c r="DH83" i="189"/>
  <c r="DJ83" i="189"/>
  <c r="DO83" i="189" s="1"/>
  <c r="DX84" i="189"/>
  <c r="EE84" i="189"/>
  <c r="FI84" i="189"/>
  <c r="LZ84" i="189"/>
  <c r="CK84" i="189"/>
  <c r="CM84" i="189"/>
  <c r="CO84" i="189"/>
  <c r="DH84" i="189"/>
  <c r="DJ84" i="189"/>
  <c r="DO84" i="189" s="1"/>
  <c r="DX85" i="189"/>
  <c r="EE85" i="189"/>
  <c r="FI85" i="189"/>
  <c r="LZ85" i="189"/>
  <c r="CK85" i="189"/>
  <c r="CM85" i="189"/>
  <c r="CO85" i="189"/>
  <c r="DH85" i="189"/>
  <c r="DJ85" i="189"/>
  <c r="DO85" i="189" s="1"/>
  <c r="DX86" i="189"/>
  <c r="EE86" i="189"/>
  <c r="FI86" i="189"/>
  <c r="LZ86" i="189"/>
  <c r="CK86" i="189"/>
  <c r="CM86" i="189"/>
  <c r="CO86" i="189"/>
  <c r="DH86" i="189"/>
  <c r="DJ86" i="189"/>
  <c r="DO86" i="189" s="1"/>
  <c r="DX87" i="189"/>
  <c r="EE87" i="189"/>
  <c r="FI87" i="189"/>
  <c r="LZ87" i="189"/>
  <c r="CK87" i="189"/>
  <c r="CM87" i="189"/>
  <c r="CO87" i="189"/>
  <c r="DH87" i="189"/>
  <c r="DJ87" i="189"/>
  <c r="DO87" i="189" s="1"/>
  <c r="DX88" i="189"/>
  <c r="EE88" i="189"/>
  <c r="FI88" i="189"/>
  <c r="LZ88" i="189"/>
  <c r="CK88" i="189"/>
  <c r="CM88" i="189"/>
  <c r="CO88" i="189"/>
  <c r="DZ89" i="189"/>
  <c r="EF89" i="189"/>
  <c r="ED89" i="189"/>
  <c r="EG89" i="189"/>
  <c r="LP89" i="189"/>
  <c r="CS89" i="189"/>
  <c r="EQ90" i="189"/>
  <c r="EZ90" i="189"/>
  <c r="LK90" i="189"/>
  <c r="CG90" i="189"/>
  <c r="DD90" i="189"/>
  <c r="DM90" i="189"/>
  <c r="DZ91" i="189"/>
  <c r="EF91" i="189"/>
  <c r="ED91" i="189"/>
  <c r="EG91" i="189"/>
  <c r="LP91" i="189"/>
  <c r="CS91" i="189"/>
  <c r="EQ92" i="189"/>
  <c r="EZ92" i="189"/>
  <c r="LK92" i="189"/>
  <c r="CG92" i="189"/>
  <c r="EI100" i="189"/>
  <c r="EK100" i="189"/>
  <c r="BZ76" i="189"/>
  <c r="DI76" i="189"/>
  <c r="BZ77" i="189"/>
  <c r="DI77" i="189"/>
  <c r="BZ78" i="189"/>
  <c r="DI78" i="189"/>
  <c r="BZ79" i="189"/>
  <c r="DI79" i="189"/>
  <c r="BZ80" i="189"/>
  <c r="DI80" i="189"/>
  <c r="BZ81" i="189"/>
  <c r="DI81" i="189"/>
  <c r="BZ82" i="189"/>
  <c r="DI82" i="189"/>
  <c r="BZ83" i="189"/>
  <c r="DI83" i="189"/>
  <c r="BZ84" i="189"/>
  <c r="DI84" i="189"/>
  <c r="BZ85" i="189"/>
  <c r="DI85" i="189"/>
  <c r="BZ86" i="189"/>
  <c r="DI86" i="189"/>
  <c r="BZ87" i="189"/>
  <c r="DI87" i="189"/>
  <c r="BZ88" i="189"/>
  <c r="DK88" i="189"/>
  <c r="DI88" i="189"/>
  <c r="DJ88" i="189"/>
  <c r="EF90" i="189"/>
  <c r="ED90" i="189"/>
  <c r="EG90" i="189"/>
  <c r="EF92" i="189"/>
  <c r="ED92" i="189"/>
  <c r="EG92" i="189"/>
  <c r="EI93" i="189"/>
  <c r="EK93" i="189"/>
  <c r="EI94" i="189"/>
  <c r="EK94" i="189"/>
  <c r="EI95" i="189"/>
  <c r="EK95" i="189"/>
  <c r="EI96" i="189"/>
  <c r="EK96" i="189"/>
  <c r="EI97" i="189"/>
  <c r="EK97" i="189"/>
  <c r="EI98" i="189"/>
  <c r="EK98" i="189"/>
  <c r="EI99" i="189"/>
  <c r="BZ89" i="189"/>
  <c r="DI89" i="189"/>
  <c r="BZ90" i="189"/>
  <c r="DI90" i="189"/>
  <c r="BZ91" i="189"/>
  <c r="DI91" i="189"/>
  <c r="BZ92" i="189"/>
  <c r="DX93" i="189"/>
  <c r="EE93" i="189"/>
  <c r="FI93" i="189"/>
  <c r="LZ93" i="189"/>
  <c r="DX94" i="189"/>
  <c r="EE94" i="189"/>
  <c r="FI94" i="189"/>
  <c r="LZ94" i="189"/>
  <c r="DX95" i="189"/>
  <c r="EE95" i="189"/>
  <c r="FI95" i="189"/>
  <c r="LZ95" i="189"/>
  <c r="DX96" i="189"/>
  <c r="EE96" i="189"/>
  <c r="FI96" i="189"/>
  <c r="LZ96" i="189"/>
  <c r="DX97" i="189"/>
  <c r="EE97" i="189"/>
  <c r="FI97" i="189"/>
  <c r="LZ97" i="189"/>
  <c r="DX98" i="189"/>
  <c r="EE98" i="189"/>
  <c r="LN98" i="189"/>
  <c r="ED99" i="189"/>
  <c r="EF99" i="189"/>
  <c r="EK99" i="189" s="1"/>
  <c r="EX99" i="189"/>
  <c r="LZ99" i="189"/>
  <c r="DX100" i="189"/>
  <c r="EE100" i="189"/>
  <c r="FI100" i="189"/>
  <c r="LZ100" i="189"/>
  <c r="EZ101" i="189"/>
  <c r="LP101" i="189"/>
  <c r="FK102" i="189"/>
  <c r="MB102" i="189"/>
  <c r="EZ103" i="189"/>
  <c r="LP103" i="189"/>
  <c r="FK104" i="189"/>
  <c r="MB104" i="189"/>
  <c r="EZ105" i="189"/>
  <c r="LP105" i="189"/>
  <c r="LW107" i="189"/>
  <c r="LP108" i="189"/>
  <c r="LW108" i="189"/>
  <c r="EE99" i="189"/>
  <c r="ED101" i="189"/>
  <c r="LN105" i="189"/>
  <c r="LW105" i="189"/>
  <c r="LP106" i="189"/>
  <c r="MB107" i="189"/>
  <c r="EQ107" i="189"/>
  <c r="EZ107" i="189"/>
  <c r="LK108" i="189"/>
  <c r="LZ108" i="189"/>
  <c r="EX108" i="189"/>
  <c r="LN109" i="189"/>
  <c r="FI109" i="189"/>
  <c r="LZ110" i="189"/>
  <c r="EZ110" i="189"/>
  <c r="LP111" i="189"/>
  <c r="FK111" i="189"/>
  <c r="MB112" i="189"/>
  <c r="EZ112" i="189"/>
  <c r="LP113" i="189"/>
  <c r="FK113" i="189"/>
  <c r="MB114" i="189"/>
  <c r="LZ115" i="189"/>
  <c r="EX114" i="189"/>
  <c r="FK114" i="189"/>
  <c r="LN116" i="189"/>
  <c r="LN117" i="189"/>
  <c r="LN118" i="189"/>
  <c r="LN119" i="189"/>
  <c r="LN120" i="189"/>
  <c r="LN121" i="189"/>
  <c r="LN122" i="189"/>
  <c r="LN123" i="189"/>
  <c r="MB123" i="189"/>
  <c r="LW124" i="189"/>
  <c r="MB125" i="189"/>
  <c r="LW123" i="189"/>
  <c r="MB124" i="189"/>
  <c r="LW125" i="189"/>
  <c r="LZ126" i="189"/>
  <c r="LZ127" i="189"/>
  <c r="LZ128" i="189"/>
  <c r="LZ129" i="189"/>
  <c r="LZ130" i="189"/>
  <c r="LZ131" i="189"/>
  <c r="LZ132" i="189"/>
  <c r="LZ133" i="189"/>
  <c r="LZ134" i="189"/>
  <c r="LZ135" i="189"/>
  <c r="LZ136" i="189"/>
  <c r="LZ137" i="189"/>
  <c r="LZ138" i="189"/>
  <c r="LZ139" i="189"/>
  <c r="LZ140" i="189"/>
  <c r="LZ141" i="189"/>
  <c r="LZ142" i="189"/>
  <c r="LZ143" i="189"/>
  <c r="LZ144" i="189"/>
  <c r="LZ145" i="189"/>
  <c r="KA61" i="189" l="1"/>
  <c r="QI13" i="189"/>
  <c r="JN15" i="189"/>
  <c r="JN20" i="189"/>
  <c r="KA57" i="189"/>
  <c r="PX13" i="189"/>
  <c r="KA53" i="189"/>
  <c r="PB13" i="189"/>
  <c r="KA38" i="189"/>
  <c r="KA26" i="189"/>
  <c r="KA24" i="189"/>
  <c r="KA15" i="189"/>
  <c r="GR13" i="189"/>
  <c r="OE13" i="189"/>
  <c r="CS90" i="189"/>
  <c r="AA48" i="189"/>
  <c r="KA48" i="189"/>
  <c r="KA34" i="189"/>
  <c r="KA32" i="189"/>
  <c r="KA39" i="189"/>
  <c r="KA62" i="189"/>
  <c r="JP59" i="189"/>
  <c r="JP18" i="189"/>
  <c r="PM13" i="189"/>
  <c r="BF13" i="189"/>
  <c r="KN13" i="189"/>
  <c r="FV13" i="189"/>
  <c r="AJ13" i="189"/>
  <c r="M13" i="189"/>
  <c r="EI92" i="189"/>
  <c r="EK92" i="189"/>
  <c r="DO88" i="189"/>
  <c r="DM88" i="189"/>
  <c r="CQ87" i="189"/>
  <c r="CS87" i="189"/>
  <c r="CQ85" i="189"/>
  <c r="CS85" i="189"/>
  <c r="CQ83" i="189"/>
  <c r="CS83" i="189"/>
  <c r="CQ81" i="189"/>
  <c r="CS81" i="189"/>
  <c r="CQ79" i="189"/>
  <c r="CS79" i="189"/>
  <c r="CQ77" i="189"/>
  <c r="CS77" i="189"/>
  <c r="CQ75" i="189"/>
  <c r="CS75" i="189"/>
  <c r="CQ73" i="189"/>
  <c r="CS73" i="189"/>
  <c r="Y71" i="189"/>
  <c r="AA71" i="189"/>
  <c r="CQ69" i="189"/>
  <c r="CS69" i="189"/>
  <c r="CQ68" i="189"/>
  <c r="CS68" i="189"/>
  <c r="CQ63" i="189"/>
  <c r="CS63" i="189"/>
  <c r="DM61" i="189"/>
  <c r="DO61" i="189"/>
  <c r="AU61" i="189"/>
  <c r="AW61" i="189"/>
  <c r="EI60" i="189"/>
  <c r="EK60" i="189"/>
  <c r="EI58" i="189"/>
  <c r="EK58" i="189"/>
  <c r="EI56" i="189"/>
  <c r="EK56" i="189"/>
  <c r="EI54" i="189"/>
  <c r="EK54" i="189"/>
  <c r="EI52" i="189"/>
  <c r="EK52" i="189"/>
  <c r="Y49" i="189"/>
  <c r="AA49" i="189"/>
  <c r="Y47" i="189"/>
  <c r="AA47" i="189"/>
  <c r="Y46" i="189"/>
  <c r="AA46" i="189"/>
  <c r="Y45" i="189"/>
  <c r="AA45" i="189"/>
  <c r="Y44" i="189"/>
  <c r="AA44" i="189"/>
  <c r="Y43" i="189"/>
  <c r="AA43" i="189"/>
  <c r="Y42" i="189"/>
  <c r="AA42" i="189"/>
  <c r="Y41" i="189"/>
  <c r="AA41" i="189"/>
  <c r="Y39" i="189"/>
  <c r="AA39" i="189"/>
  <c r="CQ38" i="189"/>
  <c r="CS38" i="189"/>
  <c r="OQ37" i="189"/>
  <c r="OS37" i="189"/>
  <c r="Y37" i="189"/>
  <c r="AA37" i="189"/>
  <c r="CQ36" i="189"/>
  <c r="CS36" i="189"/>
  <c r="OQ35" i="189"/>
  <c r="OS35" i="189"/>
  <c r="Y35" i="189"/>
  <c r="AA35" i="189"/>
  <c r="HC34" i="189"/>
  <c r="HE34" i="189"/>
  <c r="Y34" i="189"/>
  <c r="AA34" i="189"/>
  <c r="CQ33" i="189"/>
  <c r="CS33" i="189"/>
  <c r="OQ32" i="189"/>
  <c r="OS32" i="189"/>
  <c r="Y32" i="189"/>
  <c r="AA32" i="189"/>
  <c r="CQ31" i="189"/>
  <c r="CS31" i="189"/>
  <c r="EI30" i="189"/>
  <c r="EK30" i="189"/>
  <c r="EI29" i="189"/>
  <c r="EK29" i="189"/>
  <c r="EI28" i="189"/>
  <c r="EK28" i="189"/>
  <c r="EI27" i="189"/>
  <c r="EK27" i="189"/>
  <c r="EI26" i="189"/>
  <c r="EK26" i="189"/>
  <c r="EI25" i="189"/>
  <c r="EK25" i="189"/>
  <c r="EI24" i="189"/>
  <c r="EK24" i="189"/>
  <c r="GG23" i="189"/>
  <c r="GI23" i="189"/>
  <c r="OS22" i="189"/>
  <c r="OQ22" i="189"/>
  <c r="EI15" i="189"/>
  <c r="EK15" i="189"/>
  <c r="CS22" i="189"/>
  <c r="CQ22" i="189"/>
  <c r="DM21" i="189"/>
  <c r="DO21" i="189"/>
  <c r="AU21" i="189"/>
  <c r="AW21" i="189"/>
  <c r="DM20" i="189"/>
  <c r="DO20" i="189"/>
  <c r="AU20" i="189"/>
  <c r="AW20" i="189"/>
  <c r="EI19" i="189"/>
  <c r="EK19" i="189"/>
  <c r="DM18" i="189"/>
  <c r="DO18" i="189"/>
  <c r="AU18" i="189"/>
  <c r="AW18" i="189"/>
  <c r="GG17" i="189"/>
  <c r="GI17" i="189"/>
  <c r="GG16" i="189"/>
  <c r="GI16" i="189"/>
  <c r="GG15" i="189"/>
  <c r="GI15" i="189"/>
  <c r="EI90" i="189"/>
  <c r="EK90" i="189"/>
  <c r="EI91" i="189"/>
  <c r="EK91" i="189"/>
  <c r="EI89" i="189"/>
  <c r="EK89" i="189"/>
  <c r="CQ88" i="189"/>
  <c r="CS88" i="189"/>
  <c r="CQ86" i="189"/>
  <c r="CS86" i="189"/>
  <c r="CQ84" i="189"/>
  <c r="CS84" i="189"/>
  <c r="CQ82" i="189"/>
  <c r="CS82" i="189"/>
  <c r="CQ80" i="189"/>
  <c r="CS80" i="189"/>
  <c r="CQ78" i="189"/>
  <c r="CS78" i="189"/>
  <c r="CQ74" i="189"/>
  <c r="CS74" i="189"/>
  <c r="CQ72" i="189"/>
  <c r="CS72" i="189"/>
  <c r="CQ71" i="189"/>
  <c r="CS71" i="189"/>
  <c r="Y67" i="189"/>
  <c r="AA67" i="189"/>
  <c r="CQ65" i="189"/>
  <c r="CS65" i="189"/>
  <c r="CQ64" i="189"/>
  <c r="CS64" i="189"/>
  <c r="Y63" i="189"/>
  <c r="AA63" i="189"/>
  <c r="EI62" i="189"/>
  <c r="EK62" i="189"/>
  <c r="DM59" i="189"/>
  <c r="DO59" i="189"/>
  <c r="AU59" i="189"/>
  <c r="AW59" i="189"/>
  <c r="DM57" i="189"/>
  <c r="DO57" i="189"/>
  <c r="AU57" i="189"/>
  <c r="AW57" i="189"/>
  <c r="DM55" i="189"/>
  <c r="DO55" i="189"/>
  <c r="AU55" i="189"/>
  <c r="AW55" i="189"/>
  <c r="DM53" i="189"/>
  <c r="DO53" i="189"/>
  <c r="AU53" i="189"/>
  <c r="AW53" i="189"/>
  <c r="CQ49" i="189"/>
  <c r="CS49" i="189"/>
  <c r="CQ47" i="189"/>
  <c r="CS47" i="189"/>
  <c r="CQ46" i="189"/>
  <c r="CS46" i="189"/>
  <c r="CQ45" i="189"/>
  <c r="CS45" i="189"/>
  <c r="CQ44" i="189"/>
  <c r="CS44" i="189"/>
  <c r="CQ43" i="189"/>
  <c r="CS43" i="189"/>
  <c r="CQ42" i="189"/>
  <c r="CS42" i="189"/>
  <c r="CQ41" i="189"/>
  <c r="CS41" i="189"/>
  <c r="CQ39" i="189"/>
  <c r="CS39" i="189"/>
  <c r="OQ38" i="189"/>
  <c r="OS38" i="189"/>
  <c r="Y38" i="189"/>
  <c r="AA38" i="189"/>
  <c r="CQ37" i="189"/>
  <c r="CS37" i="189"/>
  <c r="OQ36" i="189"/>
  <c r="OS36" i="189"/>
  <c r="Y36" i="189"/>
  <c r="AA36" i="189"/>
  <c r="CQ35" i="189"/>
  <c r="CS35" i="189"/>
  <c r="OQ34" i="189"/>
  <c r="OS34" i="189"/>
  <c r="CQ34" i="189"/>
  <c r="CS34" i="189"/>
  <c r="OQ33" i="189"/>
  <c r="OS33" i="189"/>
  <c r="Y33" i="189"/>
  <c r="AA33" i="189"/>
  <c r="CQ32" i="189"/>
  <c r="CS32" i="189"/>
  <c r="GG30" i="189"/>
  <c r="GI30" i="189"/>
  <c r="GG29" i="189"/>
  <c r="GI29" i="189"/>
  <c r="GG28" i="189"/>
  <c r="GI28" i="189"/>
  <c r="GG27" i="189"/>
  <c r="GI27" i="189"/>
  <c r="GG26" i="189"/>
  <c r="GI26" i="189"/>
  <c r="GG25" i="189"/>
  <c r="GI25" i="189"/>
  <c r="GG24" i="189"/>
  <c r="GI24" i="189"/>
  <c r="HC22" i="189"/>
  <c r="HE22" i="189"/>
  <c r="DM22" i="189"/>
  <c r="DO22" i="189"/>
  <c r="EI16" i="189"/>
  <c r="EK16" i="189"/>
  <c r="KA13" i="189"/>
  <c r="EI23" i="189"/>
  <c r="EK23" i="189"/>
  <c r="AU22" i="189"/>
  <c r="AW22" i="189"/>
  <c r="HC21" i="189"/>
  <c r="HE21" i="189"/>
  <c r="HC20" i="189"/>
  <c r="HE20" i="189"/>
  <c r="GG19" i="189"/>
  <c r="GI19" i="189"/>
  <c r="HC18" i="189"/>
  <c r="HE18" i="189"/>
  <c r="EI17" i="189"/>
  <c r="EK17" i="189"/>
  <c r="JN13" i="189"/>
  <c r="HP13" i="189"/>
  <c r="HC13" i="189"/>
  <c r="AU13" i="189" l="1"/>
  <c r="OQ13" i="189"/>
  <c r="Y13" i="189"/>
  <c r="GG13" i="189"/>
  <c r="A3" i="112" l="1"/>
  <c r="A4" i="112"/>
  <c r="A5" i="112"/>
  <c r="A6" i="112"/>
  <c r="A7" i="112"/>
  <c r="A8" i="112"/>
  <c r="A9" i="112"/>
  <c r="A10" i="112"/>
  <c r="A11" i="112"/>
  <c r="A12" i="112"/>
  <c r="A13" i="112"/>
  <c r="A14" i="112"/>
  <c r="A15" i="112"/>
  <c r="A16" i="112"/>
  <c r="A17" i="112"/>
  <c r="A18" i="112"/>
  <c r="A19" i="112"/>
  <c r="A20" i="112"/>
  <c r="A21" i="112"/>
  <c r="A22" i="112"/>
  <c r="A23" i="112"/>
  <c r="A24" i="112"/>
  <c r="A25" i="112"/>
  <c r="A26" i="112"/>
  <c r="A27" i="112"/>
  <c r="A28" i="112"/>
  <c r="A29" i="112"/>
  <c r="A30" i="112"/>
  <c r="A31" i="112"/>
  <c r="A32" i="112"/>
  <c r="A33" i="112"/>
  <c r="A34" i="112"/>
  <c r="A35" i="112"/>
  <c r="A36" i="112"/>
  <c r="A37" i="112"/>
  <c r="A38" i="112"/>
  <c r="A39" i="112"/>
  <c r="A40" i="112"/>
  <c r="A41" i="112"/>
  <c r="A42" i="112"/>
  <c r="A43" i="112"/>
  <c r="A44" i="112"/>
  <c r="A45" i="112"/>
  <c r="A46" i="112"/>
  <c r="A47" i="112"/>
  <c r="A48" i="112"/>
  <c r="A49" i="112"/>
  <c r="A50" i="112"/>
  <c r="A51" i="112"/>
  <c r="A52" i="112"/>
  <c r="A53" i="112"/>
  <c r="A54" i="112"/>
  <c r="A55" i="112"/>
  <c r="A56" i="112"/>
  <c r="A57" i="112"/>
  <c r="A58" i="112"/>
  <c r="A59" i="112"/>
  <c r="A60" i="112"/>
  <c r="A61" i="112"/>
  <c r="A62" i="112"/>
  <c r="A63" i="112"/>
  <c r="A64" i="112"/>
  <c r="A65" i="112"/>
  <c r="A66" i="112"/>
  <c r="A67" i="112"/>
  <c r="A68" i="112"/>
  <c r="A69" i="112"/>
  <c r="A70" i="112"/>
  <c r="A71" i="112"/>
  <c r="A72" i="112"/>
  <c r="A73" i="112"/>
  <c r="A74" i="112"/>
  <c r="A75" i="112"/>
  <c r="A76" i="112"/>
  <c r="A77" i="112"/>
  <c r="A78" i="112"/>
  <c r="A79" i="112"/>
  <c r="A80" i="112"/>
  <c r="A81" i="112"/>
  <c r="A82" i="112"/>
  <c r="A83" i="112"/>
  <c r="A84" i="112"/>
  <c r="A85" i="112"/>
  <c r="A86" i="112"/>
  <c r="A87" i="112"/>
  <c r="A88" i="112"/>
  <c r="A89" i="112"/>
  <c r="A90" i="112"/>
  <c r="A91" i="112"/>
  <c r="A92" i="112"/>
  <c r="A93" i="112"/>
  <c r="A94" i="112"/>
  <c r="A95" i="112"/>
  <c r="A96" i="112"/>
  <c r="A97" i="112"/>
  <c r="A98" i="112"/>
  <c r="A99" i="112"/>
  <c r="A100" i="112"/>
  <c r="A101" i="112"/>
  <c r="A102" i="112"/>
  <c r="A103" i="112"/>
  <c r="A104" i="112"/>
  <c r="A105" i="112"/>
  <c r="A106" i="112"/>
  <c r="A107" i="112"/>
  <c r="A108" i="112"/>
  <c r="A109" i="112"/>
  <c r="A110" i="112"/>
  <c r="A111" i="112"/>
  <c r="A112" i="112"/>
  <c r="A113" i="112"/>
  <c r="A114" i="112"/>
  <c r="A115" i="112"/>
  <c r="A116" i="112"/>
  <c r="A117" i="112"/>
  <c r="A118" i="112"/>
  <c r="A119" i="112"/>
  <c r="A120" i="112"/>
  <c r="A121" i="112"/>
  <c r="A122" i="112"/>
  <c r="A123" i="112"/>
  <c r="A124" i="112"/>
  <c r="A125" i="112"/>
  <c r="A126" i="112"/>
  <c r="A127" i="112"/>
  <c r="A128" i="112"/>
  <c r="A129" i="112"/>
  <c r="A130" i="112"/>
  <c r="A131" i="112"/>
  <c r="A132" i="112"/>
  <c r="A133" i="112"/>
  <c r="A134" i="112"/>
  <c r="A135" i="112"/>
  <c r="A136" i="112"/>
  <c r="A137" i="112"/>
  <c r="A138" i="112"/>
  <c r="A139" i="112"/>
  <c r="A140" i="112"/>
  <c r="A141" i="112"/>
  <c r="A142" i="112"/>
  <c r="A143" i="112"/>
  <c r="A144" i="112"/>
  <c r="A145" i="112"/>
  <c r="A146" i="112"/>
  <c r="A147" i="112"/>
  <c r="A148" i="112"/>
  <c r="A149" i="112"/>
  <c r="A150" i="112"/>
  <c r="A151" i="112"/>
  <c r="A152" i="112"/>
  <c r="A153" i="112"/>
  <c r="A154" i="112"/>
  <c r="A155" i="112"/>
  <c r="A156" i="112"/>
  <c r="A157" i="112"/>
  <c r="A158" i="112"/>
  <c r="A159" i="112"/>
  <c r="A160" i="112"/>
  <c r="A161" i="112"/>
  <c r="A162" i="112"/>
  <c r="A163" i="112"/>
  <c r="A164" i="112"/>
  <c r="A165" i="112"/>
  <c r="A166" i="112"/>
  <c r="A167" i="112"/>
  <c r="A168" i="112"/>
  <c r="A169" i="112"/>
  <c r="A170" i="112"/>
  <c r="A171" i="112"/>
  <c r="A172" i="112"/>
  <c r="A173" i="112"/>
  <c r="A174" i="112"/>
  <c r="A175" i="112"/>
  <c r="A176" i="112"/>
  <c r="A177" i="112"/>
  <c r="A178" i="112"/>
  <c r="A179" i="112"/>
  <c r="A180" i="112"/>
  <c r="A181" i="112"/>
  <c r="A182" i="112"/>
  <c r="A183" i="112"/>
  <c r="A184" i="112"/>
  <c r="A185" i="112"/>
  <c r="A186" i="112"/>
  <c r="A187" i="112"/>
  <c r="A188" i="112"/>
  <c r="A189" i="112"/>
  <c r="A190" i="112"/>
  <c r="A191" i="112"/>
  <c r="A192" i="112"/>
  <c r="A193" i="112"/>
  <c r="A194" i="112"/>
  <c r="A195" i="112"/>
  <c r="A196" i="112"/>
  <c r="A197" i="112"/>
  <c r="A198" i="112"/>
  <c r="A199" i="112"/>
  <c r="A200" i="112"/>
  <c r="A201" i="112"/>
  <c r="A202" i="112"/>
  <c r="A203" i="112"/>
  <c r="A204" i="112"/>
  <c r="A205" i="112"/>
  <c r="A206" i="112"/>
  <c r="A207" i="112"/>
  <c r="A208" i="112"/>
  <c r="A209" i="112"/>
  <c r="A210" i="112"/>
  <c r="A211" i="112"/>
  <c r="A212" i="112"/>
  <c r="A213" i="112"/>
  <c r="A214" i="112"/>
  <c r="A215" i="112"/>
  <c r="A216" i="112"/>
  <c r="A217" i="112"/>
  <c r="A218" i="112"/>
  <c r="A219" i="112"/>
  <c r="A220" i="112"/>
  <c r="A221" i="112"/>
  <c r="A222" i="112"/>
  <c r="A223" i="112"/>
  <c r="A224" i="112"/>
  <c r="A225" i="112"/>
  <c r="A226" i="112"/>
  <c r="A227" i="112"/>
  <c r="A228" i="112"/>
  <c r="A229" i="112"/>
  <c r="A230" i="112"/>
  <c r="A231" i="112"/>
  <c r="A232" i="112"/>
  <c r="A233" i="112"/>
  <c r="A234" i="112"/>
  <c r="A235" i="112"/>
  <c r="A236" i="112"/>
  <c r="A237" i="112"/>
  <c r="A238" i="112"/>
  <c r="A239" i="112"/>
  <c r="A240" i="112"/>
  <c r="A241" i="112"/>
  <c r="A242" i="112"/>
  <c r="A243" i="112"/>
  <c r="A244" i="112"/>
  <c r="A245" i="112"/>
  <c r="A246" i="112"/>
  <c r="A247" i="112"/>
  <c r="A248" i="112"/>
  <c r="A249" i="112"/>
  <c r="A250" i="112"/>
  <c r="A251" i="112"/>
  <c r="A252" i="112"/>
  <c r="A253" i="112"/>
  <c r="A254" i="112"/>
  <c r="A255" i="112"/>
  <c r="A256" i="112"/>
  <c r="A257" i="112"/>
  <c r="A258" i="112"/>
  <c r="A259" i="112"/>
  <c r="A260" i="112"/>
  <c r="A261" i="112"/>
  <c r="A262" i="112"/>
  <c r="A263" i="112"/>
  <c r="A264" i="112"/>
  <c r="A265" i="112"/>
  <c r="A266" i="112"/>
  <c r="A267" i="112"/>
  <c r="A268" i="112"/>
  <c r="A269" i="112"/>
  <c r="A270" i="112"/>
  <c r="A271" i="112"/>
  <c r="A272" i="112"/>
  <c r="A273" i="112"/>
  <c r="A274" i="112"/>
  <c r="A275" i="112"/>
  <c r="A276" i="112"/>
  <c r="A277" i="112"/>
  <c r="A278" i="112"/>
  <c r="A279" i="112"/>
  <c r="A280" i="112"/>
  <c r="A281" i="112"/>
  <c r="A282" i="112"/>
  <c r="A283" i="112"/>
  <c r="A284" i="112"/>
  <c r="A285" i="112"/>
  <c r="A286" i="112"/>
  <c r="A287" i="112"/>
  <c r="A288" i="112"/>
  <c r="A289" i="112"/>
  <c r="A290" i="112"/>
  <c r="A291" i="112"/>
  <c r="A292" i="112"/>
  <c r="A293" i="112"/>
  <c r="A294" i="112"/>
  <c r="A295" i="112"/>
  <c r="A296" i="112"/>
  <c r="A297" i="112"/>
  <c r="A298" i="112"/>
  <c r="A299" i="112"/>
  <c r="A300" i="112"/>
  <c r="A301" i="112"/>
  <c r="A302" i="112"/>
  <c r="A303" i="112"/>
  <c r="A304" i="112"/>
  <c r="A305" i="112"/>
  <c r="A306" i="112"/>
  <c r="A307" i="112"/>
  <c r="A308" i="112"/>
  <c r="A309" i="112"/>
  <c r="A310" i="112"/>
  <c r="A311" i="112"/>
  <c r="A312" i="112"/>
  <c r="A313" i="112"/>
  <c r="A314" i="112"/>
  <c r="A315" i="112"/>
  <c r="A316" i="112"/>
  <c r="A317" i="112"/>
  <c r="A318" i="112"/>
  <c r="A319" i="112"/>
  <c r="A320" i="112"/>
  <c r="A321" i="112"/>
  <c r="A322" i="112"/>
  <c r="A323" i="112"/>
  <c r="A324" i="112"/>
  <c r="A325" i="112"/>
  <c r="A326" i="112"/>
  <c r="A327" i="112"/>
  <c r="A328" i="112"/>
  <c r="A329" i="112"/>
  <c r="A330" i="112"/>
  <c r="A331" i="112"/>
  <c r="A332" i="112"/>
  <c r="A333" i="112"/>
  <c r="A334" i="112"/>
  <c r="A335" i="112"/>
  <c r="A336" i="112"/>
  <c r="A337" i="112"/>
  <c r="A338" i="112"/>
  <c r="A339" i="112"/>
  <c r="A340" i="112"/>
  <c r="A341" i="112"/>
  <c r="A342" i="112"/>
  <c r="A343" i="112"/>
  <c r="A344" i="112"/>
  <c r="A345" i="112"/>
  <c r="A346" i="112"/>
  <c r="A347" i="112"/>
  <c r="A348" i="112"/>
  <c r="A349" i="112"/>
  <c r="A350" i="112"/>
  <c r="A351" i="112"/>
  <c r="A352" i="112"/>
  <c r="A353" i="112"/>
  <c r="A354" i="112"/>
  <c r="A355" i="112"/>
  <c r="A356" i="112"/>
  <c r="A357" i="112"/>
  <c r="A358" i="112"/>
  <c r="A359" i="112"/>
  <c r="A360" i="112"/>
  <c r="A361" i="112"/>
  <c r="A362" i="112"/>
  <c r="A363" i="112"/>
  <c r="A364" i="112"/>
  <c r="A365" i="112"/>
  <c r="A366" i="112"/>
  <c r="A367" i="112"/>
  <c r="A368" i="112"/>
  <c r="A369" i="112"/>
  <c r="A370" i="112"/>
  <c r="A371" i="112"/>
  <c r="A372" i="112"/>
  <c r="A373" i="112"/>
  <c r="A374" i="112"/>
  <c r="A375" i="112"/>
  <c r="A376" i="112"/>
  <c r="A377" i="112"/>
  <c r="A378" i="112"/>
  <c r="A379" i="112"/>
  <c r="A380" i="112"/>
  <c r="A381" i="112"/>
  <c r="A382" i="112"/>
  <c r="A383" i="112"/>
  <c r="A384" i="112"/>
  <c r="A385" i="112"/>
  <c r="A386" i="112"/>
  <c r="A387" i="112"/>
  <c r="A388" i="112"/>
  <c r="A389" i="112"/>
  <c r="A390" i="112"/>
  <c r="A391" i="112"/>
  <c r="A392" i="112"/>
  <c r="A393" i="112"/>
  <c r="A394" i="112"/>
  <c r="A395" i="112"/>
  <c r="A396" i="112"/>
  <c r="A397" i="112"/>
  <c r="A398" i="112"/>
  <c r="A399" i="112"/>
  <c r="A400" i="112"/>
  <c r="A401" i="112"/>
  <c r="A402" i="112"/>
  <c r="A403" i="112"/>
  <c r="A404" i="112"/>
  <c r="A405" i="112"/>
  <c r="A406" i="112"/>
  <c r="A407" i="112"/>
  <c r="A408" i="112"/>
  <c r="A409" i="112"/>
  <c r="A410" i="112"/>
  <c r="A411" i="112"/>
  <c r="A412" i="112"/>
  <c r="A413" i="112"/>
  <c r="A414" i="112"/>
  <c r="A415" i="112"/>
  <c r="A416" i="112"/>
  <c r="A417" i="112"/>
  <c r="A418" i="112"/>
  <c r="A419" i="112"/>
  <c r="A420" i="112"/>
  <c r="A421" i="112"/>
  <c r="A422" i="112"/>
  <c r="A423" i="112"/>
  <c r="A424" i="112"/>
  <c r="A425" i="112"/>
  <c r="A426" i="112"/>
  <c r="A427" i="112"/>
  <c r="A428" i="112"/>
  <c r="A429" i="112"/>
  <c r="A430" i="112"/>
  <c r="A431" i="112"/>
  <c r="A432" i="112"/>
  <c r="A433" i="112"/>
  <c r="A434" i="112"/>
  <c r="A435" i="112"/>
  <c r="A436" i="112"/>
  <c r="A437" i="112"/>
  <c r="A438" i="112"/>
  <c r="A439" i="112"/>
  <c r="A440" i="112"/>
  <c r="A441" i="112"/>
  <c r="A442" i="112"/>
  <c r="A443" i="112"/>
  <c r="A444" i="112"/>
  <c r="A445" i="112"/>
  <c r="A446" i="112"/>
  <c r="A447" i="112"/>
  <c r="A448" i="112"/>
  <c r="A449" i="112"/>
  <c r="A450" i="112"/>
  <c r="A451" i="112"/>
  <c r="A452" i="112"/>
  <c r="A453" i="112"/>
  <c r="A454" i="112"/>
  <c r="A455" i="112"/>
  <c r="A456" i="112"/>
  <c r="A457" i="112"/>
  <c r="A458" i="112"/>
  <c r="A459" i="112"/>
  <c r="A460" i="112"/>
  <c r="A461" i="112"/>
  <c r="A462" i="112"/>
  <c r="A463" i="112"/>
  <c r="A464" i="112"/>
  <c r="A465" i="112"/>
  <c r="A466" i="112"/>
  <c r="A467" i="112"/>
  <c r="A468" i="112"/>
  <c r="A469" i="112"/>
  <c r="A470" i="112"/>
  <c r="A471" i="112"/>
  <c r="A472" i="112"/>
  <c r="A473" i="112"/>
  <c r="A474" i="112"/>
  <c r="A475" i="112"/>
  <c r="A476" i="112"/>
  <c r="A477" i="112"/>
  <c r="A478" i="112"/>
  <c r="A479" i="112"/>
  <c r="A480" i="112"/>
  <c r="A481" i="112"/>
  <c r="A482" i="112"/>
  <c r="A483" i="112"/>
  <c r="A484" i="112"/>
  <c r="A485" i="112"/>
  <c r="A486" i="112"/>
  <c r="A487" i="112"/>
  <c r="A488" i="112"/>
  <c r="A489" i="112"/>
  <c r="A490" i="112"/>
  <c r="A491" i="112"/>
  <c r="A492" i="112"/>
  <c r="A493" i="112"/>
  <c r="A494" i="112"/>
  <c r="A495" i="112"/>
  <c r="A496" i="112"/>
  <c r="A497" i="112"/>
  <c r="A498" i="112"/>
  <c r="A499" i="112"/>
  <c r="A500" i="112"/>
  <c r="A501" i="112"/>
  <c r="A502" i="112"/>
  <c r="A503" i="112"/>
  <c r="A504" i="112"/>
  <c r="A505" i="112"/>
  <c r="A506" i="112"/>
  <c r="A507" i="112"/>
  <c r="A508" i="112"/>
  <c r="A509" i="112"/>
  <c r="A510" i="112"/>
  <c r="A511" i="112"/>
  <c r="A512" i="112"/>
  <c r="A513" i="112"/>
  <c r="A514" i="112"/>
  <c r="A515" i="112"/>
  <c r="A516" i="112"/>
  <c r="A517" i="112"/>
  <c r="A518" i="112"/>
  <c r="A519" i="112"/>
  <c r="A520" i="112"/>
  <c r="A521" i="112"/>
  <c r="A522" i="112"/>
  <c r="A523" i="112"/>
  <c r="A524" i="112"/>
  <c r="A525" i="112"/>
  <c r="A526" i="112"/>
  <c r="A527" i="112"/>
  <c r="A528" i="112"/>
  <c r="A529" i="112"/>
  <c r="A530" i="112"/>
  <c r="A531" i="112"/>
  <c r="A532" i="112"/>
  <c r="A533" i="112"/>
  <c r="A534" i="112"/>
  <c r="A535" i="112"/>
  <c r="A536" i="112"/>
  <c r="A537" i="112"/>
  <c r="A538" i="112"/>
  <c r="A539" i="112"/>
  <c r="A540" i="112"/>
  <c r="A541" i="112"/>
  <c r="A542" i="112"/>
  <c r="A543" i="112"/>
  <c r="A544" i="112"/>
  <c r="A545" i="112"/>
  <c r="A546" i="112"/>
  <c r="A547" i="112"/>
  <c r="A548" i="112"/>
  <c r="A549" i="112"/>
  <c r="A550" i="112"/>
  <c r="A551" i="112"/>
  <c r="A552" i="112"/>
  <c r="A553" i="112"/>
  <c r="A554" i="112"/>
  <c r="A555" i="112"/>
  <c r="A556" i="112"/>
  <c r="A557" i="112"/>
  <c r="A558" i="112"/>
  <c r="A559" i="112"/>
  <c r="A560" i="112"/>
  <c r="A561" i="112"/>
  <c r="A562" i="112"/>
  <c r="A563" i="112"/>
  <c r="A564" i="112"/>
  <c r="A565" i="112"/>
  <c r="A566" i="112"/>
  <c r="A567" i="112"/>
  <c r="A568" i="112"/>
  <c r="A569" i="112"/>
  <c r="A570" i="112"/>
  <c r="A571" i="112"/>
  <c r="A572" i="112"/>
  <c r="A573" i="112"/>
  <c r="A574" i="112"/>
  <c r="A575" i="112"/>
  <c r="A576" i="112"/>
  <c r="A577" i="112"/>
  <c r="A578" i="112"/>
  <c r="A579" i="112"/>
  <c r="A580" i="112"/>
  <c r="A581" i="112"/>
  <c r="A582" i="112"/>
  <c r="A583" i="112"/>
  <c r="A584" i="112"/>
  <c r="A585" i="112"/>
  <c r="A586" i="112"/>
  <c r="A587" i="112"/>
  <c r="A588" i="112"/>
  <c r="A589" i="112"/>
  <c r="A590" i="112"/>
  <c r="A591" i="112"/>
  <c r="A592" i="112"/>
  <c r="A593" i="112"/>
  <c r="A594" i="112"/>
  <c r="A595" i="112"/>
  <c r="A596" i="112"/>
  <c r="A597" i="112"/>
  <c r="A598" i="112"/>
  <c r="A599" i="112"/>
  <c r="A600" i="112"/>
  <c r="A601" i="112"/>
  <c r="A602" i="112"/>
  <c r="A603" i="112"/>
  <c r="A604" i="112"/>
  <c r="A605" i="112"/>
  <c r="A606" i="112"/>
  <c r="A607" i="112"/>
  <c r="A608" i="112"/>
  <c r="A609" i="112"/>
  <c r="A610" i="112"/>
  <c r="A611" i="112"/>
  <c r="A612" i="112"/>
  <c r="A613" i="112"/>
  <c r="A614" i="112"/>
  <c r="A615" i="112"/>
  <c r="A616" i="112"/>
  <c r="A617" i="112"/>
  <c r="A618" i="112"/>
  <c r="A619" i="112"/>
  <c r="A620" i="112"/>
  <c r="A621" i="112"/>
  <c r="A622" i="112"/>
  <c r="A623" i="112"/>
  <c r="A624" i="112"/>
  <c r="A625" i="112"/>
  <c r="A626" i="112"/>
  <c r="A627" i="112"/>
  <c r="A628" i="112"/>
  <c r="A629" i="112"/>
  <c r="A630" i="112"/>
  <c r="A631" i="112"/>
  <c r="A632" i="112"/>
  <c r="A633" i="112"/>
  <c r="A634" i="112"/>
  <c r="A635" i="112"/>
  <c r="A636" i="112"/>
  <c r="A637" i="112"/>
  <c r="A638" i="112"/>
  <c r="A639" i="112"/>
  <c r="A640" i="112"/>
  <c r="A641" i="112"/>
  <c r="A642" i="112"/>
  <c r="A643" i="112"/>
  <c r="A644" i="112"/>
  <c r="A645" i="112"/>
  <c r="A646" i="112"/>
  <c r="A647" i="112"/>
  <c r="A648" i="112"/>
  <c r="A649" i="112"/>
  <c r="A650" i="112"/>
  <c r="A651" i="112"/>
  <c r="A652" i="112"/>
  <c r="A653" i="112"/>
  <c r="A654" i="112"/>
  <c r="A655" i="112"/>
  <c r="A656" i="112"/>
  <c r="A657" i="112"/>
  <c r="A658" i="112"/>
  <c r="A659" i="112"/>
  <c r="A660" i="112"/>
  <c r="A661" i="112"/>
  <c r="A662" i="112"/>
  <c r="A663" i="112"/>
  <c r="A664" i="112"/>
  <c r="A665" i="112"/>
  <c r="A666" i="112"/>
  <c r="A667" i="112"/>
  <c r="A668" i="112"/>
  <c r="A669" i="112"/>
  <c r="A670" i="112"/>
  <c r="A671" i="112"/>
  <c r="A672" i="112"/>
  <c r="A673" i="112"/>
  <c r="A674" i="112"/>
  <c r="A675" i="112"/>
  <c r="A676" i="112"/>
  <c r="A677" i="112"/>
  <c r="A678" i="112"/>
  <c r="A679" i="112"/>
  <c r="A680" i="112"/>
  <c r="A681" i="112"/>
  <c r="A682" i="112"/>
  <c r="A683" i="112"/>
  <c r="A684" i="112"/>
  <c r="A685" i="112"/>
  <c r="A686" i="112"/>
  <c r="A687" i="112"/>
  <c r="A688" i="112"/>
  <c r="A689" i="112"/>
  <c r="A690" i="112"/>
  <c r="A691" i="112"/>
  <c r="A692" i="112"/>
  <c r="A693" i="112"/>
  <c r="A694" i="112"/>
  <c r="A695" i="112"/>
  <c r="A696" i="112"/>
  <c r="A697" i="112"/>
  <c r="A698" i="112"/>
  <c r="A699" i="112"/>
  <c r="A700" i="112"/>
  <c r="A701" i="112"/>
  <c r="A702" i="112"/>
  <c r="A703" i="112"/>
  <c r="A704" i="112"/>
  <c r="A705" i="112"/>
  <c r="A706" i="112"/>
  <c r="A707" i="112"/>
  <c r="A708" i="112"/>
  <c r="A709" i="112"/>
  <c r="A710" i="112"/>
  <c r="A711" i="112"/>
  <c r="A712" i="112"/>
  <c r="A713" i="112"/>
  <c r="A714" i="112"/>
  <c r="A715" i="112"/>
  <c r="A716" i="112"/>
  <c r="A717" i="112"/>
  <c r="A718" i="112"/>
  <c r="A719" i="112"/>
  <c r="A720" i="112"/>
  <c r="A721" i="112"/>
  <c r="A722" i="112"/>
  <c r="A723" i="112"/>
  <c r="A724" i="112"/>
  <c r="A725" i="112"/>
  <c r="A726" i="112"/>
  <c r="A727" i="112"/>
  <c r="A728" i="112"/>
  <c r="A729" i="112"/>
  <c r="A730" i="112"/>
  <c r="A731" i="112"/>
  <c r="A732" i="112"/>
  <c r="A733" i="112"/>
  <c r="A734" i="112"/>
  <c r="A735" i="112"/>
  <c r="A736" i="112"/>
  <c r="A737" i="112"/>
  <c r="A738" i="112"/>
  <c r="A739" i="112"/>
  <c r="A740" i="112"/>
  <c r="A741" i="112"/>
  <c r="A742" i="112"/>
  <c r="A743" i="112"/>
  <c r="A744" i="112"/>
  <c r="A745" i="112"/>
  <c r="A746" i="112"/>
  <c r="A747" i="112"/>
  <c r="A748" i="112"/>
  <c r="A749" i="112"/>
  <c r="A750" i="112"/>
  <c r="A751" i="112"/>
  <c r="A752" i="112"/>
  <c r="A753" i="112"/>
  <c r="A754" i="112"/>
  <c r="A755" i="112"/>
  <c r="A756" i="112"/>
  <c r="A757" i="112"/>
  <c r="A758" i="112"/>
  <c r="A759" i="112"/>
  <c r="A760" i="112"/>
  <c r="A761" i="112"/>
  <c r="A762" i="112"/>
  <c r="A763" i="112"/>
  <c r="A764" i="112"/>
  <c r="A765" i="112"/>
  <c r="A766" i="112"/>
  <c r="A767" i="112"/>
  <c r="A768" i="112"/>
  <c r="A769" i="112"/>
  <c r="A770" i="112"/>
  <c r="A771" i="112"/>
  <c r="A772" i="112"/>
  <c r="A773" i="112"/>
  <c r="A774" i="112"/>
  <c r="A775" i="112"/>
  <c r="A776" i="112"/>
  <c r="A777" i="112"/>
  <c r="A778" i="112"/>
  <c r="A779" i="112"/>
  <c r="A780" i="112"/>
  <c r="A781" i="112"/>
  <c r="A782" i="112"/>
  <c r="A783" i="112"/>
  <c r="A784" i="112"/>
  <c r="A785" i="112"/>
  <c r="A786" i="112"/>
  <c r="A787" i="112"/>
  <c r="A788" i="112"/>
  <c r="A789" i="112"/>
  <c r="A790" i="112"/>
  <c r="A791" i="112"/>
  <c r="A792" i="112"/>
  <c r="A793" i="112"/>
  <c r="A794" i="112"/>
  <c r="A795" i="112"/>
  <c r="A796" i="112"/>
  <c r="A797" i="112"/>
  <c r="A798" i="112"/>
  <c r="A799" i="112"/>
  <c r="A800" i="112"/>
  <c r="A801" i="112"/>
  <c r="A802" i="112"/>
  <c r="A803" i="112"/>
  <c r="A804" i="112"/>
  <c r="A805" i="112"/>
  <c r="A806" i="112"/>
  <c r="A807" i="112"/>
  <c r="A808" i="112"/>
  <c r="A809" i="112"/>
  <c r="A810" i="112"/>
  <c r="A811" i="112"/>
  <c r="A812" i="112"/>
  <c r="A813" i="112"/>
  <c r="A814" i="112"/>
  <c r="A815" i="112"/>
  <c r="A816" i="112"/>
  <c r="A817" i="112"/>
  <c r="A818" i="112"/>
  <c r="A819" i="112"/>
  <c r="A820" i="112"/>
  <c r="A821" i="112"/>
  <c r="A822" i="112"/>
  <c r="A823" i="112"/>
  <c r="A824" i="112"/>
  <c r="A825" i="112"/>
  <c r="A826" i="112"/>
  <c r="A827" i="112"/>
  <c r="A828" i="112"/>
  <c r="A829" i="112"/>
  <c r="A830" i="112"/>
  <c r="A831" i="112"/>
  <c r="A832" i="112"/>
  <c r="A833" i="112"/>
  <c r="A834" i="112"/>
  <c r="A835" i="112"/>
  <c r="A836" i="112"/>
  <c r="A837" i="112"/>
  <c r="A838" i="112"/>
  <c r="A839" i="112"/>
  <c r="A840" i="112"/>
  <c r="A841" i="112"/>
  <c r="A842" i="112"/>
  <c r="A843" i="112"/>
  <c r="A844" i="112"/>
  <c r="A845" i="112"/>
  <c r="A846" i="112"/>
  <c r="A847" i="112"/>
  <c r="A848" i="112"/>
  <c r="A849" i="112"/>
  <c r="A850" i="112"/>
  <c r="A851" i="112"/>
  <c r="A852" i="112"/>
  <c r="A853" i="112"/>
  <c r="A854" i="112"/>
  <c r="A855" i="112"/>
  <c r="A856" i="112"/>
  <c r="A857" i="112"/>
  <c r="A858" i="112"/>
  <c r="A859" i="112"/>
  <c r="A860" i="112"/>
  <c r="A861" i="112"/>
  <c r="A862" i="112"/>
  <c r="A863" i="112"/>
  <c r="A864" i="112"/>
  <c r="A865" i="112"/>
  <c r="A866" i="112"/>
  <c r="A867" i="112"/>
  <c r="A868" i="112"/>
  <c r="A869" i="112"/>
  <c r="A870" i="112"/>
  <c r="A871" i="112"/>
  <c r="A872" i="112"/>
  <c r="A873" i="112"/>
  <c r="A874" i="112"/>
  <c r="A875" i="112"/>
  <c r="A876" i="112"/>
  <c r="A877" i="112"/>
  <c r="A878" i="112"/>
  <c r="A879" i="112"/>
  <c r="A880" i="112"/>
  <c r="A881" i="112"/>
  <c r="A882" i="112"/>
  <c r="A883" i="112"/>
  <c r="A884" i="112"/>
  <c r="A885" i="112"/>
  <c r="A886" i="112"/>
  <c r="A887" i="112"/>
  <c r="A888" i="112"/>
  <c r="A889" i="112"/>
  <c r="A890" i="112"/>
  <c r="A891" i="112"/>
  <c r="A892" i="112"/>
  <c r="A893" i="112"/>
  <c r="A894" i="112"/>
  <c r="A895" i="112"/>
  <c r="A896" i="112"/>
  <c r="A897" i="112"/>
  <c r="A898" i="112"/>
  <c r="A899" i="112"/>
  <c r="A900" i="112"/>
  <c r="A901" i="112"/>
  <c r="A902" i="112"/>
  <c r="A903" i="112"/>
  <c r="A904" i="112"/>
  <c r="A905" i="112"/>
  <c r="A906" i="112"/>
  <c r="A907" i="112"/>
  <c r="A908" i="112"/>
  <c r="A909" i="112"/>
  <c r="A910" i="112"/>
  <c r="A911" i="112"/>
  <c r="A912" i="112"/>
  <c r="A913" i="112"/>
  <c r="A914" i="112"/>
  <c r="A915" i="112"/>
  <c r="A916" i="112"/>
  <c r="A917" i="112"/>
  <c r="A918" i="112"/>
  <c r="A919" i="112"/>
  <c r="A920" i="112"/>
  <c r="A921" i="112"/>
  <c r="A922" i="112"/>
  <c r="A923" i="112"/>
  <c r="A924" i="112"/>
  <c r="A925" i="112"/>
  <c r="A926" i="112"/>
  <c r="A927" i="112"/>
  <c r="A928" i="112"/>
  <c r="A929" i="112"/>
  <c r="A930" i="112"/>
  <c r="A931" i="112"/>
  <c r="A932" i="112"/>
  <c r="A933" i="112"/>
  <c r="A934" i="112"/>
  <c r="A935" i="112"/>
  <c r="A936" i="112"/>
  <c r="A937" i="112"/>
  <c r="A938" i="112"/>
  <c r="A939" i="112"/>
  <c r="A940" i="112"/>
  <c r="A941" i="112"/>
  <c r="A942" i="112"/>
  <c r="A943" i="112"/>
  <c r="A944" i="112"/>
  <c r="A945" i="112"/>
  <c r="A946" i="112"/>
  <c r="A947" i="112"/>
  <c r="A948" i="112"/>
  <c r="A949" i="112"/>
  <c r="A950" i="112"/>
  <c r="A951" i="112"/>
  <c r="A952" i="112"/>
  <c r="A953" i="112"/>
  <c r="A954" i="112"/>
  <c r="A955" i="112"/>
  <c r="A956" i="112"/>
  <c r="A957" i="112"/>
  <c r="A958" i="112"/>
  <c r="A959" i="112"/>
  <c r="A960" i="112"/>
  <c r="A961" i="112"/>
  <c r="A962" i="112"/>
  <c r="A963" i="112"/>
  <c r="A964" i="112"/>
  <c r="A965" i="112"/>
  <c r="A966" i="112"/>
  <c r="A967" i="112"/>
  <c r="A968" i="112"/>
  <c r="A969" i="112"/>
  <c r="A970" i="112"/>
  <c r="A971" i="112"/>
  <c r="A972" i="112"/>
  <c r="A973" i="112"/>
  <c r="A974" i="112"/>
  <c r="A975" i="112"/>
  <c r="A976" i="112"/>
  <c r="A977" i="112"/>
  <c r="A978" i="112"/>
  <c r="A979" i="112"/>
  <c r="A980" i="112"/>
  <c r="A981" i="112"/>
  <c r="A982" i="112"/>
  <c r="A983" i="112"/>
  <c r="A984" i="112"/>
  <c r="A985" i="112"/>
  <c r="A986" i="112"/>
  <c r="A987" i="112"/>
  <c r="A988" i="112"/>
  <c r="A989" i="112"/>
  <c r="A990" i="112"/>
  <c r="A991" i="112"/>
  <c r="A992" i="112"/>
  <c r="A993" i="112"/>
  <c r="A994" i="112"/>
  <c r="A995" i="112"/>
  <c r="A996" i="112"/>
  <c r="A997" i="112"/>
  <c r="A998" i="112"/>
  <c r="A999" i="112"/>
  <c r="A1000" i="112"/>
  <c r="A1001" i="112"/>
  <c r="A1002" i="112"/>
  <c r="A1003" i="112"/>
  <c r="A1004" i="112"/>
  <c r="A1005" i="112"/>
  <c r="A1006" i="112"/>
  <c r="A1007" i="112"/>
  <c r="A1008" i="112"/>
  <c r="A1009" i="112"/>
  <c r="A1010" i="112"/>
  <c r="A1011" i="112"/>
  <c r="A1012" i="112"/>
  <c r="A1013" i="112"/>
  <c r="A1014" i="112"/>
  <c r="A1015" i="112"/>
  <c r="A1016" i="112"/>
  <c r="A1017" i="112"/>
  <c r="A1018" i="112"/>
  <c r="A1019" i="112"/>
  <c r="A1020" i="112"/>
  <c r="A1021" i="112"/>
  <c r="A1022" i="112"/>
  <c r="A1023" i="112"/>
  <c r="A1024" i="112"/>
  <c r="A1025" i="112"/>
  <c r="A1026" i="112"/>
  <c r="A1027" i="112"/>
  <c r="A1028" i="112"/>
  <c r="A1029" i="112"/>
  <c r="A1030" i="112"/>
  <c r="A1031" i="112"/>
  <c r="A1032" i="112"/>
  <c r="A1033" i="112"/>
  <c r="A1034" i="112"/>
  <c r="A1035" i="112"/>
  <c r="A1036" i="112"/>
  <c r="A1037" i="112"/>
  <c r="A1038" i="112"/>
  <c r="A1039" i="112"/>
  <c r="A1040" i="112"/>
  <c r="A1041" i="112"/>
  <c r="A1042" i="112"/>
  <c r="A1043" i="112"/>
  <c r="A1044" i="112"/>
  <c r="A1045" i="112"/>
  <c r="A1046" i="112"/>
  <c r="A1047" i="112"/>
  <c r="A1048" i="112"/>
  <c r="A1049" i="112"/>
  <c r="A1050" i="112"/>
  <c r="A1051" i="112"/>
  <c r="A1052" i="112"/>
  <c r="A1053" i="112"/>
  <c r="A1054" i="112"/>
  <c r="A1055" i="112"/>
  <c r="A1056" i="112"/>
  <c r="A1057" i="112"/>
  <c r="A1058" i="112"/>
  <c r="A1059" i="112"/>
  <c r="A1060" i="112"/>
  <c r="A1061" i="112"/>
  <c r="A1062" i="112"/>
  <c r="A1063" i="112"/>
  <c r="A1064" i="112"/>
  <c r="A1065" i="112"/>
  <c r="A1066" i="112"/>
  <c r="A1067" i="112"/>
  <c r="A1068" i="112"/>
  <c r="A1069" i="112"/>
  <c r="A1070" i="112"/>
  <c r="A1071" i="112"/>
  <c r="A1072" i="112"/>
  <c r="A1073" i="112"/>
  <c r="A1074" i="112"/>
  <c r="A1075" i="112"/>
  <c r="A1076" i="112"/>
  <c r="A1077" i="112"/>
  <c r="A1078" i="112"/>
  <c r="A1079" i="112"/>
  <c r="A1080" i="112"/>
  <c r="A1081" i="112"/>
  <c r="A1082" i="112"/>
  <c r="A1083" i="112"/>
  <c r="A1084" i="112"/>
  <c r="A1085" i="112"/>
  <c r="A1086" i="112"/>
  <c r="A1087" i="112"/>
  <c r="A1088" i="112"/>
  <c r="A1089" i="112"/>
  <c r="A1090" i="112"/>
  <c r="A1091" i="112"/>
  <c r="A1092" i="112"/>
  <c r="A1093" i="112"/>
  <c r="A1094" i="112"/>
  <c r="A1095" i="112"/>
  <c r="A1096" i="112"/>
  <c r="A1097" i="112"/>
  <c r="A1098" i="112"/>
  <c r="A1099" i="112"/>
  <c r="A1100" i="112"/>
  <c r="A1101" i="112"/>
  <c r="A1102" i="112"/>
  <c r="A1103" i="112"/>
  <c r="A1104" i="112"/>
  <c r="A1105" i="112"/>
  <c r="A1106" i="112"/>
  <c r="A1107" i="112"/>
  <c r="A1108" i="112"/>
  <c r="A1109" i="112"/>
  <c r="A1110" i="112"/>
  <c r="A1111" i="112"/>
  <c r="A1112" i="112"/>
  <c r="A1113" i="112"/>
  <c r="A1114" i="112"/>
  <c r="A1115" i="112"/>
  <c r="A1116" i="112"/>
  <c r="A1117" i="112"/>
  <c r="A1118" i="112"/>
  <c r="A1119" i="112"/>
  <c r="A1120" i="112"/>
  <c r="A1121" i="112"/>
  <c r="A1122" i="112"/>
  <c r="A1123" i="112"/>
  <c r="A1124" i="112"/>
  <c r="A1125" i="112"/>
  <c r="A1126" i="112"/>
  <c r="A1127" i="112"/>
  <c r="A1128" i="112"/>
  <c r="A1129" i="112"/>
  <c r="A1130" i="112"/>
  <c r="A1131" i="112"/>
  <c r="A1132" i="112"/>
  <c r="A1133" i="112"/>
  <c r="A1134" i="112"/>
  <c r="A1135" i="112"/>
  <c r="A1136" i="112"/>
  <c r="A1137" i="112"/>
  <c r="A1138" i="112"/>
  <c r="A1139" i="112"/>
  <c r="A1140" i="112"/>
  <c r="A1141" i="112"/>
  <c r="A1142" i="112"/>
  <c r="A1143" i="112"/>
  <c r="A1144" i="112"/>
  <c r="A1145" i="112"/>
  <c r="A1146" i="112"/>
  <c r="A1147" i="112"/>
  <c r="A1148" i="112"/>
  <c r="A1149" i="112"/>
  <c r="A1150" i="112"/>
  <c r="A1151" i="112"/>
  <c r="A1152" i="112"/>
  <c r="A1153" i="112"/>
  <c r="A1154" i="112"/>
  <c r="A1155" i="112"/>
  <c r="A1156" i="112"/>
  <c r="A1157" i="112"/>
  <c r="A1158" i="112"/>
  <c r="A1159" i="112"/>
  <c r="A1160" i="112"/>
  <c r="A1161" i="112"/>
  <c r="A1162" i="112"/>
  <c r="A1163" i="112"/>
  <c r="A1164" i="112"/>
  <c r="A1165" i="112"/>
  <c r="A1166" i="112"/>
  <c r="A1167" i="112"/>
  <c r="A1168" i="112"/>
  <c r="A1169" i="112"/>
  <c r="A1170" i="112"/>
  <c r="A1171" i="112"/>
  <c r="A1172" i="112"/>
  <c r="A1173" i="112"/>
  <c r="A1174" i="112"/>
  <c r="A1175" i="112"/>
  <c r="A1176" i="112"/>
  <c r="A1177" i="112"/>
  <c r="A1178" i="112"/>
  <c r="A1179" i="112"/>
  <c r="A1180" i="112"/>
  <c r="A1181" i="112"/>
  <c r="A1182" i="112"/>
  <c r="A1183" i="112"/>
  <c r="A1184" i="112"/>
  <c r="A1185" i="112"/>
  <c r="A1186" i="112"/>
  <c r="A1187" i="112"/>
  <c r="A1188" i="112"/>
  <c r="A1189" i="112"/>
  <c r="A1190" i="112"/>
  <c r="A1191" i="112"/>
  <c r="A1192" i="112"/>
  <c r="A1193" i="112"/>
  <c r="A1194" i="112"/>
  <c r="A1195" i="112"/>
  <c r="A1196" i="112"/>
  <c r="A1197" i="112"/>
  <c r="A1198" i="112"/>
  <c r="A1199" i="112"/>
  <c r="A1200" i="112"/>
  <c r="A1201" i="112"/>
  <c r="A1202" i="112"/>
  <c r="A1203" i="112"/>
  <c r="A1204" i="112"/>
  <c r="A1205" i="112"/>
  <c r="A1206" i="112"/>
  <c r="A1207" i="112"/>
  <c r="A1208" i="112"/>
  <c r="A1209" i="112"/>
  <c r="A1210" i="112"/>
  <c r="A1211" i="112"/>
  <c r="A1212" i="112"/>
  <c r="A1213" i="112"/>
  <c r="A1214" i="112"/>
  <c r="A1215" i="112"/>
  <c r="A1216" i="112"/>
  <c r="A1217" i="112"/>
  <c r="A1218" i="112"/>
  <c r="A1219" i="112"/>
  <c r="A1220" i="112"/>
  <c r="A1221" i="112"/>
  <c r="A1222" i="112"/>
  <c r="A1223" i="112"/>
  <c r="A1224" i="112"/>
  <c r="A1225" i="112"/>
  <c r="A1226" i="112"/>
  <c r="A1227" i="112"/>
  <c r="A1228" i="112"/>
  <c r="A1229" i="112"/>
  <c r="A1230" i="112"/>
  <c r="A1231" i="112"/>
  <c r="A1232" i="112"/>
  <c r="A1233" i="112"/>
  <c r="A1234" i="112"/>
  <c r="A1235" i="112"/>
  <c r="A1236" i="112"/>
  <c r="A1237" i="112"/>
  <c r="A1238" i="112"/>
  <c r="A1239" i="112"/>
  <c r="A1240" i="112"/>
  <c r="A1241" i="112"/>
  <c r="A1242" i="112"/>
  <c r="A1243" i="112"/>
  <c r="A1244" i="112"/>
  <c r="A1245" i="112"/>
  <c r="A1246" i="112"/>
  <c r="A1247" i="112"/>
  <c r="A1248" i="112"/>
  <c r="A1249" i="112"/>
  <c r="A1250" i="112"/>
  <c r="A1251" i="112"/>
  <c r="A1252" i="112"/>
  <c r="A1253" i="112"/>
  <c r="A1254" i="112"/>
  <c r="A1255" i="112"/>
  <c r="A1256" i="112"/>
  <c r="A1257" i="112"/>
  <c r="A1258" i="112"/>
  <c r="A1259" i="112"/>
  <c r="A1260" i="112"/>
  <c r="A1261" i="112"/>
  <c r="A1262" i="112"/>
  <c r="A1263" i="112"/>
  <c r="A1264" i="112"/>
  <c r="A1265" i="112"/>
  <c r="A1266" i="112"/>
  <c r="A1267" i="112"/>
  <c r="A1268" i="112"/>
  <c r="A1269" i="112"/>
  <c r="A1270" i="112"/>
  <c r="A1271" i="112"/>
  <c r="A1272" i="112"/>
  <c r="A1273" i="112"/>
  <c r="A1274" i="112"/>
  <c r="A1275" i="112"/>
  <c r="A1276" i="112"/>
  <c r="A1277" i="112"/>
  <c r="A1278" i="112"/>
  <c r="A1279" i="112"/>
  <c r="A1280" i="112"/>
  <c r="A1281" i="112"/>
  <c r="A1282" i="112"/>
  <c r="A1283" i="112"/>
  <c r="A1284" i="112"/>
  <c r="A1285" i="112"/>
  <c r="A1286" i="112"/>
  <c r="A1287" i="112"/>
  <c r="A1288" i="112"/>
  <c r="A1289" i="112"/>
  <c r="A1290" i="112"/>
  <c r="A1291" i="112"/>
  <c r="A1292" i="112"/>
  <c r="A1293" i="112"/>
  <c r="A1294" i="112"/>
  <c r="A1295" i="112"/>
  <c r="A1296" i="112"/>
  <c r="A1297" i="112"/>
  <c r="A1298" i="112"/>
  <c r="A1299" i="112"/>
  <c r="A1300" i="112"/>
  <c r="A1301" i="112"/>
  <c r="A1302" i="112"/>
  <c r="A1303" i="112"/>
  <c r="A1304" i="112"/>
  <c r="A1305" i="112"/>
  <c r="A1306" i="112"/>
  <c r="A1307" i="112"/>
  <c r="A1308" i="112"/>
  <c r="A1309" i="112"/>
  <c r="A1310" i="112"/>
  <c r="A1311" i="112"/>
  <c r="A1312" i="112"/>
  <c r="A1313" i="112"/>
  <c r="A1314" i="112"/>
  <c r="A1315" i="112"/>
  <c r="A1316" i="112"/>
  <c r="A1317" i="112"/>
  <c r="A1318" i="112"/>
  <c r="A1319" i="112"/>
  <c r="A1320" i="112"/>
  <c r="A1321" i="112"/>
  <c r="A1322" i="112"/>
  <c r="A1323" i="112"/>
  <c r="A1324" i="112"/>
  <c r="A1325" i="112"/>
  <c r="A1326" i="112"/>
  <c r="A1327" i="112"/>
  <c r="A1328" i="112"/>
  <c r="A1329" i="112"/>
  <c r="A1330" i="112"/>
  <c r="A1331" i="112"/>
  <c r="A1332" i="112"/>
  <c r="A1333" i="112"/>
  <c r="A2" i="112"/>
  <c r="A3551" i="58" l="1"/>
  <c r="B3551" i="58"/>
  <c r="L3551" i="58"/>
  <c r="M3551" i="58"/>
  <c r="KN7" i="58"/>
  <c r="LV51" i="189" l="1"/>
  <c r="LL51" i="189"/>
  <c r="LG51" i="189"/>
  <c r="LK51" i="189" s="1"/>
  <c r="IY38" i="189"/>
  <c r="IV38" i="189"/>
  <c r="IN38" i="189"/>
  <c r="IJ38" i="189"/>
  <c r="IY37" i="189"/>
  <c r="IV37" i="189"/>
  <c r="IN37" i="189"/>
  <c r="IJ37" i="189"/>
  <c r="IW36" i="189"/>
  <c r="IL36" i="189"/>
  <c r="II36" i="189"/>
  <c r="IW35" i="189"/>
  <c r="IL35" i="189"/>
  <c r="II35" i="189"/>
  <c r="IY34" i="189"/>
  <c r="JA34" i="189" s="1"/>
  <c r="IV34" i="189"/>
  <c r="IN34" i="189"/>
  <c r="IJ34" i="189"/>
  <c r="IY33" i="189"/>
  <c r="IV33" i="189"/>
  <c r="IN33" i="189"/>
  <c r="IJ33" i="189"/>
  <c r="IY32" i="189"/>
  <c r="IV32" i="189"/>
  <c r="IN32" i="189"/>
  <c r="IJ32" i="189"/>
  <c r="IW31" i="189"/>
  <c r="IL31" i="189"/>
  <c r="II31" i="189"/>
  <c r="IW30" i="189"/>
  <c r="IL30" i="189"/>
  <c r="II30" i="189"/>
  <c r="IY29" i="189"/>
  <c r="IV29" i="189"/>
  <c r="IL29" i="189"/>
  <c r="II29" i="189"/>
  <c r="IY28" i="189"/>
  <c r="IV28" i="189"/>
  <c r="IL28" i="189"/>
  <c r="II28" i="189"/>
  <c r="IY27" i="189"/>
  <c r="IV27" i="189"/>
  <c r="IL27" i="189"/>
  <c r="II27" i="189"/>
  <c r="IY26" i="189"/>
  <c r="IV26" i="189"/>
  <c r="IL26" i="189"/>
  <c r="II26" i="189"/>
  <c r="IY25" i="189"/>
  <c r="LX51" i="189"/>
  <c r="LU51" i="189"/>
  <c r="LW51" i="189" s="1"/>
  <c r="LJ51" i="189"/>
  <c r="IW38" i="189"/>
  <c r="IL38" i="189"/>
  <c r="II38" i="189"/>
  <c r="IK38" i="189" s="1"/>
  <c r="IW37" i="189"/>
  <c r="IL37" i="189"/>
  <c r="II37" i="189"/>
  <c r="IK37" i="189" s="1"/>
  <c r="IY36" i="189"/>
  <c r="IV36" i="189"/>
  <c r="IN36" i="189"/>
  <c r="IJ36" i="189"/>
  <c r="IY35" i="189"/>
  <c r="IV35" i="189"/>
  <c r="IN35" i="189"/>
  <c r="IJ35" i="189"/>
  <c r="IW34" i="189"/>
  <c r="JC34" i="189" s="1"/>
  <c r="IL34" i="189"/>
  <c r="II34" i="189"/>
  <c r="IK34" i="189" s="1"/>
  <c r="IW33" i="189"/>
  <c r="IL33" i="189"/>
  <c r="II33" i="189"/>
  <c r="IK33" i="189" s="1"/>
  <c r="IW32" i="189"/>
  <c r="IL32" i="189"/>
  <c r="II32" i="189"/>
  <c r="IK32" i="189" s="1"/>
  <c r="IY31" i="189"/>
  <c r="IV31" i="189"/>
  <c r="IN31" i="189"/>
  <c r="IJ31" i="189"/>
  <c r="IY30" i="189"/>
  <c r="IV30" i="189"/>
  <c r="IN30" i="189"/>
  <c r="IJ30" i="189"/>
  <c r="IW29" i="189"/>
  <c r="IN29" i="189"/>
  <c r="IX29" i="189" s="1"/>
  <c r="IJ29" i="189"/>
  <c r="IW28" i="189"/>
  <c r="IN28" i="189"/>
  <c r="IX28" i="189" s="1"/>
  <c r="IJ28" i="189"/>
  <c r="IW27" i="189"/>
  <c r="IN27" i="189"/>
  <c r="IX27" i="189" s="1"/>
  <c r="IJ27" i="189"/>
  <c r="IJ26" i="189"/>
  <c r="IW25" i="189"/>
  <c r="IN25" i="189"/>
  <c r="IJ25" i="189"/>
  <c r="IW24" i="189"/>
  <c r="IN24" i="189"/>
  <c r="IJ24" i="189"/>
  <c r="IW23" i="189"/>
  <c r="IN23" i="189"/>
  <c r="IJ23" i="189"/>
  <c r="IW22" i="189"/>
  <c r="IL22" i="189"/>
  <c r="II22" i="189"/>
  <c r="IY21" i="189"/>
  <c r="IV21" i="189"/>
  <c r="IN21" i="189"/>
  <c r="IJ21" i="189"/>
  <c r="IW26" i="189"/>
  <c r="IN26" i="189"/>
  <c r="IX26" i="189" s="1"/>
  <c r="IV25" i="189"/>
  <c r="IL25" i="189"/>
  <c r="II25" i="189"/>
  <c r="IK25" i="189" s="1"/>
  <c r="IY24" i="189"/>
  <c r="IV24" i="189"/>
  <c r="IL24" i="189"/>
  <c r="II24" i="189"/>
  <c r="IK24" i="189" s="1"/>
  <c r="IY23" i="189"/>
  <c r="IV23" i="189"/>
  <c r="IL23" i="189"/>
  <c r="II23" i="189"/>
  <c r="IK23" i="189" s="1"/>
  <c r="IY22" i="189"/>
  <c r="IV22" i="189"/>
  <c r="IN22" i="189"/>
  <c r="IJ22" i="189"/>
  <c r="IW21" i="189"/>
  <c r="IL21" i="189"/>
  <c r="II21" i="189"/>
  <c r="IY20" i="189"/>
  <c r="IV20" i="189"/>
  <c r="IN20" i="189"/>
  <c r="IJ20" i="189"/>
  <c r="IY19" i="189"/>
  <c r="IV19" i="189"/>
  <c r="IL19" i="189"/>
  <c r="II19" i="189"/>
  <c r="IY18" i="189"/>
  <c r="IV18" i="189"/>
  <c r="IN18" i="189"/>
  <c r="IJ18" i="189"/>
  <c r="MS17" i="189"/>
  <c r="MH17" i="189"/>
  <c r="IW17" i="189"/>
  <c r="IN17" i="189"/>
  <c r="IJ17" i="189"/>
  <c r="MS16" i="189"/>
  <c r="MH16" i="189"/>
  <c r="IW16" i="189"/>
  <c r="IN16" i="189"/>
  <c r="IJ16" i="189"/>
  <c r="ND15" i="189"/>
  <c r="MT15" i="189"/>
  <c r="MR15" i="189"/>
  <c r="MI15" i="189"/>
  <c r="MG15" i="189"/>
  <c r="IY15" i="189"/>
  <c r="IV15" i="189"/>
  <c r="IL15" i="189"/>
  <c r="II15" i="189"/>
  <c r="IW20" i="189"/>
  <c r="IL20" i="189"/>
  <c r="II20" i="189"/>
  <c r="IK20" i="189" s="1"/>
  <c r="IW19" i="189"/>
  <c r="IN19" i="189"/>
  <c r="IX19" i="189" s="1"/>
  <c r="IJ19" i="189"/>
  <c r="IW18" i="189"/>
  <c r="IL18" i="189"/>
  <c r="II18" i="189"/>
  <c r="IK18" i="189" s="1"/>
  <c r="MI17" i="189"/>
  <c r="MG17" i="189"/>
  <c r="IY17" i="189"/>
  <c r="IV17" i="189"/>
  <c r="IL17" i="189"/>
  <c r="II17" i="189"/>
  <c r="MI16" i="189"/>
  <c r="MG16" i="189"/>
  <c r="IY16" i="189"/>
  <c r="IV16" i="189"/>
  <c r="IL16" i="189"/>
  <c r="II16" i="189"/>
  <c r="NE15" i="189"/>
  <c r="NC15" i="189"/>
  <c r="MS15" i="189"/>
  <c r="MH15" i="189"/>
  <c r="IW15" i="189"/>
  <c r="IN15" i="189"/>
  <c r="IX15" i="189" s="1"/>
  <c r="IJ15" i="189"/>
  <c r="NP15" i="189"/>
  <c r="NR15" i="189" s="1"/>
  <c r="NR13" i="189" s="1"/>
  <c r="MT16" i="189"/>
  <c r="MT17" i="189"/>
  <c r="EF101" i="189"/>
  <c r="CL92" i="189"/>
  <c r="NN15" i="189"/>
  <c r="MR16" i="189"/>
  <c r="MR17" i="189"/>
  <c r="NO15" i="189"/>
  <c r="NT15" i="189" s="1"/>
  <c r="EE101" i="189"/>
  <c r="EG101" i="189"/>
  <c r="DV101" i="189"/>
  <c r="DT101" i="189"/>
  <c r="CM92" i="189"/>
  <c r="DU101" i="189"/>
  <c r="CO92" i="189"/>
  <c r="LV63" i="189"/>
  <c r="LL63" i="189"/>
  <c r="LG63" i="189"/>
  <c r="LK63" i="189" s="1"/>
  <c r="LX63" i="189"/>
  <c r="LU63" i="189"/>
  <c r="LW63" i="189" s="1"/>
  <c r="LJ63" i="189"/>
  <c r="IX18" i="189" l="1"/>
  <c r="IX20" i="189"/>
  <c r="IX21" i="189"/>
  <c r="IX30" i="189"/>
  <c r="IX31" i="189"/>
  <c r="IX37" i="189"/>
  <c r="IX38" i="189"/>
  <c r="CQ13" i="189"/>
  <c r="DB13" i="189"/>
  <c r="CQ92" i="189"/>
  <c r="CS92" i="189"/>
  <c r="MV17" i="189"/>
  <c r="MX17" i="189"/>
  <c r="IO15" i="189"/>
  <c r="IQ15" i="189"/>
  <c r="JC15" i="189"/>
  <c r="JA15" i="189"/>
  <c r="MK15" i="189"/>
  <c r="MM15" i="189"/>
  <c r="MV15" i="189"/>
  <c r="MX15" i="189"/>
  <c r="IK17" i="189"/>
  <c r="IX17" i="189"/>
  <c r="IK19" i="189"/>
  <c r="IK21" i="189"/>
  <c r="IX22" i="189"/>
  <c r="JA22" i="189"/>
  <c r="JC22" i="189"/>
  <c r="IO23" i="189"/>
  <c r="IQ23" i="189"/>
  <c r="JC23" i="189"/>
  <c r="JA23" i="189"/>
  <c r="IO24" i="189"/>
  <c r="IQ24" i="189"/>
  <c r="JC24" i="189"/>
  <c r="JA24" i="189"/>
  <c r="IO25" i="189"/>
  <c r="IQ25" i="189"/>
  <c r="IK22" i="189"/>
  <c r="IX23" i="189"/>
  <c r="IX25" i="189"/>
  <c r="IO33" i="189"/>
  <c r="IQ33" i="189"/>
  <c r="IX35" i="189"/>
  <c r="JC35" i="189"/>
  <c r="JA35" i="189"/>
  <c r="IX36" i="189"/>
  <c r="JC36" i="189"/>
  <c r="JA36" i="189"/>
  <c r="IO37" i="189"/>
  <c r="IQ37" i="189"/>
  <c r="JC25" i="189"/>
  <c r="JA25" i="189"/>
  <c r="IO26" i="189"/>
  <c r="IQ26" i="189"/>
  <c r="JC26" i="189"/>
  <c r="JA26" i="189"/>
  <c r="IO27" i="189"/>
  <c r="IQ27" i="189"/>
  <c r="JC27" i="189"/>
  <c r="JA27" i="189"/>
  <c r="IO28" i="189"/>
  <c r="IQ28" i="189"/>
  <c r="JC28" i="189"/>
  <c r="JA28" i="189"/>
  <c r="IO29" i="189"/>
  <c r="IQ29" i="189"/>
  <c r="JC29" i="189"/>
  <c r="JA29" i="189"/>
  <c r="IO30" i="189"/>
  <c r="IQ30" i="189"/>
  <c r="IK31" i="189"/>
  <c r="IX32" i="189"/>
  <c r="JC32" i="189"/>
  <c r="JA32" i="189"/>
  <c r="IX33" i="189"/>
  <c r="JC33" i="189"/>
  <c r="JA33" i="189"/>
  <c r="IX34" i="189"/>
  <c r="IO35" i="189"/>
  <c r="IQ35" i="189"/>
  <c r="IK36" i="189"/>
  <c r="JC37" i="189"/>
  <c r="JA37" i="189"/>
  <c r="JC38" i="189"/>
  <c r="JA38" i="189"/>
  <c r="LP51" i="189"/>
  <c r="LN51" i="189"/>
  <c r="MB63" i="189"/>
  <c r="LZ63" i="189"/>
  <c r="CE13" i="189"/>
  <c r="DZ101" i="189"/>
  <c r="DX101" i="189"/>
  <c r="DX13" i="189" s="1"/>
  <c r="EI101" i="189"/>
  <c r="EI13" i="189" s="1"/>
  <c r="EK101" i="189"/>
  <c r="DM13" i="189"/>
  <c r="MX16" i="189"/>
  <c r="MV16" i="189"/>
  <c r="MV13" i="189" s="1"/>
  <c r="NI15" i="189"/>
  <c r="NG15" i="189"/>
  <c r="NG13" i="189" s="1"/>
  <c r="IO16" i="189"/>
  <c r="IQ16" i="189"/>
  <c r="JC16" i="189"/>
  <c r="JA16" i="189"/>
  <c r="MK16" i="189"/>
  <c r="MM16" i="189"/>
  <c r="IO17" i="189"/>
  <c r="IQ17" i="189"/>
  <c r="JC17" i="189"/>
  <c r="JA17" i="189"/>
  <c r="MK17" i="189"/>
  <c r="MM17" i="189"/>
  <c r="IQ18" i="189"/>
  <c r="IO18" i="189"/>
  <c r="IQ20" i="189"/>
  <c r="IO20" i="189"/>
  <c r="IK15" i="189"/>
  <c r="IX16" i="189"/>
  <c r="IK16" i="189"/>
  <c r="JA18" i="189"/>
  <c r="JC18" i="189"/>
  <c r="IO19" i="189"/>
  <c r="IQ19" i="189"/>
  <c r="JC19" i="189"/>
  <c r="JA19" i="189"/>
  <c r="JA20" i="189"/>
  <c r="JC20" i="189"/>
  <c r="IQ21" i="189"/>
  <c r="IO21" i="189"/>
  <c r="JA21" i="189"/>
  <c r="JC21" i="189"/>
  <c r="IQ22" i="189"/>
  <c r="IO22" i="189"/>
  <c r="IX24" i="189"/>
  <c r="JC30" i="189"/>
  <c r="JA30" i="189"/>
  <c r="JC31" i="189"/>
  <c r="JA31" i="189"/>
  <c r="IO32" i="189"/>
  <c r="IQ32" i="189"/>
  <c r="IQ34" i="189"/>
  <c r="IO34" i="189"/>
  <c r="IO38" i="189"/>
  <c r="IQ38" i="189"/>
  <c r="LZ51" i="189"/>
  <c r="MB51" i="189"/>
  <c r="IK26" i="189"/>
  <c r="IK27" i="189"/>
  <c r="IK28" i="189"/>
  <c r="IK29" i="189"/>
  <c r="IK30" i="189"/>
  <c r="IO31" i="189"/>
  <c r="IQ31" i="189"/>
  <c r="IK35" i="189"/>
  <c r="IO36" i="189"/>
  <c r="IQ36" i="189"/>
  <c r="LP63" i="189"/>
  <c r="LN63" i="189"/>
  <c r="EX13" i="189"/>
  <c r="FI13" i="189"/>
  <c r="LZ13" i="189" l="1"/>
  <c r="LN13" i="189"/>
  <c r="MK13" i="189"/>
  <c r="IO13" i="189"/>
  <c r="JA13" i="189"/>
</calcChain>
</file>

<file path=xl/connections.xml><?xml version="1.0" encoding="utf-8"?>
<connections xmlns="http://schemas.openxmlformats.org/spreadsheetml/2006/main">
  <connection id="1" keepAlive="1" name="Запрос — База (2)" description="Соединение с запросом &quot;База (2)&quot; в книге." type="5" refreshedVersion="6" background="1" saveData="1">
    <dbPr connection="Provider=Microsoft.Mashup.OleDb.1;Data Source=$Workbook$;Location=База (2);Extended Properties=&quot;&quot;" command="SELECT * FROM [База (2)]"/>
  </connection>
  <connection id="2" keepAlive="1" name="Запрос — База (3)" description="Соединение с запросом &quot;База (3)&quot; в книге." type="5" refreshedVersion="6" background="1" saveData="1">
    <dbPr connection="Provider=Microsoft.Mashup.OleDb.1;Data Source=$Workbook$;Location=База (3);Extended Properties=&quot;&quot;" command="SELECT * FROM [База (3)]"/>
  </connection>
  <connection id="3" keepAlive="1" name="Запрос — База закрытие (2)" description="Соединение с запросом &quot;База закрытие (2)&quot; в книге." type="5" refreshedVersion="6" background="1" saveData="1">
    <dbPr connection="Provider=Microsoft.Mashup.OleDb.1;Data Source=$Workbook$;Location=База закрытие (2);Extended Properties=&quot;&quot;" command="SELECT * FROM [База закрытие (2)]"/>
  </connection>
  <connection id="4" keepAlive="1" name="Запрос — База оп" description="Соединение с запросом &quot;База оп&quot; в книге." type="5" refreshedVersion="0" background="1" saveData="1">
    <dbPr connection="Provider=Microsoft.Mashup.OleDb.1;Data Source=$Workbook$;Location=&quot;База оп&quot;;Extended Properties=&quot;&quot;" command="SELECT * FROM [База оп]"/>
  </connection>
  <connection id="5" keepAlive="1" name="Запрос — База оп (2)" description="Соединение с запросом &quot;База оп (2)&quot; в книге." type="5" refreshedVersion="0" background="1" saveData="1">
    <dbPr connection="Provider=Microsoft.Mashup.OleDb.1;Data Source=$Workbook$;Location=&quot;База оп (2)&quot;;Extended Properties=&quot;&quot;" command="SELECT * FROM [База оп (2)]"/>
  </connection>
  <connection id="6" keepAlive="1" name="Запрос — Параметр файла примера1" description="Соединение с запросом &quot;Параметр файла примера1&quot; в книге." type="5" refreshedVersion="0" background="1">
    <dbPr connection="Provider=Microsoft.Mashup.OleDb.1;Data Source=$Workbook$;Location=&quot;Параметр файла примера1&quot;;Extended Properties=&quot;&quot;" command="SELECT * FROM [Параметр файла примера1]"/>
  </connection>
  <connection id="7" keepAlive="1" name="Запрос — Параметр файла примера10" description="Соединение с запросом &quot;Параметр файла примера10&quot; в книге." type="5" refreshedVersion="0" background="1">
    <dbPr connection="Provider=Microsoft.Mashup.OleDb.1;Data Source=$Workbook$;Location=&quot;Параметр файла примера10&quot;;Extended Properties=&quot;&quot;" command="SELECT * FROM [Параметр файла примера10]"/>
  </connection>
  <connection id="8" keepAlive="1" name="Запрос — Параметр файла примера11" description="Соединение с запросом &quot;Параметр файла примера11&quot; в книге." type="5" refreshedVersion="0" background="1">
    <dbPr connection="Provider=Microsoft.Mashup.OleDb.1;Data Source=$Workbook$;Location=&quot;Параметр файла примера11&quot;;Extended Properties=&quot;&quot;" command="SELECT * FROM [Параметр файла примера11]"/>
  </connection>
  <connection id="9" keepAlive="1" name="Запрос — Параметр файла примера12" description="Соединение с запросом &quot;Параметр файла примера12&quot; в книге." type="5" refreshedVersion="0" background="1">
    <dbPr connection="Provider=Microsoft.Mashup.OleDb.1;Data Source=$Workbook$;Location=&quot;Параметр файла примера12&quot;;Extended Properties=&quot;&quot;" command="SELECT * FROM [Параметр файла примера12]"/>
  </connection>
  <connection id="10" keepAlive="1" name="Запрос — Параметр файла примера2" description="Соединение с запросом &quot;Параметр файла примера2&quot; в книге." type="5" refreshedVersion="0" background="1">
    <dbPr connection="Provider=Microsoft.Mashup.OleDb.1;Data Source=$Workbook$;Location=&quot;Параметр файла примера2&quot;;Extended Properties=&quot;&quot;" command="SELECT * FROM [Параметр файла примера2]"/>
  </connection>
  <connection id="11" keepAlive="1" name="Запрос — Параметр файла примера3" description="Соединение с запросом &quot;Параметр файла примера3&quot; в книге." type="5" refreshedVersion="0" background="1">
    <dbPr connection="Provider=Microsoft.Mashup.OleDb.1;Data Source=$Workbook$;Location=&quot;Параметр файла примера3&quot;;Extended Properties=&quot;&quot;" command="SELECT * FROM [Параметр файла примера3]"/>
  </connection>
  <connection id="12" keepAlive="1" name="Запрос — Параметр файла примера4" description="Соединение с запросом &quot;Параметр файла примера4&quot; в книге." type="5" refreshedVersion="0" background="1">
    <dbPr connection="Provider=Microsoft.Mashup.OleDb.1;Data Source=$Workbook$;Location=&quot;Параметр файла примера4&quot;;Extended Properties=&quot;&quot;" command="SELECT * FROM [Параметр файла примера4]"/>
  </connection>
  <connection id="13" keepAlive="1" name="Запрос — Параметр файла примера5" description="Соединение с запросом &quot;Параметр файла примера5&quot; в книге." type="5" refreshedVersion="0" background="1">
    <dbPr connection="Provider=Microsoft.Mashup.OleDb.1;Data Source=$Workbook$;Location=&quot;Параметр файла примера5&quot;;Extended Properties=&quot;&quot;" command="SELECT * FROM [Параметр файла примера5]"/>
  </connection>
  <connection id="14" keepAlive="1" name="Запрос — Параметр файла примера6" description="Соединение с запросом &quot;Параметр файла примера6&quot; в книге." type="5" refreshedVersion="0" background="1">
    <dbPr connection="Provider=Microsoft.Mashup.OleDb.1;Data Source=$Workbook$;Location=&quot;Параметр файла примера6&quot;;Extended Properties=&quot;&quot;" command="SELECT * FROM [Параметр файла примера6]"/>
  </connection>
  <connection id="15" keepAlive="1" name="Запрос — Параметр файла примера7" description="Соединение с запросом &quot;Параметр файла примера7&quot; в книге." type="5" refreshedVersion="0" background="1">
    <dbPr connection="Provider=Microsoft.Mashup.OleDb.1;Data Source=$Workbook$;Location=&quot;Параметр файла примера7&quot;;Extended Properties=&quot;&quot;" command="SELECT * FROM [Параметр файла примера7]"/>
  </connection>
  <connection id="16" keepAlive="1" name="Запрос — Параметр файла примера8" description="Соединение с запросом &quot;Параметр файла примера8&quot; в книге." type="5" refreshedVersion="0" background="1">
    <dbPr connection="Provider=Microsoft.Mashup.OleDb.1;Data Source=$Workbook$;Location=&quot;Параметр файла примера8&quot;;Extended Properties=&quot;&quot;" command="SELECT * FROM [Параметр файла примера8]"/>
  </connection>
  <connection id="17" keepAlive="1" name="Запрос — Параметр файла примера9" description="Соединение с запросом &quot;Параметр файла примера9&quot; в книге." type="5" refreshedVersion="0" background="1">
    <dbPr connection="Provider=Microsoft.Mashup.OleDb.1;Data Source=$Workbook$;Location=&quot;Параметр файла примера9&quot;;Extended Properties=&quot;&quot;" command="SELECT * FROM [Параметр файла примера9]"/>
  </connection>
  <connection id="18" keepAlive="1" name="Запрос — Преобразовать пример файла из База (2)" description="Соединение с запросом &quot;Преобразовать пример файла из База (2)&quot; в книге." type="5" refreshedVersion="0" background="1">
    <dbPr connection="Provider=Microsoft.Mashup.OleDb.1;Data Source=$Workbook$;Location=&quot;Преобразовать пример файла из База (2)&quot;;Extended Properties=&quot;&quot;" command="SELECT * FROM [Преобразовать пример файла из База (2)]"/>
  </connection>
  <connection id="19" keepAlive="1" name="Запрос — Преобразовать пример файла из База (3)" description="Соединение с запросом &quot;Преобразовать пример файла из База (3)&quot; в книге." type="5" refreshedVersion="0" background="1">
    <dbPr connection="Provider=Microsoft.Mashup.OleDb.1;Data Source=$Workbook$;Location=&quot;Преобразовать пример файла из База (3)&quot;;Extended Properties=&quot;&quot;" command="SELECT * FROM [Преобразовать пример файла из База (3)]"/>
  </connection>
  <connection id="20" keepAlive="1" name="Запрос — Преобразовать пример файла из База (4)" description="Соединение с запросом &quot;Преобразовать пример файла из База (4)&quot; в книге." type="5" refreshedVersion="0" background="1">
    <dbPr connection="Provider=Microsoft.Mashup.OleDb.1;Data Source=$Workbook$;Location=&quot;Преобразовать пример файла из База (4)&quot;;Extended Properties=&quot;&quot;" command="SELECT * FROM [Преобразовать пример файла из База (4)]"/>
  </connection>
  <connection id="21" keepAlive="1" name="Запрос — Преобразовать пример файла из База (5)" description="Соединение с запросом &quot;Преобразовать пример файла из База (5)&quot; в книге." type="5" refreshedVersion="0" background="1">
    <dbPr connection="Provider=Microsoft.Mashup.OleDb.1;Data Source=$Workbook$;Location=&quot;Преобразовать пример файла из База (5)&quot;;Extended Properties=&quot;&quot;" command="SELECT * FROM [Преобразовать пример файла из База (5)]"/>
  </connection>
  <connection id="22" keepAlive="1" name="Запрос — Преобразовать пример файла из База (6)" description="Соединение с запросом &quot;Преобразовать пример файла из База (6)&quot; в книге." type="5" refreshedVersion="0" background="1">
    <dbPr connection="Provider=Microsoft.Mashup.OleDb.1;Data Source=$Workbook$;Location=&quot;Преобразовать пример файла из База (6)&quot;;Extended Properties=&quot;&quot;" command="SELECT * FROM [Преобразовать пример файла из База (6)]"/>
  </connection>
  <connection id="23" keepAlive="1" name="Запрос — Преобразовать пример файла из База (7)" description="Соединение с запросом &quot;Преобразовать пример файла из База (7)&quot; в книге." type="5" refreshedVersion="0" background="1">
    <dbPr connection="Provider=Microsoft.Mashup.OleDb.1;Data Source=$Workbook$;Location=&quot;Преобразовать пример файла из База (7)&quot;;Extended Properties=&quot;&quot;" command="SELECT * FROM [Преобразовать пример файла из База (7)]"/>
  </connection>
  <connection id="24" keepAlive="1" name="Запрос — Преобразовать пример файла из База (8)" description="Соединение с запросом &quot;Преобразовать пример файла из База (8)&quot; в книге." type="5" refreshedVersion="0" background="1">
    <dbPr connection="Provider=Microsoft.Mashup.OleDb.1;Data Source=$Workbook$;Location=&quot;Преобразовать пример файла из База (8)&quot;;Extended Properties=&quot;&quot;" command="SELECT * FROM [Преобразовать пример файла из База (8)]"/>
  </connection>
  <connection id="25" keepAlive="1" name="Запрос — Преобразовать пример файла из База (9)" description="Соединение с запросом &quot;Преобразовать пример файла из База (9)&quot; в книге." type="5" refreshedVersion="0" background="1">
    <dbPr connection="Provider=Microsoft.Mashup.OleDb.1;Data Source=$Workbook$;Location=&quot;Преобразовать пример файла из База (9)&quot;;Extended Properties=&quot;&quot;" command="SELECT * FROM [Преобразовать пример файла из База (9)]"/>
  </connection>
  <connection id="26" keepAlive="1" name="Запрос — Преобразовать пример файла из База закрытие" description="Соединение с запросом &quot;Преобразовать пример файла из База закрытие&quot; в книге." type="5" refreshedVersion="0" background="1">
    <dbPr connection="Provider=Microsoft.Mashup.OleDb.1;Data Source=$Workbook$;Location=&quot;Преобразовать пример файла из База закрытие&quot;;Extended Properties=&quot;&quot;" command="SELECT * FROM [Преобразовать пример файла из База закрытие]"/>
  </connection>
  <connection id="27" keepAlive="1" name="Запрос — Преобразовать пример файла из База закрытие (2)" description="Соединение с запросом &quot;Преобразовать пример файла из База закрытие (2)&quot; в книге." type="5" refreshedVersion="0" background="1">
    <dbPr connection="Provider=Microsoft.Mashup.OleDb.1;Data Source=$Workbook$;Location=&quot;Преобразовать пример файла из База закрытие (2)&quot;;Extended Properties=&quot;&quot;" command="SELECT * FROM [Преобразовать пример файла из База закрытие (2)]"/>
  </connection>
  <connection id="28" keepAlive="1" name="Запрос — Преобразовать пример файла из База оп" description="Соединение с запросом &quot;Преобразовать пример файла из База оп&quot; в книге." type="5" refreshedVersion="0" background="1">
    <dbPr connection="Provider=Microsoft.Mashup.OleDb.1;Data Source=$Workbook$;Location=&quot;Преобразовать пример файла из База оп&quot;;Extended Properties=&quot;&quot;" command="SELECT * FROM [Преобразовать пример файла из База оп]"/>
  </connection>
  <connection id="29" keepAlive="1" name="Запрос — Преобразовать пример файла из База оп (2)" description="Соединение с запросом &quot;Преобразовать пример файла из База оп (2)&quot; в книге." type="5" refreshedVersion="0" background="1">
    <dbPr connection="Provider=Microsoft.Mashup.OleDb.1;Data Source=$Workbook$;Location=&quot;Преобразовать пример файла из База оп (2)&quot;;Extended Properties=&quot;&quot;" command="SELECT * FROM [Преобразовать пример файла из База оп (2)]"/>
  </connection>
  <connection id="30" keepAlive="1" name="Запрос — Преобразовать файл из База (2)" description="Соединение с запросом &quot;Преобразовать файл из База (2)&quot; в книге." type="5" refreshedVersion="0" background="1">
    <dbPr connection="Provider=Microsoft.Mashup.OleDb.1;Data Source=$Workbook$;Location=&quot;Преобразовать файл из База (2)&quot;;Extended Properties=&quot;&quot;" command="SELECT * FROM [Преобразовать файл из База (2)]"/>
  </connection>
  <connection id="31" keepAlive="1" name="Запрос — Преобразовать файл из База (3)" description="Соединение с запросом &quot;Преобразовать файл из База (3)&quot; в книге." type="5" refreshedVersion="0" background="1">
    <dbPr connection="Provider=Microsoft.Mashup.OleDb.1;Data Source=$Workbook$;Location=&quot;Преобразовать файл из База (3)&quot;;Extended Properties=&quot;&quot;" command="SELECT * FROM [Преобразовать файл из База (3)]"/>
  </connection>
  <connection id="32" keepAlive="1" name="Запрос — Преобразовать файл из База (4)" description="Соединение с запросом &quot;Преобразовать файл из База (4)&quot; в книге." type="5" refreshedVersion="0" background="1">
    <dbPr connection="Provider=Microsoft.Mashup.OleDb.1;Data Source=$Workbook$;Location=&quot;Преобразовать файл из База (4)&quot;;Extended Properties=&quot;&quot;" command="SELECT * FROM [Преобразовать файл из База (4)]"/>
  </connection>
  <connection id="33" keepAlive="1" name="Запрос — Преобразовать файл из База (5)" description="Соединение с запросом &quot;Преобразовать файл из База (5)&quot; в книге." type="5" refreshedVersion="0" background="1">
    <dbPr connection="Provider=Microsoft.Mashup.OleDb.1;Data Source=$Workbook$;Location=&quot;Преобразовать файл из База (5)&quot;;Extended Properties=&quot;&quot;" command="SELECT * FROM [Преобразовать файл из База (5)]"/>
  </connection>
  <connection id="34" keepAlive="1" name="Запрос — Преобразовать файл из База (6)" description="Соединение с запросом &quot;Преобразовать файл из База (6)&quot; в книге." type="5" refreshedVersion="0" background="1">
    <dbPr connection="Provider=Microsoft.Mashup.OleDb.1;Data Source=$Workbook$;Location=&quot;Преобразовать файл из База (6)&quot;;Extended Properties=&quot;&quot;" command="SELECT * FROM [Преобразовать файл из База (6)]"/>
  </connection>
  <connection id="35" keepAlive="1" name="Запрос — Преобразовать файл из База (7)" description="Соединение с запросом &quot;Преобразовать файл из База (7)&quot; в книге." type="5" refreshedVersion="0" background="1">
    <dbPr connection="Provider=Microsoft.Mashup.OleDb.1;Data Source=$Workbook$;Location=&quot;Преобразовать файл из База (7)&quot;;Extended Properties=&quot;&quot;" command="SELECT * FROM [Преобразовать файл из База (7)]"/>
  </connection>
  <connection id="36" keepAlive="1" name="Запрос — Преобразовать файл из База (8)" description="Соединение с запросом &quot;Преобразовать файл из База (8)&quot; в книге." type="5" refreshedVersion="0" background="1">
    <dbPr connection="Provider=Microsoft.Mashup.OleDb.1;Data Source=$Workbook$;Location=&quot;Преобразовать файл из База (8)&quot;;Extended Properties=&quot;&quot;" command="SELECT * FROM [Преобразовать файл из База (8)]"/>
  </connection>
  <connection id="37" keepAlive="1" name="Запрос — Преобразовать файл из База (9)" description="Соединение с запросом &quot;Преобразовать файл из База (9)&quot; в книге." type="5" refreshedVersion="0" background="1">
    <dbPr connection="Provider=Microsoft.Mashup.OleDb.1;Data Source=$Workbook$;Location=&quot;Преобразовать файл из База (9)&quot;;Extended Properties=&quot;&quot;" command="SELECT * FROM [Преобразовать файл из База (9)]"/>
  </connection>
  <connection id="38" keepAlive="1" name="Запрос — Преобразовать файл из База закрытие" description="Соединение с запросом &quot;Преобразовать файл из База закрытие&quot; в книге." type="5" refreshedVersion="0" background="1">
    <dbPr connection="Provider=Microsoft.Mashup.OleDb.1;Data Source=$Workbook$;Location=&quot;Преобразовать файл из База закрытие&quot;;Extended Properties=&quot;&quot;" command="SELECT * FROM [Преобразовать файл из База закрытие]"/>
  </connection>
  <connection id="39" keepAlive="1" name="Запрос — Преобразовать файл из База закрытие (2)" description="Соединение с запросом &quot;Преобразовать файл из База закрытие (2)&quot; в книге." type="5" refreshedVersion="0" background="1">
    <dbPr connection="Provider=Microsoft.Mashup.OleDb.1;Data Source=$Workbook$;Location=&quot;Преобразовать файл из База закрытие (2)&quot;;Extended Properties=&quot;&quot;" command="SELECT * FROM [Преобразовать файл из База закрытие (2)]"/>
  </connection>
  <connection id="40" keepAlive="1" name="Запрос — Преобразовать файл из База оп" description="Соединение с запросом &quot;Преобразовать файл из База оп&quot; в книге." type="5" refreshedVersion="0" background="1">
    <dbPr connection="Provider=Microsoft.Mashup.OleDb.1;Data Source=$Workbook$;Location=&quot;Преобразовать файл из База оп&quot;;Extended Properties=&quot;&quot;" command="SELECT * FROM [Преобразовать файл из База оп]"/>
  </connection>
  <connection id="41" keepAlive="1" name="Запрос — Преобразовать файл из База оп (2)" description="Соединение с запросом &quot;Преобразовать файл из База оп (2)&quot; в книге." type="5" refreshedVersion="0" background="1">
    <dbPr connection="Provider=Microsoft.Mashup.OleDb.1;Data Source=$Workbook$;Location=&quot;Преобразовать файл из База оп (2)&quot;;Extended Properties=&quot;&quot;" command="SELECT * FROM [Преобразовать файл из База оп (2)]"/>
  </connection>
  <connection id="42" keepAlive="1" name="Запрос — Пример файла" description="Соединение с запросом &quot;Пример файла&quot; в книге." type="5" refreshedVersion="0" background="1">
    <dbPr connection="Provider=Microsoft.Mashup.OleDb.1;Data Source=$Workbook$;Location=&quot;Пример файла&quot;;Extended Properties=&quot;&quot;" command="SELECT * FROM [Пример файла]"/>
  </connection>
  <connection id="43" keepAlive="1" name="Запрос — Пример файла (10)" description="Соединение с запросом &quot;Пример файла (10)&quot; в книге." type="5" refreshedVersion="0" background="1">
    <dbPr connection="Provider=Microsoft.Mashup.OleDb.1;Data Source=$Workbook$;Location=&quot;Пример файла (10)&quot;;Extended Properties=&quot;&quot;" command="SELECT * FROM [Пример файла (10)]"/>
  </connection>
  <connection id="44" keepAlive="1" name="Запрос — Пример файла (11)" description="Соединение с запросом &quot;Пример файла (11)&quot; в книге." type="5" refreshedVersion="0" background="1">
    <dbPr connection="Provider=Microsoft.Mashup.OleDb.1;Data Source=$Workbook$;Location=&quot;Пример файла (11)&quot;;Extended Properties=&quot;&quot;" command="SELECT * FROM [Пример файла (11)]"/>
  </connection>
  <connection id="45" keepAlive="1" name="Запрос — Пример файла (12)" description="Соединение с запросом &quot;Пример файла (12)&quot; в книге." type="5" refreshedVersion="0" background="1">
    <dbPr connection="Provider=Microsoft.Mashup.OleDb.1;Data Source=$Workbook$;Location=&quot;Пример файла (12)&quot;;Extended Properties=&quot;&quot;" command="SELECT * FROM [Пример файла (12)]"/>
  </connection>
  <connection id="46" keepAlive="1" name="Запрос — Пример файла (2)" description="Соединение с запросом &quot;Пример файла (2)&quot; в книге." type="5" refreshedVersion="0" background="1">
    <dbPr connection="Provider=Microsoft.Mashup.OleDb.1;Data Source=$Workbook$;Location=&quot;Пример файла (2)&quot;;Extended Properties=&quot;&quot;" command="SELECT * FROM [Пример файла (2)]"/>
  </connection>
  <connection id="47" keepAlive="1" name="Запрос — Пример файла (3)" description="Соединение с запросом &quot;Пример файла (3)&quot; в книге." type="5" refreshedVersion="0" background="1">
    <dbPr connection="Provider=Microsoft.Mashup.OleDb.1;Data Source=$Workbook$;Location=&quot;Пример файла (3)&quot;;Extended Properties=&quot;&quot;" command="SELECT * FROM [Пример файла (3)]"/>
  </connection>
  <connection id="48" keepAlive="1" name="Запрос — Пример файла (4)" description="Соединение с запросом &quot;Пример файла (4)&quot; в книге." type="5" refreshedVersion="0" background="1">
    <dbPr connection="Provider=Microsoft.Mashup.OleDb.1;Data Source=$Workbook$;Location=&quot;Пример файла (4)&quot;;Extended Properties=&quot;&quot;" command="SELECT * FROM [Пример файла (4)]"/>
  </connection>
  <connection id="49" keepAlive="1" name="Запрос — Пример файла (5)" description="Соединение с запросом &quot;Пример файла (5)&quot; в книге." type="5" refreshedVersion="0" background="1">
    <dbPr connection="Provider=Microsoft.Mashup.OleDb.1;Data Source=$Workbook$;Location=&quot;Пример файла (5)&quot;;Extended Properties=&quot;&quot;" command="SELECT * FROM [Пример файла (5)]"/>
  </connection>
  <connection id="50" keepAlive="1" name="Запрос — Пример файла (6)" description="Соединение с запросом &quot;Пример файла (6)&quot; в книге." type="5" refreshedVersion="0" background="1">
    <dbPr connection="Provider=Microsoft.Mashup.OleDb.1;Data Source=$Workbook$;Location=&quot;Пример файла (6)&quot;;Extended Properties=&quot;&quot;" command="SELECT * FROM [Пример файла (6)]"/>
  </connection>
  <connection id="51" keepAlive="1" name="Запрос — Пример файла (7)" description="Соединение с запросом &quot;Пример файла (7)&quot; в книге." type="5" refreshedVersion="0" background="1">
    <dbPr connection="Provider=Microsoft.Mashup.OleDb.1;Data Source=$Workbook$;Location=&quot;Пример файла (7)&quot;;Extended Properties=&quot;&quot;" command="SELECT * FROM [Пример файла (7)]"/>
  </connection>
  <connection id="52" keepAlive="1" name="Запрос — Пример файла (8)" description="Соединение с запросом &quot;Пример файла (8)&quot; в книге." type="5" refreshedVersion="0" background="1">
    <dbPr connection="Provider=Microsoft.Mashup.OleDb.1;Data Source=$Workbook$;Location=&quot;Пример файла (8)&quot;;Extended Properties=&quot;&quot;" command="SELECT * FROM [Пример файла (8)]"/>
  </connection>
  <connection id="53" keepAlive="1" name="Запрос — Пример файла (9)" description="Соединение с запросом &quot;Пример файла (9)&quot; в книге." type="5" refreshedVersion="0" background="1">
    <dbPr connection="Provider=Microsoft.Mashup.OleDb.1;Data Source=$Workbook$;Location=&quot;Пример файла (9)&quot;;Extended Properties=&quot;&quot;" command="SELECT * FROM [Пример файла (9)]"/>
  </connection>
</connections>
</file>

<file path=xl/sharedStrings.xml><?xml version="1.0" encoding="utf-8"?>
<sst xmlns="http://schemas.openxmlformats.org/spreadsheetml/2006/main" count="32259" uniqueCount="349">
  <si>
    <t>Свободных мест в текущей продаже нет</t>
  </si>
  <si>
    <t>Закрыт рейс</t>
  </si>
  <si>
    <t>*  коммерческие рейсы</t>
  </si>
  <si>
    <t xml:space="preserve"> </t>
  </si>
  <si>
    <t xml:space="preserve">Дата заполнения </t>
  </si>
  <si>
    <t>Красноярск-Барнаул</t>
  </si>
  <si>
    <t>Барнаул-Красноярск</t>
  </si>
  <si>
    <t>Красноярск-Новокузнецк</t>
  </si>
  <si>
    <t>Новокузнецк-Красноярск</t>
  </si>
  <si>
    <t>Красноярск-Кемерово</t>
  </si>
  <si>
    <t>Кемерово-Красноярск</t>
  </si>
  <si>
    <t>Красноярск-Томск</t>
  </si>
  <si>
    <t>Томск-Красноярск</t>
  </si>
  <si>
    <t>Томск-Стрежевой</t>
  </si>
  <si>
    <t>Стрежевой-Томск</t>
  </si>
  <si>
    <t>Красноярск-Горно-Алтайск</t>
  </si>
  <si>
    <t>Горно-Алтайск-Красноярск</t>
  </si>
  <si>
    <t>Красноярск-Кызыл</t>
  </si>
  <si>
    <t>Кызыл-Красноярск</t>
  </si>
  <si>
    <t>Кызыл-Улан-Удэ</t>
  </si>
  <si>
    <t>Улан-Удэ-Кызыл</t>
  </si>
  <si>
    <t>Красноярск-Нижнеангарск</t>
  </si>
  <si>
    <t>Нижнеангарск-Красноярск</t>
  </si>
  <si>
    <t>Красноярск-Таксимо</t>
  </si>
  <si>
    <t>Таксимо-Красноярск</t>
  </si>
  <si>
    <t>Красноярск-Ленск</t>
  </si>
  <si>
    <t>Ленск-Красноярск</t>
  </si>
  <si>
    <t>Красноярск-Талакан</t>
  </si>
  <si>
    <t>Талакан-Красноярск</t>
  </si>
  <si>
    <t>Красноярск-Чара</t>
  </si>
  <si>
    <t>Чара-Красноярск</t>
  </si>
  <si>
    <t>Красноярск-Абакан</t>
  </si>
  <si>
    <t>Абакан-Красноярск</t>
  </si>
  <si>
    <t>Красноярск-Нижневартовск</t>
  </si>
  <si>
    <t>Нижневартовск-Красноярск</t>
  </si>
  <si>
    <t>Горно-Алтайск - Улан-Удэ</t>
  </si>
  <si>
    <t>Улан-Удэ - Горно-Алтайск</t>
  </si>
  <si>
    <t>Красноярск - Олекминск</t>
  </si>
  <si>
    <t xml:space="preserve">Олекминск - Красноярск </t>
  </si>
  <si>
    <t>ЭК-103/303</t>
  </si>
  <si>
    <t>ДН</t>
  </si>
  <si>
    <t>Кресел в продаже</t>
  </si>
  <si>
    <t>Продажи</t>
  </si>
  <si>
    <t>ЗПК</t>
  </si>
  <si>
    <t>ЭК-104/304</t>
  </si>
  <si>
    <t>ЭК-105/305</t>
  </si>
  <si>
    <t>ЭК-106/306</t>
  </si>
  <si>
    <t>ЭК-109/309</t>
  </si>
  <si>
    <t>ЭК-110/310</t>
  </si>
  <si>
    <t>ЭК-129/329</t>
  </si>
  <si>
    <t>ЭК-130/330</t>
  </si>
  <si>
    <t>ЭК-107/307</t>
  </si>
  <si>
    <t>ЭК-108/308</t>
  </si>
  <si>
    <t>ЭК-111/311</t>
  </si>
  <si>
    <t>ЭК-112/312</t>
  </si>
  <si>
    <t>ЭК-249</t>
  </si>
  <si>
    <t>ЭК-250</t>
  </si>
  <si>
    <t>ЭК-209</t>
  </si>
  <si>
    <t>ЭК-210</t>
  </si>
  <si>
    <t>ЭК-213</t>
  </si>
  <si>
    <t>ЭК-214</t>
  </si>
  <si>
    <t>ЭК-205</t>
  </si>
  <si>
    <t>ЭК-206</t>
  </si>
  <si>
    <t>ЭК-215/315</t>
  </si>
  <si>
    <t>ЭК-216/316</t>
  </si>
  <si>
    <t>ЭК-225/325</t>
  </si>
  <si>
    <t>ЭК-226/326</t>
  </si>
  <si>
    <t>ЭК-101</t>
  </si>
  <si>
    <t>ЭК-102</t>
  </si>
  <si>
    <t>ЭК-123</t>
  </si>
  <si>
    <t>ЭК-124</t>
  </si>
  <si>
    <t>ЭК-217</t>
  </si>
  <si>
    <t>ЭК-218</t>
  </si>
  <si>
    <t>ЭК-203</t>
  </si>
  <si>
    <t>ЭК-204</t>
  </si>
  <si>
    <t>Факт</t>
  </si>
  <si>
    <t>За сутки</t>
  </si>
  <si>
    <t>блок</t>
  </si>
  <si>
    <t>*</t>
  </si>
  <si>
    <t>Ожидамая загрузка</t>
  </si>
  <si>
    <t>KV-103</t>
  </si>
  <si>
    <t>KV-104</t>
  </si>
  <si>
    <t>KV-105</t>
  </si>
  <si>
    <t>KV-106</t>
  </si>
  <si>
    <t>KV-107</t>
  </si>
  <si>
    <t>KV-108</t>
  </si>
  <si>
    <t>KV-109</t>
  </si>
  <si>
    <t>KV-110</t>
  </si>
  <si>
    <t>KV-111</t>
  </si>
  <si>
    <t>KV-112</t>
  </si>
  <si>
    <t>KV-123</t>
  </si>
  <si>
    <t>KV-124</t>
  </si>
  <si>
    <t>KV-129</t>
  </si>
  <si>
    <t>KV-130</t>
  </si>
  <si>
    <t>KV-145</t>
  </si>
  <si>
    <t>KV-146</t>
  </si>
  <si>
    <t>KV-147</t>
  </si>
  <si>
    <t>KV-148</t>
  </si>
  <si>
    <t>KV-149</t>
  </si>
  <si>
    <t>KV-150</t>
  </si>
  <si>
    <t>KV-151</t>
  </si>
  <si>
    <t>KV-152</t>
  </si>
  <si>
    <t>KV-153</t>
  </si>
  <si>
    <t>KV-154</t>
  </si>
  <si>
    <t>KV-155</t>
  </si>
  <si>
    <t>KV-156</t>
  </si>
  <si>
    <t>KV-157</t>
  </si>
  <si>
    <t>KV-158</t>
  </si>
  <si>
    <t>KV-161</t>
  </si>
  <si>
    <t>KV-162</t>
  </si>
  <si>
    <t>KV-171</t>
  </si>
  <si>
    <t>KV-172</t>
  </si>
  <si>
    <t>KV-173</t>
  </si>
  <si>
    <t>KV-174</t>
  </si>
  <si>
    <t>KV-177</t>
  </si>
  <si>
    <t>KV-178</t>
  </si>
  <si>
    <t>KV-179</t>
  </si>
  <si>
    <t>KV-180</t>
  </si>
  <si>
    <t>KV-183</t>
  </si>
  <si>
    <t>KV-184</t>
  </si>
  <si>
    <t>KV-185</t>
  </si>
  <si>
    <t>KV-186</t>
  </si>
  <si>
    <t>KV-187</t>
  </si>
  <si>
    <t>KV-188</t>
  </si>
  <si>
    <t>KV-203</t>
  </si>
  <si>
    <t>KV-204</t>
  </si>
  <si>
    <t>KV-205</t>
  </si>
  <si>
    <t>KV-206</t>
  </si>
  <si>
    <t>KV-209</t>
  </si>
  <si>
    <t>KV-210</t>
  </si>
  <si>
    <t>KV-213</t>
  </si>
  <si>
    <t>KV-214</t>
  </si>
  <si>
    <t>KV-215</t>
  </si>
  <si>
    <t>KV-216</t>
  </si>
  <si>
    <t>KV-217</t>
  </si>
  <si>
    <t>KV-218</t>
  </si>
  <si>
    <t>KV-225</t>
  </si>
  <si>
    <t>KV-226</t>
  </si>
  <si>
    <t>KV-247</t>
  </si>
  <si>
    <t>KV-248</t>
  </si>
  <si>
    <t>KV-249</t>
  </si>
  <si>
    <t>KV-250</t>
  </si>
  <si>
    <t>KV-101</t>
  </si>
  <si>
    <t>KV-102</t>
  </si>
  <si>
    <t>Всего</t>
  </si>
  <si>
    <t>До рейса как минимум 30 дней, а факт больше ожидания на 20%</t>
  </si>
  <si>
    <t>До рейса не больше 10 дней, а ЗПК меньше 50%</t>
  </si>
  <si>
    <t>Факт прошлый</t>
  </si>
  <si>
    <t>Факт база</t>
  </si>
  <si>
    <t>Column2</t>
  </si>
  <si>
    <t>Column3</t>
  </si>
  <si>
    <t>Column4</t>
  </si>
  <si>
    <t>Column5</t>
  </si>
  <si>
    <t>Column6</t>
  </si>
  <si>
    <t>-</t>
  </si>
  <si>
    <t/>
  </si>
  <si>
    <t>Column7</t>
  </si>
  <si>
    <t>Column8</t>
  </si>
  <si>
    <t>Сегмент</t>
  </si>
  <si>
    <t>Маршрут</t>
  </si>
  <si>
    <t>1-2 KJA-ABA</t>
  </si>
  <si>
    <t>KJA-ABA</t>
  </si>
  <si>
    <t>1-2 ABA-KJA</t>
  </si>
  <si>
    <t>ABA-KJA</t>
  </si>
  <si>
    <t>1-2 KJA-BAX</t>
  </si>
  <si>
    <t>KJA-BAX</t>
  </si>
  <si>
    <t>1-2 BAX-KJA</t>
  </si>
  <si>
    <t>BAX-KJA</t>
  </si>
  <si>
    <t>1-2 KJA-NOZ</t>
  </si>
  <si>
    <t>KJA-NOZ</t>
  </si>
  <si>
    <t>1-2 NOZ-KJA</t>
  </si>
  <si>
    <t>NOZ-KJA</t>
  </si>
  <si>
    <t>1-2 KJA-RGK</t>
  </si>
  <si>
    <t>KJA-RGK</t>
  </si>
  <si>
    <t>1-2 RGK-KJA</t>
  </si>
  <si>
    <t>RGK-KJA</t>
  </si>
  <si>
    <t>1-2 KJA-KEJ</t>
  </si>
  <si>
    <t>KJA-KEJ</t>
  </si>
  <si>
    <t>1-2 KEJ-KJA</t>
  </si>
  <si>
    <t>KEJ-KJA</t>
  </si>
  <si>
    <t>1-2 KJA-KYZ</t>
  </si>
  <si>
    <t>KJA-KYZ</t>
  </si>
  <si>
    <t>1-2 KYZ-KJA</t>
  </si>
  <si>
    <t>KYZ-KJA</t>
  </si>
  <si>
    <t>KJA-NJC</t>
  </si>
  <si>
    <t>NJC-KJA</t>
  </si>
  <si>
    <t>1-2 KJA-TOF</t>
  </si>
  <si>
    <t>KJA-TOF</t>
  </si>
  <si>
    <t>1-2 TOF-KJA</t>
  </si>
  <si>
    <t>TOF-KJA</t>
  </si>
  <si>
    <t>1-2 KJA-HTG</t>
  </si>
  <si>
    <t>KJA-HTG</t>
  </si>
  <si>
    <t>1-2 HTG-KJA</t>
  </si>
  <si>
    <t>HTG-KJA</t>
  </si>
  <si>
    <t>1-2 NSK-DKS</t>
  </si>
  <si>
    <t>NSK-DKS</t>
  </si>
  <si>
    <t>1-2 DKS-NSK</t>
  </si>
  <si>
    <t>DKS-NSK</t>
  </si>
  <si>
    <t>1-2 NSK-HTG</t>
  </si>
  <si>
    <t>NSK-HTG</t>
  </si>
  <si>
    <t>1-2 HTG-NSK</t>
  </si>
  <si>
    <t>HTG-NSK</t>
  </si>
  <si>
    <t>1-2 KJA-GOY</t>
  </si>
  <si>
    <t>KJA-GOY</t>
  </si>
  <si>
    <t>1-2 GOY-KJA</t>
  </si>
  <si>
    <t>GOY-KJA</t>
  </si>
  <si>
    <t>1-2 KJA-BKA</t>
  </si>
  <si>
    <t>KJA-BKA</t>
  </si>
  <si>
    <t>1-2 BKA-KJA</t>
  </si>
  <si>
    <t>BKA-KJA</t>
  </si>
  <si>
    <t>1-2 KJA-VAQ</t>
  </si>
  <si>
    <t>KJA-VAQ</t>
  </si>
  <si>
    <t>1-2 VAQ-KJA</t>
  </si>
  <si>
    <t>VAQ-KJA</t>
  </si>
  <si>
    <t>1-2 KJA-VEO</t>
  </si>
  <si>
    <t>KJA-VEO</t>
  </si>
  <si>
    <t>1-2 VEO-KJA</t>
  </si>
  <si>
    <t>VEO-KJA</t>
  </si>
  <si>
    <t>1-2 KJA-TGP</t>
  </si>
  <si>
    <t>KJA-TGP</t>
  </si>
  <si>
    <t>1-2 TGP-KJA</t>
  </si>
  <si>
    <t>TGP-KJA</t>
  </si>
  <si>
    <t>1-2 KJA-THX</t>
  </si>
  <si>
    <t>KJA-THX</t>
  </si>
  <si>
    <t>1-2 THX-KJA</t>
  </si>
  <si>
    <t>THX-KJA</t>
  </si>
  <si>
    <t>1-2 KJA-IAA</t>
  </si>
  <si>
    <t>KJA-IAA</t>
  </si>
  <si>
    <t>1-2 IAA-KJA</t>
  </si>
  <si>
    <t>IAA-KJA</t>
  </si>
  <si>
    <t>1-2 KJA-KNY</t>
  </si>
  <si>
    <t>KJA-KNY</t>
  </si>
  <si>
    <t>1-2 KNY-KJA</t>
  </si>
  <si>
    <t>KNY-KJA</t>
  </si>
  <si>
    <t>1-2 KJA-BGS</t>
  </si>
  <si>
    <t>KJA-BGS</t>
  </si>
  <si>
    <t>1-2 BGS-KJA</t>
  </si>
  <si>
    <t>BGS-KJA</t>
  </si>
  <si>
    <t>1-2 KJA-OLZ</t>
  </si>
  <si>
    <t>KJA-OLZ</t>
  </si>
  <si>
    <t>1-2 OLZ-KJA</t>
  </si>
  <si>
    <t>OLZ-KJA</t>
  </si>
  <si>
    <t>1-2 KJA-NZG</t>
  </si>
  <si>
    <t>KJA-NZG</t>
  </si>
  <si>
    <t>1-2 NZG-KJA</t>
  </si>
  <si>
    <t>NZG-KJA</t>
  </si>
  <si>
    <t>1-2 KJA-TLK</t>
  </si>
  <si>
    <t>KJA-TLK</t>
  </si>
  <si>
    <t>1-2 TLK-KJA</t>
  </si>
  <si>
    <t>TLK-KJA</t>
  </si>
  <si>
    <t>1-2 KJA-CZR</t>
  </si>
  <si>
    <t>KJA-CZR</t>
  </si>
  <si>
    <t>1-2 CZR-KJA</t>
  </si>
  <si>
    <t>CZR-KJA</t>
  </si>
  <si>
    <t>1-2 TOF-SWT</t>
  </si>
  <si>
    <t>TOF-SWT</t>
  </si>
  <si>
    <t>1-2 SWT-TOF</t>
  </si>
  <si>
    <t>SWT-TOF</t>
  </si>
  <si>
    <t>1-2 KYZ-UUD</t>
  </si>
  <si>
    <t>KYZ-UUD</t>
  </si>
  <si>
    <t>1-2 UUD-KYZ</t>
  </si>
  <si>
    <t>UUD-KYZ</t>
  </si>
  <si>
    <t>1-2 KJA-SES</t>
  </si>
  <si>
    <t>KJA-SES</t>
  </si>
  <si>
    <t>1-2 SES-KJA</t>
  </si>
  <si>
    <t>SES-KJA</t>
  </si>
  <si>
    <t>1-2 KJA-MJY</t>
  </si>
  <si>
    <t>KJA-MJY</t>
  </si>
  <si>
    <t>1-2 MJY-KJA</t>
  </si>
  <si>
    <t>MJY-KJA</t>
  </si>
  <si>
    <t>KJA-ULK</t>
  </si>
  <si>
    <t>ULK-KJA</t>
  </si>
  <si>
    <t>1-2 KJA-TKM</t>
  </si>
  <si>
    <t>KJA-TKM</t>
  </si>
  <si>
    <t>1-2 TKM-KJA</t>
  </si>
  <si>
    <t>TKM-KJA</t>
  </si>
  <si>
    <t>RGK-UUD</t>
  </si>
  <si>
    <t>UUD-RGK</t>
  </si>
  <si>
    <t>Column33</t>
  </si>
  <si>
    <t>1-3</t>
  </si>
  <si>
    <t xml:space="preserve">                                                                                                                                              </t>
  </si>
  <si>
    <t>Дата</t>
  </si>
  <si>
    <t>C 17:30 позавчера до 17:30 вчера</t>
  </si>
  <si>
    <t>KV-100-</t>
  </si>
  <si>
    <t>KV-9290</t>
  </si>
  <si>
    <t>ПЕрвые символы</t>
  </si>
  <si>
    <t>Рей</t>
  </si>
  <si>
    <t>Конфигурация</t>
  </si>
  <si>
    <t>AT5-Y46/Y46C</t>
  </si>
  <si>
    <t>AT7-Y72/Y72C</t>
  </si>
  <si>
    <t>YK2-Y120/Y120A</t>
  </si>
  <si>
    <t>AN6-Y42/Y42C</t>
  </si>
  <si>
    <t>AN6-Y42/Y42CAB</t>
  </si>
  <si>
    <t>AN4-Y48/Y48</t>
  </si>
  <si>
    <t>Column9</t>
  </si>
  <si>
    <t>Column31</t>
  </si>
  <si>
    <t>Столбец1</t>
  </si>
  <si>
    <t>таксимо</t>
  </si>
  <si>
    <t>ленск</t>
  </si>
  <si>
    <t>Корректное ПКЗ</t>
  </si>
  <si>
    <t>чара</t>
  </si>
  <si>
    <t>олекминск</t>
  </si>
  <si>
    <t>факт</t>
  </si>
  <si>
    <t>заг</t>
  </si>
  <si>
    <t xml:space="preserve">Факт </t>
  </si>
  <si>
    <t>KV-373</t>
  </si>
  <si>
    <t>KV-374</t>
  </si>
  <si>
    <t>ЭК-247/347</t>
  </si>
  <si>
    <t>ЭК-248/348</t>
  </si>
  <si>
    <t>KV-211</t>
  </si>
  <si>
    <t>KJA-PYJ</t>
  </si>
  <si>
    <t>1-2 KJA-PYJ</t>
  </si>
  <si>
    <t>KV-212</t>
  </si>
  <si>
    <t>PYJ-KJA</t>
  </si>
  <si>
    <t>1-2 PYJ-KJA</t>
  </si>
  <si>
    <t>KV-311</t>
  </si>
  <si>
    <t>KV-312</t>
  </si>
  <si>
    <t>KV-361</t>
  </si>
  <si>
    <t>KV-362</t>
  </si>
  <si>
    <t>KV-301</t>
  </si>
  <si>
    <t>KV-302</t>
  </si>
  <si>
    <t>ЭК-211</t>
  </si>
  <si>
    <t>ЭК-212</t>
  </si>
  <si>
    <t>Красноярск - Полярный</t>
  </si>
  <si>
    <t xml:space="preserve">Полярный - Красноярск </t>
  </si>
  <si>
    <t>Рейс</t>
  </si>
  <si>
    <t>Статус продажи</t>
  </si>
  <si>
    <t>СР</t>
  </si>
  <si>
    <t>ПТ</t>
  </si>
  <si>
    <t>KV-535</t>
  </si>
  <si>
    <t>KYZ-UBN</t>
  </si>
  <si>
    <t>1-2 KYZ-UBN</t>
  </si>
  <si>
    <t>KV-536</t>
  </si>
  <si>
    <t>UBN-KYZ</t>
  </si>
  <si>
    <t>1-2 UBN-KYZ</t>
  </si>
  <si>
    <t>Кызыл - Улан-Батор</t>
  </si>
  <si>
    <t xml:space="preserve">Улан-Батор - Кызыл </t>
  </si>
  <si>
    <t>ЭК-535</t>
  </si>
  <si>
    <t>ЭК-536</t>
  </si>
  <si>
    <t>KV-353</t>
  </si>
  <si>
    <t>KV-354</t>
  </si>
  <si>
    <t>KV-261</t>
  </si>
  <si>
    <t>KV-262</t>
  </si>
  <si>
    <t>KV-371</t>
  </si>
  <si>
    <t>KV-372</t>
  </si>
  <si>
    <t>KV-453</t>
  </si>
  <si>
    <t>KV-454</t>
  </si>
  <si>
    <t>KV-473</t>
  </si>
  <si>
    <t>KV-474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</si>
</sst>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-* #,##0.00_-;\-* #,##0.00_-;_-* &quot;-&quot;??_-;_-@_-"/>
    <numFmt numFmtId="164" formatCode="_-* #,##0.00\ _₽_-;\-* #,##0.00\ _₽_-;_-* &quot;-&quot;??\ _₽_-;_-@_-"/>
    <numFmt numFmtId="165" formatCode="_-* #,##0\ _₽_-;\-* #,##0\ _₽_-;_-* &quot;-&quot;??\ _₽_-;_-@_-"/>
    <numFmt numFmtId="166" formatCode="[$-419]d\ mmm;@"/>
    <numFmt numFmtId="167" formatCode="ddd"/>
    <numFmt numFmtId="168" formatCode="h:mm;@"/>
    <numFmt numFmtId="169" formatCode="0.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9"/>
      <color theme="1"/>
      <name val="Times New Roman"/>
      <family val="1"/>
      <charset val="204"/>
    </font>
    <font>
      <u/>
      <sz val="11"/>
      <color theme="10"/>
      <name val="Calibri"/>
      <family val="2"/>
      <charset val="204"/>
      <scheme val="minor"/>
    </font>
    <font>
      <sz val="9"/>
      <name val="Times New Roman"/>
      <family val="1"/>
      <charset val="204"/>
    </font>
    <font>
      <sz val="11"/>
      <color theme="1"/>
      <name val="Calibri"/>
      <family val="2"/>
      <scheme val="minor"/>
    </font>
    <font>
      <b/>
      <sz val="9"/>
      <color theme="1"/>
      <name val="Times New Roman"/>
      <family val="1"/>
      <charset val="204"/>
    </font>
    <font>
      <u/>
      <sz val="9"/>
      <color theme="1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name val="Arial Cyr"/>
      <charset val="204"/>
    </font>
    <font>
      <sz val="11"/>
      <color theme="1"/>
      <name val="Times New Roman"/>
      <family val="1"/>
      <charset val="204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4">
    <xf numFmtId="0" fontId="0" fillId="0" borderId="0"/>
    <xf numFmtId="0" fontId="5" fillId="0" borderId="0"/>
    <xf numFmtId="9" fontId="5" fillId="0" borderId="0" applyFont="0" applyFill="0" applyBorder="0" applyAlignment="0" applyProtection="0"/>
    <xf numFmtId="0" fontId="7" fillId="0" borderId="0" applyNumberFormat="0" applyFill="0" applyBorder="0" applyAlignment="0" applyProtection="0"/>
    <xf numFmtId="164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3" fillId="0" borderId="0"/>
    <xf numFmtId="0" fontId="1" fillId="0" borderId="0"/>
    <xf numFmtId="43" fontId="1" fillId="0" borderId="0" applyFont="0" applyFill="0" applyBorder="0" applyAlignment="0" applyProtection="0"/>
  </cellStyleXfs>
  <cellXfs count="186">
    <xf numFmtId="0" fontId="0" fillId="0" borderId="0" xfId="0"/>
    <xf numFmtId="0" fontId="6" fillId="2" borderId="1" xfId="1" applyFont="1" applyFill="1" applyBorder="1" applyAlignment="1"/>
    <xf numFmtId="0" fontId="6" fillId="2" borderId="0" xfId="1" applyFont="1" applyFill="1" applyBorder="1" applyAlignment="1"/>
    <xf numFmtId="0" fontId="6" fillId="2" borderId="0" xfId="1" applyNumberFormat="1" applyFont="1" applyFill="1" applyBorder="1" applyAlignment="1"/>
    <xf numFmtId="0" fontId="6" fillId="0" borderId="0" xfId="1" applyFont="1" applyFill="1" applyBorder="1" applyAlignment="1"/>
    <xf numFmtId="9" fontId="6" fillId="0" borderId="0" xfId="2" applyFont="1" applyFill="1" applyBorder="1" applyAlignment="1"/>
    <xf numFmtId="0" fontId="6" fillId="0" borderId="0" xfId="1" applyFont="1" applyAlignment="1">
      <alignment horizontal="center"/>
    </xf>
    <xf numFmtId="0" fontId="6" fillId="0" borderId="0" xfId="1" applyFont="1"/>
    <xf numFmtId="0" fontId="6" fillId="0" borderId="0" xfId="1" applyFont="1" applyAlignment="1">
      <alignment horizontal="center" vertical="center"/>
    </xf>
    <xf numFmtId="9" fontId="6" fillId="0" borderId="0" xfId="2" applyFont="1"/>
    <xf numFmtId="0" fontId="6" fillId="0" borderId="0" xfId="1" applyFont="1" applyFill="1"/>
    <xf numFmtId="0" fontId="6" fillId="0" borderId="0" xfId="1" applyFont="1" applyFill="1" applyBorder="1"/>
    <xf numFmtId="1" fontId="6" fillId="3" borderId="2" xfId="1" applyNumberFormat="1" applyFont="1" applyFill="1" applyBorder="1" applyAlignment="1"/>
    <xf numFmtId="0" fontId="6" fillId="3" borderId="2" xfId="1" applyNumberFormat="1" applyFont="1" applyFill="1" applyBorder="1" applyAlignment="1"/>
    <xf numFmtId="1" fontId="6" fillId="0" borderId="0" xfId="1" applyNumberFormat="1" applyFont="1" applyFill="1" applyBorder="1" applyAlignment="1"/>
    <xf numFmtId="0" fontId="6" fillId="4" borderId="2" xfId="1" applyFont="1" applyFill="1" applyBorder="1" applyAlignment="1"/>
    <xf numFmtId="0" fontId="6" fillId="4" borderId="2" xfId="1" applyNumberFormat="1" applyFont="1" applyFill="1" applyBorder="1" applyAlignment="1">
      <alignment horizontal="center"/>
    </xf>
    <xf numFmtId="14" fontId="6" fillId="0" borderId="0" xfId="1" applyNumberFormat="1" applyFont="1" applyFill="1" applyBorder="1" applyAlignment="1"/>
    <xf numFmtId="0" fontId="6" fillId="0" borderId="0" xfId="1" applyFont="1" applyFill="1" applyAlignment="1">
      <alignment horizontal="center"/>
    </xf>
    <xf numFmtId="0" fontId="6" fillId="0" borderId="0" xfId="1" applyFont="1" applyFill="1" applyAlignment="1">
      <alignment horizontal="center" vertical="center"/>
    </xf>
    <xf numFmtId="9" fontId="6" fillId="0" borderId="0" xfId="2" applyFont="1" applyFill="1"/>
    <xf numFmtId="0" fontId="6" fillId="4" borderId="0" xfId="1" applyFont="1" applyFill="1" applyBorder="1" applyAlignment="1">
      <alignment horizontal="center"/>
    </xf>
    <xf numFmtId="0" fontId="6" fillId="0" borderId="0" xfId="4" applyNumberFormat="1" applyFont="1" applyFill="1" applyBorder="1" applyAlignment="1">
      <alignment horizontal="center"/>
    </xf>
    <xf numFmtId="0" fontId="6" fillId="0" borderId="0" xfId="1" applyNumberFormat="1" applyFont="1" applyFill="1" applyBorder="1" applyAlignment="1">
      <alignment horizontal="center"/>
    </xf>
    <xf numFmtId="1" fontId="6" fillId="0" borderId="0" xfId="1" applyNumberFormat="1" applyFont="1" applyFill="1" applyBorder="1" applyAlignment="1">
      <alignment horizontal="center" vertical="center"/>
    </xf>
    <xf numFmtId="9" fontId="6" fillId="0" borderId="0" xfId="2" applyFont="1" applyFill="1" applyBorder="1" applyAlignment="1">
      <alignment horizontal="center" vertical="center"/>
    </xf>
    <xf numFmtId="165" fontId="6" fillId="5" borderId="2" xfId="4" applyNumberFormat="1" applyFont="1" applyFill="1" applyBorder="1" applyAlignment="1">
      <alignment horizontal="center" vertical="center"/>
    </xf>
    <xf numFmtId="1" fontId="6" fillId="5" borderId="2" xfId="1" applyNumberFormat="1" applyFont="1" applyFill="1" applyBorder="1" applyAlignment="1">
      <alignment horizontal="center" vertical="center"/>
    </xf>
    <xf numFmtId="1" fontId="6" fillId="2" borderId="2" xfId="1" applyNumberFormat="1" applyFont="1" applyFill="1" applyBorder="1" applyAlignment="1">
      <alignment horizontal="center" vertical="center" wrapText="1"/>
    </xf>
    <xf numFmtId="1" fontId="6" fillId="4" borderId="0" xfId="1" applyNumberFormat="1" applyFont="1" applyFill="1" applyBorder="1" applyAlignment="1">
      <alignment horizontal="center" vertical="center"/>
    </xf>
    <xf numFmtId="0" fontId="6" fillId="4" borderId="0" xfId="1" applyFont="1" applyFill="1" applyAlignment="1">
      <alignment horizontal="center" vertical="center"/>
    </xf>
    <xf numFmtId="0" fontId="6" fillId="0" borderId="0" xfId="1" applyFont="1" applyAlignment="1">
      <alignment horizontal="right"/>
    </xf>
    <xf numFmtId="0" fontId="6" fillId="3" borderId="2" xfId="2" applyNumberFormat="1" applyFont="1" applyFill="1" applyBorder="1" applyAlignment="1">
      <alignment horizontal="center"/>
    </xf>
    <xf numFmtId="0" fontId="6" fillId="3" borderId="2" xfId="1" applyFont="1" applyFill="1" applyBorder="1" applyAlignment="1">
      <alignment horizontal="center"/>
    </xf>
    <xf numFmtId="0" fontId="6" fillId="4" borderId="0" xfId="1" applyFont="1" applyFill="1" applyAlignment="1">
      <alignment horizontal="center"/>
    </xf>
    <xf numFmtId="0" fontId="6" fillId="3" borderId="2" xfId="1" applyFont="1" applyFill="1" applyBorder="1" applyAlignment="1">
      <alignment horizontal="center" vertical="center"/>
    </xf>
    <xf numFmtId="0" fontId="6" fillId="4" borderId="0" xfId="1" applyFont="1" applyFill="1"/>
    <xf numFmtId="16" fontId="6" fillId="0" borderId="2" xfId="1" applyNumberFormat="1" applyFont="1" applyFill="1" applyBorder="1" applyAlignment="1">
      <alignment horizontal="left"/>
    </xf>
    <xf numFmtId="0" fontId="6" fillId="0" borderId="2" xfId="1" applyFont="1" applyFill="1" applyBorder="1" applyAlignment="1">
      <alignment horizontal="center"/>
    </xf>
    <xf numFmtId="16" fontId="6" fillId="6" borderId="2" xfId="1" applyNumberFormat="1" applyFont="1" applyFill="1" applyBorder="1" applyAlignment="1">
      <alignment horizontal="left"/>
    </xf>
    <xf numFmtId="167" fontId="6" fillId="6" borderId="2" xfId="1" applyNumberFormat="1" applyFont="1" applyFill="1" applyBorder="1" applyAlignment="1">
      <alignment horizontal="center"/>
    </xf>
    <xf numFmtId="0" fontId="6" fillId="6" borderId="2" xfId="1" applyFont="1" applyFill="1" applyBorder="1" applyAlignment="1">
      <alignment horizontal="center"/>
    </xf>
    <xf numFmtId="166" fontId="6" fillId="6" borderId="2" xfId="1" applyNumberFormat="1" applyFont="1" applyFill="1" applyBorder="1" applyAlignment="1">
      <alignment horizontal="left"/>
    </xf>
    <xf numFmtId="16" fontId="6" fillId="4" borderId="2" xfId="1" applyNumberFormat="1" applyFont="1" applyFill="1" applyBorder="1" applyAlignment="1">
      <alignment horizontal="left"/>
    </xf>
    <xf numFmtId="0" fontId="6" fillId="4" borderId="2" xfId="1" applyFont="1" applyFill="1" applyBorder="1" applyAlignment="1">
      <alignment horizontal="center"/>
    </xf>
    <xf numFmtId="166" fontId="6" fillId="4" borderId="2" xfId="1" applyNumberFormat="1" applyFont="1" applyFill="1" applyBorder="1" applyAlignment="1">
      <alignment horizontal="left"/>
    </xf>
    <xf numFmtId="1" fontId="6" fillId="4" borderId="2" xfId="1" applyNumberFormat="1" applyFont="1" applyFill="1" applyBorder="1" applyAlignment="1">
      <alignment horizontal="center"/>
    </xf>
    <xf numFmtId="1" fontId="6" fillId="6" borderId="2" xfId="1" applyNumberFormat="1" applyFont="1" applyFill="1" applyBorder="1" applyAlignment="1">
      <alignment horizontal="center"/>
    </xf>
    <xf numFmtId="166" fontId="6" fillId="0" borderId="2" xfId="1" applyNumberFormat="1" applyFont="1" applyFill="1" applyBorder="1" applyAlignment="1">
      <alignment horizontal="left"/>
    </xf>
    <xf numFmtId="0" fontId="6" fillId="0" borderId="0" xfId="1" applyNumberFormat="1" applyFont="1" applyAlignment="1">
      <alignment horizontal="left"/>
    </xf>
    <xf numFmtId="0" fontId="6" fillId="0" borderId="0" xfId="2" applyNumberFormat="1" applyFont="1" applyFill="1" applyBorder="1" applyAlignment="1">
      <alignment horizontal="center"/>
    </xf>
    <xf numFmtId="9" fontId="6" fillId="6" borderId="2" xfId="5" applyFont="1" applyFill="1" applyBorder="1" applyAlignment="1">
      <alignment horizontal="center"/>
    </xf>
    <xf numFmtId="9" fontId="6" fillId="0" borderId="2" xfId="5" applyFont="1" applyFill="1" applyBorder="1" applyAlignment="1">
      <alignment horizontal="center"/>
    </xf>
    <xf numFmtId="14" fontId="8" fillId="7" borderId="5" xfId="1" applyNumberFormat="1" applyFont="1" applyFill="1" applyBorder="1" applyAlignment="1"/>
    <xf numFmtId="1" fontId="6" fillId="6" borderId="2" xfId="6" applyNumberFormat="1" applyFont="1" applyFill="1" applyBorder="1" applyAlignment="1">
      <alignment horizontal="center"/>
    </xf>
    <xf numFmtId="0" fontId="6" fillId="3" borderId="9" xfId="1" applyNumberFormat="1" applyFont="1" applyFill="1" applyBorder="1" applyAlignment="1">
      <alignment horizontal="center" vertical="center" wrapText="1"/>
    </xf>
    <xf numFmtId="0" fontId="6" fillId="3" borderId="0" xfId="2" applyNumberFormat="1" applyFont="1" applyFill="1" applyBorder="1" applyAlignment="1">
      <alignment horizontal="center"/>
    </xf>
    <xf numFmtId="0" fontId="8" fillId="7" borderId="0" xfId="1" applyFont="1" applyFill="1" applyBorder="1" applyAlignment="1">
      <alignment horizontal="center"/>
    </xf>
    <xf numFmtId="1" fontId="6" fillId="0" borderId="2" xfId="2" applyNumberFormat="1" applyFont="1" applyFill="1" applyBorder="1" applyAlignment="1">
      <alignment horizontal="center"/>
    </xf>
    <xf numFmtId="1" fontId="6" fillId="6" borderId="2" xfId="2" applyNumberFormat="1" applyFont="1" applyFill="1" applyBorder="1" applyAlignment="1">
      <alignment horizontal="center"/>
    </xf>
    <xf numFmtId="1" fontId="6" fillId="0" borderId="2" xfId="1" applyNumberFormat="1" applyFont="1" applyFill="1" applyBorder="1" applyAlignment="1">
      <alignment horizontal="center"/>
    </xf>
    <xf numFmtId="1" fontId="6" fillId="0" borderId="2" xfId="6" applyNumberFormat="1" applyFont="1" applyFill="1" applyBorder="1" applyAlignment="1">
      <alignment horizontal="center"/>
    </xf>
    <xf numFmtId="9" fontId="6" fillId="4" borderId="2" xfId="5" applyFont="1" applyFill="1" applyBorder="1" applyAlignment="1">
      <alignment horizontal="center"/>
    </xf>
    <xf numFmtId="0" fontId="6" fillId="3" borderId="0" xfId="1" applyFont="1" applyFill="1"/>
    <xf numFmtId="0" fontId="6" fillId="3" borderId="6" xfId="1" applyFont="1" applyFill="1" applyBorder="1" applyAlignment="1">
      <alignment vertical="center" wrapText="1"/>
    </xf>
    <xf numFmtId="2" fontId="6" fillId="0" borderId="0" xfId="1" applyNumberFormat="1" applyFont="1" applyFill="1" applyBorder="1" applyAlignment="1"/>
    <xf numFmtId="0" fontId="6" fillId="5" borderId="1" xfId="1" applyFont="1" applyFill="1" applyBorder="1" applyAlignment="1"/>
    <xf numFmtId="0" fontId="6" fillId="5" borderId="0" xfId="1" applyFont="1" applyFill="1" applyBorder="1" applyAlignment="1"/>
    <xf numFmtId="0" fontId="6" fillId="5" borderId="0" xfId="1" applyNumberFormat="1" applyFont="1" applyFill="1" applyBorder="1" applyAlignment="1"/>
    <xf numFmtId="0" fontId="6" fillId="8" borderId="0" xfId="1" applyFont="1" applyFill="1" applyBorder="1" applyAlignment="1"/>
    <xf numFmtId="0" fontId="10" fillId="8" borderId="1" xfId="1" applyFont="1" applyFill="1" applyBorder="1" applyAlignment="1"/>
    <xf numFmtId="0" fontId="10" fillId="8" borderId="0" xfId="1" applyFont="1" applyFill="1" applyBorder="1" applyAlignment="1"/>
    <xf numFmtId="0" fontId="10" fillId="8" borderId="0" xfId="1" applyNumberFormat="1" applyFont="1" applyFill="1" applyBorder="1" applyAlignment="1"/>
    <xf numFmtId="0" fontId="0" fillId="0" borderId="0" xfId="0" applyNumberFormat="1"/>
    <xf numFmtId="14" fontId="0" fillId="0" borderId="0" xfId="0" applyNumberFormat="1"/>
    <xf numFmtId="2" fontId="0" fillId="0" borderId="0" xfId="0" applyNumberFormat="1"/>
    <xf numFmtId="49" fontId="6" fillId="3" borderId="9" xfId="1" applyNumberFormat="1" applyFont="1" applyFill="1" applyBorder="1" applyAlignment="1">
      <alignment horizontal="center" vertical="center" wrapText="1"/>
    </xf>
    <xf numFmtId="49" fontId="6" fillId="3" borderId="6" xfId="1" applyNumberFormat="1" applyFont="1" applyFill="1" applyBorder="1" applyAlignment="1">
      <alignment horizontal="center" vertical="center"/>
    </xf>
    <xf numFmtId="49" fontId="6" fillId="3" borderId="6" xfId="1" applyNumberFormat="1" applyFont="1" applyFill="1" applyBorder="1" applyAlignment="1">
      <alignment horizontal="center" vertical="center" wrapText="1"/>
    </xf>
    <xf numFmtId="1" fontId="6" fillId="4" borderId="2" xfId="6" applyNumberFormat="1" applyFont="1" applyFill="1" applyBorder="1" applyAlignment="1">
      <alignment horizontal="center"/>
    </xf>
    <xf numFmtId="14" fontId="6" fillId="2" borderId="0" xfId="1" applyNumberFormat="1" applyFont="1" applyFill="1" applyBorder="1" applyAlignment="1"/>
    <xf numFmtId="168" fontId="6" fillId="0" borderId="0" xfId="1" applyNumberFormat="1" applyFont="1" applyFill="1" applyBorder="1" applyAlignment="1">
      <alignment horizontal="center" vertical="center"/>
    </xf>
    <xf numFmtId="1" fontId="6" fillId="5" borderId="2" xfId="1" applyNumberFormat="1" applyFont="1" applyFill="1" applyBorder="1" applyAlignment="1">
      <alignment horizontal="center" vertical="center" wrapText="1"/>
    </xf>
    <xf numFmtId="9" fontId="6" fillId="0" borderId="2" xfId="5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/>
    <xf numFmtId="0" fontId="11" fillId="0" borderId="0" xfId="3" applyFont="1"/>
    <xf numFmtId="0" fontId="6" fillId="0" borderId="2" xfId="0" applyNumberFormat="1" applyFont="1" applyBorder="1" applyAlignment="1">
      <alignment horizontal="center" vertical="center"/>
    </xf>
    <xf numFmtId="0" fontId="6" fillId="0" borderId="10" xfId="0" applyNumberFormat="1" applyFont="1" applyBorder="1" applyAlignment="1">
      <alignment horizontal="center"/>
    </xf>
    <xf numFmtId="0" fontId="6" fillId="9" borderId="10" xfId="0" applyNumberFormat="1" applyFont="1" applyFill="1" applyBorder="1" applyAlignment="1">
      <alignment horizontal="center"/>
    </xf>
    <xf numFmtId="0" fontId="6" fillId="0" borderId="2" xfId="0" applyFont="1" applyBorder="1"/>
    <xf numFmtId="169" fontId="6" fillId="0" borderId="2" xfId="1" applyNumberFormat="1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12" fillId="0" borderId="0" xfId="0" applyNumberFormat="1" applyFont="1" applyAlignment="1" applyProtection="1">
      <alignment horizontal="center" vertical="center"/>
    </xf>
    <xf numFmtId="2" fontId="12" fillId="0" borderId="0" xfId="0" applyNumberFormat="1" applyFont="1" applyAlignment="1" applyProtection="1">
      <alignment horizontal="center" vertical="center"/>
    </xf>
    <xf numFmtId="0" fontId="12" fillId="0" borderId="0" xfId="0" applyNumberFormat="1" applyFont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 applyProtection="1">
      <alignment horizontal="center" vertical="center"/>
      <protection locked="0"/>
    </xf>
    <xf numFmtId="14" fontId="12" fillId="0" borderId="0" xfId="0" applyNumberFormat="1" applyFont="1" applyAlignment="1" applyProtection="1">
      <alignment horizontal="center" vertical="center"/>
      <protection locked="0"/>
    </xf>
    <xf numFmtId="0" fontId="6" fillId="0" borderId="0" xfId="0" applyFont="1" applyFill="1"/>
    <xf numFmtId="0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6" fillId="0" borderId="6" xfId="1" applyFont="1" applyFill="1" applyBorder="1" applyAlignment="1">
      <alignment vertical="center" wrapText="1"/>
    </xf>
    <xf numFmtId="0" fontId="0" fillId="0" borderId="2" xfId="1" applyFont="1" applyFill="1" applyBorder="1" applyAlignment="1">
      <alignment horizontal="center"/>
    </xf>
    <xf numFmtId="0" fontId="6" fillId="0" borderId="2" xfId="1" applyNumberFormat="1" applyFont="1" applyFill="1" applyBorder="1" applyAlignment="1">
      <alignment horizontal="center" vertical="center"/>
    </xf>
    <xf numFmtId="1" fontId="6" fillId="0" borderId="2" xfId="1" applyNumberFormat="1" applyFont="1" applyFill="1" applyBorder="1" applyAlignment="1">
      <alignment horizontal="center" vertical="center"/>
    </xf>
    <xf numFmtId="0" fontId="6" fillId="0" borderId="2" xfId="0" applyFont="1" applyFill="1" applyBorder="1"/>
    <xf numFmtId="0" fontId="8" fillId="0" borderId="2" xfId="1" applyNumberFormat="1" applyFont="1" applyFill="1" applyBorder="1" applyAlignment="1">
      <alignment horizontal="center" vertical="center"/>
    </xf>
    <xf numFmtId="9" fontId="8" fillId="0" borderId="2" xfId="5" applyFont="1" applyFill="1" applyBorder="1" applyAlignment="1">
      <alignment horizontal="center" vertical="center"/>
    </xf>
    <xf numFmtId="0" fontId="6" fillId="0" borderId="0" xfId="1" applyFont="1" applyFill="1" applyAlignment="1">
      <alignment horizontal="right"/>
    </xf>
    <xf numFmtId="166" fontId="6" fillId="10" borderId="2" xfId="1" applyNumberFormat="1" applyFont="1" applyFill="1" applyBorder="1" applyAlignment="1">
      <alignment horizontal="left"/>
    </xf>
    <xf numFmtId="1" fontId="6" fillId="10" borderId="2" xfId="1" applyNumberFormat="1" applyFont="1" applyFill="1" applyBorder="1" applyAlignment="1">
      <alignment horizontal="center"/>
    </xf>
    <xf numFmtId="0" fontId="6" fillId="10" borderId="0" xfId="2" applyNumberFormat="1" applyFont="1" applyFill="1" applyBorder="1" applyAlignment="1">
      <alignment horizontal="center"/>
    </xf>
    <xf numFmtId="0" fontId="6" fillId="10" borderId="0" xfId="1" applyFont="1" applyFill="1" applyBorder="1"/>
    <xf numFmtId="0" fontId="6" fillId="10" borderId="2" xfId="1" applyFont="1" applyFill="1" applyBorder="1" applyAlignment="1">
      <alignment horizontal="center"/>
    </xf>
    <xf numFmtId="9" fontId="6" fillId="10" borderId="2" xfId="5" applyFont="1" applyFill="1" applyBorder="1" applyAlignment="1">
      <alignment horizontal="center"/>
    </xf>
    <xf numFmtId="1" fontId="6" fillId="10" borderId="2" xfId="6" applyNumberFormat="1" applyFont="1" applyFill="1" applyBorder="1" applyAlignment="1">
      <alignment horizontal="center"/>
    </xf>
    <xf numFmtId="14" fontId="6" fillId="0" borderId="0" xfId="1" applyNumberFormat="1" applyFont="1" applyAlignment="1">
      <alignment horizontal="center"/>
    </xf>
    <xf numFmtId="14" fontId="6" fillId="0" borderId="0" xfId="0" applyNumberFormat="1" applyFont="1"/>
    <xf numFmtId="14" fontId="6" fillId="0" borderId="0" xfId="1" applyNumberFormat="1" applyFont="1" applyAlignment="1">
      <alignment horizontal="right"/>
    </xf>
    <xf numFmtId="14" fontId="6" fillId="0" borderId="0" xfId="1" applyNumberFormat="1" applyFont="1"/>
    <xf numFmtId="14" fontId="6" fillId="0" borderId="0" xfId="1" applyNumberFormat="1" applyFont="1" applyFill="1"/>
    <xf numFmtId="1" fontId="6" fillId="11" borderId="2" xfId="1" applyNumberFormat="1" applyFont="1" applyFill="1" applyBorder="1" applyAlignment="1">
      <alignment horizontal="center"/>
    </xf>
    <xf numFmtId="165" fontId="6" fillId="5" borderId="6" xfId="4" applyNumberFormat="1" applyFont="1" applyFill="1" applyBorder="1" applyAlignment="1">
      <alignment horizontal="center" vertical="center"/>
    </xf>
    <xf numFmtId="165" fontId="6" fillId="5" borderId="7" xfId="4" applyNumberFormat="1" applyFont="1" applyFill="1" applyBorder="1" applyAlignment="1">
      <alignment horizontal="center" vertical="center"/>
    </xf>
    <xf numFmtId="165" fontId="6" fillId="5" borderId="6" xfId="4" applyNumberFormat="1" applyFont="1" applyFill="1" applyBorder="1" applyAlignment="1">
      <alignment horizontal="center" vertical="center" wrapText="1"/>
    </xf>
    <xf numFmtId="165" fontId="6" fillId="5" borderId="8" xfId="4" applyNumberFormat="1" applyFont="1" applyFill="1" applyBorder="1" applyAlignment="1">
      <alignment horizontal="center" vertical="center" wrapText="1"/>
    </xf>
    <xf numFmtId="165" fontId="6" fillId="5" borderId="7" xfId="4" applyNumberFormat="1" applyFont="1" applyFill="1" applyBorder="1" applyAlignment="1">
      <alignment horizontal="center" vertical="center" wrapText="1"/>
    </xf>
    <xf numFmtId="9" fontId="6" fillId="3" borderId="6" xfId="2" applyFont="1" applyFill="1" applyBorder="1" applyAlignment="1">
      <alignment horizontal="center" vertical="center"/>
    </xf>
    <xf numFmtId="9" fontId="6" fillId="3" borderId="8" xfId="2" applyFont="1" applyFill="1" applyBorder="1" applyAlignment="1">
      <alignment horizontal="center" vertical="center"/>
    </xf>
    <xf numFmtId="9" fontId="6" fillId="3" borderId="7" xfId="2" applyFont="1" applyFill="1" applyBorder="1" applyAlignment="1">
      <alignment horizontal="center" vertical="center"/>
    </xf>
    <xf numFmtId="0" fontId="6" fillId="3" borderId="7" xfId="1" applyFont="1" applyFill="1" applyBorder="1" applyAlignment="1">
      <alignment horizontal="center" vertical="center" wrapText="1"/>
    </xf>
    <xf numFmtId="0" fontId="6" fillId="3" borderId="7" xfId="1" applyFont="1" applyFill="1" applyBorder="1" applyAlignment="1">
      <alignment horizontal="center" vertical="center"/>
    </xf>
    <xf numFmtId="0" fontId="6" fillId="3" borderId="8" xfId="1" applyNumberFormat="1" applyFont="1" applyFill="1" applyBorder="1" applyAlignment="1">
      <alignment horizontal="center" vertical="center" wrapText="1"/>
    </xf>
    <xf numFmtId="0" fontId="6" fillId="3" borderId="7" xfId="1" applyNumberFormat="1" applyFont="1" applyFill="1" applyBorder="1" applyAlignment="1">
      <alignment horizontal="center" vertical="center" wrapText="1"/>
    </xf>
    <xf numFmtId="49" fontId="6" fillId="3" borderId="11" xfId="1" applyNumberFormat="1" applyFont="1" applyFill="1" applyBorder="1" applyAlignment="1">
      <alignment horizontal="center" vertical="center" wrapText="1"/>
    </xf>
    <xf numFmtId="49" fontId="6" fillId="3" borderId="12" xfId="1" applyNumberFormat="1" applyFont="1" applyFill="1" applyBorder="1" applyAlignment="1">
      <alignment horizontal="center" vertical="center" wrapText="1"/>
    </xf>
    <xf numFmtId="49" fontId="6" fillId="3" borderId="13" xfId="1" applyNumberFormat="1" applyFont="1" applyFill="1" applyBorder="1" applyAlignment="1">
      <alignment horizontal="center" vertical="center" wrapText="1"/>
    </xf>
    <xf numFmtId="0" fontId="6" fillId="3" borderId="4" xfId="1" applyNumberFormat="1" applyFont="1" applyFill="1" applyBorder="1" applyAlignment="1">
      <alignment horizontal="center"/>
    </xf>
    <xf numFmtId="0" fontId="6" fillId="3" borderId="7" xfId="1" applyNumberFormat="1" applyFont="1" applyFill="1" applyBorder="1" applyAlignment="1">
      <alignment horizontal="center" vertical="center"/>
    </xf>
    <xf numFmtId="1" fontId="6" fillId="3" borderId="7" xfId="1" applyNumberFormat="1" applyFont="1" applyFill="1" applyBorder="1" applyAlignment="1">
      <alignment horizontal="center" vertical="center"/>
    </xf>
    <xf numFmtId="0" fontId="8" fillId="7" borderId="4" xfId="1" applyFont="1" applyFill="1" applyBorder="1" applyAlignment="1">
      <alignment horizontal="center"/>
    </xf>
    <xf numFmtId="166" fontId="6" fillId="11" borderId="2" xfId="1" applyNumberFormat="1" applyFont="1" applyFill="1" applyBorder="1" applyAlignment="1">
      <alignment horizontal="left"/>
    </xf>
    <xf numFmtId="0" fontId="6" fillId="11" borderId="0" xfId="2" applyNumberFormat="1" applyFont="1" applyFill="1" applyBorder="1" applyAlignment="1">
      <alignment horizontal="center"/>
    </xf>
    <xf numFmtId="0" fontId="6" fillId="11" borderId="0" xfId="1" applyFont="1" applyFill="1" applyBorder="1"/>
    <xf numFmtId="0" fontId="6" fillId="11" borderId="2" xfId="1" applyFont="1" applyFill="1" applyBorder="1" applyAlignment="1">
      <alignment horizontal="center"/>
    </xf>
    <xf numFmtId="9" fontId="6" fillId="11" borderId="2" xfId="5" applyFont="1" applyFill="1" applyBorder="1" applyAlignment="1">
      <alignment horizontal="center"/>
    </xf>
    <xf numFmtId="0" fontId="6" fillId="11" borderId="0" xfId="0" applyFont="1" applyFill="1"/>
    <xf numFmtId="0" fontId="6" fillId="11" borderId="6" xfId="1" applyFont="1" applyFill="1" applyBorder="1" applyAlignment="1">
      <alignment vertical="center" wrapText="1"/>
    </xf>
    <xf numFmtId="1" fontId="6" fillId="11" borderId="2" xfId="6" applyNumberFormat="1" applyFont="1" applyFill="1" applyBorder="1" applyAlignment="1">
      <alignment horizontal="center"/>
    </xf>
    <xf numFmtId="165" fontId="6" fillId="5" borderId="6" xfId="4" applyNumberFormat="1" applyFont="1" applyFill="1" applyBorder="1" applyAlignment="1">
      <alignment horizontal="center" vertical="center"/>
    </xf>
    <xf numFmtId="165" fontId="6" fillId="5" borderId="7" xfId="4" applyNumberFormat="1" applyFont="1" applyFill="1" applyBorder="1" applyAlignment="1">
      <alignment horizontal="center" vertical="center"/>
    </xf>
    <xf numFmtId="165" fontId="6" fillId="5" borderId="6" xfId="4" applyNumberFormat="1" applyFont="1" applyFill="1" applyBorder="1" applyAlignment="1">
      <alignment horizontal="center" vertical="center" wrapText="1"/>
    </xf>
    <xf numFmtId="165" fontId="6" fillId="5" borderId="8" xfId="4" applyNumberFormat="1" applyFont="1" applyFill="1" applyBorder="1" applyAlignment="1">
      <alignment horizontal="center" vertical="center" wrapText="1"/>
    </xf>
    <xf numFmtId="165" fontId="6" fillId="5" borderId="7" xfId="4" applyNumberFormat="1" applyFont="1" applyFill="1" applyBorder="1" applyAlignment="1">
      <alignment horizontal="center" vertical="center" wrapText="1"/>
    </xf>
    <xf numFmtId="0" fontId="6" fillId="3" borderId="3" xfId="1" applyFont="1" applyFill="1" applyBorder="1" applyAlignment="1">
      <alignment horizontal="center" vertical="center"/>
    </xf>
    <xf numFmtId="0" fontId="6" fillId="3" borderId="4" xfId="1" applyFont="1" applyFill="1" applyBorder="1" applyAlignment="1">
      <alignment horizontal="center" vertical="center"/>
    </xf>
    <xf numFmtId="0" fontId="6" fillId="3" borderId="5" xfId="1" applyFont="1" applyFill="1" applyBorder="1" applyAlignment="1">
      <alignment horizontal="center" vertical="center"/>
    </xf>
    <xf numFmtId="9" fontId="6" fillId="3" borderId="6" xfId="2" applyFont="1" applyFill="1" applyBorder="1" applyAlignment="1">
      <alignment horizontal="center" vertical="center"/>
    </xf>
    <xf numFmtId="9" fontId="6" fillId="3" borderId="8" xfId="2" applyFont="1" applyFill="1" applyBorder="1" applyAlignment="1">
      <alignment horizontal="center" vertical="center"/>
    </xf>
    <xf numFmtId="9" fontId="6" fillId="3" borderId="7" xfId="2" applyFont="1" applyFill="1" applyBorder="1" applyAlignment="1">
      <alignment horizontal="center" vertical="center"/>
    </xf>
    <xf numFmtId="0" fontId="6" fillId="3" borderId="6" xfId="1" applyFont="1" applyFill="1" applyBorder="1" applyAlignment="1">
      <alignment horizontal="center" vertical="center" wrapText="1"/>
    </xf>
    <xf numFmtId="0" fontId="6" fillId="3" borderId="8" xfId="1" applyFont="1" applyFill="1" applyBorder="1" applyAlignment="1">
      <alignment horizontal="center" vertical="center" wrapText="1"/>
    </xf>
    <xf numFmtId="0" fontId="6" fillId="3" borderId="7" xfId="1" applyFont="1" applyFill="1" applyBorder="1" applyAlignment="1">
      <alignment horizontal="center" vertical="center" wrapText="1"/>
    </xf>
    <xf numFmtId="0" fontId="6" fillId="3" borderId="6" xfId="1" applyFont="1" applyFill="1" applyBorder="1" applyAlignment="1">
      <alignment horizontal="center" vertical="center"/>
    </xf>
    <xf numFmtId="0" fontId="6" fillId="3" borderId="8" xfId="1" applyFont="1" applyFill="1" applyBorder="1" applyAlignment="1">
      <alignment horizontal="center" vertical="center"/>
    </xf>
    <xf numFmtId="0" fontId="6" fillId="3" borderId="7" xfId="1" applyFont="1" applyFill="1" applyBorder="1" applyAlignment="1">
      <alignment horizontal="center" vertical="center"/>
    </xf>
    <xf numFmtId="0" fontId="6" fillId="3" borderId="6" xfId="1" applyNumberFormat="1" applyFont="1" applyFill="1" applyBorder="1" applyAlignment="1">
      <alignment horizontal="center" vertical="center" wrapText="1"/>
    </xf>
    <xf numFmtId="0" fontId="6" fillId="3" borderId="8" xfId="1" applyNumberFormat="1" applyFont="1" applyFill="1" applyBorder="1" applyAlignment="1">
      <alignment horizontal="center" vertical="center" wrapText="1"/>
    </xf>
    <xf numFmtId="0" fontId="6" fillId="3" borderId="7" xfId="1" applyNumberFormat="1" applyFont="1" applyFill="1" applyBorder="1" applyAlignment="1">
      <alignment horizontal="center" vertical="center" wrapText="1"/>
    </xf>
    <xf numFmtId="49" fontId="6" fillId="3" borderId="11" xfId="1" applyNumberFormat="1" applyFont="1" applyFill="1" applyBorder="1" applyAlignment="1">
      <alignment horizontal="center" vertical="center" wrapText="1"/>
    </xf>
    <xf numFmtId="49" fontId="6" fillId="3" borderId="12" xfId="1" applyNumberFormat="1" applyFont="1" applyFill="1" applyBorder="1" applyAlignment="1">
      <alignment horizontal="center" vertical="center" wrapText="1"/>
    </xf>
    <xf numFmtId="49" fontId="6" fillId="3" borderId="13" xfId="1" applyNumberFormat="1" applyFont="1" applyFill="1" applyBorder="1" applyAlignment="1">
      <alignment horizontal="center" vertical="center" wrapText="1"/>
    </xf>
    <xf numFmtId="0" fontId="6" fillId="3" borderId="3" xfId="1" applyNumberFormat="1" applyFont="1" applyFill="1" applyBorder="1" applyAlignment="1">
      <alignment horizontal="center"/>
    </xf>
    <xf numFmtId="0" fontId="6" fillId="3" borderId="4" xfId="1" applyNumberFormat="1" applyFont="1" applyFill="1" applyBorder="1" applyAlignment="1">
      <alignment horizontal="center"/>
    </xf>
    <xf numFmtId="0" fontId="6" fillId="3" borderId="5" xfId="1" applyNumberFormat="1" applyFont="1" applyFill="1" applyBorder="1" applyAlignment="1">
      <alignment horizontal="center"/>
    </xf>
    <xf numFmtId="0" fontId="6" fillId="3" borderId="6" xfId="1" applyNumberFormat="1" applyFont="1" applyFill="1" applyBorder="1" applyAlignment="1">
      <alignment horizontal="center" vertical="center"/>
    </xf>
    <xf numFmtId="0" fontId="6" fillId="3" borderId="8" xfId="1" applyNumberFormat="1" applyFont="1" applyFill="1" applyBorder="1" applyAlignment="1">
      <alignment horizontal="center" vertical="center"/>
    </xf>
    <xf numFmtId="0" fontId="6" fillId="3" borderId="7" xfId="1" applyNumberFormat="1" applyFont="1" applyFill="1" applyBorder="1" applyAlignment="1">
      <alignment horizontal="center" vertical="center"/>
    </xf>
    <xf numFmtId="1" fontId="6" fillId="3" borderId="6" xfId="1" applyNumberFormat="1" applyFont="1" applyFill="1" applyBorder="1" applyAlignment="1">
      <alignment horizontal="center" vertical="center"/>
    </xf>
    <xf numFmtId="1" fontId="6" fillId="3" borderId="8" xfId="1" applyNumberFormat="1" applyFont="1" applyFill="1" applyBorder="1" applyAlignment="1">
      <alignment horizontal="center" vertical="center"/>
    </xf>
    <xf numFmtId="1" fontId="6" fillId="3" borderId="7" xfId="1" applyNumberFormat="1" applyFont="1" applyFill="1" applyBorder="1" applyAlignment="1">
      <alignment horizontal="center" vertical="center"/>
    </xf>
    <xf numFmtId="0" fontId="6" fillId="3" borderId="2" xfId="1" applyNumberFormat="1" applyFont="1" applyFill="1" applyBorder="1" applyAlignment="1">
      <alignment horizontal="center"/>
    </xf>
    <xf numFmtId="0" fontId="8" fillId="7" borderId="3" xfId="1" applyFont="1" applyFill="1" applyBorder="1" applyAlignment="1">
      <alignment horizontal="center"/>
    </xf>
    <xf numFmtId="0" fontId="8" fillId="7" borderId="4" xfId="1" applyFont="1" applyFill="1" applyBorder="1" applyAlignment="1">
      <alignment horizontal="center"/>
    </xf>
  </cellXfs>
  <cellStyles count="24">
    <cellStyle name="Гиперссылка" xfId="3" builtinId="8"/>
    <cellStyle name="Обычный" xfId="0" builtinId="0"/>
    <cellStyle name="Обычный 11" xfId="21"/>
    <cellStyle name="Обычный 2" xfId="7"/>
    <cellStyle name="Обычный 2 2" xfId="1"/>
    <cellStyle name="Обычный 2 2 2" xfId="12"/>
    <cellStyle name="Обычный 2 3" xfId="16"/>
    <cellStyle name="Обычный 2 4" xfId="22"/>
    <cellStyle name="Обычный 3" xfId="9"/>
    <cellStyle name="Обычный 3 2" xfId="18"/>
    <cellStyle name="Процентный" xfId="5" builtinId="5"/>
    <cellStyle name="Процентный 2" xfId="2"/>
    <cellStyle name="Процентный 2 2" xfId="13"/>
    <cellStyle name="Процентный 3" xfId="11"/>
    <cellStyle name="Процентный 3 2" xfId="20"/>
    <cellStyle name="Финансовый" xfId="6" builtinId="3"/>
    <cellStyle name="Финансовый 2" xfId="4"/>
    <cellStyle name="Финансовый 2 2" xfId="14"/>
    <cellStyle name="Финансовый 3" xfId="8"/>
    <cellStyle name="Финансовый 3 2" xfId="17"/>
    <cellStyle name="Финансовый 3 3" xfId="23"/>
    <cellStyle name="Финансовый 4" xfId="10"/>
    <cellStyle name="Финансовый 4 2" xfId="19"/>
    <cellStyle name="Финансовый 5" xfId="15"/>
  </cellStyles>
  <dxfs count="467"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4" tint="0.7999816888943144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b/>
        <i val="0"/>
      </font>
    </dxf>
    <dxf>
      <font>
        <b/>
        <i val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b/>
        <i val="0"/>
      </font>
    </dxf>
    <dxf>
      <fill>
        <patternFill>
          <bgColor theme="0" tint="-0.24994659260841701"/>
        </patternFill>
      </fill>
    </dxf>
    <dxf>
      <font>
        <b/>
        <i val="0"/>
      </font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numFmt numFmtId="166" formatCode="[$-419]d\ mmm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3</xdr:row>
          <xdr:rowOff>19050</xdr:rowOff>
        </xdr:from>
        <xdr:to>
          <xdr:col>10</xdr:col>
          <xdr:colOff>152400</xdr:colOff>
          <xdr:row>4</xdr:row>
          <xdr:rowOff>9525</xdr:rowOff>
        </xdr:to>
        <xdr:sp macro="" textlink="">
          <xdr:nvSpPr>
            <xdr:cNvPr id="1984513" name="CommandButton1" hidden="1">
              <a:extLst>
                <a:ext uri="{63B3BB69-23CF-44E3-9099-C40C66FF867C}">
                  <a14:compatExt spid="_x0000_s19845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54;&#1090;&#1076;&#1077;&#1083;&#1099;/11-01%20&#1054;&#1054;&#1056;&#1055;/&#1043;&#1088;&#1091;&#1087;&#1087;&#1072;%20&#1091;&#1087;&#1088;&#1072;&#1074;&#1083;&#1077;&#1085;&#1080;&#1103;%20&#1076;&#1086;&#1093;&#1086;&#1076;&#1072;&#1084;&#1080;%20&#1080;%20&#1084;&#1072;&#1088;&#1096;&#1088;&#1091;&#1090;&#1085;&#1086;&#1081;%20&#1089;&#1077;&#1090;&#1100;&#1102;/&#1051;&#1086;&#1073;&#1072;&#1085;&#1086;&#1074;/&#1051;&#1086;&#1073;&#1072;&#1085;&#1086;&#1074;1/&#1040;&#1074;&#1090;&#1086;&#1084;&#1072;&#1090;&#1080;&#1095;&#1077;&#1089;&#1082;&#1080;&#1081;%20&#1088;&#1072;&#1089;&#1095;&#1077;&#1090;%20&#1088;&#1072;&#1089;&#1093;&#1086;&#1076;&#1086;&#1074;%20&#1089;%20&#1092;&#1086;&#1088;&#1084;&#1091;&#1083;&#1072;&#1084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аза"/>
      <sheetName val="Расходы"/>
      <sheetName val="Расчет расходов"/>
      <sheetName val="Расчет доходов"/>
    </sheetNames>
    <sheetDataSet>
      <sheetData sheetId="0">
        <row r="2">
          <cell r="B2" t="str">
            <v>Красноярск</v>
          </cell>
          <cell r="F2" t="str">
            <v>АТР-72</v>
          </cell>
          <cell r="H2" t="str">
            <v>да</v>
          </cell>
        </row>
        <row r="3">
          <cell r="B3" t="str">
            <v>Томск</v>
          </cell>
          <cell r="F3" t="str">
            <v>АТР-42</v>
          </cell>
          <cell r="H3" t="str">
            <v>нет</v>
          </cell>
        </row>
        <row r="4">
          <cell r="B4" t="str">
            <v>Кызыл</v>
          </cell>
          <cell r="F4" t="str">
            <v>ЯК-42Д</v>
          </cell>
          <cell r="H4">
            <v>0</v>
          </cell>
        </row>
        <row r="5">
          <cell r="B5" t="str">
            <v>Горно-Алтайск</v>
          </cell>
          <cell r="F5" t="str">
            <v>АН-26Б-1</v>
          </cell>
          <cell r="H5">
            <v>0</v>
          </cell>
        </row>
        <row r="6">
          <cell r="B6" t="str">
            <v>Норильск</v>
          </cell>
          <cell r="F6" t="str">
            <v>АН-24</v>
          </cell>
        </row>
        <row r="7">
          <cell r="F7" t="str">
            <v>Л-410УВП</v>
          </cell>
        </row>
      </sheetData>
      <sheetData sheetId="1" refreshError="1"/>
      <sheetData sheetId="2"/>
      <sheetData sheetId="3" refreshError="1"/>
    </sheetDataSet>
  </externalBook>
</externalLink>
</file>

<file path=xl/queryTables/queryTable1.xml><?xml version="1.0" encoding="utf-8"?>
<queryTable xmlns="http://schemas.openxmlformats.org/spreadsheetml/2006/main" name="ExternalData_1" connectionId="2" autoFormatId="16" applyNumberFormats="0" applyBorderFormats="0" applyFontFormats="0" applyPatternFormats="0" applyAlignmentFormats="0" applyWidthHeightFormats="0">
  <queryTableRefresh nextId="14" unboundColumnsLeft="2" unboundColumnsRight="2">
    <queryTableFields count="13">
      <queryTableField id="11" dataBound="0" tableColumnId="10"/>
      <queryTableField id="10" dataBound="0" tableColumnId="11"/>
      <queryTableField id="1" name="ПЕрвые символы" tableColumnId="1"/>
      <queryTableField id="2" name="Column2" tableColumnId="2"/>
      <queryTableField id="3" name="Column6" tableColumnId="3"/>
      <queryTableField id="4" name="Column7" tableColumnId="4"/>
      <queryTableField id="5" name="Column8" tableColumnId="5"/>
      <queryTableField id="6" name="Column9" tableColumnId="6"/>
      <queryTableField id="7" name="Column4" tableColumnId="7"/>
      <queryTableField id="8" name="Column3" tableColumnId="8"/>
      <queryTableField id="9" name="Column5" tableColumnId="9"/>
      <queryTableField id="13" dataBound="0" tableColumnId="12"/>
      <queryTableField id="12" dataBound="0" tableColumnId="13"/>
    </queryTableFields>
  </queryTableRefresh>
</queryTable>
</file>

<file path=xl/queryTables/queryTable2.xml><?xml version="1.0" encoding="utf-8"?>
<queryTable xmlns="http://schemas.openxmlformats.org/spreadsheetml/2006/main" name="ExternalData_1" connectionId="1" autoFormatId="0" applyNumberFormats="0" applyBorderFormats="0" applyFontFormats="1" applyPatternFormats="1" applyAlignmentFormats="0" applyWidthHeightFormats="0">
  <queryTableRefresh preserveSortFilterLayout="0" nextId="10">
    <queryTableFields count="9">
      <queryTableField id="1" name="ПЕрвые символы" tableColumnId="1"/>
      <queryTableField id="2" name="Column2" tableColumnId="2"/>
      <queryTableField id="3" name="Column6" tableColumnId="3"/>
      <queryTableField id="4" name="Column7" tableColumnId="4"/>
      <queryTableField id="5" name="Column8" tableColumnId="5"/>
      <queryTableField id="6" name="Column9" tableColumnId="6"/>
      <queryTableField id="7" name="Column4" tableColumnId="7"/>
      <queryTableField id="8" name="Column3" tableColumnId="8"/>
      <queryTableField id="9" name="Column5" tableColumnId="9"/>
    </queryTableFields>
  </queryTableRefresh>
</queryTable>
</file>

<file path=xl/queryTables/queryTable3.xml><?xml version="1.0" encoding="utf-8"?>
<queryTable xmlns="http://schemas.openxmlformats.org/spreadsheetml/2006/main" name="ExternalData_1" connectionId="3" autoFormatId="0" applyNumberFormats="0" applyBorderFormats="0" applyFontFormats="1" applyPatternFormats="1" applyAlignmentFormats="0" applyWidthHeightFormats="0">
  <queryTableRefresh preserveSortFilterLayout="0" nextId="5">
    <queryTableFields count="4">
      <queryTableField id="1" name="Рейс" tableColumnId="1"/>
      <queryTableField id="2" name="Дата" tableColumnId="2"/>
      <queryTableField id="3" name="Маршрут" tableColumnId="3"/>
      <queryTableField id="4" name="Статус продажи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id="1" name="База" displayName="База" ref="A1:M3524" tableType="queryTable" totalsRowShown="0" headerRowDxfId="466" dataDxfId="465">
  <autoFilter ref="A1:M3524"/>
  <tableColumns count="13">
    <tableColumn id="10" uniqueName="10" name="Столбец1" queryTableFieldId="11" dataDxfId="464">
      <calculatedColumnFormula>CONCATENATE(База[ПЕрвые символы],База[Column2],База[Column4])</calculatedColumnFormula>
    </tableColumn>
    <tableColumn id="11" uniqueName="11" name="Всего" queryTableFieldId="10" dataDxfId="463">
      <calculatedColumnFormula>База[Column6]</calculatedColumnFormula>
    </tableColumn>
    <tableColumn id="1" uniqueName="1" name="ПЕрвые символы" queryTableFieldId="1" dataDxfId="462"/>
    <tableColumn id="2" uniqueName="2" name="Column2" queryTableFieldId="2" dataDxfId="461"/>
    <tableColumn id="3" uniqueName="3" name="Column6" queryTableFieldId="3" dataDxfId="460"/>
    <tableColumn id="4" uniqueName="4" name="Column7" queryTableFieldId="4" dataDxfId="459"/>
    <tableColumn id="5" uniqueName="5" name="Column8" queryTableFieldId="5" dataDxfId="458"/>
    <tableColumn id="6" uniqueName="6" name="Column9" queryTableFieldId="6" dataDxfId="457"/>
    <tableColumn id="7" uniqueName="7" name="Column4" queryTableFieldId="7" dataDxfId="456"/>
    <tableColumn id="8" uniqueName="8" name="Column3" queryTableFieldId="8" dataDxfId="455"/>
    <tableColumn id="9" uniqueName="9" name="Column5" queryTableFieldId="9" dataDxfId="454"/>
    <tableColumn id="12" uniqueName="12" name="Column31" queryTableFieldId="13" dataDxfId="453">
      <calculatedColumnFormula>IF(G2&gt;=0,E2-H2,E2-H2-G2)</calculatedColumnFormula>
    </tableColumn>
    <tableColumn id="13" uniqueName="13" name="Column33" queryTableFieldId="12" dataDxfId="452">
      <calculatedColumnFormula>CONCATENATE(База[ПЕрвые символы],База[Column2],RIGHT(База[Column3],7))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База__2" displayName="База__2" ref="A1:I3524" tableType="queryTable" totalsRowShown="0">
  <autoFilter ref="A1:I3524"/>
  <tableColumns count="9">
    <tableColumn id="1" uniqueName="1" name="ПЕрвые символы" queryTableFieldId="1" dataDxfId="451"/>
    <tableColumn id="2" uniqueName="2" name="Column2" queryTableFieldId="2" dataDxfId="450"/>
    <tableColumn id="3" uniqueName="3" name="Column6" queryTableFieldId="3" dataDxfId="449"/>
    <tableColumn id="4" uniqueName="4" name="Column7" queryTableFieldId="4" dataDxfId="448"/>
    <tableColumn id="5" uniqueName="5" name="Column8" queryTableFieldId="5" dataDxfId="447"/>
    <tableColumn id="6" uniqueName="6" name="Column9" queryTableFieldId="6" dataDxfId="446"/>
    <tableColumn id="7" uniqueName="7" name="Column4" queryTableFieldId="7" dataDxfId="445"/>
    <tableColumn id="8" uniqueName="8" name="Column3" queryTableFieldId="8" dataDxfId="444"/>
    <tableColumn id="9" uniqueName="9" name="Column5" queryTableFieldId="9" dataDxfId="44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id="6" name="База_закрытие__2" displayName="База_закрытие__2" ref="B1:E488" tableType="queryTable" insertRowShift="1" totalsRowShown="0">
  <autoFilter ref="B1:E488"/>
  <tableColumns count="4">
    <tableColumn id="1" uniqueName="1" name="Рейс" queryTableFieldId="1" dataDxfId="3"/>
    <tableColumn id="2" uniqueName="2" name="Дата" queryTableFieldId="2" dataDxfId="2"/>
    <tableColumn id="3" uniqueName="3" name="Маршрут" queryTableFieldId="3" dataDxfId="1"/>
    <tableColumn id="4" uniqueName="4" name="Статус продажи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XFC1048576"/>
  <sheetViews>
    <sheetView zoomScale="85" zoomScaleNormal="85" workbookViewId="0">
      <selection sqref="A1:M3524"/>
    </sheetView>
  </sheetViews>
  <sheetFormatPr defaultColWidth="23.28515625" defaultRowHeight="18.75" customHeight="1" x14ac:dyDescent="0.25"/>
  <cols>
    <col min="1" max="1" width="23.140625" style="93" customWidth="1"/>
    <col min="2" max="2" width="11.5703125" style="94" customWidth="1"/>
    <col min="3" max="3" width="23.5703125" style="97" customWidth="1"/>
    <col min="4" max="4" width="14.7109375" style="96" customWidth="1"/>
    <col min="5" max="10" width="14.7109375" style="97" customWidth="1"/>
    <col min="11" max="11" width="18.28515625" style="97" customWidth="1"/>
    <col min="12" max="12" width="15.7109375" style="97" customWidth="1"/>
    <col min="13" max="13" width="23.140625" style="97" customWidth="1"/>
    <col min="14" max="15" width="23.28515625" style="97"/>
    <col min="16" max="20" width="23.28515625" style="98"/>
    <col min="21" max="25" width="23.28515625" style="97"/>
    <col min="26" max="16384" width="23.28515625" style="98"/>
  </cols>
  <sheetData>
    <row r="1" spans="1:300" ht="15" x14ac:dyDescent="0.25">
      <c r="A1" s="93" t="s">
        <v>296</v>
      </c>
      <c r="B1" s="94" t="s">
        <v>144</v>
      </c>
      <c r="C1" s="95" t="s">
        <v>285</v>
      </c>
      <c r="D1" s="96" t="s">
        <v>149</v>
      </c>
      <c r="E1" s="95" t="s">
        <v>153</v>
      </c>
      <c r="F1" s="95" t="s">
        <v>156</v>
      </c>
      <c r="G1" s="95" t="s">
        <v>157</v>
      </c>
      <c r="H1" s="95" t="s">
        <v>294</v>
      </c>
      <c r="I1" s="95" t="s">
        <v>151</v>
      </c>
      <c r="J1" s="95" t="s">
        <v>150</v>
      </c>
      <c r="K1" s="95" t="s">
        <v>152</v>
      </c>
      <c r="L1" s="97" t="s">
        <v>295</v>
      </c>
      <c r="M1" s="97" t="s">
        <v>278</v>
      </c>
      <c r="N1" s="98"/>
      <c r="O1" s="98"/>
      <c r="U1" s="98"/>
      <c r="V1" s="98"/>
      <c r="W1" s="98"/>
      <c r="X1" s="98"/>
      <c r="Y1" s="98"/>
    </row>
    <row r="2" spans="1:300" ht="15" x14ac:dyDescent="0.25">
      <c r="A2" s="93" t="str">
        <f>CONCATENATE(База[ПЕрвые символы],База[Column2],База[Column4])</f>
        <v>KV-100-</v>
      </c>
      <c r="B2" s="94">
        <f>База[Column6]</f>
        <v>0</v>
      </c>
      <c r="C2" s="95" t="s">
        <v>283</v>
      </c>
      <c r="E2" s="95"/>
      <c r="F2" s="95"/>
      <c r="G2" s="95"/>
      <c r="H2" s="95"/>
      <c r="I2" s="95" t="s">
        <v>155</v>
      </c>
      <c r="J2" s="95" t="s">
        <v>155</v>
      </c>
      <c r="K2" s="95" t="s">
        <v>155</v>
      </c>
      <c r="L2" s="97">
        <f t="shared" ref="L2:L65" si="0">IF(G2&gt;=0,E2-H2,E2-H2-G2)</f>
        <v>0</v>
      </c>
      <c r="M2" s="97" t="str">
        <f>CONCATENATE(База[ПЕрвые символы],База[Column2],RIGHT(База[Column3],7))</f>
        <v>KV-100-</v>
      </c>
      <c r="N2" s="98"/>
      <c r="O2" s="98"/>
      <c r="U2" s="98"/>
      <c r="V2" s="98"/>
      <c r="W2" s="98"/>
      <c r="X2" s="98"/>
      <c r="Y2" s="98"/>
    </row>
    <row r="3" spans="1:300" ht="15" x14ac:dyDescent="0.25">
      <c r="A3" s="93" t="str">
        <f>CONCATENATE(База[ПЕрвые символы],База[Column2],База[Column4])</f>
        <v>РейМаршрут</v>
      </c>
      <c r="B3" s="94">
        <f>База[Column6]</f>
        <v>0</v>
      </c>
      <c r="C3" s="95" t="s">
        <v>286</v>
      </c>
      <c r="E3" s="95"/>
      <c r="F3" s="95"/>
      <c r="G3" s="95"/>
      <c r="H3" s="95"/>
      <c r="I3" s="95" t="s">
        <v>159</v>
      </c>
      <c r="J3" s="95" t="s">
        <v>158</v>
      </c>
      <c r="K3" s="95" t="s">
        <v>287</v>
      </c>
      <c r="L3" s="97">
        <f t="shared" si="0"/>
        <v>0</v>
      </c>
      <c r="M3" s="97" t="str">
        <f>CONCATENATE(База[ПЕрвые символы],База[Column2],RIGHT(База[Column3],7))</f>
        <v>РейСегмент</v>
      </c>
      <c r="N3" s="98"/>
      <c r="O3" s="98"/>
      <c r="U3" s="98"/>
      <c r="V3" s="98"/>
      <c r="W3" s="98"/>
      <c r="X3" s="98"/>
      <c r="Y3" s="98"/>
    </row>
    <row r="4" spans="1:300" ht="15" x14ac:dyDescent="0.25">
      <c r="A4" s="93" t="str">
        <f>CONCATENATE(База[ПЕрвые символы],База[Column2],База[Column4])</f>
        <v>KV-10146217KJA-ABA</v>
      </c>
      <c r="B4" s="94">
        <f>База[Column6]</f>
        <v>48</v>
      </c>
      <c r="C4" s="95" t="s">
        <v>142</v>
      </c>
      <c r="D4" s="96">
        <v>46217</v>
      </c>
      <c r="E4" s="95">
        <v>48</v>
      </c>
      <c r="F4" s="95">
        <v>1</v>
      </c>
      <c r="G4" s="95">
        <v>1</v>
      </c>
      <c r="H4" s="95">
        <v>1</v>
      </c>
      <c r="I4" s="95" t="s">
        <v>161</v>
      </c>
      <c r="J4" s="95" t="s">
        <v>160</v>
      </c>
      <c r="K4" s="95" t="s">
        <v>293</v>
      </c>
      <c r="L4" s="97">
        <f t="shared" si="0"/>
        <v>47</v>
      </c>
      <c r="M4" s="97" t="str">
        <f>CONCATENATE(База[ПЕрвые символы],База[Column2],RIGHT(База[Column3],7))</f>
        <v>KV-10146217KJA-ABA</v>
      </c>
      <c r="N4" s="98"/>
      <c r="O4" s="98"/>
      <c r="U4" s="98"/>
      <c r="V4" s="98"/>
      <c r="W4" s="98"/>
      <c r="X4" s="98"/>
      <c r="Y4" s="98"/>
    </row>
    <row r="5" spans="1:300" ht="15" x14ac:dyDescent="0.25">
      <c r="A5" s="93" t="str">
        <f>CONCATENATE(База[ПЕрвые символы],База[Column2],База[Column4])</f>
        <v>KV-10146218KJA-ABA</v>
      </c>
      <c r="B5" s="94">
        <f>База[Column6]</f>
        <v>46</v>
      </c>
      <c r="C5" s="95" t="s">
        <v>142</v>
      </c>
      <c r="D5" s="96">
        <v>46218</v>
      </c>
      <c r="E5" s="95">
        <v>46</v>
      </c>
      <c r="F5" s="95">
        <v>8</v>
      </c>
      <c r="G5" s="95">
        <v>8</v>
      </c>
      <c r="H5" s="95">
        <v>1</v>
      </c>
      <c r="I5" s="95" t="s">
        <v>161</v>
      </c>
      <c r="J5" s="95" t="s">
        <v>160</v>
      </c>
      <c r="K5" s="95" t="s">
        <v>288</v>
      </c>
      <c r="L5" s="97">
        <f t="shared" si="0"/>
        <v>45</v>
      </c>
      <c r="M5" s="97" t="str">
        <f>CONCATENATE(База[ПЕрвые символы],База[Column2],RIGHT(База[Column3],7))</f>
        <v>KV-10146218KJA-ABA</v>
      </c>
      <c r="N5" s="98"/>
      <c r="O5" s="98"/>
      <c r="U5" s="98"/>
      <c r="V5" s="98"/>
      <c r="W5" s="98"/>
      <c r="X5" s="98"/>
      <c r="Y5" s="98"/>
    </row>
    <row r="6" spans="1:300" ht="15" x14ac:dyDescent="0.25">
      <c r="A6" s="93" t="str">
        <f>CONCATENATE(База[ПЕрвые символы],База[Column2],База[Column4])</f>
        <v>KV-10146219KJA-ABA</v>
      </c>
      <c r="B6" s="94">
        <f>База[Column6]</f>
        <v>46</v>
      </c>
      <c r="C6" s="95" t="s">
        <v>142</v>
      </c>
      <c r="D6" s="96">
        <v>46219</v>
      </c>
      <c r="E6" s="95">
        <v>46</v>
      </c>
      <c r="F6" s="95">
        <v>2</v>
      </c>
      <c r="G6" s="95">
        <v>2</v>
      </c>
      <c r="H6" s="95">
        <v>1</v>
      </c>
      <c r="I6" s="95" t="s">
        <v>161</v>
      </c>
      <c r="J6" s="95" t="s">
        <v>160</v>
      </c>
      <c r="K6" s="95" t="s">
        <v>288</v>
      </c>
      <c r="L6" s="97">
        <f t="shared" si="0"/>
        <v>45</v>
      </c>
      <c r="M6" s="97" t="str">
        <f>CONCATENATE(База[ПЕрвые символы],База[Column2],RIGHT(База[Column3],7))</f>
        <v>KV-10146219KJA-ABA</v>
      </c>
      <c r="N6" s="98"/>
      <c r="O6" s="98"/>
      <c r="U6" s="98"/>
      <c r="V6" s="98"/>
      <c r="W6" s="98"/>
      <c r="X6" s="98"/>
      <c r="Y6" s="98"/>
    </row>
    <row r="7" spans="1:300" ht="15" x14ac:dyDescent="0.25">
      <c r="A7" s="93" t="str">
        <f>CONCATENATE(База[ПЕрвые символы],База[Column2],База[Column4])</f>
        <v>KV-10146220KJA-ABA</v>
      </c>
      <c r="B7" s="94">
        <f>База[Column6]</f>
        <v>46</v>
      </c>
      <c r="C7" s="95" t="s">
        <v>142</v>
      </c>
      <c r="D7" s="96">
        <v>46220</v>
      </c>
      <c r="E7" s="95">
        <v>46</v>
      </c>
      <c r="F7" s="95">
        <v>5</v>
      </c>
      <c r="G7" s="95">
        <v>5</v>
      </c>
      <c r="H7" s="95">
        <v>1</v>
      </c>
      <c r="I7" s="95" t="s">
        <v>161</v>
      </c>
      <c r="J7" s="95" t="s">
        <v>160</v>
      </c>
      <c r="K7" s="95" t="s">
        <v>288</v>
      </c>
      <c r="L7" s="97">
        <f t="shared" si="0"/>
        <v>45</v>
      </c>
      <c r="M7" s="97" t="str">
        <f>CONCATENATE(База[ПЕрвые символы],База[Column2],RIGHT(База[Column3],7))</f>
        <v>KV-10146220KJA-ABA</v>
      </c>
      <c r="N7" s="98"/>
      <c r="O7" s="98"/>
      <c r="U7" s="98"/>
      <c r="V7" s="98"/>
      <c r="W7" s="98"/>
      <c r="X7" s="98"/>
      <c r="Y7" s="98"/>
      <c r="KN7" s="98" t="str">
        <f ca="1">IFERROR(INDEX(KJ13:KJ33,SMALL(IF((База!C:C="kv-145")*_xludf.ISERROR(MATCH(B2:B100,IF(A2:A100="kv-145",C2:C100,""),0)),ROW(B2:B100)-ROW(B2)+1),ROW(A1:A100))),"")</f>
        <v/>
      </c>
    </row>
    <row r="8" spans="1:300" ht="15" x14ac:dyDescent="0.25">
      <c r="A8" s="93" t="str">
        <f>CONCATENATE(База[ПЕрвые символы],База[Column2],База[Column4])</f>
        <v>KV-10146222KJA-ABA</v>
      </c>
      <c r="B8" s="94">
        <f>База[Column6]</f>
        <v>46</v>
      </c>
      <c r="C8" s="95" t="s">
        <v>142</v>
      </c>
      <c r="D8" s="96">
        <v>46222</v>
      </c>
      <c r="E8" s="95">
        <v>46</v>
      </c>
      <c r="F8" s="95">
        <v>7</v>
      </c>
      <c r="G8" s="95">
        <v>7</v>
      </c>
      <c r="H8" s="95">
        <v>1</v>
      </c>
      <c r="I8" s="95" t="s">
        <v>161</v>
      </c>
      <c r="J8" s="95" t="s">
        <v>160</v>
      </c>
      <c r="K8" s="95" t="s">
        <v>288</v>
      </c>
      <c r="L8" s="97">
        <f t="shared" si="0"/>
        <v>45</v>
      </c>
      <c r="M8" s="97" t="str">
        <f>CONCATENATE(База[ПЕрвые символы],База[Column2],RIGHT(База[Column3],7))</f>
        <v>KV-10146222KJA-ABA</v>
      </c>
      <c r="N8" s="98"/>
      <c r="O8" s="98"/>
      <c r="U8" s="98"/>
      <c r="V8" s="98"/>
      <c r="W8" s="98"/>
      <c r="X8" s="98"/>
      <c r="Y8" s="98"/>
    </row>
    <row r="9" spans="1:300" ht="15" x14ac:dyDescent="0.25">
      <c r="A9" s="93" t="str">
        <f>CONCATENATE(База[ПЕрвые символы],База[Column2],База[Column4])</f>
        <v>KV-10146224KJA-ABA</v>
      </c>
      <c r="B9" s="94">
        <f>База[Column6]</f>
        <v>46</v>
      </c>
      <c r="C9" s="95" t="s">
        <v>142</v>
      </c>
      <c r="D9" s="96">
        <v>46224</v>
      </c>
      <c r="E9" s="95">
        <v>46</v>
      </c>
      <c r="F9" s="95">
        <v>0</v>
      </c>
      <c r="G9" s="95">
        <v>0</v>
      </c>
      <c r="H9" s="95">
        <v>1</v>
      </c>
      <c r="I9" s="95" t="s">
        <v>161</v>
      </c>
      <c r="J9" s="95" t="s">
        <v>160</v>
      </c>
      <c r="K9" s="95" t="s">
        <v>288</v>
      </c>
      <c r="L9" s="97">
        <f t="shared" si="0"/>
        <v>45</v>
      </c>
      <c r="M9" s="97" t="str">
        <f>CONCATENATE(База[ПЕрвые символы],База[Column2],RIGHT(База[Column3],7))</f>
        <v>KV-10146224KJA-ABA</v>
      </c>
      <c r="N9" s="98"/>
      <c r="O9" s="98"/>
      <c r="U9" s="98"/>
      <c r="V9" s="98"/>
      <c r="W9" s="98"/>
      <c r="X9" s="98"/>
      <c r="Y9" s="98"/>
    </row>
    <row r="10" spans="1:300" ht="15" x14ac:dyDescent="0.25">
      <c r="A10" s="93" t="str">
        <f>CONCATENATE(База[ПЕрвые символы],База[Column2],База[Column4])</f>
        <v>KV-10146225KJA-ABA</v>
      </c>
      <c r="B10" s="94">
        <f>База[Column6]</f>
        <v>46</v>
      </c>
      <c r="C10" s="95" t="s">
        <v>142</v>
      </c>
      <c r="D10" s="96">
        <v>46225</v>
      </c>
      <c r="E10" s="95">
        <v>46</v>
      </c>
      <c r="F10" s="95">
        <v>0</v>
      </c>
      <c r="G10" s="95">
        <v>0</v>
      </c>
      <c r="H10" s="95">
        <v>1</v>
      </c>
      <c r="I10" s="95" t="s">
        <v>161</v>
      </c>
      <c r="J10" s="95" t="s">
        <v>160</v>
      </c>
      <c r="K10" s="95" t="s">
        <v>288</v>
      </c>
      <c r="L10" s="97">
        <f t="shared" si="0"/>
        <v>45</v>
      </c>
      <c r="M10" s="97" t="str">
        <f>CONCATENATE(База[ПЕрвые символы],База[Column2],RIGHT(База[Column3],7))</f>
        <v>KV-10146225KJA-ABA</v>
      </c>
      <c r="N10" s="98"/>
      <c r="O10" s="98"/>
      <c r="U10" s="98"/>
      <c r="V10" s="98"/>
      <c r="W10" s="98"/>
      <c r="X10" s="98"/>
      <c r="Y10" s="98"/>
    </row>
    <row r="11" spans="1:300" ht="15" x14ac:dyDescent="0.25">
      <c r="A11" s="93" t="str">
        <f>CONCATENATE(База[ПЕрвые символы],База[Column2],База[Column4])</f>
        <v>KV-10146226KJA-ABA</v>
      </c>
      <c r="B11" s="94">
        <f>База[Column6]</f>
        <v>46</v>
      </c>
      <c r="C11" s="95" t="s">
        <v>142</v>
      </c>
      <c r="D11" s="96">
        <v>46226</v>
      </c>
      <c r="E11" s="95">
        <v>46</v>
      </c>
      <c r="F11" s="95">
        <v>1</v>
      </c>
      <c r="G11" s="95">
        <v>1</v>
      </c>
      <c r="H11" s="95">
        <v>1</v>
      </c>
      <c r="I11" s="95" t="s">
        <v>161</v>
      </c>
      <c r="J11" s="95" t="s">
        <v>160</v>
      </c>
      <c r="K11" s="95" t="s">
        <v>288</v>
      </c>
      <c r="L11" s="97">
        <f t="shared" si="0"/>
        <v>45</v>
      </c>
      <c r="M11" s="97" t="str">
        <f>CONCATENATE(База[ПЕрвые символы],База[Column2],RIGHT(База[Column3],7))</f>
        <v>KV-10146226KJA-ABA</v>
      </c>
      <c r="N11" s="98"/>
      <c r="O11" s="98"/>
      <c r="U11" s="98"/>
      <c r="V11" s="98"/>
      <c r="W11" s="98"/>
      <c r="X11" s="98"/>
      <c r="Y11" s="98"/>
    </row>
    <row r="12" spans="1:300" ht="15" x14ac:dyDescent="0.25">
      <c r="A12" s="93" t="str">
        <f>CONCATENATE(База[ПЕрвые символы],База[Column2],База[Column4])</f>
        <v>KV-10146227KJA-ABA</v>
      </c>
      <c r="B12" s="94">
        <f>База[Column6]</f>
        <v>46</v>
      </c>
      <c r="C12" s="95" t="s">
        <v>142</v>
      </c>
      <c r="D12" s="96">
        <v>46227</v>
      </c>
      <c r="E12" s="95">
        <v>46</v>
      </c>
      <c r="F12" s="95">
        <v>2</v>
      </c>
      <c r="G12" s="95">
        <v>2</v>
      </c>
      <c r="H12" s="95">
        <v>1</v>
      </c>
      <c r="I12" s="95" t="s">
        <v>161</v>
      </c>
      <c r="J12" s="95" t="s">
        <v>160</v>
      </c>
      <c r="K12" s="95" t="s">
        <v>288</v>
      </c>
      <c r="L12" s="97">
        <f t="shared" si="0"/>
        <v>45</v>
      </c>
      <c r="M12" s="97" t="str">
        <f>CONCATENATE(База[ПЕрвые символы],База[Column2],RIGHT(База[Column3],7))</f>
        <v>KV-10146227KJA-ABA</v>
      </c>
      <c r="N12" s="98"/>
      <c r="O12" s="98"/>
      <c r="U12" s="98"/>
      <c r="V12" s="98"/>
      <c r="W12" s="98"/>
      <c r="X12" s="98"/>
      <c r="Y12" s="98"/>
    </row>
    <row r="13" spans="1:300" ht="15" x14ac:dyDescent="0.25">
      <c r="A13" s="93" t="str">
        <f>CONCATENATE(База[ПЕрвые символы],База[Column2],База[Column4])</f>
        <v>KV-10146229KJA-ABA</v>
      </c>
      <c r="B13" s="94">
        <f>База[Column6]</f>
        <v>46</v>
      </c>
      <c r="C13" s="95" t="s">
        <v>142</v>
      </c>
      <c r="D13" s="96">
        <v>46229</v>
      </c>
      <c r="E13" s="95">
        <v>46</v>
      </c>
      <c r="F13" s="95">
        <v>0</v>
      </c>
      <c r="G13" s="95">
        <v>0</v>
      </c>
      <c r="H13" s="95">
        <v>1</v>
      </c>
      <c r="I13" s="95" t="s">
        <v>161</v>
      </c>
      <c r="J13" s="95" t="s">
        <v>160</v>
      </c>
      <c r="K13" s="95" t="s">
        <v>288</v>
      </c>
      <c r="L13" s="97">
        <f t="shared" si="0"/>
        <v>45</v>
      </c>
      <c r="M13" s="97" t="str">
        <f>CONCATENATE(База[ПЕрвые символы],База[Column2],RIGHT(База[Column3],7))</f>
        <v>KV-10146229KJA-ABA</v>
      </c>
      <c r="N13" s="98"/>
      <c r="O13" s="98"/>
      <c r="U13" s="98"/>
      <c r="V13" s="98"/>
      <c r="W13" s="98"/>
      <c r="X13" s="98"/>
      <c r="Y13" s="98"/>
    </row>
    <row r="14" spans="1:300" ht="15" x14ac:dyDescent="0.25">
      <c r="A14" s="93" t="str">
        <f>CONCATENATE(База[ПЕрвые символы],База[Column2],База[Column4])</f>
        <v>KV-10146231KJA-ABA</v>
      </c>
      <c r="B14" s="94">
        <f>База[Column6]</f>
        <v>46</v>
      </c>
      <c r="C14" s="95" t="s">
        <v>142</v>
      </c>
      <c r="D14" s="96">
        <v>46231</v>
      </c>
      <c r="E14" s="95">
        <v>46</v>
      </c>
      <c r="F14" s="95">
        <v>0</v>
      </c>
      <c r="G14" s="95">
        <v>0</v>
      </c>
      <c r="H14" s="95">
        <v>1</v>
      </c>
      <c r="I14" s="95" t="s">
        <v>161</v>
      </c>
      <c r="J14" s="95" t="s">
        <v>160</v>
      </c>
      <c r="K14" s="95" t="s">
        <v>288</v>
      </c>
      <c r="L14" s="97">
        <f t="shared" si="0"/>
        <v>45</v>
      </c>
      <c r="M14" s="97" t="str">
        <f>CONCATENATE(База[ПЕрвые символы],База[Column2],RIGHT(База[Column3],7))</f>
        <v>KV-10146231KJA-ABA</v>
      </c>
      <c r="N14" s="98"/>
      <c r="O14" s="98"/>
      <c r="U14" s="98"/>
      <c r="V14" s="98"/>
      <c r="W14" s="98"/>
      <c r="X14" s="98"/>
      <c r="Y14" s="98"/>
    </row>
    <row r="15" spans="1:300" ht="15" x14ac:dyDescent="0.25">
      <c r="A15" s="93" t="str">
        <f>CONCATENATE(База[ПЕрвые символы],База[Column2],База[Column4])</f>
        <v>KV-10146232KJA-ABA</v>
      </c>
      <c r="B15" s="94">
        <f>База[Column6]</f>
        <v>46</v>
      </c>
      <c r="C15" s="95" t="s">
        <v>142</v>
      </c>
      <c r="D15" s="96">
        <v>46232</v>
      </c>
      <c r="E15" s="95">
        <v>46</v>
      </c>
      <c r="F15" s="95">
        <v>2</v>
      </c>
      <c r="G15" s="95">
        <v>2</v>
      </c>
      <c r="H15" s="95">
        <v>1</v>
      </c>
      <c r="I15" s="95" t="s">
        <v>161</v>
      </c>
      <c r="J15" s="95" t="s">
        <v>160</v>
      </c>
      <c r="K15" s="95" t="s">
        <v>288</v>
      </c>
      <c r="L15" s="97">
        <f t="shared" si="0"/>
        <v>45</v>
      </c>
      <c r="M15" s="97" t="str">
        <f>CONCATENATE(База[ПЕрвые символы],База[Column2],RIGHT(База[Column3],7))</f>
        <v>KV-10146232KJA-ABA</v>
      </c>
      <c r="N15" s="98"/>
      <c r="O15" s="98"/>
      <c r="U15" s="98"/>
      <c r="V15" s="98"/>
      <c r="W15" s="98"/>
      <c r="X15" s="98"/>
      <c r="Y15" s="98"/>
    </row>
    <row r="16" spans="1:300" ht="15" x14ac:dyDescent="0.25">
      <c r="A16" s="93" t="str">
        <f>CONCATENATE(База[ПЕрвые символы],База[Column2],База[Column4])</f>
        <v>KV-10146233KJA-ABA</v>
      </c>
      <c r="B16" s="94">
        <f>База[Column6]</f>
        <v>46</v>
      </c>
      <c r="C16" s="95" t="s">
        <v>142</v>
      </c>
      <c r="D16" s="96">
        <v>46233</v>
      </c>
      <c r="E16" s="95">
        <v>46</v>
      </c>
      <c r="F16" s="95">
        <v>0</v>
      </c>
      <c r="G16" s="95">
        <v>0</v>
      </c>
      <c r="H16" s="95">
        <v>1</v>
      </c>
      <c r="I16" s="95" t="s">
        <v>161</v>
      </c>
      <c r="J16" s="95" t="s">
        <v>160</v>
      </c>
      <c r="K16" s="95" t="s">
        <v>288</v>
      </c>
      <c r="L16" s="97">
        <f t="shared" si="0"/>
        <v>45</v>
      </c>
      <c r="M16" s="97" t="str">
        <f>CONCATENATE(База[ПЕрвые символы],База[Column2],RIGHT(База[Column3],7))</f>
        <v>KV-10146233KJA-ABA</v>
      </c>
      <c r="N16" s="98"/>
      <c r="O16" s="98"/>
      <c r="U16" s="98"/>
      <c r="V16" s="98"/>
      <c r="W16" s="98"/>
      <c r="X16" s="98"/>
      <c r="Y16" s="98"/>
    </row>
    <row r="17" spans="1:25" ht="15" x14ac:dyDescent="0.25">
      <c r="A17" s="93" t="str">
        <f>CONCATENATE(База[ПЕрвые символы],База[Column2],База[Column4])</f>
        <v>KV-10146234KJA-ABA</v>
      </c>
      <c r="B17" s="94">
        <f>База[Column6]</f>
        <v>46</v>
      </c>
      <c r="C17" s="95" t="s">
        <v>142</v>
      </c>
      <c r="D17" s="96">
        <v>46234</v>
      </c>
      <c r="E17" s="95">
        <v>46</v>
      </c>
      <c r="F17" s="95">
        <v>0</v>
      </c>
      <c r="G17" s="95">
        <v>0</v>
      </c>
      <c r="H17" s="95">
        <v>1</v>
      </c>
      <c r="I17" s="95" t="s">
        <v>161</v>
      </c>
      <c r="J17" s="95" t="s">
        <v>160</v>
      </c>
      <c r="K17" s="95" t="s">
        <v>288</v>
      </c>
      <c r="L17" s="97">
        <f t="shared" si="0"/>
        <v>45</v>
      </c>
      <c r="M17" s="97" t="str">
        <f>CONCATENATE(База[ПЕрвые символы],База[Column2],RIGHT(База[Column3],7))</f>
        <v>KV-10146234KJA-ABA</v>
      </c>
      <c r="N17" s="98"/>
      <c r="O17" s="98"/>
      <c r="U17" s="98"/>
      <c r="V17" s="98"/>
      <c r="W17" s="98"/>
      <c r="X17" s="98"/>
      <c r="Y17" s="98"/>
    </row>
    <row r="18" spans="1:25" ht="15" x14ac:dyDescent="0.25">
      <c r="A18" s="93" t="str">
        <f>CONCATENATE(База[ПЕрвые символы],База[Column2],База[Column4])</f>
        <v>KV-10146236KJA-ABA</v>
      </c>
      <c r="B18" s="94">
        <f>База[Column6]</f>
        <v>46</v>
      </c>
      <c r="C18" s="95" t="s">
        <v>142</v>
      </c>
      <c r="D18" s="96">
        <v>46236</v>
      </c>
      <c r="E18" s="95">
        <v>46</v>
      </c>
      <c r="F18" s="95">
        <v>1</v>
      </c>
      <c r="G18" s="95">
        <v>1</v>
      </c>
      <c r="H18" s="95">
        <v>1</v>
      </c>
      <c r="I18" s="95" t="s">
        <v>161</v>
      </c>
      <c r="J18" s="95" t="s">
        <v>160</v>
      </c>
      <c r="K18" s="95" t="s">
        <v>288</v>
      </c>
      <c r="L18" s="97">
        <f t="shared" si="0"/>
        <v>45</v>
      </c>
      <c r="M18" s="97" t="str">
        <f>CONCATENATE(База[ПЕрвые символы],База[Column2],RIGHT(База[Column3],7))</f>
        <v>KV-10146236KJA-ABA</v>
      </c>
      <c r="N18" s="98"/>
      <c r="O18" s="98"/>
      <c r="U18" s="98"/>
      <c r="V18" s="98"/>
      <c r="W18" s="98"/>
      <c r="X18" s="98"/>
      <c r="Y18" s="98"/>
    </row>
    <row r="19" spans="1:25" ht="15" x14ac:dyDescent="0.25">
      <c r="A19" s="93" t="str">
        <f>CONCATENATE(База[ПЕрвые символы],База[Column2],База[Column4])</f>
        <v>KV-10146238KJA-ABA</v>
      </c>
      <c r="B19" s="94">
        <f>База[Column6]</f>
        <v>46</v>
      </c>
      <c r="C19" s="95" t="s">
        <v>142</v>
      </c>
      <c r="D19" s="96">
        <v>46238</v>
      </c>
      <c r="E19" s="95">
        <v>46</v>
      </c>
      <c r="F19" s="95">
        <v>0</v>
      </c>
      <c r="G19" s="95">
        <v>0</v>
      </c>
      <c r="H19" s="95">
        <v>1</v>
      </c>
      <c r="I19" s="95" t="s">
        <v>161</v>
      </c>
      <c r="J19" s="95" t="s">
        <v>160</v>
      </c>
      <c r="K19" s="95" t="s">
        <v>288</v>
      </c>
      <c r="L19" s="97">
        <f t="shared" si="0"/>
        <v>45</v>
      </c>
      <c r="M19" s="97" t="str">
        <f>CONCATENATE(База[ПЕрвые символы],База[Column2],RIGHT(База[Column3],7))</f>
        <v>KV-10146238KJA-ABA</v>
      </c>
      <c r="N19" s="98"/>
      <c r="O19" s="98"/>
      <c r="U19" s="98"/>
      <c r="V19" s="98"/>
      <c r="W19" s="98"/>
      <c r="X19" s="98"/>
      <c r="Y19" s="98"/>
    </row>
    <row r="20" spans="1:25" ht="15" x14ac:dyDescent="0.25">
      <c r="A20" s="93" t="str">
        <f>CONCATENATE(База[ПЕрвые символы],База[Column2],База[Column4])</f>
        <v>KV-10146239KJA-ABA</v>
      </c>
      <c r="B20" s="94">
        <f>База[Column6]</f>
        <v>46</v>
      </c>
      <c r="C20" s="95" t="s">
        <v>142</v>
      </c>
      <c r="D20" s="96">
        <v>46239</v>
      </c>
      <c r="E20" s="95">
        <v>46</v>
      </c>
      <c r="F20" s="95">
        <v>0</v>
      </c>
      <c r="G20" s="95">
        <v>0</v>
      </c>
      <c r="H20" s="95">
        <v>1</v>
      </c>
      <c r="I20" s="95" t="s">
        <v>161</v>
      </c>
      <c r="J20" s="95" t="s">
        <v>160</v>
      </c>
      <c r="K20" s="95" t="s">
        <v>288</v>
      </c>
      <c r="L20" s="97">
        <f t="shared" si="0"/>
        <v>45</v>
      </c>
      <c r="M20" s="97" t="str">
        <f>CONCATENATE(База[ПЕрвые символы],База[Column2],RIGHT(База[Column3],7))</f>
        <v>KV-10146239KJA-ABA</v>
      </c>
      <c r="N20" s="98"/>
      <c r="O20" s="98"/>
      <c r="U20" s="98"/>
      <c r="V20" s="98"/>
      <c r="W20" s="98"/>
      <c r="X20" s="98"/>
      <c r="Y20" s="98"/>
    </row>
    <row r="21" spans="1:25" ht="15" x14ac:dyDescent="0.25">
      <c r="A21" s="93" t="str">
        <f>CONCATENATE(База[ПЕрвые символы],База[Column2],База[Column4])</f>
        <v>KV-10146240KJA-ABA</v>
      </c>
      <c r="B21" s="94">
        <f>База[Column6]</f>
        <v>46</v>
      </c>
      <c r="C21" s="95" t="s">
        <v>142</v>
      </c>
      <c r="D21" s="96">
        <v>46240</v>
      </c>
      <c r="E21" s="95">
        <v>46</v>
      </c>
      <c r="F21" s="95">
        <v>1</v>
      </c>
      <c r="G21" s="95">
        <v>1</v>
      </c>
      <c r="H21" s="95">
        <v>1</v>
      </c>
      <c r="I21" s="95" t="s">
        <v>161</v>
      </c>
      <c r="J21" s="95" t="s">
        <v>160</v>
      </c>
      <c r="K21" s="95" t="s">
        <v>288</v>
      </c>
      <c r="L21" s="97">
        <f t="shared" si="0"/>
        <v>45</v>
      </c>
      <c r="M21" s="97" t="str">
        <f>CONCATENATE(База[ПЕрвые символы],База[Column2],RIGHT(База[Column3],7))</f>
        <v>KV-10146240KJA-ABA</v>
      </c>
      <c r="N21" s="98"/>
      <c r="O21" s="98"/>
      <c r="U21" s="98"/>
      <c r="V21" s="98"/>
      <c r="W21" s="98"/>
      <c r="X21" s="98"/>
      <c r="Y21" s="98"/>
    </row>
    <row r="22" spans="1:25" ht="15" x14ac:dyDescent="0.25">
      <c r="A22" s="93" t="str">
        <f>CONCATENATE(База[ПЕрвые символы],База[Column2],База[Column4])</f>
        <v>KV-10146241KJA-ABA</v>
      </c>
      <c r="B22" s="94">
        <f>База[Column6]</f>
        <v>46</v>
      </c>
      <c r="C22" s="95" t="s">
        <v>142</v>
      </c>
      <c r="D22" s="96">
        <v>46241</v>
      </c>
      <c r="E22" s="95">
        <v>46</v>
      </c>
      <c r="F22" s="95">
        <v>0</v>
      </c>
      <c r="G22" s="95">
        <v>0</v>
      </c>
      <c r="H22" s="95">
        <v>1</v>
      </c>
      <c r="I22" s="95" t="s">
        <v>161</v>
      </c>
      <c r="J22" s="95" t="s">
        <v>160</v>
      </c>
      <c r="K22" s="95" t="s">
        <v>288</v>
      </c>
      <c r="L22" s="97">
        <f t="shared" si="0"/>
        <v>45</v>
      </c>
      <c r="M22" s="97" t="str">
        <f>CONCATENATE(База[ПЕрвые символы],База[Column2],RIGHT(База[Column3],7))</f>
        <v>KV-10146241KJA-ABA</v>
      </c>
      <c r="N22" s="98"/>
      <c r="O22" s="98"/>
      <c r="U22" s="98"/>
      <c r="V22" s="98"/>
      <c r="W22" s="98"/>
      <c r="X22" s="98"/>
      <c r="Y22" s="98"/>
    </row>
    <row r="23" spans="1:25" ht="15" x14ac:dyDescent="0.25">
      <c r="A23" s="93" t="str">
        <f>CONCATENATE(База[ПЕрвые символы],База[Column2],База[Column4])</f>
        <v>KV-10146243KJA-ABA</v>
      </c>
      <c r="B23" s="94">
        <f>База[Column6]</f>
        <v>46</v>
      </c>
      <c r="C23" s="95" t="s">
        <v>142</v>
      </c>
      <c r="D23" s="96">
        <v>46243</v>
      </c>
      <c r="E23" s="95">
        <v>46</v>
      </c>
      <c r="F23" s="95">
        <v>1</v>
      </c>
      <c r="G23" s="95">
        <v>1</v>
      </c>
      <c r="H23" s="95">
        <v>1</v>
      </c>
      <c r="I23" s="95" t="s">
        <v>161</v>
      </c>
      <c r="J23" s="95" t="s">
        <v>160</v>
      </c>
      <c r="K23" s="95" t="s">
        <v>288</v>
      </c>
      <c r="L23" s="97">
        <f t="shared" si="0"/>
        <v>45</v>
      </c>
      <c r="M23" s="97" t="str">
        <f>CONCATENATE(База[ПЕрвые символы],База[Column2],RIGHT(База[Column3],7))</f>
        <v>KV-10146243KJA-ABA</v>
      </c>
      <c r="N23" s="98"/>
      <c r="O23" s="98"/>
      <c r="U23" s="98"/>
      <c r="V23" s="98"/>
      <c r="W23" s="98"/>
      <c r="X23" s="98"/>
      <c r="Y23" s="98"/>
    </row>
    <row r="24" spans="1:25" ht="15" x14ac:dyDescent="0.25">
      <c r="A24" s="93" t="str">
        <f>CONCATENATE(База[ПЕрвые символы],База[Column2],База[Column4])</f>
        <v>KV-10146245KJA-ABA</v>
      </c>
      <c r="B24" s="94">
        <f>База[Column6]</f>
        <v>46</v>
      </c>
      <c r="C24" s="95" t="s">
        <v>142</v>
      </c>
      <c r="D24" s="96">
        <v>46245</v>
      </c>
      <c r="E24" s="95">
        <v>46</v>
      </c>
      <c r="F24" s="95">
        <v>0</v>
      </c>
      <c r="G24" s="95">
        <v>0</v>
      </c>
      <c r="H24" s="95">
        <v>1</v>
      </c>
      <c r="I24" s="95" t="s">
        <v>161</v>
      </c>
      <c r="J24" s="95" t="s">
        <v>160</v>
      </c>
      <c r="K24" s="95" t="s">
        <v>288</v>
      </c>
      <c r="L24" s="97">
        <f t="shared" si="0"/>
        <v>45</v>
      </c>
      <c r="M24" s="97" t="str">
        <f>CONCATENATE(База[ПЕрвые символы],База[Column2],RIGHT(База[Column3],7))</f>
        <v>KV-10146245KJA-ABA</v>
      </c>
      <c r="N24" s="98"/>
      <c r="O24" s="98"/>
      <c r="U24" s="98"/>
      <c r="V24" s="98"/>
      <c r="W24" s="98"/>
      <c r="X24" s="98"/>
      <c r="Y24" s="98"/>
    </row>
    <row r="25" spans="1:25" ht="15" x14ac:dyDescent="0.25">
      <c r="A25" s="93" t="str">
        <f>CONCATENATE(База[ПЕрвые символы],База[Column2],База[Column4])</f>
        <v>KV-10146246KJA-ABA</v>
      </c>
      <c r="B25" s="94">
        <f>База[Column6]</f>
        <v>46</v>
      </c>
      <c r="C25" s="95" t="s">
        <v>142</v>
      </c>
      <c r="D25" s="96">
        <v>46246</v>
      </c>
      <c r="E25" s="95">
        <v>46</v>
      </c>
      <c r="F25" s="95">
        <v>0</v>
      </c>
      <c r="G25" s="95">
        <v>0</v>
      </c>
      <c r="H25" s="95">
        <v>1</v>
      </c>
      <c r="I25" s="95" t="s">
        <v>161</v>
      </c>
      <c r="J25" s="95" t="s">
        <v>160</v>
      </c>
      <c r="K25" s="95" t="s">
        <v>288</v>
      </c>
      <c r="L25" s="97">
        <f t="shared" si="0"/>
        <v>45</v>
      </c>
      <c r="M25" s="97" t="str">
        <f>CONCATENATE(База[ПЕрвые символы],База[Column2],RIGHT(База[Column3],7))</f>
        <v>KV-10146246KJA-ABA</v>
      </c>
      <c r="N25" s="98"/>
      <c r="O25" s="98"/>
      <c r="U25" s="98"/>
      <c r="V25" s="98"/>
      <c r="W25" s="98"/>
      <c r="X25" s="98"/>
      <c r="Y25" s="98"/>
    </row>
    <row r="26" spans="1:25" ht="15" x14ac:dyDescent="0.25">
      <c r="A26" s="93" t="str">
        <f>CONCATENATE(База[ПЕрвые символы],База[Column2],База[Column4])</f>
        <v>KV-10146247KJA-ABA</v>
      </c>
      <c r="B26" s="94">
        <f>База[Column6]</f>
        <v>46</v>
      </c>
      <c r="C26" s="95" t="s">
        <v>142</v>
      </c>
      <c r="D26" s="96">
        <v>46247</v>
      </c>
      <c r="E26" s="95">
        <v>46</v>
      </c>
      <c r="F26" s="95">
        <v>0</v>
      </c>
      <c r="G26" s="95">
        <v>0</v>
      </c>
      <c r="H26" s="95">
        <v>1</v>
      </c>
      <c r="I26" s="95" t="s">
        <v>161</v>
      </c>
      <c r="J26" s="95" t="s">
        <v>160</v>
      </c>
      <c r="K26" s="95" t="s">
        <v>288</v>
      </c>
      <c r="L26" s="97">
        <f t="shared" si="0"/>
        <v>45</v>
      </c>
      <c r="M26" s="97" t="str">
        <f>CONCATENATE(База[ПЕрвые символы],База[Column2],RIGHT(База[Column3],7))</f>
        <v>KV-10146247KJA-ABA</v>
      </c>
      <c r="N26" s="98"/>
      <c r="O26" s="98"/>
      <c r="U26" s="98"/>
      <c r="V26" s="98"/>
      <c r="W26" s="98"/>
      <c r="X26" s="98"/>
      <c r="Y26" s="98"/>
    </row>
    <row r="27" spans="1:25" ht="15" x14ac:dyDescent="0.25">
      <c r="A27" s="93" t="str">
        <f>CONCATENATE(База[ПЕрвые символы],База[Column2],База[Column4])</f>
        <v>KV-10146248KJA-ABA</v>
      </c>
      <c r="B27" s="94">
        <f>База[Column6]</f>
        <v>46</v>
      </c>
      <c r="C27" s="95" t="s">
        <v>142</v>
      </c>
      <c r="D27" s="96">
        <v>46248</v>
      </c>
      <c r="E27" s="95">
        <v>46</v>
      </c>
      <c r="F27" s="95">
        <v>0</v>
      </c>
      <c r="G27" s="95">
        <v>0</v>
      </c>
      <c r="H27" s="95">
        <v>1</v>
      </c>
      <c r="I27" s="95" t="s">
        <v>161</v>
      </c>
      <c r="J27" s="95" t="s">
        <v>160</v>
      </c>
      <c r="K27" s="95" t="s">
        <v>288</v>
      </c>
      <c r="L27" s="97">
        <f t="shared" si="0"/>
        <v>45</v>
      </c>
      <c r="M27" s="97" t="str">
        <f>CONCATENATE(База[ПЕрвые символы],База[Column2],RIGHT(База[Column3],7))</f>
        <v>KV-10146248KJA-ABA</v>
      </c>
      <c r="N27" s="98"/>
      <c r="O27" s="98"/>
      <c r="U27" s="98"/>
      <c r="V27" s="98"/>
      <c r="W27" s="98"/>
      <c r="X27" s="98"/>
      <c r="Y27" s="98"/>
    </row>
    <row r="28" spans="1:25" ht="15" x14ac:dyDescent="0.25">
      <c r="A28" s="93" t="str">
        <f>CONCATENATE(База[ПЕрвые символы],База[Column2],База[Column4])</f>
        <v>KV-10146250KJA-ABA</v>
      </c>
      <c r="B28" s="94">
        <f>База[Column6]</f>
        <v>46</v>
      </c>
      <c r="C28" s="95" t="s">
        <v>142</v>
      </c>
      <c r="D28" s="96">
        <v>46250</v>
      </c>
      <c r="E28" s="95">
        <v>46</v>
      </c>
      <c r="F28" s="95">
        <v>0</v>
      </c>
      <c r="G28" s="95">
        <v>0</v>
      </c>
      <c r="H28" s="95">
        <v>1</v>
      </c>
      <c r="I28" s="95" t="s">
        <v>161</v>
      </c>
      <c r="J28" s="95" t="s">
        <v>160</v>
      </c>
      <c r="K28" s="95" t="s">
        <v>288</v>
      </c>
      <c r="L28" s="97">
        <f t="shared" si="0"/>
        <v>45</v>
      </c>
      <c r="M28" s="97" t="str">
        <f>CONCATENATE(База[ПЕрвые символы],База[Column2],RIGHT(База[Column3],7))</f>
        <v>KV-10146250KJA-ABA</v>
      </c>
      <c r="N28" s="98"/>
      <c r="O28" s="98"/>
      <c r="U28" s="98"/>
      <c r="V28" s="98"/>
      <c r="W28" s="98"/>
      <c r="X28" s="98"/>
      <c r="Y28" s="98"/>
    </row>
    <row r="29" spans="1:25" ht="15" x14ac:dyDescent="0.25">
      <c r="A29" s="93" t="str">
        <f>CONCATENATE(База[ПЕрвые символы],База[Column2],База[Column4])</f>
        <v>KV-10146252KJA-ABA</v>
      </c>
      <c r="B29" s="94">
        <f>База[Column6]</f>
        <v>46</v>
      </c>
      <c r="C29" s="95" t="s">
        <v>142</v>
      </c>
      <c r="D29" s="96">
        <v>46252</v>
      </c>
      <c r="E29" s="95">
        <v>46</v>
      </c>
      <c r="F29" s="95">
        <v>0</v>
      </c>
      <c r="G29" s="95">
        <v>0</v>
      </c>
      <c r="H29" s="95">
        <v>1</v>
      </c>
      <c r="I29" s="95" t="s">
        <v>161</v>
      </c>
      <c r="J29" s="95" t="s">
        <v>160</v>
      </c>
      <c r="K29" s="95" t="s">
        <v>288</v>
      </c>
      <c r="L29" s="97">
        <f t="shared" si="0"/>
        <v>45</v>
      </c>
      <c r="M29" s="97" t="str">
        <f>CONCATENATE(База[ПЕрвые символы],База[Column2],RIGHT(База[Column3],7))</f>
        <v>KV-10146252KJA-ABA</v>
      </c>
      <c r="N29" s="98"/>
      <c r="O29" s="98"/>
      <c r="U29" s="98"/>
      <c r="V29" s="98"/>
      <c r="W29" s="98"/>
      <c r="X29" s="98"/>
      <c r="Y29" s="98"/>
    </row>
    <row r="30" spans="1:25" ht="15" x14ac:dyDescent="0.25">
      <c r="A30" s="93" t="str">
        <f>CONCATENATE(База[ПЕрвые символы],База[Column2],База[Column4])</f>
        <v>KV-10146253KJA-ABA</v>
      </c>
      <c r="B30" s="94">
        <f>База[Column6]</f>
        <v>46</v>
      </c>
      <c r="C30" s="95" t="s">
        <v>142</v>
      </c>
      <c r="D30" s="96">
        <v>46253</v>
      </c>
      <c r="E30" s="95">
        <v>46</v>
      </c>
      <c r="F30" s="95">
        <v>3</v>
      </c>
      <c r="G30" s="95">
        <v>3</v>
      </c>
      <c r="H30" s="95">
        <v>1</v>
      </c>
      <c r="I30" s="95" t="s">
        <v>161</v>
      </c>
      <c r="J30" s="95" t="s">
        <v>160</v>
      </c>
      <c r="K30" s="95" t="s">
        <v>288</v>
      </c>
      <c r="L30" s="97">
        <f t="shared" si="0"/>
        <v>45</v>
      </c>
      <c r="M30" s="97" t="str">
        <f>CONCATENATE(База[ПЕрвые символы],База[Column2],RIGHT(База[Column3],7))</f>
        <v>KV-10146253KJA-ABA</v>
      </c>
      <c r="N30" s="98"/>
      <c r="O30" s="98"/>
      <c r="U30" s="98"/>
      <c r="V30" s="98"/>
      <c r="W30" s="98"/>
      <c r="X30" s="98"/>
      <c r="Y30" s="98"/>
    </row>
    <row r="31" spans="1:25" ht="15" x14ac:dyDescent="0.25">
      <c r="A31" s="93" t="str">
        <f>CONCATENATE(База[ПЕрвые символы],База[Column2],База[Column4])</f>
        <v>KV-10146254KJA-ABA</v>
      </c>
      <c r="B31" s="94">
        <f>База[Column6]</f>
        <v>48</v>
      </c>
      <c r="C31" s="95" t="s">
        <v>142</v>
      </c>
      <c r="D31" s="96">
        <v>46254</v>
      </c>
      <c r="E31" s="95">
        <v>48</v>
      </c>
      <c r="F31" s="95">
        <v>0</v>
      </c>
      <c r="G31" s="95">
        <v>0</v>
      </c>
      <c r="H31" s="95">
        <v>1</v>
      </c>
      <c r="I31" s="95" t="s">
        <v>161</v>
      </c>
      <c r="J31" s="95" t="s">
        <v>160</v>
      </c>
      <c r="K31" s="95" t="s">
        <v>293</v>
      </c>
      <c r="L31" s="97">
        <f t="shared" si="0"/>
        <v>47</v>
      </c>
      <c r="M31" s="97" t="str">
        <f>CONCATENATE(База[ПЕрвые символы],База[Column2],RIGHT(База[Column3],7))</f>
        <v>KV-10146254KJA-ABA</v>
      </c>
      <c r="N31" s="98"/>
      <c r="O31" s="98"/>
      <c r="U31" s="98"/>
      <c r="V31" s="98"/>
      <c r="W31" s="98"/>
      <c r="X31" s="98"/>
      <c r="Y31" s="98"/>
    </row>
    <row r="32" spans="1:25" ht="15" x14ac:dyDescent="0.25">
      <c r="A32" s="93" t="str">
        <f>CONCATENATE(База[ПЕрвые символы],База[Column2],База[Column4])</f>
        <v>KV-10146255KJA-ABA</v>
      </c>
      <c r="B32" s="94">
        <f>База[Column6]</f>
        <v>46</v>
      </c>
      <c r="C32" s="95" t="s">
        <v>142</v>
      </c>
      <c r="D32" s="96">
        <v>46255</v>
      </c>
      <c r="E32" s="95">
        <v>46</v>
      </c>
      <c r="F32" s="95">
        <v>0</v>
      </c>
      <c r="G32" s="95">
        <v>0</v>
      </c>
      <c r="H32" s="95">
        <v>1</v>
      </c>
      <c r="I32" s="95" t="s">
        <v>161</v>
      </c>
      <c r="J32" s="95" t="s">
        <v>160</v>
      </c>
      <c r="K32" s="95" t="s">
        <v>288</v>
      </c>
      <c r="L32" s="97">
        <f t="shared" si="0"/>
        <v>45</v>
      </c>
      <c r="M32" s="97" t="str">
        <f>CONCATENATE(База[ПЕрвые символы],База[Column2],RIGHT(База[Column3],7))</f>
        <v>KV-10146255KJA-ABA</v>
      </c>
      <c r="N32" s="98"/>
      <c r="O32" s="98"/>
      <c r="U32" s="98"/>
      <c r="V32" s="98"/>
      <c r="W32" s="98"/>
      <c r="X32" s="98"/>
      <c r="Y32" s="98"/>
    </row>
    <row r="33" spans="1:25" ht="15" x14ac:dyDescent="0.25">
      <c r="A33" s="93" t="str">
        <f>CONCATENATE(База[ПЕрвые символы],База[Column2],База[Column4])</f>
        <v>KV-10146257KJA-ABA</v>
      </c>
      <c r="B33" s="94">
        <f>База[Column6]</f>
        <v>46</v>
      </c>
      <c r="C33" s="95" t="s">
        <v>142</v>
      </c>
      <c r="D33" s="96">
        <v>46257</v>
      </c>
      <c r="E33" s="95">
        <v>46</v>
      </c>
      <c r="F33" s="95">
        <v>2</v>
      </c>
      <c r="G33" s="95">
        <v>2</v>
      </c>
      <c r="H33" s="95">
        <v>1</v>
      </c>
      <c r="I33" s="95" t="s">
        <v>161</v>
      </c>
      <c r="J33" s="95" t="s">
        <v>160</v>
      </c>
      <c r="K33" s="95" t="s">
        <v>288</v>
      </c>
      <c r="L33" s="97">
        <f t="shared" si="0"/>
        <v>45</v>
      </c>
      <c r="M33" s="97" t="str">
        <f>CONCATENATE(База[ПЕрвые символы],База[Column2],RIGHT(База[Column3],7))</f>
        <v>KV-10146257KJA-ABA</v>
      </c>
      <c r="N33" s="98"/>
      <c r="O33" s="98"/>
      <c r="U33" s="98"/>
      <c r="V33" s="98"/>
      <c r="W33" s="98"/>
      <c r="X33" s="98"/>
      <c r="Y33" s="98"/>
    </row>
    <row r="34" spans="1:25" ht="15" x14ac:dyDescent="0.25">
      <c r="A34" s="93" t="str">
        <f>CONCATENATE(База[ПЕрвые символы],База[Column2],База[Column4])</f>
        <v>KV-10146259KJA-ABA</v>
      </c>
      <c r="B34" s="94">
        <f>База[Column6]</f>
        <v>48</v>
      </c>
      <c r="C34" s="95" t="s">
        <v>142</v>
      </c>
      <c r="D34" s="96">
        <v>46259</v>
      </c>
      <c r="E34" s="95">
        <v>48</v>
      </c>
      <c r="F34" s="95">
        <v>0</v>
      </c>
      <c r="G34" s="95">
        <v>0</v>
      </c>
      <c r="H34" s="95">
        <v>1</v>
      </c>
      <c r="I34" s="95" t="s">
        <v>161</v>
      </c>
      <c r="J34" s="95" t="s">
        <v>160</v>
      </c>
      <c r="K34" s="95" t="s">
        <v>293</v>
      </c>
      <c r="L34" s="97">
        <f t="shared" si="0"/>
        <v>47</v>
      </c>
      <c r="M34" s="97" t="str">
        <f>CONCATENATE(База[ПЕрвые символы],База[Column2],RIGHT(База[Column3],7))</f>
        <v>KV-10146259KJA-ABA</v>
      </c>
      <c r="N34" s="98"/>
      <c r="O34" s="98"/>
      <c r="U34" s="98"/>
      <c r="V34" s="98"/>
      <c r="W34" s="98"/>
      <c r="X34" s="98"/>
      <c r="Y34" s="98"/>
    </row>
    <row r="35" spans="1:25" ht="15" x14ac:dyDescent="0.25">
      <c r="A35" s="93" t="str">
        <f>CONCATENATE(База[ПЕрвые символы],База[Column2],База[Column4])</f>
        <v>KV-10146260KJA-ABA</v>
      </c>
      <c r="B35" s="94">
        <f>База[Column6]</f>
        <v>46</v>
      </c>
      <c r="C35" s="95" t="s">
        <v>142</v>
      </c>
      <c r="D35" s="96">
        <v>46260</v>
      </c>
      <c r="E35" s="95">
        <v>46</v>
      </c>
      <c r="F35" s="95">
        <v>0</v>
      </c>
      <c r="G35" s="95">
        <v>0</v>
      </c>
      <c r="H35" s="95">
        <v>1</v>
      </c>
      <c r="I35" s="95" t="s">
        <v>161</v>
      </c>
      <c r="J35" s="95" t="s">
        <v>160</v>
      </c>
      <c r="K35" s="95" t="s">
        <v>288</v>
      </c>
      <c r="L35" s="97">
        <f t="shared" si="0"/>
        <v>45</v>
      </c>
      <c r="M35" s="97" t="str">
        <f>CONCATENATE(База[ПЕрвые символы],База[Column2],RIGHT(База[Column3],7))</f>
        <v>KV-10146260KJA-ABA</v>
      </c>
      <c r="N35" s="98"/>
      <c r="O35" s="98"/>
      <c r="U35" s="98"/>
      <c r="V35" s="98"/>
      <c r="W35" s="98"/>
      <c r="X35" s="98"/>
      <c r="Y35" s="98"/>
    </row>
    <row r="36" spans="1:25" ht="15" x14ac:dyDescent="0.25">
      <c r="A36" s="93" t="str">
        <f>CONCATENATE(База[ПЕрвые символы],База[Column2],База[Column4])</f>
        <v>KV-10146261KJA-ABA</v>
      </c>
      <c r="B36" s="94">
        <f>База[Column6]</f>
        <v>46</v>
      </c>
      <c r="C36" s="95" t="s">
        <v>142</v>
      </c>
      <c r="D36" s="96">
        <v>46261</v>
      </c>
      <c r="E36" s="95">
        <v>46</v>
      </c>
      <c r="F36" s="95">
        <v>0</v>
      </c>
      <c r="G36" s="95">
        <v>0</v>
      </c>
      <c r="H36" s="95">
        <v>1</v>
      </c>
      <c r="I36" s="95" t="s">
        <v>161</v>
      </c>
      <c r="J36" s="95" t="s">
        <v>160</v>
      </c>
      <c r="K36" s="95" t="s">
        <v>288</v>
      </c>
      <c r="L36" s="97">
        <f t="shared" si="0"/>
        <v>45</v>
      </c>
      <c r="M36" s="97" t="str">
        <f>CONCATENATE(База[ПЕрвые символы],База[Column2],RIGHT(База[Column3],7))</f>
        <v>KV-10146261KJA-ABA</v>
      </c>
      <c r="N36" s="98"/>
      <c r="O36" s="98"/>
      <c r="U36" s="98"/>
      <c r="V36" s="98"/>
      <c r="W36" s="98"/>
      <c r="X36" s="98"/>
      <c r="Y36" s="98"/>
    </row>
    <row r="37" spans="1:25" ht="15" x14ac:dyDescent="0.25">
      <c r="A37" s="93" t="str">
        <f>CONCATENATE(База[ПЕрвые символы],База[Column2],База[Column4])</f>
        <v>KV-10146262KJA-ABA</v>
      </c>
      <c r="B37" s="94">
        <f>База[Column6]</f>
        <v>72</v>
      </c>
      <c r="C37" s="95" t="s">
        <v>142</v>
      </c>
      <c r="D37" s="96">
        <v>46262</v>
      </c>
      <c r="E37" s="95">
        <v>72</v>
      </c>
      <c r="F37" s="95">
        <v>0</v>
      </c>
      <c r="G37" s="95">
        <v>0</v>
      </c>
      <c r="H37" s="95">
        <v>1</v>
      </c>
      <c r="I37" s="95" t="s">
        <v>161</v>
      </c>
      <c r="J37" s="95" t="s">
        <v>160</v>
      </c>
      <c r="K37" s="95" t="s">
        <v>289</v>
      </c>
      <c r="L37" s="97">
        <f t="shared" si="0"/>
        <v>71</v>
      </c>
      <c r="M37" s="97" t="str">
        <f>CONCATENATE(База[ПЕрвые символы],База[Column2],RIGHT(База[Column3],7))</f>
        <v>KV-10146262KJA-ABA</v>
      </c>
      <c r="N37" s="98"/>
      <c r="O37" s="98"/>
      <c r="U37" s="98"/>
      <c r="V37" s="98"/>
      <c r="W37" s="98"/>
      <c r="X37" s="98"/>
      <c r="Y37" s="98"/>
    </row>
    <row r="38" spans="1:25" ht="15" x14ac:dyDescent="0.25">
      <c r="A38" s="93" t="str">
        <f>CONCATENATE(База[ПЕрвые символы],База[Column2],База[Column4])</f>
        <v>KV-10146264KJA-ABA</v>
      </c>
      <c r="B38" s="94">
        <f>База[Column6]</f>
        <v>46</v>
      </c>
      <c r="C38" s="95" t="s">
        <v>142</v>
      </c>
      <c r="D38" s="96">
        <v>46264</v>
      </c>
      <c r="E38" s="95">
        <v>46</v>
      </c>
      <c r="F38" s="95">
        <v>0</v>
      </c>
      <c r="G38" s="95">
        <v>0</v>
      </c>
      <c r="H38" s="95">
        <v>1</v>
      </c>
      <c r="I38" s="95" t="s">
        <v>161</v>
      </c>
      <c r="J38" s="95" t="s">
        <v>160</v>
      </c>
      <c r="K38" s="95" t="s">
        <v>288</v>
      </c>
      <c r="L38" s="97">
        <f t="shared" si="0"/>
        <v>45</v>
      </c>
      <c r="M38" s="97" t="str">
        <f>CONCATENATE(База[ПЕрвые символы],База[Column2],RIGHT(База[Column3],7))</f>
        <v>KV-10146264KJA-ABA</v>
      </c>
      <c r="N38" s="98"/>
      <c r="O38" s="98"/>
      <c r="U38" s="98"/>
      <c r="V38" s="98"/>
      <c r="W38" s="98"/>
      <c r="X38" s="98"/>
      <c r="Y38" s="98"/>
    </row>
    <row r="39" spans="1:25" ht="15" x14ac:dyDescent="0.25">
      <c r="A39" s="93" t="str">
        <f>CONCATENATE(База[ПЕрвые символы],База[Column2],База[Column4])</f>
        <v>KV-10146266KJA-ABA</v>
      </c>
      <c r="B39" s="94">
        <f>База[Column6]</f>
        <v>46</v>
      </c>
      <c r="C39" s="95" t="s">
        <v>142</v>
      </c>
      <c r="D39" s="96">
        <v>46266</v>
      </c>
      <c r="E39" s="95">
        <v>46</v>
      </c>
      <c r="F39" s="95">
        <v>0</v>
      </c>
      <c r="G39" s="95">
        <v>0</v>
      </c>
      <c r="H39" s="95">
        <v>1</v>
      </c>
      <c r="I39" s="95" t="s">
        <v>161</v>
      </c>
      <c r="J39" s="95" t="s">
        <v>160</v>
      </c>
      <c r="K39" s="95" t="s">
        <v>288</v>
      </c>
      <c r="L39" s="97">
        <f t="shared" si="0"/>
        <v>45</v>
      </c>
      <c r="M39" s="97" t="str">
        <f>CONCATENATE(База[ПЕрвые символы],База[Column2],RIGHT(База[Column3],7))</f>
        <v>KV-10146266KJA-ABA</v>
      </c>
      <c r="N39" s="98"/>
      <c r="O39" s="98"/>
      <c r="U39" s="98"/>
      <c r="V39" s="98"/>
      <c r="W39" s="98"/>
      <c r="X39" s="98"/>
      <c r="Y39" s="98"/>
    </row>
    <row r="40" spans="1:25" ht="15" x14ac:dyDescent="0.25">
      <c r="A40" s="93" t="str">
        <f>CONCATENATE(База[ПЕрвые символы],База[Column2],База[Column4])</f>
        <v>KV-10146267KJA-ABA</v>
      </c>
      <c r="B40" s="94">
        <f>База[Column6]</f>
        <v>46</v>
      </c>
      <c r="C40" s="95" t="s">
        <v>142</v>
      </c>
      <c r="D40" s="96">
        <v>46267</v>
      </c>
      <c r="E40" s="95">
        <v>46</v>
      </c>
      <c r="F40" s="95">
        <v>1</v>
      </c>
      <c r="G40" s="95">
        <v>1</v>
      </c>
      <c r="H40" s="95">
        <v>1</v>
      </c>
      <c r="I40" s="95" t="s">
        <v>161</v>
      </c>
      <c r="J40" s="95" t="s">
        <v>160</v>
      </c>
      <c r="K40" s="95" t="s">
        <v>288</v>
      </c>
      <c r="L40" s="97">
        <f t="shared" si="0"/>
        <v>45</v>
      </c>
      <c r="M40" s="97" t="str">
        <f>CONCATENATE(База[ПЕрвые символы],База[Column2],RIGHT(База[Column3],7))</f>
        <v>KV-10146267KJA-ABA</v>
      </c>
      <c r="N40" s="98"/>
      <c r="O40" s="98"/>
      <c r="U40" s="98"/>
      <c r="V40" s="98"/>
      <c r="W40" s="98"/>
      <c r="X40" s="98"/>
      <c r="Y40" s="98"/>
    </row>
    <row r="41" spans="1:25" ht="15" x14ac:dyDescent="0.25">
      <c r="A41" s="93" t="str">
        <f>CONCATENATE(База[ПЕрвые символы],База[Column2],База[Column4])</f>
        <v>KV-10146269KJA-ABA</v>
      </c>
      <c r="B41" s="94">
        <f>База[Column6]</f>
        <v>46</v>
      </c>
      <c r="C41" s="95" t="s">
        <v>142</v>
      </c>
      <c r="D41" s="96">
        <v>46269</v>
      </c>
      <c r="E41" s="95">
        <v>46</v>
      </c>
      <c r="F41" s="95">
        <v>0</v>
      </c>
      <c r="G41" s="95">
        <v>0</v>
      </c>
      <c r="H41" s="95">
        <v>1</v>
      </c>
      <c r="I41" s="95" t="s">
        <v>161</v>
      </c>
      <c r="J41" s="95" t="s">
        <v>160</v>
      </c>
      <c r="K41" s="95" t="s">
        <v>288</v>
      </c>
      <c r="L41" s="97">
        <f t="shared" si="0"/>
        <v>45</v>
      </c>
      <c r="M41" s="97" t="str">
        <f>CONCATENATE(База[ПЕрвые символы],База[Column2],RIGHT(База[Column3],7))</f>
        <v>KV-10146269KJA-ABA</v>
      </c>
      <c r="N41" s="98"/>
      <c r="O41" s="98"/>
      <c r="U41" s="98"/>
      <c r="V41" s="98"/>
      <c r="W41" s="98"/>
      <c r="X41" s="98"/>
      <c r="Y41" s="98"/>
    </row>
    <row r="42" spans="1:25" ht="15" x14ac:dyDescent="0.25">
      <c r="A42" s="93" t="str">
        <f>CONCATENATE(База[ПЕрвые символы],База[Column2],База[Column4])</f>
        <v>KV-10146271KJA-ABA</v>
      </c>
      <c r="B42" s="94">
        <f>База[Column6]</f>
        <v>46</v>
      </c>
      <c r="C42" s="95" t="s">
        <v>142</v>
      </c>
      <c r="D42" s="96">
        <v>46271</v>
      </c>
      <c r="E42" s="95">
        <v>46</v>
      </c>
      <c r="F42" s="95">
        <v>1</v>
      </c>
      <c r="G42" s="95">
        <v>1</v>
      </c>
      <c r="H42" s="95">
        <v>1</v>
      </c>
      <c r="I42" s="95" t="s">
        <v>161</v>
      </c>
      <c r="J42" s="95" t="s">
        <v>160</v>
      </c>
      <c r="K42" s="95" t="s">
        <v>288</v>
      </c>
      <c r="L42" s="97">
        <f t="shared" si="0"/>
        <v>45</v>
      </c>
      <c r="M42" s="97" t="str">
        <f>CONCATENATE(База[ПЕрвые символы],База[Column2],RIGHT(База[Column3],7))</f>
        <v>KV-10146271KJA-ABA</v>
      </c>
      <c r="N42" s="98"/>
      <c r="O42" s="98"/>
      <c r="U42" s="98"/>
      <c r="V42" s="98"/>
      <c r="W42" s="98"/>
      <c r="X42" s="98"/>
      <c r="Y42" s="98"/>
    </row>
    <row r="43" spans="1:25" ht="15" x14ac:dyDescent="0.25">
      <c r="A43" s="93" t="str">
        <f>CONCATENATE(База[ПЕрвые символы],База[Column2],База[Column4])</f>
        <v>KV-10146273KJA-ABA</v>
      </c>
      <c r="B43" s="94">
        <f>База[Column6]</f>
        <v>46</v>
      </c>
      <c r="C43" s="95" t="s">
        <v>142</v>
      </c>
      <c r="D43" s="96">
        <v>46273</v>
      </c>
      <c r="E43" s="95">
        <v>46</v>
      </c>
      <c r="F43" s="95">
        <v>0</v>
      </c>
      <c r="G43" s="95">
        <v>0</v>
      </c>
      <c r="H43" s="95">
        <v>1</v>
      </c>
      <c r="I43" s="95" t="s">
        <v>161</v>
      </c>
      <c r="J43" s="95" t="s">
        <v>160</v>
      </c>
      <c r="K43" s="95" t="s">
        <v>288</v>
      </c>
      <c r="L43" s="97">
        <f t="shared" si="0"/>
        <v>45</v>
      </c>
      <c r="M43" s="97" t="str">
        <f>CONCATENATE(База[ПЕрвые символы],База[Column2],RIGHT(База[Column3],7))</f>
        <v>KV-10146273KJA-ABA</v>
      </c>
      <c r="N43" s="98"/>
      <c r="O43" s="98"/>
      <c r="U43" s="98"/>
      <c r="V43" s="98"/>
      <c r="W43" s="98"/>
      <c r="X43" s="98"/>
      <c r="Y43" s="98"/>
    </row>
    <row r="44" spans="1:25" ht="15" x14ac:dyDescent="0.25">
      <c r="A44" s="93" t="str">
        <f>CONCATENATE(База[ПЕрвые символы],База[Column2],База[Column4])</f>
        <v>KV-10146274KJA-ABA</v>
      </c>
      <c r="B44" s="94">
        <f>База[Column6]</f>
        <v>46</v>
      </c>
      <c r="C44" s="95" t="s">
        <v>142</v>
      </c>
      <c r="D44" s="96">
        <v>46274</v>
      </c>
      <c r="E44" s="95">
        <v>46</v>
      </c>
      <c r="F44" s="95">
        <v>0</v>
      </c>
      <c r="G44" s="95">
        <v>0</v>
      </c>
      <c r="H44" s="95">
        <v>1</v>
      </c>
      <c r="I44" s="95" t="s">
        <v>161</v>
      </c>
      <c r="J44" s="95" t="s">
        <v>160</v>
      </c>
      <c r="K44" s="95" t="s">
        <v>288</v>
      </c>
      <c r="L44" s="97">
        <f t="shared" si="0"/>
        <v>45</v>
      </c>
      <c r="M44" s="97" t="str">
        <f>CONCATENATE(База[ПЕрвые символы],База[Column2],RIGHT(База[Column3],7))</f>
        <v>KV-10146274KJA-ABA</v>
      </c>
      <c r="N44" s="98"/>
      <c r="O44" s="98"/>
      <c r="U44" s="98"/>
      <c r="V44" s="98"/>
      <c r="W44" s="98"/>
      <c r="X44" s="98"/>
      <c r="Y44" s="98"/>
    </row>
    <row r="45" spans="1:25" ht="15" x14ac:dyDescent="0.25">
      <c r="A45" s="93" t="str">
        <f>CONCATENATE(База[ПЕрвые символы],База[Column2],База[Column4])</f>
        <v>KV-10146276KJA-ABA</v>
      </c>
      <c r="B45" s="94">
        <f>База[Column6]</f>
        <v>46</v>
      </c>
      <c r="C45" s="95" t="s">
        <v>142</v>
      </c>
      <c r="D45" s="96">
        <v>46276</v>
      </c>
      <c r="E45" s="95">
        <v>46</v>
      </c>
      <c r="F45" s="95">
        <v>0</v>
      </c>
      <c r="G45" s="95">
        <v>0</v>
      </c>
      <c r="H45" s="95">
        <v>1</v>
      </c>
      <c r="I45" s="95" t="s">
        <v>161</v>
      </c>
      <c r="J45" s="95" t="s">
        <v>160</v>
      </c>
      <c r="K45" s="95" t="s">
        <v>288</v>
      </c>
      <c r="L45" s="97">
        <f t="shared" si="0"/>
        <v>45</v>
      </c>
      <c r="M45" s="97" t="str">
        <f>CONCATENATE(База[ПЕрвые символы],База[Column2],RIGHT(База[Column3],7))</f>
        <v>KV-10146276KJA-ABA</v>
      </c>
      <c r="N45" s="98"/>
      <c r="O45" s="98"/>
      <c r="U45" s="98"/>
      <c r="V45" s="98"/>
      <c r="W45" s="98"/>
      <c r="X45" s="98"/>
      <c r="Y45" s="98"/>
    </row>
    <row r="46" spans="1:25" ht="15" x14ac:dyDescent="0.25">
      <c r="A46" s="93" t="str">
        <f>CONCATENATE(База[ПЕрвые символы],База[Column2],База[Column4])</f>
        <v>KV-10146278KJA-ABA</v>
      </c>
      <c r="B46" s="94">
        <f>База[Column6]</f>
        <v>46</v>
      </c>
      <c r="C46" s="95" t="s">
        <v>142</v>
      </c>
      <c r="D46" s="96">
        <v>46278</v>
      </c>
      <c r="E46" s="95">
        <v>46</v>
      </c>
      <c r="F46" s="95">
        <v>1</v>
      </c>
      <c r="G46" s="95">
        <v>1</v>
      </c>
      <c r="H46" s="95">
        <v>1</v>
      </c>
      <c r="I46" s="95" t="s">
        <v>161</v>
      </c>
      <c r="J46" s="95" t="s">
        <v>160</v>
      </c>
      <c r="K46" s="95" t="s">
        <v>288</v>
      </c>
      <c r="L46" s="97">
        <f t="shared" si="0"/>
        <v>45</v>
      </c>
      <c r="M46" s="97" t="str">
        <f>CONCATENATE(База[ПЕрвые символы],База[Column2],RIGHT(База[Column3],7))</f>
        <v>KV-10146278KJA-ABA</v>
      </c>
      <c r="N46" s="98"/>
      <c r="O46" s="98"/>
      <c r="U46" s="98"/>
      <c r="V46" s="98"/>
      <c r="W46" s="98"/>
      <c r="X46" s="98"/>
      <c r="Y46" s="98"/>
    </row>
    <row r="47" spans="1:25" ht="15" x14ac:dyDescent="0.25">
      <c r="A47" s="93" t="str">
        <f>CONCATENATE(База[ПЕрвые символы],База[Column2],База[Column4])</f>
        <v>KV-10146280KJA-ABA</v>
      </c>
      <c r="B47" s="94">
        <f>База[Column6]</f>
        <v>46</v>
      </c>
      <c r="C47" s="95" t="s">
        <v>142</v>
      </c>
      <c r="D47" s="96">
        <v>46280</v>
      </c>
      <c r="E47" s="95">
        <v>46</v>
      </c>
      <c r="F47" s="95">
        <v>0</v>
      </c>
      <c r="G47" s="95">
        <v>0</v>
      </c>
      <c r="H47" s="95">
        <v>1</v>
      </c>
      <c r="I47" s="95" t="s">
        <v>161</v>
      </c>
      <c r="J47" s="95" t="s">
        <v>160</v>
      </c>
      <c r="K47" s="95" t="s">
        <v>288</v>
      </c>
      <c r="L47" s="97">
        <f t="shared" si="0"/>
        <v>45</v>
      </c>
      <c r="M47" s="97" t="str">
        <f>CONCATENATE(База[ПЕрвые символы],База[Column2],RIGHT(База[Column3],7))</f>
        <v>KV-10146280KJA-ABA</v>
      </c>
      <c r="N47" s="98"/>
      <c r="O47" s="98"/>
      <c r="U47" s="98"/>
      <c r="V47" s="98"/>
      <c r="W47" s="98"/>
      <c r="X47" s="98"/>
      <c r="Y47" s="98"/>
    </row>
    <row r="48" spans="1:25" ht="15" x14ac:dyDescent="0.25">
      <c r="A48" s="93" t="str">
        <f>CONCATENATE(База[ПЕрвые символы],База[Column2],База[Column4])</f>
        <v>KV-10146281KJA-ABA</v>
      </c>
      <c r="B48" s="94">
        <f>База[Column6]</f>
        <v>46</v>
      </c>
      <c r="C48" s="95" t="s">
        <v>142</v>
      </c>
      <c r="D48" s="96">
        <v>46281</v>
      </c>
      <c r="E48" s="95">
        <v>46</v>
      </c>
      <c r="F48" s="95">
        <v>0</v>
      </c>
      <c r="G48" s="95">
        <v>0</v>
      </c>
      <c r="H48" s="95">
        <v>1</v>
      </c>
      <c r="I48" s="95" t="s">
        <v>161</v>
      </c>
      <c r="J48" s="95" t="s">
        <v>160</v>
      </c>
      <c r="K48" s="95" t="s">
        <v>288</v>
      </c>
      <c r="L48" s="97">
        <f t="shared" si="0"/>
        <v>45</v>
      </c>
      <c r="M48" s="97" t="str">
        <f>CONCATENATE(База[ПЕрвые символы],База[Column2],RIGHT(База[Column3],7))</f>
        <v>KV-10146281KJA-ABA</v>
      </c>
      <c r="N48" s="98"/>
      <c r="O48" s="98"/>
      <c r="U48" s="98"/>
      <c r="V48" s="98"/>
      <c r="W48" s="98"/>
      <c r="X48" s="98"/>
      <c r="Y48" s="98"/>
    </row>
    <row r="49" spans="1:25" ht="15" x14ac:dyDescent="0.25">
      <c r="A49" s="93" t="str">
        <f>CONCATENATE(База[ПЕрвые символы],База[Column2],База[Column4])</f>
        <v>KV-10146283KJA-ABA</v>
      </c>
      <c r="B49" s="94">
        <f>База[Column6]</f>
        <v>46</v>
      </c>
      <c r="C49" s="95" t="s">
        <v>142</v>
      </c>
      <c r="D49" s="96">
        <v>46283</v>
      </c>
      <c r="E49" s="95">
        <v>46</v>
      </c>
      <c r="F49" s="95">
        <v>0</v>
      </c>
      <c r="G49" s="95">
        <v>0</v>
      </c>
      <c r="H49" s="95">
        <v>1</v>
      </c>
      <c r="I49" s="95" t="s">
        <v>161</v>
      </c>
      <c r="J49" s="95" t="s">
        <v>160</v>
      </c>
      <c r="K49" s="95" t="s">
        <v>288</v>
      </c>
      <c r="L49" s="97">
        <f t="shared" si="0"/>
        <v>45</v>
      </c>
      <c r="M49" s="97" t="str">
        <f>CONCATENATE(База[ПЕрвые символы],База[Column2],RIGHT(База[Column3],7))</f>
        <v>KV-10146283KJA-ABA</v>
      </c>
      <c r="N49" s="98"/>
      <c r="O49" s="98"/>
      <c r="U49" s="98"/>
      <c r="V49" s="98"/>
      <c r="W49" s="98"/>
      <c r="X49" s="98"/>
      <c r="Y49" s="98"/>
    </row>
    <row r="50" spans="1:25" ht="15" x14ac:dyDescent="0.25">
      <c r="A50" s="93" t="str">
        <f>CONCATENATE(База[ПЕрвые символы],База[Column2],База[Column4])</f>
        <v>KV-10146285KJA-ABA</v>
      </c>
      <c r="B50" s="94">
        <f>База[Column6]</f>
        <v>46</v>
      </c>
      <c r="C50" s="95" t="s">
        <v>142</v>
      </c>
      <c r="D50" s="96">
        <v>46285</v>
      </c>
      <c r="E50" s="95">
        <v>46</v>
      </c>
      <c r="F50" s="95">
        <v>0</v>
      </c>
      <c r="G50" s="95">
        <v>0</v>
      </c>
      <c r="H50" s="95">
        <v>1</v>
      </c>
      <c r="I50" s="95" t="s">
        <v>161</v>
      </c>
      <c r="J50" s="95" t="s">
        <v>160</v>
      </c>
      <c r="K50" s="95" t="s">
        <v>288</v>
      </c>
      <c r="L50" s="97">
        <f t="shared" si="0"/>
        <v>45</v>
      </c>
      <c r="M50" s="97" t="str">
        <f>CONCATENATE(База[ПЕрвые символы],База[Column2],RIGHT(База[Column3],7))</f>
        <v>KV-10146285KJA-ABA</v>
      </c>
      <c r="N50" s="98"/>
      <c r="O50" s="98"/>
      <c r="U50" s="98"/>
      <c r="V50" s="98"/>
      <c r="W50" s="98"/>
      <c r="X50" s="98"/>
      <c r="Y50" s="98"/>
    </row>
    <row r="51" spans="1:25" ht="15" x14ac:dyDescent="0.25">
      <c r="A51" s="93" t="str">
        <f>CONCATENATE(База[ПЕрвые символы],База[Column2],База[Column4])</f>
        <v>KV-10146287KJA-ABA</v>
      </c>
      <c r="B51" s="94">
        <f>База[Column6]</f>
        <v>46</v>
      </c>
      <c r="C51" s="95" t="s">
        <v>142</v>
      </c>
      <c r="D51" s="96">
        <v>46287</v>
      </c>
      <c r="E51" s="95">
        <v>46</v>
      </c>
      <c r="F51" s="95">
        <v>0</v>
      </c>
      <c r="G51" s="95">
        <v>0</v>
      </c>
      <c r="H51" s="95">
        <v>1</v>
      </c>
      <c r="I51" s="95" t="s">
        <v>161</v>
      </c>
      <c r="J51" s="95" t="s">
        <v>160</v>
      </c>
      <c r="K51" s="95" t="s">
        <v>288</v>
      </c>
      <c r="L51" s="97">
        <f t="shared" si="0"/>
        <v>45</v>
      </c>
      <c r="M51" s="97" t="str">
        <f>CONCATENATE(База[ПЕрвые символы],База[Column2],RIGHT(База[Column3],7))</f>
        <v>KV-10146287KJA-ABA</v>
      </c>
      <c r="N51" s="98"/>
      <c r="O51" s="98"/>
      <c r="U51" s="98"/>
      <c r="V51" s="98"/>
      <c r="W51" s="98"/>
      <c r="X51" s="98"/>
      <c r="Y51" s="98"/>
    </row>
    <row r="52" spans="1:25" ht="15" x14ac:dyDescent="0.25">
      <c r="A52" s="93" t="str">
        <f>CONCATENATE(База[ПЕрвые символы],База[Column2],База[Column4])</f>
        <v>KV-10146288KJA-ABA</v>
      </c>
      <c r="B52" s="94">
        <f>База[Column6]</f>
        <v>46</v>
      </c>
      <c r="C52" s="95" t="s">
        <v>142</v>
      </c>
      <c r="D52" s="96">
        <v>46288</v>
      </c>
      <c r="E52" s="95">
        <v>46</v>
      </c>
      <c r="F52" s="95">
        <v>0</v>
      </c>
      <c r="G52" s="95">
        <v>0</v>
      </c>
      <c r="H52" s="95">
        <v>1</v>
      </c>
      <c r="I52" s="95" t="s">
        <v>161</v>
      </c>
      <c r="J52" s="95" t="s">
        <v>160</v>
      </c>
      <c r="K52" s="95" t="s">
        <v>288</v>
      </c>
      <c r="L52" s="97">
        <f t="shared" si="0"/>
        <v>45</v>
      </c>
      <c r="M52" s="97" t="str">
        <f>CONCATENATE(База[ПЕрвые символы],База[Column2],RIGHT(База[Column3],7))</f>
        <v>KV-10146288KJA-ABA</v>
      </c>
      <c r="N52" s="98"/>
      <c r="O52" s="98"/>
      <c r="U52" s="98"/>
      <c r="V52" s="98"/>
      <c r="W52" s="98"/>
      <c r="X52" s="98"/>
      <c r="Y52" s="98"/>
    </row>
    <row r="53" spans="1:25" ht="15" x14ac:dyDescent="0.25">
      <c r="A53" s="93" t="str">
        <f>CONCATENATE(База[ПЕрвые символы],База[Column2],База[Column4])</f>
        <v>KV-10146290KJA-ABA</v>
      </c>
      <c r="B53" s="94">
        <f>База[Column6]</f>
        <v>46</v>
      </c>
      <c r="C53" s="95" t="s">
        <v>142</v>
      </c>
      <c r="D53" s="96">
        <v>46290</v>
      </c>
      <c r="E53" s="95">
        <v>46</v>
      </c>
      <c r="F53" s="95">
        <v>0</v>
      </c>
      <c r="G53" s="95">
        <v>0</v>
      </c>
      <c r="H53" s="95">
        <v>1</v>
      </c>
      <c r="I53" s="95" t="s">
        <v>161</v>
      </c>
      <c r="J53" s="95" t="s">
        <v>160</v>
      </c>
      <c r="K53" s="95" t="s">
        <v>288</v>
      </c>
      <c r="L53" s="97">
        <f t="shared" si="0"/>
        <v>45</v>
      </c>
      <c r="M53" s="97" t="str">
        <f>CONCATENATE(База[ПЕрвые символы],База[Column2],RIGHT(База[Column3],7))</f>
        <v>KV-10146290KJA-ABA</v>
      </c>
      <c r="N53" s="98"/>
      <c r="O53" s="98"/>
      <c r="U53" s="98"/>
      <c r="V53" s="98"/>
      <c r="W53" s="98"/>
      <c r="X53" s="98"/>
      <c r="Y53" s="98"/>
    </row>
    <row r="54" spans="1:25" ht="15" x14ac:dyDescent="0.25">
      <c r="A54" s="93" t="str">
        <f>CONCATENATE(База[ПЕрвые символы],База[Column2],База[Column4])</f>
        <v>KV-10146292KJA-ABA</v>
      </c>
      <c r="B54" s="94">
        <f>База[Column6]</f>
        <v>46</v>
      </c>
      <c r="C54" s="95" t="s">
        <v>142</v>
      </c>
      <c r="D54" s="96">
        <v>46292</v>
      </c>
      <c r="E54" s="95">
        <v>46</v>
      </c>
      <c r="F54" s="95">
        <v>0</v>
      </c>
      <c r="G54" s="95">
        <v>0</v>
      </c>
      <c r="H54" s="95">
        <v>1</v>
      </c>
      <c r="I54" s="95" t="s">
        <v>161</v>
      </c>
      <c r="J54" s="95" t="s">
        <v>160</v>
      </c>
      <c r="K54" s="95" t="s">
        <v>288</v>
      </c>
      <c r="L54" s="97">
        <f t="shared" si="0"/>
        <v>45</v>
      </c>
      <c r="M54" s="97" t="str">
        <f>CONCATENATE(База[ПЕрвые символы],База[Column2],RIGHT(База[Column3],7))</f>
        <v>KV-10146292KJA-ABA</v>
      </c>
      <c r="N54" s="98"/>
      <c r="O54" s="98"/>
      <c r="U54" s="98"/>
      <c r="V54" s="98"/>
      <c r="W54" s="98"/>
      <c r="X54" s="98"/>
      <c r="Y54" s="98"/>
    </row>
    <row r="55" spans="1:25" ht="15" x14ac:dyDescent="0.25">
      <c r="A55" s="93" t="str">
        <f>CONCATENATE(База[ПЕрвые символы],База[Column2],База[Column4])</f>
        <v>KV-10146294KJA-ABA</v>
      </c>
      <c r="B55" s="94">
        <f>База[Column6]</f>
        <v>46</v>
      </c>
      <c r="C55" s="95" t="s">
        <v>142</v>
      </c>
      <c r="D55" s="96">
        <v>46294</v>
      </c>
      <c r="E55" s="95">
        <v>46</v>
      </c>
      <c r="F55" s="95">
        <v>0</v>
      </c>
      <c r="G55" s="95">
        <v>0</v>
      </c>
      <c r="H55" s="95">
        <v>1</v>
      </c>
      <c r="I55" s="95" t="s">
        <v>161</v>
      </c>
      <c r="J55" s="95" t="s">
        <v>160</v>
      </c>
      <c r="K55" s="95" t="s">
        <v>288</v>
      </c>
      <c r="L55" s="97">
        <f t="shared" si="0"/>
        <v>45</v>
      </c>
      <c r="M55" s="97" t="str">
        <f>CONCATENATE(База[ПЕрвые символы],База[Column2],RIGHT(База[Column3],7))</f>
        <v>KV-10146294KJA-ABA</v>
      </c>
      <c r="N55" s="98"/>
      <c r="O55" s="98"/>
      <c r="U55" s="98"/>
      <c r="V55" s="98"/>
      <c r="W55" s="98"/>
      <c r="X55" s="98"/>
      <c r="Y55" s="98"/>
    </row>
    <row r="56" spans="1:25" ht="15" x14ac:dyDescent="0.25">
      <c r="A56" s="93" t="str">
        <f>CONCATENATE(База[ПЕрвые символы],База[Column2],База[Column4])</f>
        <v>KV-10146295KJA-ABA</v>
      </c>
      <c r="B56" s="94">
        <f>База[Column6]</f>
        <v>46</v>
      </c>
      <c r="C56" s="95" t="s">
        <v>142</v>
      </c>
      <c r="D56" s="96">
        <v>46295</v>
      </c>
      <c r="E56" s="95">
        <v>46</v>
      </c>
      <c r="F56" s="95">
        <v>0</v>
      </c>
      <c r="G56" s="95">
        <v>0</v>
      </c>
      <c r="H56" s="95">
        <v>1</v>
      </c>
      <c r="I56" s="95" t="s">
        <v>161</v>
      </c>
      <c r="J56" s="95" t="s">
        <v>160</v>
      </c>
      <c r="K56" s="95" t="s">
        <v>288</v>
      </c>
      <c r="L56" s="97">
        <f t="shared" si="0"/>
        <v>45</v>
      </c>
      <c r="M56" s="97" t="str">
        <f>CONCATENATE(База[ПЕрвые символы],База[Column2],RIGHT(База[Column3],7))</f>
        <v>KV-10146295KJA-ABA</v>
      </c>
      <c r="N56" s="98"/>
      <c r="O56" s="98"/>
      <c r="U56" s="98"/>
      <c r="V56" s="98"/>
      <c r="W56" s="98"/>
      <c r="X56" s="98"/>
      <c r="Y56" s="98"/>
    </row>
    <row r="57" spans="1:25" ht="15" x14ac:dyDescent="0.25">
      <c r="A57" s="93" t="str">
        <f>CONCATENATE(База[ПЕрвые символы],База[Column2],База[Column4])</f>
        <v>KV-10146297KJA-ABA</v>
      </c>
      <c r="B57" s="94">
        <f>База[Column6]</f>
        <v>46</v>
      </c>
      <c r="C57" s="95" t="s">
        <v>142</v>
      </c>
      <c r="D57" s="96">
        <v>46297</v>
      </c>
      <c r="E57" s="95">
        <v>46</v>
      </c>
      <c r="F57" s="95">
        <v>0</v>
      </c>
      <c r="G57" s="95">
        <v>0</v>
      </c>
      <c r="H57" s="95">
        <v>1</v>
      </c>
      <c r="I57" s="95" t="s">
        <v>161</v>
      </c>
      <c r="J57" s="95" t="s">
        <v>160</v>
      </c>
      <c r="K57" s="95" t="s">
        <v>288</v>
      </c>
      <c r="L57" s="97">
        <f t="shared" si="0"/>
        <v>45</v>
      </c>
      <c r="M57" s="97" t="str">
        <f>CONCATENATE(База[ПЕрвые символы],База[Column2],RIGHT(База[Column3],7))</f>
        <v>KV-10146297KJA-ABA</v>
      </c>
      <c r="N57" s="98"/>
      <c r="O57" s="98"/>
      <c r="U57" s="98"/>
      <c r="V57" s="98"/>
      <c r="W57" s="98"/>
      <c r="X57" s="98"/>
      <c r="Y57" s="98"/>
    </row>
    <row r="58" spans="1:25" ht="15" x14ac:dyDescent="0.25">
      <c r="A58" s="93" t="str">
        <f>CONCATENATE(База[ПЕрвые символы],База[Column2],База[Column4])</f>
        <v>KV-10146299KJA-ABA</v>
      </c>
      <c r="B58" s="94">
        <f>База[Column6]</f>
        <v>46</v>
      </c>
      <c r="C58" s="95" t="s">
        <v>142</v>
      </c>
      <c r="D58" s="96">
        <v>46299</v>
      </c>
      <c r="E58" s="95">
        <v>46</v>
      </c>
      <c r="F58" s="95">
        <v>0</v>
      </c>
      <c r="G58" s="95">
        <v>0</v>
      </c>
      <c r="H58" s="95">
        <v>1</v>
      </c>
      <c r="I58" s="95" t="s">
        <v>161</v>
      </c>
      <c r="J58" s="95" t="s">
        <v>160</v>
      </c>
      <c r="K58" s="95" t="s">
        <v>288</v>
      </c>
      <c r="L58" s="97">
        <f t="shared" si="0"/>
        <v>45</v>
      </c>
      <c r="M58" s="97" t="str">
        <f>CONCATENATE(База[ПЕрвые символы],База[Column2],RIGHT(База[Column3],7))</f>
        <v>KV-10146299KJA-ABA</v>
      </c>
      <c r="N58" s="98"/>
      <c r="O58" s="98"/>
      <c r="U58" s="98"/>
      <c r="V58" s="98"/>
      <c r="W58" s="98"/>
      <c r="X58" s="98"/>
      <c r="Y58" s="98"/>
    </row>
    <row r="59" spans="1:25" ht="15" x14ac:dyDescent="0.25">
      <c r="A59" s="93" t="str">
        <f>CONCATENATE(База[ПЕрвые символы],База[Column2],База[Column4])</f>
        <v>KV-10146301KJA-ABA</v>
      </c>
      <c r="B59" s="94">
        <f>База[Column6]</f>
        <v>46</v>
      </c>
      <c r="C59" s="95" t="s">
        <v>142</v>
      </c>
      <c r="D59" s="96">
        <v>46301</v>
      </c>
      <c r="E59" s="95">
        <v>46</v>
      </c>
      <c r="F59" s="95">
        <v>0</v>
      </c>
      <c r="G59" s="95">
        <v>0</v>
      </c>
      <c r="H59" s="95">
        <v>1</v>
      </c>
      <c r="I59" s="95" t="s">
        <v>161</v>
      </c>
      <c r="J59" s="95" t="s">
        <v>160</v>
      </c>
      <c r="K59" s="95" t="s">
        <v>288</v>
      </c>
      <c r="L59" s="97">
        <f t="shared" si="0"/>
        <v>45</v>
      </c>
      <c r="M59" s="97" t="str">
        <f>CONCATENATE(База[ПЕрвые символы],База[Column2],RIGHT(База[Column3],7))</f>
        <v>KV-10146301KJA-ABA</v>
      </c>
      <c r="N59" s="98"/>
      <c r="O59" s="98"/>
      <c r="U59" s="98"/>
      <c r="V59" s="98"/>
      <c r="W59" s="98"/>
      <c r="X59" s="98"/>
      <c r="Y59" s="98"/>
    </row>
    <row r="60" spans="1:25" ht="15" x14ac:dyDescent="0.25">
      <c r="A60" s="93" t="str">
        <f>CONCATENATE(База[ПЕрвые символы],База[Column2],База[Column4])</f>
        <v>KV-10146302KJA-ABA</v>
      </c>
      <c r="B60" s="94">
        <f>База[Column6]</f>
        <v>46</v>
      </c>
      <c r="C60" s="95" t="s">
        <v>142</v>
      </c>
      <c r="D60" s="96">
        <v>46302</v>
      </c>
      <c r="E60" s="95">
        <v>46</v>
      </c>
      <c r="F60" s="95">
        <v>0</v>
      </c>
      <c r="G60" s="95">
        <v>0</v>
      </c>
      <c r="H60" s="95">
        <v>1</v>
      </c>
      <c r="I60" s="95" t="s">
        <v>161</v>
      </c>
      <c r="J60" s="95" t="s">
        <v>160</v>
      </c>
      <c r="K60" s="95" t="s">
        <v>288</v>
      </c>
      <c r="L60" s="97">
        <f t="shared" si="0"/>
        <v>45</v>
      </c>
      <c r="M60" s="97" t="str">
        <f>CONCATENATE(База[ПЕрвые символы],База[Column2],RIGHT(База[Column3],7))</f>
        <v>KV-10146302KJA-ABA</v>
      </c>
      <c r="N60" s="98"/>
      <c r="O60" s="98"/>
      <c r="U60" s="98"/>
      <c r="V60" s="98"/>
      <c r="W60" s="98"/>
      <c r="X60" s="98"/>
      <c r="Y60" s="98"/>
    </row>
    <row r="61" spans="1:25" ht="15" x14ac:dyDescent="0.25">
      <c r="A61" s="93" t="str">
        <f>CONCATENATE(База[ПЕрвые символы],База[Column2],База[Column4])</f>
        <v>KV-10146304KJA-ABA</v>
      </c>
      <c r="B61" s="94">
        <f>База[Column6]</f>
        <v>46</v>
      </c>
      <c r="C61" s="95" t="s">
        <v>142</v>
      </c>
      <c r="D61" s="96">
        <v>46304</v>
      </c>
      <c r="E61" s="95">
        <v>46</v>
      </c>
      <c r="F61" s="95">
        <v>0</v>
      </c>
      <c r="G61" s="95">
        <v>0</v>
      </c>
      <c r="H61" s="95">
        <v>1</v>
      </c>
      <c r="I61" s="95" t="s">
        <v>161</v>
      </c>
      <c r="J61" s="95" t="s">
        <v>160</v>
      </c>
      <c r="K61" s="95" t="s">
        <v>288</v>
      </c>
      <c r="L61" s="97">
        <f t="shared" si="0"/>
        <v>45</v>
      </c>
      <c r="M61" s="97" t="str">
        <f>CONCATENATE(База[ПЕрвые символы],База[Column2],RIGHT(База[Column3],7))</f>
        <v>KV-10146304KJA-ABA</v>
      </c>
      <c r="N61" s="98"/>
      <c r="O61" s="98"/>
      <c r="U61" s="98"/>
      <c r="V61" s="98"/>
      <c r="W61" s="98"/>
      <c r="X61" s="98"/>
      <c r="Y61" s="98"/>
    </row>
    <row r="62" spans="1:25" ht="15" x14ac:dyDescent="0.25">
      <c r="A62" s="93" t="str">
        <f>CONCATENATE(База[ПЕрвые символы],База[Column2],База[Column4])</f>
        <v>KV-10146306KJA-ABA</v>
      </c>
      <c r="B62" s="94">
        <f>База[Column6]</f>
        <v>46</v>
      </c>
      <c r="C62" s="95" t="s">
        <v>142</v>
      </c>
      <c r="D62" s="96">
        <v>46306</v>
      </c>
      <c r="E62" s="95">
        <v>46</v>
      </c>
      <c r="F62" s="95">
        <v>0</v>
      </c>
      <c r="G62" s="95">
        <v>0</v>
      </c>
      <c r="H62" s="95">
        <v>1</v>
      </c>
      <c r="I62" s="95" t="s">
        <v>161</v>
      </c>
      <c r="J62" s="95" t="s">
        <v>160</v>
      </c>
      <c r="K62" s="95" t="s">
        <v>288</v>
      </c>
      <c r="L62" s="97">
        <f t="shared" si="0"/>
        <v>45</v>
      </c>
      <c r="M62" s="97" t="str">
        <f>CONCATENATE(База[ПЕрвые символы],База[Column2],RIGHT(База[Column3],7))</f>
        <v>KV-10146306KJA-ABA</v>
      </c>
      <c r="N62" s="98"/>
      <c r="O62" s="98"/>
      <c r="U62" s="98"/>
      <c r="V62" s="98"/>
      <c r="W62" s="98"/>
      <c r="X62" s="98"/>
      <c r="Y62" s="98"/>
    </row>
    <row r="63" spans="1:25" ht="15" x14ac:dyDescent="0.25">
      <c r="A63" s="93" t="str">
        <f>CONCATENATE(База[ПЕрвые символы],База[Column2],База[Column4])</f>
        <v>KV-10146308KJA-ABA</v>
      </c>
      <c r="B63" s="94">
        <f>База[Column6]</f>
        <v>46</v>
      </c>
      <c r="C63" s="95" t="s">
        <v>142</v>
      </c>
      <c r="D63" s="96">
        <v>46308</v>
      </c>
      <c r="E63" s="95">
        <v>46</v>
      </c>
      <c r="F63" s="95">
        <v>0</v>
      </c>
      <c r="G63" s="95">
        <v>0</v>
      </c>
      <c r="H63" s="95">
        <v>1</v>
      </c>
      <c r="I63" s="95" t="s">
        <v>161</v>
      </c>
      <c r="J63" s="95" t="s">
        <v>160</v>
      </c>
      <c r="K63" s="95" t="s">
        <v>288</v>
      </c>
      <c r="L63" s="97">
        <f t="shared" si="0"/>
        <v>45</v>
      </c>
      <c r="M63" s="97" t="str">
        <f>CONCATENATE(База[ПЕрвые символы],База[Column2],RIGHT(База[Column3],7))</f>
        <v>KV-10146308KJA-ABA</v>
      </c>
      <c r="N63" s="98"/>
      <c r="O63" s="98"/>
      <c r="U63" s="98"/>
      <c r="V63" s="98"/>
      <c r="W63" s="98"/>
      <c r="X63" s="98"/>
      <c r="Y63" s="98"/>
    </row>
    <row r="64" spans="1:25" ht="15" x14ac:dyDescent="0.25">
      <c r="A64" s="93" t="str">
        <f>CONCATENATE(База[ПЕрвые символы],База[Column2],База[Column4])</f>
        <v>KV-10146309KJA-ABA</v>
      </c>
      <c r="B64" s="94">
        <f>База[Column6]</f>
        <v>46</v>
      </c>
      <c r="C64" s="95" t="s">
        <v>142</v>
      </c>
      <c r="D64" s="96">
        <v>46309</v>
      </c>
      <c r="E64" s="95">
        <v>46</v>
      </c>
      <c r="F64" s="95">
        <v>0</v>
      </c>
      <c r="G64" s="95">
        <v>0</v>
      </c>
      <c r="H64" s="95">
        <v>1</v>
      </c>
      <c r="I64" s="95" t="s">
        <v>161</v>
      </c>
      <c r="J64" s="95" t="s">
        <v>160</v>
      </c>
      <c r="K64" s="95" t="s">
        <v>288</v>
      </c>
      <c r="L64" s="97">
        <f t="shared" si="0"/>
        <v>45</v>
      </c>
      <c r="M64" s="97" t="str">
        <f>CONCATENATE(База[ПЕрвые символы],База[Column2],RIGHT(База[Column3],7))</f>
        <v>KV-10146309KJA-ABA</v>
      </c>
      <c r="N64" s="98"/>
      <c r="O64" s="98"/>
      <c r="U64" s="98"/>
      <c r="V64" s="98"/>
      <c r="W64" s="98"/>
      <c r="X64" s="98"/>
      <c r="Y64" s="98"/>
    </row>
    <row r="65" spans="1:25" ht="15" x14ac:dyDescent="0.25">
      <c r="A65" s="93" t="str">
        <f>CONCATENATE(База[ПЕрвые символы],База[Column2],База[Column4])</f>
        <v>KV-10146311KJA-ABA</v>
      </c>
      <c r="B65" s="94">
        <f>База[Column6]</f>
        <v>46</v>
      </c>
      <c r="C65" s="95" t="s">
        <v>142</v>
      </c>
      <c r="D65" s="96">
        <v>46311</v>
      </c>
      <c r="E65" s="95">
        <v>46</v>
      </c>
      <c r="F65" s="95">
        <v>0</v>
      </c>
      <c r="G65" s="95">
        <v>0</v>
      </c>
      <c r="H65" s="95">
        <v>1</v>
      </c>
      <c r="I65" s="95" t="s">
        <v>161</v>
      </c>
      <c r="J65" s="95" t="s">
        <v>160</v>
      </c>
      <c r="K65" s="95" t="s">
        <v>288</v>
      </c>
      <c r="L65" s="97">
        <f t="shared" si="0"/>
        <v>45</v>
      </c>
      <c r="M65" s="97" t="str">
        <f>CONCATENATE(База[ПЕрвые символы],База[Column2],RIGHT(База[Column3],7))</f>
        <v>KV-10146311KJA-ABA</v>
      </c>
      <c r="N65" s="98"/>
      <c r="O65" s="98"/>
      <c r="U65" s="98"/>
      <c r="V65" s="98"/>
      <c r="W65" s="98"/>
      <c r="X65" s="98"/>
      <c r="Y65" s="98"/>
    </row>
    <row r="66" spans="1:25" ht="15" x14ac:dyDescent="0.25">
      <c r="A66" s="93" t="str">
        <f>CONCATENATE(База[ПЕрвые символы],База[Column2],База[Column4])</f>
        <v>KV-10146313KJA-ABA</v>
      </c>
      <c r="B66" s="94">
        <f>База[Column6]</f>
        <v>46</v>
      </c>
      <c r="C66" s="95" t="s">
        <v>142</v>
      </c>
      <c r="D66" s="96">
        <v>46313</v>
      </c>
      <c r="E66" s="95">
        <v>46</v>
      </c>
      <c r="F66" s="95">
        <v>0</v>
      </c>
      <c r="G66" s="95">
        <v>0</v>
      </c>
      <c r="H66" s="95">
        <v>1</v>
      </c>
      <c r="I66" s="95" t="s">
        <v>161</v>
      </c>
      <c r="J66" s="95" t="s">
        <v>160</v>
      </c>
      <c r="K66" s="95" t="s">
        <v>288</v>
      </c>
      <c r="L66" s="97">
        <f t="shared" ref="L66:L129" si="1">IF(G66&gt;=0,E66-H66,E66-H66-G66)</f>
        <v>45</v>
      </c>
      <c r="M66" s="97" t="str">
        <f>CONCATENATE(База[ПЕрвые символы],База[Column2],RIGHT(База[Column3],7))</f>
        <v>KV-10146313KJA-ABA</v>
      </c>
      <c r="N66" s="98"/>
      <c r="O66" s="98"/>
      <c r="U66" s="98"/>
      <c r="V66" s="98"/>
      <c r="W66" s="98"/>
      <c r="X66" s="98"/>
      <c r="Y66" s="98"/>
    </row>
    <row r="67" spans="1:25" ht="15" x14ac:dyDescent="0.25">
      <c r="A67" s="93" t="str">
        <f>CONCATENATE(База[ПЕрвые символы],База[Column2],База[Column4])</f>
        <v>KV-10146315KJA-ABA</v>
      </c>
      <c r="B67" s="94">
        <f>База[Column6]</f>
        <v>46</v>
      </c>
      <c r="C67" s="95" t="s">
        <v>142</v>
      </c>
      <c r="D67" s="96">
        <v>46315</v>
      </c>
      <c r="E67" s="95">
        <v>46</v>
      </c>
      <c r="F67" s="95">
        <v>0</v>
      </c>
      <c r="G67" s="95">
        <v>0</v>
      </c>
      <c r="H67" s="95">
        <v>1</v>
      </c>
      <c r="I67" s="95" t="s">
        <v>161</v>
      </c>
      <c r="J67" s="95" t="s">
        <v>160</v>
      </c>
      <c r="K67" s="95" t="s">
        <v>288</v>
      </c>
      <c r="L67" s="97">
        <f t="shared" si="1"/>
        <v>45</v>
      </c>
      <c r="M67" s="97" t="str">
        <f>CONCATENATE(База[ПЕрвые символы],База[Column2],RIGHT(База[Column3],7))</f>
        <v>KV-10146315KJA-ABA</v>
      </c>
      <c r="N67" s="98"/>
      <c r="O67" s="98"/>
      <c r="U67" s="98"/>
      <c r="V67" s="98"/>
      <c r="W67" s="98"/>
      <c r="X67" s="98"/>
      <c r="Y67" s="98"/>
    </row>
    <row r="68" spans="1:25" ht="15" x14ac:dyDescent="0.25">
      <c r="A68" s="93" t="str">
        <f>CONCATENATE(База[ПЕрвые символы],База[Column2],База[Column4])</f>
        <v>KV-10146316KJA-ABA</v>
      </c>
      <c r="B68" s="94">
        <f>База[Column6]</f>
        <v>46</v>
      </c>
      <c r="C68" s="95" t="s">
        <v>142</v>
      </c>
      <c r="D68" s="96">
        <v>46316</v>
      </c>
      <c r="E68" s="95">
        <v>46</v>
      </c>
      <c r="F68" s="95">
        <v>0</v>
      </c>
      <c r="G68" s="95">
        <v>0</v>
      </c>
      <c r="H68" s="95">
        <v>1</v>
      </c>
      <c r="I68" s="95" t="s">
        <v>161</v>
      </c>
      <c r="J68" s="95" t="s">
        <v>160</v>
      </c>
      <c r="K68" s="95" t="s">
        <v>288</v>
      </c>
      <c r="L68" s="97">
        <f t="shared" si="1"/>
        <v>45</v>
      </c>
      <c r="M68" s="97" t="str">
        <f>CONCATENATE(База[ПЕрвые символы],База[Column2],RIGHT(База[Column3],7))</f>
        <v>KV-10146316KJA-ABA</v>
      </c>
      <c r="N68" s="98"/>
      <c r="O68" s="98"/>
      <c r="U68" s="98"/>
      <c r="V68" s="98"/>
      <c r="W68" s="98"/>
      <c r="X68" s="98"/>
      <c r="Y68" s="98"/>
    </row>
    <row r="69" spans="1:25" ht="15" x14ac:dyDescent="0.25">
      <c r="A69" s="93" t="str">
        <f>CONCATENATE(База[ПЕрвые символы],База[Column2],База[Column4])</f>
        <v>KV-10146318KJA-ABA</v>
      </c>
      <c r="B69" s="94">
        <f>База[Column6]</f>
        <v>46</v>
      </c>
      <c r="C69" s="95" t="s">
        <v>142</v>
      </c>
      <c r="D69" s="96">
        <v>46318</v>
      </c>
      <c r="E69" s="95">
        <v>46</v>
      </c>
      <c r="F69" s="95">
        <v>0</v>
      </c>
      <c r="G69" s="95">
        <v>0</v>
      </c>
      <c r="H69" s="95">
        <v>1</v>
      </c>
      <c r="I69" s="95" t="s">
        <v>161</v>
      </c>
      <c r="J69" s="95" t="s">
        <v>160</v>
      </c>
      <c r="K69" s="95" t="s">
        <v>288</v>
      </c>
      <c r="L69" s="97">
        <f t="shared" si="1"/>
        <v>45</v>
      </c>
      <c r="M69" s="97" t="str">
        <f>CONCATENATE(База[ПЕрвые символы],База[Column2],RIGHT(База[Column3],7))</f>
        <v>KV-10146318KJA-ABA</v>
      </c>
      <c r="N69" s="98"/>
      <c r="O69" s="98"/>
      <c r="U69" s="98"/>
      <c r="V69" s="98"/>
      <c r="W69" s="98"/>
      <c r="X69" s="98"/>
      <c r="Y69" s="98"/>
    </row>
    <row r="70" spans="1:25" ht="15" x14ac:dyDescent="0.25">
      <c r="A70" s="93" t="str">
        <f>CONCATENATE(База[ПЕрвые символы],База[Column2],База[Column4])</f>
        <v>KV-10246217ABA-KJA</v>
      </c>
      <c r="B70" s="94">
        <f>База[Column6]</f>
        <v>48</v>
      </c>
      <c r="C70" s="95" t="s">
        <v>143</v>
      </c>
      <c r="D70" s="96">
        <v>46217</v>
      </c>
      <c r="E70" s="95">
        <v>48</v>
      </c>
      <c r="F70" s="95">
        <v>1</v>
      </c>
      <c r="G70" s="95">
        <v>1</v>
      </c>
      <c r="H70" s="95">
        <v>1</v>
      </c>
      <c r="I70" s="95" t="s">
        <v>163</v>
      </c>
      <c r="J70" s="95" t="s">
        <v>162</v>
      </c>
      <c r="K70" s="95" t="s">
        <v>293</v>
      </c>
      <c r="L70" s="97">
        <f t="shared" si="1"/>
        <v>47</v>
      </c>
      <c r="M70" s="97" t="str">
        <f>CONCATENATE(База[ПЕрвые символы],База[Column2],RIGHT(База[Column3],7))</f>
        <v>KV-10246217ABA-KJA</v>
      </c>
      <c r="N70" s="98"/>
      <c r="O70" s="98"/>
      <c r="U70" s="98"/>
      <c r="V70" s="98"/>
      <c r="W70" s="98"/>
      <c r="X70" s="98"/>
      <c r="Y70" s="98"/>
    </row>
    <row r="71" spans="1:25" ht="15" x14ac:dyDescent="0.25">
      <c r="A71" s="93" t="str">
        <f>CONCATENATE(База[ПЕрвые символы],База[Column2],База[Column4])</f>
        <v>KV-10246218ABA-KJA</v>
      </c>
      <c r="B71" s="94">
        <f>База[Column6]</f>
        <v>46</v>
      </c>
      <c r="C71" s="95" t="s">
        <v>143</v>
      </c>
      <c r="D71" s="96">
        <v>46218</v>
      </c>
      <c r="E71" s="95">
        <v>46</v>
      </c>
      <c r="F71" s="95">
        <v>4</v>
      </c>
      <c r="G71" s="95">
        <v>4</v>
      </c>
      <c r="H71" s="95">
        <v>1</v>
      </c>
      <c r="I71" s="95" t="s">
        <v>163</v>
      </c>
      <c r="J71" s="95" t="s">
        <v>162</v>
      </c>
      <c r="K71" s="95" t="s">
        <v>288</v>
      </c>
      <c r="L71" s="97">
        <f t="shared" si="1"/>
        <v>45</v>
      </c>
      <c r="M71" s="97" t="str">
        <f>CONCATENATE(База[ПЕрвые символы],База[Column2],RIGHT(База[Column3],7))</f>
        <v>KV-10246218ABA-KJA</v>
      </c>
      <c r="N71" s="98"/>
      <c r="O71" s="98"/>
      <c r="U71" s="98"/>
      <c r="V71" s="98"/>
      <c r="W71" s="98"/>
      <c r="X71" s="98"/>
      <c r="Y71" s="98"/>
    </row>
    <row r="72" spans="1:25" ht="15" x14ac:dyDescent="0.25">
      <c r="A72" s="93" t="str">
        <f>CONCATENATE(База[ПЕрвые символы],База[Column2],База[Column4])</f>
        <v>KV-10246219ABA-KJA</v>
      </c>
      <c r="B72" s="94">
        <f>База[Column6]</f>
        <v>46</v>
      </c>
      <c r="C72" s="95" t="s">
        <v>143</v>
      </c>
      <c r="D72" s="96">
        <v>46219</v>
      </c>
      <c r="E72" s="95">
        <v>46</v>
      </c>
      <c r="F72" s="95">
        <v>4</v>
      </c>
      <c r="G72" s="95">
        <v>4</v>
      </c>
      <c r="H72" s="95">
        <v>1</v>
      </c>
      <c r="I72" s="95" t="s">
        <v>163</v>
      </c>
      <c r="J72" s="95" t="s">
        <v>162</v>
      </c>
      <c r="K72" s="95" t="s">
        <v>288</v>
      </c>
      <c r="L72" s="97">
        <f t="shared" si="1"/>
        <v>45</v>
      </c>
      <c r="M72" s="97" t="str">
        <f>CONCATENATE(База[ПЕрвые символы],База[Column2],RIGHT(База[Column3],7))</f>
        <v>KV-10246219ABA-KJA</v>
      </c>
      <c r="N72" s="98"/>
      <c r="O72" s="98"/>
      <c r="U72" s="98"/>
      <c r="V72" s="98"/>
      <c r="W72" s="98"/>
      <c r="X72" s="98"/>
      <c r="Y72" s="98"/>
    </row>
    <row r="73" spans="1:25" ht="15" x14ac:dyDescent="0.25">
      <c r="A73" s="93" t="str">
        <f>CONCATENATE(База[ПЕрвые символы],База[Column2],База[Column4])</f>
        <v>KV-10246220ABA-KJA</v>
      </c>
      <c r="B73" s="94">
        <f>База[Column6]</f>
        <v>46</v>
      </c>
      <c r="C73" s="95" t="s">
        <v>143</v>
      </c>
      <c r="D73" s="96">
        <v>46220</v>
      </c>
      <c r="E73" s="95">
        <v>46</v>
      </c>
      <c r="F73" s="95">
        <v>8</v>
      </c>
      <c r="G73" s="95">
        <v>8</v>
      </c>
      <c r="H73" s="95">
        <v>1</v>
      </c>
      <c r="I73" s="95" t="s">
        <v>163</v>
      </c>
      <c r="J73" s="95" t="s">
        <v>162</v>
      </c>
      <c r="K73" s="95" t="s">
        <v>288</v>
      </c>
      <c r="L73" s="97">
        <f t="shared" si="1"/>
        <v>45</v>
      </c>
      <c r="M73" s="97" t="str">
        <f>CONCATENATE(База[ПЕрвые символы],База[Column2],RIGHT(База[Column3],7))</f>
        <v>KV-10246220ABA-KJA</v>
      </c>
      <c r="N73" s="98"/>
      <c r="O73" s="98"/>
      <c r="U73" s="98"/>
      <c r="V73" s="98"/>
      <c r="W73" s="98"/>
      <c r="X73" s="98"/>
      <c r="Y73" s="98"/>
    </row>
    <row r="74" spans="1:25" ht="15" x14ac:dyDescent="0.25">
      <c r="A74" s="93" t="str">
        <f>CONCATENATE(База[ПЕрвые символы],База[Column2],База[Column4])</f>
        <v>KV-10246222ABA-KJA</v>
      </c>
      <c r="B74" s="94">
        <f>База[Column6]</f>
        <v>46</v>
      </c>
      <c r="C74" s="95" t="s">
        <v>143</v>
      </c>
      <c r="D74" s="96">
        <v>46222</v>
      </c>
      <c r="E74" s="95">
        <v>46</v>
      </c>
      <c r="F74" s="95">
        <v>4</v>
      </c>
      <c r="G74" s="95">
        <v>4</v>
      </c>
      <c r="H74" s="95">
        <v>1</v>
      </c>
      <c r="I74" s="95" t="s">
        <v>163</v>
      </c>
      <c r="J74" s="95" t="s">
        <v>162</v>
      </c>
      <c r="K74" s="95" t="s">
        <v>288</v>
      </c>
      <c r="L74" s="97">
        <f t="shared" si="1"/>
        <v>45</v>
      </c>
      <c r="M74" s="97" t="str">
        <f>CONCATENATE(База[ПЕрвые символы],База[Column2],RIGHT(База[Column3],7))</f>
        <v>KV-10246222ABA-KJA</v>
      </c>
      <c r="N74" s="98"/>
      <c r="O74" s="98"/>
      <c r="U74" s="98"/>
      <c r="V74" s="98"/>
      <c r="W74" s="98"/>
      <c r="X74" s="98"/>
      <c r="Y74" s="98"/>
    </row>
    <row r="75" spans="1:25" ht="15" x14ac:dyDescent="0.25">
      <c r="A75" s="93" t="str">
        <f>CONCATENATE(База[ПЕрвые символы],База[Column2],База[Column4])</f>
        <v>KV-10246224ABA-KJA</v>
      </c>
      <c r="B75" s="94">
        <f>База[Column6]</f>
        <v>46</v>
      </c>
      <c r="C75" s="95" t="s">
        <v>143</v>
      </c>
      <c r="D75" s="96">
        <v>46224</v>
      </c>
      <c r="E75" s="95">
        <v>46</v>
      </c>
      <c r="F75" s="95">
        <v>0</v>
      </c>
      <c r="G75" s="95">
        <v>0</v>
      </c>
      <c r="H75" s="95">
        <v>1</v>
      </c>
      <c r="I75" s="95" t="s">
        <v>163</v>
      </c>
      <c r="J75" s="95" t="s">
        <v>162</v>
      </c>
      <c r="K75" s="95" t="s">
        <v>288</v>
      </c>
      <c r="L75" s="97">
        <f t="shared" si="1"/>
        <v>45</v>
      </c>
      <c r="M75" s="97" t="str">
        <f>CONCATENATE(База[ПЕрвые символы],База[Column2],RIGHT(База[Column3],7))</f>
        <v>KV-10246224ABA-KJA</v>
      </c>
      <c r="N75" s="98"/>
      <c r="O75" s="98"/>
      <c r="U75" s="98"/>
      <c r="V75" s="98"/>
      <c r="W75" s="98"/>
      <c r="X75" s="98"/>
      <c r="Y75" s="98"/>
    </row>
    <row r="76" spans="1:25" ht="15" x14ac:dyDescent="0.25">
      <c r="A76" s="93" t="str">
        <f>CONCATENATE(База[ПЕрвые символы],База[Column2],База[Column4])</f>
        <v>KV-10246225ABA-KJA</v>
      </c>
      <c r="B76" s="94">
        <f>База[Column6]</f>
        <v>46</v>
      </c>
      <c r="C76" s="95" t="s">
        <v>143</v>
      </c>
      <c r="D76" s="96">
        <v>46225</v>
      </c>
      <c r="E76" s="95">
        <v>46</v>
      </c>
      <c r="F76" s="95">
        <v>0</v>
      </c>
      <c r="G76" s="95">
        <v>0</v>
      </c>
      <c r="H76" s="95">
        <v>1</v>
      </c>
      <c r="I76" s="95" t="s">
        <v>163</v>
      </c>
      <c r="J76" s="95" t="s">
        <v>162</v>
      </c>
      <c r="K76" s="95" t="s">
        <v>288</v>
      </c>
      <c r="L76" s="97">
        <f t="shared" si="1"/>
        <v>45</v>
      </c>
      <c r="M76" s="97" t="str">
        <f>CONCATENATE(База[ПЕрвые символы],База[Column2],RIGHT(База[Column3],7))</f>
        <v>KV-10246225ABA-KJA</v>
      </c>
      <c r="N76" s="98"/>
      <c r="O76" s="98"/>
      <c r="U76" s="98"/>
      <c r="V76" s="98"/>
      <c r="W76" s="98"/>
      <c r="X76" s="98"/>
      <c r="Y76" s="98"/>
    </row>
    <row r="77" spans="1:25" ht="15" x14ac:dyDescent="0.25">
      <c r="A77" s="93" t="str">
        <f>CONCATENATE(База[ПЕрвые символы],База[Column2],База[Column4])</f>
        <v>KV-10246226ABA-KJA</v>
      </c>
      <c r="B77" s="94">
        <f>База[Column6]</f>
        <v>46</v>
      </c>
      <c r="C77" s="95" t="s">
        <v>143</v>
      </c>
      <c r="D77" s="96">
        <v>46226</v>
      </c>
      <c r="E77" s="95">
        <v>46</v>
      </c>
      <c r="F77" s="95">
        <v>1</v>
      </c>
      <c r="G77" s="95">
        <v>1</v>
      </c>
      <c r="H77" s="95">
        <v>1</v>
      </c>
      <c r="I77" s="95" t="s">
        <v>163</v>
      </c>
      <c r="J77" s="95" t="s">
        <v>162</v>
      </c>
      <c r="K77" s="95" t="s">
        <v>288</v>
      </c>
      <c r="L77" s="97">
        <f t="shared" si="1"/>
        <v>45</v>
      </c>
      <c r="M77" s="97" t="str">
        <f>CONCATENATE(База[ПЕрвые символы],База[Column2],RIGHT(База[Column3],7))</f>
        <v>KV-10246226ABA-KJA</v>
      </c>
      <c r="N77" s="98"/>
      <c r="O77" s="98"/>
      <c r="U77" s="98"/>
      <c r="V77" s="98"/>
      <c r="W77" s="98"/>
      <c r="X77" s="98"/>
      <c r="Y77" s="98"/>
    </row>
    <row r="78" spans="1:25" ht="15" x14ac:dyDescent="0.25">
      <c r="A78" s="93" t="str">
        <f>CONCATENATE(База[ПЕрвые символы],База[Column2],База[Column4])</f>
        <v>KV-10246227ABA-KJA</v>
      </c>
      <c r="B78" s="94">
        <f>База[Column6]</f>
        <v>46</v>
      </c>
      <c r="C78" s="95" t="s">
        <v>143</v>
      </c>
      <c r="D78" s="96">
        <v>46227</v>
      </c>
      <c r="E78" s="95">
        <v>46</v>
      </c>
      <c r="F78" s="95">
        <v>1</v>
      </c>
      <c r="G78" s="95">
        <v>1</v>
      </c>
      <c r="H78" s="95">
        <v>1</v>
      </c>
      <c r="I78" s="95" t="s">
        <v>163</v>
      </c>
      <c r="J78" s="95" t="s">
        <v>162</v>
      </c>
      <c r="K78" s="95" t="s">
        <v>288</v>
      </c>
      <c r="L78" s="97">
        <f t="shared" si="1"/>
        <v>45</v>
      </c>
      <c r="M78" s="97" t="str">
        <f>CONCATENATE(База[ПЕрвые символы],База[Column2],RIGHT(База[Column3],7))</f>
        <v>KV-10246227ABA-KJA</v>
      </c>
      <c r="N78" s="98"/>
      <c r="O78" s="98"/>
      <c r="U78" s="98"/>
      <c r="V78" s="98"/>
      <c r="W78" s="98"/>
      <c r="X78" s="98"/>
      <c r="Y78" s="98"/>
    </row>
    <row r="79" spans="1:25" ht="15" x14ac:dyDescent="0.25">
      <c r="A79" s="93" t="str">
        <f>CONCATENATE(База[ПЕрвые символы],База[Column2],База[Column4])</f>
        <v>KV-10246229ABA-KJA</v>
      </c>
      <c r="B79" s="94">
        <f>База[Column6]</f>
        <v>46</v>
      </c>
      <c r="C79" s="95" t="s">
        <v>143</v>
      </c>
      <c r="D79" s="96">
        <v>46229</v>
      </c>
      <c r="E79" s="95">
        <v>46</v>
      </c>
      <c r="F79" s="95">
        <v>8</v>
      </c>
      <c r="G79" s="95">
        <v>8</v>
      </c>
      <c r="H79" s="95">
        <v>1</v>
      </c>
      <c r="I79" s="95" t="s">
        <v>163</v>
      </c>
      <c r="J79" s="95" t="s">
        <v>162</v>
      </c>
      <c r="K79" s="95" t="s">
        <v>288</v>
      </c>
      <c r="L79" s="97">
        <f t="shared" si="1"/>
        <v>45</v>
      </c>
      <c r="M79" s="97" t="str">
        <f>CONCATENATE(База[ПЕрвые символы],База[Column2],RIGHT(База[Column3],7))</f>
        <v>KV-10246229ABA-KJA</v>
      </c>
      <c r="N79" s="98"/>
      <c r="O79" s="98"/>
      <c r="U79" s="98"/>
      <c r="V79" s="98"/>
      <c r="W79" s="98"/>
      <c r="X79" s="98"/>
      <c r="Y79" s="98"/>
    </row>
    <row r="80" spans="1:25" ht="15" x14ac:dyDescent="0.25">
      <c r="A80" s="93" t="str">
        <f>CONCATENATE(База[ПЕрвые символы],База[Column2],База[Column4])</f>
        <v>KV-10246231ABA-KJA</v>
      </c>
      <c r="B80" s="94">
        <f>База[Column6]</f>
        <v>46</v>
      </c>
      <c r="C80" s="95" t="s">
        <v>143</v>
      </c>
      <c r="D80" s="96">
        <v>46231</v>
      </c>
      <c r="E80" s="95">
        <v>46</v>
      </c>
      <c r="F80" s="95">
        <v>0</v>
      </c>
      <c r="G80" s="95">
        <v>0</v>
      </c>
      <c r="H80" s="95">
        <v>1</v>
      </c>
      <c r="I80" s="95" t="s">
        <v>163</v>
      </c>
      <c r="J80" s="95" t="s">
        <v>162</v>
      </c>
      <c r="K80" s="95" t="s">
        <v>288</v>
      </c>
      <c r="L80" s="97">
        <f t="shared" si="1"/>
        <v>45</v>
      </c>
      <c r="M80" s="97" t="str">
        <f>CONCATENATE(База[ПЕрвые символы],База[Column2],RIGHT(База[Column3],7))</f>
        <v>KV-10246231ABA-KJA</v>
      </c>
      <c r="N80" s="98"/>
      <c r="O80" s="98"/>
      <c r="U80" s="98"/>
      <c r="V80" s="98"/>
      <c r="W80" s="98"/>
      <c r="X80" s="98"/>
      <c r="Y80" s="98"/>
    </row>
    <row r="81" spans="1:25" ht="15" x14ac:dyDescent="0.25">
      <c r="A81" s="93" t="str">
        <f>CONCATENATE(База[ПЕрвые символы],База[Column2],База[Column4])</f>
        <v>KV-10246232ABA-KJA</v>
      </c>
      <c r="B81" s="94">
        <f>База[Column6]</f>
        <v>46</v>
      </c>
      <c r="C81" s="95" t="s">
        <v>143</v>
      </c>
      <c r="D81" s="96">
        <v>46232</v>
      </c>
      <c r="E81" s="95">
        <v>46</v>
      </c>
      <c r="F81" s="95">
        <v>0</v>
      </c>
      <c r="G81" s="95">
        <v>0</v>
      </c>
      <c r="H81" s="95">
        <v>1</v>
      </c>
      <c r="I81" s="95" t="s">
        <v>163</v>
      </c>
      <c r="J81" s="95" t="s">
        <v>162</v>
      </c>
      <c r="K81" s="95" t="s">
        <v>288</v>
      </c>
      <c r="L81" s="97">
        <f t="shared" si="1"/>
        <v>45</v>
      </c>
      <c r="M81" s="97" t="str">
        <f>CONCATENATE(База[ПЕрвые символы],База[Column2],RIGHT(База[Column3],7))</f>
        <v>KV-10246232ABA-KJA</v>
      </c>
      <c r="N81" s="98"/>
      <c r="O81" s="98"/>
      <c r="U81" s="98"/>
      <c r="V81" s="98"/>
      <c r="W81" s="98"/>
      <c r="X81" s="98"/>
      <c r="Y81" s="98"/>
    </row>
    <row r="82" spans="1:25" ht="15" x14ac:dyDescent="0.25">
      <c r="A82" s="93" t="str">
        <f>CONCATENATE(База[ПЕрвые символы],База[Column2],База[Column4])</f>
        <v>KV-10246233ABA-KJA</v>
      </c>
      <c r="B82" s="94">
        <f>База[Column6]</f>
        <v>46</v>
      </c>
      <c r="C82" s="95" t="s">
        <v>143</v>
      </c>
      <c r="D82" s="96">
        <v>46233</v>
      </c>
      <c r="E82" s="95">
        <v>46</v>
      </c>
      <c r="F82" s="95">
        <v>2</v>
      </c>
      <c r="G82" s="95">
        <v>2</v>
      </c>
      <c r="H82" s="95">
        <v>1</v>
      </c>
      <c r="I82" s="95" t="s">
        <v>163</v>
      </c>
      <c r="J82" s="95" t="s">
        <v>162</v>
      </c>
      <c r="K82" s="95" t="s">
        <v>288</v>
      </c>
      <c r="L82" s="97">
        <f t="shared" si="1"/>
        <v>45</v>
      </c>
      <c r="M82" s="97" t="str">
        <f>CONCATENATE(База[ПЕрвые символы],База[Column2],RIGHT(База[Column3],7))</f>
        <v>KV-10246233ABA-KJA</v>
      </c>
      <c r="N82" s="98"/>
      <c r="O82" s="98"/>
      <c r="U82" s="98"/>
      <c r="V82" s="98"/>
      <c r="W82" s="98"/>
      <c r="X82" s="98"/>
      <c r="Y82" s="98"/>
    </row>
    <row r="83" spans="1:25" ht="15" x14ac:dyDescent="0.25">
      <c r="A83" s="93" t="str">
        <f>CONCATENATE(База[ПЕрвые символы],База[Column2],База[Column4])</f>
        <v>KV-10246234ABA-KJA</v>
      </c>
      <c r="B83" s="94">
        <f>База[Column6]</f>
        <v>46</v>
      </c>
      <c r="C83" s="95" t="s">
        <v>143</v>
      </c>
      <c r="D83" s="96">
        <v>46234</v>
      </c>
      <c r="E83" s="95">
        <v>46</v>
      </c>
      <c r="F83" s="95">
        <v>0</v>
      </c>
      <c r="G83" s="95">
        <v>0</v>
      </c>
      <c r="H83" s="95">
        <v>1</v>
      </c>
      <c r="I83" s="95" t="s">
        <v>163</v>
      </c>
      <c r="J83" s="95" t="s">
        <v>162</v>
      </c>
      <c r="K83" s="95" t="s">
        <v>288</v>
      </c>
      <c r="L83" s="97">
        <f t="shared" si="1"/>
        <v>45</v>
      </c>
      <c r="M83" s="97" t="str">
        <f>CONCATENATE(База[ПЕрвые символы],База[Column2],RIGHT(База[Column3],7))</f>
        <v>KV-10246234ABA-KJA</v>
      </c>
      <c r="N83" s="98"/>
      <c r="O83" s="98"/>
      <c r="U83" s="98"/>
      <c r="V83" s="98"/>
      <c r="W83" s="98"/>
      <c r="X83" s="98"/>
      <c r="Y83" s="98"/>
    </row>
    <row r="84" spans="1:25" ht="15" x14ac:dyDescent="0.25">
      <c r="A84" s="93" t="str">
        <f>CONCATENATE(База[ПЕрвые символы],База[Column2],База[Column4])</f>
        <v>KV-10246236ABA-KJA</v>
      </c>
      <c r="B84" s="94">
        <f>База[Column6]</f>
        <v>46</v>
      </c>
      <c r="C84" s="95" t="s">
        <v>143</v>
      </c>
      <c r="D84" s="96">
        <v>46236</v>
      </c>
      <c r="E84" s="95">
        <v>46</v>
      </c>
      <c r="F84" s="95">
        <v>0</v>
      </c>
      <c r="G84" s="95">
        <v>0</v>
      </c>
      <c r="H84" s="95">
        <v>1</v>
      </c>
      <c r="I84" s="95" t="s">
        <v>163</v>
      </c>
      <c r="J84" s="95" t="s">
        <v>162</v>
      </c>
      <c r="K84" s="95" t="s">
        <v>288</v>
      </c>
      <c r="L84" s="97">
        <f t="shared" si="1"/>
        <v>45</v>
      </c>
      <c r="M84" s="97" t="str">
        <f>CONCATENATE(База[ПЕрвые символы],База[Column2],RIGHT(База[Column3],7))</f>
        <v>KV-10246236ABA-KJA</v>
      </c>
      <c r="N84" s="98"/>
      <c r="O84" s="98"/>
      <c r="U84" s="98"/>
      <c r="V84" s="98"/>
      <c r="W84" s="98"/>
      <c r="X84" s="98"/>
      <c r="Y84" s="98"/>
    </row>
    <row r="85" spans="1:25" ht="15" x14ac:dyDescent="0.25">
      <c r="A85" s="93" t="str">
        <f>CONCATENATE(База[ПЕрвые символы],База[Column2],База[Column4])</f>
        <v>KV-10246238ABA-KJA</v>
      </c>
      <c r="B85" s="94">
        <f>База[Column6]</f>
        <v>46</v>
      </c>
      <c r="C85" s="95" t="s">
        <v>143</v>
      </c>
      <c r="D85" s="96">
        <v>46238</v>
      </c>
      <c r="E85" s="95">
        <v>46</v>
      </c>
      <c r="F85" s="95">
        <v>5</v>
      </c>
      <c r="G85" s="95">
        <v>5</v>
      </c>
      <c r="H85" s="95">
        <v>1</v>
      </c>
      <c r="I85" s="95" t="s">
        <v>163</v>
      </c>
      <c r="J85" s="95" t="s">
        <v>162</v>
      </c>
      <c r="K85" s="95" t="s">
        <v>288</v>
      </c>
      <c r="L85" s="97">
        <f t="shared" si="1"/>
        <v>45</v>
      </c>
      <c r="M85" s="97" t="str">
        <f>CONCATENATE(База[ПЕрвые символы],База[Column2],RIGHT(База[Column3],7))</f>
        <v>KV-10246238ABA-KJA</v>
      </c>
      <c r="N85" s="98"/>
      <c r="O85" s="98"/>
      <c r="U85" s="98"/>
      <c r="V85" s="98"/>
      <c r="W85" s="98"/>
      <c r="X85" s="98"/>
      <c r="Y85" s="98"/>
    </row>
    <row r="86" spans="1:25" ht="15" x14ac:dyDescent="0.25">
      <c r="A86" s="93" t="str">
        <f>CONCATENATE(База[ПЕрвые символы],База[Column2],База[Column4])</f>
        <v>KV-10246239ABA-KJA</v>
      </c>
      <c r="B86" s="94">
        <f>База[Column6]</f>
        <v>46</v>
      </c>
      <c r="C86" s="95" t="s">
        <v>143</v>
      </c>
      <c r="D86" s="96">
        <v>46239</v>
      </c>
      <c r="E86" s="95">
        <v>46</v>
      </c>
      <c r="F86" s="95">
        <v>2</v>
      </c>
      <c r="G86" s="95">
        <v>2</v>
      </c>
      <c r="H86" s="95">
        <v>1</v>
      </c>
      <c r="I86" s="95" t="s">
        <v>163</v>
      </c>
      <c r="J86" s="95" t="s">
        <v>162</v>
      </c>
      <c r="K86" s="95" t="s">
        <v>288</v>
      </c>
      <c r="L86" s="97">
        <f t="shared" si="1"/>
        <v>45</v>
      </c>
      <c r="M86" s="97" t="str">
        <f>CONCATENATE(База[ПЕрвые символы],База[Column2],RIGHT(База[Column3],7))</f>
        <v>KV-10246239ABA-KJA</v>
      </c>
      <c r="N86" s="98"/>
      <c r="O86" s="98"/>
      <c r="U86" s="98"/>
      <c r="V86" s="98"/>
      <c r="W86" s="98"/>
      <c r="X86" s="98"/>
      <c r="Y86" s="98"/>
    </row>
    <row r="87" spans="1:25" ht="15" x14ac:dyDescent="0.25">
      <c r="A87" s="93" t="str">
        <f>CONCATENATE(База[ПЕрвые символы],База[Column2],База[Column4])</f>
        <v>KV-10246240ABA-KJA</v>
      </c>
      <c r="B87" s="94">
        <f>База[Column6]</f>
        <v>29</v>
      </c>
      <c r="C87" s="95" t="s">
        <v>143</v>
      </c>
      <c r="D87" s="96">
        <v>46240</v>
      </c>
      <c r="E87" s="95">
        <v>29</v>
      </c>
      <c r="F87" s="95">
        <v>2</v>
      </c>
      <c r="G87" s="95">
        <v>2</v>
      </c>
      <c r="H87" s="95">
        <v>1</v>
      </c>
      <c r="I87" s="95" t="s">
        <v>163</v>
      </c>
      <c r="J87" s="95" t="s">
        <v>162</v>
      </c>
      <c r="K87" s="95" t="s">
        <v>288</v>
      </c>
      <c r="L87" s="97">
        <f t="shared" si="1"/>
        <v>28</v>
      </c>
      <c r="M87" s="97" t="str">
        <f>CONCATENATE(База[ПЕрвые символы],База[Column2],RIGHT(База[Column3],7))</f>
        <v>KV-10246240ABA-KJA</v>
      </c>
      <c r="N87" s="98"/>
      <c r="O87" s="98"/>
      <c r="U87" s="98"/>
      <c r="V87" s="98"/>
      <c r="W87" s="98"/>
      <c r="X87" s="98"/>
      <c r="Y87" s="98"/>
    </row>
    <row r="88" spans="1:25" ht="15" x14ac:dyDescent="0.25">
      <c r="A88" s="93" t="str">
        <f>CONCATENATE(База[ПЕрвые символы],База[Column2],База[Column4])</f>
        <v>KV-10246241ABA-KJA</v>
      </c>
      <c r="B88" s="94">
        <f>База[Column6]</f>
        <v>46</v>
      </c>
      <c r="C88" s="95" t="s">
        <v>143</v>
      </c>
      <c r="D88" s="96">
        <v>46241</v>
      </c>
      <c r="E88" s="95">
        <v>46</v>
      </c>
      <c r="F88" s="95">
        <v>2</v>
      </c>
      <c r="G88" s="95">
        <v>2</v>
      </c>
      <c r="H88" s="95">
        <v>1</v>
      </c>
      <c r="I88" s="95" t="s">
        <v>163</v>
      </c>
      <c r="J88" s="95" t="s">
        <v>162</v>
      </c>
      <c r="K88" s="95" t="s">
        <v>288</v>
      </c>
      <c r="L88" s="97">
        <f t="shared" si="1"/>
        <v>45</v>
      </c>
      <c r="M88" s="97" t="str">
        <f>CONCATENATE(База[ПЕрвые символы],База[Column2],RIGHT(База[Column3],7))</f>
        <v>KV-10246241ABA-KJA</v>
      </c>
      <c r="N88" s="98"/>
      <c r="O88" s="98"/>
      <c r="U88" s="98"/>
      <c r="V88" s="98"/>
      <c r="W88" s="98"/>
      <c r="X88" s="98"/>
      <c r="Y88" s="98"/>
    </row>
    <row r="89" spans="1:25" ht="15" x14ac:dyDescent="0.25">
      <c r="A89" s="93" t="str">
        <f>CONCATENATE(База[ПЕрвые символы],База[Column2],База[Column4])</f>
        <v>KV-10246243ABA-KJA</v>
      </c>
      <c r="B89" s="94">
        <f>База[Column6]</f>
        <v>46</v>
      </c>
      <c r="C89" s="95" t="s">
        <v>143</v>
      </c>
      <c r="D89" s="96">
        <v>46243</v>
      </c>
      <c r="E89" s="95">
        <v>46</v>
      </c>
      <c r="F89" s="95">
        <v>0</v>
      </c>
      <c r="G89" s="95">
        <v>0</v>
      </c>
      <c r="H89" s="95">
        <v>1</v>
      </c>
      <c r="I89" s="95" t="s">
        <v>163</v>
      </c>
      <c r="J89" s="95" t="s">
        <v>162</v>
      </c>
      <c r="K89" s="95" t="s">
        <v>288</v>
      </c>
      <c r="L89" s="97">
        <f t="shared" si="1"/>
        <v>45</v>
      </c>
      <c r="M89" s="97" t="str">
        <f>CONCATENATE(База[ПЕрвые символы],База[Column2],RIGHT(База[Column3],7))</f>
        <v>KV-10246243ABA-KJA</v>
      </c>
      <c r="N89" s="98"/>
      <c r="O89" s="98"/>
      <c r="U89" s="98"/>
      <c r="V89" s="98"/>
      <c r="W89" s="98"/>
      <c r="X89" s="98"/>
      <c r="Y89" s="98"/>
    </row>
    <row r="90" spans="1:25" ht="15" x14ac:dyDescent="0.25">
      <c r="A90" s="93" t="str">
        <f>CONCATENATE(База[ПЕрвые символы],База[Column2],База[Column4])</f>
        <v>KV-10246245ABA-KJA</v>
      </c>
      <c r="B90" s="94">
        <f>База[Column6]</f>
        <v>46</v>
      </c>
      <c r="C90" s="95" t="s">
        <v>143</v>
      </c>
      <c r="D90" s="96">
        <v>46245</v>
      </c>
      <c r="E90" s="95">
        <v>46</v>
      </c>
      <c r="F90" s="95">
        <v>6</v>
      </c>
      <c r="G90" s="95">
        <v>6</v>
      </c>
      <c r="H90" s="95">
        <v>1</v>
      </c>
      <c r="I90" s="95" t="s">
        <v>163</v>
      </c>
      <c r="J90" s="95" t="s">
        <v>162</v>
      </c>
      <c r="K90" s="95" t="s">
        <v>288</v>
      </c>
      <c r="L90" s="97">
        <f t="shared" si="1"/>
        <v>45</v>
      </c>
      <c r="M90" s="97" t="str">
        <f>CONCATENATE(База[ПЕрвые символы],База[Column2],RIGHT(База[Column3],7))</f>
        <v>KV-10246245ABA-KJA</v>
      </c>
      <c r="N90" s="98"/>
      <c r="O90" s="98"/>
      <c r="U90" s="98"/>
      <c r="V90" s="98"/>
      <c r="W90" s="98"/>
      <c r="X90" s="98"/>
      <c r="Y90" s="98"/>
    </row>
    <row r="91" spans="1:25" ht="15" x14ac:dyDescent="0.25">
      <c r="A91" s="93" t="str">
        <f>CONCATENATE(База[ПЕрвые символы],База[Column2],База[Column4])</f>
        <v>KV-10246246ABA-KJA</v>
      </c>
      <c r="B91" s="94">
        <f>База[Column6]</f>
        <v>46</v>
      </c>
      <c r="C91" s="95" t="s">
        <v>143</v>
      </c>
      <c r="D91" s="96">
        <v>46246</v>
      </c>
      <c r="E91" s="95">
        <v>46</v>
      </c>
      <c r="F91" s="95">
        <v>0</v>
      </c>
      <c r="G91" s="95">
        <v>0</v>
      </c>
      <c r="H91" s="95">
        <v>1</v>
      </c>
      <c r="I91" s="95" t="s">
        <v>163</v>
      </c>
      <c r="J91" s="95" t="s">
        <v>162</v>
      </c>
      <c r="K91" s="95" t="s">
        <v>288</v>
      </c>
      <c r="L91" s="97">
        <f t="shared" si="1"/>
        <v>45</v>
      </c>
      <c r="M91" s="97" t="str">
        <f>CONCATENATE(База[ПЕрвые символы],База[Column2],RIGHT(База[Column3],7))</f>
        <v>KV-10246246ABA-KJA</v>
      </c>
      <c r="N91" s="98"/>
      <c r="O91" s="98"/>
      <c r="U91" s="98"/>
      <c r="V91" s="98"/>
      <c r="W91" s="98"/>
      <c r="X91" s="98"/>
      <c r="Y91" s="98"/>
    </row>
    <row r="92" spans="1:25" ht="15" x14ac:dyDescent="0.25">
      <c r="A92" s="93" t="str">
        <f>CONCATENATE(База[ПЕрвые символы],База[Column2],База[Column4])</f>
        <v>KV-10246247ABA-KJA</v>
      </c>
      <c r="B92" s="94">
        <f>База[Column6]</f>
        <v>46</v>
      </c>
      <c r="C92" s="95" t="s">
        <v>143</v>
      </c>
      <c r="D92" s="96">
        <v>46247</v>
      </c>
      <c r="E92" s="95">
        <v>46</v>
      </c>
      <c r="F92" s="95">
        <v>0</v>
      </c>
      <c r="G92" s="95">
        <v>0</v>
      </c>
      <c r="H92" s="95">
        <v>1</v>
      </c>
      <c r="I92" s="95" t="s">
        <v>163</v>
      </c>
      <c r="J92" s="95" t="s">
        <v>162</v>
      </c>
      <c r="K92" s="95" t="s">
        <v>288</v>
      </c>
      <c r="L92" s="97">
        <f t="shared" si="1"/>
        <v>45</v>
      </c>
      <c r="M92" s="97" t="str">
        <f>CONCATENATE(База[ПЕрвые символы],База[Column2],RIGHT(База[Column3],7))</f>
        <v>KV-10246247ABA-KJA</v>
      </c>
      <c r="N92" s="98"/>
      <c r="O92" s="98"/>
      <c r="U92" s="98"/>
      <c r="V92" s="98"/>
      <c r="W92" s="98"/>
      <c r="X92" s="98"/>
      <c r="Y92" s="98"/>
    </row>
    <row r="93" spans="1:25" ht="15" x14ac:dyDescent="0.25">
      <c r="A93" s="93" t="str">
        <f>CONCATENATE(База[ПЕрвые символы],База[Column2],База[Column4])</f>
        <v>KV-10246248ABA-KJA</v>
      </c>
      <c r="B93" s="94">
        <f>База[Column6]</f>
        <v>46</v>
      </c>
      <c r="C93" s="95" t="s">
        <v>143</v>
      </c>
      <c r="D93" s="96">
        <v>46248</v>
      </c>
      <c r="E93" s="95">
        <v>46</v>
      </c>
      <c r="F93" s="95">
        <v>10</v>
      </c>
      <c r="G93" s="95">
        <v>10</v>
      </c>
      <c r="H93" s="95">
        <v>1</v>
      </c>
      <c r="I93" s="95" t="s">
        <v>163</v>
      </c>
      <c r="J93" s="95" t="s">
        <v>162</v>
      </c>
      <c r="K93" s="95" t="s">
        <v>288</v>
      </c>
      <c r="L93" s="97">
        <f t="shared" si="1"/>
        <v>45</v>
      </c>
      <c r="M93" s="97" t="str">
        <f>CONCATENATE(База[ПЕрвые символы],База[Column2],RIGHT(База[Column3],7))</f>
        <v>KV-10246248ABA-KJA</v>
      </c>
      <c r="N93" s="98"/>
      <c r="O93" s="98"/>
      <c r="U93" s="98"/>
      <c r="V93" s="98"/>
      <c r="W93" s="98"/>
      <c r="X93" s="98"/>
      <c r="Y93" s="98"/>
    </row>
    <row r="94" spans="1:25" ht="15" x14ac:dyDescent="0.25">
      <c r="A94" s="93" t="str">
        <f>CONCATENATE(База[ПЕрвые символы],База[Column2],База[Column4])</f>
        <v>KV-10246250ABA-KJA</v>
      </c>
      <c r="B94" s="94">
        <f>База[Column6]</f>
        <v>46</v>
      </c>
      <c r="C94" s="95" t="s">
        <v>143</v>
      </c>
      <c r="D94" s="96">
        <v>46250</v>
      </c>
      <c r="E94" s="95">
        <v>46</v>
      </c>
      <c r="F94" s="95">
        <v>0</v>
      </c>
      <c r="G94" s="95">
        <v>0</v>
      </c>
      <c r="H94" s="95">
        <v>1</v>
      </c>
      <c r="I94" s="95" t="s">
        <v>163</v>
      </c>
      <c r="J94" s="95" t="s">
        <v>162</v>
      </c>
      <c r="K94" s="95" t="s">
        <v>288</v>
      </c>
      <c r="L94" s="97">
        <f t="shared" si="1"/>
        <v>45</v>
      </c>
      <c r="M94" s="97" t="str">
        <f>CONCATENATE(База[ПЕрвые символы],База[Column2],RIGHT(База[Column3],7))</f>
        <v>KV-10246250ABA-KJA</v>
      </c>
      <c r="N94" s="98"/>
      <c r="O94" s="98"/>
      <c r="U94" s="98"/>
      <c r="V94" s="98"/>
      <c r="W94" s="98"/>
      <c r="X94" s="98"/>
      <c r="Y94" s="98"/>
    </row>
    <row r="95" spans="1:25" ht="15" x14ac:dyDescent="0.25">
      <c r="A95" s="93" t="str">
        <f>CONCATENATE(База[ПЕрвые символы],База[Column2],База[Column4])</f>
        <v>KV-10246252ABA-KJA</v>
      </c>
      <c r="B95" s="94">
        <f>База[Column6]</f>
        <v>46</v>
      </c>
      <c r="C95" s="95" t="s">
        <v>143</v>
      </c>
      <c r="D95" s="96">
        <v>46252</v>
      </c>
      <c r="E95" s="95">
        <v>46</v>
      </c>
      <c r="F95" s="95">
        <v>1</v>
      </c>
      <c r="G95" s="95">
        <v>1</v>
      </c>
      <c r="H95" s="95">
        <v>1</v>
      </c>
      <c r="I95" s="95" t="s">
        <v>163</v>
      </c>
      <c r="J95" s="95" t="s">
        <v>162</v>
      </c>
      <c r="K95" s="95" t="s">
        <v>288</v>
      </c>
      <c r="L95" s="97">
        <f t="shared" si="1"/>
        <v>45</v>
      </c>
      <c r="M95" s="97" t="str">
        <f>CONCATENATE(База[ПЕрвые символы],База[Column2],RIGHT(База[Column3],7))</f>
        <v>KV-10246252ABA-KJA</v>
      </c>
      <c r="N95" s="98"/>
      <c r="O95" s="98"/>
      <c r="U95" s="98"/>
      <c r="V95" s="98"/>
      <c r="W95" s="98"/>
      <c r="X95" s="98"/>
      <c r="Y95" s="98"/>
    </row>
    <row r="96" spans="1:25" ht="15" x14ac:dyDescent="0.25">
      <c r="A96" s="93" t="str">
        <f>CONCATENATE(База[ПЕрвые символы],База[Column2],База[Column4])</f>
        <v>KV-10246253ABA-KJA</v>
      </c>
      <c r="B96" s="94">
        <f>База[Column6]</f>
        <v>46</v>
      </c>
      <c r="C96" s="95" t="s">
        <v>143</v>
      </c>
      <c r="D96" s="96">
        <v>46253</v>
      </c>
      <c r="E96" s="95">
        <v>46</v>
      </c>
      <c r="F96" s="95">
        <v>4</v>
      </c>
      <c r="G96" s="95">
        <v>4</v>
      </c>
      <c r="H96" s="95">
        <v>1</v>
      </c>
      <c r="I96" s="95" t="s">
        <v>163</v>
      </c>
      <c r="J96" s="95" t="s">
        <v>162</v>
      </c>
      <c r="K96" s="95" t="s">
        <v>288</v>
      </c>
      <c r="L96" s="97">
        <f t="shared" si="1"/>
        <v>45</v>
      </c>
      <c r="M96" s="97" t="str">
        <f>CONCATENATE(База[ПЕрвые символы],База[Column2],RIGHT(База[Column3],7))</f>
        <v>KV-10246253ABA-KJA</v>
      </c>
      <c r="N96" s="98"/>
      <c r="O96" s="98"/>
      <c r="U96" s="98"/>
      <c r="V96" s="98"/>
      <c r="W96" s="98"/>
      <c r="X96" s="98"/>
      <c r="Y96" s="98"/>
    </row>
    <row r="97" spans="1:25" ht="15" x14ac:dyDescent="0.25">
      <c r="A97" s="93" t="str">
        <f>CONCATENATE(База[ПЕрвые символы],База[Column2],База[Column4])</f>
        <v>KV-10246254ABA-KJA</v>
      </c>
      <c r="B97" s="94">
        <f>База[Column6]</f>
        <v>48</v>
      </c>
      <c r="C97" s="95" t="s">
        <v>143</v>
      </c>
      <c r="D97" s="96">
        <v>46254</v>
      </c>
      <c r="E97" s="95">
        <v>48</v>
      </c>
      <c r="F97" s="95">
        <v>0</v>
      </c>
      <c r="G97" s="95">
        <v>0</v>
      </c>
      <c r="H97" s="95">
        <v>1</v>
      </c>
      <c r="I97" s="95" t="s">
        <v>163</v>
      </c>
      <c r="J97" s="95" t="s">
        <v>162</v>
      </c>
      <c r="K97" s="95" t="s">
        <v>293</v>
      </c>
      <c r="L97" s="97">
        <f t="shared" si="1"/>
        <v>47</v>
      </c>
      <c r="M97" s="97" t="str">
        <f>CONCATENATE(База[ПЕрвые символы],База[Column2],RIGHT(База[Column3],7))</f>
        <v>KV-10246254ABA-KJA</v>
      </c>
      <c r="N97" s="98"/>
      <c r="O97" s="98"/>
      <c r="U97" s="98"/>
      <c r="V97" s="98"/>
      <c r="W97" s="98"/>
      <c r="X97" s="98"/>
      <c r="Y97" s="98"/>
    </row>
    <row r="98" spans="1:25" ht="15" x14ac:dyDescent="0.25">
      <c r="A98" s="93" t="str">
        <f>CONCATENATE(База[ПЕрвые символы],База[Column2],База[Column4])</f>
        <v>KV-10246255ABA-KJA</v>
      </c>
      <c r="B98" s="94">
        <f>База[Column6]</f>
        <v>46</v>
      </c>
      <c r="C98" s="95" t="s">
        <v>143</v>
      </c>
      <c r="D98" s="96">
        <v>46255</v>
      </c>
      <c r="E98" s="95">
        <v>46</v>
      </c>
      <c r="F98" s="95">
        <v>4</v>
      </c>
      <c r="G98" s="95">
        <v>4</v>
      </c>
      <c r="H98" s="95">
        <v>1</v>
      </c>
      <c r="I98" s="95" t="s">
        <v>163</v>
      </c>
      <c r="J98" s="95" t="s">
        <v>162</v>
      </c>
      <c r="K98" s="95" t="s">
        <v>288</v>
      </c>
      <c r="L98" s="97">
        <f t="shared" si="1"/>
        <v>45</v>
      </c>
      <c r="M98" s="97" t="str">
        <f>CONCATENATE(База[ПЕрвые символы],База[Column2],RIGHT(База[Column3],7))</f>
        <v>KV-10246255ABA-KJA</v>
      </c>
      <c r="N98" s="98"/>
      <c r="O98" s="98"/>
      <c r="U98" s="98"/>
      <c r="V98" s="98"/>
      <c r="W98" s="98"/>
      <c r="X98" s="98"/>
      <c r="Y98" s="98"/>
    </row>
    <row r="99" spans="1:25" ht="15" x14ac:dyDescent="0.25">
      <c r="A99" s="93" t="str">
        <f>CONCATENATE(База[ПЕрвые символы],База[Column2],База[Column4])</f>
        <v>KV-10246257ABA-KJA</v>
      </c>
      <c r="B99" s="94">
        <f>База[Column6]</f>
        <v>46</v>
      </c>
      <c r="C99" s="95" t="s">
        <v>143</v>
      </c>
      <c r="D99" s="96">
        <v>46257</v>
      </c>
      <c r="E99" s="95">
        <v>46</v>
      </c>
      <c r="F99" s="95">
        <v>3</v>
      </c>
      <c r="G99" s="95">
        <v>3</v>
      </c>
      <c r="H99" s="95">
        <v>1</v>
      </c>
      <c r="I99" s="95" t="s">
        <v>163</v>
      </c>
      <c r="J99" s="95" t="s">
        <v>162</v>
      </c>
      <c r="K99" s="95" t="s">
        <v>288</v>
      </c>
      <c r="L99" s="97">
        <f t="shared" si="1"/>
        <v>45</v>
      </c>
      <c r="M99" s="97" t="str">
        <f>CONCATENATE(База[ПЕрвые символы],База[Column2],RIGHT(База[Column3],7))</f>
        <v>KV-10246257ABA-KJA</v>
      </c>
      <c r="N99" s="98"/>
      <c r="O99" s="98"/>
      <c r="U99" s="98"/>
      <c r="V99" s="98"/>
      <c r="W99" s="98"/>
      <c r="X99" s="98"/>
      <c r="Y99" s="98"/>
    </row>
    <row r="100" spans="1:25" ht="15" x14ac:dyDescent="0.25">
      <c r="A100" s="93" t="str">
        <f>CONCATENATE(База[ПЕрвые символы],База[Column2],База[Column4])</f>
        <v>KV-10246259ABA-KJA</v>
      </c>
      <c r="B100" s="94">
        <f>База[Column6]</f>
        <v>48</v>
      </c>
      <c r="C100" s="95" t="s">
        <v>143</v>
      </c>
      <c r="D100" s="96">
        <v>46259</v>
      </c>
      <c r="E100" s="95">
        <v>48</v>
      </c>
      <c r="F100" s="95">
        <v>0</v>
      </c>
      <c r="G100" s="95">
        <v>0</v>
      </c>
      <c r="H100" s="95">
        <v>1</v>
      </c>
      <c r="I100" s="95" t="s">
        <v>163</v>
      </c>
      <c r="J100" s="95" t="s">
        <v>162</v>
      </c>
      <c r="K100" s="95" t="s">
        <v>293</v>
      </c>
      <c r="L100" s="97">
        <f t="shared" si="1"/>
        <v>47</v>
      </c>
      <c r="M100" s="97" t="str">
        <f>CONCATENATE(База[ПЕрвые символы],База[Column2],RIGHT(База[Column3],7))</f>
        <v>KV-10246259ABA-KJA</v>
      </c>
      <c r="N100" s="98"/>
      <c r="O100" s="98"/>
      <c r="U100" s="98"/>
      <c r="V100" s="98"/>
      <c r="W100" s="98"/>
      <c r="X100" s="98"/>
      <c r="Y100" s="98"/>
    </row>
    <row r="101" spans="1:25" ht="15" x14ac:dyDescent="0.25">
      <c r="A101" s="93" t="str">
        <f>CONCATENATE(База[ПЕрвые символы],База[Column2],База[Column4])</f>
        <v>KV-10246260ABA-KJA</v>
      </c>
      <c r="B101" s="94">
        <f>База[Column6]</f>
        <v>46</v>
      </c>
      <c r="C101" s="95" t="s">
        <v>143</v>
      </c>
      <c r="D101" s="96">
        <v>46260</v>
      </c>
      <c r="E101" s="95">
        <v>46</v>
      </c>
      <c r="F101" s="95">
        <v>0</v>
      </c>
      <c r="G101" s="95">
        <v>0</v>
      </c>
      <c r="H101" s="95">
        <v>1</v>
      </c>
      <c r="I101" s="95" t="s">
        <v>163</v>
      </c>
      <c r="J101" s="95" t="s">
        <v>162</v>
      </c>
      <c r="K101" s="95" t="s">
        <v>288</v>
      </c>
      <c r="L101" s="97">
        <f t="shared" si="1"/>
        <v>45</v>
      </c>
      <c r="M101" s="97" t="str">
        <f>CONCATENATE(База[ПЕрвые символы],База[Column2],RIGHT(База[Column3],7))</f>
        <v>KV-10246260ABA-KJA</v>
      </c>
      <c r="N101" s="98"/>
      <c r="O101" s="98"/>
      <c r="U101" s="98"/>
      <c r="V101" s="98"/>
      <c r="W101" s="98"/>
      <c r="X101" s="98"/>
      <c r="Y101" s="98"/>
    </row>
    <row r="102" spans="1:25" ht="15" x14ac:dyDescent="0.25">
      <c r="A102" s="93" t="str">
        <f>CONCATENATE(База[ПЕрвые символы],База[Column2],База[Column4])</f>
        <v>KV-10246261ABA-KJA</v>
      </c>
      <c r="B102" s="94">
        <f>База[Column6]</f>
        <v>46</v>
      </c>
      <c r="C102" s="95" t="s">
        <v>143</v>
      </c>
      <c r="D102" s="96">
        <v>46261</v>
      </c>
      <c r="E102" s="95">
        <v>46</v>
      </c>
      <c r="F102" s="95">
        <v>0</v>
      </c>
      <c r="G102" s="95">
        <v>0</v>
      </c>
      <c r="H102" s="95">
        <v>1</v>
      </c>
      <c r="I102" s="95" t="s">
        <v>163</v>
      </c>
      <c r="J102" s="95" t="s">
        <v>162</v>
      </c>
      <c r="K102" s="95" t="s">
        <v>288</v>
      </c>
      <c r="L102" s="97">
        <f t="shared" si="1"/>
        <v>45</v>
      </c>
      <c r="M102" s="97" t="str">
        <f>CONCATENATE(База[ПЕрвые символы],База[Column2],RIGHT(База[Column3],7))</f>
        <v>KV-10246261ABA-KJA</v>
      </c>
      <c r="N102" s="98"/>
      <c r="O102" s="98"/>
      <c r="U102" s="98"/>
      <c r="V102" s="98"/>
      <c r="W102" s="98"/>
      <c r="X102" s="98"/>
      <c r="Y102" s="98"/>
    </row>
    <row r="103" spans="1:25" ht="15" x14ac:dyDescent="0.25">
      <c r="A103" s="93" t="str">
        <f>CONCATENATE(База[ПЕрвые символы],База[Column2],База[Column4])</f>
        <v>KV-10246262ABA-KJA</v>
      </c>
      <c r="B103" s="94">
        <f>База[Column6]</f>
        <v>72</v>
      </c>
      <c r="C103" s="95" t="s">
        <v>143</v>
      </c>
      <c r="D103" s="96">
        <v>46262</v>
      </c>
      <c r="E103" s="95">
        <v>72</v>
      </c>
      <c r="F103" s="95">
        <v>3</v>
      </c>
      <c r="G103" s="95">
        <v>3</v>
      </c>
      <c r="H103" s="95">
        <v>1</v>
      </c>
      <c r="I103" s="95" t="s">
        <v>163</v>
      </c>
      <c r="J103" s="95" t="s">
        <v>162</v>
      </c>
      <c r="K103" s="95" t="s">
        <v>289</v>
      </c>
      <c r="L103" s="97">
        <f t="shared" si="1"/>
        <v>71</v>
      </c>
      <c r="M103" s="97" t="str">
        <f>CONCATENATE(База[ПЕрвые символы],База[Column2],RIGHT(База[Column3],7))</f>
        <v>KV-10246262ABA-KJA</v>
      </c>
      <c r="N103" s="98"/>
      <c r="O103" s="98"/>
      <c r="U103" s="98"/>
      <c r="V103" s="98"/>
      <c r="W103" s="98"/>
      <c r="X103" s="98"/>
      <c r="Y103" s="98"/>
    </row>
    <row r="104" spans="1:25" ht="15" x14ac:dyDescent="0.25">
      <c r="A104" s="93" t="str">
        <f>CONCATENATE(База[ПЕрвые символы],База[Column2],База[Column4])</f>
        <v>KV-10246264ABA-KJA</v>
      </c>
      <c r="B104" s="94">
        <f>База[Column6]</f>
        <v>46</v>
      </c>
      <c r="C104" s="95" t="s">
        <v>143</v>
      </c>
      <c r="D104" s="96">
        <v>46264</v>
      </c>
      <c r="E104" s="95">
        <v>46</v>
      </c>
      <c r="F104" s="95">
        <v>0</v>
      </c>
      <c r="G104" s="95">
        <v>0</v>
      </c>
      <c r="H104" s="95">
        <v>1</v>
      </c>
      <c r="I104" s="95" t="s">
        <v>163</v>
      </c>
      <c r="J104" s="95" t="s">
        <v>162</v>
      </c>
      <c r="K104" s="95" t="s">
        <v>288</v>
      </c>
      <c r="L104" s="97">
        <f t="shared" si="1"/>
        <v>45</v>
      </c>
      <c r="M104" s="97" t="str">
        <f>CONCATENATE(База[ПЕрвые символы],База[Column2],RIGHT(База[Column3],7))</f>
        <v>KV-10246264ABA-KJA</v>
      </c>
      <c r="N104" s="98"/>
      <c r="O104" s="98"/>
      <c r="U104" s="98"/>
      <c r="V104" s="98"/>
      <c r="W104" s="98"/>
      <c r="X104" s="98"/>
      <c r="Y104" s="98"/>
    </row>
    <row r="105" spans="1:25" ht="15" x14ac:dyDescent="0.25">
      <c r="A105" s="93" t="str">
        <f>CONCATENATE(База[ПЕрвые символы],База[Column2],База[Column4])</f>
        <v>KV-10246266ABA-KJA</v>
      </c>
      <c r="B105" s="94">
        <f>База[Column6]</f>
        <v>46</v>
      </c>
      <c r="C105" s="95" t="s">
        <v>143</v>
      </c>
      <c r="D105" s="96">
        <v>46266</v>
      </c>
      <c r="E105" s="95">
        <v>46</v>
      </c>
      <c r="F105" s="95">
        <v>0</v>
      </c>
      <c r="G105" s="95">
        <v>0</v>
      </c>
      <c r="H105" s="95">
        <v>1</v>
      </c>
      <c r="I105" s="95" t="s">
        <v>163</v>
      </c>
      <c r="J105" s="95" t="s">
        <v>162</v>
      </c>
      <c r="K105" s="95" t="s">
        <v>288</v>
      </c>
      <c r="L105" s="97">
        <f t="shared" si="1"/>
        <v>45</v>
      </c>
      <c r="M105" s="97" t="str">
        <f>CONCATENATE(База[ПЕрвые символы],База[Column2],RIGHT(База[Column3],7))</f>
        <v>KV-10246266ABA-KJA</v>
      </c>
      <c r="N105" s="98"/>
      <c r="O105" s="98"/>
      <c r="U105" s="98"/>
      <c r="V105" s="98"/>
      <c r="W105" s="98"/>
      <c r="X105" s="98"/>
      <c r="Y105" s="98"/>
    </row>
    <row r="106" spans="1:25" ht="15" x14ac:dyDescent="0.25">
      <c r="A106" s="93" t="str">
        <f>CONCATENATE(База[ПЕрвые символы],База[Column2],База[Column4])</f>
        <v>KV-10246267ABA-KJA</v>
      </c>
      <c r="B106" s="94">
        <f>База[Column6]</f>
        <v>46</v>
      </c>
      <c r="C106" s="95" t="s">
        <v>143</v>
      </c>
      <c r="D106" s="96">
        <v>46267</v>
      </c>
      <c r="E106" s="95">
        <v>46</v>
      </c>
      <c r="F106" s="95">
        <v>2</v>
      </c>
      <c r="G106" s="95">
        <v>2</v>
      </c>
      <c r="H106" s="95">
        <v>1</v>
      </c>
      <c r="I106" s="95" t="s">
        <v>163</v>
      </c>
      <c r="J106" s="95" t="s">
        <v>162</v>
      </c>
      <c r="K106" s="95" t="s">
        <v>288</v>
      </c>
      <c r="L106" s="97">
        <f t="shared" si="1"/>
        <v>45</v>
      </c>
      <c r="M106" s="97" t="str">
        <f>CONCATENATE(База[ПЕрвые символы],База[Column2],RIGHT(База[Column3],7))</f>
        <v>KV-10246267ABA-KJA</v>
      </c>
      <c r="N106" s="98"/>
      <c r="O106" s="98"/>
      <c r="U106" s="98"/>
      <c r="V106" s="98"/>
      <c r="W106" s="98"/>
      <c r="X106" s="98"/>
      <c r="Y106" s="98"/>
    </row>
    <row r="107" spans="1:25" ht="15" x14ac:dyDescent="0.25">
      <c r="A107" s="93" t="str">
        <f>CONCATENATE(База[ПЕрвые символы],База[Column2],База[Column4])</f>
        <v>KV-10246269ABA-KJA</v>
      </c>
      <c r="B107" s="94">
        <f>База[Column6]</f>
        <v>46</v>
      </c>
      <c r="C107" s="95" t="s">
        <v>143</v>
      </c>
      <c r="D107" s="96">
        <v>46269</v>
      </c>
      <c r="E107" s="95">
        <v>46</v>
      </c>
      <c r="F107" s="95">
        <v>0</v>
      </c>
      <c r="G107" s="95">
        <v>0</v>
      </c>
      <c r="H107" s="95">
        <v>1</v>
      </c>
      <c r="I107" s="95" t="s">
        <v>163</v>
      </c>
      <c r="J107" s="95" t="s">
        <v>162</v>
      </c>
      <c r="K107" s="95" t="s">
        <v>288</v>
      </c>
      <c r="L107" s="97">
        <f t="shared" si="1"/>
        <v>45</v>
      </c>
      <c r="M107" s="97" t="str">
        <f>CONCATENATE(База[ПЕрвые символы],База[Column2],RIGHT(База[Column3],7))</f>
        <v>KV-10246269ABA-KJA</v>
      </c>
      <c r="N107" s="98"/>
      <c r="O107" s="98"/>
      <c r="U107" s="98"/>
      <c r="V107" s="98"/>
      <c r="W107" s="98"/>
      <c r="X107" s="98"/>
      <c r="Y107" s="98"/>
    </row>
    <row r="108" spans="1:25" ht="15" x14ac:dyDescent="0.25">
      <c r="A108" s="93" t="str">
        <f>CONCATENATE(База[ПЕрвые символы],База[Column2],База[Column4])</f>
        <v>KV-10246271ABA-KJA</v>
      </c>
      <c r="B108" s="94">
        <f>База[Column6]</f>
        <v>46</v>
      </c>
      <c r="C108" s="95" t="s">
        <v>143</v>
      </c>
      <c r="D108" s="96">
        <v>46271</v>
      </c>
      <c r="E108" s="95">
        <v>46</v>
      </c>
      <c r="F108" s="95">
        <v>0</v>
      </c>
      <c r="G108" s="95">
        <v>0</v>
      </c>
      <c r="H108" s="95">
        <v>1</v>
      </c>
      <c r="I108" s="95" t="s">
        <v>163</v>
      </c>
      <c r="J108" s="95" t="s">
        <v>162</v>
      </c>
      <c r="K108" s="95" t="s">
        <v>288</v>
      </c>
      <c r="L108" s="97">
        <f t="shared" si="1"/>
        <v>45</v>
      </c>
      <c r="M108" s="97" t="str">
        <f>CONCATENATE(База[ПЕрвые символы],База[Column2],RIGHT(База[Column3],7))</f>
        <v>KV-10246271ABA-KJA</v>
      </c>
      <c r="N108" s="98"/>
      <c r="O108" s="98"/>
      <c r="U108" s="98"/>
      <c r="V108" s="98"/>
      <c r="W108" s="98"/>
      <c r="X108" s="98"/>
      <c r="Y108" s="98"/>
    </row>
    <row r="109" spans="1:25" ht="15" x14ac:dyDescent="0.25">
      <c r="A109" s="93" t="str">
        <f>CONCATENATE(База[ПЕрвые символы],База[Column2],База[Column4])</f>
        <v>KV-10246273ABA-KJA</v>
      </c>
      <c r="B109" s="94">
        <f>База[Column6]</f>
        <v>46</v>
      </c>
      <c r="C109" s="95" t="s">
        <v>143</v>
      </c>
      <c r="D109" s="96">
        <v>46273</v>
      </c>
      <c r="E109" s="95">
        <v>46</v>
      </c>
      <c r="F109" s="95">
        <v>0</v>
      </c>
      <c r="G109" s="95">
        <v>0</v>
      </c>
      <c r="H109" s="95">
        <v>1</v>
      </c>
      <c r="I109" s="95" t="s">
        <v>163</v>
      </c>
      <c r="J109" s="95" t="s">
        <v>162</v>
      </c>
      <c r="K109" s="95" t="s">
        <v>288</v>
      </c>
      <c r="L109" s="97">
        <f t="shared" si="1"/>
        <v>45</v>
      </c>
      <c r="M109" s="97" t="str">
        <f>CONCATENATE(База[ПЕрвые символы],База[Column2],RIGHT(База[Column3],7))</f>
        <v>KV-10246273ABA-KJA</v>
      </c>
      <c r="N109" s="98"/>
      <c r="O109" s="98"/>
      <c r="U109" s="98"/>
      <c r="V109" s="98"/>
      <c r="W109" s="98"/>
      <c r="X109" s="98"/>
      <c r="Y109" s="98"/>
    </row>
    <row r="110" spans="1:25" ht="15" x14ac:dyDescent="0.25">
      <c r="A110" s="93" t="str">
        <f>CONCATENATE(База[ПЕрвые символы],База[Column2],База[Column4])</f>
        <v>KV-10246274ABA-KJA</v>
      </c>
      <c r="B110" s="94">
        <f>База[Column6]</f>
        <v>46</v>
      </c>
      <c r="C110" s="95" t="s">
        <v>143</v>
      </c>
      <c r="D110" s="96">
        <v>46274</v>
      </c>
      <c r="E110" s="95">
        <v>46</v>
      </c>
      <c r="F110" s="95">
        <v>0</v>
      </c>
      <c r="G110" s="95">
        <v>0</v>
      </c>
      <c r="H110" s="95">
        <v>1</v>
      </c>
      <c r="I110" s="95" t="s">
        <v>163</v>
      </c>
      <c r="J110" s="95" t="s">
        <v>162</v>
      </c>
      <c r="K110" s="95" t="s">
        <v>288</v>
      </c>
      <c r="L110" s="97">
        <f t="shared" si="1"/>
        <v>45</v>
      </c>
      <c r="M110" s="97" t="str">
        <f>CONCATENATE(База[ПЕрвые символы],База[Column2],RIGHT(База[Column3],7))</f>
        <v>KV-10246274ABA-KJA</v>
      </c>
      <c r="N110" s="98"/>
      <c r="O110" s="98"/>
      <c r="U110" s="98"/>
      <c r="V110" s="98"/>
      <c r="W110" s="98"/>
      <c r="X110" s="98"/>
      <c r="Y110" s="98"/>
    </row>
    <row r="111" spans="1:25" ht="15" x14ac:dyDescent="0.25">
      <c r="A111" s="93" t="str">
        <f>CONCATENATE(База[ПЕрвые символы],База[Column2],База[Column4])</f>
        <v>KV-10246276ABA-KJA</v>
      </c>
      <c r="B111" s="94">
        <f>База[Column6]</f>
        <v>46</v>
      </c>
      <c r="C111" s="95" t="s">
        <v>143</v>
      </c>
      <c r="D111" s="96">
        <v>46276</v>
      </c>
      <c r="E111" s="95">
        <v>46</v>
      </c>
      <c r="F111" s="95">
        <v>0</v>
      </c>
      <c r="G111" s="95">
        <v>0</v>
      </c>
      <c r="H111" s="95">
        <v>1</v>
      </c>
      <c r="I111" s="95" t="s">
        <v>163</v>
      </c>
      <c r="J111" s="95" t="s">
        <v>162</v>
      </c>
      <c r="K111" s="95" t="s">
        <v>288</v>
      </c>
      <c r="L111" s="97">
        <f t="shared" si="1"/>
        <v>45</v>
      </c>
      <c r="M111" s="97" t="str">
        <f>CONCATENATE(База[ПЕрвые символы],База[Column2],RIGHT(База[Column3],7))</f>
        <v>KV-10246276ABA-KJA</v>
      </c>
      <c r="N111" s="98"/>
      <c r="O111" s="98"/>
      <c r="U111" s="98"/>
      <c r="V111" s="98"/>
      <c r="W111" s="98"/>
      <c r="X111" s="98"/>
      <c r="Y111" s="98"/>
    </row>
    <row r="112" spans="1:25" ht="15" x14ac:dyDescent="0.25">
      <c r="A112" s="93" t="str">
        <f>CONCATENATE(База[ПЕрвые символы],База[Column2],База[Column4])</f>
        <v>KV-10246278ABA-KJA</v>
      </c>
      <c r="B112" s="94">
        <f>База[Column6]</f>
        <v>46</v>
      </c>
      <c r="C112" s="95" t="s">
        <v>143</v>
      </c>
      <c r="D112" s="96">
        <v>46278</v>
      </c>
      <c r="E112" s="95">
        <v>46</v>
      </c>
      <c r="F112" s="95">
        <v>0</v>
      </c>
      <c r="G112" s="95">
        <v>0</v>
      </c>
      <c r="H112" s="95">
        <v>1</v>
      </c>
      <c r="I112" s="95" t="s">
        <v>163</v>
      </c>
      <c r="J112" s="95" t="s">
        <v>162</v>
      </c>
      <c r="K112" s="95" t="s">
        <v>288</v>
      </c>
      <c r="L112" s="97">
        <f t="shared" si="1"/>
        <v>45</v>
      </c>
      <c r="M112" s="97" t="str">
        <f>CONCATENATE(База[ПЕрвые символы],База[Column2],RIGHT(База[Column3],7))</f>
        <v>KV-10246278ABA-KJA</v>
      </c>
      <c r="N112" s="98"/>
      <c r="O112" s="98"/>
      <c r="U112" s="98"/>
      <c r="V112" s="98"/>
      <c r="W112" s="98"/>
      <c r="X112" s="98"/>
      <c r="Y112" s="98"/>
    </row>
    <row r="113" spans="1:25" ht="15" x14ac:dyDescent="0.25">
      <c r="A113" s="93" t="str">
        <f>CONCATENATE(База[ПЕрвые символы],База[Column2],База[Column4])</f>
        <v>KV-10246280ABA-KJA</v>
      </c>
      <c r="B113" s="94">
        <f>База[Column6]</f>
        <v>46</v>
      </c>
      <c r="C113" s="95" t="s">
        <v>143</v>
      </c>
      <c r="D113" s="96">
        <v>46280</v>
      </c>
      <c r="E113" s="95">
        <v>46</v>
      </c>
      <c r="F113" s="95">
        <v>0</v>
      </c>
      <c r="G113" s="95">
        <v>0</v>
      </c>
      <c r="H113" s="95">
        <v>1</v>
      </c>
      <c r="I113" s="95" t="s">
        <v>163</v>
      </c>
      <c r="J113" s="95" t="s">
        <v>162</v>
      </c>
      <c r="K113" s="95" t="s">
        <v>288</v>
      </c>
      <c r="L113" s="97">
        <f t="shared" si="1"/>
        <v>45</v>
      </c>
      <c r="M113" s="97" t="str">
        <f>CONCATENATE(База[ПЕрвые символы],База[Column2],RIGHT(База[Column3],7))</f>
        <v>KV-10246280ABA-KJA</v>
      </c>
      <c r="N113" s="98"/>
      <c r="O113" s="98"/>
      <c r="U113" s="98"/>
      <c r="V113" s="98"/>
      <c r="W113" s="98"/>
      <c r="X113" s="98"/>
      <c r="Y113" s="98"/>
    </row>
    <row r="114" spans="1:25" ht="15" x14ac:dyDescent="0.25">
      <c r="A114" s="93" t="str">
        <f>CONCATENATE(База[ПЕрвые символы],База[Column2],База[Column4])</f>
        <v>KV-10246281ABA-KJA</v>
      </c>
      <c r="B114" s="94">
        <f>База[Column6]</f>
        <v>46</v>
      </c>
      <c r="C114" s="95" t="s">
        <v>143</v>
      </c>
      <c r="D114" s="96">
        <v>46281</v>
      </c>
      <c r="E114" s="95">
        <v>46</v>
      </c>
      <c r="F114" s="95">
        <v>2</v>
      </c>
      <c r="G114" s="95">
        <v>2</v>
      </c>
      <c r="H114" s="95">
        <v>1</v>
      </c>
      <c r="I114" s="95" t="s">
        <v>163</v>
      </c>
      <c r="J114" s="95" t="s">
        <v>162</v>
      </c>
      <c r="K114" s="95" t="s">
        <v>288</v>
      </c>
      <c r="L114" s="97">
        <f t="shared" si="1"/>
        <v>45</v>
      </c>
      <c r="M114" s="97" t="str">
        <f>CONCATENATE(База[ПЕрвые символы],База[Column2],RIGHT(База[Column3],7))</f>
        <v>KV-10246281ABA-KJA</v>
      </c>
      <c r="N114" s="98"/>
      <c r="O114" s="98"/>
      <c r="U114" s="98"/>
      <c r="V114" s="98"/>
      <c r="W114" s="98"/>
      <c r="X114" s="98"/>
      <c r="Y114" s="98"/>
    </row>
    <row r="115" spans="1:25" ht="15" x14ac:dyDescent="0.25">
      <c r="A115" s="93" t="str">
        <f>CONCATENATE(База[ПЕрвые символы],База[Column2],База[Column4])</f>
        <v>KV-10246283ABA-KJA</v>
      </c>
      <c r="B115" s="94">
        <f>База[Column6]</f>
        <v>46</v>
      </c>
      <c r="C115" s="95" t="s">
        <v>143</v>
      </c>
      <c r="D115" s="96">
        <v>46283</v>
      </c>
      <c r="E115" s="95">
        <v>46</v>
      </c>
      <c r="F115" s="95">
        <v>0</v>
      </c>
      <c r="G115" s="95">
        <v>0</v>
      </c>
      <c r="H115" s="95">
        <v>1</v>
      </c>
      <c r="I115" s="95" t="s">
        <v>163</v>
      </c>
      <c r="J115" s="95" t="s">
        <v>162</v>
      </c>
      <c r="K115" s="95" t="s">
        <v>288</v>
      </c>
      <c r="L115" s="97">
        <f t="shared" si="1"/>
        <v>45</v>
      </c>
      <c r="M115" s="97" t="str">
        <f>CONCATENATE(База[ПЕрвые символы],База[Column2],RIGHT(База[Column3],7))</f>
        <v>KV-10246283ABA-KJA</v>
      </c>
      <c r="N115" s="98"/>
      <c r="O115" s="98"/>
      <c r="U115" s="98"/>
      <c r="V115" s="98"/>
      <c r="W115" s="98"/>
      <c r="X115" s="98"/>
      <c r="Y115" s="98"/>
    </row>
    <row r="116" spans="1:25" ht="15" x14ac:dyDescent="0.25">
      <c r="A116" s="93" t="str">
        <f>CONCATENATE(База[ПЕрвые символы],База[Column2],База[Column4])</f>
        <v>KV-10246285ABA-KJA</v>
      </c>
      <c r="B116" s="94">
        <f>База[Column6]</f>
        <v>46</v>
      </c>
      <c r="C116" s="95" t="s">
        <v>143</v>
      </c>
      <c r="D116" s="96">
        <v>46285</v>
      </c>
      <c r="E116" s="95">
        <v>46</v>
      </c>
      <c r="F116" s="95">
        <v>0</v>
      </c>
      <c r="G116" s="95">
        <v>0</v>
      </c>
      <c r="H116" s="95">
        <v>1</v>
      </c>
      <c r="I116" s="95" t="s">
        <v>163</v>
      </c>
      <c r="J116" s="95" t="s">
        <v>162</v>
      </c>
      <c r="K116" s="95" t="s">
        <v>288</v>
      </c>
      <c r="L116" s="97">
        <f t="shared" si="1"/>
        <v>45</v>
      </c>
      <c r="M116" s="97" t="str">
        <f>CONCATENATE(База[ПЕрвые символы],База[Column2],RIGHT(База[Column3],7))</f>
        <v>KV-10246285ABA-KJA</v>
      </c>
      <c r="N116" s="98"/>
      <c r="O116" s="98"/>
      <c r="U116" s="98"/>
      <c r="V116" s="98"/>
      <c r="W116" s="98"/>
      <c r="X116" s="98"/>
      <c r="Y116" s="98"/>
    </row>
    <row r="117" spans="1:25" ht="15" x14ac:dyDescent="0.25">
      <c r="A117" s="93" t="str">
        <f>CONCATENATE(База[ПЕрвые символы],База[Column2],База[Column4])</f>
        <v>KV-10246287ABA-KJA</v>
      </c>
      <c r="B117" s="94">
        <f>База[Column6]</f>
        <v>46</v>
      </c>
      <c r="C117" s="95" t="s">
        <v>143</v>
      </c>
      <c r="D117" s="96">
        <v>46287</v>
      </c>
      <c r="E117" s="95">
        <v>46</v>
      </c>
      <c r="F117" s="95">
        <v>0</v>
      </c>
      <c r="G117" s="95">
        <v>0</v>
      </c>
      <c r="H117" s="95">
        <v>1</v>
      </c>
      <c r="I117" s="95" t="s">
        <v>163</v>
      </c>
      <c r="J117" s="95" t="s">
        <v>162</v>
      </c>
      <c r="K117" s="95" t="s">
        <v>288</v>
      </c>
      <c r="L117" s="97">
        <f t="shared" si="1"/>
        <v>45</v>
      </c>
      <c r="M117" s="97" t="str">
        <f>CONCATENATE(База[ПЕрвые символы],База[Column2],RIGHT(База[Column3],7))</f>
        <v>KV-10246287ABA-KJA</v>
      </c>
      <c r="N117" s="98"/>
      <c r="O117" s="98"/>
      <c r="U117" s="98"/>
      <c r="V117" s="98"/>
      <c r="W117" s="98"/>
      <c r="X117" s="98"/>
      <c r="Y117" s="98"/>
    </row>
    <row r="118" spans="1:25" ht="15" x14ac:dyDescent="0.25">
      <c r="A118" s="93" t="str">
        <f>CONCATENATE(База[ПЕрвые символы],База[Column2],База[Column4])</f>
        <v>KV-10246288ABA-KJA</v>
      </c>
      <c r="B118" s="94">
        <f>База[Column6]</f>
        <v>46</v>
      </c>
      <c r="C118" s="95" t="s">
        <v>143</v>
      </c>
      <c r="D118" s="96">
        <v>46288</v>
      </c>
      <c r="E118" s="95">
        <v>46</v>
      </c>
      <c r="F118" s="95">
        <v>0</v>
      </c>
      <c r="G118" s="95">
        <v>0</v>
      </c>
      <c r="H118" s="95">
        <v>1</v>
      </c>
      <c r="I118" s="95" t="s">
        <v>163</v>
      </c>
      <c r="J118" s="95" t="s">
        <v>162</v>
      </c>
      <c r="K118" s="95" t="s">
        <v>288</v>
      </c>
      <c r="L118" s="97">
        <f t="shared" si="1"/>
        <v>45</v>
      </c>
      <c r="M118" s="97" t="str">
        <f>CONCATENATE(База[ПЕрвые символы],База[Column2],RIGHT(База[Column3],7))</f>
        <v>KV-10246288ABA-KJA</v>
      </c>
      <c r="N118" s="98"/>
      <c r="O118" s="98"/>
      <c r="U118" s="98"/>
      <c r="V118" s="98"/>
      <c r="W118" s="98"/>
      <c r="X118" s="98"/>
      <c r="Y118" s="98"/>
    </row>
    <row r="119" spans="1:25" ht="15" x14ac:dyDescent="0.25">
      <c r="A119" s="93" t="str">
        <f>CONCATENATE(База[ПЕрвые символы],База[Column2],База[Column4])</f>
        <v>KV-10246290ABA-KJA</v>
      </c>
      <c r="B119" s="94">
        <f>База[Column6]</f>
        <v>46</v>
      </c>
      <c r="C119" s="95" t="s">
        <v>143</v>
      </c>
      <c r="D119" s="96">
        <v>46290</v>
      </c>
      <c r="E119" s="95">
        <v>46</v>
      </c>
      <c r="F119" s="95">
        <v>0</v>
      </c>
      <c r="G119" s="95">
        <v>0</v>
      </c>
      <c r="H119" s="95">
        <v>1</v>
      </c>
      <c r="I119" s="95" t="s">
        <v>163</v>
      </c>
      <c r="J119" s="95" t="s">
        <v>162</v>
      </c>
      <c r="K119" s="95" t="s">
        <v>288</v>
      </c>
      <c r="L119" s="97">
        <f t="shared" si="1"/>
        <v>45</v>
      </c>
      <c r="M119" s="97" t="str">
        <f>CONCATENATE(База[ПЕрвые символы],База[Column2],RIGHT(База[Column3],7))</f>
        <v>KV-10246290ABA-KJA</v>
      </c>
      <c r="N119" s="98"/>
      <c r="O119" s="98"/>
      <c r="U119" s="98"/>
      <c r="V119" s="98"/>
      <c r="W119" s="98"/>
      <c r="X119" s="98"/>
      <c r="Y119" s="98"/>
    </row>
    <row r="120" spans="1:25" ht="15" x14ac:dyDescent="0.25">
      <c r="A120" s="93" t="str">
        <f>CONCATENATE(База[ПЕрвые символы],База[Column2],База[Column4])</f>
        <v>KV-10246292ABA-KJA</v>
      </c>
      <c r="B120" s="94">
        <f>База[Column6]</f>
        <v>46</v>
      </c>
      <c r="C120" s="95" t="s">
        <v>143</v>
      </c>
      <c r="D120" s="96">
        <v>46292</v>
      </c>
      <c r="E120" s="95">
        <v>46</v>
      </c>
      <c r="F120" s="95">
        <v>0</v>
      </c>
      <c r="G120" s="95">
        <v>0</v>
      </c>
      <c r="H120" s="95">
        <v>1</v>
      </c>
      <c r="I120" s="95" t="s">
        <v>163</v>
      </c>
      <c r="J120" s="95" t="s">
        <v>162</v>
      </c>
      <c r="K120" s="95" t="s">
        <v>288</v>
      </c>
      <c r="L120" s="97">
        <f t="shared" si="1"/>
        <v>45</v>
      </c>
      <c r="M120" s="97" t="str">
        <f>CONCATENATE(База[ПЕрвые символы],База[Column2],RIGHT(База[Column3],7))</f>
        <v>KV-10246292ABA-KJA</v>
      </c>
      <c r="N120" s="98"/>
      <c r="O120" s="98"/>
      <c r="U120" s="98"/>
      <c r="V120" s="98"/>
      <c r="W120" s="98"/>
      <c r="X120" s="98"/>
      <c r="Y120" s="98"/>
    </row>
    <row r="121" spans="1:25" ht="15" x14ac:dyDescent="0.25">
      <c r="A121" s="93" t="str">
        <f>CONCATENATE(База[ПЕрвые символы],База[Column2],База[Column4])</f>
        <v>KV-10246294ABA-KJA</v>
      </c>
      <c r="B121" s="94">
        <f>База[Column6]</f>
        <v>46</v>
      </c>
      <c r="C121" s="95" t="s">
        <v>143</v>
      </c>
      <c r="D121" s="96">
        <v>46294</v>
      </c>
      <c r="E121" s="95">
        <v>46</v>
      </c>
      <c r="F121" s="95">
        <v>0</v>
      </c>
      <c r="G121" s="95">
        <v>0</v>
      </c>
      <c r="H121" s="95">
        <v>1</v>
      </c>
      <c r="I121" s="95" t="s">
        <v>163</v>
      </c>
      <c r="J121" s="95" t="s">
        <v>162</v>
      </c>
      <c r="K121" s="95" t="s">
        <v>288</v>
      </c>
      <c r="L121" s="97">
        <f t="shared" si="1"/>
        <v>45</v>
      </c>
      <c r="M121" s="97" t="str">
        <f>CONCATENATE(База[ПЕрвые символы],База[Column2],RIGHT(База[Column3],7))</f>
        <v>KV-10246294ABA-KJA</v>
      </c>
      <c r="N121" s="98"/>
      <c r="O121" s="98"/>
      <c r="U121" s="98"/>
      <c r="V121" s="98"/>
      <c r="W121" s="98"/>
      <c r="X121" s="98"/>
      <c r="Y121" s="98"/>
    </row>
    <row r="122" spans="1:25" ht="15" x14ac:dyDescent="0.25">
      <c r="A122" s="93" t="str">
        <f>CONCATENATE(База[ПЕрвые символы],База[Column2],База[Column4])</f>
        <v>KV-10246295ABA-KJA</v>
      </c>
      <c r="B122" s="94">
        <f>База[Column6]</f>
        <v>46</v>
      </c>
      <c r="C122" s="95" t="s">
        <v>143</v>
      </c>
      <c r="D122" s="96">
        <v>46295</v>
      </c>
      <c r="E122" s="95">
        <v>46</v>
      </c>
      <c r="F122" s="95">
        <v>0</v>
      </c>
      <c r="G122" s="95">
        <v>0</v>
      </c>
      <c r="H122" s="95">
        <v>1</v>
      </c>
      <c r="I122" s="95" t="s">
        <v>163</v>
      </c>
      <c r="J122" s="95" t="s">
        <v>162</v>
      </c>
      <c r="K122" s="95" t="s">
        <v>288</v>
      </c>
      <c r="L122" s="97">
        <f t="shared" si="1"/>
        <v>45</v>
      </c>
      <c r="M122" s="97" t="str">
        <f>CONCATENATE(База[ПЕрвые символы],База[Column2],RIGHT(База[Column3],7))</f>
        <v>KV-10246295ABA-KJA</v>
      </c>
      <c r="N122" s="98"/>
      <c r="O122" s="98"/>
      <c r="U122" s="98"/>
      <c r="V122" s="98"/>
      <c r="W122" s="98"/>
      <c r="X122" s="98"/>
      <c r="Y122" s="98"/>
    </row>
    <row r="123" spans="1:25" ht="15" x14ac:dyDescent="0.25">
      <c r="A123" s="93" t="str">
        <f>CONCATENATE(База[ПЕрвые символы],База[Column2],База[Column4])</f>
        <v>KV-10246297ABA-KJA</v>
      </c>
      <c r="B123" s="94">
        <f>База[Column6]</f>
        <v>46</v>
      </c>
      <c r="C123" s="95" t="s">
        <v>143</v>
      </c>
      <c r="D123" s="96">
        <v>46297</v>
      </c>
      <c r="E123" s="95">
        <v>46</v>
      </c>
      <c r="F123" s="95">
        <v>0</v>
      </c>
      <c r="G123" s="95">
        <v>0</v>
      </c>
      <c r="H123" s="95">
        <v>1</v>
      </c>
      <c r="I123" s="95" t="s">
        <v>163</v>
      </c>
      <c r="J123" s="95" t="s">
        <v>162</v>
      </c>
      <c r="K123" s="95" t="s">
        <v>288</v>
      </c>
      <c r="L123" s="97">
        <f t="shared" si="1"/>
        <v>45</v>
      </c>
      <c r="M123" s="97" t="str">
        <f>CONCATENATE(База[ПЕрвые символы],База[Column2],RIGHT(База[Column3],7))</f>
        <v>KV-10246297ABA-KJA</v>
      </c>
      <c r="N123" s="98"/>
      <c r="O123" s="98"/>
      <c r="U123" s="98"/>
      <c r="V123" s="98"/>
      <c r="W123" s="98"/>
      <c r="X123" s="98"/>
      <c r="Y123" s="98"/>
    </row>
    <row r="124" spans="1:25" ht="15" x14ac:dyDescent="0.25">
      <c r="A124" s="93" t="str">
        <f>CONCATENATE(База[ПЕрвые символы],База[Column2],База[Column4])</f>
        <v>KV-10246299ABA-KJA</v>
      </c>
      <c r="B124" s="94">
        <f>База[Column6]</f>
        <v>46</v>
      </c>
      <c r="C124" s="95" t="s">
        <v>143</v>
      </c>
      <c r="D124" s="96">
        <v>46299</v>
      </c>
      <c r="E124" s="95">
        <v>46</v>
      </c>
      <c r="F124" s="95">
        <v>0</v>
      </c>
      <c r="G124" s="95">
        <v>0</v>
      </c>
      <c r="H124" s="95">
        <v>1</v>
      </c>
      <c r="I124" s="95" t="s">
        <v>163</v>
      </c>
      <c r="J124" s="95" t="s">
        <v>162</v>
      </c>
      <c r="K124" s="95" t="s">
        <v>288</v>
      </c>
      <c r="L124" s="97">
        <f t="shared" si="1"/>
        <v>45</v>
      </c>
      <c r="M124" s="97" t="str">
        <f>CONCATENATE(База[ПЕрвые символы],База[Column2],RIGHT(База[Column3],7))</f>
        <v>KV-10246299ABA-KJA</v>
      </c>
      <c r="N124" s="98"/>
      <c r="O124" s="98"/>
      <c r="U124" s="98"/>
      <c r="V124" s="98"/>
      <c r="W124" s="98"/>
      <c r="X124" s="98"/>
      <c r="Y124" s="98"/>
    </row>
    <row r="125" spans="1:25" ht="15" x14ac:dyDescent="0.25">
      <c r="A125" s="93" t="str">
        <f>CONCATENATE(База[ПЕрвые символы],База[Column2],База[Column4])</f>
        <v>KV-10246301ABA-KJA</v>
      </c>
      <c r="B125" s="94">
        <f>База[Column6]</f>
        <v>46</v>
      </c>
      <c r="C125" s="95" t="s">
        <v>143</v>
      </c>
      <c r="D125" s="96">
        <v>46301</v>
      </c>
      <c r="E125" s="95">
        <v>46</v>
      </c>
      <c r="F125" s="95">
        <v>0</v>
      </c>
      <c r="G125" s="95">
        <v>0</v>
      </c>
      <c r="H125" s="95">
        <v>1</v>
      </c>
      <c r="I125" s="95" t="s">
        <v>163</v>
      </c>
      <c r="J125" s="95" t="s">
        <v>162</v>
      </c>
      <c r="K125" s="95" t="s">
        <v>288</v>
      </c>
      <c r="L125" s="97">
        <f t="shared" si="1"/>
        <v>45</v>
      </c>
      <c r="M125" s="97" t="str">
        <f>CONCATENATE(База[ПЕрвые символы],База[Column2],RIGHT(База[Column3],7))</f>
        <v>KV-10246301ABA-KJA</v>
      </c>
      <c r="N125" s="98"/>
      <c r="O125" s="98"/>
      <c r="U125" s="98"/>
      <c r="V125" s="98"/>
      <c r="W125" s="98"/>
      <c r="X125" s="98"/>
      <c r="Y125" s="98"/>
    </row>
    <row r="126" spans="1:25" ht="15" x14ac:dyDescent="0.25">
      <c r="A126" s="93" t="str">
        <f>CONCATENATE(База[ПЕрвые символы],База[Column2],База[Column4])</f>
        <v>KV-10246302ABA-KJA</v>
      </c>
      <c r="B126" s="94">
        <f>База[Column6]</f>
        <v>46</v>
      </c>
      <c r="C126" s="95" t="s">
        <v>143</v>
      </c>
      <c r="D126" s="96">
        <v>46302</v>
      </c>
      <c r="E126" s="95">
        <v>46</v>
      </c>
      <c r="F126" s="95">
        <v>0</v>
      </c>
      <c r="G126" s="95">
        <v>0</v>
      </c>
      <c r="H126" s="95">
        <v>1</v>
      </c>
      <c r="I126" s="95" t="s">
        <v>163</v>
      </c>
      <c r="J126" s="95" t="s">
        <v>162</v>
      </c>
      <c r="K126" s="95" t="s">
        <v>288</v>
      </c>
      <c r="L126" s="97">
        <f t="shared" si="1"/>
        <v>45</v>
      </c>
      <c r="M126" s="97" t="str">
        <f>CONCATENATE(База[ПЕрвые символы],База[Column2],RIGHT(База[Column3],7))</f>
        <v>KV-10246302ABA-KJA</v>
      </c>
      <c r="N126" s="98"/>
      <c r="O126" s="98"/>
      <c r="U126" s="98"/>
      <c r="V126" s="98"/>
      <c r="W126" s="98"/>
      <c r="X126" s="98"/>
      <c r="Y126" s="98"/>
    </row>
    <row r="127" spans="1:25" ht="15" x14ac:dyDescent="0.25">
      <c r="A127" s="93" t="str">
        <f>CONCATENATE(База[ПЕрвые символы],База[Column2],База[Column4])</f>
        <v>KV-10246304ABA-KJA</v>
      </c>
      <c r="B127" s="94">
        <f>База[Column6]</f>
        <v>46</v>
      </c>
      <c r="C127" s="95" t="s">
        <v>143</v>
      </c>
      <c r="D127" s="96">
        <v>46304</v>
      </c>
      <c r="E127" s="95">
        <v>46</v>
      </c>
      <c r="F127" s="95">
        <v>0</v>
      </c>
      <c r="G127" s="95">
        <v>0</v>
      </c>
      <c r="H127" s="95">
        <v>1</v>
      </c>
      <c r="I127" s="95" t="s">
        <v>163</v>
      </c>
      <c r="J127" s="95" t="s">
        <v>162</v>
      </c>
      <c r="K127" s="95" t="s">
        <v>288</v>
      </c>
      <c r="L127" s="97">
        <f t="shared" si="1"/>
        <v>45</v>
      </c>
      <c r="M127" s="97" t="str">
        <f>CONCATENATE(База[ПЕрвые символы],База[Column2],RIGHT(База[Column3],7))</f>
        <v>KV-10246304ABA-KJA</v>
      </c>
      <c r="N127" s="98"/>
      <c r="O127" s="98"/>
      <c r="U127" s="98"/>
      <c r="V127" s="98"/>
      <c r="W127" s="98"/>
      <c r="X127" s="98"/>
      <c r="Y127" s="98"/>
    </row>
    <row r="128" spans="1:25" ht="15" x14ac:dyDescent="0.25">
      <c r="A128" s="93" t="str">
        <f>CONCATENATE(База[ПЕрвые символы],База[Column2],База[Column4])</f>
        <v>KV-10246306ABA-KJA</v>
      </c>
      <c r="B128" s="94">
        <f>База[Column6]</f>
        <v>46</v>
      </c>
      <c r="C128" s="95" t="s">
        <v>143</v>
      </c>
      <c r="D128" s="96">
        <v>46306</v>
      </c>
      <c r="E128" s="95">
        <v>46</v>
      </c>
      <c r="F128" s="95">
        <v>0</v>
      </c>
      <c r="G128" s="95">
        <v>0</v>
      </c>
      <c r="H128" s="95">
        <v>1</v>
      </c>
      <c r="I128" s="95" t="s">
        <v>163</v>
      </c>
      <c r="J128" s="95" t="s">
        <v>162</v>
      </c>
      <c r="K128" s="95" t="s">
        <v>288</v>
      </c>
      <c r="L128" s="97">
        <f t="shared" si="1"/>
        <v>45</v>
      </c>
      <c r="M128" s="97" t="str">
        <f>CONCATENATE(База[ПЕрвые символы],База[Column2],RIGHT(База[Column3],7))</f>
        <v>KV-10246306ABA-KJA</v>
      </c>
      <c r="N128" s="98"/>
      <c r="O128" s="98"/>
      <c r="U128" s="98"/>
      <c r="V128" s="98"/>
      <c r="W128" s="98"/>
      <c r="X128" s="98"/>
      <c r="Y128" s="98"/>
    </row>
    <row r="129" spans="1:25" ht="15" x14ac:dyDescent="0.25">
      <c r="A129" s="93" t="str">
        <f>CONCATENATE(База[ПЕрвые символы],База[Column2],База[Column4])</f>
        <v>KV-10246308ABA-KJA</v>
      </c>
      <c r="B129" s="94">
        <f>База[Column6]</f>
        <v>46</v>
      </c>
      <c r="C129" s="95" t="s">
        <v>143</v>
      </c>
      <c r="D129" s="96">
        <v>46308</v>
      </c>
      <c r="E129" s="95">
        <v>46</v>
      </c>
      <c r="F129" s="95">
        <v>0</v>
      </c>
      <c r="G129" s="95">
        <v>0</v>
      </c>
      <c r="H129" s="95">
        <v>1</v>
      </c>
      <c r="I129" s="95" t="s">
        <v>163</v>
      </c>
      <c r="J129" s="95" t="s">
        <v>162</v>
      </c>
      <c r="K129" s="95" t="s">
        <v>288</v>
      </c>
      <c r="L129" s="97">
        <f t="shared" si="1"/>
        <v>45</v>
      </c>
      <c r="M129" s="97" t="str">
        <f>CONCATENATE(База[ПЕрвые символы],База[Column2],RIGHT(База[Column3],7))</f>
        <v>KV-10246308ABA-KJA</v>
      </c>
      <c r="N129" s="98"/>
      <c r="O129" s="98"/>
      <c r="U129" s="98"/>
      <c r="V129" s="98"/>
      <c r="W129" s="98"/>
      <c r="X129" s="98"/>
      <c r="Y129" s="98"/>
    </row>
    <row r="130" spans="1:25" ht="15" x14ac:dyDescent="0.25">
      <c r="A130" s="93" t="str">
        <f>CONCATENATE(База[ПЕрвые символы],База[Column2],База[Column4])</f>
        <v>KV-10246309ABA-KJA</v>
      </c>
      <c r="B130" s="94">
        <f>База[Column6]</f>
        <v>46</v>
      </c>
      <c r="C130" s="95" t="s">
        <v>143</v>
      </c>
      <c r="D130" s="96">
        <v>46309</v>
      </c>
      <c r="E130" s="95">
        <v>46</v>
      </c>
      <c r="F130" s="95">
        <v>0</v>
      </c>
      <c r="G130" s="95">
        <v>0</v>
      </c>
      <c r="H130" s="95">
        <v>1</v>
      </c>
      <c r="I130" s="95" t="s">
        <v>163</v>
      </c>
      <c r="J130" s="95" t="s">
        <v>162</v>
      </c>
      <c r="K130" s="95" t="s">
        <v>288</v>
      </c>
      <c r="L130" s="97">
        <f t="shared" ref="L130:L193" si="2">IF(G130&gt;=0,E130-H130,E130-H130-G130)</f>
        <v>45</v>
      </c>
      <c r="M130" s="97" t="str">
        <f>CONCATENATE(База[ПЕрвые символы],База[Column2],RIGHT(База[Column3],7))</f>
        <v>KV-10246309ABA-KJA</v>
      </c>
      <c r="N130" s="98"/>
      <c r="O130" s="98"/>
      <c r="U130" s="98"/>
      <c r="V130" s="98"/>
      <c r="W130" s="98"/>
      <c r="X130" s="98"/>
      <c r="Y130" s="98"/>
    </row>
    <row r="131" spans="1:25" ht="15" x14ac:dyDescent="0.25">
      <c r="A131" s="93" t="str">
        <f>CONCATENATE(База[ПЕрвые символы],База[Column2],База[Column4])</f>
        <v>KV-10246311ABA-KJA</v>
      </c>
      <c r="B131" s="94">
        <f>База[Column6]</f>
        <v>46</v>
      </c>
      <c r="C131" s="95" t="s">
        <v>143</v>
      </c>
      <c r="D131" s="96">
        <v>46311</v>
      </c>
      <c r="E131" s="95">
        <v>46</v>
      </c>
      <c r="F131" s="95">
        <v>0</v>
      </c>
      <c r="G131" s="95">
        <v>0</v>
      </c>
      <c r="H131" s="95">
        <v>1</v>
      </c>
      <c r="I131" s="95" t="s">
        <v>163</v>
      </c>
      <c r="J131" s="95" t="s">
        <v>162</v>
      </c>
      <c r="K131" s="95" t="s">
        <v>288</v>
      </c>
      <c r="L131" s="97">
        <f t="shared" si="2"/>
        <v>45</v>
      </c>
      <c r="M131" s="97" t="str">
        <f>CONCATENATE(База[ПЕрвые символы],База[Column2],RIGHT(База[Column3],7))</f>
        <v>KV-10246311ABA-KJA</v>
      </c>
      <c r="N131" s="98"/>
      <c r="O131" s="98"/>
      <c r="U131" s="98"/>
      <c r="V131" s="98"/>
      <c r="W131" s="98"/>
      <c r="X131" s="98"/>
      <c r="Y131" s="98"/>
    </row>
    <row r="132" spans="1:25" ht="15" x14ac:dyDescent="0.25">
      <c r="A132" s="93" t="str">
        <f>CONCATENATE(База[ПЕрвые символы],База[Column2],База[Column4])</f>
        <v>KV-10246313ABA-KJA</v>
      </c>
      <c r="B132" s="94">
        <f>База[Column6]</f>
        <v>46</v>
      </c>
      <c r="C132" s="95" t="s">
        <v>143</v>
      </c>
      <c r="D132" s="96">
        <v>46313</v>
      </c>
      <c r="E132" s="95">
        <v>46</v>
      </c>
      <c r="F132" s="95">
        <v>0</v>
      </c>
      <c r="G132" s="95">
        <v>0</v>
      </c>
      <c r="H132" s="95">
        <v>1</v>
      </c>
      <c r="I132" s="95" t="s">
        <v>163</v>
      </c>
      <c r="J132" s="95" t="s">
        <v>162</v>
      </c>
      <c r="K132" s="95" t="s">
        <v>288</v>
      </c>
      <c r="L132" s="97">
        <f t="shared" si="2"/>
        <v>45</v>
      </c>
      <c r="M132" s="97" t="str">
        <f>CONCATENATE(База[ПЕрвые символы],База[Column2],RIGHT(База[Column3],7))</f>
        <v>KV-10246313ABA-KJA</v>
      </c>
      <c r="N132" s="98"/>
      <c r="O132" s="98"/>
      <c r="U132" s="98"/>
      <c r="V132" s="98"/>
      <c r="W132" s="98"/>
      <c r="X132" s="98"/>
      <c r="Y132" s="98"/>
    </row>
    <row r="133" spans="1:25" ht="15" x14ac:dyDescent="0.25">
      <c r="A133" s="93" t="str">
        <f>CONCATENATE(База[ПЕрвые символы],База[Column2],База[Column4])</f>
        <v>KV-10246315ABA-KJA</v>
      </c>
      <c r="B133" s="94">
        <f>База[Column6]</f>
        <v>46</v>
      </c>
      <c r="C133" s="95" t="s">
        <v>143</v>
      </c>
      <c r="D133" s="96">
        <v>46315</v>
      </c>
      <c r="E133" s="95">
        <v>46</v>
      </c>
      <c r="F133" s="95">
        <v>0</v>
      </c>
      <c r="G133" s="95">
        <v>0</v>
      </c>
      <c r="H133" s="95">
        <v>1</v>
      </c>
      <c r="I133" s="95" t="s">
        <v>163</v>
      </c>
      <c r="J133" s="95" t="s">
        <v>162</v>
      </c>
      <c r="K133" s="95" t="s">
        <v>288</v>
      </c>
      <c r="L133" s="97">
        <f t="shared" si="2"/>
        <v>45</v>
      </c>
      <c r="M133" s="97" t="str">
        <f>CONCATENATE(База[ПЕрвые символы],База[Column2],RIGHT(База[Column3],7))</f>
        <v>KV-10246315ABA-KJA</v>
      </c>
      <c r="N133" s="98"/>
      <c r="O133" s="98"/>
      <c r="U133" s="98"/>
      <c r="V133" s="98"/>
      <c r="W133" s="98"/>
      <c r="X133" s="98"/>
      <c r="Y133" s="98"/>
    </row>
    <row r="134" spans="1:25" ht="15" x14ac:dyDescent="0.25">
      <c r="A134" s="93" t="str">
        <f>CONCATENATE(База[ПЕрвые символы],База[Column2],База[Column4])</f>
        <v>KV-10246316ABA-KJA</v>
      </c>
      <c r="B134" s="94">
        <f>База[Column6]</f>
        <v>46</v>
      </c>
      <c r="C134" s="95" t="s">
        <v>143</v>
      </c>
      <c r="D134" s="96">
        <v>46316</v>
      </c>
      <c r="E134" s="95">
        <v>46</v>
      </c>
      <c r="F134" s="95">
        <v>0</v>
      </c>
      <c r="G134" s="95">
        <v>0</v>
      </c>
      <c r="H134" s="95">
        <v>1</v>
      </c>
      <c r="I134" s="95" t="s">
        <v>163</v>
      </c>
      <c r="J134" s="95" t="s">
        <v>162</v>
      </c>
      <c r="K134" s="95" t="s">
        <v>288</v>
      </c>
      <c r="L134" s="97">
        <f t="shared" si="2"/>
        <v>45</v>
      </c>
      <c r="M134" s="97" t="str">
        <f>CONCATENATE(База[ПЕрвые символы],База[Column2],RIGHT(База[Column3],7))</f>
        <v>KV-10246316ABA-KJA</v>
      </c>
      <c r="N134" s="98"/>
      <c r="O134" s="98"/>
      <c r="U134" s="98"/>
      <c r="V134" s="98"/>
      <c r="W134" s="98"/>
      <c r="X134" s="98"/>
      <c r="Y134" s="98"/>
    </row>
    <row r="135" spans="1:25" ht="15" x14ac:dyDescent="0.25">
      <c r="A135" s="93" t="str">
        <f>CONCATENATE(База[ПЕрвые символы],База[Column2],База[Column4])</f>
        <v>KV-10246318ABA-KJA</v>
      </c>
      <c r="B135" s="94">
        <f>База[Column6]</f>
        <v>46</v>
      </c>
      <c r="C135" s="95" t="s">
        <v>143</v>
      </c>
      <c r="D135" s="96">
        <v>46318</v>
      </c>
      <c r="E135" s="95">
        <v>46</v>
      </c>
      <c r="F135" s="95">
        <v>0</v>
      </c>
      <c r="G135" s="95">
        <v>0</v>
      </c>
      <c r="H135" s="95">
        <v>1</v>
      </c>
      <c r="I135" s="95" t="s">
        <v>163</v>
      </c>
      <c r="J135" s="95" t="s">
        <v>162</v>
      </c>
      <c r="K135" s="95" t="s">
        <v>288</v>
      </c>
      <c r="L135" s="97">
        <f t="shared" si="2"/>
        <v>45</v>
      </c>
      <c r="M135" s="97" t="str">
        <f>CONCATENATE(База[ПЕрвые символы],База[Column2],RIGHT(База[Column3],7))</f>
        <v>KV-10246318ABA-KJA</v>
      </c>
      <c r="N135" s="98"/>
      <c r="O135" s="98"/>
      <c r="U135" s="98"/>
      <c r="V135" s="98"/>
      <c r="W135" s="98"/>
      <c r="X135" s="98"/>
      <c r="Y135" s="98"/>
    </row>
    <row r="136" spans="1:25" ht="15" x14ac:dyDescent="0.25">
      <c r="A136" s="93" t="str">
        <f>CONCATENATE(База[ПЕрвые символы],База[Column2],База[Column4])</f>
        <v>KV-10346217KJA-BAX</v>
      </c>
      <c r="B136" s="94">
        <f>База[Column6]</f>
        <v>46</v>
      </c>
      <c r="C136" s="95" t="s">
        <v>80</v>
      </c>
      <c r="D136" s="96">
        <v>46217</v>
      </c>
      <c r="E136" s="95">
        <v>46</v>
      </c>
      <c r="F136" s="95">
        <v>9</v>
      </c>
      <c r="G136" s="95">
        <v>9</v>
      </c>
      <c r="H136" s="95">
        <v>2</v>
      </c>
      <c r="I136" s="95" t="s">
        <v>165</v>
      </c>
      <c r="J136" s="95" t="s">
        <v>164</v>
      </c>
      <c r="K136" s="95" t="s">
        <v>289</v>
      </c>
      <c r="L136" s="97">
        <f t="shared" si="2"/>
        <v>44</v>
      </c>
      <c r="M136" s="97" t="str">
        <f>CONCATENATE(База[ПЕрвые символы],База[Column2],RIGHT(База[Column3],7))</f>
        <v>KV-10346217KJA-BAX</v>
      </c>
      <c r="N136" s="98"/>
      <c r="O136" s="98"/>
      <c r="U136" s="98"/>
      <c r="V136" s="98"/>
      <c r="W136" s="98"/>
      <c r="X136" s="98"/>
      <c r="Y136" s="98"/>
    </row>
    <row r="137" spans="1:25" ht="15" x14ac:dyDescent="0.25">
      <c r="A137" s="93" t="str">
        <f>CONCATENATE(База[ПЕрвые символы],База[Column2],База[Column4])</f>
        <v>KV-10346220KJA-BAX</v>
      </c>
      <c r="B137" s="94">
        <f>База[Column6]</f>
        <v>46</v>
      </c>
      <c r="C137" s="95" t="s">
        <v>80</v>
      </c>
      <c r="D137" s="96">
        <v>46220</v>
      </c>
      <c r="E137" s="95">
        <v>46</v>
      </c>
      <c r="F137" s="95">
        <v>7</v>
      </c>
      <c r="G137" s="95">
        <v>7</v>
      </c>
      <c r="H137" s="95">
        <v>2</v>
      </c>
      <c r="I137" s="95" t="s">
        <v>165</v>
      </c>
      <c r="J137" s="95" t="s">
        <v>164</v>
      </c>
      <c r="K137" s="95" t="s">
        <v>288</v>
      </c>
      <c r="L137" s="97">
        <f t="shared" si="2"/>
        <v>44</v>
      </c>
      <c r="M137" s="97" t="str">
        <f>CONCATENATE(База[ПЕрвые символы],База[Column2],RIGHT(База[Column3],7))</f>
        <v>KV-10346220KJA-BAX</v>
      </c>
      <c r="N137" s="98"/>
      <c r="O137" s="98"/>
      <c r="U137" s="98"/>
      <c r="V137" s="98"/>
      <c r="W137" s="98"/>
      <c r="X137" s="98"/>
      <c r="Y137" s="98"/>
    </row>
    <row r="138" spans="1:25" ht="15" x14ac:dyDescent="0.25">
      <c r="A138" s="93" t="str">
        <f>CONCATENATE(База[ПЕрвые символы],База[Column2],База[Column4])</f>
        <v>KV-10346222KJA-BAX</v>
      </c>
      <c r="B138" s="94">
        <f>База[Column6]</f>
        <v>46</v>
      </c>
      <c r="C138" s="95" t="s">
        <v>80</v>
      </c>
      <c r="D138" s="96">
        <v>46222</v>
      </c>
      <c r="E138" s="95">
        <v>46</v>
      </c>
      <c r="F138" s="95">
        <v>11</v>
      </c>
      <c r="G138" s="95">
        <v>11</v>
      </c>
      <c r="H138" s="95">
        <v>2</v>
      </c>
      <c r="I138" s="95" t="s">
        <v>165</v>
      </c>
      <c r="J138" s="95" t="s">
        <v>164</v>
      </c>
      <c r="K138" s="95" t="s">
        <v>289</v>
      </c>
      <c r="L138" s="97">
        <f t="shared" si="2"/>
        <v>44</v>
      </c>
      <c r="M138" s="97" t="str">
        <f>CONCATENATE(База[ПЕрвые символы],База[Column2],RIGHT(База[Column3],7))</f>
        <v>KV-10346222KJA-BAX</v>
      </c>
      <c r="N138" s="98"/>
      <c r="O138" s="98"/>
      <c r="U138" s="98"/>
      <c r="V138" s="98"/>
      <c r="W138" s="98"/>
      <c r="X138" s="98"/>
      <c r="Y138" s="98"/>
    </row>
    <row r="139" spans="1:25" ht="15" x14ac:dyDescent="0.25">
      <c r="A139" s="93" t="str">
        <f>CONCATENATE(База[ПЕрвые символы],База[Column2],База[Column4])</f>
        <v>KV-10346224KJA-BAX</v>
      </c>
      <c r="B139" s="94">
        <f>База[Column6]</f>
        <v>46</v>
      </c>
      <c r="C139" s="95" t="s">
        <v>80</v>
      </c>
      <c r="D139" s="96">
        <v>46224</v>
      </c>
      <c r="E139" s="95">
        <v>46</v>
      </c>
      <c r="F139" s="95">
        <v>8</v>
      </c>
      <c r="G139" s="95">
        <v>8</v>
      </c>
      <c r="H139" s="95">
        <v>2</v>
      </c>
      <c r="I139" s="95" t="s">
        <v>165</v>
      </c>
      <c r="J139" s="95" t="s">
        <v>164</v>
      </c>
      <c r="K139" s="95" t="s">
        <v>288</v>
      </c>
      <c r="L139" s="97">
        <f t="shared" si="2"/>
        <v>44</v>
      </c>
      <c r="M139" s="97" t="str">
        <f>CONCATENATE(База[ПЕрвые символы],База[Column2],RIGHT(База[Column3],7))</f>
        <v>KV-10346224KJA-BAX</v>
      </c>
      <c r="N139" s="98"/>
      <c r="O139" s="98"/>
      <c r="U139" s="98"/>
      <c r="V139" s="98"/>
      <c r="W139" s="98"/>
      <c r="X139" s="98"/>
      <c r="Y139" s="98"/>
    </row>
    <row r="140" spans="1:25" ht="15" x14ac:dyDescent="0.25">
      <c r="A140" s="93" t="str">
        <f>CONCATENATE(База[ПЕрвые символы],База[Column2],База[Column4])</f>
        <v>KV-10346227KJA-BAX</v>
      </c>
      <c r="B140" s="94">
        <f>База[Column6]</f>
        <v>46</v>
      </c>
      <c r="C140" s="95" t="s">
        <v>80</v>
      </c>
      <c r="D140" s="96">
        <v>46227</v>
      </c>
      <c r="E140" s="95">
        <v>46</v>
      </c>
      <c r="F140" s="95">
        <v>0</v>
      </c>
      <c r="G140" s="95">
        <v>0</v>
      </c>
      <c r="H140" s="95">
        <v>2</v>
      </c>
      <c r="I140" s="95" t="s">
        <v>165</v>
      </c>
      <c r="J140" s="95" t="s">
        <v>164</v>
      </c>
      <c r="K140" s="95" t="s">
        <v>288</v>
      </c>
      <c r="L140" s="97">
        <f t="shared" si="2"/>
        <v>44</v>
      </c>
      <c r="M140" s="97" t="str">
        <f>CONCATENATE(База[ПЕрвые символы],База[Column2],RIGHT(База[Column3],7))</f>
        <v>KV-10346227KJA-BAX</v>
      </c>
      <c r="N140" s="98"/>
      <c r="O140" s="98"/>
      <c r="U140" s="98"/>
      <c r="V140" s="98"/>
      <c r="W140" s="98"/>
      <c r="X140" s="98"/>
      <c r="Y140" s="98"/>
    </row>
    <row r="141" spans="1:25" ht="15" x14ac:dyDescent="0.25">
      <c r="A141" s="93" t="str">
        <f>CONCATENATE(База[ПЕрвые символы],База[Column2],База[Column4])</f>
        <v>KV-10346229KJA-BAX</v>
      </c>
      <c r="B141" s="94">
        <f>База[Column6]</f>
        <v>46</v>
      </c>
      <c r="C141" s="95" t="s">
        <v>80</v>
      </c>
      <c r="D141" s="96">
        <v>46229</v>
      </c>
      <c r="E141" s="95">
        <v>46</v>
      </c>
      <c r="F141" s="95">
        <v>12</v>
      </c>
      <c r="G141" s="95">
        <v>12</v>
      </c>
      <c r="H141" s="95">
        <v>2</v>
      </c>
      <c r="I141" s="95" t="s">
        <v>165</v>
      </c>
      <c r="J141" s="95" t="s">
        <v>164</v>
      </c>
      <c r="K141" s="95" t="s">
        <v>289</v>
      </c>
      <c r="L141" s="97">
        <f t="shared" si="2"/>
        <v>44</v>
      </c>
      <c r="M141" s="97" t="str">
        <f>CONCATENATE(База[ПЕрвые символы],База[Column2],RIGHT(База[Column3],7))</f>
        <v>KV-10346229KJA-BAX</v>
      </c>
      <c r="N141" s="98"/>
      <c r="O141" s="98"/>
      <c r="U141" s="98"/>
      <c r="V141" s="98"/>
      <c r="W141" s="98"/>
      <c r="X141" s="98"/>
      <c r="Y141" s="98"/>
    </row>
    <row r="142" spans="1:25" ht="15" x14ac:dyDescent="0.25">
      <c r="A142" s="93" t="str">
        <f>CONCATENATE(База[ПЕрвые символы],База[Column2],База[Column4])</f>
        <v>KV-10346231KJA-BAX</v>
      </c>
      <c r="B142" s="94">
        <f>База[Column6]</f>
        <v>46</v>
      </c>
      <c r="C142" s="95" t="s">
        <v>80</v>
      </c>
      <c r="D142" s="96">
        <v>46231</v>
      </c>
      <c r="E142" s="95">
        <v>46</v>
      </c>
      <c r="F142" s="95">
        <v>6</v>
      </c>
      <c r="G142" s="95">
        <v>6</v>
      </c>
      <c r="H142" s="95">
        <v>2</v>
      </c>
      <c r="I142" s="95" t="s">
        <v>165</v>
      </c>
      <c r="J142" s="95" t="s">
        <v>164</v>
      </c>
      <c r="K142" s="95" t="s">
        <v>288</v>
      </c>
      <c r="L142" s="97">
        <f t="shared" si="2"/>
        <v>44</v>
      </c>
      <c r="M142" s="97" t="str">
        <f>CONCATENATE(База[ПЕрвые символы],База[Column2],RIGHT(База[Column3],7))</f>
        <v>KV-10346231KJA-BAX</v>
      </c>
      <c r="N142" s="98"/>
      <c r="O142" s="98"/>
      <c r="U142" s="98"/>
      <c r="V142" s="98"/>
      <c r="W142" s="98"/>
      <c r="X142" s="98"/>
      <c r="Y142" s="98"/>
    </row>
    <row r="143" spans="1:25" ht="15" x14ac:dyDescent="0.25">
      <c r="A143" s="93" t="str">
        <f>CONCATENATE(База[ПЕрвые символы],База[Column2],База[Column4])</f>
        <v>KV-10346234KJA-BAX</v>
      </c>
      <c r="B143" s="94">
        <f>База[Column6]</f>
        <v>46</v>
      </c>
      <c r="C143" s="95" t="s">
        <v>80</v>
      </c>
      <c r="D143" s="96">
        <v>46234</v>
      </c>
      <c r="E143" s="95">
        <v>46</v>
      </c>
      <c r="F143" s="95">
        <v>2</v>
      </c>
      <c r="G143" s="95">
        <v>2</v>
      </c>
      <c r="H143" s="95">
        <v>2</v>
      </c>
      <c r="I143" s="95" t="s">
        <v>165</v>
      </c>
      <c r="J143" s="95" t="s">
        <v>164</v>
      </c>
      <c r="K143" s="95" t="s">
        <v>289</v>
      </c>
      <c r="L143" s="97">
        <f t="shared" si="2"/>
        <v>44</v>
      </c>
      <c r="M143" s="97" t="str">
        <f>CONCATENATE(База[ПЕрвые символы],База[Column2],RIGHT(База[Column3],7))</f>
        <v>KV-10346234KJA-BAX</v>
      </c>
      <c r="N143" s="98"/>
      <c r="O143" s="98"/>
      <c r="U143" s="98"/>
      <c r="V143" s="98"/>
      <c r="W143" s="98"/>
      <c r="X143" s="98"/>
      <c r="Y143" s="98"/>
    </row>
    <row r="144" spans="1:25" ht="15" x14ac:dyDescent="0.25">
      <c r="A144" s="93" t="str">
        <f>CONCATENATE(База[ПЕрвые символы],База[Column2],База[Column4])</f>
        <v>KV-10346236KJA-BAX</v>
      </c>
      <c r="B144" s="94">
        <f>База[Column6]</f>
        <v>46</v>
      </c>
      <c r="C144" s="95" t="s">
        <v>80</v>
      </c>
      <c r="D144" s="96">
        <v>46236</v>
      </c>
      <c r="E144" s="95">
        <v>46</v>
      </c>
      <c r="F144" s="95">
        <v>6</v>
      </c>
      <c r="G144" s="95">
        <v>6</v>
      </c>
      <c r="H144" s="95">
        <v>2</v>
      </c>
      <c r="I144" s="95" t="s">
        <v>165</v>
      </c>
      <c r="J144" s="95" t="s">
        <v>164</v>
      </c>
      <c r="K144" s="95" t="s">
        <v>289</v>
      </c>
      <c r="L144" s="97">
        <f t="shared" si="2"/>
        <v>44</v>
      </c>
      <c r="M144" s="97" t="str">
        <f>CONCATENATE(База[ПЕрвые символы],База[Column2],RIGHT(База[Column3],7))</f>
        <v>KV-10346236KJA-BAX</v>
      </c>
      <c r="N144" s="98"/>
      <c r="O144" s="98"/>
      <c r="U144" s="98"/>
      <c r="V144" s="98"/>
      <c r="W144" s="98"/>
      <c r="X144" s="98"/>
      <c r="Y144" s="98"/>
    </row>
    <row r="145" spans="1:25" ht="15" x14ac:dyDescent="0.25">
      <c r="A145" s="93" t="str">
        <f>CONCATENATE(База[ПЕрвые символы],База[Column2],База[Column4])</f>
        <v>KV-10346238KJA-BAX</v>
      </c>
      <c r="B145" s="94">
        <f>База[Column6]</f>
        <v>46</v>
      </c>
      <c r="C145" s="95" t="s">
        <v>80</v>
      </c>
      <c r="D145" s="96">
        <v>46238</v>
      </c>
      <c r="E145" s="95">
        <v>46</v>
      </c>
      <c r="F145" s="95">
        <v>8</v>
      </c>
      <c r="G145" s="95">
        <v>8</v>
      </c>
      <c r="H145" s="95">
        <v>2</v>
      </c>
      <c r="I145" s="95" t="s">
        <v>165</v>
      </c>
      <c r="J145" s="95" t="s">
        <v>164</v>
      </c>
      <c r="K145" s="95" t="s">
        <v>288</v>
      </c>
      <c r="L145" s="97">
        <f t="shared" si="2"/>
        <v>44</v>
      </c>
      <c r="M145" s="97" t="str">
        <f>CONCATENATE(База[ПЕрвые символы],База[Column2],RIGHT(База[Column3],7))</f>
        <v>KV-10346238KJA-BAX</v>
      </c>
      <c r="N145" s="98"/>
      <c r="O145" s="98"/>
      <c r="U145" s="98"/>
      <c r="V145" s="98"/>
      <c r="W145" s="98"/>
      <c r="X145" s="98"/>
      <c r="Y145" s="98"/>
    </row>
    <row r="146" spans="1:25" ht="15" x14ac:dyDescent="0.25">
      <c r="A146" s="93" t="str">
        <f>CONCATENATE(База[ПЕрвые символы],База[Column2],База[Column4])</f>
        <v>KV-10346241KJA-BAX</v>
      </c>
      <c r="B146" s="94">
        <f>База[Column6]</f>
        <v>46</v>
      </c>
      <c r="C146" s="95" t="s">
        <v>80</v>
      </c>
      <c r="D146" s="96">
        <v>46241</v>
      </c>
      <c r="E146" s="95">
        <v>46</v>
      </c>
      <c r="F146" s="95">
        <v>3</v>
      </c>
      <c r="G146" s="95">
        <v>3</v>
      </c>
      <c r="H146" s="95">
        <v>2</v>
      </c>
      <c r="I146" s="95" t="s">
        <v>165</v>
      </c>
      <c r="J146" s="95" t="s">
        <v>164</v>
      </c>
      <c r="K146" s="95" t="s">
        <v>288</v>
      </c>
      <c r="L146" s="97">
        <f t="shared" si="2"/>
        <v>44</v>
      </c>
      <c r="M146" s="97" t="str">
        <f>CONCATENATE(База[ПЕрвые символы],База[Column2],RIGHT(База[Column3],7))</f>
        <v>KV-10346241KJA-BAX</v>
      </c>
      <c r="N146" s="98"/>
      <c r="O146" s="98"/>
      <c r="U146" s="98"/>
      <c r="V146" s="98"/>
      <c r="W146" s="98"/>
      <c r="X146" s="98"/>
      <c r="Y146" s="98"/>
    </row>
    <row r="147" spans="1:25" ht="15" x14ac:dyDescent="0.25">
      <c r="A147" s="93" t="str">
        <f>CONCATENATE(База[ПЕрвые символы],База[Column2],База[Column4])</f>
        <v>KV-10346243KJA-BAX</v>
      </c>
      <c r="B147" s="94">
        <f>База[Column6]</f>
        <v>46</v>
      </c>
      <c r="C147" s="95" t="s">
        <v>80</v>
      </c>
      <c r="D147" s="96">
        <v>46243</v>
      </c>
      <c r="E147" s="95">
        <v>46</v>
      </c>
      <c r="F147" s="95">
        <v>2</v>
      </c>
      <c r="G147" s="95">
        <v>2</v>
      </c>
      <c r="H147" s="95">
        <v>2</v>
      </c>
      <c r="I147" s="95" t="s">
        <v>165</v>
      </c>
      <c r="J147" s="95" t="s">
        <v>164</v>
      </c>
      <c r="K147" s="95" t="s">
        <v>289</v>
      </c>
      <c r="L147" s="97">
        <f t="shared" si="2"/>
        <v>44</v>
      </c>
      <c r="M147" s="97" t="str">
        <f>CONCATENATE(База[ПЕрвые символы],База[Column2],RIGHT(База[Column3],7))</f>
        <v>KV-10346243KJA-BAX</v>
      </c>
      <c r="N147" s="98"/>
      <c r="O147" s="98"/>
      <c r="U147" s="98"/>
      <c r="V147" s="98"/>
      <c r="W147" s="98"/>
      <c r="X147" s="98"/>
      <c r="Y147" s="98"/>
    </row>
    <row r="148" spans="1:25" ht="15" x14ac:dyDescent="0.25">
      <c r="A148" s="93" t="str">
        <f>CONCATENATE(База[ПЕрвые символы],База[Column2],База[Column4])</f>
        <v>KV-10346245KJA-BAX</v>
      </c>
      <c r="B148" s="94">
        <f>База[Column6]</f>
        <v>46</v>
      </c>
      <c r="C148" s="95" t="s">
        <v>80</v>
      </c>
      <c r="D148" s="96">
        <v>46245</v>
      </c>
      <c r="E148" s="95">
        <v>46</v>
      </c>
      <c r="F148" s="95">
        <v>6</v>
      </c>
      <c r="G148" s="95">
        <v>6</v>
      </c>
      <c r="H148" s="95">
        <v>2</v>
      </c>
      <c r="I148" s="95" t="s">
        <v>165</v>
      </c>
      <c r="J148" s="95" t="s">
        <v>164</v>
      </c>
      <c r="K148" s="95" t="s">
        <v>288</v>
      </c>
      <c r="L148" s="97">
        <f t="shared" si="2"/>
        <v>44</v>
      </c>
      <c r="M148" s="97" t="str">
        <f>CONCATENATE(База[ПЕрвые символы],База[Column2],RIGHT(База[Column3],7))</f>
        <v>KV-10346245KJA-BAX</v>
      </c>
      <c r="N148" s="98"/>
      <c r="O148" s="98"/>
      <c r="U148" s="98"/>
      <c r="V148" s="98"/>
      <c r="W148" s="98"/>
      <c r="X148" s="98"/>
      <c r="Y148" s="98"/>
    </row>
    <row r="149" spans="1:25" ht="15" x14ac:dyDescent="0.25">
      <c r="A149" s="93" t="str">
        <f>CONCATENATE(База[ПЕрвые символы],База[Column2],База[Column4])</f>
        <v>KV-10346248KJA-BAX</v>
      </c>
      <c r="B149" s="94">
        <f>База[Column6]</f>
        <v>46</v>
      </c>
      <c r="C149" s="95" t="s">
        <v>80</v>
      </c>
      <c r="D149" s="96">
        <v>46248</v>
      </c>
      <c r="E149" s="95">
        <v>46</v>
      </c>
      <c r="F149" s="95">
        <v>0</v>
      </c>
      <c r="G149" s="95">
        <v>0</v>
      </c>
      <c r="H149" s="95">
        <v>2</v>
      </c>
      <c r="I149" s="95" t="s">
        <v>165</v>
      </c>
      <c r="J149" s="95" t="s">
        <v>164</v>
      </c>
      <c r="K149" s="95" t="s">
        <v>288</v>
      </c>
      <c r="L149" s="97">
        <f t="shared" si="2"/>
        <v>44</v>
      </c>
      <c r="M149" s="97" t="str">
        <f>CONCATENATE(База[ПЕрвые символы],База[Column2],RIGHT(База[Column3],7))</f>
        <v>KV-10346248KJA-BAX</v>
      </c>
      <c r="N149" s="98"/>
      <c r="O149" s="98"/>
      <c r="U149" s="98"/>
      <c r="V149" s="98"/>
      <c r="W149" s="98"/>
      <c r="X149" s="98"/>
      <c r="Y149" s="98"/>
    </row>
    <row r="150" spans="1:25" ht="15" x14ac:dyDescent="0.25">
      <c r="A150" s="93" t="str">
        <f>CONCATENATE(База[ПЕрвые символы],База[Column2],База[Column4])</f>
        <v>KV-10346250KJA-BAX</v>
      </c>
      <c r="B150" s="94">
        <f>База[Column6]</f>
        <v>46</v>
      </c>
      <c r="C150" s="95" t="s">
        <v>80</v>
      </c>
      <c r="D150" s="96">
        <v>46250</v>
      </c>
      <c r="E150" s="95">
        <v>46</v>
      </c>
      <c r="F150" s="95">
        <v>6</v>
      </c>
      <c r="G150" s="95">
        <v>6</v>
      </c>
      <c r="H150" s="95">
        <v>2</v>
      </c>
      <c r="I150" s="95" t="s">
        <v>165</v>
      </c>
      <c r="J150" s="95" t="s">
        <v>164</v>
      </c>
      <c r="K150" s="95" t="s">
        <v>289</v>
      </c>
      <c r="L150" s="97">
        <f t="shared" si="2"/>
        <v>44</v>
      </c>
      <c r="M150" s="97" t="str">
        <f>CONCATENATE(База[ПЕрвые символы],База[Column2],RIGHT(База[Column3],7))</f>
        <v>KV-10346250KJA-BAX</v>
      </c>
      <c r="N150" s="98"/>
      <c r="O150" s="98"/>
      <c r="U150" s="98"/>
      <c r="V150" s="98"/>
      <c r="W150" s="98"/>
      <c r="X150" s="98"/>
      <c r="Y150" s="98"/>
    </row>
    <row r="151" spans="1:25" ht="15" x14ac:dyDescent="0.25">
      <c r="A151" s="93" t="str">
        <f>CONCATENATE(База[ПЕрвые символы],База[Column2],База[Column4])</f>
        <v>KV-10346252KJA-BAX</v>
      </c>
      <c r="B151" s="94">
        <f>База[Column6]</f>
        <v>46</v>
      </c>
      <c r="C151" s="95" t="s">
        <v>80</v>
      </c>
      <c r="D151" s="96">
        <v>46252</v>
      </c>
      <c r="E151" s="95">
        <v>46</v>
      </c>
      <c r="F151" s="95">
        <v>3</v>
      </c>
      <c r="G151" s="95">
        <v>3</v>
      </c>
      <c r="H151" s="95">
        <v>2</v>
      </c>
      <c r="I151" s="95" t="s">
        <v>165</v>
      </c>
      <c r="J151" s="95" t="s">
        <v>164</v>
      </c>
      <c r="K151" s="95" t="s">
        <v>288</v>
      </c>
      <c r="L151" s="97">
        <f t="shared" si="2"/>
        <v>44</v>
      </c>
      <c r="M151" s="97" t="str">
        <f>CONCATENATE(База[ПЕрвые символы],База[Column2],RIGHT(База[Column3],7))</f>
        <v>KV-10346252KJA-BAX</v>
      </c>
      <c r="N151" s="98"/>
      <c r="O151" s="98"/>
      <c r="U151" s="98"/>
      <c r="V151" s="98"/>
      <c r="W151" s="98"/>
      <c r="X151" s="98"/>
      <c r="Y151" s="98"/>
    </row>
    <row r="152" spans="1:25" ht="15" x14ac:dyDescent="0.25">
      <c r="A152" s="93" t="str">
        <f>CONCATENATE(База[ПЕрвые символы],База[Column2],База[Column4])</f>
        <v>KV-10346255KJA-BAX</v>
      </c>
      <c r="B152" s="94">
        <f>База[Column6]</f>
        <v>46</v>
      </c>
      <c r="C152" s="95" t="s">
        <v>80</v>
      </c>
      <c r="D152" s="96">
        <v>46255</v>
      </c>
      <c r="E152" s="95">
        <v>46</v>
      </c>
      <c r="F152" s="95">
        <v>4</v>
      </c>
      <c r="G152" s="95">
        <v>4</v>
      </c>
      <c r="H152" s="95">
        <v>2</v>
      </c>
      <c r="I152" s="95" t="s">
        <v>165</v>
      </c>
      <c r="J152" s="95" t="s">
        <v>164</v>
      </c>
      <c r="K152" s="95" t="s">
        <v>288</v>
      </c>
      <c r="L152" s="97">
        <f t="shared" si="2"/>
        <v>44</v>
      </c>
      <c r="M152" s="97" t="str">
        <f>CONCATENATE(База[ПЕрвые символы],База[Column2],RIGHT(База[Column3],7))</f>
        <v>KV-10346255KJA-BAX</v>
      </c>
      <c r="N152" s="98"/>
      <c r="O152" s="98"/>
      <c r="U152" s="98"/>
      <c r="V152" s="98"/>
      <c r="W152" s="98"/>
      <c r="X152" s="98"/>
      <c r="Y152" s="98"/>
    </row>
    <row r="153" spans="1:25" ht="15" x14ac:dyDescent="0.25">
      <c r="A153" s="93" t="str">
        <f>CONCATENATE(База[ПЕрвые символы],База[Column2],База[Column4])</f>
        <v>KV-10346257KJA-BAX</v>
      </c>
      <c r="B153" s="94">
        <f>База[Column6]</f>
        <v>46</v>
      </c>
      <c r="C153" s="95" t="s">
        <v>80</v>
      </c>
      <c r="D153" s="96">
        <v>46257</v>
      </c>
      <c r="E153" s="95">
        <v>46</v>
      </c>
      <c r="F153" s="95">
        <v>7</v>
      </c>
      <c r="G153" s="95">
        <v>7</v>
      </c>
      <c r="H153" s="95">
        <v>2</v>
      </c>
      <c r="I153" s="95" t="s">
        <v>165</v>
      </c>
      <c r="J153" s="95" t="s">
        <v>164</v>
      </c>
      <c r="K153" s="95" t="s">
        <v>289</v>
      </c>
      <c r="L153" s="97">
        <f t="shared" si="2"/>
        <v>44</v>
      </c>
      <c r="M153" s="97" t="str">
        <f>CONCATENATE(База[ПЕрвые символы],База[Column2],RIGHT(База[Column3],7))</f>
        <v>KV-10346257KJA-BAX</v>
      </c>
      <c r="N153" s="98"/>
      <c r="O153" s="98"/>
      <c r="U153" s="98"/>
      <c r="V153" s="98"/>
      <c r="W153" s="98"/>
      <c r="X153" s="98"/>
      <c r="Y153" s="98"/>
    </row>
    <row r="154" spans="1:25" ht="15" x14ac:dyDescent="0.25">
      <c r="A154" s="93" t="str">
        <f>CONCATENATE(База[ПЕрвые символы],База[Column2],База[Column4])</f>
        <v>KV-10346259KJA-BAX</v>
      </c>
      <c r="B154" s="94">
        <f>База[Column6]</f>
        <v>46</v>
      </c>
      <c r="C154" s="95" t="s">
        <v>80</v>
      </c>
      <c r="D154" s="96">
        <v>46259</v>
      </c>
      <c r="E154" s="95">
        <v>46</v>
      </c>
      <c r="F154" s="95">
        <v>0</v>
      </c>
      <c r="G154" s="95">
        <v>0</v>
      </c>
      <c r="H154" s="95">
        <v>2</v>
      </c>
      <c r="I154" s="95" t="s">
        <v>165</v>
      </c>
      <c r="J154" s="95" t="s">
        <v>164</v>
      </c>
      <c r="K154" s="95" t="s">
        <v>288</v>
      </c>
      <c r="L154" s="97">
        <f t="shared" si="2"/>
        <v>44</v>
      </c>
      <c r="M154" s="97" t="str">
        <f>CONCATENATE(База[ПЕрвые символы],База[Column2],RIGHT(База[Column3],7))</f>
        <v>KV-10346259KJA-BAX</v>
      </c>
      <c r="N154" s="98"/>
      <c r="O154" s="98"/>
      <c r="U154" s="98"/>
      <c r="V154" s="98"/>
      <c r="W154" s="98"/>
      <c r="X154" s="98"/>
      <c r="Y154" s="98"/>
    </row>
    <row r="155" spans="1:25" ht="15" x14ac:dyDescent="0.25">
      <c r="A155" s="93" t="str">
        <f>CONCATENATE(База[ПЕрвые символы],База[Column2],База[Column4])</f>
        <v>KV-10346262KJA-BAX</v>
      </c>
      <c r="B155" s="94">
        <f>База[Column6]</f>
        <v>46</v>
      </c>
      <c r="C155" s="95" t="s">
        <v>80</v>
      </c>
      <c r="D155" s="96">
        <v>46262</v>
      </c>
      <c r="E155" s="95">
        <v>46</v>
      </c>
      <c r="F155" s="95">
        <v>1</v>
      </c>
      <c r="G155" s="95">
        <v>1</v>
      </c>
      <c r="H155" s="95">
        <v>2</v>
      </c>
      <c r="I155" s="95" t="s">
        <v>165</v>
      </c>
      <c r="J155" s="95" t="s">
        <v>164</v>
      </c>
      <c r="K155" s="95" t="s">
        <v>288</v>
      </c>
      <c r="L155" s="97">
        <f t="shared" si="2"/>
        <v>44</v>
      </c>
      <c r="M155" s="97" t="str">
        <f>CONCATENATE(База[ПЕрвые символы],База[Column2],RIGHT(База[Column3],7))</f>
        <v>KV-10346262KJA-BAX</v>
      </c>
      <c r="N155" s="98"/>
      <c r="O155" s="98"/>
      <c r="U155" s="98"/>
      <c r="V155" s="98"/>
      <c r="W155" s="98"/>
      <c r="X155" s="98"/>
      <c r="Y155" s="98"/>
    </row>
    <row r="156" spans="1:25" ht="15" x14ac:dyDescent="0.25">
      <c r="A156" s="93" t="str">
        <f>CONCATENATE(База[ПЕрвые символы],База[Column2],База[Column4])</f>
        <v>KV-10346264KJA-BAX</v>
      </c>
      <c r="B156" s="94">
        <f>База[Column6]</f>
        <v>46</v>
      </c>
      <c r="C156" s="95" t="s">
        <v>80</v>
      </c>
      <c r="D156" s="96">
        <v>46264</v>
      </c>
      <c r="E156" s="95">
        <v>46</v>
      </c>
      <c r="F156" s="95">
        <v>3</v>
      </c>
      <c r="G156" s="95">
        <v>3</v>
      </c>
      <c r="H156" s="95">
        <v>2</v>
      </c>
      <c r="I156" s="95" t="s">
        <v>165</v>
      </c>
      <c r="J156" s="95" t="s">
        <v>164</v>
      </c>
      <c r="K156" s="95" t="s">
        <v>289</v>
      </c>
      <c r="L156" s="97">
        <f t="shared" si="2"/>
        <v>44</v>
      </c>
      <c r="M156" s="97" t="str">
        <f>CONCATENATE(База[ПЕрвые символы],База[Column2],RIGHT(База[Column3],7))</f>
        <v>KV-10346264KJA-BAX</v>
      </c>
      <c r="N156" s="98"/>
      <c r="O156" s="98"/>
      <c r="U156" s="98"/>
      <c r="V156" s="98"/>
      <c r="W156" s="98"/>
      <c r="X156" s="98"/>
      <c r="Y156" s="98"/>
    </row>
    <row r="157" spans="1:25" ht="15" x14ac:dyDescent="0.25">
      <c r="A157" s="93" t="str">
        <f>CONCATENATE(База[ПЕрвые символы],База[Column2],База[Column4])</f>
        <v>KV-10346266KJA-BAX</v>
      </c>
      <c r="B157" s="94">
        <f>База[Column6]</f>
        <v>46</v>
      </c>
      <c r="C157" s="95" t="s">
        <v>80</v>
      </c>
      <c r="D157" s="96">
        <v>46266</v>
      </c>
      <c r="E157" s="95">
        <v>46</v>
      </c>
      <c r="F157" s="95">
        <v>1</v>
      </c>
      <c r="G157" s="95">
        <v>1</v>
      </c>
      <c r="H157" s="95">
        <v>2</v>
      </c>
      <c r="I157" s="95" t="s">
        <v>165</v>
      </c>
      <c r="J157" s="95" t="s">
        <v>164</v>
      </c>
      <c r="K157" s="95" t="s">
        <v>288</v>
      </c>
      <c r="L157" s="97">
        <f t="shared" si="2"/>
        <v>44</v>
      </c>
      <c r="M157" s="97" t="str">
        <f>CONCATENATE(База[ПЕрвые символы],База[Column2],RIGHT(База[Column3],7))</f>
        <v>KV-10346266KJA-BAX</v>
      </c>
      <c r="N157" s="98"/>
      <c r="O157" s="98"/>
      <c r="U157" s="98"/>
      <c r="V157" s="98"/>
      <c r="W157" s="98"/>
      <c r="X157" s="98"/>
      <c r="Y157" s="98"/>
    </row>
    <row r="158" spans="1:25" ht="15" x14ac:dyDescent="0.25">
      <c r="A158" s="93" t="str">
        <f>CONCATENATE(База[ПЕрвые символы],База[Column2],База[Column4])</f>
        <v>KV-10346271KJA-BAX</v>
      </c>
      <c r="B158" s="94">
        <f>База[Column6]</f>
        <v>72</v>
      </c>
      <c r="C158" s="95" t="s">
        <v>80</v>
      </c>
      <c r="D158" s="96">
        <v>46271</v>
      </c>
      <c r="E158" s="95">
        <v>72</v>
      </c>
      <c r="F158" s="95">
        <v>0</v>
      </c>
      <c r="G158" s="95">
        <v>0</v>
      </c>
      <c r="H158" s="95">
        <v>2</v>
      </c>
      <c r="I158" s="95" t="s">
        <v>165</v>
      </c>
      <c r="J158" s="95" t="s">
        <v>164</v>
      </c>
      <c r="K158" s="95" t="s">
        <v>289</v>
      </c>
      <c r="L158" s="97">
        <f t="shared" si="2"/>
        <v>70</v>
      </c>
      <c r="M158" s="97" t="str">
        <f>CONCATENATE(База[ПЕрвые символы],База[Column2],RIGHT(База[Column3],7))</f>
        <v>KV-10346271KJA-BAX</v>
      </c>
      <c r="N158" s="98"/>
      <c r="O158" s="98"/>
      <c r="U158" s="98"/>
      <c r="V158" s="98"/>
      <c r="W158" s="98"/>
      <c r="X158" s="98"/>
      <c r="Y158" s="98"/>
    </row>
    <row r="159" spans="1:25" ht="15" x14ac:dyDescent="0.25">
      <c r="A159" s="93" t="str">
        <f>CONCATENATE(База[ПЕрвые символы],База[Column2],База[Column4])</f>
        <v>KV-10346273KJA-BAX</v>
      </c>
      <c r="B159" s="94">
        <f>База[Column6]</f>
        <v>72</v>
      </c>
      <c r="C159" s="95" t="s">
        <v>80</v>
      </c>
      <c r="D159" s="96">
        <v>46273</v>
      </c>
      <c r="E159" s="95">
        <v>72</v>
      </c>
      <c r="F159" s="95">
        <v>0</v>
      </c>
      <c r="G159" s="95">
        <v>0</v>
      </c>
      <c r="H159" s="95">
        <v>2</v>
      </c>
      <c r="I159" s="95" t="s">
        <v>165</v>
      </c>
      <c r="J159" s="95" t="s">
        <v>164</v>
      </c>
      <c r="K159" s="95" t="s">
        <v>289</v>
      </c>
      <c r="L159" s="97">
        <f t="shared" si="2"/>
        <v>70</v>
      </c>
      <c r="M159" s="97" t="str">
        <f>CONCATENATE(База[ПЕрвые символы],База[Column2],RIGHT(База[Column3],7))</f>
        <v>KV-10346273KJA-BAX</v>
      </c>
      <c r="N159" s="98"/>
      <c r="O159" s="98"/>
      <c r="U159" s="98"/>
      <c r="V159" s="98"/>
      <c r="W159" s="98"/>
      <c r="X159" s="98"/>
      <c r="Y159" s="98"/>
    </row>
    <row r="160" spans="1:25" ht="15" x14ac:dyDescent="0.25">
      <c r="A160" s="93" t="str">
        <f>CONCATENATE(База[ПЕрвые символы],База[Column2],База[Column4])</f>
        <v>KV-10346278KJA-BAX</v>
      </c>
      <c r="B160" s="94">
        <f>База[Column6]</f>
        <v>72</v>
      </c>
      <c r="C160" s="95" t="s">
        <v>80</v>
      </c>
      <c r="D160" s="96">
        <v>46278</v>
      </c>
      <c r="E160" s="95">
        <v>72</v>
      </c>
      <c r="F160" s="95">
        <v>6</v>
      </c>
      <c r="G160" s="95">
        <v>6</v>
      </c>
      <c r="H160" s="95">
        <v>2</v>
      </c>
      <c r="I160" s="95" t="s">
        <v>165</v>
      </c>
      <c r="J160" s="95" t="s">
        <v>164</v>
      </c>
      <c r="K160" s="95" t="s">
        <v>289</v>
      </c>
      <c r="L160" s="97">
        <f t="shared" si="2"/>
        <v>70</v>
      </c>
      <c r="M160" s="97" t="str">
        <f>CONCATENATE(База[ПЕрвые символы],База[Column2],RIGHT(База[Column3],7))</f>
        <v>KV-10346278KJA-BAX</v>
      </c>
      <c r="N160" s="98"/>
      <c r="O160" s="98"/>
      <c r="U160" s="98"/>
      <c r="V160" s="98"/>
      <c r="W160" s="98"/>
      <c r="X160" s="98"/>
      <c r="Y160" s="98"/>
    </row>
    <row r="161" spans="1:25" ht="15" x14ac:dyDescent="0.25">
      <c r="A161" s="93" t="str">
        <f>CONCATENATE(База[ПЕрвые символы],База[Column2],База[Column4])</f>
        <v>KV-10346280KJA-BAX</v>
      </c>
      <c r="B161" s="94">
        <f>База[Column6]</f>
        <v>72</v>
      </c>
      <c r="C161" s="95" t="s">
        <v>80</v>
      </c>
      <c r="D161" s="96">
        <v>46280</v>
      </c>
      <c r="E161" s="95">
        <v>72</v>
      </c>
      <c r="F161" s="95">
        <v>1</v>
      </c>
      <c r="G161" s="95">
        <v>1</v>
      </c>
      <c r="H161" s="95">
        <v>2</v>
      </c>
      <c r="I161" s="95" t="s">
        <v>165</v>
      </c>
      <c r="J161" s="95" t="s">
        <v>164</v>
      </c>
      <c r="K161" s="95" t="s">
        <v>289</v>
      </c>
      <c r="L161" s="97">
        <f t="shared" si="2"/>
        <v>70</v>
      </c>
      <c r="M161" s="97" t="str">
        <f>CONCATENATE(База[ПЕрвые символы],База[Column2],RIGHT(База[Column3],7))</f>
        <v>KV-10346280KJA-BAX</v>
      </c>
      <c r="N161" s="98"/>
      <c r="O161" s="98"/>
      <c r="U161" s="98"/>
      <c r="V161" s="98"/>
      <c r="W161" s="98"/>
      <c r="X161" s="98"/>
      <c r="Y161" s="98"/>
    </row>
    <row r="162" spans="1:25" ht="15" x14ac:dyDescent="0.25">
      <c r="A162" s="93" t="str">
        <f>CONCATENATE(База[ПЕрвые символы],База[Column2],База[Column4])</f>
        <v>KV-10346285KJA-BAX</v>
      </c>
      <c r="B162" s="94">
        <f>База[Column6]</f>
        <v>72</v>
      </c>
      <c r="C162" s="95" t="s">
        <v>80</v>
      </c>
      <c r="D162" s="96">
        <v>46285</v>
      </c>
      <c r="E162" s="95">
        <v>72</v>
      </c>
      <c r="F162" s="95">
        <v>0</v>
      </c>
      <c r="G162" s="95">
        <v>0</v>
      </c>
      <c r="H162" s="95">
        <v>2</v>
      </c>
      <c r="I162" s="95" t="s">
        <v>165</v>
      </c>
      <c r="J162" s="95" t="s">
        <v>164</v>
      </c>
      <c r="K162" s="95" t="s">
        <v>289</v>
      </c>
      <c r="L162" s="97">
        <f t="shared" si="2"/>
        <v>70</v>
      </c>
      <c r="M162" s="97" t="str">
        <f>CONCATENATE(База[ПЕрвые символы],База[Column2],RIGHT(База[Column3],7))</f>
        <v>KV-10346285KJA-BAX</v>
      </c>
      <c r="N162" s="98"/>
      <c r="O162" s="98"/>
      <c r="U162" s="98"/>
      <c r="V162" s="98"/>
      <c r="W162" s="98"/>
      <c r="X162" s="98"/>
      <c r="Y162" s="98"/>
    </row>
    <row r="163" spans="1:25" ht="15" x14ac:dyDescent="0.25">
      <c r="A163" s="93" t="str">
        <f>CONCATENATE(База[ПЕрвые символы],База[Column2],База[Column4])</f>
        <v>KV-10346287KJA-BAX</v>
      </c>
      <c r="B163" s="94">
        <f>База[Column6]</f>
        <v>72</v>
      </c>
      <c r="C163" s="95" t="s">
        <v>80</v>
      </c>
      <c r="D163" s="96">
        <v>46287</v>
      </c>
      <c r="E163" s="95">
        <v>72</v>
      </c>
      <c r="F163" s="95">
        <v>0</v>
      </c>
      <c r="G163" s="95">
        <v>0</v>
      </c>
      <c r="H163" s="95">
        <v>2</v>
      </c>
      <c r="I163" s="95" t="s">
        <v>165</v>
      </c>
      <c r="J163" s="95" t="s">
        <v>164</v>
      </c>
      <c r="K163" s="95" t="s">
        <v>289</v>
      </c>
      <c r="L163" s="97">
        <f t="shared" si="2"/>
        <v>70</v>
      </c>
      <c r="M163" s="97" t="str">
        <f>CONCATENATE(База[ПЕрвые символы],База[Column2],RIGHT(База[Column3],7))</f>
        <v>KV-10346287KJA-BAX</v>
      </c>
      <c r="N163" s="98"/>
      <c r="O163" s="98"/>
      <c r="U163" s="98"/>
      <c r="V163" s="98"/>
      <c r="W163" s="98"/>
      <c r="X163" s="98"/>
      <c r="Y163" s="98"/>
    </row>
    <row r="164" spans="1:25" ht="15" x14ac:dyDescent="0.25">
      <c r="A164" s="93" t="str">
        <f>CONCATENATE(База[ПЕрвые символы],База[Column2],База[Column4])</f>
        <v>KV-10346292KJA-BAX</v>
      </c>
      <c r="B164" s="94">
        <f>База[Column6]</f>
        <v>72</v>
      </c>
      <c r="C164" s="95" t="s">
        <v>80</v>
      </c>
      <c r="D164" s="96">
        <v>46292</v>
      </c>
      <c r="E164" s="95">
        <v>72</v>
      </c>
      <c r="F164" s="95">
        <v>0</v>
      </c>
      <c r="G164" s="95">
        <v>0</v>
      </c>
      <c r="H164" s="95">
        <v>2</v>
      </c>
      <c r="I164" s="95" t="s">
        <v>165</v>
      </c>
      <c r="J164" s="95" t="s">
        <v>164</v>
      </c>
      <c r="K164" s="95" t="s">
        <v>289</v>
      </c>
      <c r="L164" s="97">
        <f t="shared" si="2"/>
        <v>70</v>
      </c>
      <c r="M164" s="97" t="str">
        <f>CONCATENATE(База[ПЕрвые символы],База[Column2],RIGHT(База[Column3],7))</f>
        <v>KV-10346292KJA-BAX</v>
      </c>
      <c r="N164" s="98"/>
      <c r="O164" s="98"/>
      <c r="U164" s="98"/>
      <c r="V164" s="98"/>
      <c r="W164" s="98"/>
      <c r="X164" s="98"/>
      <c r="Y164" s="98"/>
    </row>
    <row r="165" spans="1:25" ht="15" x14ac:dyDescent="0.25">
      <c r="A165" s="93" t="str">
        <f>CONCATENATE(База[ПЕрвые символы],База[Column2],База[Column4])</f>
        <v>KV-10346294KJA-BAX</v>
      </c>
      <c r="B165" s="94">
        <f>База[Column6]</f>
        <v>72</v>
      </c>
      <c r="C165" s="95" t="s">
        <v>80</v>
      </c>
      <c r="D165" s="96">
        <v>46294</v>
      </c>
      <c r="E165" s="95">
        <v>72</v>
      </c>
      <c r="F165" s="95">
        <v>1</v>
      </c>
      <c r="G165" s="95">
        <v>1</v>
      </c>
      <c r="H165" s="95">
        <v>2</v>
      </c>
      <c r="I165" s="95" t="s">
        <v>165</v>
      </c>
      <c r="J165" s="95" t="s">
        <v>164</v>
      </c>
      <c r="K165" s="95" t="s">
        <v>289</v>
      </c>
      <c r="L165" s="97">
        <f t="shared" si="2"/>
        <v>70</v>
      </c>
      <c r="M165" s="97" t="str">
        <f>CONCATENATE(База[ПЕрвые символы],База[Column2],RIGHT(База[Column3],7))</f>
        <v>KV-10346294KJA-BAX</v>
      </c>
      <c r="N165" s="98"/>
      <c r="O165" s="98"/>
      <c r="U165" s="98"/>
      <c r="V165" s="98"/>
      <c r="W165" s="98"/>
      <c r="X165" s="98"/>
      <c r="Y165" s="98"/>
    </row>
    <row r="166" spans="1:25" ht="15" x14ac:dyDescent="0.25">
      <c r="A166" s="93" t="str">
        <f>CONCATENATE(База[ПЕрвые символы],База[Column2],База[Column4])</f>
        <v>KV-10346299KJA-BAX</v>
      </c>
      <c r="B166" s="94">
        <f>База[Column6]</f>
        <v>72</v>
      </c>
      <c r="C166" s="95" t="s">
        <v>80</v>
      </c>
      <c r="D166" s="96">
        <v>46299</v>
      </c>
      <c r="E166" s="95">
        <v>72</v>
      </c>
      <c r="F166" s="95">
        <v>0</v>
      </c>
      <c r="G166" s="95">
        <v>0</v>
      </c>
      <c r="H166" s="95">
        <v>2</v>
      </c>
      <c r="I166" s="95" t="s">
        <v>165</v>
      </c>
      <c r="J166" s="95" t="s">
        <v>164</v>
      </c>
      <c r="K166" s="95" t="s">
        <v>289</v>
      </c>
      <c r="L166" s="97">
        <f t="shared" si="2"/>
        <v>70</v>
      </c>
      <c r="M166" s="97" t="str">
        <f>CONCATENATE(База[ПЕрвые символы],База[Column2],RIGHT(База[Column3],7))</f>
        <v>KV-10346299KJA-BAX</v>
      </c>
      <c r="N166" s="98"/>
      <c r="O166" s="98"/>
      <c r="U166" s="98"/>
      <c r="V166" s="98"/>
      <c r="W166" s="98"/>
      <c r="X166" s="98"/>
      <c r="Y166" s="98"/>
    </row>
    <row r="167" spans="1:25" ht="15" x14ac:dyDescent="0.25">
      <c r="A167" s="93" t="str">
        <f>CONCATENATE(База[ПЕрвые символы],База[Column2],База[Column4])</f>
        <v>KV-10346301KJA-BAX</v>
      </c>
      <c r="B167" s="94">
        <f>База[Column6]</f>
        <v>72</v>
      </c>
      <c r="C167" s="95" t="s">
        <v>80</v>
      </c>
      <c r="D167" s="96">
        <v>46301</v>
      </c>
      <c r="E167" s="95">
        <v>72</v>
      </c>
      <c r="F167" s="95">
        <v>0</v>
      </c>
      <c r="G167" s="95">
        <v>0</v>
      </c>
      <c r="H167" s="95">
        <v>2</v>
      </c>
      <c r="I167" s="95" t="s">
        <v>165</v>
      </c>
      <c r="J167" s="95" t="s">
        <v>164</v>
      </c>
      <c r="K167" s="95" t="s">
        <v>289</v>
      </c>
      <c r="L167" s="97">
        <f t="shared" si="2"/>
        <v>70</v>
      </c>
      <c r="M167" s="97" t="str">
        <f>CONCATENATE(База[ПЕрвые символы],База[Column2],RIGHT(База[Column3],7))</f>
        <v>KV-10346301KJA-BAX</v>
      </c>
      <c r="N167" s="98"/>
      <c r="O167" s="98"/>
      <c r="U167" s="98"/>
      <c r="V167" s="98"/>
      <c r="W167" s="98"/>
      <c r="X167" s="98"/>
      <c r="Y167" s="98"/>
    </row>
    <row r="168" spans="1:25" ht="15" x14ac:dyDescent="0.25">
      <c r="A168" s="93" t="str">
        <f>CONCATENATE(База[ПЕрвые символы],База[Column2],База[Column4])</f>
        <v>KV-10346306KJA-BAX</v>
      </c>
      <c r="B168" s="94">
        <f>База[Column6]</f>
        <v>72</v>
      </c>
      <c r="C168" s="95" t="s">
        <v>80</v>
      </c>
      <c r="D168" s="96">
        <v>46306</v>
      </c>
      <c r="E168" s="95">
        <v>72</v>
      </c>
      <c r="F168" s="95">
        <v>0</v>
      </c>
      <c r="G168" s="95">
        <v>0</v>
      </c>
      <c r="H168" s="95">
        <v>2</v>
      </c>
      <c r="I168" s="95" t="s">
        <v>165</v>
      </c>
      <c r="J168" s="95" t="s">
        <v>164</v>
      </c>
      <c r="K168" s="95" t="s">
        <v>289</v>
      </c>
      <c r="L168" s="97">
        <f t="shared" si="2"/>
        <v>70</v>
      </c>
      <c r="M168" s="97" t="str">
        <f>CONCATENATE(База[ПЕрвые символы],База[Column2],RIGHT(База[Column3],7))</f>
        <v>KV-10346306KJA-BAX</v>
      </c>
      <c r="N168" s="98"/>
      <c r="O168" s="98"/>
      <c r="U168" s="98"/>
      <c r="V168" s="98"/>
      <c r="W168" s="98"/>
      <c r="X168" s="98"/>
      <c r="Y168" s="98"/>
    </row>
    <row r="169" spans="1:25" ht="15" x14ac:dyDescent="0.25">
      <c r="A169" s="93" t="str">
        <f>CONCATENATE(База[ПЕрвые символы],База[Column2],База[Column4])</f>
        <v>KV-10346308KJA-BAX</v>
      </c>
      <c r="B169" s="94">
        <f>База[Column6]</f>
        <v>72</v>
      </c>
      <c r="C169" s="95" t="s">
        <v>80</v>
      </c>
      <c r="D169" s="96">
        <v>46308</v>
      </c>
      <c r="E169" s="95">
        <v>72</v>
      </c>
      <c r="F169" s="95">
        <v>0</v>
      </c>
      <c r="G169" s="95">
        <v>0</v>
      </c>
      <c r="H169" s="95">
        <v>2</v>
      </c>
      <c r="I169" s="95" t="s">
        <v>165</v>
      </c>
      <c r="J169" s="95" t="s">
        <v>164</v>
      </c>
      <c r="K169" s="95" t="s">
        <v>289</v>
      </c>
      <c r="L169" s="97">
        <f t="shared" si="2"/>
        <v>70</v>
      </c>
      <c r="M169" s="97" t="str">
        <f>CONCATENATE(База[ПЕрвые символы],База[Column2],RIGHT(База[Column3],7))</f>
        <v>KV-10346308KJA-BAX</v>
      </c>
      <c r="N169" s="98"/>
      <c r="O169" s="98"/>
      <c r="U169" s="98"/>
      <c r="V169" s="98"/>
      <c r="W169" s="98"/>
      <c r="X169" s="98"/>
      <c r="Y169" s="98"/>
    </row>
    <row r="170" spans="1:25" ht="15" x14ac:dyDescent="0.25">
      <c r="A170" s="93" t="str">
        <f>CONCATENATE(База[ПЕрвые символы],База[Column2],База[Column4])</f>
        <v>KV-10346313KJA-BAX</v>
      </c>
      <c r="B170" s="94">
        <f>База[Column6]</f>
        <v>72</v>
      </c>
      <c r="C170" s="95" t="s">
        <v>80</v>
      </c>
      <c r="D170" s="96">
        <v>46313</v>
      </c>
      <c r="E170" s="95">
        <v>72</v>
      </c>
      <c r="F170" s="95">
        <v>0</v>
      </c>
      <c r="G170" s="95">
        <v>0</v>
      </c>
      <c r="H170" s="95">
        <v>2</v>
      </c>
      <c r="I170" s="95" t="s">
        <v>165</v>
      </c>
      <c r="J170" s="95" t="s">
        <v>164</v>
      </c>
      <c r="K170" s="95" t="s">
        <v>289</v>
      </c>
      <c r="L170" s="97">
        <f t="shared" si="2"/>
        <v>70</v>
      </c>
      <c r="M170" s="97" t="str">
        <f>CONCATENATE(База[ПЕрвые символы],База[Column2],RIGHT(База[Column3],7))</f>
        <v>KV-10346313KJA-BAX</v>
      </c>
      <c r="N170" s="98"/>
      <c r="O170" s="98"/>
      <c r="U170" s="98"/>
      <c r="V170" s="98"/>
      <c r="W170" s="98"/>
      <c r="X170" s="98"/>
      <c r="Y170" s="98"/>
    </row>
    <row r="171" spans="1:25" ht="15" x14ac:dyDescent="0.25">
      <c r="A171" s="93" t="str">
        <f>CONCATENATE(База[ПЕрвые символы],База[Column2],База[Column4])</f>
        <v>KV-10346315KJA-BAX</v>
      </c>
      <c r="B171" s="94">
        <f>База[Column6]</f>
        <v>72</v>
      </c>
      <c r="C171" s="95" t="s">
        <v>80</v>
      </c>
      <c r="D171" s="96">
        <v>46315</v>
      </c>
      <c r="E171" s="95">
        <v>72</v>
      </c>
      <c r="F171" s="95">
        <v>0</v>
      </c>
      <c r="G171" s="95">
        <v>0</v>
      </c>
      <c r="H171" s="95">
        <v>2</v>
      </c>
      <c r="I171" s="95" t="s">
        <v>165</v>
      </c>
      <c r="J171" s="95" t="s">
        <v>164</v>
      </c>
      <c r="K171" s="95" t="s">
        <v>289</v>
      </c>
      <c r="L171" s="97">
        <f t="shared" si="2"/>
        <v>70</v>
      </c>
      <c r="M171" s="97" t="str">
        <f>CONCATENATE(База[ПЕрвые символы],База[Column2],RIGHT(База[Column3],7))</f>
        <v>KV-10346315KJA-BAX</v>
      </c>
      <c r="N171" s="98"/>
      <c r="O171" s="98"/>
      <c r="U171" s="98"/>
      <c r="V171" s="98"/>
      <c r="W171" s="98"/>
      <c r="X171" s="98"/>
      <c r="Y171" s="98"/>
    </row>
    <row r="172" spans="1:25" ht="15" x14ac:dyDescent="0.25">
      <c r="A172" s="93" t="str">
        <f>CONCATENATE(База[ПЕрвые символы],База[Column2],База[Column4])</f>
        <v>KV-10446216BAX-KJA</v>
      </c>
      <c r="B172" s="94">
        <f>База[Column6]</f>
        <v>46</v>
      </c>
      <c r="C172" s="95" t="s">
        <v>81</v>
      </c>
      <c r="D172" s="96">
        <v>46216</v>
      </c>
      <c r="E172" s="95">
        <v>46</v>
      </c>
      <c r="F172" s="95">
        <v>10</v>
      </c>
      <c r="G172" s="95">
        <v>10</v>
      </c>
      <c r="H172" s="95">
        <v>2</v>
      </c>
      <c r="I172" s="95" t="s">
        <v>167</v>
      </c>
      <c r="J172" s="95" t="s">
        <v>166</v>
      </c>
      <c r="K172" s="95" t="s">
        <v>289</v>
      </c>
      <c r="L172" s="97">
        <f t="shared" si="2"/>
        <v>44</v>
      </c>
      <c r="M172" s="97" t="str">
        <f>CONCATENATE(База[ПЕрвые символы],База[Column2],RIGHT(База[Column3],7))</f>
        <v>KV-10446216BAX-KJA</v>
      </c>
      <c r="N172" s="98"/>
      <c r="O172" s="98"/>
      <c r="U172" s="98"/>
      <c r="V172" s="98"/>
      <c r="W172" s="98"/>
      <c r="X172" s="98"/>
      <c r="Y172" s="98"/>
    </row>
    <row r="173" spans="1:25" ht="15" x14ac:dyDescent="0.25">
      <c r="A173" s="93" t="str">
        <f>CONCATENATE(База[ПЕрвые символы],База[Column2],База[Column4])</f>
        <v>KV-10446218BAX-KJA</v>
      </c>
      <c r="B173" s="94">
        <f>База[Column6]</f>
        <v>46</v>
      </c>
      <c r="C173" s="95" t="s">
        <v>81</v>
      </c>
      <c r="D173" s="96">
        <v>46218</v>
      </c>
      <c r="E173" s="95">
        <v>46</v>
      </c>
      <c r="F173" s="95">
        <v>10</v>
      </c>
      <c r="G173" s="95">
        <v>10</v>
      </c>
      <c r="H173" s="95">
        <v>2</v>
      </c>
      <c r="I173" s="95" t="s">
        <v>167</v>
      </c>
      <c r="J173" s="95" t="s">
        <v>166</v>
      </c>
      <c r="K173" s="95" t="s">
        <v>289</v>
      </c>
      <c r="L173" s="97">
        <f t="shared" si="2"/>
        <v>44</v>
      </c>
      <c r="M173" s="97" t="str">
        <f>CONCATENATE(База[ПЕрвые символы],База[Column2],RIGHT(База[Column3],7))</f>
        <v>KV-10446218BAX-KJA</v>
      </c>
      <c r="N173" s="98"/>
      <c r="O173" s="98"/>
      <c r="U173" s="98"/>
      <c r="V173" s="98"/>
      <c r="W173" s="98"/>
      <c r="X173" s="98"/>
      <c r="Y173" s="98"/>
    </row>
    <row r="174" spans="1:25" ht="15" x14ac:dyDescent="0.25">
      <c r="A174" s="93" t="str">
        <f>CONCATENATE(База[ПЕрвые символы],База[Column2],База[Column4])</f>
        <v>KV-10446221BAX-KJA</v>
      </c>
      <c r="B174" s="94">
        <f>База[Column6]</f>
        <v>46</v>
      </c>
      <c r="C174" s="95" t="s">
        <v>81</v>
      </c>
      <c r="D174" s="96">
        <v>46221</v>
      </c>
      <c r="E174" s="95">
        <v>46</v>
      </c>
      <c r="F174" s="95">
        <v>6</v>
      </c>
      <c r="G174" s="95">
        <v>6</v>
      </c>
      <c r="H174" s="95">
        <v>2</v>
      </c>
      <c r="I174" s="95" t="s">
        <v>167</v>
      </c>
      <c r="J174" s="95" t="s">
        <v>166</v>
      </c>
      <c r="K174" s="95" t="s">
        <v>288</v>
      </c>
      <c r="L174" s="97">
        <f t="shared" si="2"/>
        <v>44</v>
      </c>
      <c r="M174" s="97" t="str">
        <f>CONCATENATE(База[ПЕрвые символы],База[Column2],RIGHT(База[Column3],7))</f>
        <v>KV-10446221BAX-KJA</v>
      </c>
      <c r="N174" s="98"/>
      <c r="O174" s="98"/>
      <c r="U174" s="98"/>
      <c r="V174" s="98"/>
      <c r="W174" s="98"/>
      <c r="X174" s="98"/>
      <c r="Y174" s="98"/>
    </row>
    <row r="175" spans="1:25" ht="15" x14ac:dyDescent="0.25">
      <c r="A175" s="93" t="str">
        <f>CONCATENATE(База[ПЕрвые символы],База[Column2],База[Column4])</f>
        <v>KV-10446223BAX-KJA</v>
      </c>
      <c r="B175" s="94">
        <f>База[Column6]</f>
        <v>46</v>
      </c>
      <c r="C175" s="95" t="s">
        <v>81</v>
      </c>
      <c r="D175" s="96">
        <v>46223</v>
      </c>
      <c r="E175" s="95">
        <v>46</v>
      </c>
      <c r="F175" s="95">
        <v>8</v>
      </c>
      <c r="G175" s="95">
        <v>8</v>
      </c>
      <c r="H175" s="95">
        <v>2</v>
      </c>
      <c r="I175" s="95" t="s">
        <v>167</v>
      </c>
      <c r="J175" s="95" t="s">
        <v>166</v>
      </c>
      <c r="K175" s="95" t="s">
        <v>289</v>
      </c>
      <c r="L175" s="97">
        <f t="shared" si="2"/>
        <v>44</v>
      </c>
      <c r="M175" s="97" t="str">
        <f>CONCATENATE(База[ПЕрвые символы],База[Column2],RIGHT(База[Column3],7))</f>
        <v>KV-10446223BAX-KJA</v>
      </c>
      <c r="N175" s="98"/>
      <c r="O175" s="98"/>
      <c r="U175" s="98"/>
      <c r="V175" s="98"/>
      <c r="W175" s="98"/>
      <c r="X175" s="98"/>
      <c r="Y175" s="98"/>
    </row>
    <row r="176" spans="1:25" ht="15" x14ac:dyDescent="0.25">
      <c r="A176" s="93" t="str">
        <f>CONCATENATE(База[ПЕрвые символы],База[Column2],База[Column4])</f>
        <v>KV-10446225BAX-KJA</v>
      </c>
      <c r="B176" s="94">
        <f>База[Column6]</f>
        <v>46</v>
      </c>
      <c r="C176" s="95" t="s">
        <v>81</v>
      </c>
      <c r="D176" s="96">
        <v>46225</v>
      </c>
      <c r="E176" s="95">
        <v>46</v>
      </c>
      <c r="F176" s="95">
        <v>5</v>
      </c>
      <c r="G176" s="95">
        <v>5</v>
      </c>
      <c r="H176" s="95">
        <v>2</v>
      </c>
      <c r="I176" s="95" t="s">
        <v>167</v>
      </c>
      <c r="J176" s="95" t="s">
        <v>166</v>
      </c>
      <c r="K176" s="95" t="s">
        <v>288</v>
      </c>
      <c r="L176" s="97">
        <f t="shared" si="2"/>
        <v>44</v>
      </c>
      <c r="M176" s="97" t="str">
        <f>CONCATENATE(База[ПЕрвые символы],База[Column2],RIGHT(База[Column3],7))</f>
        <v>KV-10446225BAX-KJA</v>
      </c>
      <c r="N176" s="98"/>
      <c r="O176" s="98"/>
      <c r="U176" s="98"/>
      <c r="V176" s="98"/>
      <c r="W176" s="98"/>
      <c r="X176" s="98"/>
      <c r="Y176" s="98"/>
    </row>
    <row r="177" spans="1:25" ht="15" x14ac:dyDescent="0.25">
      <c r="A177" s="93" t="str">
        <f>CONCATENATE(База[ПЕрвые символы],База[Column2],База[Column4])</f>
        <v>KV-10446228BAX-KJA</v>
      </c>
      <c r="B177" s="94">
        <f>База[Column6]</f>
        <v>46</v>
      </c>
      <c r="C177" s="95" t="s">
        <v>81</v>
      </c>
      <c r="D177" s="96">
        <v>46228</v>
      </c>
      <c r="E177" s="95">
        <v>46</v>
      </c>
      <c r="F177" s="95">
        <v>5</v>
      </c>
      <c r="G177" s="95">
        <v>5</v>
      </c>
      <c r="H177" s="95">
        <v>2</v>
      </c>
      <c r="I177" s="95" t="s">
        <v>167</v>
      </c>
      <c r="J177" s="95" t="s">
        <v>166</v>
      </c>
      <c r="K177" s="95" t="s">
        <v>288</v>
      </c>
      <c r="L177" s="97">
        <f t="shared" si="2"/>
        <v>44</v>
      </c>
      <c r="M177" s="97" t="str">
        <f>CONCATENATE(База[ПЕрвые символы],База[Column2],RIGHT(База[Column3],7))</f>
        <v>KV-10446228BAX-KJA</v>
      </c>
      <c r="N177" s="98"/>
      <c r="O177" s="98"/>
      <c r="U177" s="98"/>
      <c r="V177" s="98"/>
      <c r="W177" s="98"/>
      <c r="X177" s="98"/>
      <c r="Y177" s="98"/>
    </row>
    <row r="178" spans="1:25" ht="15" x14ac:dyDescent="0.25">
      <c r="A178" s="93" t="str">
        <f>CONCATENATE(База[ПЕрвые символы],База[Column2],База[Column4])</f>
        <v>KV-10446230BAX-KJA</v>
      </c>
      <c r="B178" s="94">
        <f>База[Column6]</f>
        <v>46</v>
      </c>
      <c r="C178" s="95" t="s">
        <v>81</v>
      </c>
      <c r="D178" s="96">
        <v>46230</v>
      </c>
      <c r="E178" s="95">
        <v>46</v>
      </c>
      <c r="F178" s="95">
        <v>13</v>
      </c>
      <c r="G178" s="95">
        <v>13</v>
      </c>
      <c r="H178" s="95">
        <v>2</v>
      </c>
      <c r="I178" s="95" t="s">
        <v>167</v>
      </c>
      <c r="J178" s="95" t="s">
        <v>166</v>
      </c>
      <c r="K178" s="95" t="s">
        <v>289</v>
      </c>
      <c r="L178" s="97">
        <f t="shared" si="2"/>
        <v>44</v>
      </c>
      <c r="M178" s="97" t="str">
        <f>CONCATENATE(База[ПЕрвые символы],База[Column2],RIGHT(База[Column3],7))</f>
        <v>KV-10446230BAX-KJA</v>
      </c>
      <c r="N178" s="98"/>
      <c r="O178" s="98"/>
      <c r="U178" s="98"/>
      <c r="V178" s="98"/>
      <c r="W178" s="98"/>
      <c r="X178" s="98"/>
      <c r="Y178" s="98"/>
    </row>
    <row r="179" spans="1:25" ht="15" x14ac:dyDescent="0.25">
      <c r="A179" s="93" t="str">
        <f>CONCATENATE(База[ПЕрвые символы],База[Column2],База[Column4])</f>
        <v>KV-10446232BAX-KJA</v>
      </c>
      <c r="B179" s="94">
        <f>База[Column6]</f>
        <v>46</v>
      </c>
      <c r="C179" s="95" t="s">
        <v>81</v>
      </c>
      <c r="D179" s="96">
        <v>46232</v>
      </c>
      <c r="E179" s="95">
        <v>46</v>
      </c>
      <c r="F179" s="95">
        <v>2</v>
      </c>
      <c r="G179" s="95">
        <v>2</v>
      </c>
      <c r="H179" s="95">
        <v>2</v>
      </c>
      <c r="I179" s="95" t="s">
        <v>167</v>
      </c>
      <c r="J179" s="95" t="s">
        <v>166</v>
      </c>
      <c r="K179" s="95" t="s">
        <v>288</v>
      </c>
      <c r="L179" s="97">
        <f t="shared" si="2"/>
        <v>44</v>
      </c>
      <c r="M179" s="97" t="str">
        <f>CONCATENATE(База[ПЕрвые символы],База[Column2],RIGHT(База[Column3],7))</f>
        <v>KV-10446232BAX-KJA</v>
      </c>
      <c r="N179" s="98"/>
      <c r="O179" s="98"/>
      <c r="U179" s="98"/>
      <c r="V179" s="98"/>
      <c r="W179" s="98"/>
      <c r="X179" s="98"/>
      <c r="Y179" s="98"/>
    </row>
    <row r="180" spans="1:25" ht="15" x14ac:dyDescent="0.25">
      <c r="A180" s="93" t="str">
        <f>CONCATENATE(База[ПЕрвые символы],База[Column2],База[Column4])</f>
        <v>KV-10446235BAX-KJA</v>
      </c>
      <c r="B180" s="94">
        <f>База[Column6]</f>
        <v>46</v>
      </c>
      <c r="C180" s="95" t="s">
        <v>81</v>
      </c>
      <c r="D180" s="96">
        <v>46235</v>
      </c>
      <c r="E180" s="95">
        <v>46</v>
      </c>
      <c r="F180" s="95">
        <v>8</v>
      </c>
      <c r="G180" s="95">
        <v>8</v>
      </c>
      <c r="H180" s="95">
        <v>2</v>
      </c>
      <c r="I180" s="95" t="s">
        <v>167</v>
      </c>
      <c r="J180" s="95" t="s">
        <v>166</v>
      </c>
      <c r="K180" s="95" t="s">
        <v>289</v>
      </c>
      <c r="L180" s="97">
        <f t="shared" si="2"/>
        <v>44</v>
      </c>
      <c r="M180" s="97" t="str">
        <f>CONCATENATE(База[ПЕрвые символы],База[Column2],RIGHT(База[Column3],7))</f>
        <v>KV-10446235BAX-KJA</v>
      </c>
      <c r="N180" s="98"/>
      <c r="O180" s="98"/>
      <c r="U180" s="98"/>
      <c r="V180" s="98"/>
      <c r="W180" s="98"/>
      <c r="X180" s="98"/>
      <c r="Y180" s="98"/>
    </row>
    <row r="181" spans="1:25" ht="15" x14ac:dyDescent="0.25">
      <c r="A181" s="93" t="str">
        <f>CONCATENATE(База[ПЕрвые символы],База[Column2],База[Column4])</f>
        <v>KV-10446237BAX-KJA</v>
      </c>
      <c r="B181" s="94">
        <f>База[Column6]</f>
        <v>46</v>
      </c>
      <c r="C181" s="95" t="s">
        <v>81</v>
      </c>
      <c r="D181" s="96">
        <v>46237</v>
      </c>
      <c r="E181" s="95">
        <v>46</v>
      </c>
      <c r="F181" s="95">
        <v>10</v>
      </c>
      <c r="G181" s="95">
        <v>10</v>
      </c>
      <c r="H181" s="95">
        <v>2</v>
      </c>
      <c r="I181" s="95" t="s">
        <v>167</v>
      </c>
      <c r="J181" s="95" t="s">
        <v>166</v>
      </c>
      <c r="K181" s="95" t="s">
        <v>289</v>
      </c>
      <c r="L181" s="97">
        <f t="shared" si="2"/>
        <v>44</v>
      </c>
      <c r="M181" s="97" t="str">
        <f>CONCATENATE(База[ПЕрвые символы],База[Column2],RIGHT(База[Column3],7))</f>
        <v>KV-10446237BAX-KJA</v>
      </c>
      <c r="N181" s="98"/>
      <c r="O181" s="98"/>
      <c r="U181" s="98"/>
      <c r="V181" s="98"/>
      <c r="W181" s="98"/>
      <c r="X181" s="98"/>
      <c r="Y181" s="98"/>
    </row>
    <row r="182" spans="1:25" ht="15" x14ac:dyDescent="0.25">
      <c r="A182" s="93" t="str">
        <f>CONCATENATE(База[ПЕрвые символы],База[Column2],База[Column4])</f>
        <v>KV-10446239BAX-KJA</v>
      </c>
      <c r="B182" s="94">
        <f>База[Column6]</f>
        <v>46</v>
      </c>
      <c r="C182" s="95" t="s">
        <v>81</v>
      </c>
      <c r="D182" s="96">
        <v>46239</v>
      </c>
      <c r="E182" s="95">
        <v>46</v>
      </c>
      <c r="F182" s="95">
        <v>6</v>
      </c>
      <c r="G182" s="95">
        <v>6</v>
      </c>
      <c r="H182" s="95">
        <v>2</v>
      </c>
      <c r="I182" s="95" t="s">
        <v>167</v>
      </c>
      <c r="J182" s="95" t="s">
        <v>166</v>
      </c>
      <c r="K182" s="95" t="s">
        <v>288</v>
      </c>
      <c r="L182" s="97">
        <f t="shared" si="2"/>
        <v>44</v>
      </c>
      <c r="M182" s="97" t="str">
        <f>CONCATENATE(База[ПЕрвые символы],База[Column2],RIGHT(База[Column3],7))</f>
        <v>KV-10446239BAX-KJA</v>
      </c>
      <c r="N182" s="98"/>
      <c r="O182" s="98"/>
      <c r="U182" s="98"/>
      <c r="V182" s="98"/>
      <c r="W182" s="98"/>
      <c r="X182" s="98"/>
      <c r="Y182" s="98"/>
    </row>
    <row r="183" spans="1:25" ht="15" x14ac:dyDescent="0.25">
      <c r="A183" s="93" t="str">
        <f>CONCATENATE(База[ПЕрвые символы],База[Column2],База[Column4])</f>
        <v>KV-10446242BAX-KJA</v>
      </c>
      <c r="B183" s="94">
        <f>База[Column6]</f>
        <v>46</v>
      </c>
      <c r="C183" s="95" t="s">
        <v>81</v>
      </c>
      <c r="D183" s="96">
        <v>46242</v>
      </c>
      <c r="E183" s="95">
        <v>46</v>
      </c>
      <c r="F183" s="95">
        <v>5</v>
      </c>
      <c r="G183" s="95">
        <v>5</v>
      </c>
      <c r="H183" s="95">
        <v>2</v>
      </c>
      <c r="I183" s="95" t="s">
        <v>167</v>
      </c>
      <c r="J183" s="95" t="s">
        <v>166</v>
      </c>
      <c r="K183" s="95" t="s">
        <v>288</v>
      </c>
      <c r="L183" s="97">
        <f t="shared" si="2"/>
        <v>44</v>
      </c>
      <c r="M183" s="97" t="str">
        <f>CONCATENATE(База[ПЕрвые символы],База[Column2],RIGHT(База[Column3],7))</f>
        <v>KV-10446242BAX-KJA</v>
      </c>
      <c r="N183" s="98"/>
      <c r="O183" s="98"/>
      <c r="U183" s="98"/>
      <c r="V183" s="98"/>
      <c r="W183" s="98"/>
      <c r="X183" s="98"/>
      <c r="Y183" s="98"/>
    </row>
    <row r="184" spans="1:25" ht="15" x14ac:dyDescent="0.25">
      <c r="A184" s="93" t="str">
        <f>CONCATENATE(База[ПЕрвые символы],База[Column2],База[Column4])</f>
        <v>KV-10446244BAX-KJA</v>
      </c>
      <c r="B184" s="94">
        <f>База[Column6]</f>
        <v>46</v>
      </c>
      <c r="C184" s="95" t="s">
        <v>81</v>
      </c>
      <c r="D184" s="96">
        <v>46244</v>
      </c>
      <c r="E184" s="95">
        <v>46</v>
      </c>
      <c r="F184" s="95">
        <v>8</v>
      </c>
      <c r="G184" s="95">
        <v>8</v>
      </c>
      <c r="H184" s="95">
        <v>2</v>
      </c>
      <c r="I184" s="95" t="s">
        <v>167</v>
      </c>
      <c r="J184" s="95" t="s">
        <v>166</v>
      </c>
      <c r="K184" s="95" t="s">
        <v>289</v>
      </c>
      <c r="L184" s="97">
        <f t="shared" si="2"/>
        <v>44</v>
      </c>
      <c r="M184" s="97" t="str">
        <f>CONCATENATE(База[ПЕрвые символы],База[Column2],RIGHT(База[Column3],7))</f>
        <v>KV-10446244BAX-KJA</v>
      </c>
      <c r="N184" s="98"/>
      <c r="O184" s="98"/>
      <c r="U184" s="98"/>
      <c r="V184" s="98"/>
      <c r="W184" s="98"/>
      <c r="X184" s="98"/>
      <c r="Y184" s="98"/>
    </row>
    <row r="185" spans="1:25" ht="15" x14ac:dyDescent="0.25">
      <c r="A185" s="93" t="str">
        <f>CONCATENATE(База[ПЕрвые символы],База[Column2],База[Column4])</f>
        <v>KV-10446246BAX-KJA</v>
      </c>
      <c r="B185" s="94">
        <f>База[Column6]</f>
        <v>46</v>
      </c>
      <c r="C185" s="95" t="s">
        <v>81</v>
      </c>
      <c r="D185" s="96">
        <v>46246</v>
      </c>
      <c r="E185" s="95">
        <v>46</v>
      </c>
      <c r="F185" s="95">
        <v>4</v>
      </c>
      <c r="G185" s="95">
        <v>4</v>
      </c>
      <c r="H185" s="95">
        <v>2</v>
      </c>
      <c r="I185" s="95" t="s">
        <v>167</v>
      </c>
      <c r="J185" s="95" t="s">
        <v>166</v>
      </c>
      <c r="K185" s="95" t="s">
        <v>288</v>
      </c>
      <c r="L185" s="97">
        <f t="shared" si="2"/>
        <v>44</v>
      </c>
      <c r="M185" s="97" t="str">
        <f>CONCATENATE(База[ПЕрвые символы],База[Column2],RIGHT(База[Column3],7))</f>
        <v>KV-10446246BAX-KJA</v>
      </c>
      <c r="N185" s="98"/>
      <c r="O185" s="98"/>
      <c r="U185" s="98"/>
      <c r="V185" s="98"/>
      <c r="W185" s="98"/>
      <c r="X185" s="98"/>
      <c r="Y185" s="98"/>
    </row>
    <row r="186" spans="1:25" ht="15" x14ac:dyDescent="0.25">
      <c r="A186" s="93" t="str">
        <f>CONCATENATE(База[ПЕрвые символы],База[Column2],База[Column4])</f>
        <v>KV-10446249BAX-KJA</v>
      </c>
      <c r="B186" s="94">
        <f>База[Column6]</f>
        <v>46</v>
      </c>
      <c r="C186" s="95" t="s">
        <v>81</v>
      </c>
      <c r="D186" s="96">
        <v>46249</v>
      </c>
      <c r="E186" s="95">
        <v>46</v>
      </c>
      <c r="F186" s="95">
        <v>2</v>
      </c>
      <c r="G186" s="95">
        <v>2</v>
      </c>
      <c r="H186" s="95">
        <v>2</v>
      </c>
      <c r="I186" s="95" t="s">
        <v>167</v>
      </c>
      <c r="J186" s="95" t="s">
        <v>166</v>
      </c>
      <c r="K186" s="95" t="s">
        <v>288</v>
      </c>
      <c r="L186" s="97">
        <f t="shared" si="2"/>
        <v>44</v>
      </c>
      <c r="M186" s="97" t="str">
        <f>CONCATENATE(База[ПЕрвые символы],База[Column2],RIGHT(База[Column3],7))</f>
        <v>KV-10446249BAX-KJA</v>
      </c>
      <c r="N186" s="98"/>
      <c r="O186" s="98"/>
      <c r="U186" s="98"/>
      <c r="V186" s="98"/>
      <c r="W186" s="98"/>
      <c r="X186" s="98"/>
      <c r="Y186" s="98"/>
    </row>
    <row r="187" spans="1:25" ht="15" x14ac:dyDescent="0.25">
      <c r="A187" s="93" t="str">
        <f>CONCATENATE(База[ПЕрвые символы],База[Column2],База[Column4])</f>
        <v>KV-10446251BAX-KJA</v>
      </c>
      <c r="B187" s="94">
        <f>База[Column6]</f>
        <v>46</v>
      </c>
      <c r="C187" s="95" t="s">
        <v>81</v>
      </c>
      <c r="D187" s="96">
        <v>46251</v>
      </c>
      <c r="E187" s="95">
        <v>46</v>
      </c>
      <c r="F187" s="95">
        <v>4</v>
      </c>
      <c r="G187" s="95">
        <v>4</v>
      </c>
      <c r="H187" s="95">
        <v>2</v>
      </c>
      <c r="I187" s="95" t="s">
        <v>167</v>
      </c>
      <c r="J187" s="95" t="s">
        <v>166</v>
      </c>
      <c r="K187" s="95" t="s">
        <v>289</v>
      </c>
      <c r="L187" s="97">
        <f t="shared" si="2"/>
        <v>44</v>
      </c>
      <c r="M187" s="97" t="str">
        <f>CONCATENATE(База[ПЕрвые символы],База[Column2],RIGHT(База[Column3],7))</f>
        <v>KV-10446251BAX-KJA</v>
      </c>
      <c r="N187" s="98"/>
      <c r="O187" s="98"/>
      <c r="U187" s="98"/>
      <c r="V187" s="98"/>
      <c r="W187" s="98"/>
      <c r="X187" s="98"/>
      <c r="Y187" s="98"/>
    </row>
    <row r="188" spans="1:25" ht="15" x14ac:dyDescent="0.25">
      <c r="A188" s="93" t="str">
        <f>CONCATENATE(База[ПЕрвые символы],База[Column2],База[Column4])</f>
        <v>KV-10446253BAX-KJA</v>
      </c>
      <c r="B188" s="94">
        <f>База[Column6]</f>
        <v>46</v>
      </c>
      <c r="C188" s="95" t="s">
        <v>81</v>
      </c>
      <c r="D188" s="96">
        <v>46253</v>
      </c>
      <c r="E188" s="95">
        <v>46</v>
      </c>
      <c r="F188" s="95">
        <v>5</v>
      </c>
      <c r="G188" s="95">
        <v>5</v>
      </c>
      <c r="H188" s="95">
        <v>2</v>
      </c>
      <c r="I188" s="95" t="s">
        <v>167</v>
      </c>
      <c r="J188" s="95" t="s">
        <v>166</v>
      </c>
      <c r="K188" s="95" t="s">
        <v>288</v>
      </c>
      <c r="L188" s="97">
        <f t="shared" si="2"/>
        <v>44</v>
      </c>
      <c r="M188" s="97" t="str">
        <f>CONCATENATE(База[ПЕрвые символы],База[Column2],RIGHT(База[Column3],7))</f>
        <v>KV-10446253BAX-KJA</v>
      </c>
      <c r="N188" s="98"/>
      <c r="O188" s="98"/>
      <c r="U188" s="98"/>
      <c r="V188" s="98"/>
      <c r="W188" s="98"/>
      <c r="X188" s="98"/>
      <c r="Y188" s="98"/>
    </row>
    <row r="189" spans="1:25" ht="15" x14ac:dyDescent="0.25">
      <c r="A189" s="93" t="str">
        <f>CONCATENATE(База[ПЕрвые символы],База[Column2],База[Column4])</f>
        <v>KV-10446256BAX-KJA</v>
      </c>
      <c r="B189" s="94">
        <f>База[Column6]</f>
        <v>46</v>
      </c>
      <c r="C189" s="95" t="s">
        <v>81</v>
      </c>
      <c r="D189" s="96">
        <v>46256</v>
      </c>
      <c r="E189" s="95">
        <v>46</v>
      </c>
      <c r="F189" s="95">
        <v>2</v>
      </c>
      <c r="G189" s="95">
        <v>2</v>
      </c>
      <c r="H189" s="95">
        <v>2</v>
      </c>
      <c r="I189" s="95" t="s">
        <v>167</v>
      </c>
      <c r="J189" s="95" t="s">
        <v>166</v>
      </c>
      <c r="K189" s="95" t="s">
        <v>288</v>
      </c>
      <c r="L189" s="97">
        <f t="shared" si="2"/>
        <v>44</v>
      </c>
      <c r="M189" s="97" t="str">
        <f>CONCATENATE(База[ПЕрвые символы],База[Column2],RIGHT(База[Column3],7))</f>
        <v>KV-10446256BAX-KJA</v>
      </c>
      <c r="N189" s="98"/>
      <c r="O189" s="98"/>
      <c r="U189" s="98"/>
      <c r="V189" s="98"/>
      <c r="W189" s="98"/>
      <c r="X189" s="98"/>
      <c r="Y189" s="98"/>
    </row>
    <row r="190" spans="1:25" ht="15" x14ac:dyDescent="0.25">
      <c r="A190" s="93" t="str">
        <f>CONCATENATE(База[ПЕрвые символы],База[Column2],База[Column4])</f>
        <v>KV-10446258BAX-KJA</v>
      </c>
      <c r="B190" s="94">
        <f>База[Column6]</f>
        <v>46</v>
      </c>
      <c r="C190" s="95" t="s">
        <v>81</v>
      </c>
      <c r="D190" s="96">
        <v>46258</v>
      </c>
      <c r="E190" s="95">
        <v>46</v>
      </c>
      <c r="F190" s="95">
        <v>3</v>
      </c>
      <c r="G190" s="95">
        <v>3</v>
      </c>
      <c r="H190" s="95">
        <v>2</v>
      </c>
      <c r="I190" s="95" t="s">
        <v>167</v>
      </c>
      <c r="J190" s="95" t="s">
        <v>166</v>
      </c>
      <c r="K190" s="95" t="s">
        <v>289</v>
      </c>
      <c r="L190" s="97">
        <f t="shared" si="2"/>
        <v>44</v>
      </c>
      <c r="M190" s="97" t="str">
        <f>CONCATENATE(База[ПЕрвые символы],База[Column2],RIGHT(База[Column3],7))</f>
        <v>KV-10446258BAX-KJA</v>
      </c>
      <c r="N190" s="98"/>
      <c r="O190" s="98"/>
      <c r="U190" s="98"/>
      <c r="V190" s="98"/>
      <c r="W190" s="98"/>
      <c r="X190" s="98"/>
      <c r="Y190" s="98"/>
    </row>
    <row r="191" spans="1:25" ht="15" x14ac:dyDescent="0.25">
      <c r="A191" s="93" t="str">
        <f>CONCATENATE(База[ПЕрвые символы],База[Column2],База[Column4])</f>
        <v>KV-10446260BAX-KJA</v>
      </c>
      <c r="B191" s="94">
        <f>База[Column6]</f>
        <v>46</v>
      </c>
      <c r="C191" s="95" t="s">
        <v>81</v>
      </c>
      <c r="D191" s="96">
        <v>46260</v>
      </c>
      <c r="E191" s="95">
        <v>46</v>
      </c>
      <c r="F191" s="95">
        <v>16</v>
      </c>
      <c r="G191" s="95">
        <v>16</v>
      </c>
      <c r="H191" s="95">
        <v>2</v>
      </c>
      <c r="I191" s="95" t="s">
        <v>167</v>
      </c>
      <c r="J191" s="95" t="s">
        <v>166</v>
      </c>
      <c r="K191" s="95" t="s">
        <v>288</v>
      </c>
      <c r="L191" s="97">
        <f t="shared" si="2"/>
        <v>44</v>
      </c>
      <c r="M191" s="97" t="str">
        <f>CONCATENATE(База[ПЕрвые символы],База[Column2],RIGHT(База[Column3],7))</f>
        <v>KV-10446260BAX-KJA</v>
      </c>
      <c r="N191" s="98"/>
      <c r="O191" s="98"/>
      <c r="U191" s="98"/>
      <c r="V191" s="98"/>
      <c r="W191" s="98"/>
      <c r="X191" s="98"/>
      <c r="Y191" s="98"/>
    </row>
    <row r="192" spans="1:25" ht="15" x14ac:dyDescent="0.25">
      <c r="A192" s="93" t="str">
        <f>CONCATENATE(База[ПЕрвые символы],База[Column2],База[Column4])</f>
        <v>KV-10446263BAX-KJA</v>
      </c>
      <c r="B192" s="94">
        <f>База[Column6]</f>
        <v>46</v>
      </c>
      <c r="C192" s="95" t="s">
        <v>81</v>
      </c>
      <c r="D192" s="96">
        <v>46263</v>
      </c>
      <c r="E192" s="95">
        <v>46</v>
      </c>
      <c r="F192" s="95">
        <v>0</v>
      </c>
      <c r="G192" s="95">
        <v>0</v>
      </c>
      <c r="H192" s="95">
        <v>2</v>
      </c>
      <c r="I192" s="95" t="s">
        <v>167</v>
      </c>
      <c r="J192" s="95" t="s">
        <v>166</v>
      </c>
      <c r="K192" s="95" t="s">
        <v>288</v>
      </c>
      <c r="L192" s="97">
        <f t="shared" si="2"/>
        <v>44</v>
      </c>
      <c r="M192" s="97" t="str">
        <f>CONCATENATE(База[ПЕрвые символы],База[Column2],RIGHT(База[Column3],7))</f>
        <v>KV-10446263BAX-KJA</v>
      </c>
      <c r="N192" s="98"/>
      <c r="O192" s="98"/>
      <c r="U192" s="98"/>
      <c r="V192" s="98"/>
      <c r="W192" s="98"/>
      <c r="X192" s="98"/>
      <c r="Y192" s="98"/>
    </row>
    <row r="193" spans="1:25" ht="15" x14ac:dyDescent="0.25">
      <c r="A193" s="93" t="str">
        <f>CONCATENATE(База[ПЕрвые символы],База[Column2],База[Column4])</f>
        <v>KV-10446265BAX-KJA</v>
      </c>
      <c r="B193" s="94">
        <f>База[Column6]</f>
        <v>46</v>
      </c>
      <c r="C193" s="95" t="s">
        <v>81</v>
      </c>
      <c r="D193" s="96">
        <v>46265</v>
      </c>
      <c r="E193" s="95">
        <v>46</v>
      </c>
      <c r="F193" s="95">
        <v>2</v>
      </c>
      <c r="G193" s="95">
        <v>2</v>
      </c>
      <c r="H193" s="95">
        <v>2</v>
      </c>
      <c r="I193" s="95" t="s">
        <v>167</v>
      </c>
      <c r="J193" s="95" t="s">
        <v>166</v>
      </c>
      <c r="K193" s="95" t="s">
        <v>289</v>
      </c>
      <c r="L193" s="97">
        <f t="shared" si="2"/>
        <v>44</v>
      </c>
      <c r="M193" s="97" t="str">
        <f>CONCATENATE(База[ПЕрвые символы],База[Column2],RIGHT(База[Column3],7))</f>
        <v>KV-10446265BAX-KJA</v>
      </c>
      <c r="N193" s="98"/>
      <c r="O193" s="98"/>
      <c r="U193" s="98"/>
      <c r="V193" s="98"/>
      <c r="W193" s="98"/>
      <c r="X193" s="98"/>
      <c r="Y193" s="98"/>
    </row>
    <row r="194" spans="1:25" ht="15" x14ac:dyDescent="0.25">
      <c r="A194" s="93" t="str">
        <f>CONCATENATE(База[ПЕрвые символы],База[Column2],База[Column4])</f>
        <v>KV-10446267BAX-KJA</v>
      </c>
      <c r="B194" s="94">
        <f>База[Column6]</f>
        <v>46</v>
      </c>
      <c r="C194" s="95" t="s">
        <v>81</v>
      </c>
      <c r="D194" s="96">
        <v>46267</v>
      </c>
      <c r="E194" s="95">
        <v>46</v>
      </c>
      <c r="F194" s="95">
        <v>1</v>
      </c>
      <c r="G194" s="95">
        <v>1</v>
      </c>
      <c r="H194" s="95">
        <v>2</v>
      </c>
      <c r="I194" s="95" t="s">
        <v>167</v>
      </c>
      <c r="J194" s="95" t="s">
        <v>166</v>
      </c>
      <c r="K194" s="95" t="s">
        <v>288</v>
      </c>
      <c r="L194" s="97">
        <f t="shared" ref="L194:L257" si="3">IF(G194&gt;=0,E194-H194,E194-H194-G194)</f>
        <v>44</v>
      </c>
      <c r="M194" s="97" t="str">
        <f>CONCATENATE(База[ПЕрвые символы],База[Column2],RIGHT(База[Column3],7))</f>
        <v>KV-10446267BAX-KJA</v>
      </c>
      <c r="N194" s="98"/>
      <c r="O194" s="98"/>
      <c r="U194" s="98"/>
      <c r="V194" s="98"/>
      <c r="W194" s="98"/>
      <c r="X194" s="98"/>
      <c r="Y194" s="98"/>
    </row>
    <row r="195" spans="1:25" ht="15" x14ac:dyDescent="0.25">
      <c r="A195" s="93" t="str">
        <f>CONCATENATE(База[ПЕрвые символы],База[Column2],База[Column4])</f>
        <v>KV-10446272BAX-KJA</v>
      </c>
      <c r="B195" s="94">
        <f>База[Column6]</f>
        <v>72</v>
      </c>
      <c r="C195" s="95" t="s">
        <v>81</v>
      </c>
      <c r="D195" s="96">
        <v>46272</v>
      </c>
      <c r="E195" s="95">
        <v>72</v>
      </c>
      <c r="F195" s="95">
        <v>0</v>
      </c>
      <c r="G195" s="95">
        <v>0</v>
      </c>
      <c r="H195" s="95">
        <v>2</v>
      </c>
      <c r="I195" s="95" t="s">
        <v>167</v>
      </c>
      <c r="J195" s="95" t="s">
        <v>166</v>
      </c>
      <c r="K195" s="95" t="s">
        <v>289</v>
      </c>
      <c r="L195" s="97">
        <f t="shared" si="3"/>
        <v>70</v>
      </c>
      <c r="M195" s="97" t="str">
        <f>CONCATENATE(База[ПЕрвые символы],База[Column2],RIGHT(База[Column3],7))</f>
        <v>KV-10446272BAX-KJA</v>
      </c>
      <c r="N195" s="98"/>
      <c r="O195" s="98"/>
      <c r="U195" s="98"/>
      <c r="V195" s="98"/>
      <c r="W195" s="98"/>
      <c r="X195" s="98"/>
      <c r="Y195" s="98"/>
    </row>
    <row r="196" spans="1:25" ht="15" x14ac:dyDescent="0.25">
      <c r="A196" s="93" t="str">
        <f>CONCATENATE(База[ПЕрвые символы],База[Column2],База[Column4])</f>
        <v>KV-10446274BAX-KJA</v>
      </c>
      <c r="B196" s="94">
        <f>База[Column6]</f>
        <v>72</v>
      </c>
      <c r="C196" s="95" t="s">
        <v>81</v>
      </c>
      <c r="D196" s="96">
        <v>46274</v>
      </c>
      <c r="E196" s="95">
        <v>72</v>
      </c>
      <c r="F196" s="95">
        <v>0</v>
      </c>
      <c r="G196" s="95">
        <v>0</v>
      </c>
      <c r="H196" s="95">
        <v>2</v>
      </c>
      <c r="I196" s="95" t="s">
        <v>167</v>
      </c>
      <c r="J196" s="95" t="s">
        <v>166</v>
      </c>
      <c r="K196" s="95" t="s">
        <v>289</v>
      </c>
      <c r="L196" s="97">
        <f t="shared" si="3"/>
        <v>70</v>
      </c>
      <c r="M196" s="97" t="str">
        <f>CONCATENATE(База[ПЕрвые символы],База[Column2],RIGHT(База[Column3],7))</f>
        <v>KV-10446274BAX-KJA</v>
      </c>
      <c r="N196" s="98"/>
      <c r="O196" s="98"/>
      <c r="U196" s="98"/>
      <c r="V196" s="98"/>
      <c r="W196" s="98"/>
      <c r="X196" s="98"/>
      <c r="Y196" s="98"/>
    </row>
    <row r="197" spans="1:25" ht="15" x14ac:dyDescent="0.25">
      <c r="A197" s="93" t="str">
        <f>CONCATENATE(База[ПЕрвые символы],База[Column2],База[Column4])</f>
        <v>KV-10446279BAX-KJA</v>
      </c>
      <c r="B197" s="94">
        <f>База[Column6]</f>
        <v>72</v>
      </c>
      <c r="C197" s="95" t="s">
        <v>81</v>
      </c>
      <c r="D197" s="96">
        <v>46279</v>
      </c>
      <c r="E197" s="95">
        <v>72</v>
      </c>
      <c r="F197" s="95">
        <v>0</v>
      </c>
      <c r="G197" s="95">
        <v>0</v>
      </c>
      <c r="H197" s="95">
        <v>2</v>
      </c>
      <c r="I197" s="95" t="s">
        <v>167</v>
      </c>
      <c r="J197" s="95" t="s">
        <v>166</v>
      </c>
      <c r="K197" s="95" t="s">
        <v>289</v>
      </c>
      <c r="L197" s="97">
        <f t="shared" si="3"/>
        <v>70</v>
      </c>
      <c r="M197" s="97" t="str">
        <f>CONCATENATE(База[ПЕрвые символы],База[Column2],RIGHT(База[Column3],7))</f>
        <v>KV-10446279BAX-KJA</v>
      </c>
      <c r="N197" s="98"/>
      <c r="O197" s="98"/>
      <c r="U197" s="98"/>
      <c r="V197" s="98"/>
      <c r="W197" s="98"/>
      <c r="X197" s="98"/>
      <c r="Y197" s="98"/>
    </row>
    <row r="198" spans="1:25" ht="15" x14ac:dyDescent="0.25">
      <c r="A198" s="93" t="str">
        <f>CONCATENATE(База[ПЕрвые символы],База[Column2],База[Column4])</f>
        <v>KV-10446281BAX-KJA</v>
      </c>
      <c r="B198" s="94">
        <f>База[Column6]</f>
        <v>72</v>
      </c>
      <c r="C198" s="95" t="s">
        <v>81</v>
      </c>
      <c r="D198" s="96">
        <v>46281</v>
      </c>
      <c r="E198" s="95">
        <v>72</v>
      </c>
      <c r="F198" s="95">
        <v>0</v>
      </c>
      <c r="G198" s="95">
        <v>0</v>
      </c>
      <c r="H198" s="95">
        <v>2</v>
      </c>
      <c r="I198" s="95" t="s">
        <v>167</v>
      </c>
      <c r="J198" s="95" t="s">
        <v>166</v>
      </c>
      <c r="K198" s="95" t="s">
        <v>289</v>
      </c>
      <c r="L198" s="97">
        <f t="shared" si="3"/>
        <v>70</v>
      </c>
      <c r="M198" s="97" t="str">
        <f>CONCATENATE(База[ПЕрвые символы],База[Column2],RIGHT(База[Column3],7))</f>
        <v>KV-10446281BAX-KJA</v>
      </c>
      <c r="N198" s="98"/>
      <c r="O198" s="98"/>
      <c r="U198" s="98"/>
      <c r="V198" s="98"/>
      <c r="W198" s="98"/>
      <c r="X198" s="98"/>
      <c r="Y198" s="98"/>
    </row>
    <row r="199" spans="1:25" ht="15" x14ac:dyDescent="0.25">
      <c r="A199" s="93" t="str">
        <f>CONCATENATE(База[ПЕрвые символы],База[Column2],База[Column4])</f>
        <v>KV-10446285BAX-KJA</v>
      </c>
      <c r="B199" s="94">
        <f>База[Column6]</f>
        <v>72</v>
      </c>
      <c r="C199" s="95" t="s">
        <v>81</v>
      </c>
      <c r="D199" s="96">
        <v>46285</v>
      </c>
      <c r="E199" s="95">
        <v>72</v>
      </c>
      <c r="F199" s="95">
        <v>1</v>
      </c>
      <c r="G199" s="95">
        <v>1</v>
      </c>
      <c r="H199" s="95">
        <v>2</v>
      </c>
      <c r="I199" s="95" t="s">
        <v>167</v>
      </c>
      <c r="J199" s="95" t="s">
        <v>166</v>
      </c>
      <c r="K199" s="95" t="s">
        <v>289</v>
      </c>
      <c r="L199" s="97">
        <f t="shared" si="3"/>
        <v>70</v>
      </c>
      <c r="M199" s="97" t="str">
        <f>CONCATENATE(База[ПЕрвые символы],База[Column2],RIGHT(База[Column3],7))</f>
        <v>KV-10446285BAX-KJA</v>
      </c>
      <c r="N199" s="98"/>
      <c r="O199" s="98"/>
      <c r="U199" s="98"/>
      <c r="V199" s="98"/>
      <c r="W199" s="98"/>
      <c r="X199" s="98"/>
      <c r="Y199" s="98"/>
    </row>
    <row r="200" spans="1:25" ht="15" x14ac:dyDescent="0.25">
      <c r="A200" s="93" t="str">
        <f>CONCATENATE(База[ПЕрвые символы],База[Column2],База[Column4])</f>
        <v>KV-10446288BAX-KJA</v>
      </c>
      <c r="B200" s="94">
        <f>База[Column6]</f>
        <v>72</v>
      </c>
      <c r="C200" s="95" t="s">
        <v>81</v>
      </c>
      <c r="D200" s="96">
        <v>46288</v>
      </c>
      <c r="E200" s="95">
        <v>72</v>
      </c>
      <c r="F200" s="95">
        <v>0</v>
      </c>
      <c r="G200" s="95">
        <v>0</v>
      </c>
      <c r="H200" s="95">
        <v>2</v>
      </c>
      <c r="I200" s="95" t="s">
        <v>167</v>
      </c>
      <c r="J200" s="95" t="s">
        <v>166</v>
      </c>
      <c r="K200" s="95" t="s">
        <v>289</v>
      </c>
      <c r="L200" s="97">
        <f t="shared" si="3"/>
        <v>70</v>
      </c>
      <c r="M200" s="97" t="str">
        <f>CONCATENATE(База[ПЕрвые символы],База[Column2],RIGHT(База[Column3],7))</f>
        <v>KV-10446288BAX-KJA</v>
      </c>
      <c r="N200" s="98"/>
      <c r="O200" s="98"/>
      <c r="U200" s="98"/>
      <c r="V200" s="98"/>
      <c r="W200" s="98"/>
      <c r="X200" s="98"/>
      <c r="Y200" s="98"/>
    </row>
    <row r="201" spans="1:25" ht="15" x14ac:dyDescent="0.25">
      <c r="A201" s="93" t="str">
        <f>CONCATENATE(База[ПЕрвые символы],База[Column2],База[Column4])</f>
        <v>KV-10446292BAX-KJA</v>
      </c>
      <c r="B201" s="94">
        <f>База[Column6]</f>
        <v>72</v>
      </c>
      <c r="C201" s="95" t="s">
        <v>81</v>
      </c>
      <c r="D201" s="96">
        <v>46292</v>
      </c>
      <c r="E201" s="95">
        <v>72</v>
      </c>
      <c r="F201" s="95">
        <v>2</v>
      </c>
      <c r="G201" s="95">
        <v>2</v>
      </c>
      <c r="H201" s="95">
        <v>2</v>
      </c>
      <c r="I201" s="95" t="s">
        <v>167</v>
      </c>
      <c r="J201" s="95" t="s">
        <v>166</v>
      </c>
      <c r="K201" s="95" t="s">
        <v>289</v>
      </c>
      <c r="L201" s="97">
        <f t="shared" si="3"/>
        <v>70</v>
      </c>
      <c r="M201" s="97" t="str">
        <f>CONCATENATE(База[ПЕрвые символы],База[Column2],RIGHT(База[Column3],7))</f>
        <v>KV-10446292BAX-KJA</v>
      </c>
      <c r="N201" s="98"/>
      <c r="O201" s="98"/>
      <c r="U201" s="98"/>
      <c r="V201" s="98"/>
      <c r="W201" s="98"/>
      <c r="X201" s="98"/>
      <c r="Y201" s="98"/>
    </row>
    <row r="202" spans="1:25" ht="15" x14ac:dyDescent="0.25">
      <c r="A202" s="93" t="str">
        <f>CONCATENATE(База[ПЕрвые символы],База[Column2],База[Column4])</f>
        <v>KV-10446295BAX-KJA</v>
      </c>
      <c r="B202" s="94">
        <f>База[Column6]</f>
        <v>72</v>
      </c>
      <c r="C202" s="95" t="s">
        <v>81</v>
      </c>
      <c r="D202" s="96">
        <v>46295</v>
      </c>
      <c r="E202" s="95">
        <v>72</v>
      </c>
      <c r="F202" s="95">
        <v>0</v>
      </c>
      <c r="G202" s="95">
        <v>0</v>
      </c>
      <c r="H202" s="95">
        <v>2</v>
      </c>
      <c r="I202" s="95" t="s">
        <v>167</v>
      </c>
      <c r="J202" s="95" t="s">
        <v>166</v>
      </c>
      <c r="K202" s="95" t="s">
        <v>289</v>
      </c>
      <c r="L202" s="97">
        <f t="shared" si="3"/>
        <v>70</v>
      </c>
      <c r="M202" s="97" t="str">
        <f>CONCATENATE(База[ПЕрвые символы],База[Column2],RIGHT(База[Column3],7))</f>
        <v>KV-10446295BAX-KJA</v>
      </c>
      <c r="N202" s="98"/>
      <c r="O202" s="98"/>
      <c r="U202" s="98"/>
      <c r="V202" s="98"/>
      <c r="W202" s="98"/>
      <c r="X202" s="98"/>
      <c r="Y202" s="98"/>
    </row>
    <row r="203" spans="1:25" ht="15" x14ac:dyDescent="0.25">
      <c r="A203" s="93" t="str">
        <f>CONCATENATE(База[ПЕрвые символы],База[Column2],База[Column4])</f>
        <v>KV-10446299BAX-KJA</v>
      </c>
      <c r="B203" s="94">
        <f>База[Column6]</f>
        <v>72</v>
      </c>
      <c r="C203" s="95" t="s">
        <v>81</v>
      </c>
      <c r="D203" s="96">
        <v>46299</v>
      </c>
      <c r="E203" s="95">
        <v>72</v>
      </c>
      <c r="F203" s="95">
        <v>0</v>
      </c>
      <c r="G203" s="95">
        <v>0</v>
      </c>
      <c r="H203" s="95">
        <v>2</v>
      </c>
      <c r="I203" s="95" t="s">
        <v>167</v>
      </c>
      <c r="J203" s="95" t="s">
        <v>166</v>
      </c>
      <c r="K203" s="95" t="s">
        <v>289</v>
      </c>
      <c r="L203" s="97">
        <f t="shared" si="3"/>
        <v>70</v>
      </c>
      <c r="M203" s="97" t="str">
        <f>CONCATENATE(База[ПЕрвые символы],База[Column2],RIGHT(База[Column3],7))</f>
        <v>KV-10446299BAX-KJA</v>
      </c>
      <c r="N203" s="98"/>
      <c r="O203" s="98"/>
      <c r="U203" s="98"/>
      <c r="V203" s="98"/>
      <c r="W203" s="98"/>
      <c r="X203" s="98"/>
      <c r="Y203" s="98"/>
    </row>
    <row r="204" spans="1:25" ht="15" x14ac:dyDescent="0.25">
      <c r="A204" s="93" t="str">
        <f>CONCATENATE(База[ПЕрвые символы],База[Column2],База[Column4])</f>
        <v>KV-10446302BAX-KJA</v>
      </c>
      <c r="B204" s="94">
        <f>База[Column6]</f>
        <v>72</v>
      </c>
      <c r="C204" s="95" t="s">
        <v>81</v>
      </c>
      <c r="D204" s="96">
        <v>46302</v>
      </c>
      <c r="E204" s="95">
        <v>72</v>
      </c>
      <c r="F204" s="95">
        <v>0</v>
      </c>
      <c r="G204" s="95">
        <v>0</v>
      </c>
      <c r="H204" s="95">
        <v>2</v>
      </c>
      <c r="I204" s="95" t="s">
        <v>167</v>
      </c>
      <c r="J204" s="95" t="s">
        <v>166</v>
      </c>
      <c r="K204" s="95" t="s">
        <v>289</v>
      </c>
      <c r="L204" s="97">
        <f t="shared" si="3"/>
        <v>70</v>
      </c>
      <c r="M204" s="97" t="str">
        <f>CONCATENATE(База[ПЕрвые символы],База[Column2],RIGHT(База[Column3],7))</f>
        <v>KV-10446302BAX-KJA</v>
      </c>
      <c r="N204" s="98"/>
      <c r="O204" s="98"/>
      <c r="U204" s="98"/>
      <c r="V204" s="98"/>
      <c r="W204" s="98"/>
      <c r="X204" s="98"/>
      <c r="Y204" s="98"/>
    </row>
    <row r="205" spans="1:25" ht="15" x14ac:dyDescent="0.25">
      <c r="A205" s="93" t="str">
        <f>CONCATENATE(База[ПЕрвые символы],База[Column2],База[Column4])</f>
        <v>KV-10446306BAX-KJA</v>
      </c>
      <c r="B205" s="94">
        <f>База[Column6]</f>
        <v>72</v>
      </c>
      <c r="C205" s="95" t="s">
        <v>81</v>
      </c>
      <c r="D205" s="96">
        <v>46306</v>
      </c>
      <c r="E205" s="95">
        <v>72</v>
      </c>
      <c r="F205" s="95">
        <v>0</v>
      </c>
      <c r="G205" s="95">
        <v>0</v>
      </c>
      <c r="H205" s="95">
        <v>2</v>
      </c>
      <c r="I205" s="95" t="s">
        <v>167</v>
      </c>
      <c r="J205" s="95" t="s">
        <v>166</v>
      </c>
      <c r="K205" s="95" t="s">
        <v>289</v>
      </c>
      <c r="L205" s="97">
        <f t="shared" si="3"/>
        <v>70</v>
      </c>
      <c r="M205" s="97" t="str">
        <f>CONCATENATE(База[ПЕрвые символы],База[Column2],RIGHT(База[Column3],7))</f>
        <v>KV-10446306BAX-KJA</v>
      </c>
      <c r="N205" s="98"/>
      <c r="O205" s="98"/>
      <c r="U205" s="98"/>
      <c r="V205" s="98"/>
      <c r="W205" s="98"/>
      <c r="X205" s="98"/>
      <c r="Y205" s="98"/>
    </row>
    <row r="206" spans="1:25" ht="15" x14ac:dyDescent="0.25">
      <c r="A206" s="93" t="str">
        <f>CONCATENATE(База[ПЕрвые символы],База[Column2],База[Column4])</f>
        <v>KV-10446309BAX-KJA</v>
      </c>
      <c r="B206" s="94">
        <f>База[Column6]</f>
        <v>72</v>
      </c>
      <c r="C206" s="95" t="s">
        <v>81</v>
      </c>
      <c r="D206" s="96">
        <v>46309</v>
      </c>
      <c r="E206" s="95">
        <v>72</v>
      </c>
      <c r="F206" s="95">
        <v>2</v>
      </c>
      <c r="G206" s="95">
        <v>2</v>
      </c>
      <c r="H206" s="95">
        <v>2</v>
      </c>
      <c r="I206" s="95" t="s">
        <v>167</v>
      </c>
      <c r="J206" s="95" t="s">
        <v>166</v>
      </c>
      <c r="K206" s="95" t="s">
        <v>289</v>
      </c>
      <c r="L206" s="97">
        <f t="shared" si="3"/>
        <v>70</v>
      </c>
      <c r="M206" s="97" t="str">
        <f>CONCATENATE(База[ПЕрвые символы],База[Column2],RIGHT(База[Column3],7))</f>
        <v>KV-10446309BAX-KJA</v>
      </c>
      <c r="N206" s="98"/>
      <c r="O206" s="98"/>
      <c r="U206" s="98"/>
      <c r="V206" s="98"/>
      <c r="W206" s="98"/>
      <c r="X206" s="98"/>
      <c r="Y206" s="98"/>
    </row>
    <row r="207" spans="1:25" ht="15" x14ac:dyDescent="0.25">
      <c r="A207" s="93" t="str">
        <f>CONCATENATE(База[ПЕрвые символы],База[Column2],База[Column4])</f>
        <v>KV-10446313BAX-KJA</v>
      </c>
      <c r="B207" s="94">
        <f>База[Column6]</f>
        <v>72</v>
      </c>
      <c r="C207" s="95" t="s">
        <v>81</v>
      </c>
      <c r="D207" s="96">
        <v>46313</v>
      </c>
      <c r="E207" s="95">
        <v>72</v>
      </c>
      <c r="F207" s="95">
        <v>0</v>
      </c>
      <c r="G207" s="95">
        <v>0</v>
      </c>
      <c r="H207" s="95">
        <v>2</v>
      </c>
      <c r="I207" s="95" t="s">
        <v>167</v>
      </c>
      <c r="J207" s="95" t="s">
        <v>166</v>
      </c>
      <c r="K207" s="95" t="s">
        <v>289</v>
      </c>
      <c r="L207" s="97">
        <f t="shared" si="3"/>
        <v>70</v>
      </c>
      <c r="M207" s="97" t="str">
        <f>CONCATENATE(База[ПЕрвые символы],База[Column2],RIGHT(База[Column3],7))</f>
        <v>KV-10446313BAX-KJA</v>
      </c>
      <c r="N207" s="98"/>
      <c r="O207" s="98"/>
      <c r="U207" s="98"/>
      <c r="V207" s="98"/>
      <c r="W207" s="98"/>
      <c r="X207" s="98"/>
      <c r="Y207" s="98"/>
    </row>
    <row r="208" spans="1:25" ht="15" x14ac:dyDescent="0.25">
      <c r="A208" s="93" t="str">
        <f>CONCATENATE(База[ПЕрвые символы],База[Column2],База[Column4])</f>
        <v>KV-10446316BAX-KJA</v>
      </c>
      <c r="B208" s="94">
        <f>База[Column6]</f>
        <v>72</v>
      </c>
      <c r="C208" s="95" t="s">
        <v>81</v>
      </c>
      <c r="D208" s="96">
        <v>46316</v>
      </c>
      <c r="E208" s="95">
        <v>72</v>
      </c>
      <c r="F208" s="95">
        <v>1</v>
      </c>
      <c r="G208" s="95">
        <v>1</v>
      </c>
      <c r="H208" s="95">
        <v>2</v>
      </c>
      <c r="I208" s="95" t="s">
        <v>167</v>
      </c>
      <c r="J208" s="95" t="s">
        <v>166</v>
      </c>
      <c r="K208" s="95" t="s">
        <v>289</v>
      </c>
      <c r="L208" s="97">
        <f t="shared" si="3"/>
        <v>70</v>
      </c>
      <c r="M208" s="97" t="str">
        <f>CONCATENATE(База[ПЕрвые символы],База[Column2],RIGHT(База[Column3],7))</f>
        <v>KV-10446316BAX-KJA</v>
      </c>
      <c r="N208" s="98"/>
      <c r="O208" s="98"/>
      <c r="U208" s="98"/>
      <c r="V208" s="98"/>
      <c r="W208" s="98"/>
      <c r="X208" s="98"/>
      <c r="Y208" s="98"/>
    </row>
    <row r="209" spans="1:25" ht="15" x14ac:dyDescent="0.25">
      <c r="A209" s="93" t="str">
        <f>CONCATENATE(База[ПЕрвые символы],База[Column2],База[Column4])</f>
        <v>KV-10546217KJA-NOZ</v>
      </c>
      <c r="B209" s="94">
        <f>База[Column6]</f>
        <v>46</v>
      </c>
      <c r="C209" s="95" t="s">
        <v>82</v>
      </c>
      <c r="D209" s="96">
        <v>46217</v>
      </c>
      <c r="E209" s="95">
        <v>46</v>
      </c>
      <c r="F209" s="95">
        <v>5</v>
      </c>
      <c r="G209" s="95">
        <v>5</v>
      </c>
      <c r="H209" s="95">
        <v>1</v>
      </c>
      <c r="I209" s="95" t="s">
        <v>169</v>
      </c>
      <c r="J209" s="95" t="s">
        <v>168</v>
      </c>
      <c r="K209" s="95" t="s">
        <v>288</v>
      </c>
      <c r="L209" s="97">
        <f t="shared" si="3"/>
        <v>45</v>
      </c>
      <c r="M209" s="97" t="str">
        <f>CONCATENATE(База[ПЕрвые символы],База[Column2],RIGHT(База[Column3],7))</f>
        <v>KV-10546217KJA-NOZ</v>
      </c>
      <c r="N209" s="98"/>
      <c r="O209" s="98"/>
      <c r="U209" s="98"/>
      <c r="V209" s="98"/>
      <c r="W209" s="98"/>
      <c r="X209" s="98"/>
      <c r="Y209" s="98"/>
    </row>
    <row r="210" spans="1:25" ht="15" x14ac:dyDescent="0.25">
      <c r="A210" s="93" t="str">
        <f>CONCATENATE(База[ПЕрвые символы],База[Column2],База[Column4])</f>
        <v>KV-10546222KJA-NOZ</v>
      </c>
      <c r="B210" s="94">
        <f>База[Column6]</f>
        <v>120</v>
      </c>
      <c r="C210" s="95" t="s">
        <v>82</v>
      </c>
      <c r="D210" s="96">
        <v>46222</v>
      </c>
      <c r="E210" s="95">
        <v>120</v>
      </c>
      <c r="F210" s="95">
        <v>18</v>
      </c>
      <c r="G210" s="95">
        <v>18</v>
      </c>
      <c r="H210" s="95">
        <v>1</v>
      </c>
      <c r="I210" s="95" t="s">
        <v>169</v>
      </c>
      <c r="J210" s="95" t="s">
        <v>168</v>
      </c>
      <c r="K210" s="95" t="s">
        <v>290</v>
      </c>
      <c r="L210" s="97">
        <f t="shared" si="3"/>
        <v>119</v>
      </c>
      <c r="M210" s="97" t="str">
        <f>CONCATENATE(База[ПЕрвые символы],База[Column2],RIGHT(База[Column3],7))</f>
        <v>KV-10546222KJA-NOZ</v>
      </c>
      <c r="N210" s="98"/>
      <c r="O210" s="98"/>
      <c r="U210" s="98"/>
      <c r="V210" s="98"/>
      <c r="W210" s="98"/>
      <c r="X210" s="98"/>
      <c r="Y210" s="98"/>
    </row>
    <row r="211" spans="1:25" ht="15" x14ac:dyDescent="0.25">
      <c r="A211" s="93" t="str">
        <f>CONCATENATE(База[ПЕрвые символы],База[Column2],База[Column4])</f>
        <v>KV-10546224KJA-NOZ</v>
      </c>
      <c r="B211" s="94">
        <f>База[Column6]</f>
        <v>46</v>
      </c>
      <c r="C211" s="95" t="s">
        <v>82</v>
      </c>
      <c r="D211" s="96">
        <v>46224</v>
      </c>
      <c r="E211" s="95">
        <v>46</v>
      </c>
      <c r="F211" s="95">
        <v>5</v>
      </c>
      <c r="G211" s="95">
        <v>5</v>
      </c>
      <c r="H211" s="95">
        <v>1</v>
      </c>
      <c r="I211" s="95" t="s">
        <v>169</v>
      </c>
      <c r="J211" s="95" t="s">
        <v>168</v>
      </c>
      <c r="K211" s="95" t="s">
        <v>289</v>
      </c>
      <c r="L211" s="97">
        <f t="shared" si="3"/>
        <v>45</v>
      </c>
      <c r="M211" s="97" t="str">
        <f>CONCATENATE(База[ПЕрвые символы],База[Column2],RIGHT(База[Column3],7))</f>
        <v>KV-10546224KJA-NOZ</v>
      </c>
      <c r="N211" s="98"/>
      <c r="O211" s="98"/>
      <c r="U211" s="98"/>
      <c r="V211" s="98"/>
      <c r="W211" s="98"/>
      <c r="X211" s="98"/>
      <c r="Y211" s="98"/>
    </row>
    <row r="212" spans="1:25" ht="15" x14ac:dyDescent="0.25">
      <c r="A212" s="93" t="str">
        <f>CONCATENATE(База[ПЕрвые символы],База[Column2],База[Column4])</f>
        <v>KV-10546229KJA-NOZ</v>
      </c>
      <c r="B212" s="94">
        <f>База[Column6]</f>
        <v>120</v>
      </c>
      <c r="C212" s="95" t="s">
        <v>82</v>
      </c>
      <c r="D212" s="96">
        <v>46229</v>
      </c>
      <c r="E212" s="95">
        <v>120</v>
      </c>
      <c r="F212" s="95">
        <v>3</v>
      </c>
      <c r="G212" s="95">
        <v>3</v>
      </c>
      <c r="H212" s="95">
        <v>1</v>
      </c>
      <c r="I212" s="95" t="s">
        <v>169</v>
      </c>
      <c r="J212" s="95" t="s">
        <v>168</v>
      </c>
      <c r="K212" s="95" t="s">
        <v>290</v>
      </c>
      <c r="L212" s="97">
        <f t="shared" si="3"/>
        <v>119</v>
      </c>
      <c r="M212" s="97" t="str">
        <f>CONCATENATE(База[ПЕрвые символы],База[Column2],RIGHT(База[Column3],7))</f>
        <v>KV-10546229KJA-NOZ</v>
      </c>
      <c r="N212" s="98"/>
      <c r="O212" s="98"/>
      <c r="U212" s="98"/>
      <c r="V212" s="98"/>
      <c r="W212" s="98"/>
      <c r="X212" s="98"/>
      <c r="Y212" s="98"/>
    </row>
    <row r="213" spans="1:25" ht="15" x14ac:dyDescent="0.25">
      <c r="A213" s="93" t="str">
        <f>CONCATENATE(База[ПЕрвые символы],База[Column2],База[Column4])</f>
        <v>KV-10546231KJA-NOZ</v>
      </c>
      <c r="B213" s="94">
        <f>База[Column6]</f>
        <v>46</v>
      </c>
      <c r="C213" s="95" t="s">
        <v>82</v>
      </c>
      <c r="D213" s="96">
        <v>46231</v>
      </c>
      <c r="E213" s="95">
        <v>46</v>
      </c>
      <c r="F213" s="95">
        <v>6</v>
      </c>
      <c r="G213" s="95">
        <v>6</v>
      </c>
      <c r="H213" s="95">
        <v>1</v>
      </c>
      <c r="I213" s="95" t="s">
        <v>169</v>
      </c>
      <c r="J213" s="95" t="s">
        <v>168</v>
      </c>
      <c r="K213" s="95" t="s">
        <v>289</v>
      </c>
      <c r="L213" s="97">
        <f t="shared" si="3"/>
        <v>45</v>
      </c>
      <c r="M213" s="97" t="str">
        <f>CONCATENATE(База[ПЕрвые символы],База[Column2],RIGHT(База[Column3],7))</f>
        <v>KV-10546231KJA-NOZ</v>
      </c>
      <c r="N213" s="98"/>
      <c r="O213" s="98"/>
      <c r="U213" s="98"/>
      <c r="V213" s="98"/>
      <c r="W213" s="98"/>
      <c r="X213" s="98"/>
      <c r="Y213" s="98"/>
    </row>
    <row r="214" spans="1:25" ht="15" x14ac:dyDescent="0.25">
      <c r="A214" s="93" t="str">
        <f>CONCATENATE(База[ПЕрвые символы],База[Column2],База[Column4])</f>
        <v>KV-10546236KJA-NOZ</v>
      </c>
      <c r="B214" s="94">
        <f>База[Column6]</f>
        <v>120</v>
      </c>
      <c r="C214" s="95" t="s">
        <v>82</v>
      </c>
      <c r="D214" s="96">
        <v>46236</v>
      </c>
      <c r="E214" s="95">
        <v>120</v>
      </c>
      <c r="F214" s="95">
        <v>0</v>
      </c>
      <c r="G214" s="95">
        <v>0</v>
      </c>
      <c r="H214" s="95">
        <v>1</v>
      </c>
      <c r="I214" s="95" t="s">
        <v>169</v>
      </c>
      <c r="J214" s="95" t="s">
        <v>168</v>
      </c>
      <c r="K214" s="95" t="s">
        <v>290</v>
      </c>
      <c r="L214" s="97">
        <f t="shared" si="3"/>
        <v>119</v>
      </c>
      <c r="M214" s="97" t="str">
        <f>CONCATENATE(База[ПЕрвые символы],База[Column2],RIGHT(База[Column3],7))</f>
        <v>KV-10546236KJA-NOZ</v>
      </c>
      <c r="N214" s="98"/>
      <c r="O214" s="98"/>
      <c r="U214" s="98"/>
      <c r="V214" s="98"/>
      <c r="W214" s="98"/>
      <c r="X214" s="98"/>
      <c r="Y214" s="98"/>
    </row>
    <row r="215" spans="1:25" ht="15" x14ac:dyDescent="0.25">
      <c r="A215" s="93" t="str">
        <f>CONCATENATE(База[ПЕрвые символы],База[Column2],База[Column4])</f>
        <v>KV-10546238KJA-NOZ</v>
      </c>
      <c r="B215" s="94">
        <f>База[Column6]</f>
        <v>46</v>
      </c>
      <c r="C215" s="95" t="s">
        <v>82</v>
      </c>
      <c r="D215" s="96">
        <v>46238</v>
      </c>
      <c r="E215" s="95">
        <v>46</v>
      </c>
      <c r="F215" s="95">
        <v>1</v>
      </c>
      <c r="G215" s="95">
        <v>1</v>
      </c>
      <c r="H215" s="95">
        <v>1</v>
      </c>
      <c r="I215" s="95" t="s">
        <v>169</v>
      </c>
      <c r="J215" s="95" t="s">
        <v>168</v>
      </c>
      <c r="K215" s="95" t="s">
        <v>289</v>
      </c>
      <c r="L215" s="97">
        <f t="shared" si="3"/>
        <v>45</v>
      </c>
      <c r="M215" s="97" t="str">
        <f>CONCATENATE(База[ПЕрвые символы],База[Column2],RIGHT(База[Column3],7))</f>
        <v>KV-10546238KJA-NOZ</v>
      </c>
      <c r="N215" s="98"/>
      <c r="O215" s="98"/>
      <c r="U215" s="98"/>
      <c r="V215" s="98"/>
      <c r="W215" s="98"/>
      <c r="X215" s="98"/>
      <c r="Y215" s="98"/>
    </row>
    <row r="216" spans="1:25" ht="15" x14ac:dyDescent="0.25">
      <c r="A216" s="93" t="str">
        <f>CONCATENATE(База[ПЕрвые символы],База[Column2],База[Column4])</f>
        <v>KV-10546243KJA-NOZ</v>
      </c>
      <c r="B216" s="94">
        <f>База[Column6]</f>
        <v>120</v>
      </c>
      <c r="C216" s="95" t="s">
        <v>82</v>
      </c>
      <c r="D216" s="96">
        <v>46243</v>
      </c>
      <c r="E216" s="95">
        <v>120</v>
      </c>
      <c r="F216" s="95">
        <v>6</v>
      </c>
      <c r="G216" s="95">
        <v>6</v>
      </c>
      <c r="H216" s="95">
        <v>1</v>
      </c>
      <c r="I216" s="95" t="s">
        <v>169</v>
      </c>
      <c r="J216" s="95" t="s">
        <v>168</v>
      </c>
      <c r="K216" s="95" t="s">
        <v>290</v>
      </c>
      <c r="L216" s="97">
        <f t="shared" si="3"/>
        <v>119</v>
      </c>
      <c r="M216" s="97" t="str">
        <f>CONCATENATE(База[ПЕрвые символы],База[Column2],RIGHT(База[Column3],7))</f>
        <v>KV-10546243KJA-NOZ</v>
      </c>
      <c r="N216" s="98"/>
      <c r="O216" s="98"/>
      <c r="U216" s="98"/>
      <c r="V216" s="98"/>
      <c r="W216" s="98"/>
      <c r="X216" s="98"/>
      <c r="Y216" s="98"/>
    </row>
    <row r="217" spans="1:25" ht="15" x14ac:dyDescent="0.25">
      <c r="A217" s="93" t="str">
        <f>CONCATENATE(База[ПЕрвые символы],База[Column2],База[Column4])</f>
        <v>KV-10546245KJA-NOZ</v>
      </c>
      <c r="B217" s="94">
        <f>База[Column6]</f>
        <v>46</v>
      </c>
      <c r="C217" s="95" t="s">
        <v>82</v>
      </c>
      <c r="D217" s="96">
        <v>46245</v>
      </c>
      <c r="E217" s="95">
        <v>46</v>
      </c>
      <c r="F217" s="95">
        <v>2</v>
      </c>
      <c r="G217" s="95">
        <v>2</v>
      </c>
      <c r="H217" s="95">
        <v>1</v>
      </c>
      <c r="I217" s="95" t="s">
        <v>169</v>
      </c>
      <c r="J217" s="95" t="s">
        <v>168</v>
      </c>
      <c r="K217" s="95" t="s">
        <v>289</v>
      </c>
      <c r="L217" s="97">
        <f t="shared" si="3"/>
        <v>45</v>
      </c>
      <c r="M217" s="97" t="str">
        <f>CONCATENATE(База[ПЕрвые символы],База[Column2],RIGHT(База[Column3],7))</f>
        <v>KV-10546245KJA-NOZ</v>
      </c>
      <c r="N217" s="98"/>
      <c r="O217" s="98"/>
      <c r="U217" s="98"/>
      <c r="V217" s="98"/>
      <c r="W217" s="98"/>
      <c r="X217" s="98"/>
      <c r="Y217" s="98"/>
    </row>
    <row r="218" spans="1:25" ht="15" x14ac:dyDescent="0.25">
      <c r="A218" s="93" t="str">
        <f>CONCATENATE(База[ПЕрвые символы],База[Column2],База[Column4])</f>
        <v>KV-10546250KJA-NOZ</v>
      </c>
      <c r="B218" s="94">
        <f>База[Column6]</f>
        <v>120</v>
      </c>
      <c r="C218" s="95" t="s">
        <v>82</v>
      </c>
      <c r="D218" s="96">
        <v>46250</v>
      </c>
      <c r="E218" s="95">
        <v>120</v>
      </c>
      <c r="F218" s="95">
        <v>5</v>
      </c>
      <c r="G218" s="95">
        <v>5</v>
      </c>
      <c r="H218" s="95">
        <v>1</v>
      </c>
      <c r="I218" s="95" t="s">
        <v>169</v>
      </c>
      <c r="J218" s="95" t="s">
        <v>168</v>
      </c>
      <c r="K218" s="95" t="s">
        <v>290</v>
      </c>
      <c r="L218" s="97">
        <f t="shared" si="3"/>
        <v>119</v>
      </c>
      <c r="M218" s="97" t="str">
        <f>CONCATENATE(База[ПЕрвые символы],База[Column2],RIGHT(База[Column3],7))</f>
        <v>KV-10546250KJA-NOZ</v>
      </c>
      <c r="N218" s="98"/>
      <c r="O218" s="98"/>
      <c r="U218" s="98"/>
      <c r="V218" s="98"/>
      <c r="W218" s="98"/>
      <c r="X218" s="98"/>
      <c r="Y218" s="98"/>
    </row>
    <row r="219" spans="1:25" ht="15" x14ac:dyDescent="0.25">
      <c r="A219" s="93" t="str">
        <f>CONCATENATE(База[ПЕрвые символы],База[Column2],База[Column4])</f>
        <v>KV-10546252KJA-NOZ</v>
      </c>
      <c r="B219" s="94">
        <f>База[Column6]</f>
        <v>46</v>
      </c>
      <c r="C219" s="95" t="s">
        <v>82</v>
      </c>
      <c r="D219" s="96">
        <v>46252</v>
      </c>
      <c r="E219" s="95">
        <v>46</v>
      </c>
      <c r="F219" s="95">
        <v>0</v>
      </c>
      <c r="G219" s="95">
        <v>0</v>
      </c>
      <c r="H219" s="95">
        <v>1</v>
      </c>
      <c r="I219" s="95" t="s">
        <v>169</v>
      </c>
      <c r="J219" s="95" t="s">
        <v>168</v>
      </c>
      <c r="K219" s="95" t="s">
        <v>289</v>
      </c>
      <c r="L219" s="97">
        <f t="shared" si="3"/>
        <v>45</v>
      </c>
      <c r="M219" s="97" t="str">
        <f>CONCATENATE(База[ПЕрвые символы],База[Column2],RIGHT(База[Column3],7))</f>
        <v>KV-10546252KJA-NOZ</v>
      </c>
      <c r="N219" s="98"/>
      <c r="O219" s="98"/>
      <c r="U219" s="98"/>
      <c r="V219" s="98"/>
      <c r="W219" s="98"/>
      <c r="X219" s="98"/>
      <c r="Y219" s="98"/>
    </row>
    <row r="220" spans="1:25" ht="15" x14ac:dyDescent="0.25">
      <c r="A220" s="93" t="str">
        <f>CONCATENATE(База[ПЕрвые символы],База[Column2],База[Column4])</f>
        <v>KV-10546257KJA-NOZ</v>
      </c>
      <c r="B220" s="94">
        <f>База[Column6]</f>
        <v>120</v>
      </c>
      <c r="C220" s="95" t="s">
        <v>82</v>
      </c>
      <c r="D220" s="96">
        <v>46257</v>
      </c>
      <c r="E220" s="95">
        <v>120</v>
      </c>
      <c r="F220" s="95">
        <v>0</v>
      </c>
      <c r="G220" s="95">
        <v>0</v>
      </c>
      <c r="H220" s="95">
        <v>1</v>
      </c>
      <c r="I220" s="95" t="s">
        <v>169</v>
      </c>
      <c r="J220" s="95" t="s">
        <v>168</v>
      </c>
      <c r="K220" s="95" t="s">
        <v>290</v>
      </c>
      <c r="L220" s="97">
        <f t="shared" si="3"/>
        <v>119</v>
      </c>
      <c r="M220" s="97" t="str">
        <f>CONCATENATE(База[ПЕрвые символы],База[Column2],RIGHT(База[Column3],7))</f>
        <v>KV-10546257KJA-NOZ</v>
      </c>
      <c r="N220" s="98"/>
      <c r="O220" s="98"/>
      <c r="U220" s="98"/>
      <c r="V220" s="98"/>
      <c r="W220" s="98"/>
      <c r="X220" s="98"/>
      <c r="Y220" s="98"/>
    </row>
    <row r="221" spans="1:25" ht="15" x14ac:dyDescent="0.25">
      <c r="A221" s="93" t="str">
        <f>CONCATENATE(База[ПЕрвые символы],База[Column2],База[Column4])</f>
        <v>KV-10546259KJA-NOZ</v>
      </c>
      <c r="B221" s="94">
        <f>База[Column6]</f>
        <v>46</v>
      </c>
      <c r="C221" s="95" t="s">
        <v>82</v>
      </c>
      <c r="D221" s="96">
        <v>46259</v>
      </c>
      <c r="E221" s="95">
        <v>46</v>
      </c>
      <c r="F221" s="95">
        <v>2</v>
      </c>
      <c r="G221" s="95">
        <v>2</v>
      </c>
      <c r="H221" s="95">
        <v>1</v>
      </c>
      <c r="I221" s="95" t="s">
        <v>169</v>
      </c>
      <c r="J221" s="95" t="s">
        <v>168</v>
      </c>
      <c r="K221" s="95" t="s">
        <v>288</v>
      </c>
      <c r="L221" s="97">
        <f t="shared" si="3"/>
        <v>45</v>
      </c>
      <c r="M221" s="97" t="str">
        <f>CONCATENATE(База[ПЕрвые символы],База[Column2],RIGHT(База[Column3],7))</f>
        <v>KV-10546259KJA-NOZ</v>
      </c>
      <c r="N221" s="98"/>
      <c r="O221" s="98"/>
      <c r="U221" s="98"/>
      <c r="V221" s="98"/>
      <c r="W221" s="98"/>
      <c r="X221" s="98"/>
      <c r="Y221" s="98"/>
    </row>
    <row r="222" spans="1:25" ht="15" x14ac:dyDescent="0.25">
      <c r="A222" s="93" t="str">
        <f>CONCATENATE(База[ПЕрвые символы],База[Column2],База[Column4])</f>
        <v>KV-10546264KJA-NOZ</v>
      </c>
      <c r="B222" s="94">
        <f>База[Column6]</f>
        <v>120</v>
      </c>
      <c r="C222" s="95" t="s">
        <v>82</v>
      </c>
      <c r="D222" s="96">
        <v>46264</v>
      </c>
      <c r="E222" s="95">
        <v>120</v>
      </c>
      <c r="F222" s="95">
        <v>0</v>
      </c>
      <c r="G222" s="95">
        <v>0</v>
      </c>
      <c r="H222" s="95">
        <v>1</v>
      </c>
      <c r="I222" s="95" t="s">
        <v>169</v>
      </c>
      <c r="J222" s="95" t="s">
        <v>168</v>
      </c>
      <c r="K222" s="95" t="s">
        <v>290</v>
      </c>
      <c r="L222" s="97">
        <f t="shared" si="3"/>
        <v>119</v>
      </c>
      <c r="M222" s="97" t="str">
        <f>CONCATENATE(База[ПЕрвые символы],База[Column2],RIGHT(База[Column3],7))</f>
        <v>KV-10546264KJA-NOZ</v>
      </c>
      <c r="N222" s="98"/>
      <c r="O222" s="98"/>
      <c r="U222" s="98"/>
      <c r="V222" s="98"/>
      <c r="W222" s="98"/>
      <c r="X222" s="98"/>
      <c r="Y222" s="98"/>
    </row>
    <row r="223" spans="1:25" ht="15" x14ac:dyDescent="0.25">
      <c r="A223" s="93" t="str">
        <f>CONCATENATE(База[ПЕрвые символы],База[Column2],База[Column4])</f>
        <v>KV-10546266KJA-NOZ</v>
      </c>
      <c r="B223" s="94">
        <f>База[Column6]</f>
        <v>72</v>
      </c>
      <c r="C223" s="95" t="s">
        <v>82</v>
      </c>
      <c r="D223" s="96">
        <v>46266</v>
      </c>
      <c r="E223" s="95">
        <v>72</v>
      </c>
      <c r="F223" s="95">
        <v>0</v>
      </c>
      <c r="G223" s="95">
        <v>0</v>
      </c>
      <c r="H223" s="95">
        <v>1</v>
      </c>
      <c r="I223" s="95" t="s">
        <v>169</v>
      </c>
      <c r="J223" s="95" t="s">
        <v>168</v>
      </c>
      <c r="K223" s="95" t="s">
        <v>289</v>
      </c>
      <c r="L223" s="97">
        <f t="shared" si="3"/>
        <v>71</v>
      </c>
      <c r="M223" s="97" t="str">
        <f>CONCATENATE(База[ПЕрвые символы],База[Column2],RIGHT(База[Column3],7))</f>
        <v>KV-10546266KJA-NOZ</v>
      </c>
      <c r="N223" s="98"/>
      <c r="O223" s="98"/>
      <c r="U223" s="98"/>
      <c r="V223" s="98"/>
      <c r="W223" s="98"/>
      <c r="X223" s="98"/>
      <c r="Y223" s="98"/>
    </row>
    <row r="224" spans="1:25" ht="15" x14ac:dyDescent="0.25">
      <c r="A224" s="93" t="str">
        <f>CONCATENATE(База[ПЕрвые символы],База[Column2],База[Column4])</f>
        <v>KV-10546271KJA-NOZ</v>
      </c>
      <c r="B224" s="94">
        <f>База[Column6]</f>
        <v>72</v>
      </c>
      <c r="C224" s="95" t="s">
        <v>82</v>
      </c>
      <c r="D224" s="96">
        <v>46271</v>
      </c>
      <c r="E224" s="95">
        <v>72</v>
      </c>
      <c r="F224" s="95">
        <v>0</v>
      </c>
      <c r="G224" s="95">
        <v>0</v>
      </c>
      <c r="H224" s="95">
        <v>1</v>
      </c>
      <c r="I224" s="95" t="s">
        <v>169</v>
      </c>
      <c r="J224" s="95" t="s">
        <v>168</v>
      </c>
      <c r="K224" s="95" t="s">
        <v>289</v>
      </c>
      <c r="L224" s="97">
        <f t="shared" si="3"/>
        <v>71</v>
      </c>
      <c r="M224" s="97" t="str">
        <f>CONCATENATE(База[ПЕрвые символы],База[Column2],RIGHT(База[Column3],7))</f>
        <v>KV-10546271KJA-NOZ</v>
      </c>
      <c r="N224" s="98"/>
      <c r="O224" s="98"/>
      <c r="U224" s="98"/>
      <c r="V224" s="98"/>
      <c r="W224" s="98"/>
      <c r="X224" s="98"/>
      <c r="Y224" s="98"/>
    </row>
    <row r="225" spans="1:25" ht="15" x14ac:dyDescent="0.25">
      <c r="A225" s="93" t="str">
        <f>CONCATENATE(База[ПЕрвые символы],База[Column2],База[Column4])</f>
        <v>KV-10546273KJA-NOZ</v>
      </c>
      <c r="B225" s="94">
        <f>База[Column6]</f>
        <v>72</v>
      </c>
      <c r="C225" s="95" t="s">
        <v>82</v>
      </c>
      <c r="D225" s="96">
        <v>46273</v>
      </c>
      <c r="E225" s="95">
        <v>72</v>
      </c>
      <c r="F225" s="95">
        <v>0</v>
      </c>
      <c r="G225" s="95">
        <v>0</v>
      </c>
      <c r="H225" s="95">
        <v>1</v>
      </c>
      <c r="I225" s="95" t="s">
        <v>169</v>
      </c>
      <c r="J225" s="95" t="s">
        <v>168</v>
      </c>
      <c r="K225" s="95" t="s">
        <v>289</v>
      </c>
      <c r="L225" s="97">
        <f t="shared" si="3"/>
        <v>71</v>
      </c>
      <c r="M225" s="97" t="str">
        <f>CONCATENATE(База[ПЕрвые символы],База[Column2],RIGHT(База[Column3],7))</f>
        <v>KV-10546273KJA-NOZ</v>
      </c>
      <c r="N225" s="98"/>
      <c r="O225" s="98"/>
      <c r="U225" s="98"/>
      <c r="V225" s="98"/>
      <c r="W225" s="98"/>
      <c r="X225" s="98"/>
      <c r="Y225" s="98"/>
    </row>
    <row r="226" spans="1:25" ht="15" x14ac:dyDescent="0.25">
      <c r="A226" s="93" t="str">
        <f>CONCATENATE(База[ПЕрвые символы],База[Column2],База[Column4])</f>
        <v>KV-10546278KJA-NOZ</v>
      </c>
      <c r="B226" s="94">
        <f>База[Column6]</f>
        <v>72</v>
      </c>
      <c r="C226" s="95" t="s">
        <v>82</v>
      </c>
      <c r="D226" s="96">
        <v>46278</v>
      </c>
      <c r="E226" s="95">
        <v>72</v>
      </c>
      <c r="F226" s="95">
        <v>0</v>
      </c>
      <c r="G226" s="95">
        <v>0</v>
      </c>
      <c r="H226" s="95">
        <v>1</v>
      </c>
      <c r="I226" s="95" t="s">
        <v>169</v>
      </c>
      <c r="J226" s="95" t="s">
        <v>168</v>
      </c>
      <c r="K226" s="95" t="s">
        <v>289</v>
      </c>
      <c r="L226" s="97">
        <f t="shared" si="3"/>
        <v>71</v>
      </c>
      <c r="M226" s="97" t="str">
        <f>CONCATENATE(База[ПЕрвые символы],База[Column2],RIGHT(База[Column3],7))</f>
        <v>KV-10546278KJA-NOZ</v>
      </c>
      <c r="N226" s="98"/>
      <c r="O226" s="98"/>
      <c r="U226" s="98"/>
      <c r="V226" s="98"/>
      <c r="W226" s="98"/>
      <c r="X226" s="98"/>
      <c r="Y226" s="98"/>
    </row>
    <row r="227" spans="1:25" ht="15" x14ac:dyDescent="0.25">
      <c r="A227" s="93" t="str">
        <f>CONCATENATE(База[ПЕрвые символы],База[Column2],База[Column4])</f>
        <v>KV-10546280KJA-NOZ</v>
      </c>
      <c r="B227" s="94">
        <f>База[Column6]</f>
        <v>72</v>
      </c>
      <c r="C227" s="95" t="s">
        <v>82</v>
      </c>
      <c r="D227" s="96">
        <v>46280</v>
      </c>
      <c r="E227" s="95">
        <v>72</v>
      </c>
      <c r="F227" s="95">
        <v>0</v>
      </c>
      <c r="G227" s="95">
        <v>0</v>
      </c>
      <c r="H227" s="95">
        <v>1</v>
      </c>
      <c r="I227" s="95" t="s">
        <v>169</v>
      </c>
      <c r="J227" s="95" t="s">
        <v>168</v>
      </c>
      <c r="K227" s="95" t="s">
        <v>289</v>
      </c>
      <c r="L227" s="97">
        <f t="shared" si="3"/>
        <v>71</v>
      </c>
      <c r="M227" s="97" t="str">
        <f>CONCATENATE(База[ПЕрвые символы],База[Column2],RIGHT(База[Column3],7))</f>
        <v>KV-10546280KJA-NOZ</v>
      </c>
      <c r="N227" s="98"/>
      <c r="O227" s="98"/>
      <c r="U227" s="98"/>
      <c r="V227" s="98"/>
      <c r="W227" s="98"/>
      <c r="X227" s="98"/>
      <c r="Y227" s="98"/>
    </row>
    <row r="228" spans="1:25" ht="15" x14ac:dyDescent="0.25">
      <c r="A228" s="93" t="str">
        <f>CONCATENATE(База[ПЕрвые символы],База[Column2],База[Column4])</f>
        <v>KV-10546285KJA-NOZ</v>
      </c>
      <c r="B228" s="94">
        <f>База[Column6]</f>
        <v>72</v>
      </c>
      <c r="C228" s="95" t="s">
        <v>82</v>
      </c>
      <c r="D228" s="96">
        <v>46285</v>
      </c>
      <c r="E228" s="95">
        <v>72</v>
      </c>
      <c r="F228" s="95">
        <v>0</v>
      </c>
      <c r="G228" s="95">
        <v>0</v>
      </c>
      <c r="H228" s="95">
        <v>1</v>
      </c>
      <c r="I228" s="95" t="s">
        <v>169</v>
      </c>
      <c r="J228" s="95" t="s">
        <v>168</v>
      </c>
      <c r="K228" s="95" t="s">
        <v>289</v>
      </c>
      <c r="L228" s="97">
        <f t="shared" si="3"/>
        <v>71</v>
      </c>
      <c r="M228" s="97" t="str">
        <f>CONCATENATE(База[ПЕрвые символы],База[Column2],RIGHT(База[Column3],7))</f>
        <v>KV-10546285KJA-NOZ</v>
      </c>
      <c r="N228" s="98"/>
      <c r="O228" s="98"/>
      <c r="U228" s="98"/>
      <c r="V228" s="98"/>
      <c r="W228" s="98"/>
      <c r="X228" s="98"/>
      <c r="Y228" s="98"/>
    </row>
    <row r="229" spans="1:25" ht="15" x14ac:dyDescent="0.25">
      <c r="A229" s="93" t="str">
        <f>CONCATENATE(База[ПЕрвые символы],База[Column2],База[Column4])</f>
        <v>KV-10546287KJA-NOZ</v>
      </c>
      <c r="B229" s="94">
        <f>База[Column6]</f>
        <v>72</v>
      </c>
      <c r="C229" s="95" t="s">
        <v>82</v>
      </c>
      <c r="D229" s="96">
        <v>46287</v>
      </c>
      <c r="E229" s="95">
        <v>72</v>
      </c>
      <c r="F229" s="95">
        <v>0</v>
      </c>
      <c r="G229" s="95">
        <v>0</v>
      </c>
      <c r="H229" s="95">
        <v>1</v>
      </c>
      <c r="I229" s="95" t="s">
        <v>169</v>
      </c>
      <c r="J229" s="95" t="s">
        <v>168</v>
      </c>
      <c r="K229" s="95" t="s">
        <v>289</v>
      </c>
      <c r="L229" s="97">
        <f t="shared" si="3"/>
        <v>71</v>
      </c>
      <c r="M229" s="97" t="str">
        <f>CONCATENATE(База[ПЕрвые символы],База[Column2],RIGHT(База[Column3],7))</f>
        <v>KV-10546287KJA-NOZ</v>
      </c>
      <c r="N229" s="98"/>
      <c r="O229" s="98"/>
      <c r="U229" s="98"/>
      <c r="V229" s="98"/>
      <c r="W229" s="98"/>
      <c r="X229" s="98"/>
      <c r="Y229" s="98"/>
    </row>
    <row r="230" spans="1:25" ht="15" x14ac:dyDescent="0.25">
      <c r="A230" s="93" t="str">
        <f>CONCATENATE(База[ПЕрвые символы],База[Column2],База[Column4])</f>
        <v>KV-10546292KJA-NOZ</v>
      </c>
      <c r="B230" s="94">
        <f>База[Column6]</f>
        <v>72</v>
      </c>
      <c r="C230" s="95" t="s">
        <v>82</v>
      </c>
      <c r="D230" s="96">
        <v>46292</v>
      </c>
      <c r="E230" s="95">
        <v>72</v>
      </c>
      <c r="F230" s="95">
        <v>0</v>
      </c>
      <c r="G230" s="95">
        <v>0</v>
      </c>
      <c r="H230" s="95">
        <v>1</v>
      </c>
      <c r="I230" s="95" t="s">
        <v>169</v>
      </c>
      <c r="J230" s="95" t="s">
        <v>168</v>
      </c>
      <c r="K230" s="95" t="s">
        <v>289</v>
      </c>
      <c r="L230" s="97">
        <f t="shared" si="3"/>
        <v>71</v>
      </c>
      <c r="M230" s="97" t="str">
        <f>CONCATENATE(База[ПЕрвые символы],База[Column2],RIGHT(База[Column3],7))</f>
        <v>KV-10546292KJA-NOZ</v>
      </c>
      <c r="N230" s="98"/>
      <c r="O230" s="98"/>
      <c r="U230" s="98"/>
      <c r="V230" s="98"/>
      <c r="W230" s="98"/>
      <c r="X230" s="98"/>
      <c r="Y230" s="98"/>
    </row>
    <row r="231" spans="1:25" ht="15" x14ac:dyDescent="0.25">
      <c r="A231" s="93" t="str">
        <f>CONCATENATE(База[ПЕрвые символы],База[Column2],База[Column4])</f>
        <v>KV-10546294KJA-NOZ</v>
      </c>
      <c r="B231" s="94">
        <f>База[Column6]</f>
        <v>72</v>
      </c>
      <c r="C231" s="95" t="s">
        <v>82</v>
      </c>
      <c r="D231" s="96">
        <v>46294</v>
      </c>
      <c r="E231" s="95">
        <v>72</v>
      </c>
      <c r="F231" s="95">
        <v>0</v>
      </c>
      <c r="G231" s="95">
        <v>0</v>
      </c>
      <c r="H231" s="95">
        <v>1</v>
      </c>
      <c r="I231" s="95" t="s">
        <v>169</v>
      </c>
      <c r="J231" s="95" t="s">
        <v>168</v>
      </c>
      <c r="K231" s="95" t="s">
        <v>289</v>
      </c>
      <c r="L231" s="97">
        <f t="shared" si="3"/>
        <v>71</v>
      </c>
      <c r="M231" s="97" t="str">
        <f>CONCATENATE(База[ПЕрвые символы],База[Column2],RIGHT(База[Column3],7))</f>
        <v>KV-10546294KJA-NOZ</v>
      </c>
      <c r="N231" s="98"/>
      <c r="O231" s="98"/>
      <c r="U231" s="98"/>
      <c r="V231" s="98"/>
      <c r="W231" s="98"/>
      <c r="X231" s="98"/>
      <c r="Y231" s="98"/>
    </row>
    <row r="232" spans="1:25" ht="15" x14ac:dyDescent="0.25">
      <c r="A232" s="93" t="str">
        <f>CONCATENATE(База[ПЕрвые символы],База[Column2],База[Column4])</f>
        <v>KV-10546299KJA-NOZ</v>
      </c>
      <c r="B232" s="94">
        <f>База[Column6]</f>
        <v>72</v>
      </c>
      <c r="C232" s="95" t="s">
        <v>82</v>
      </c>
      <c r="D232" s="96">
        <v>46299</v>
      </c>
      <c r="E232" s="95">
        <v>72</v>
      </c>
      <c r="F232" s="95">
        <v>0</v>
      </c>
      <c r="G232" s="95">
        <v>0</v>
      </c>
      <c r="H232" s="95">
        <v>1</v>
      </c>
      <c r="I232" s="95" t="s">
        <v>169</v>
      </c>
      <c r="J232" s="95" t="s">
        <v>168</v>
      </c>
      <c r="K232" s="95" t="s">
        <v>289</v>
      </c>
      <c r="L232" s="97">
        <f t="shared" si="3"/>
        <v>71</v>
      </c>
      <c r="M232" s="97" t="str">
        <f>CONCATENATE(База[ПЕрвые символы],База[Column2],RIGHT(База[Column3],7))</f>
        <v>KV-10546299KJA-NOZ</v>
      </c>
      <c r="N232" s="98"/>
      <c r="O232" s="98"/>
      <c r="U232" s="98"/>
      <c r="V232" s="98"/>
      <c r="W232" s="98"/>
      <c r="X232" s="98"/>
      <c r="Y232" s="98"/>
    </row>
    <row r="233" spans="1:25" ht="15" x14ac:dyDescent="0.25">
      <c r="A233" s="93" t="str">
        <f>CONCATENATE(База[ПЕрвые символы],База[Column2],База[Column4])</f>
        <v>KV-10546301KJA-NOZ</v>
      </c>
      <c r="B233" s="94">
        <f>База[Column6]</f>
        <v>72</v>
      </c>
      <c r="C233" s="95" t="s">
        <v>82</v>
      </c>
      <c r="D233" s="96">
        <v>46301</v>
      </c>
      <c r="E233" s="95">
        <v>72</v>
      </c>
      <c r="F233" s="95">
        <v>0</v>
      </c>
      <c r="G233" s="95">
        <v>0</v>
      </c>
      <c r="H233" s="95">
        <v>1</v>
      </c>
      <c r="I233" s="95" t="s">
        <v>169</v>
      </c>
      <c r="J233" s="95" t="s">
        <v>168</v>
      </c>
      <c r="K233" s="95" t="s">
        <v>289</v>
      </c>
      <c r="L233" s="97">
        <f t="shared" si="3"/>
        <v>71</v>
      </c>
      <c r="M233" s="97" t="str">
        <f>CONCATENATE(База[ПЕрвые символы],База[Column2],RIGHT(База[Column3],7))</f>
        <v>KV-10546301KJA-NOZ</v>
      </c>
      <c r="N233" s="98"/>
      <c r="O233" s="98"/>
      <c r="U233" s="98"/>
      <c r="V233" s="98"/>
      <c r="W233" s="98"/>
      <c r="X233" s="98"/>
      <c r="Y233" s="98"/>
    </row>
    <row r="234" spans="1:25" ht="15" x14ac:dyDescent="0.25">
      <c r="A234" s="93" t="str">
        <f>CONCATENATE(База[ПЕрвые символы],База[Column2],База[Column4])</f>
        <v>KV-10546306KJA-NOZ</v>
      </c>
      <c r="B234" s="94">
        <f>База[Column6]</f>
        <v>72</v>
      </c>
      <c r="C234" s="95" t="s">
        <v>82</v>
      </c>
      <c r="D234" s="96">
        <v>46306</v>
      </c>
      <c r="E234" s="95">
        <v>72</v>
      </c>
      <c r="F234" s="95">
        <v>0</v>
      </c>
      <c r="G234" s="95">
        <v>0</v>
      </c>
      <c r="H234" s="95">
        <v>1</v>
      </c>
      <c r="I234" s="95" t="s">
        <v>169</v>
      </c>
      <c r="J234" s="95" t="s">
        <v>168</v>
      </c>
      <c r="K234" s="95" t="s">
        <v>289</v>
      </c>
      <c r="L234" s="97">
        <f t="shared" si="3"/>
        <v>71</v>
      </c>
      <c r="M234" s="97" t="str">
        <f>CONCATENATE(База[ПЕрвые символы],База[Column2],RIGHT(База[Column3],7))</f>
        <v>KV-10546306KJA-NOZ</v>
      </c>
      <c r="N234" s="98"/>
      <c r="O234" s="98"/>
      <c r="U234" s="98"/>
      <c r="V234" s="98"/>
      <c r="W234" s="98"/>
      <c r="X234" s="98"/>
      <c r="Y234" s="98"/>
    </row>
    <row r="235" spans="1:25" ht="15" x14ac:dyDescent="0.25">
      <c r="A235" s="93" t="str">
        <f>CONCATENATE(База[ПЕрвые символы],База[Column2],База[Column4])</f>
        <v>KV-10546308KJA-NOZ</v>
      </c>
      <c r="B235" s="94">
        <f>База[Column6]</f>
        <v>72</v>
      </c>
      <c r="C235" s="95" t="s">
        <v>82</v>
      </c>
      <c r="D235" s="96">
        <v>46308</v>
      </c>
      <c r="E235" s="95">
        <v>72</v>
      </c>
      <c r="F235" s="95">
        <v>0</v>
      </c>
      <c r="G235" s="95">
        <v>0</v>
      </c>
      <c r="H235" s="95">
        <v>1</v>
      </c>
      <c r="I235" s="95" t="s">
        <v>169</v>
      </c>
      <c r="J235" s="95" t="s">
        <v>168</v>
      </c>
      <c r="K235" s="95" t="s">
        <v>289</v>
      </c>
      <c r="L235" s="97">
        <f t="shared" si="3"/>
        <v>71</v>
      </c>
      <c r="M235" s="97" t="str">
        <f>CONCATENATE(База[ПЕрвые символы],База[Column2],RIGHT(База[Column3],7))</f>
        <v>KV-10546308KJA-NOZ</v>
      </c>
      <c r="N235" s="98"/>
      <c r="O235" s="98"/>
      <c r="U235" s="98"/>
      <c r="V235" s="98"/>
      <c r="W235" s="98"/>
      <c r="X235" s="98"/>
      <c r="Y235" s="98"/>
    </row>
    <row r="236" spans="1:25" ht="15" x14ac:dyDescent="0.25">
      <c r="A236" s="93" t="str">
        <f>CONCATENATE(База[ПЕрвые символы],База[Column2],База[Column4])</f>
        <v>KV-10546313KJA-NOZ</v>
      </c>
      <c r="B236" s="94">
        <f>База[Column6]</f>
        <v>72</v>
      </c>
      <c r="C236" s="95" t="s">
        <v>82</v>
      </c>
      <c r="D236" s="96">
        <v>46313</v>
      </c>
      <c r="E236" s="95">
        <v>72</v>
      </c>
      <c r="F236" s="95">
        <v>0</v>
      </c>
      <c r="G236" s="95">
        <v>0</v>
      </c>
      <c r="H236" s="95">
        <v>1</v>
      </c>
      <c r="I236" s="95" t="s">
        <v>169</v>
      </c>
      <c r="J236" s="95" t="s">
        <v>168</v>
      </c>
      <c r="K236" s="95" t="s">
        <v>289</v>
      </c>
      <c r="L236" s="97">
        <f t="shared" si="3"/>
        <v>71</v>
      </c>
      <c r="M236" s="97" t="str">
        <f>CONCATENATE(База[ПЕрвые символы],База[Column2],RIGHT(База[Column3],7))</f>
        <v>KV-10546313KJA-NOZ</v>
      </c>
      <c r="N236" s="98"/>
      <c r="O236" s="98"/>
      <c r="U236" s="98"/>
      <c r="V236" s="98"/>
      <c r="W236" s="98"/>
      <c r="X236" s="98"/>
      <c r="Y236" s="98"/>
    </row>
    <row r="237" spans="1:25" ht="15" x14ac:dyDescent="0.25">
      <c r="A237" s="93" t="str">
        <f>CONCATENATE(База[ПЕрвые символы],База[Column2],База[Column4])</f>
        <v>KV-10546315KJA-NOZ</v>
      </c>
      <c r="B237" s="94">
        <f>База[Column6]</f>
        <v>72</v>
      </c>
      <c r="C237" s="95" t="s">
        <v>82</v>
      </c>
      <c r="D237" s="96">
        <v>46315</v>
      </c>
      <c r="E237" s="95">
        <v>72</v>
      </c>
      <c r="F237" s="95">
        <v>0</v>
      </c>
      <c r="G237" s="95">
        <v>0</v>
      </c>
      <c r="H237" s="95">
        <v>1</v>
      </c>
      <c r="I237" s="95" t="s">
        <v>169</v>
      </c>
      <c r="J237" s="95" t="s">
        <v>168</v>
      </c>
      <c r="K237" s="95" t="s">
        <v>289</v>
      </c>
      <c r="L237" s="97">
        <f t="shared" si="3"/>
        <v>71</v>
      </c>
      <c r="M237" s="97" t="str">
        <f>CONCATENATE(База[ПЕрвые символы],База[Column2],RIGHT(База[Column3],7))</f>
        <v>KV-10546315KJA-NOZ</v>
      </c>
      <c r="N237" s="98"/>
      <c r="O237" s="98"/>
      <c r="U237" s="98"/>
      <c r="V237" s="98"/>
      <c r="W237" s="98"/>
      <c r="X237" s="98"/>
      <c r="Y237" s="98"/>
    </row>
    <row r="238" spans="1:25" ht="15" x14ac:dyDescent="0.25">
      <c r="A238" s="93" t="str">
        <f>CONCATENATE(База[ПЕрвые символы],База[Column2],База[Column4])</f>
        <v>KV-10646216NOZ-KJA</v>
      </c>
      <c r="B238" s="94">
        <f>База[Column6]</f>
        <v>120</v>
      </c>
      <c r="C238" s="95" t="s">
        <v>83</v>
      </c>
      <c r="D238" s="96">
        <v>46216</v>
      </c>
      <c r="E238" s="95">
        <v>120</v>
      </c>
      <c r="F238" s="95">
        <v>8</v>
      </c>
      <c r="G238" s="95">
        <v>8</v>
      </c>
      <c r="H238" s="95">
        <v>1</v>
      </c>
      <c r="I238" s="95" t="s">
        <v>171</v>
      </c>
      <c r="J238" s="95" t="s">
        <v>170</v>
      </c>
      <c r="K238" s="95" t="s">
        <v>290</v>
      </c>
      <c r="L238" s="97">
        <f t="shared" si="3"/>
        <v>119</v>
      </c>
      <c r="M238" s="97" t="str">
        <f>CONCATENATE(База[ПЕрвые символы],База[Column2],RIGHT(База[Column3],7))</f>
        <v>KV-10646216NOZ-KJA</v>
      </c>
      <c r="N238" s="98"/>
      <c r="O238" s="98"/>
      <c r="U238" s="98"/>
      <c r="V238" s="98"/>
      <c r="W238" s="98"/>
      <c r="X238" s="98"/>
      <c r="Y238" s="98"/>
    </row>
    <row r="239" spans="1:25" ht="15" x14ac:dyDescent="0.25">
      <c r="A239" s="93" t="str">
        <f>CONCATENATE(База[ПЕрвые символы],База[Column2],База[Column4])</f>
        <v>KV-10646218NOZ-KJA</v>
      </c>
      <c r="B239" s="94">
        <f>База[Column6]</f>
        <v>26</v>
      </c>
      <c r="C239" s="95" t="s">
        <v>83</v>
      </c>
      <c r="D239" s="96">
        <v>46218</v>
      </c>
      <c r="E239" s="95">
        <v>26</v>
      </c>
      <c r="F239" s="95">
        <v>5</v>
      </c>
      <c r="G239" s="95">
        <v>5</v>
      </c>
      <c r="H239" s="95">
        <v>1</v>
      </c>
      <c r="I239" s="95" t="s">
        <v>171</v>
      </c>
      <c r="J239" s="95" t="s">
        <v>170</v>
      </c>
      <c r="K239" s="95" t="s">
        <v>288</v>
      </c>
      <c r="L239" s="97">
        <f t="shared" si="3"/>
        <v>25</v>
      </c>
      <c r="M239" s="97" t="str">
        <f>CONCATENATE(База[ПЕрвые символы],База[Column2],RIGHT(База[Column3],7))</f>
        <v>KV-10646218NOZ-KJA</v>
      </c>
      <c r="N239" s="98"/>
      <c r="O239" s="98"/>
      <c r="U239" s="98"/>
      <c r="V239" s="98"/>
      <c r="W239" s="98"/>
      <c r="X239" s="98"/>
      <c r="Y239" s="98"/>
    </row>
    <row r="240" spans="1:25" ht="15" x14ac:dyDescent="0.25">
      <c r="A240" s="93" t="str">
        <f>CONCATENATE(База[ПЕрвые символы],База[Column2],База[Column4])</f>
        <v>KV-10646223NOZ-KJA</v>
      </c>
      <c r="B240" s="94">
        <f>База[Column6]</f>
        <v>120</v>
      </c>
      <c r="C240" s="95" t="s">
        <v>83</v>
      </c>
      <c r="D240" s="96">
        <v>46223</v>
      </c>
      <c r="E240" s="95">
        <v>120</v>
      </c>
      <c r="F240" s="95">
        <v>8</v>
      </c>
      <c r="G240" s="95">
        <v>8</v>
      </c>
      <c r="H240" s="95">
        <v>1</v>
      </c>
      <c r="I240" s="95" t="s">
        <v>171</v>
      </c>
      <c r="J240" s="95" t="s">
        <v>170</v>
      </c>
      <c r="K240" s="95" t="s">
        <v>290</v>
      </c>
      <c r="L240" s="97">
        <f t="shared" si="3"/>
        <v>119</v>
      </c>
      <c r="M240" s="97" t="str">
        <f>CONCATENATE(База[ПЕрвые символы],База[Column2],RIGHT(База[Column3],7))</f>
        <v>KV-10646223NOZ-KJA</v>
      </c>
      <c r="N240" s="98"/>
      <c r="O240" s="98"/>
      <c r="U240" s="98"/>
      <c r="V240" s="98"/>
      <c r="W240" s="98"/>
      <c r="X240" s="98"/>
      <c r="Y240" s="98"/>
    </row>
    <row r="241" spans="1:25" ht="15" x14ac:dyDescent="0.25">
      <c r="A241" s="93" t="str">
        <f>CONCATENATE(База[ПЕрвые символы],База[Column2],База[Column4])</f>
        <v>KV-10646225NOZ-KJA</v>
      </c>
      <c r="B241" s="94">
        <f>База[Column6]</f>
        <v>46</v>
      </c>
      <c r="C241" s="95" t="s">
        <v>83</v>
      </c>
      <c r="D241" s="96">
        <v>46225</v>
      </c>
      <c r="E241" s="95">
        <v>46</v>
      </c>
      <c r="F241" s="95">
        <v>5</v>
      </c>
      <c r="G241" s="95">
        <v>5</v>
      </c>
      <c r="H241" s="95">
        <v>1</v>
      </c>
      <c r="I241" s="95" t="s">
        <v>171</v>
      </c>
      <c r="J241" s="95" t="s">
        <v>170</v>
      </c>
      <c r="K241" s="95" t="s">
        <v>289</v>
      </c>
      <c r="L241" s="97">
        <f t="shared" si="3"/>
        <v>45</v>
      </c>
      <c r="M241" s="97" t="str">
        <f>CONCATENATE(База[ПЕрвые символы],База[Column2],RIGHT(База[Column3],7))</f>
        <v>KV-10646225NOZ-KJA</v>
      </c>
      <c r="N241" s="98"/>
      <c r="O241" s="98"/>
      <c r="U241" s="98"/>
      <c r="V241" s="98"/>
      <c r="W241" s="98"/>
      <c r="X241" s="98"/>
      <c r="Y241" s="98"/>
    </row>
    <row r="242" spans="1:25" ht="15" x14ac:dyDescent="0.25">
      <c r="A242" s="93" t="str">
        <f>CONCATENATE(База[ПЕрвые символы],База[Column2],База[Column4])</f>
        <v>KV-10646230NOZ-KJA</v>
      </c>
      <c r="B242" s="94">
        <f>База[Column6]</f>
        <v>120</v>
      </c>
      <c r="C242" s="95" t="s">
        <v>83</v>
      </c>
      <c r="D242" s="96">
        <v>46230</v>
      </c>
      <c r="E242" s="95">
        <v>120</v>
      </c>
      <c r="F242" s="95">
        <v>3</v>
      </c>
      <c r="G242" s="95">
        <v>3</v>
      </c>
      <c r="H242" s="95">
        <v>1</v>
      </c>
      <c r="I242" s="95" t="s">
        <v>171</v>
      </c>
      <c r="J242" s="95" t="s">
        <v>170</v>
      </c>
      <c r="K242" s="95" t="s">
        <v>290</v>
      </c>
      <c r="L242" s="97">
        <f t="shared" si="3"/>
        <v>119</v>
      </c>
      <c r="M242" s="97" t="str">
        <f>CONCATENATE(База[ПЕрвые символы],База[Column2],RIGHT(База[Column3],7))</f>
        <v>KV-10646230NOZ-KJA</v>
      </c>
      <c r="N242" s="98"/>
      <c r="O242" s="98"/>
      <c r="U242" s="98"/>
      <c r="V242" s="98"/>
      <c r="W242" s="98"/>
      <c r="X242" s="98"/>
      <c r="Y242" s="98"/>
    </row>
    <row r="243" spans="1:25" ht="15" x14ac:dyDescent="0.25">
      <c r="A243" s="93" t="str">
        <f>CONCATENATE(База[ПЕрвые символы],База[Column2],База[Column4])</f>
        <v>KV-10646232NOZ-KJA</v>
      </c>
      <c r="B243" s="94">
        <f>База[Column6]</f>
        <v>46</v>
      </c>
      <c r="C243" s="95" t="s">
        <v>83</v>
      </c>
      <c r="D243" s="96">
        <v>46232</v>
      </c>
      <c r="E243" s="95">
        <v>46</v>
      </c>
      <c r="F243" s="95">
        <v>3</v>
      </c>
      <c r="G243" s="95">
        <v>3</v>
      </c>
      <c r="H243" s="95">
        <v>1</v>
      </c>
      <c r="I243" s="95" t="s">
        <v>171</v>
      </c>
      <c r="J243" s="95" t="s">
        <v>170</v>
      </c>
      <c r="K243" s="95" t="s">
        <v>289</v>
      </c>
      <c r="L243" s="97">
        <f t="shared" si="3"/>
        <v>45</v>
      </c>
      <c r="M243" s="97" t="str">
        <f>CONCATENATE(База[ПЕрвые символы],База[Column2],RIGHT(База[Column3],7))</f>
        <v>KV-10646232NOZ-KJA</v>
      </c>
      <c r="N243" s="98"/>
      <c r="O243" s="98"/>
      <c r="U243" s="98"/>
      <c r="V243" s="98"/>
      <c r="W243" s="98"/>
      <c r="X243" s="98"/>
      <c r="Y243" s="98"/>
    </row>
    <row r="244" spans="1:25" ht="15" x14ac:dyDescent="0.25">
      <c r="A244" s="93" t="str">
        <f>CONCATENATE(База[ПЕрвые символы],База[Column2],База[Column4])</f>
        <v>KV-10646237NOZ-KJA</v>
      </c>
      <c r="B244" s="94">
        <f>База[Column6]</f>
        <v>120</v>
      </c>
      <c r="C244" s="95" t="s">
        <v>83</v>
      </c>
      <c r="D244" s="96">
        <v>46237</v>
      </c>
      <c r="E244" s="95">
        <v>120</v>
      </c>
      <c r="F244" s="95">
        <v>7</v>
      </c>
      <c r="G244" s="95">
        <v>7</v>
      </c>
      <c r="H244" s="95">
        <v>1</v>
      </c>
      <c r="I244" s="95" t="s">
        <v>171</v>
      </c>
      <c r="J244" s="95" t="s">
        <v>170</v>
      </c>
      <c r="K244" s="95" t="s">
        <v>290</v>
      </c>
      <c r="L244" s="97">
        <f t="shared" si="3"/>
        <v>119</v>
      </c>
      <c r="M244" s="97" t="str">
        <f>CONCATENATE(База[ПЕрвые символы],База[Column2],RIGHT(База[Column3],7))</f>
        <v>KV-10646237NOZ-KJA</v>
      </c>
      <c r="N244" s="98"/>
      <c r="O244" s="98"/>
      <c r="U244" s="98"/>
      <c r="V244" s="98"/>
      <c r="W244" s="98"/>
      <c r="X244" s="98"/>
      <c r="Y244" s="98"/>
    </row>
    <row r="245" spans="1:25" ht="15" x14ac:dyDescent="0.25">
      <c r="A245" s="93" t="str">
        <f>CONCATENATE(База[ПЕрвые символы],База[Column2],База[Column4])</f>
        <v>KV-10646239NOZ-KJA</v>
      </c>
      <c r="B245" s="94">
        <f>База[Column6]</f>
        <v>46</v>
      </c>
      <c r="C245" s="95" t="s">
        <v>83</v>
      </c>
      <c r="D245" s="96">
        <v>46239</v>
      </c>
      <c r="E245" s="95">
        <v>46</v>
      </c>
      <c r="F245" s="95">
        <v>4</v>
      </c>
      <c r="G245" s="95">
        <v>4</v>
      </c>
      <c r="H245" s="95">
        <v>1</v>
      </c>
      <c r="I245" s="95" t="s">
        <v>171</v>
      </c>
      <c r="J245" s="95" t="s">
        <v>170</v>
      </c>
      <c r="K245" s="95" t="s">
        <v>289</v>
      </c>
      <c r="L245" s="97">
        <f t="shared" si="3"/>
        <v>45</v>
      </c>
      <c r="M245" s="97" t="str">
        <f>CONCATENATE(База[ПЕрвые символы],База[Column2],RIGHT(База[Column3],7))</f>
        <v>KV-10646239NOZ-KJA</v>
      </c>
      <c r="N245" s="98"/>
      <c r="O245" s="98"/>
      <c r="U245" s="98"/>
      <c r="V245" s="98"/>
      <c r="W245" s="98"/>
      <c r="X245" s="98"/>
      <c r="Y245" s="98"/>
    </row>
    <row r="246" spans="1:25" ht="15" x14ac:dyDescent="0.25">
      <c r="A246" s="93" t="str">
        <f>CONCATENATE(База[ПЕрвые символы],База[Column2],База[Column4])</f>
        <v>KV-10646244NOZ-KJA</v>
      </c>
      <c r="B246" s="94">
        <f>База[Column6]</f>
        <v>120</v>
      </c>
      <c r="C246" s="95" t="s">
        <v>83</v>
      </c>
      <c r="D246" s="96">
        <v>46244</v>
      </c>
      <c r="E246" s="95">
        <v>120</v>
      </c>
      <c r="F246" s="95">
        <v>2</v>
      </c>
      <c r="G246" s="95">
        <v>2</v>
      </c>
      <c r="H246" s="95">
        <v>1</v>
      </c>
      <c r="I246" s="95" t="s">
        <v>171</v>
      </c>
      <c r="J246" s="95" t="s">
        <v>170</v>
      </c>
      <c r="K246" s="95" t="s">
        <v>290</v>
      </c>
      <c r="L246" s="97">
        <f t="shared" si="3"/>
        <v>119</v>
      </c>
      <c r="M246" s="97" t="str">
        <f>CONCATENATE(База[ПЕрвые символы],База[Column2],RIGHT(База[Column3],7))</f>
        <v>KV-10646244NOZ-KJA</v>
      </c>
      <c r="N246" s="98"/>
      <c r="O246" s="98"/>
      <c r="U246" s="98"/>
      <c r="V246" s="98"/>
      <c r="W246" s="98"/>
      <c r="X246" s="98"/>
      <c r="Y246" s="98"/>
    </row>
    <row r="247" spans="1:25" ht="15" x14ac:dyDescent="0.25">
      <c r="A247" s="93" t="str">
        <f>CONCATENATE(База[ПЕрвые символы],База[Column2],База[Column4])</f>
        <v>KV-10646246NOZ-KJA</v>
      </c>
      <c r="B247" s="94">
        <f>База[Column6]</f>
        <v>46</v>
      </c>
      <c r="C247" s="95" t="s">
        <v>83</v>
      </c>
      <c r="D247" s="96">
        <v>46246</v>
      </c>
      <c r="E247" s="95">
        <v>46</v>
      </c>
      <c r="F247" s="95">
        <v>2</v>
      </c>
      <c r="G247" s="95">
        <v>2</v>
      </c>
      <c r="H247" s="95">
        <v>1</v>
      </c>
      <c r="I247" s="95" t="s">
        <v>171</v>
      </c>
      <c r="J247" s="95" t="s">
        <v>170</v>
      </c>
      <c r="K247" s="95" t="s">
        <v>289</v>
      </c>
      <c r="L247" s="97">
        <f t="shared" si="3"/>
        <v>45</v>
      </c>
      <c r="M247" s="97" t="str">
        <f>CONCATENATE(База[ПЕрвые символы],База[Column2],RIGHT(База[Column3],7))</f>
        <v>KV-10646246NOZ-KJA</v>
      </c>
      <c r="N247" s="98"/>
      <c r="O247" s="98"/>
      <c r="U247" s="98"/>
      <c r="V247" s="98"/>
      <c r="W247" s="98"/>
      <c r="X247" s="98"/>
      <c r="Y247" s="98"/>
    </row>
    <row r="248" spans="1:25" ht="15" x14ac:dyDescent="0.25">
      <c r="A248" s="93" t="str">
        <f>CONCATENATE(База[ПЕрвые символы],База[Column2],База[Column4])</f>
        <v>KV-10646251NOZ-KJA</v>
      </c>
      <c r="B248" s="94">
        <f>База[Column6]</f>
        <v>120</v>
      </c>
      <c r="C248" s="95" t="s">
        <v>83</v>
      </c>
      <c r="D248" s="96">
        <v>46251</v>
      </c>
      <c r="E248" s="95">
        <v>120</v>
      </c>
      <c r="F248" s="95">
        <v>0</v>
      </c>
      <c r="G248" s="95">
        <v>0</v>
      </c>
      <c r="H248" s="95">
        <v>1</v>
      </c>
      <c r="I248" s="95" t="s">
        <v>171</v>
      </c>
      <c r="J248" s="95" t="s">
        <v>170</v>
      </c>
      <c r="K248" s="95" t="s">
        <v>290</v>
      </c>
      <c r="L248" s="97">
        <f t="shared" si="3"/>
        <v>119</v>
      </c>
      <c r="M248" s="97" t="str">
        <f>CONCATENATE(База[ПЕрвые символы],База[Column2],RIGHT(База[Column3],7))</f>
        <v>KV-10646251NOZ-KJA</v>
      </c>
      <c r="N248" s="98"/>
      <c r="O248" s="98"/>
      <c r="U248" s="98"/>
      <c r="V248" s="98"/>
      <c r="W248" s="98"/>
      <c r="X248" s="98"/>
      <c r="Y248" s="98"/>
    </row>
    <row r="249" spans="1:25" ht="15" x14ac:dyDescent="0.25">
      <c r="A249" s="93" t="str">
        <f>CONCATENATE(База[ПЕрвые символы],База[Column2],База[Column4])</f>
        <v>KV-10646253NOZ-KJA</v>
      </c>
      <c r="B249" s="94">
        <f>База[Column6]</f>
        <v>46</v>
      </c>
      <c r="C249" s="95" t="s">
        <v>83</v>
      </c>
      <c r="D249" s="96">
        <v>46253</v>
      </c>
      <c r="E249" s="95">
        <v>46</v>
      </c>
      <c r="F249" s="95">
        <v>0</v>
      </c>
      <c r="G249" s="95">
        <v>0</v>
      </c>
      <c r="H249" s="95">
        <v>1</v>
      </c>
      <c r="I249" s="95" t="s">
        <v>171</v>
      </c>
      <c r="J249" s="95" t="s">
        <v>170</v>
      </c>
      <c r="K249" s="95" t="s">
        <v>289</v>
      </c>
      <c r="L249" s="97">
        <f t="shared" si="3"/>
        <v>45</v>
      </c>
      <c r="M249" s="97" t="str">
        <f>CONCATENATE(База[ПЕрвые символы],База[Column2],RIGHT(База[Column3],7))</f>
        <v>KV-10646253NOZ-KJA</v>
      </c>
      <c r="N249" s="98"/>
      <c r="O249" s="98"/>
      <c r="U249" s="98"/>
      <c r="V249" s="98"/>
      <c r="W249" s="98"/>
      <c r="X249" s="98"/>
      <c r="Y249" s="98"/>
    </row>
    <row r="250" spans="1:25" ht="15" x14ac:dyDescent="0.25">
      <c r="A250" s="93" t="str">
        <f>CONCATENATE(База[ПЕрвые символы],База[Column2],База[Column4])</f>
        <v>KV-10646258NOZ-KJA</v>
      </c>
      <c r="B250" s="94">
        <f>База[Column6]</f>
        <v>120</v>
      </c>
      <c r="C250" s="95" t="s">
        <v>83</v>
      </c>
      <c r="D250" s="96">
        <v>46258</v>
      </c>
      <c r="E250" s="95">
        <v>120</v>
      </c>
      <c r="F250" s="95">
        <v>7</v>
      </c>
      <c r="G250" s="95">
        <v>7</v>
      </c>
      <c r="H250" s="95">
        <v>1</v>
      </c>
      <c r="I250" s="95" t="s">
        <v>171</v>
      </c>
      <c r="J250" s="95" t="s">
        <v>170</v>
      </c>
      <c r="K250" s="95" t="s">
        <v>290</v>
      </c>
      <c r="L250" s="97">
        <f t="shared" si="3"/>
        <v>119</v>
      </c>
      <c r="M250" s="97" t="str">
        <f>CONCATENATE(База[ПЕрвые символы],База[Column2],RIGHT(База[Column3],7))</f>
        <v>KV-10646258NOZ-KJA</v>
      </c>
      <c r="N250" s="98"/>
      <c r="O250" s="98"/>
      <c r="U250" s="98"/>
      <c r="V250" s="98"/>
      <c r="W250" s="98"/>
      <c r="X250" s="98"/>
      <c r="Y250" s="98"/>
    </row>
    <row r="251" spans="1:25" ht="15" x14ac:dyDescent="0.25">
      <c r="A251" s="93" t="str">
        <f>CONCATENATE(База[ПЕрвые символы],База[Column2],База[Column4])</f>
        <v>KV-10646260NOZ-KJA</v>
      </c>
      <c r="B251" s="94">
        <f>База[Column6]</f>
        <v>46</v>
      </c>
      <c r="C251" s="95" t="s">
        <v>83</v>
      </c>
      <c r="D251" s="96">
        <v>46260</v>
      </c>
      <c r="E251" s="95">
        <v>46</v>
      </c>
      <c r="F251" s="95">
        <v>2</v>
      </c>
      <c r="G251" s="95">
        <v>2</v>
      </c>
      <c r="H251" s="95">
        <v>1</v>
      </c>
      <c r="I251" s="95" t="s">
        <v>171</v>
      </c>
      <c r="J251" s="95" t="s">
        <v>170</v>
      </c>
      <c r="K251" s="95" t="s">
        <v>288</v>
      </c>
      <c r="L251" s="97">
        <f t="shared" si="3"/>
        <v>45</v>
      </c>
      <c r="M251" s="97" t="str">
        <f>CONCATENATE(База[ПЕрвые символы],База[Column2],RIGHT(База[Column3],7))</f>
        <v>KV-10646260NOZ-KJA</v>
      </c>
      <c r="N251" s="98"/>
      <c r="O251" s="98"/>
      <c r="U251" s="98"/>
      <c r="V251" s="98"/>
      <c r="W251" s="98"/>
      <c r="X251" s="98"/>
      <c r="Y251" s="98"/>
    </row>
    <row r="252" spans="1:25" ht="15" x14ac:dyDescent="0.25">
      <c r="A252" s="93" t="str">
        <f>CONCATENATE(База[ПЕрвые символы],База[Column2],База[Column4])</f>
        <v>KV-10646265NOZ-KJA</v>
      </c>
      <c r="B252" s="94">
        <f>База[Column6]</f>
        <v>120</v>
      </c>
      <c r="C252" s="95" t="s">
        <v>83</v>
      </c>
      <c r="D252" s="96">
        <v>46265</v>
      </c>
      <c r="E252" s="95">
        <v>120</v>
      </c>
      <c r="F252" s="95">
        <v>1</v>
      </c>
      <c r="G252" s="95">
        <v>1</v>
      </c>
      <c r="H252" s="95">
        <v>1</v>
      </c>
      <c r="I252" s="95" t="s">
        <v>171</v>
      </c>
      <c r="J252" s="95" t="s">
        <v>170</v>
      </c>
      <c r="K252" s="95" t="s">
        <v>290</v>
      </c>
      <c r="L252" s="97">
        <f t="shared" si="3"/>
        <v>119</v>
      </c>
      <c r="M252" s="97" t="str">
        <f>CONCATENATE(База[ПЕрвые символы],База[Column2],RIGHT(База[Column3],7))</f>
        <v>KV-10646265NOZ-KJA</v>
      </c>
      <c r="N252" s="98"/>
      <c r="O252" s="98"/>
      <c r="U252" s="98"/>
      <c r="V252" s="98"/>
      <c r="W252" s="98"/>
      <c r="X252" s="98"/>
      <c r="Y252" s="98"/>
    </row>
    <row r="253" spans="1:25" ht="15" x14ac:dyDescent="0.25">
      <c r="A253" s="93" t="str">
        <f>CONCATENATE(База[ПЕрвые символы],База[Column2],База[Column4])</f>
        <v>KV-10646267NOZ-KJA</v>
      </c>
      <c r="B253" s="94">
        <f>База[Column6]</f>
        <v>72</v>
      </c>
      <c r="C253" s="95" t="s">
        <v>83</v>
      </c>
      <c r="D253" s="96">
        <v>46267</v>
      </c>
      <c r="E253" s="95">
        <v>72</v>
      </c>
      <c r="F253" s="95">
        <v>0</v>
      </c>
      <c r="G253" s="95">
        <v>0</v>
      </c>
      <c r="H253" s="95">
        <v>1</v>
      </c>
      <c r="I253" s="95" t="s">
        <v>171</v>
      </c>
      <c r="J253" s="95" t="s">
        <v>170</v>
      </c>
      <c r="K253" s="95" t="s">
        <v>289</v>
      </c>
      <c r="L253" s="97">
        <f t="shared" si="3"/>
        <v>71</v>
      </c>
      <c r="M253" s="97" t="str">
        <f>CONCATENATE(База[ПЕрвые символы],База[Column2],RIGHT(База[Column3],7))</f>
        <v>KV-10646267NOZ-KJA</v>
      </c>
      <c r="N253" s="98"/>
      <c r="O253" s="98"/>
      <c r="U253" s="98"/>
      <c r="V253" s="98"/>
      <c r="W253" s="98"/>
      <c r="X253" s="98"/>
      <c r="Y253" s="98"/>
    </row>
    <row r="254" spans="1:25" ht="15" x14ac:dyDescent="0.25">
      <c r="A254" s="93" t="str">
        <f>CONCATENATE(База[ПЕрвые символы],База[Column2],База[Column4])</f>
        <v>KV-10646272NOZ-KJA</v>
      </c>
      <c r="B254" s="94">
        <f>База[Column6]</f>
        <v>72</v>
      </c>
      <c r="C254" s="95" t="s">
        <v>83</v>
      </c>
      <c r="D254" s="96">
        <v>46272</v>
      </c>
      <c r="E254" s="95">
        <v>72</v>
      </c>
      <c r="F254" s="95">
        <v>0</v>
      </c>
      <c r="G254" s="95">
        <v>0</v>
      </c>
      <c r="H254" s="95">
        <v>1</v>
      </c>
      <c r="I254" s="95" t="s">
        <v>171</v>
      </c>
      <c r="J254" s="95" t="s">
        <v>170</v>
      </c>
      <c r="K254" s="95" t="s">
        <v>289</v>
      </c>
      <c r="L254" s="97">
        <f t="shared" si="3"/>
        <v>71</v>
      </c>
      <c r="M254" s="97" t="str">
        <f>CONCATENATE(База[ПЕрвые символы],База[Column2],RIGHT(База[Column3],7))</f>
        <v>KV-10646272NOZ-KJA</v>
      </c>
      <c r="N254" s="98"/>
      <c r="O254" s="98"/>
      <c r="U254" s="98"/>
      <c r="V254" s="98"/>
      <c r="W254" s="98"/>
      <c r="X254" s="98"/>
      <c r="Y254" s="98"/>
    </row>
    <row r="255" spans="1:25" ht="15" x14ac:dyDescent="0.25">
      <c r="A255" s="93" t="str">
        <f>CONCATENATE(База[ПЕрвые символы],База[Column2],База[Column4])</f>
        <v>KV-10646274NOZ-KJA</v>
      </c>
      <c r="B255" s="94">
        <f>База[Column6]</f>
        <v>72</v>
      </c>
      <c r="C255" s="95" t="s">
        <v>83</v>
      </c>
      <c r="D255" s="96">
        <v>46274</v>
      </c>
      <c r="E255" s="95">
        <v>72</v>
      </c>
      <c r="F255" s="95">
        <v>0</v>
      </c>
      <c r="G255" s="95">
        <v>0</v>
      </c>
      <c r="H255" s="95">
        <v>1</v>
      </c>
      <c r="I255" s="95" t="s">
        <v>171</v>
      </c>
      <c r="J255" s="95" t="s">
        <v>170</v>
      </c>
      <c r="K255" s="95" t="s">
        <v>289</v>
      </c>
      <c r="L255" s="97">
        <f t="shared" si="3"/>
        <v>71</v>
      </c>
      <c r="M255" s="97" t="str">
        <f>CONCATENATE(База[ПЕрвые символы],База[Column2],RIGHT(База[Column3],7))</f>
        <v>KV-10646274NOZ-KJA</v>
      </c>
      <c r="N255" s="98"/>
      <c r="O255" s="98"/>
      <c r="U255" s="98"/>
      <c r="V255" s="98"/>
      <c r="W255" s="98"/>
      <c r="X255" s="98"/>
      <c r="Y255" s="98"/>
    </row>
    <row r="256" spans="1:25" ht="15" x14ac:dyDescent="0.25">
      <c r="A256" s="93" t="str">
        <f>CONCATENATE(База[ПЕрвые символы],База[Column2],База[Column4])</f>
        <v>KV-10646279NOZ-KJA</v>
      </c>
      <c r="B256" s="94">
        <f>База[Column6]</f>
        <v>72</v>
      </c>
      <c r="C256" s="95" t="s">
        <v>83</v>
      </c>
      <c r="D256" s="96">
        <v>46279</v>
      </c>
      <c r="E256" s="95">
        <v>72</v>
      </c>
      <c r="F256" s="95">
        <v>0</v>
      </c>
      <c r="G256" s="95">
        <v>0</v>
      </c>
      <c r="H256" s="95">
        <v>1</v>
      </c>
      <c r="I256" s="95" t="s">
        <v>171</v>
      </c>
      <c r="J256" s="95" t="s">
        <v>170</v>
      </c>
      <c r="K256" s="95" t="s">
        <v>289</v>
      </c>
      <c r="L256" s="97">
        <f t="shared" si="3"/>
        <v>71</v>
      </c>
      <c r="M256" s="97" t="str">
        <f>CONCATENATE(База[ПЕрвые символы],База[Column2],RIGHT(База[Column3],7))</f>
        <v>KV-10646279NOZ-KJA</v>
      </c>
      <c r="N256" s="98"/>
      <c r="O256" s="98"/>
      <c r="U256" s="98"/>
      <c r="V256" s="98"/>
      <c r="W256" s="98"/>
      <c r="X256" s="98"/>
      <c r="Y256" s="98"/>
    </row>
    <row r="257" spans="1:25" ht="15" x14ac:dyDescent="0.25">
      <c r="A257" s="93" t="str">
        <f>CONCATENATE(База[ПЕрвые символы],База[Column2],База[Column4])</f>
        <v>KV-10646281NOZ-KJA</v>
      </c>
      <c r="B257" s="94">
        <f>База[Column6]</f>
        <v>72</v>
      </c>
      <c r="C257" s="95" t="s">
        <v>83</v>
      </c>
      <c r="D257" s="96">
        <v>46281</v>
      </c>
      <c r="E257" s="95">
        <v>72</v>
      </c>
      <c r="F257" s="95">
        <v>0</v>
      </c>
      <c r="G257" s="95">
        <v>0</v>
      </c>
      <c r="H257" s="95">
        <v>1</v>
      </c>
      <c r="I257" s="95" t="s">
        <v>171</v>
      </c>
      <c r="J257" s="95" t="s">
        <v>170</v>
      </c>
      <c r="K257" s="95" t="s">
        <v>289</v>
      </c>
      <c r="L257" s="97">
        <f t="shared" si="3"/>
        <v>71</v>
      </c>
      <c r="M257" s="97" t="str">
        <f>CONCATENATE(База[ПЕрвые символы],База[Column2],RIGHT(База[Column3],7))</f>
        <v>KV-10646281NOZ-KJA</v>
      </c>
      <c r="N257" s="98"/>
      <c r="O257" s="98"/>
      <c r="U257" s="98"/>
      <c r="V257" s="98"/>
      <c r="W257" s="98"/>
      <c r="X257" s="98"/>
      <c r="Y257" s="98"/>
    </row>
    <row r="258" spans="1:25" ht="15" x14ac:dyDescent="0.25">
      <c r="A258" s="93" t="str">
        <f>CONCATENATE(База[ПЕрвые символы],База[Column2],База[Column4])</f>
        <v>KV-10646286NOZ-KJA</v>
      </c>
      <c r="B258" s="94">
        <f>База[Column6]</f>
        <v>72</v>
      </c>
      <c r="C258" s="95" t="s">
        <v>83</v>
      </c>
      <c r="D258" s="96">
        <v>46286</v>
      </c>
      <c r="E258" s="95">
        <v>72</v>
      </c>
      <c r="F258" s="95">
        <v>0</v>
      </c>
      <c r="G258" s="95">
        <v>0</v>
      </c>
      <c r="H258" s="95">
        <v>1</v>
      </c>
      <c r="I258" s="95" t="s">
        <v>171</v>
      </c>
      <c r="J258" s="95" t="s">
        <v>170</v>
      </c>
      <c r="K258" s="95" t="s">
        <v>289</v>
      </c>
      <c r="L258" s="97">
        <f t="shared" ref="L258:L321" si="4">IF(G258&gt;=0,E258-H258,E258-H258-G258)</f>
        <v>71</v>
      </c>
      <c r="M258" s="97" t="str">
        <f>CONCATENATE(База[ПЕрвые символы],База[Column2],RIGHT(База[Column3],7))</f>
        <v>KV-10646286NOZ-KJA</v>
      </c>
      <c r="N258" s="98"/>
      <c r="O258" s="98"/>
      <c r="U258" s="98"/>
      <c r="V258" s="98"/>
      <c r="W258" s="98"/>
      <c r="X258" s="98"/>
      <c r="Y258" s="98"/>
    </row>
    <row r="259" spans="1:25" ht="15" x14ac:dyDescent="0.25">
      <c r="A259" s="93" t="str">
        <f>CONCATENATE(База[ПЕрвые символы],База[Column2],База[Column4])</f>
        <v>KV-10646288NOZ-KJA</v>
      </c>
      <c r="B259" s="94">
        <f>База[Column6]</f>
        <v>72</v>
      </c>
      <c r="C259" s="95" t="s">
        <v>83</v>
      </c>
      <c r="D259" s="96">
        <v>46288</v>
      </c>
      <c r="E259" s="95">
        <v>72</v>
      </c>
      <c r="F259" s="95">
        <v>0</v>
      </c>
      <c r="G259" s="95">
        <v>0</v>
      </c>
      <c r="H259" s="95">
        <v>1</v>
      </c>
      <c r="I259" s="95" t="s">
        <v>171</v>
      </c>
      <c r="J259" s="95" t="s">
        <v>170</v>
      </c>
      <c r="K259" s="95" t="s">
        <v>289</v>
      </c>
      <c r="L259" s="97">
        <f t="shared" si="4"/>
        <v>71</v>
      </c>
      <c r="M259" s="97" t="str">
        <f>CONCATENATE(База[ПЕрвые символы],База[Column2],RIGHT(База[Column3],7))</f>
        <v>KV-10646288NOZ-KJA</v>
      </c>
      <c r="N259" s="98"/>
      <c r="O259" s="98"/>
      <c r="U259" s="98"/>
      <c r="V259" s="98"/>
      <c r="W259" s="98"/>
      <c r="X259" s="98"/>
      <c r="Y259" s="98"/>
    </row>
    <row r="260" spans="1:25" ht="15" x14ac:dyDescent="0.25">
      <c r="A260" s="93" t="str">
        <f>CONCATENATE(База[ПЕрвые символы],База[Column2],База[Column4])</f>
        <v>KV-10646293NOZ-KJA</v>
      </c>
      <c r="B260" s="94">
        <f>База[Column6]</f>
        <v>72</v>
      </c>
      <c r="C260" s="95" t="s">
        <v>83</v>
      </c>
      <c r="D260" s="96">
        <v>46293</v>
      </c>
      <c r="E260" s="95">
        <v>72</v>
      </c>
      <c r="F260" s="95">
        <v>0</v>
      </c>
      <c r="G260" s="95">
        <v>0</v>
      </c>
      <c r="H260" s="95">
        <v>1</v>
      </c>
      <c r="I260" s="95" t="s">
        <v>171</v>
      </c>
      <c r="J260" s="95" t="s">
        <v>170</v>
      </c>
      <c r="K260" s="95" t="s">
        <v>289</v>
      </c>
      <c r="L260" s="97">
        <f t="shared" si="4"/>
        <v>71</v>
      </c>
      <c r="M260" s="97" t="str">
        <f>CONCATENATE(База[ПЕрвые символы],База[Column2],RIGHT(База[Column3],7))</f>
        <v>KV-10646293NOZ-KJA</v>
      </c>
      <c r="N260" s="98"/>
      <c r="O260" s="98"/>
      <c r="U260" s="98"/>
      <c r="V260" s="98"/>
      <c r="W260" s="98"/>
      <c r="X260" s="98"/>
      <c r="Y260" s="98"/>
    </row>
    <row r="261" spans="1:25" ht="15" x14ac:dyDescent="0.25">
      <c r="A261" s="93" t="str">
        <f>CONCATENATE(База[ПЕрвые символы],База[Column2],База[Column4])</f>
        <v>KV-10646295NOZ-KJA</v>
      </c>
      <c r="B261" s="94">
        <f>База[Column6]</f>
        <v>72</v>
      </c>
      <c r="C261" s="95" t="s">
        <v>83</v>
      </c>
      <c r="D261" s="96">
        <v>46295</v>
      </c>
      <c r="E261" s="95">
        <v>72</v>
      </c>
      <c r="F261" s="95">
        <v>0</v>
      </c>
      <c r="G261" s="95">
        <v>0</v>
      </c>
      <c r="H261" s="95">
        <v>1</v>
      </c>
      <c r="I261" s="95" t="s">
        <v>171</v>
      </c>
      <c r="J261" s="95" t="s">
        <v>170</v>
      </c>
      <c r="K261" s="95" t="s">
        <v>289</v>
      </c>
      <c r="L261" s="97">
        <f t="shared" si="4"/>
        <v>71</v>
      </c>
      <c r="M261" s="97" t="str">
        <f>CONCATENATE(База[ПЕрвые символы],База[Column2],RIGHT(База[Column3],7))</f>
        <v>KV-10646295NOZ-KJA</v>
      </c>
      <c r="N261" s="98"/>
      <c r="O261" s="98"/>
      <c r="U261" s="98"/>
      <c r="V261" s="98"/>
      <c r="W261" s="98"/>
      <c r="X261" s="98"/>
      <c r="Y261" s="98"/>
    </row>
    <row r="262" spans="1:25" ht="15" x14ac:dyDescent="0.25">
      <c r="A262" s="93" t="str">
        <f>CONCATENATE(База[ПЕрвые символы],База[Column2],База[Column4])</f>
        <v>KV-10646300NOZ-KJA</v>
      </c>
      <c r="B262" s="94">
        <f>База[Column6]</f>
        <v>72</v>
      </c>
      <c r="C262" s="95" t="s">
        <v>83</v>
      </c>
      <c r="D262" s="96">
        <v>46300</v>
      </c>
      <c r="E262" s="95">
        <v>72</v>
      </c>
      <c r="F262" s="95">
        <v>0</v>
      </c>
      <c r="G262" s="95">
        <v>0</v>
      </c>
      <c r="H262" s="95">
        <v>1</v>
      </c>
      <c r="I262" s="95" t="s">
        <v>171</v>
      </c>
      <c r="J262" s="95" t="s">
        <v>170</v>
      </c>
      <c r="K262" s="95" t="s">
        <v>289</v>
      </c>
      <c r="L262" s="97">
        <f t="shared" si="4"/>
        <v>71</v>
      </c>
      <c r="M262" s="97" t="str">
        <f>CONCATENATE(База[ПЕрвые символы],База[Column2],RIGHT(База[Column3],7))</f>
        <v>KV-10646300NOZ-KJA</v>
      </c>
      <c r="N262" s="98"/>
      <c r="O262" s="98"/>
      <c r="U262" s="98"/>
      <c r="V262" s="98"/>
      <c r="W262" s="98"/>
      <c r="X262" s="98"/>
      <c r="Y262" s="98"/>
    </row>
    <row r="263" spans="1:25" ht="15" x14ac:dyDescent="0.25">
      <c r="A263" s="93" t="str">
        <f>CONCATENATE(База[ПЕрвые символы],База[Column2],База[Column4])</f>
        <v>KV-10646302NOZ-KJA</v>
      </c>
      <c r="B263" s="94">
        <f>База[Column6]</f>
        <v>72</v>
      </c>
      <c r="C263" s="95" t="s">
        <v>83</v>
      </c>
      <c r="D263" s="96">
        <v>46302</v>
      </c>
      <c r="E263" s="95">
        <v>72</v>
      </c>
      <c r="F263" s="95">
        <v>0</v>
      </c>
      <c r="G263" s="95">
        <v>0</v>
      </c>
      <c r="H263" s="95">
        <v>1</v>
      </c>
      <c r="I263" s="95" t="s">
        <v>171</v>
      </c>
      <c r="J263" s="95" t="s">
        <v>170</v>
      </c>
      <c r="K263" s="95" t="s">
        <v>289</v>
      </c>
      <c r="L263" s="97">
        <f t="shared" si="4"/>
        <v>71</v>
      </c>
      <c r="M263" s="97" t="str">
        <f>CONCATENATE(База[ПЕрвые символы],База[Column2],RIGHT(База[Column3],7))</f>
        <v>KV-10646302NOZ-KJA</v>
      </c>
      <c r="N263" s="98"/>
      <c r="O263" s="98"/>
      <c r="U263" s="98"/>
      <c r="V263" s="98"/>
      <c r="W263" s="98"/>
      <c r="X263" s="98"/>
      <c r="Y263" s="98"/>
    </row>
    <row r="264" spans="1:25" ht="15" x14ac:dyDescent="0.25">
      <c r="A264" s="93" t="str">
        <f>CONCATENATE(База[ПЕрвые символы],База[Column2],База[Column4])</f>
        <v>KV-10646307NOZ-KJA</v>
      </c>
      <c r="B264" s="94">
        <f>База[Column6]</f>
        <v>72</v>
      </c>
      <c r="C264" s="95" t="s">
        <v>83</v>
      </c>
      <c r="D264" s="96">
        <v>46307</v>
      </c>
      <c r="E264" s="95">
        <v>72</v>
      </c>
      <c r="F264" s="95">
        <v>0</v>
      </c>
      <c r="G264" s="95">
        <v>0</v>
      </c>
      <c r="H264" s="95">
        <v>1</v>
      </c>
      <c r="I264" s="95" t="s">
        <v>171</v>
      </c>
      <c r="J264" s="95" t="s">
        <v>170</v>
      </c>
      <c r="K264" s="95" t="s">
        <v>289</v>
      </c>
      <c r="L264" s="97">
        <f t="shared" si="4"/>
        <v>71</v>
      </c>
      <c r="M264" s="97" t="str">
        <f>CONCATENATE(База[ПЕрвые символы],База[Column2],RIGHT(База[Column3],7))</f>
        <v>KV-10646307NOZ-KJA</v>
      </c>
      <c r="N264" s="98"/>
      <c r="O264" s="98"/>
      <c r="U264" s="98"/>
      <c r="V264" s="98"/>
      <c r="W264" s="98"/>
      <c r="X264" s="98"/>
      <c r="Y264" s="98"/>
    </row>
    <row r="265" spans="1:25" ht="15" x14ac:dyDescent="0.25">
      <c r="A265" s="93" t="str">
        <f>CONCATENATE(База[ПЕрвые символы],База[Column2],База[Column4])</f>
        <v>KV-10646309NOZ-KJA</v>
      </c>
      <c r="B265" s="94">
        <f>База[Column6]</f>
        <v>72</v>
      </c>
      <c r="C265" s="95" t="s">
        <v>83</v>
      </c>
      <c r="D265" s="96">
        <v>46309</v>
      </c>
      <c r="E265" s="95">
        <v>72</v>
      </c>
      <c r="F265" s="95">
        <v>0</v>
      </c>
      <c r="G265" s="95">
        <v>0</v>
      </c>
      <c r="H265" s="95">
        <v>1</v>
      </c>
      <c r="I265" s="95" t="s">
        <v>171</v>
      </c>
      <c r="J265" s="95" t="s">
        <v>170</v>
      </c>
      <c r="K265" s="95" t="s">
        <v>289</v>
      </c>
      <c r="L265" s="97">
        <f t="shared" si="4"/>
        <v>71</v>
      </c>
      <c r="M265" s="97" t="str">
        <f>CONCATENATE(База[ПЕрвые символы],База[Column2],RIGHT(База[Column3],7))</f>
        <v>KV-10646309NOZ-KJA</v>
      </c>
      <c r="N265" s="98"/>
      <c r="O265" s="98"/>
      <c r="U265" s="98"/>
      <c r="V265" s="98"/>
      <c r="W265" s="98"/>
      <c r="X265" s="98"/>
      <c r="Y265" s="98"/>
    </row>
    <row r="266" spans="1:25" ht="15" x14ac:dyDescent="0.25">
      <c r="A266" s="93" t="str">
        <f>CONCATENATE(База[ПЕрвые символы],База[Column2],База[Column4])</f>
        <v>KV-10646314NOZ-KJA</v>
      </c>
      <c r="B266" s="94">
        <f>База[Column6]</f>
        <v>72</v>
      </c>
      <c r="C266" s="95" t="s">
        <v>83</v>
      </c>
      <c r="D266" s="96">
        <v>46314</v>
      </c>
      <c r="E266" s="95">
        <v>72</v>
      </c>
      <c r="F266" s="95">
        <v>0</v>
      </c>
      <c r="G266" s="95">
        <v>0</v>
      </c>
      <c r="H266" s="95">
        <v>1</v>
      </c>
      <c r="I266" s="95" t="s">
        <v>171</v>
      </c>
      <c r="J266" s="95" t="s">
        <v>170</v>
      </c>
      <c r="K266" s="95" t="s">
        <v>289</v>
      </c>
      <c r="L266" s="97">
        <f t="shared" si="4"/>
        <v>71</v>
      </c>
      <c r="M266" s="97" t="str">
        <f>CONCATENATE(База[ПЕрвые символы],База[Column2],RIGHT(База[Column3],7))</f>
        <v>KV-10646314NOZ-KJA</v>
      </c>
      <c r="N266" s="98"/>
      <c r="O266" s="98"/>
      <c r="U266" s="98"/>
      <c r="V266" s="98"/>
      <c r="W266" s="98"/>
      <c r="X266" s="98"/>
      <c r="Y266" s="98"/>
    </row>
    <row r="267" spans="1:25" ht="15" x14ac:dyDescent="0.25">
      <c r="A267" s="93" t="str">
        <f>CONCATENATE(База[ПЕрвые символы],База[Column2],База[Column4])</f>
        <v>KV-10646316NOZ-KJA</v>
      </c>
      <c r="B267" s="94">
        <f>База[Column6]</f>
        <v>72</v>
      </c>
      <c r="C267" s="95" t="s">
        <v>83</v>
      </c>
      <c r="D267" s="96">
        <v>46316</v>
      </c>
      <c r="E267" s="95">
        <v>72</v>
      </c>
      <c r="F267" s="95">
        <v>0</v>
      </c>
      <c r="G267" s="95">
        <v>0</v>
      </c>
      <c r="H267" s="95">
        <v>1</v>
      </c>
      <c r="I267" s="95" t="s">
        <v>171</v>
      </c>
      <c r="J267" s="95" t="s">
        <v>170</v>
      </c>
      <c r="K267" s="95" t="s">
        <v>289</v>
      </c>
      <c r="L267" s="97">
        <f t="shared" si="4"/>
        <v>71</v>
      </c>
      <c r="M267" s="97" t="str">
        <f>CONCATENATE(База[ПЕрвые символы],База[Column2],RIGHT(База[Column3],7))</f>
        <v>KV-10646316NOZ-KJA</v>
      </c>
      <c r="N267" s="98"/>
      <c r="O267" s="98"/>
      <c r="U267" s="98"/>
      <c r="V267" s="98"/>
      <c r="W267" s="98"/>
      <c r="X267" s="98"/>
      <c r="Y267" s="98"/>
    </row>
    <row r="268" spans="1:25" ht="15" x14ac:dyDescent="0.25">
      <c r="A268" s="93" t="str">
        <f>CONCATENATE(База[ПЕрвые символы],База[Column2],База[Column4])</f>
        <v>KV-10746218KJA-RGK</v>
      </c>
      <c r="B268" s="94">
        <f>База[Column6]</f>
        <v>120</v>
      </c>
      <c r="C268" s="95" t="s">
        <v>84</v>
      </c>
      <c r="D268" s="96">
        <v>46218</v>
      </c>
      <c r="E268" s="95">
        <v>120</v>
      </c>
      <c r="F268" s="95">
        <v>70</v>
      </c>
      <c r="G268" s="95">
        <v>70</v>
      </c>
      <c r="H268" s="95">
        <v>2</v>
      </c>
      <c r="I268" s="95" t="s">
        <v>173</v>
      </c>
      <c r="J268" s="95" t="s">
        <v>172</v>
      </c>
      <c r="K268" s="95" t="s">
        <v>290</v>
      </c>
      <c r="L268" s="97">
        <f t="shared" si="4"/>
        <v>118</v>
      </c>
      <c r="M268" s="97" t="str">
        <f>CONCATENATE(База[ПЕрвые символы],База[Column2],RIGHT(База[Column3],7))</f>
        <v>KV-10746218KJA-RGK</v>
      </c>
      <c r="N268" s="98"/>
      <c r="O268" s="98"/>
      <c r="U268" s="98"/>
      <c r="V268" s="98"/>
      <c r="W268" s="98"/>
      <c r="X268" s="98"/>
      <c r="Y268" s="98"/>
    </row>
    <row r="269" spans="1:25" ht="15" x14ac:dyDescent="0.25">
      <c r="A269" s="93" t="str">
        <f>CONCATENATE(База[ПЕрвые символы],База[Column2],База[Column4])</f>
        <v>KV-10746220KJA-RGK</v>
      </c>
      <c r="B269" s="94">
        <f>База[Column6]</f>
        <v>46</v>
      </c>
      <c r="C269" s="95" t="s">
        <v>84</v>
      </c>
      <c r="D269" s="96">
        <v>46220</v>
      </c>
      <c r="E269" s="95">
        <v>46</v>
      </c>
      <c r="F269" s="95">
        <v>20</v>
      </c>
      <c r="G269" s="95">
        <v>20</v>
      </c>
      <c r="H269" s="95">
        <v>2</v>
      </c>
      <c r="I269" s="95" t="s">
        <v>173</v>
      </c>
      <c r="J269" s="95" t="s">
        <v>172</v>
      </c>
      <c r="K269" s="95" t="s">
        <v>289</v>
      </c>
      <c r="L269" s="97">
        <f t="shared" si="4"/>
        <v>44</v>
      </c>
      <c r="M269" s="97" t="str">
        <f>CONCATENATE(База[ПЕрвые символы],База[Column2],RIGHT(База[Column3],7))</f>
        <v>KV-10746220KJA-RGK</v>
      </c>
      <c r="N269" s="98"/>
      <c r="O269" s="98"/>
      <c r="U269" s="98"/>
      <c r="V269" s="98"/>
      <c r="W269" s="98"/>
      <c r="X269" s="98"/>
      <c r="Y269" s="98"/>
    </row>
    <row r="270" spans="1:25" ht="15" x14ac:dyDescent="0.25">
      <c r="A270" s="93" t="str">
        <f>CONCATENATE(База[ПЕрвые символы],База[Column2],База[Column4])</f>
        <v>KV-10746221KJA-RGK</v>
      </c>
      <c r="B270" s="94">
        <f>База[Column6]</f>
        <v>120</v>
      </c>
      <c r="C270" s="95" t="s">
        <v>84</v>
      </c>
      <c r="D270" s="96">
        <v>46221</v>
      </c>
      <c r="E270" s="95">
        <v>120</v>
      </c>
      <c r="F270" s="95">
        <v>42</v>
      </c>
      <c r="G270" s="95">
        <v>42</v>
      </c>
      <c r="H270" s="95">
        <v>2</v>
      </c>
      <c r="I270" s="95" t="s">
        <v>173</v>
      </c>
      <c r="J270" s="95" t="s">
        <v>172</v>
      </c>
      <c r="K270" s="95" t="s">
        <v>290</v>
      </c>
      <c r="L270" s="97">
        <f t="shared" si="4"/>
        <v>118</v>
      </c>
      <c r="M270" s="97" t="str">
        <f>CONCATENATE(База[ПЕрвые символы],База[Column2],RIGHT(База[Column3],7))</f>
        <v>KV-10746221KJA-RGK</v>
      </c>
      <c r="N270" s="98"/>
      <c r="O270" s="98"/>
      <c r="U270" s="98"/>
      <c r="V270" s="98"/>
      <c r="W270" s="98"/>
      <c r="X270" s="98"/>
      <c r="Y270" s="98"/>
    </row>
    <row r="271" spans="1:25" ht="15" x14ac:dyDescent="0.25">
      <c r="A271" s="93" t="str">
        <f>CONCATENATE(База[ПЕрвые символы],База[Column2],База[Column4])</f>
        <v>KV-10746222KJA-RGK</v>
      </c>
      <c r="B271" s="94">
        <f>База[Column6]</f>
        <v>120</v>
      </c>
      <c r="C271" s="95" t="s">
        <v>84</v>
      </c>
      <c r="D271" s="96">
        <v>46222</v>
      </c>
      <c r="E271" s="95">
        <v>120</v>
      </c>
      <c r="F271" s="95">
        <v>59</v>
      </c>
      <c r="G271" s="95">
        <v>59</v>
      </c>
      <c r="H271" s="95">
        <v>2</v>
      </c>
      <c r="I271" s="95" t="s">
        <v>173</v>
      </c>
      <c r="J271" s="95" t="s">
        <v>172</v>
      </c>
      <c r="K271" s="95" t="s">
        <v>290</v>
      </c>
      <c r="L271" s="97">
        <f t="shared" si="4"/>
        <v>118</v>
      </c>
      <c r="M271" s="97" t="str">
        <f>CONCATENATE(База[ПЕрвые символы],База[Column2],RIGHT(База[Column3],7))</f>
        <v>KV-10746222KJA-RGK</v>
      </c>
      <c r="N271" s="98"/>
      <c r="O271" s="98"/>
      <c r="U271" s="98"/>
      <c r="V271" s="98"/>
      <c r="W271" s="98"/>
      <c r="X271" s="98"/>
      <c r="Y271" s="98"/>
    </row>
    <row r="272" spans="1:25" ht="15" x14ac:dyDescent="0.25">
      <c r="A272" s="93" t="str">
        <f>CONCATENATE(База[ПЕрвые символы],База[Column2],База[Column4])</f>
        <v>KV-10746225KJA-RGK</v>
      </c>
      <c r="B272" s="94">
        <f>База[Column6]</f>
        <v>22</v>
      </c>
      <c r="C272" s="95" t="s">
        <v>84</v>
      </c>
      <c r="D272" s="96">
        <v>46225</v>
      </c>
      <c r="E272" s="95">
        <v>22</v>
      </c>
      <c r="F272" s="95">
        <v>6</v>
      </c>
      <c r="G272" s="95">
        <v>6</v>
      </c>
      <c r="H272" s="95">
        <v>2</v>
      </c>
      <c r="I272" s="95" t="s">
        <v>173</v>
      </c>
      <c r="J272" s="95" t="s">
        <v>172</v>
      </c>
      <c r="K272" s="95" t="s">
        <v>289</v>
      </c>
      <c r="L272" s="97">
        <f t="shared" si="4"/>
        <v>20</v>
      </c>
      <c r="M272" s="97" t="str">
        <f>CONCATENATE(База[ПЕрвые символы],База[Column2],RIGHT(База[Column3],7))</f>
        <v>KV-10746225KJA-RGK</v>
      </c>
      <c r="N272" s="98"/>
      <c r="O272" s="98"/>
      <c r="U272" s="98"/>
      <c r="V272" s="98"/>
      <c r="W272" s="98"/>
      <c r="X272" s="98"/>
      <c r="Y272" s="98"/>
    </row>
    <row r="273" spans="1:25" ht="15" x14ac:dyDescent="0.25">
      <c r="A273" s="93" t="str">
        <f>CONCATENATE(База[ПЕрвые символы],База[Column2],База[Column4])</f>
        <v>KV-10746227KJA-RGK</v>
      </c>
      <c r="B273" s="94">
        <f>База[Column6]</f>
        <v>46</v>
      </c>
      <c r="C273" s="95" t="s">
        <v>84</v>
      </c>
      <c r="D273" s="96">
        <v>46227</v>
      </c>
      <c r="E273" s="95">
        <v>46</v>
      </c>
      <c r="F273" s="95">
        <v>19</v>
      </c>
      <c r="G273" s="95">
        <v>19</v>
      </c>
      <c r="H273" s="95">
        <v>2</v>
      </c>
      <c r="I273" s="95" t="s">
        <v>173</v>
      </c>
      <c r="J273" s="95" t="s">
        <v>172</v>
      </c>
      <c r="K273" s="95" t="s">
        <v>289</v>
      </c>
      <c r="L273" s="97">
        <f t="shared" si="4"/>
        <v>44</v>
      </c>
      <c r="M273" s="97" t="str">
        <f>CONCATENATE(База[ПЕрвые символы],База[Column2],RIGHT(База[Column3],7))</f>
        <v>KV-10746227KJA-RGK</v>
      </c>
      <c r="N273" s="98"/>
      <c r="O273" s="98"/>
      <c r="U273" s="98"/>
      <c r="V273" s="98"/>
      <c r="W273" s="98"/>
      <c r="X273" s="98"/>
      <c r="Y273" s="98"/>
    </row>
    <row r="274" spans="1:25" ht="15" x14ac:dyDescent="0.25">
      <c r="A274" s="93" t="str">
        <f>CONCATENATE(База[ПЕрвые символы],База[Column2],База[Column4])</f>
        <v>KV-10746228KJA-RGK</v>
      </c>
      <c r="B274" s="94">
        <f>База[Column6]</f>
        <v>120</v>
      </c>
      <c r="C274" s="95" t="s">
        <v>84</v>
      </c>
      <c r="D274" s="96">
        <v>46228</v>
      </c>
      <c r="E274" s="95">
        <v>120</v>
      </c>
      <c r="F274" s="95">
        <v>13</v>
      </c>
      <c r="G274" s="95">
        <v>13</v>
      </c>
      <c r="H274" s="95">
        <v>2</v>
      </c>
      <c r="I274" s="95" t="s">
        <v>173</v>
      </c>
      <c r="J274" s="95" t="s">
        <v>172</v>
      </c>
      <c r="K274" s="95" t="s">
        <v>290</v>
      </c>
      <c r="L274" s="97">
        <f t="shared" si="4"/>
        <v>118</v>
      </c>
      <c r="M274" s="97" t="str">
        <f>CONCATENATE(База[ПЕрвые символы],База[Column2],RIGHT(База[Column3],7))</f>
        <v>KV-10746228KJA-RGK</v>
      </c>
      <c r="N274" s="98"/>
      <c r="O274" s="98"/>
      <c r="U274" s="98"/>
      <c r="V274" s="98"/>
      <c r="W274" s="98"/>
      <c r="X274" s="98"/>
      <c r="Y274" s="98"/>
    </row>
    <row r="275" spans="1:25" ht="15" x14ac:dyDescent="0.25">
      <c r="A275" s="93" t="str">
        <f>CONCATENATE(База[ПЕрвые символы],База[Column2],База[Column4])</f>
        <v>KV-10746229KJA-RGK</v>
      </c>
      <c r="B275" s="94">
        <f>База[Column6]</f>
        <v>120</v>
      </c>
      <c r="C275" s="95" t="s">
        <v>84</v>
      </c>
      <c r="D275" s="96">
        <v>46229</v>
      </c>
      <c r="E275" s="95">
        <v>120</v>
      </c>
      <c r="F275" s="95">
        <v>54</v>
      </c>
      <c r="G275" s="95">
        <v>54</v>
      </c>
      <c r="H275" s="95">
        <v>2</v>
      </c>
      <c r="I275" s="95" t="s">
        <v>173</v>
      </c>
      <c r="J275" s="95" t="s">
        <v>172</v>
      </c>
      <c r="K275" s="95" t="s">
        <v>290</v>
      </c>
      <c r="L275" s="97">
        <f t="shared" si="4"/>
        <v>118</v>
      </c>
      <c r="M275" s="97" t="str">
        <f>CONCATENATE(База[ПЕрвые символы],База[Column2],RIGHT(База[Column3],7))</f>
        <v>KV-10746229KJA-RGK</v>
      </c>
      <c r="N275" s="98"/>
      <c r="O275" s="98"/>
      <c r="U275" s="98"/>
      <c r="V275" s="98"/>
      <c r="W275" s="98"/>
      <c r="X275" s="98"/>
      <c r="Y275" s="98"/>
    </row>
    <row r="276" spans="1:25" ht="15" x14ac:dyDescent="0.25">
      <c r="A276" s="93" t="str">
        <f>CONCATENATE(База[ПЕрвые символы],База[Column2],База[Column4])</f>
        <v>KV-10746232KJA-RGK</v>
      </c>
      <c r="B276" s="94">
        <f>База[Column6]</f>
        <v>46</v>
      </c>
      <c r="C276" s="95" t="s">
        <v>84</v>
      </c>
      <c r="D276" s="96">
        <v>46232</v>
      </c>
      <c r="E276" s="95">
        <v>46</v>
      </c>
      <c r="F276" s="95">
        <v>12</v>
      </c>
      <c r="G276" s="95">
        <v>12</v>
      </c>
      <c r="H276" s="95">
        <v>2</v>
      </c>
      <c r="I276" s="95" t="s">
        <v>173</v>
      </c>
      <c r="J276" s="95" t="s">
        <v>172</v>
      </c>
      <c r="K276" s="95" t="s">
        <v>288</v>
      </c>
      <c r="L276" s="97">
        <f t="shared" si="4"/>
        <v>44</v>
      </c>
      <c r="M276" s="97" t="str">
        <f>CONCATENATE(База[ПЕрвые символы],База[Column2],RIGHT(База[Column3],7))</f>
        <v>KV-10746232KJA-RGK</v>
      </c>
      <c r="N276" s="98"/>
      <c r="O276" s="98"/>
      <c r="U276" s="98"/>
      <c r="V276" s="98"/>
      <c r="W276" s="98"/>
      <c r="X276" s="98"/>
      <c r="Y276" s="98"/>
    </row>
    <row r="277" spans="1:25" ht="15" x14ac:dyDescent="0.25">
      <c r="A277" s="93" t="str">
        <f>CONCATENATE(База[ПЕрвые символы],База[Column2],База[Column4])</f>
        <v>KV-10746234KJA-RGK</v>
      </c>
      <c r="B277" s="94">
        <f>База[Column6]</f>
        <v>46</v>
      </c>
      <c r="C277" s="95" t="s">
        <v>84</v>
      </c>
      <c r="D277" s="96">
        <v>46234</v>
      </c>
      <c r="E277" s="95">
        <v>46</v>
      </c>
      <c r="F277" s="95">
        <v>6</v>
      </c>
      <c r="G277" s="95">
        <v>6</v>
      </c>
      <c r="H277" s="95">
        <v>2</v>
      </c>
      <c r="I277" s="95" t="s">
        <v>173</v>
      </c>
      <c r="J277" s="95" t="s">
        <v>172</v>
      </c>
      <c r="K277" s="95" t="s">
        <v>289</v>
      </c>
      <c r="L277" s="97">
        <f t="shared" si="4"/>
        <v>44</v>
      </c>
      <c r="M277" s="97" t="str">
        <f>CONCATENATE(База[ПЕрвые символы],База[Column2],RIGHT(База[Column3],7))</f>
        <v>KV-10746234KJA-RGK</v>
      </c>
      <c r="N277" s="98"/>
      <c r="O277" s="98"/>
      <c r="U277" s="98"/>
      <c r="V277" s="98"/>
      <c r="W277" s="98"/>
      <c r="X277" s="98"/>
      <c r="Y277" s="98"/>
    </row>
    <row r="278" spans="1:25" ht="15" x14ac:dyDescent="0.25">
      <c r="A278" s="93" t="str">
        <f>CONCATENATE(База[ПЕрвые символы],База[Column2],База[Column4])</f>
        <v>KV-10746235KJA-RGK</v>
      </c>
      <c r="B278" s="94">
        <f>База[Column6]</f>
        <v>120</v>
      </c>
      <c r="C278" s="95" t="s">
        <v>84</v>
      </c>
      <c r="D278" s="96">
        <v>46235</v>
      </c>
      <c r="E278" s="95">
        <v>120</v>
      </c>
      <c r="F278" s="95">
        <v>39</v>
      </c>
      <c r="G278" s="95">
        <v>39</v>
      </c>
      <c r="H278" s="95">
        <v>2</v>
      </c>
      <c r="I278" s="95" t="s">
        <v>173</v>
      </c>
      <c r="J278" s="95" t="s">
        <v>172</v>
      </c>
      <c r="K278" s="95" t="s">
        <v>290</v>
      </c>
      <c r="L278" s="97">
        <f t="shared" si="4"/>
        <v>118</v>
      </c>
      <c r="M278" s="97" t="str">
        <f>CONCATENATE(База[ПЕрвые символы],База[Column2],RIGHT(База[Column3],7))</f>
        <v>KV-10746235KJA-RGK</v>
      </c>
      <c r="N278" s="98"/>
      <c r="O278" s="98"/>
      <c r="U278" s="98"/>
      <c r="V278" s="98"/>
      <c r="W278" s="98"/>
      <c r="X278" s="98"/>
      <c r="Y278" s="98"/>
    </row>
    <row r="279" spans="1:25" ht="15" x14ac:dyDescent="0.25">
      <c r="A279" s="93" t="str">
        <f>CONCATENATE(База[ПЕрвые символы],База[Column2],База[Column4])</f>
        <v>KV-10746236KJA-RGK</v>
      </c>
      <c r="B279" s="94">
        <f>База[Column6]</f>
        <v>120</v>
      </c>
      <c r="C279" s="95" t="s">
        <v>84</v>
      </c>
      <c r="D279" s="96">
        <v>46236</v>
      </c>
      <c r="E279" s="95">
        <v>120</v>
      </c>
      <c r="F279" s="95">
        <v>54</v>
      </c>
      <c r="G279" s="95">
        <v>54</v>
      </c>
      <c r="H279" s="95">
        <v>2</v>
      </c>
      <c r="I279" s="95" t="s">
        <v>173</v>
      </c>
      <c r="J279" s="95" t="s">
        <v>172</v>
      </c>
      <c r="K279" s="95" t="s">
        <v>290</v>
      </c>
      <c r="L279" s="97">
        <f t="shared" si="4"/>
        <v>118</v>
      </c>
      <c r="M279" s="97" t="str">
        <f>CONCATENATE(База[ПЕрвые символы],База[Column2],RIGHT(База[Column3],7))</f>
        <v>KV-10746236KJA-RGK</v>
      </c>
      <c r="N279" s="98"/>
      <c r="O279" s="98"/>
      <c r="U279" s="98"/>
      <c r="V279" s="98"/>
      <c r="W279" s="98"/>
      <c r="X279" s="98"/>
      <c r="Y279" s="98"/>
    </row>
    <row r="280" spans="1:25" ht="15" x14ac:dyDescent="0.25">
      <c r="A280" s="93" t="str">
        <f>CONCATENATE(База[ПЕрвые символы],База[Column2],База[Column4])</f>
        <v>KV-10746238KJA-RGK</v>
      </c>
      <c r="B280" s="94">
        <f>База[Column6]</f>
        <v>46</v>
      </c>
      <c r="C280" s="95" t="s">
        <v>84</v>
      </c>
      <c r="D280" s="96">
        <v>46238</v>
      </c>
      <c r="E280" s="95">
        <v>46</v>
      </c>
      <c r="F280" s="95">
        <v>14</v>
      </c>
      <c r="G280" s="95">
        <v>14</v>
      </c>
      <c r="H280" s="95">
        <v>2</v>
      </c>
      <c r="I280" s="95" t="s">
        <v>173</v>
      </c>
      <c r="J280" s="95" t="s">
        <v>172</v>
      </c>
      <c r="K280" s="95" t="s">
        <v>289</v>
      </c>
      <c r="L280" s="97">
        <f t="shared" si="4"/>
        <v>44</v>
      </c>
      <c r="M280" s="97" t="str">
        <f>CONCATENATE(База[ПЕрвые символы],База[Column2],RIGHT(База[Column3],7))</f>
        <v>KV-10746238KJA-RGK</v>
      </c>
      <c r="N280" s="98"/>
      <c r="O280" s="98"/>
      <c r="U280" s="98"/>
      <c r="V280" s="98"/>
      <c r="W280" s="98"/>
      <c r="X280" s="98"/>
      <c r="Y280" s="98"/>
    </row>
    <row r="281" spans="1:25" ht="15" x14ac:dyDescent="0.25">
      <c r="A281" s="93" t="str">
        <f>CONCATENATE(База[ПЕрвые символы],База[Column2],База[Column4])</f>
        <v>KV-10746239KJA-RGK</v>
      </c>
      <c r="B281" s="94">
        <f>База[Column6]</f>
        <v>46</v>
      </c>
      <c r="C281" s="95" t="s">
        <v>84</v>
      </c>
      <c r="D281" s="96">
        <v>46239</v>
      </c>
      <c r="E281" s="95">
        <v>46</v>
      </c>
      <c r="F281" s="95">
        <v>20</v>
      </c>
      <c r="G281" s="95">
        <v>20</v>
      </c>
      <c r="H281" s="95">
        <v>2</v>
      </c>
      <c r="I281" s="95" t="s">
        <v>173</v>
      </c>
      <c r="J281" s="95" t="s">
        <v>172</v>
      </c>
      <c r="K281" s="95" t="s">
        <v>288</v>
      </c>
      <c r="L281" s="97">
        <f t="shared" si="4"/>
        <v>44</v>
      </c>
      <c r="M281" s="97" t="str">
        <f>CONCATENATE(База[ПЕрвые символы],База[Column2],RIGHT(База[Column3],7))</f>
        <v>KV-10746239KJA-RGK</v>
      </c>
      <c r="N281" s="98"/>
      <c r="O281" s="98"/>
      <c r="U281" s="98"/>
      <c r="V281" s="98"/>
      <c r="W281" s="98"/>
      <c r="X281" s="98"/>
      <c r="Y281" s="98"/>
    </row>
    <row r="282" spans="1:25" ht="15" x14ac:dyDescent="0.25">
      <c r="A282" s="93" t="str">
        <f>CONCATENATE(База[ПЕрвые символы],База[Column2],База[Column4])</f>
        <v>KV-10746241KJA-RGK</v>
      </c>
      <c r="B282" s="94">
        <f>База[Column6]</f>
        <v>46</v>
      </c>
      <c r="C282" s="95" t="s">
        <v>84</v>
      </c>
      <c r="D282" s="96">
        <v>46241</v>
      </c>
      <c r="E282" s="95">
        <v>46</v>
      </c>
      <c r="F282" s="95">
        <v>4</v>
      </c>
      <c r="G282" s="95">
        <v>4</v>
      </c>
      <c r="H282" s="95">
        <v>2</v>
      </c>
      <c r="I282" s="95" t="s">
        <v>173</v>
      </c>
      <c r="J282" s="95" t="s">
        <v>172</v>
      </c>
      <c r="K282" s="95" t="s">
        <v>289</v>
      </c>
      <c r="L282" s="97">
        <f t="shared" si="4"/>
        <v>44</v>
      </c>
      <c r="M282" s="97" t="str">
        <f>CONCATENATE(База[ПЕрвые символы],База[Column2],RIGHT(База[Column3],7))</f>
        <v>KV-10746241KJA-RGK</v>
      </c>
      <c r="N282" s="98"/>
      <c r="O282" s="98"/>
      <c r="U282" s="98"/>
      <c r="V282" s="98"/>
      <c r="W282" s="98"/>
      <c r="X282" s="98"/>
      <c r="Y282" s="98"/>
    </row>
    <row r="283" spans="1:25" ht="15" x14ac:dyDescent="0.25">
      <c r="A283" s="93" t="str">
        <f>CONCATENATE(База[ПЕрвые символы],База[Column2],База[Column4])</f>
        <v>KV-10746242KJA-RGK</v>
      </c>
      <c r="B283" s="94">
        <f>База[Column6]</f>
        <v>120</v>
      </c>
      <c r="C283" s="95" t="s">
        <v>84</v>
      </c>
      <c r="D283" s="96">
        <v>46242</v>
      </c>
      <c r="E283" s="95">
        <v>120</v>
      </c>
      <c r="F283" s="95">
        <v>17</v>
      </c>
      <c r="G283" s="95">
        <v>17</v>
      </c>
      <c r="H283" s="95">
        <v>2</v>
      </c>
      <c r="I283" s="95" t="s">
        <v>173</v>
      </c>
      <c r="J283" s="95" t="s">
        <v>172</v>
      </c>
      <c r="K283" s="95" t="s">
        <v>290</v>
      </c>
      <c r="L283" s="97">
        <f t="shared" si="4"/>
        <v>118</v>
      </c>
      <c r="M283" s="97" t="str">
        <f>CONCATENATE(База[ПЕрвые символы],База[Column2],RIGHT(База[Column3],7))</f>
        <v>KV-10746242KJA-RGK</v>
      </c>
      <c r="N283" s="98"/>
      <c r="O283" s="98"/>
      <c r="U283" s="98"/>
      <c r="V283" s="98"/>
      <c r="W283" s="98"/>
      <c r="X283" s="98"/>
      <c r="Y283" s="98"/>
    </row>
    <row r="284" spans="1:25" ht="15" x14ac:dyDescent="0.25">
      <c r="A284" s="93" t="str">
        <f>CONCATENATE(База[ПЕрвые символы],База[Column2],База[Column4])</f>
        <v>KV-10746243KJA-RGK</v>
      </c>
      <c r="B284" s="94">
        <f>База[Column6]</f>
        <v>120</v>
      </c>
      <c r="C284" s="95" t="s">
        <v>84</v>
      </c>
      <c r="D284" s="96">
        <v>46243</v>
      </c>
      <c r="E284" s="95">
        <v>120</v>
      </c>
      <c r="F284" s="95">
        <v>25</v>
      </c>
      <c r="G284" s="95">
        <v>25</v>
      </c>
      <c r="H284" s="95">
        <v>2</v>
      </c>
      <c r="I284" s="95" t="s">
        <v>173</v>
      </c>
      <c r="J284" s="95" t="s">
        <v>172</v>
      </c>
      <c r="K284" s="95" t="s">
        <v>290</v>
      </c>
      <c r="L284" s="97">
        <f t="shared" si="4"/>
        <v>118</v>
      </c>
      <c r="M284" s="97" t="str">
        <f>CONCATENATE(База[ПЕрвые символы],База[Column2],RIGHT(База[Column3],7))</f>
        <v>KV-10746243KJA-RGK</v>
      </c>
      <c r="N284" s="98"/>
      <c r="O284" s="98"/>
      <c r="U284" s="98"/>
      <c r="V284" s="98"/>
      <c r="W284" s="98"/>
      <c r="X284" s="98"/>
      <c r="Y284" s="98"/>
    </row>
    <row r="285" spans="1:25" ht="15" x14ac:dyDescent="0.25">
      <c r="A285" s="93" t="str">
        <f>CONCATENATE(База[ПЕрвые символы],База[Column2],База[Column4])</f>
        <v>KV-10746246KJA-RGK</v>
      </c>
      <c r="B285" s="94">
        <f>База[Column6]</f>
        <v>46</v>
      </c>
      <c r="C285" s="95" t="s">
        <v>84</v>
      </c>
      <c r="D285" s="96">
        <v>46246</v>
      </c>
      <c r="E285" s="95">
        <v>46</v>
      </c>
      <c r="F285" s="95">
        <v>28</v>
      </c>
      <c r="G285" s="95">
        <v>28</v>
      </c>
      <c r="H285" s="95">
        <v>2</v>
      </c>
      <c r="I285" s="95" t="s">
        <v>173</v>
      </c>
      <c r="J285" s="95" t="s">
        <v>172</v>
      </c>
      <c r="K285" s="95" t="s">
        <v>288</v>
      </c>
      <c r="L285" s="97">
        <f t="shared" si="4"/>
        <v>44</v>
      </c>
      <c r="M285" s="97" t="str">
        <f>CONCATENATE(База[ПЕрвые символы],База[Column2],RIGHT(База[Column3],7))</f>
        <v>KV-10746246KJA-RGK</v>
      </c>
      <c r="N285" s="98"/>
      <c r="O285" s="98"/>
      <c r="U285" s="98"/>
      <c r="V285" s="98"/>
      <c r="W285" s="98"/>
      <c r="X285" s="98"/>
      <c r="Y285" s="98"/>
    </row>
    <row r="286" spans="1:25" ht="15" x14ac:dyDescent="0.25">
      <c r="A286" s="93" t="str">
        <f>CONCATENATE(База[ПЕрвые символы],База[Column2],База[Column4])</f>
        <v>KV-10746248KJA-RGK</v>
      </c>
      <c r="B286" s="94">
        <f>База[Column6]</f>
        <v>46</v>
      </c>
      <c r="C286" s="95" t="s">
        <v>84</v>
      </c>
      <c r="D286" s="96">
        <v>46248</v>
      </c>
      <c r="E286" s="95">
        <v>46</v>
      </c>
      <c r="F286" s="95">
        <v>2</v>
      </c>
      <c r="G286" s="95">
        <v>2</v>
      </c>
      <c r="H286" s="95">
        <v>2</v>
      </c>
      <c r="I286" s="95" t="s">
        <v>173</v>
      </c>
      <c r="J286" s="95" t="s">
        <v>172</v>
      </c>
      <c r="K286" s="95" t="s">
        <v>289</v>
      </c>
      <c r="L286" s="97">
        <f t="shared" si="4"/>
        <v>44</v>
      </c>
      <c r="M286" s="97" t="str">
        <f>CONCATENATE(База[ПЕрвые символы],База[Column2],RIGHT(База[Column3],7))</f>
        <v>KV-10746248KJA-RGK</v>
      </c>
      <c r="N286" s="98"/>
      <c r="O286" s="98"/>
      <c r="U286" s="98"/>
      <c r="V286" s="98"/>
      <c r="W286" s="98"/>
      <c r="X286" s="98"/>
      <c r="Y286" s="98"/>
    </row>
    <row r="287" spans="1:25" ht="15" x14ac:dyDescent="0.25">
      <c r="A287" s="93" t="str">
        <f>CONCATENATE(База[ПЕрвые символы],База[Column2],База[Column4])</f>
        <v>KV-10746249KJA-RGK</v>
      </c>
      <c r="B287" s="94">
        <f>База[Column6]</f>
        <v>120</v>
      </c>
      <c r="C287" s="95" t="s">
        <v>84</v>
      </c>
      <c r="D287" s="96">
        <v>46249</v>
      </c>
      <c r="E287" s="95">
        <v>120</v>
      </c>
      <c r="F287" s="95">
        <v>9</v>
      </c>
      <c r="G287" s="95">
        <v>9</v>
      </c>
      <c r="H287" s="95">
        <v>2</v>
      </c>
      <c r="I287" s="95" t="s">
        <v>173</v>
      </c>
      <c r="J287" s="95" t="s">
        <v>172</v>
      </c>
      <c r="K287" s="95" t="s">
        <v>290</v>
      </c>
      <c r="L287" s="97">
        <f t="shared" si="4"/>
        <v>118</v>
      </c>
      <c r="M287" s="97" t="str">
        <f>CONCATENATE(База[ПЕрвые символы],База[Column2],RIGHT(База[Column3],7))</f>
        <v>KV-10746249KJA-RGK</v>
      </c>
      <c r="N287" s="98"/>
      <c r="O287" s="98"/>
      <c r="U287" s="98"/>
      <c r="V287" s="98"/>
      <c r="W287" s="98"/>
      <c r="X287" s="98"/>
      <c r="Y287" s="98"/>
    </row>
    <row r="288" spans="1:25" ht="15" x14ac:dyDescent="0.25">
      <c r="A288" s="93" t="str">
        <f>CONCATENATE(База[ПЕрвые символы],База[Column2],База[Column4])</f>
        <v>KV-10746250KJA-RGK</v>
      </c>
      <c r="B288" s="94">
        <f>База[Column6]</f>
        <v>120</v>
      </c>
      <c r="C288" s="95" t="s">
        <v>84</v>
      </c>
      <c r="D288" s="96">
        <v>46250</v>
      </c>
      <c r="E288" s="95">
        <v>120</v>
      </c>
      <c r="F288" s="95">
        <v>9</v>
      </c>
      <c r="G288" s="95">
        <v>9</v>
      </c>
      <c r="H288" s="95">
        <v>2</v>
      </c>
      <c r="I288" s="95" t="s">
        <v>173</v>
      </c>
      <c r="J288" s="95" t="s">
        <v>172</v>
      </c>
      <c r="K288" s="95" t="s">
        <v>290</v>
      </c>
      <c r="L288" s="97">
        <f t="shared" si="4"/>
        <v>118</v>
      </c>
      <c r="M288" s="97" t="str">
        <f>CONCATENATE(База[ПЕрвые символы],База[Column2],RIGHT(База[Column3],7))</f>
        <v>KV-10746250KJA-RGK</v>
      </c>
      <c r="N288" s="98"/>
      <c r="O288" s="98"/>
      <c r="U288" s="98"/>
      <c r="V288" s="98"/>
      <c r="W288" s="98"/>
      <c r="X288" s="98"/>
      <c r="Y288" s="98"/>
    </row>
    <row r="289" spans="1:25" ht="15" x14ac:dyDescent="0.25">
      <c r="A289" s="93" t="str">
        <f>CONCATENATE(База[ПЕрвые символы],База[Column2],База[Column4])</f>
        <v>KV-10746253KJA-RGK</v>
      </c>
      <c r="B289" s="94">
        <f>База[Column6]</f>
        <v>46</v>
      </c>
      <c r="C289" s="95" t="s">
        <v>84</v>
      </c>
      <c r="D289" s="96">
        <v>46253</v>
      </c>
      <c r="E289" s="95">
        <v>46</v>
      </c>
      <c r="F289" s="95">
        <v>3</v>
      </c>
      <c r="G289" s="95">
        <v>3</v>
      </c>
      <c r="H289" s="95">
        <v>2</v>
      </c>
      <c r="I289" s="95" t="s">
        <v>173</v>
      </c>
      <c r="J289" s="95" t="s">
        <v>172</v>
      </c>
      <c r="K289" s="95" t="s">
        <v>288</v>
      </c>
      <c r="L289" s="97">
        <f t="shared" si="4"/>
        <v>44</v>
      </c>
      <c r="M289" s="97" t="str">
        <f>CONCATENATE(База[ПЕрвые символы],База[Column2],RIGHT(База[Column3],7))</f>
        <v>KV-10746253KJA-RGK</v>
      </c>
      <c r="N289" s="98"/>
      <c r="O289" s="98"/>
      <c r="U289" s="98"/>
      <c r="V289" s="98"/>
      <c r="W289" s="98"/>
      <c r="X289" s="98"/>
      <c r="Y289" s="98"/>
    </row>
    <row r="290" spans="1:25" ht="15" x14ac:dyDescent="0.25">
      <c r="A290" s="93" t="str">
        <f>CONCATENATE(База[ПЕрвые символы],База[Column2],База[Column4])</f>
        <v>KV-10746255KJA-RGK</v>
      </c>
      <c r="B290" s="94">
        <f>База[Column6]</f>
        <v>46</v>
      </c>
      <c r="C290" s="95" t="s">
        <v>84</v>
      </c>
      <c r="D290" s="96">
        <v>46255</v>
      </c>
      <c r="E290" s="95">
        <v>46</v>
      </c>
      <c r="F290" s="95">
        <v>4</v>
      </c>
      <c r="G290" s="95">
        <v>4</v>
      </c>
      <c r="H290" s="95">
        <v>2</v>
      </c>
      <c r="I290" s="95" t="s">
        <v>173</v>
      </c>
      <c r="J290" s="95" t="s">
        <v>172</v>
      </c>
      <c r="K290" s="95" t="s">
        <v>289</v>
      </c>
      <c r="L290" s="97">
        <f t="shared" si="4"/>
        <v>44</v>
      </c>
      <c r="M290" s="97" t="str">
        <f>CONCATENATE(База[ПЕрвые символы],База[Column2],RIGHT(База[Column3],7))</f>
        <v>KV-10746255KJA-RGK</v>
      </c>
      <c r="N290" s="98"/>
      <c r="O290" s="98"/>
      <c r="U290" s="98"/>
      <c r="V290" s="98"/>
      <c r="W290" s="98"/>
      <c r="X290" s="98"/>
      <c r="Y290" s="98"/>
    </row>
    <row r="291" spans="1:25" ht="15" x14ac:dyDescent="0.25">
      <c r="A291" s="93" t="str">
        <f>CONCATENATE(База[ПЕрвые символы],База[Column2],База[Column4])</f>
        <v>KV-10746256KJA-RGK</v>
      </c>
      <c r="B291" s="94">
        <f>База[Column6]</f>
        <v>120</v>
      </c>
      <c r="C291" s="95" t="s">
        <v>84</v>
      </c>
      <c r="D291" s="96">
        <v>46256</v>
      </c>
      <c r="E291" s="95">
        <v>120</v>
      </c>
      <c r="F291" s="95">
        <v>3</v>
      </c>
      <c r="G291" s="95">
        <v>3</v>
      </c>
      <c r="H291" s="95">
        <v>2</v>
      </c>
      <c r="I291" s="95" t="s">
        <v>173</v>
      </c>
      <c r="J291" s="95" t="s">
        <v>172</v>
      </c>
      <c r="K291" s="95" t="s">
        <v>290</v>
      </c>
      <c r="L291" s="97">
        <f t="shared" si="4"/>
        <v>118</v>
      </c>
      <c r="M291" s="97" t="str">
        <f>CONCATENATE(База[ПЕрвые символы],База[Column2],RIGHT(База[Column3],7))</f>
        <v>KV-10746256KJA-RGK</v>
      </c>
      <c r="N291" s="98"/>
      <c r="O291" s="98"/>
      <c r="U291" s="98"/>
      <c r="V291" s="98"/>
      <c r="W291" s="98"/>
      <c r="X291" s="98"/>
      <c r="Y291" s="98"/>
    </row>
    <row r="292" spans="1:25" ht="15" x14ac:dyDescent="0.25">
      <c r="A292" s="93" t="str">
        <f>CONCATENATE(База[ПЕрвые символы],База[Column2],База[Column4])</f>
        <v>KV-10746257KJA-RGK</v>
      </c>
      <c r="B292" s="94">
        <f>База[Column6]</f>
        <v>120</v>
      </c>
      <c r="C292" s="95" t="s">
        <v>84</v>
      </c>
      <c r="D292" s="96">
        <v>46257</v>
      </c>
      <c r="E292" s="95">
        <v>120</v>
      </c>
      <c r="F292" s="95">
        <v>26</v>
      </c>
      <c r="G292" s="95">
        <v>26</v>
      </c>
      <c r="H292" s="95">
        <v>2</v>
      </c>
      <c r="I292" s="95" t="s">
        <v>173</v>
      </c>
      <c r="J292" s="95" t="s">
        <v>172</v>
      </c>
      <c r="K292" s="95" t="s">
        <v>290</v>
      </c>
      <c r="L292" s="97">
        <f t="shared" si="4"/>
        <v>118</v>
      </c>
      <c r="M292" s="97" t="str">
        <f>CONCATENATE(База[ПЕрвые символы],База[Column2],RIGHT(База[Column3],7))</f>
        <v>KV-10746257KJA-RGK</v>
      </c>
      <c r="N292" s="98"/>
      <c r="O292" s="98"/>
      <c r="U292" s="98"/>
      <c r="V292" s="98"/>
      <c r="W292" s="98"/>
      <c r="X292" s="98"/>
      <c r="Y292" s="98"/>
    </row>
    <row r="293" spans="1:25" ht="15" x14ac:dyDescent="0.25">
      <c r="A293" s="93" t="str">
        <f>CONCATENATE(База[ПЕрвые символы],База[Column2],База[Column4])</f>
        <v>KV-10746260KJA-RGK</v>
      </c>
      <c r="B293" s="94">
        <f>База[Column6]</f>
        <v>46</v>
      </c>
      <c r="C293" s="95" t="s">
        <v>84</v>
      </c>
      <c r="D293" s="96">
        <v>46260</v>
      </c>
      <c r="E293" s="95">
        <v>46</v>
      </c>
      <c r="F293" s="95">
        <v>11</v>
      </c>
      <c r="G293" s="95">
        <v>11</v>
      </c>
      <c r="H293" s="95">
        <v>2</v>
      </c>
      <c r="I293" s="95" t="s">
        <v>173</v>
      </c>
      <c r="J293" s="95" t="s">
        <v>172</v>
      </c>
      <c r="K293" s="95" t="s">
        <v>288</v>
      </c>
      <c r="L293" s="97">
        <f t="shared" si="4"/>
        <v>44</v>
      </c>
      <c r="M293" s="97" t="str">
        <f>CONCATENATE(База[ПЕрвые символы],База[Column2],RIGHT(База[Column3],7))</f>
        <v>KV-10746260KJA-RGK</v>
      </c>
      <c r="N293" s="98"/>
      <c r="O293" s="98"/>
      <c r="U293" s="98"/>
      <c r="V293" s="98"/>
      <c r="W293" s="98"/>
      <c r="X293" s="98"/>
      <c r="Y293" s="98"/>
    </row>
    <row r="294" spans="1:25" ht="15" x14ac:dyDescent="0.25">
      <c r="A294" s="93" t="str">
        <f>CONCATENATE(База[ПЕрвые символы],База[Column2],База[Column4])</f>
        <v>KV-10746262KJA-RGK</v>
      </c>
      <c r="B294" s="94">
        <f>База[Column6]</f>
        <v>46</v>
      </c>
      <c r="C294" s="95" t="s">
        <v>84</v>
      </c>
      <c r="D294" s="96">
        <v>46262</v>
      </c>
      <c r="E294" s="95">
        <v>46</v>
      </c>
      <c r="F294" s="95">
        <v>2</v>
      </c>
      <c r="G294" s="95">
        <v>2</v>
      </c>
      <c r="H294" s="95">
        <v>2</v>
      </c>
      <c r="I294" s="95" t="s">
        <v>173</v>
      </c>
      <c r="J294" s="95" t="s">
        <v>172</v>
      </c>
      <c r="K294" s="95" t="s">
        <v>289</v>
      </c>
      <c r="L294" s="97">
        <f t="shared" si="4"/>
        <v>44</v>
      </c>
      <c r="M294" s="97" t="str">
        <f>CONCATENATE(База[ПЕрвые символы],База[Column2],RIGHT(База[Column3],7))</f>
        <v>KV-10746262KJA-RGK</v>
      </c>
      <c r="N294" s="98"/>
      <c r="O294" s="98"/>
      <c r="U294" s="98"/>
      <c r="V294" s="98"/>
      <c r="W294" s="98"/>
      <c r="X294" s="98"/>
      <c r="Y294" s="98"/>
    </row>
    <row r="295" spans="1:25" ht="15" x14ac:dyDescent="0.25">
      <c r="A295" s="93" t="str">
        <f>CONCATENATE(База[ПЕрвые символы],База[Column2],База[Column4])</f>
        <v>KV-10746263KJA-RGK</v>
      </c>
      <c r="B295" s="94">
        <f>База[Column6]</f>
        <v>120</v>
      </c>
      <c r="C295" s="95" t="s">
        <v>84</v>
      </c>
      <c r="D295" s="96">
        <v>46263</v>
      </c>
      <c r="E295" s="95">
        <v>120</v>
      </c>
      <c r="F295" s="95">
        <v>2</v>
      </c>
      <c r="G295" s="95">
        <v>2</v>
      </c>
      <c r="H295" s="95">
        <v>2</v>
      </c>
      <c r="I295" s="95" t="s">
        <v>173</v>
      </c>
      <c r="J295" s="95" t="s">
        <v>172</v>
      </c>
      <c r="K295" s="95" t="s">
        <v>290</v>
      </c>
      <c r="L295" s="97">
        <f t="shared" si="4"/>
        <v>118</v>
      </c>
      <c r="M295" s="97" t="str">
        <f>CONCATENATE(База[ПЕрвые символы],База[Column2],RIGHT(База[Column3],7))</f>
        <v>KV-10746263KJA-RGK</v>
      </c>
      <c r="N295" s="98"/>
      <c r="O295" s="98"/>
      <c r="U295" s="98"/>
      <c r="V295" s="98"/>
      <c r="W295" s="98"/>
      <c r="X295" s="98"/>
      <c r="Y295" s="98"/>
    </row>
    <row r="296" spans="1:25" ht="15" x14ac:dyDescent="0.25">
      <c r="A296" s="93" t="str">
        <f>CONCATENATE(База[ПЕрвые символы],База[Column2],База[Column4])</f>
        <v>KV-10746264KJA-RGK</v>
      </c>
      <c r="B296" s="94">
        <f>База[Column6]</f>
        <v>120</v>
      </c>
      <c r="C296" s="95" t="s">
        <v>84</v>
      </c>
      <c r="D296" s="96">
        <v>46264</v>
      </c>
      <c r="E296" s="95">
        <v>120</v>
      </c>
      <c r="F296" s="95">
        <v>4</v>
      </c>
      <c r="G296" s="95">
        <v>4</v>
      </c>
      <c r="H296" s="95">
        <v>2</v>
      </c>
      <c r="I296" s="95" t="s">
        <v>173</v>
      </c>
      <c r="J296" s="95" t="s">
        <v>172</v>
      </c>
      <c r="K296" s="95" t="s">
        <v>290</v>
      </c>
      <c r="L296" s="97">
        <f t="shared" si="4"/>
        <v>118</v>
      </c>
      <c r="M296" s="97" t="str">
        <f>CONCATENATE(База[ПЕрвые символы],База[Column2],RIGHT(База[Column3],7))</f>
        <v>KV-10746264KJA-RGK</v>
      </c>
      <c r="N296" s="98"/>
      <c r="O296" s="98"/>
      <c r="U296" s="98"/>
      <c r="V296" s="98"/>
      <c r="W296" s="98"/>
      <c r="X296" s="98"/>
      <c r="Y296" s="98"/>
    </row>
    <row r="297" spans="1:25" ht="15" x14ac:dyDescent="0.25">
      <c r="A297" s="93" t="str">
        <f>CONCATENATE(База[ПЕрвые символы],База[Column2],База[Column4])</f>
        <v>KV-10746267KJA-RGK</v>
      </c>
      <c r="B297" s="94">
        <f>База[Column6]</f>
        <v>46</v>
      </c>
      <c r="C297" s="95" t="s">
        <v>84</v>
      </c>
      <c r="D297" s="96">
        <v>46267</v>
      </c>
      <c r="E297" s="95">
        <v>46</v>
      </c>
      <c r="F297" s="95">
        <v>19</v>
      </c>
      <c r="G297" s="95">
        <v>19</v>
      </c>
      <c r="H297" s="95">
        <v>2</v>
      </c>
      <c r="I297" s="95" t="s">
        <v>173</v>
      </c>
      <c r="J297" s="95" t="s">
        <v>172</v>
      </c>
      <c r="K297" s="95" t="s">
        <v>288</v>
      </c>
      <c r="L297" s="97">
        <f t="shared" si="4"/>
        <v>44</v>
      </c>
      <c r="M297" s="97" t="str">
        <f>CONCATENATE(База[ПЕрвые символы],База[Column2],RIGHT(База[Column3],7))</f>
        <v>KV-10746267KJA-RGK</v>
      </c>
      <c r="N297" s="98"/>
      <c r="O297" s="98"/>
      <c r="U297" s="98"/>
      <c r="V297" s="98"/>
      <c r="W297" s="98"/>
      <c r="X297" s="98"/>
      <c r="Y297" s="98"/>
    </row>
    <row r="298" spans="1:25" ht="15" x14ac:dyDescent="0.25">
      <c r="A298" s="93" t="str">
        <f>CONCATENATE(База[ПЕрвые символы],База[Column2],База[Column4])</f>
        <v>KV-10746269KJA-RGK</v>
      </c>
      <c r="B298" s="94">
        <f>База[Column6]</f>
        <v>72</v>
      </c>
      <c r="C298" s="95" t="s">
        <v>84</v>
      </c>
      <c r="D298" s="96">
        <v>46269</v>
      </c>
      <c r="E298" s="95">
        <v>72</v>
      </c>
      <c r="F298" s="95">
        <v>0</v>
      </c>
      <c r="G298" s="95">
        <v>0</v>
      </c>
      <c r="H298" s="95">
        <v>2</v>
      </c>
      <c r="I298" s="95" t="s">
        <v>173</v>
      </c>
      <c r="J298" s="95" t="s">
        <v>172</v>
      </c>
      <c r="K298" s="95" t="s">
        <v>289</v>
      </c>
      <c r="L298" s="97">
        <f t="shared" si="4"/>
        <v>70</v>
      </c>
      <c r="M298" s="97" t="str">
        <f>CONCATENATE(База[ПЕрвые символы],База[Column2],RIGHT(База[Column3],7))</f>
        <v>KV-10746269KJA-RGK</v>
      </c>
      <c r="N298" s="98"/>
      <c r="O298" s="98"/>
      <c r="U298" s="98"/>
      <c r="V298" s="98"/>
      <c r="W298" s="98"/>
      <c r="X298" s="98"/>
      <c r="Y298" s="98"/>
    </row>
    <row r="299" spans="1:25" ht="15" x14ac:dyDescent="0.25">
      <c r="A299" s="93" t="str">
        <f>CONCATENATE(База[ПЕрвые символы],База[Column2],База[Column4])</f>
        <v>KV-10746270KJA-RGK</v>
      </c>
      <c r="B299" s="94">
        <f>База[Column6]</f>
        <v>72</v>
      </c>
      <c r="C299" s="95" t="s">
        <v>84</v>
      </c>
      <c r="D299" s="96">
        <v>46270</v>
      </c>
      <c r="E299" s="95">
        <v>72</v>
      </c>
      <c r="F299" s="95">
        <v>0</v>
      </c>
      <c r="G299" s="95">
        <v>0</v>
      </c>
      <c r="H299" s="95">
        <v>2</v>
      </c>
      <c r="I299" s="95" t="s">
        <v>173</v>
      </c>
      <c r="J299" s="95" t="s">
        <v>172</v>
      </c>
      <c r="K299" s="95" t="s">
        <v>289</v>
      </c>
      <c r="L299" s="97">
        <f t="shared" si="4"/>
        <v>70</v>
      </c>
      <c r="M299" s="97" t="str">
        <f>CONCATENATE(База[ПЕрвые символы],База[Column2],RIGHT(База[Column3],7))</f>
        <v>KV-10746270KJA-RGK</v>
      </c>
      <c r="N299" s="98"/>
      <c r="O299" s="98"/>
      <c r="U299" s="98"/>
      <c r="V299" s="98"/>
      <c r="W299" s="98"/>
      <c r="X299" s="98"/>
      <c r="Y299" s="98"/>
    </row>
    <row r="300" spans="1:25" ht="15" x14ac:dyDescent="0.25">
      <c r="A300" s="93" t="str">
        <f>CONCATENATE(База[ПЕрвые символы],База[Column2],База[Column4])</f>
        <v>KV-10746271KJA-RGK</v>
      </c>
      <c r="B300" s="94">
        <f>База[Column6]</f>
        <v>72</v>
      </c>
      <c r="C300" s="95" t="s">
        <v>84</v>
      </c>
      <c r="D300" s="96">
        <v>46271</v>
      </c>
      <c r="E300" s="95">
        <v>72</v>
      </c>
      <c r="F300" s="95">
        <v>11</v>
      </c>
      <c r="G300" s="95">
        <v>11</v>
      </c>
      <c r="H300" s="95">
        <v>2</v>
      </c>
      <c r="I300" s="95" t="s">
        <v>173</v>
      </c>
      <c r="J300" s="95" t="s">
        <v>172</v>
      </c>
      <c r="K300" s="95" t="s">
        <v>289</v>
      </c>
      <c r="L300" s="97">
        <f t="shared" si="4"/>
        <v>70</v>
      </c>
      <c r="M300" s="97" t="str">
        <f>CONCATENATE(База[ПЕрвые символы],База[Column2],RIGHT(База[Column3],7))</f>
        <v>KV-10746271KJA-RGK</v>
      </c>
      <c r="N300" s="98"/>
      <c r="O300" s="98"/>
      <c r="U300" s="98"/>
      <c r="V300" s="98"/>
      <c r="W300" s="98"/>
      <c r="X300" s="98"/>
      <c r="Y300" s="98"/>
    </row>
    <row r="301" spans="1:25" ht="15" x14ac:dyDescent="0.25">
      <c r="A301" s="93" t="str">
        <f>CONCATENATE(База[ПЕрвые символы],База[Column2],База[Column4])</f>
        <v>KV-10746274KJA-RGK</v>
      </c>
      <c r="B301" s="94">
        <f>База[Column6]</f>
        <v>72</v>
      </c>
      <c r="C301" s="95" t="s">
        <v>84</v>
      </c>
      <c r="D301" s="96">
        <v>46274</v>
      </c>
      <c r="E301" s="95">
        <v>72</v>
      </c>
      <c r="F301" s="95">
        <v>3</v>
      </c>
      <c r="G301" s="95">
        <v>3</v>
      </c>
      <c r="H301" s="95">
        <v>2</v>
      </c>
      <c r="I301" s="95" t="s">
        <v>173</v>
      </c>
      <c r="J301" s="95" t="s">
        <v>172</v>
      </c>
      <c r="K301" s="95" t="s">
        <v>289</v>
      </c>
      <c r="L301" s="97">
        <f t="shared" si="4"/>
        <v>70</v>
      </c>
      <c r="M301" s="97" t="str">
        <f>CONCATENATE(База[ПЕрвые символы],База[Column2],RIGHT(База[Column3],7))</f>
        <v>KV-10746274KJA-RGK</v>
      </c>
      <c r="N301" s="98"/>
      <c r="O301" s="98"/>
      <c r="U301" s="98"/>
      <c r="V301" s="98"/>
      <c r="W301" s="98"/>
      <c r="X301" s="98"/>
      <c r="Y301" s="98"/>
    </row>
    <row r="302" spans="1:25" ht="15" x14ac:dyDescent="0.25">
      <c r="A302" s="93" t="str">
        <f>CONCATENATE(База[ПЕрвые символы],База[Column2],База[Column4])</f>
        <v>KV-10746276KJA-RGK</v>
      </c>
      <c r="B302" s="94">
        <f>База[Column6]</f>
        <v>72</v>
      </c>
      <c r="C302" s="95" t="s">
        <v>84</v>
      </c>
      <c r="D302" s="96">
        <v>46276</v>
      </c>
      <c r="E302" s="95">
        <v>72</v>
      </c>
      <c r="F302" s="95">
        <v>4</v>
      </c>
      <c r="G302" s="95">
        <v>4</v>
      </c>
      <c r="H302" s="95">
        <v>2</v>
      </c>
      <c r="I302" s="95" t="s">
        <v>173</v>
      </c>
      <c r="J302" s="95" t="s">
        <v>172</v>
      </c>
      <c r="K302" s="95" t="s">
        <v>289</v>
      </c>
      <c r="L302" s="97">
        <f t="shared" si="4"/>
        <v>70</v>
      </c>
      <c r="M302" s="97" t="str">
        <f>CONCATENATE(База[ПЕрвые символы],База[Column2],RIGHT(База[Column3],7))</f>
        <v>KV-10746276KJA-RGK</v>
      </c>
      <c r="N302" s="98"/>
      <c r="O302" s="98"/>
      <c r="U302" s="98"/>
      <c r="V302" s="98"/>
      <c r="W302" s="98"/>
      <c r="X302" s="98"/>
      <c r="Y302" s="98"/>
    </row>
    <row r="303" spans="1:25" ht="15" x14ac:dyDescent="0.25">
      <c r="A303" s="93" t="str">
        <f>CONCATENATE(База[ПЕрвые символы],База[Column2],База[Column4])</f>
        <v>KV-10746277KJA-RGK</v>
      </c>
      <c r="B303" s="94">
        <f>База[Column6]</f>
        <v>46</v>
      </c>
      <c r="C303" s="95" t="s">
        <v>84</v>
      </c>
      <c r="D303" s="96">
        <v>46277</v>
      </c>
      <c r="E303" s="95">
        <v>46</v>
      </c>
      <c r="F303" s="95">
        <v>2</v>
      </c>
      <c r="G303" s="95">
        <v>2</v>
      </c>
      <c r="H303" s="95">
        <v>2</v>
      </c>
      <c r="I303" s="95" t="s">
        <v>173</v>
      </c>
      <c r="J303" s="95" t="s">
        <v>172</v>
      </c>
      <c r="K303" s="95" t="s">
        <v>288</v>
      </c>
      <c r="L303" s="97">
        <f t="shared" si="4"/>
        <v>44</v>
      </c>
      <c r="M303" s="97" t="str">
        <f>CONCATENATE(База[ПЕрвые символы],База[Column2],RIGHT(База[Column3],7))</f>
        <v>KV-10746277KJA-RGK</v>
      </c>
      <c r="N303" s="98"/>
      <c r="O303" s="98"/>
      <c r="U303" s="98"/>
      <c r="V303" s="98"/>
      <c r="W303" s="98"/>
      <c r="X303" s="98"/>
      <c r="Y303" s="98"/>
    </row>
    <row r="304" spans="1:25" ht="15" x14ac:dyDescent="0.25">
      <c r="A304" s="93" t="str">
        <f>CONCATENATE(База[ПЕрвые символы],База[Column2],База[Column4])</f>
        <v>KV-10746278KJA-RGK</v>
      </c>
      <c r="B304" s="94">
        <f>База[Column6]</f>
        <v>72</v>
      </c>
      <c r="C304" s="95" t="s">
        <v>84</v>
      </c>
      <c r="D304" s="96">
        <v>46278</v>
      </c>
      <c r="E304" s="95">
        <v>72</v>
      </c>
      <c r="F304" s="95">
        <v>8</v>
      </c>
      <c r="G304" s="95">
        <v>8</v>
      </c>
      <c r="H304" s="95">
        <v>2</v>
      </c>
      <c r="I304" s="95" t="s">
        <v>173</v>
      </c>
      <c r="J304" s="95" t="s">
        <v>172</v>
      </c>
      <c r="K304" s="95" t="s">
        <v>289</v>
      </c>
      <c r="L304" s="97">
        <f t="shared" si="4"/>
        <v>70</v>
      </c>
      <c r="M304" s="97" t="str">
        <f>CONCATENATE(База[ПЕрвые символы],База[Column2],RIGHT(База[Column3],7))</f>
        <v>KV-10746278KJA-RGK</v>
      </c>
      <c r="N304" s="98"/>
      <c r="O304" s="98"/>
      <c r="U304" s="98"/>
      <c r="V304" s="98"/>
      <c r="W304" s="98"/>
      <c r="X304" s="98"/>
      <c r="Y304" s="98"/>
    </row>
    <row r="305" spans="1:25" ht="15" x14ac:dyDescent="0.25">
      <c r="A305" s="93" t="str">
        <f>CONCATENATE(База[ПЕрвые символы],База[Column2],База[Column4])</f>
        <v>KV-10746281KJA-RGK</v>
      </c>
      <c r="B305" s="94">
        <f>База[Column6]</f>
        <v>72</v>
      </c>
      <c r="C305" s="95" t="s">
        <v>84</v>
      </c>
      <c r="D305" s="96">
        <v>46281</v>
      </c>
      <c r="E305" s="95">
        <v>72</v>
      </c>
      <c r="F305" s="95">
        <v>7</v>
      </c>
      <c r="G305" s="95">
        <v>7</v>
      </c>
      <c r="H305" s="95">
        <v>2</v>
      </c>
      <c r="I305" s="95" t="s">
        <v>173</v>
      </c>
      <c r="J305" s="95" t="s">
        <v>172</v>
      </c>
      <c r="K305" s="95" t="s">
        <v>289</v>
      </c>
      <c r="L305" s="97">
        <f t="shared" si="4"/>
        <v>70</v>
      </c>
      <c r="M305" s="97" t="str">
        <f>CONCATENATE(База[ПЕрвые символы],База[Column2],RIGHT(База[Column3],7))</f>
        <v>KV-10746281KJA-RGK</v>
      </c>
      <c r="N305" s="98"/>
      <c r="O305" s="98"/>
      <c r="U305" s="98"/>
      <c r="V305" s="98"/>
      <c r="W305" s="98"/>
      <c r="X305" s="98"/>
      <c r="Y305" s="98"/>
    </row>
    <row r="306" spans="1:25" ht="15" x14ac:dyDescent="0.25">
      <c r="A306" s="93" t="str">
        <f>CONCATENATE(База[ПЕрвые символы],База[Column2],База[Column4])</f>
        <v>KV-10746283KJA-RGK</v>
      </c>
      <c r="B306" s="94">
        <f>База[Column6]</f>
        <v>72</v>
      </c>
      <c r="C306" s="95" t="s">
        <v>84</v>
      </c>
      <c r="D306" s="96">
        <v>46283</v>
      </c>
      <c r="E306" s="95">
        <v>72</v>
      </c>
      <c r="F306" s="95">
        <v>0</v>
      </c>
      <c r="G306" s="95">
        <v>0</v>
      </c>
      <c r="H306" s="95">
        <v>2</v>
      </c>
      <c r="I306" s="95" t="s">
        <v>173</v>
      </c>
      <c r="J306" s="95" t="s">
        <v>172</v>
      </c>
      <c r="K306" s="95" t="s">
        <v>289</v>
      </c>
      <c r="L306" s="97">
        <f t="shared" si="4"/>
        <v>70</v>
      </c>
      <c r="M306" s="97" t="str">
        <f>CONCATENATE(База[ПЕрвые символы],База[Column2],RIGHT(База[Column3],7))</f>
        <v>KV-10746283KJA-RGK</v>
      </c>
      <c r="N306" s="98"/>
      <c r="O306" s="98"/>
      <c r="U306" s="98"/>
      <c r="V306" s="98"/>
      <c r="W306" s="98"/>
      <c r="X306" s="98"/>
      <c r="Y306" s="98"/>
    </row>
    <row r="307" spans="1:25" ht="15" x14ac:dyDescent="0.25">
      <c r="A307" s="93" t="str">
        <f>CONCATENATE(База[ПЕрвые символы],База[Column2],База[Column4])</f>
        <v>KV-10746285KJA-RGK</v>
      </c>
      <c r="B307" s="94">
        <f>База[Column6]</f>
        <v>72</v>
      </c>
      <c r="C307" s="95" t="s">
        <v>84</v>
      </c>
      <c r="D307" s="96">
        <v>46285</v>
      </c>
      <c r="E307" s="95">
        <v>72</v>
      </c>
      <c r="F307" s="95">
        <v>0</v>
      </c>
      <c r="G307" s="95">
        <v>0</v>
      </c>
      <c r="H307" s="95">
        <v>2</v>
      </c>
      <c r="I307" s="95" t="s">
        <v>173</v>
      </c>
      <c r="J307" s="95" t="s">
        <v>172</v>
      </c>
      <c r="K307" s="95" t="s">
        <v>289</v>
      </c>
      <c r="L307" s="97">
        <f t="shared" si="4"/>
        <v>70</v>
      </c>
      <c r="M307" s="97" t="str">
        <f>CONCATENATE(База[ПЕрвые символы],База[Column2],RIGHT(База[Column3],7))</f>
        <v>KV-10746285KJA-RGK</v>
      </c>
      <c r="N307" s="98"/>
      <c r="O307" s="98"/>
      <c r="U307" s="98"/>
      <c r="V307" s="98"/>
      <c r="W307" s="98"/>
      <c r="X307" s="98"/>
      <c r="Y307" s="98"/>
    </row>
    <row r="308" spans="1:25" ht="15" x14ac:dyDescent="0.25">
      <c r="A308" s="93" t="str">
        <f>CONCATENATE(База[ПЕрвые символы],База[Column2],База[Column4])</f>
        <v>KV-10746288KJA-RGK</v>
      </c>
      <c r="B308" s="94">
        <f>База[Column6]</f>
        <v>72</v>
      </c>
      <c r="C308" s="95" t="s">
        <v>84</v>
      </c>
      <c r="D308" s="96">
        <v>46288</v>
      </c>
      <c r="E308" s="95">
        <v>72</v>
      </c>
      <c r="F308" s="95">
        <v>0</v>
      </c>
      <c r="G308" s="95">
        <v>0</v>
      </c>
      <c r="H308" s="95">
        <v>2</v>
      </c>
      <c r="I308" s="95" t="s">
        <v>173</v>
      </c>
      <c r="J308" s="95" t="s">
        <v>172</v>
      </c>
      <c r="K308" s="95" t="s">
        <v>289</v>
      </c>
      <c r="L308" s="97">
        <f t="shared" si="4"/>
        <v>70</v>
      </c>
      <c r="M308" s="97" t="str">
        <f>CONCATENATE(База[ПЕрвые символы],База[Column2],RIGHT(База[Column3],7))</f>
        <v>KV-10746288KJA-RGK</v>
      </c>
      <c r="N308" s="98"/>
      <c r="O308" s="98"/>
      <c r="U308" s="98"/>
      <c r="V308" s="98"/>
      <c r="W308" s="98"/>
      <c r="X308" s="98"/>
      <c r="Y308" s="98"/>
    </row>
    <row r="309" spans="1:25" ht="15" x14ac:dyDescent="0.25">
      <c r="A309" s="93" t="str">
        <f>CONCATENATE(База[ПЕрвые символы],База[Column2],База[Column4])</f>
        <v>KV-10746290KJA-RGK</v>
      </c>
      <c r="B309" s="94">
        <f>База[Column6]</f>
        <v>72</v>
      </c>
      <c r="C309" s="95" t="s">
        <v>84</v>
      </c>
      <c r="D309" s="96">
        <v>46290</v>
      </c>
      <c r="E309" s="95">
        <v>72</v>
      </c>
      <c r="F309" s="95">
        <v>0</v>
      </c>
      <c r="G309" s="95">
        <v>0</v>
      </c>
      <c r="H309" s="95">
        <v>2</v>
      </c>
      <c r="I309" s="95" t="s">
        <v>173</v>
      </c>
      <c r="J309" s="95" t="s">
        <v>172</v>
      </c>
      <c r="K309" s="95" t="s">
        <v>289</v>
      </c>
      <c r="L309" s="97">
        <f t="shared" si="4"/>
        <v>70</v>
      </c>
      <c r="M309" s="97" t="str">
        <f>CONCATENATE(База[ПЕрвые символы],База[Column2],RIGHT(База[Column3],7))</f>
        <v>KV-10746290KJA-RGK</v>
      </c>
      <c r="N309" s="98"/>
      <c r="O309" s="98"/>
      <c r="U309" s="98"/>
      <c r="V309" s="98"/>
      <c r="W309" s="98"/>
      <c r="X309" s="98"/>
      <c r="Y309" s="98"/>
    </row>
    <row r="310" spans="1:25" ht="15" x14ac:dyDescent="0.25">
      <c r="A310" s="93" t="str">
        <f>CONCATENATE(База[ПЕрвые символы],База[Column2],База[Column4])</f>
        <v>KV-10746292KJA-RGK</v>
      </c>
      <c r="B310" s="94">
        <f>База[Column6]</f>
        <v>72</v>
      </c>
      <c r="C310" s="95" t="s">
        <v>84</v>
      </c>
      <c r="D310" s="96">
        <v>46292</v>
      </c>
      <c r="E310" s="95">
        <v>72</v>
      </c>
      <c r="F310" s="95">
        <v>6</v>
      </c>
      <c r="G310" s="95">
        <v>6</v>
      </c>
      <c r="H310" s="95">
        <v>2</v>
      </c>
      <c r="I310" s="95" t="s">
        <v>173</v>
      </c>
      <c r="J310" s="95" t="s">
        <v>172</v>
      </c>
      <c r="K310" s="95" t="s">
        <v>289</v>
      </c>
      <c r="L310" s="97">
        <f t="shared" si="4"/>
        <v>70</v>
      </c>
      <c r="M310" s="97" t="str">
        <f>CONCATENATE(База[ПЕрвые символы],База[Column2],RIGHT(База[Column3],7))</f>
        <v>KV-10746292KJA-RGK</v>
      </c>
      <c r="N310" s="98"/>
      <c r="O310" s="98"/>
      <c r="U310" s="98"/>
      <c r="V310" s="98"/>
      <c r="W310" s="98"/>
      <c r="X310" s="98"/>
      <c r="Y310" s="98"/>
    </row>
    <row r="311" spans="1:25" ht="15" x14ac:dyDescent="0.25">
      <c r="A311" s="93" t="str">
        <f>CONCATENATE(База[ПЕрвые символы],База[Column2],База[Column4])</f>
        <v>KV-10746295KJA-RGK</v>
      </c>
      <c r="B311" s="94">
        <f>База[Column6]</f>
        <v>72</v>
      </c>
      <c r="C311" s="95" t="s">
        <v>84</v>
      </c>
      <c r="D311" s="96">
        <v>46295</v>
      </c>
      <c r="E311" s="95">
        <v>72</v>
      </c>
      <c r="F311" s="95">
        <v>11</v>
      </c>
      <c r="G311" s="95">
        <v>11</v>
      </c>
      <c r="H311" s="95">
        <v>2</v>
      </c>
      <c r="I311" s="95" t="s">
        <v>173</v>
      </c>
      <c r="J311" s="95" t="s">
        <v>172</v>
      </c>
      <c r="K311" s="95" t="s">
        <v>289</v>
      </c>
      <c r="L311" s="97">
        <f t="shared" si="4"/>
        <v>70</v>
      </c>
      <c r="M311" s="97" t="str">
        <f>CONCATENATE(База[ПЕрвые символы],База[Column2],RIGHT(База[Column3],7))</f>
        <v>KV-10746295KJA-RGK</v>
      </c>
      <c r="N311" s="98"/>
      <c r="O311" s="98"/>
      <c r="U311" s="98"/>
      <c r="V311" s="98"/>
      <c r="W311" s="98"/>
      <c r="X311" s="98"/>
      <c r="Y311" s="98"/>
    </row>
    <row r="312" spans="1:25" ht="15" x14ac:dyDescent="0.25">
      <c r="A312" s="93" t="str">
        <f>CONCATENATE(База[ПЕрвые символы],База[Column2],База[Column4])</f>
        <v>KV-10746297KJA-RGK</v>
      </c>
      <c r="B312" s="94">
        <f>База[Column6]</f>
        <v>46</v>
      </c>
      <c r="C312" s="95" t="s">
        <v>84</v>
      </c>
      <c r="D312" s="96">
        <v>46297</v>
      </c>
      <c r="E312" s="95">
        <v>46</v>
      </c>
      <c r="F312" s="95">
        <v>0</v>
      </c>
      <c r="G312" s="95">
        <v>0</v>
      </c>
      <c r="H312" s="95">
        <v>2</v>
      </c>
      <c r="I312" s="95" t="s">
        <v>173</v>
      </c>
      <c r="J312" s="95" t="s">
        <v>172</v>
      </c>
      <c r="K312" s="95" t="s">
        <v>288</v>
      </c>
      <c r="L312" s="97">
        <f t="shared" si="4"/>
        <v>44</v>
      </c>
      <c r="M312" s="97" t="str">
        <f>CONCATENATE(База[ПЕрвые символы],База[Column2],RIGHT(База[Column3],7))</f>
        <v>KV-10746297KJA-RGK</v>
      </c>
      <c r="N312" s="98"/>
      <c r="O312" s="98"/>
      <c r="U312" s="98"/>
      <c r="V312" s="98"/>
      <c r="W312" s="98"/>
      <c r="X312" s="98"/>
      <c r="Y312" s="98"/>
    </row>
    <row r="313" spans="1:25" ht="15" x14ac:dyDescent="0.25">
      <c r="A313" s="93" t="str">
        <f>CONCATENATE(База[ПЕрвые символы],База[Column2],База[Column4])</f>
        <v>KV-10746299KJA-RGK</v>
      </c>
      <c r="B313" s="94">
        <f>База[Column6]</f>
        <v>72</v>
      </c>
      <c r="C313" s="95" t="s">
        <v>84</v>
      </c>
      <c r="D313" s="96">
        <v>46299</v>
      </c>
      <c r="E313" s="95">
        <v>72</v>
      </c>
      <c r="F313" s="95">
        <v>9</v>
      </c>
      <c r="G313" s="95">
        <v>9</v>
      </c>
      <c r="H313" s="95">
        <v>2</v>
      </c>
      <c r="I313" s="95" t="s">
        <v>173</v>
      </c>
      <c r="J313" s="95" t="s">
        <v>172</v>
      </c>
      <c r="K313" s="95" t="s">
        <v>289</v>
      </c>
      <c r="L313" s="97">
        <f t="shared" si="4"/>
        <v>70</v>
      </c>
      <c r="M313" s="97" t="str">
        <f>CONCATENATE(База[ПЕрвые символы],База[Column2],RIGHT(База[Column3],7))</f>
        <v>KV-10746299KJA-RGK</v>
      </c>
      <c r="N313" s="98"/>
      <c r="O313" s="98"/>
      <c r="U313" s="98"/>
      <c r="V313" s="98"/>
      <c r="W313" s="98"/>
      <c r="X313" s="98"/>
      <c r="Y313" s="98"/>
    </row>
    <row r="314" spans="1:25" ht="15" x14ac:dyDescent="0.25">
      <c r="A314" s="93" t="str">
        <f>CONCATENATE(База[ПЕрвые символы],База[Column2],База[Column4])</f>
        <v>KV-10746302KJA-RGK</v>
      </c>
      <c r="B314" s="94">
        <f>База[Column6]</f>
        <v>72</v>
      </c>
      <c r="C314" s="95" t="s">
        <v>84</v>
      </c>
      <c r="D314" s="96">
        <v>46302</v>
      </c>
      <c r="E314" s="95">
        <v>72</v>
      </c>
      <c r="F314" s="95">
        <v>4</v>
      </c>
      <c r="G314" s="95">
        <v>4</v>
      </c>
      <c r="H314" s="95">
        <v>2</v>
      </c>
      <c r="I314" s="95" t="s">
        <v>173</v>
      </c>
      <c r="J314" s="95" t="s">
        <v>172</v>
      </c>
      <c r="K314" s="95" t="s">
        <v>289</v>
      </c>
      <c r="L314" s="97">
        <f t="shared" si="4"/>
        <v>70</v>
      </c>
      <c r="M314" s="97" t="str">
        <f>CONCATENATE(База[ПЕрвые символы],База[Column2],RIGHT(База[Column3],7))</f>
        <v>KV-10746302KJA-RGK</v>
      </c>
      <c r="N314" s="98"/>
      <c r="O314" s="98"/>
      <c r="U314" s="98"/>
      <c r="V314" s="98"/>
      <c r="W314" s="98"/>
      <c r="X314" s="98"/>
      <c r="Y314" s="98"/>
    </row>
    <row r="315" spans="1:25" ht="15" x14ac:dyDescent="0.25">
      <c r="A315" s="93" t="str">
        <f>CONCATENATE(База[ПЕрвые символы],База[Column2],База[Column4])</f>
        <v>KV-10746304KJA-RGK</v>
      </c>
      <c r="B315" s="94">
        <f>База[Column6]</f>
        <v>46</v>
      </c>
      <c r="C315" s="95" t="s">
        <v>84</v>
      </c>
      <c r="D315" s="96">
        <v>46304</v>
      </c>
      <c r="E315" s="95">
        <v>46</v>
      </c>
      <c r="F315" s="95">
        <v>0</v>
      </c>
      <c r="G315" s="95">
        <v>0</v>
      </c>
      <c r="H315" s="95">
        <v>2</v>
      </c>
      <c r="I315" s="95" t="s">
        <v>173</v>
      </c>
      <c r="J315" s="95" t="s">
        <v>172</v>
      </c>
      <c r="K315" s="95" t="s">
        <v>288</v>
      </c>
      <c r="L315" s="97">
        <f t="shared" si="4"/>
        <v>44</v>
      </c>
      <c r="M315" s="97" t="str">
        <f>CONCATENATE(База[ПЕрвые символы],База[Column2],RIGHT(База[Column3],7))</f>
        <v>KV-10746304KJA-RGK</v>
      </c>
      <c r="N315" s="98"/>
      <c r="O315" s="98"/>
      <c r="U315" s="98"/>
      <c r="V315" s="98"/>
      <c r="W315" s="98"/>
      <c r="X315" s="98"/>
      <c r="Y315" s="98"/>
    </row>
    <row r="316" spans="1:25" ht="15" x14ac:dyDescent="0.25">
      <c r="A316" s="93" t="str">
        <f>CONCATENATE(База[ПЕрвые символы],База[Column2],База[Column4])</f>
        <v>KV-10746306KJA-RGK</v>
      </c>
      <c r="B316" s="94">
        <f>База[Column6]</f>
        <v>72</v>
      </c>
      <c r="C316" s="95" t="s">
        <v>84</v>
      </c>
      <c r="D316" s="96">
        <v>46306</v>
      </c>
      <c r="E316" s="95">
        <v>72</v>
      </c>
      <c r="F316" s="95">
        <v>4</v>
      </c>
      <c r="G316" s="95">
        <v>4</v>
      </c>
      <c r="H316" s="95">
        <v>2</v>
      </c>
      <c r="I316" s="95" t="s">
        <v>173</v>
      </c>
      <c r="J316" s="95" t="s">
        <v>172</v>
      </c>
      <c r="K316" s="95" t="s">
        <v>289</v>
      </c>
      <c r="L316" s="97">
        <f t="shared" si="4"/>
        <v>70</v>
      </c>
      <c r="M316" s="97" t="str">
        <f>CONCATENATE(База[ПЕрвые символы],База[Column2],RIGHT(База[Column3],7))</f>
        <v>KV-10746306KJA-RGK</v>
      </c>
      <c r="N316" s="98"/>
      <c r="O316" s="98"/>
      <c r="U316" s="98"/>
      <c r="V316" s="98"/>
      <c r="W316" s="98"/>
      <c r="X316" s="98"/>
      <c r="Y316" s="98"/>
    </row>
    <row r="317" spans="1:25" ht="15" x14ac:dyDescent="0.25">
      <c r="A317" s="93" t="str">
        <f>CONCATENATE(База[ПЕрвые символы],База[Column2],База[Column4])</f>
        <v>KV-10746309KJA-RGK</v>
      </c>
      <c r="B317" s="94">
        <f>База[Column6]</f>
        <v>72</v>
      </c>
      <c r="C317" s="95" t="s">
        <v>84</v>
      </c>
      <c r="D317" s="96">
        <v>46309</v>
      </c>
      <c r="E317" s="95">
        <v>72</v>
      </c>
      <c r="F317" s="95">
        <v>1</v>
      </c>
      <c r="G317" s="95">
        <v>1</v>
      </c>
      <c r="H317" s="95">
        <v>2</v>
      </c>
      <c r="I317" s="95" t="s">
        <v>173</v>
      </c>
      <c r="J317" s="95" t="s">
        <v>172</v>
      </c>
      <c r="K317" s="95" t="s">
        <v>289</v>
      </c>
      <c r="L317" s="97">
        <f t="shared" si="4"/>
        <v>70</v>
      </c>
      <c r="M317" s="97" t="str">
        <f>CONCATENATE(База[ПЕрвые символы],База[Column2],RIGHT(База[Column3],7))</f>
        <v>KV-10746309KJA-RGK</v>
      </c>
      <c r="N317" s="98"/>
      <c r="O317" s="98"/>
      <c r="U317" s="98"/>
      <c r="V317" s="98"/>
      <c r="W317" s="98"/>
      <c r="X317" s="98"/>
      <c r="Y317" s="98"/>
    </row>
    <row r="318" spans="1:25" ht="15" x14ac:dyDescent="0.25">
      <c r="A318" s="93" t="str">
        <f>CONCATENATE(База[ПЕрвые символы],База[Column2],База[Column4])</f>
        <v>KV-10746311KJA-RGK</v>
      </c>
      <c r="B318" s="94">
        <f>База[Column6]</f>
        <v>46</v>
      </c>
      <c r="C318" s="95" t="s">
        <v>84</v>
      </c>
      <c r="D318" s="96">
        <v>46311</v>
      </c>
      <c r="E318" s="95">
        <v>46</v>
      </c>
      <c r="F318" s="95">
        <v>0</v>
      </c>
      <c r="G318" s="95">
        <v>0</v>
      </c>
      <c r="H318" s="95">
        <v>2</v>
      </c>
      <c r="I318" s="95" t="s">
        <v>173</v>
      </c>
      <c r="J318" s="95" t="s">
        <v>172</v>
      </c>
      <c r="K318" s="95" t="s">
        <v>288</v>
      </c>
      <c r="L318" s="97">
        <f t="shared" si="4"/>
        <v>44</v>
      </c>
      <c r="M318" s="97" t="str">
        <f>CONCATENATE(База[ПЕрвые символы],База[Column2],RIGHT(База[Column3],7))</f>
        <v>KV-10746311KJA-RGK</v>
      </c>
      <c r="N318" s="98"/>
      <c r="O318" s="98"/>
      <c r="U318" s="98"/>
      <c r="V318" s="98"/>
      <c r="W318" s="98"/>
      <c r="X318" s="98"/>
      <c r="Y318" s="98"/>
    </row>
    <row r="319" spans="1:25" ht="15" x14ac:dyDescent="0.25">
      <c r="A319" s="93" t="str">
        <f>CONCATENATE(База[ПЕрвые символы],База[Column2],База[Column4])</f>
        <v>KV-10746313KJA-RGK</v>
      </c>
      <c r="B319" s="94">
        <f>База[Column6]</f>
        <v>72</v>
      </c>
      <c r="C319" s="95" t="s">
        <v>84</v>
      </c>
      <c r="D319" s="96">
        <v>46313</v>
      </c>
      <c r="E319" s="95">
        <v>72</v>
      </c>
      <c r="F319" s="95">
        <v>0</v>
      </c>
      <c r="G319" s="95">
        <v>0</v>
      </c>
      <c r="H319" s="95">
        <v>2</v>
      </c>
      <c r="I319" s="95" t="s">
        <v>173</v>
      </c>
      <c r="J319" s="95" t="s">
        <v>172</v>
      </c>
      <c r="K319" s="95" t="s">
        <v>289</v>
      </c>
      <c r="L319" s="97">
        <f t="shared" si="4"/>
        <v>70</v>
      </c>
      <c r="M319" s="97" t="str">
        <f>CONCATENATE(База[ПЕрвые символы],База[Column2],RIGHT(База[Column3],7))</f>
        <v>KV-10746313KJA-RGK</v>
      </c>
      <c r="N319" s="98"/>
      <c r="O319" s="98"/>
      <c r="U319" s="98"/>
      <c r="V319" s="98"/>
      <c r="W319" s="98"/>
      <c r="X319" s="98"/>
      <c r="Y319" s="98"/>
    </row>
    <row r="320" spans="1:25" ht="15" x14ac:dyDescent="0.25">
      <c r="A320" s="93" t="str">
        <f>CONCATENATE(База[ПЕрвые символы],База[Column2],База[Column4])</f>
        <v>KV-10746316KJA-RGK</v>
      </c>
      <c r="B320" s="94">
        <f>База[Column6]</f>
        <v>72</v>
      </c>
      <c r="C320" s="95" t="s">
        <v>84</v>
      </c>
      <c r="D320" s="96">
        <v>46316</v>
      </c>
      <c r="E320" s="95">
        <v>72</v>
      </c>
      <c r="F320" s="95">
        <v>0</v>
      </c>
      <c r="G320" s="95">
        <v>0</v>
      </c>
      <c r="H320" s="95">
        <v>2</v>
      </c>
      <c r="I320" s="95" t="s">
        <v>173</v>
      </c>
      <c r="J320" s="95" t="s">
        <v>172</v>
      </c>
      <c r="K320" s="95" t="s">
        <v>289</v>
      </c>
      <c r="L320" s="97">
        <f t="shared" si="4"/>
        <v>70</v>
      </c>
      <c r="M320" s="97" t="str">
        <f>CONCATENATE(База[ПЕрвые символы],База[Column2],RIGHT(База[Column3],7))</f>
        <v>KV-10746316KJA-RGK</v>
      </c>
      <c r="N320" s="98"/>
      <c r="O320" s="98"/>
      <c r="U320" s="98"/>
      <c r="V320" s="98"/>
      <c r="W320" s="98"/>
      <c r="X320" s="98"/>
      <c r="Y320" s="98"/>
    </row>
    <row r="321" spans="1:25" ht="15" x14ac:dyDescent="0.25">
      <c r="A321" s="93" t="str">
        <f>CONCATENATE(База[ПЕрвые символы],База[Column2],База[Column4])</f>
        <v>KV-10746319KJA-RGK</v>
      </c>
      <c r="B321" s="94">
        <f>База[Column6]</f>
        <v>72</v>
      </c>
      <c r="C321" s="95" t="s">
        <v>84</v>
      </c>
      <c r="D321" s="96">
        <v>46319</v>
      </c>
      <c r="E321" s="95">
        <v>72</v>
      </c>
      <c r="F321" s="95">
        <v>0</v>
      </c>
      <c r="G321" s="95">
        <v>0</v>
      </c>
      <c r="H321" s="95">
        <v>2</v>
      </c>
      <c r="I321" s="95" t="s">
        <v>173</v>
      </c>
      <c r="J321" s="95" t="s">
        <v>172</v>
      </c>
      <c r="K321" s="95" t="s">
        <v>289</v>
      </c>
      <c r="L321" s="97">
        <f t="shared" si="4"/>
        <v>70</v>
      </c>
      <c r="M321" s="97" t="str">
        <f>CONCATENATE(База[ПЕрвые символы],База[Column2],RIGHT(База[Column3],7))</f>
        <v>KV-10746319KJA-RGK</v>
      </c>
      <c r="N321" s="98"/>
      <c r="O321" s="98"/>
      <c r="U321" s="98"/>
      <c r="V321" s="98"/>
      <c r="W321" s="98"/>
      <c r="X321" s="98"/>
      <c r="Y321" s="98"/>
    </row>
    <row r="322" spans="1:25" ht="15" x14ac:dyDescent="0.25">
      <c r="A322" s="93" t="str">
        <f>CONCATENATE(База[ПЕрвые символы],База[Column2],База[Column4])</f>
        <v>KV-10846218RGK-KJA</v>
      </c>
      <c r="B322" s="94">
        <f>База[Column6]</f>
        <v>120</v>
      </c>
      <c r="C322" s="95" t="s">
        <v>85</v>
      </c>
      <c r="D322" s="96">
        <v>46218</v>
      </c>
      <c r="E322" s="95">
        <v>120</v>
      </c>
      <c r="F322" s="95">
        <v>14</v>
      </c>
      <c r="G322" s="95">
        <v>14</v>
      </c>
      <c r="H322" s="95">
        <v>2</v>
      </c>
      <c r="I322" s="95" t="s">
        <v>175</v>
      </c>
      <c r="J322" s="95" t="s">
        <v>174</v>
      </c>
      <c r="K322" s="95" t="s">
        <v>290</v>
      </c>
      <c r="L322" s="97">
        <f t="shared" ref="L322:L385" si="5">IF(G322&gt;=0,E322-H322,E322-H322-G322)</f>
        <v>118</v>
      </c>
      <c r="M322" s="97" t="str">
        <f>CONCATENATE(База[ПЕрвые символы],База[Column2],RIGHT(База[Column3],7))</f>
        <v>KV-10846218RGK-KJA</v>
      </c>
      <c r="N322" s="98"/>
      <c r="O322" s="98"/>
      <c r="U322" s="98"/>
      <c r="V322" s="98"/>
      <c r="W322" s="98"/>
      <c r="X322" s="98"/>
      <c r="Y322" s="98"/>
    </row>
    <row r="323" spans="1:25" ht="15" x14ac:dyDescent="0.25">
      <c r="A323" s="93" t="str">
        <f>CONCATENATE(База[ПЕрвые символы],База[Column2],База[Column4])</f>
        <v>KV-10846220RGK-KJA</v>
      </c>
      <c r="B323" s="94">
        <f>База[Column6]</f>
        <v>46</v>
      </c>
      <c r="C323" s="95" t="s">
        <v>85</v>
      </c>
      <c r="D323" s="96">
        <v>46220</v>
      </c>
      <c r="E323" s="95">
        <v>46</v>
      </c>
      <c r="F323" s="95">
        <v>22</v>
      </c>
      <c r="G323" s="95">
        <v>22</v>
      </c>
      <c r="H323" s="95">
        <v>2</v>
      </c>
      <c r="I323" s="95" t="s">
        <v>175</v>
      </c>
      <c r="J323" s="95" t="s">
        <v>174</v>
      </c>
      <c r="K323" s="95" t="s">
        <v>289</v>
      </c>
      <c r="L323" s="97">
        <f t="shared" si="5"/>
        <v>44</v>
      </c>
      <c r="M323" s="97" t="str">
        <f>CONCATENATE(База[ПЕрвые символы],База[Column2],RIGHT(База[Column3],7))</f>
        <v>KV-10846220RGK-KJA</v>
      </c>
      <c r="N323" s="98"/>
      <c r="O323" s="98"/>
      <c r="U323" s="98"/>
      <c r="V323" s="98"/>
      <c r="W323" s="98"/>
      <c r="X323" s="98"/>
      <c r="Y323" s="98"/>
    </row>
    <row r="324" spans="1:25" ht="15" x14ac:dyDescent="0.25">
      <c r="A324" s="93" t="str">
        <f>CONCATENATE(База[ПЕрвые символы],База[Column2],База[Column4])</f>
        <v>KV-10846221RGK-KJA</v>
      </c>
      <c r="B324" s="94">
        <f>База[Column6]</f>
        <v>120</v>
      </c>
      <c r="C324" s="95" t="s">
        <v>85</v>
      </c>
      <c r="D324" s="96">
        <v>46221</v>
      </c>
      <c r="E324" s="95">
        <v>120</v>
      </c>
      <c r="F324" s="95">
        <v>44</v>
      </c>
      <c r="G324" s="95">
        <v>44</v>
      </c>
      <c r="H324" s="95">
        <v>2</v>
      </c>
      <c r="I324" s="95" t="s">
        <v>175</v>
      </c>
      <c r="J324" s="95" t="s">
        <v>174</v>
      </c>
      <c r="K324" s="95" t="s">
        <v>290</v>
      </c>
      <c r="L324" s="97">
        <f t="shared" si="5"/>
        <v>118</v>
      </c>
      <c r="M324" s="97" t="str">
        <f>CONCATENATE(База[ПЕрвые символы],База[Column2],RIGHT(База[Column3],7))</f>
        <v>KV-10846221RGK-KJA</v>
      </c>
      <c r="N324" s="98"/>
      <c r="O324" s="98"/>
      <c r="U324" s="98"/>
      <c r="V324" s="98"/>
      <c r="W324" s="98"/>
      <c r="X324" s="98"/>
      <c r="Y324" s="98"/>
    </row>
    <row r="325" spans="1:25" ht="15" x14ac:dyDescent="0.25">
      <c r="A325" s="93" t="str">
        <f>CONCATENATE(База[ПЕрвые символы],База[Column2],База[Column4])</f>
        <v>KV-10846222RGK-KJA</v>
      </c>
      <c r="B325" s="94">
        <f>База[Column6]</f>
        <v>120</v>
      </c>
      <c r="C325" s="95" t="s">
        <v>85</v>
      </c>
      <c r="D325" s="96">
        <v>46222</v>
      </c>
      <c r="E325" s="95">
        <v>120</v>
      </c>
      <c r="F325" s="95">
        <v>58</v>
      </c>
      <c r="G325" s="95">
        <v>58</v>
      </c>
      <c r="H325" s="95">
        <v>2</v>
      </c>
      <c r="I325" s="95" t="s">
        <v>175</v>
      </c>
      <c r="J325" s="95" t="s">
        <v>174</v>
      </c>
      <c r="K325" s="95" t="s">
        <v>290</v>
      </c>
      <c r="L325" s="97">
        <f t="shared" si="5"/>
        <v>118</v>
      </c>
      <c r="M325" s="97" t="str">
        <f>CONCATENATE(База[ПЕрвые символы],База[Column2],RIGHT(База[Column3],7))</f>
        <v>KV-10846222RGK-KJA</v>
      </c>
      <c r="N325" s="98"/>
      <c r="O325" s="98"/>
      <c r="U325" s="98"/>
      <c r="V325" s="98"/>
      <c r="W325" s="98"/>
      <c r="X325" s="98"/>
      <c r="Y325" s="98"/>
    </row>
    <row r="326" spans="1:25" ht="15" x14ac:dyDescent="0.25">
      <c r="A326" s="93" t="str">
        <f>CONCATENATE(База[ПЕрвые символы],База[Column2],База[Column4])</f>
        <v>KV-10846225RGK-KJA</v>
      </c>
      <c r="B326" s="94">
        <f>База[Column6]</f>
        <v>46</v>
      </c>
      <c r="C326" s="95" t="s">
        <v>85</v>
      </c>
      <c r="D326" s="96">
        <v>46225</v>
      </c>
      <c r="E326" s="95">
        <v>46</v>
      </c>
      <c r="F326" s="95">
        <v>8</v>
      </c>
      <c r="G326" s="95">
        <v>8</v>
      </c>
      <c r="H326" s="95">
        <v>2</v>
      </c>
      <c r="I326" s="95" t="s">
        <v>175</v>
      </c>
      <c r="J326" s="95" t="s">
        <v>174</v>
      </c>
      <c r="K326" s="95" t="s">
        <v>289</v>
      </c>
      <c r="L326" s="97">
        <f t="shared" si="5"/>
        <v>44</v>
      </c>
      <c r="M326" s="97" t="str">
        <f>CONCATENATE(База[ПЕрвые символы],База[Column2],RIGHT(База[Column3],7))</f>
        <v>KV-10846225RGK-KJA</v>
      </c>
      <c r="N326" s="98"/>
      <c r="O326" s="98"/>
      <c r="U326" s="98"/>
      <c r="V326" s="98"/>
      <c r="W326" s="98"/>
      <c r="X326" s="98"/>
      <c r="Y326" s="98"/>
    </row>
    <row r="327" spans="1:25" ht="15" x14ac:dyDescent="0.25">
      <c r="A327" s="93" t="str">
        <f>CONCATENATE(База[ПЕрвые символы],База[Column2],База[Column4])</f>
        <v>KV-10846227RGK-KJA</v>
      </c>
      <c r="B327" s="94">
        <f>База[Column6]</f>
        <v>46</v>
      </c>
      <c r="C327" s="95" t="s">
        <v>85</v>
      </c>
      <c r="D327" s="96">
        <v>46227</v>
      </c>
      <c r="E327" s="95">
        <v>46</v>
      </c>
      <c r="F327" s="95">
        <v>14</v>
      </c>
      <c r="G327" s="95">
        <v>14</v>
      </c>
      <c r="H327" s="95">
        <v>2</v>
      </c>
      <c r="I327" s="95" t="s">
        <v>175</v>
      </c>
      <c r="J327" s="95" t="s">
        <v>174</v>
      </c>
      <c r="K327" s="95" t="s">
        <v>289</v>
      </c>
      <c r="L327" s="97">
        <f t="shared" si="5"/>
        <v>44</v>
      </c>
      <c r="M327" s="97" t="str">
        <f>CONCATENATE(База[ПЕрвые символы],База[Column2],RIGHT(База[Column3],7))</f>
        <v>KV-10846227RGK-KJA</v>
      </c>
      <c r="N327" s="98"/>
      <c r="O327" s="98"/>
      <c r="U327" s="98"/>
      <c r="V327" s="98"/>
      <c r="W327" s="98"/>
      <c r="X327" s="98"/>
      <c r="Y327" s="98"/>
    </row>
    <row r="328" spans="1:25" ht="15" x14ac:dyDescent="0.25">
      <c r="A328" s="93" t="str">
        <f>CONCATENATE(База[ПЕрвые символы],База[Column2],База[Column4])</f>
        <v>KV-10846228RGK-KJA</v>
      </c>
      <c r="B328" s="94">
        <f>База[Column6]</f>
        <v>120</v>
      </c>
      <c r="C328" s="95" t="s">
        <v>85</v>
      </c>
      <c r="D328" s="96">
        <v>46228</v>
      </c>
      <c r="E328" s="95">
        <v>120</v>
      </c>
      <c r="F328" s="95">
        <v>55</v>
      </c>
      <c r="G328" s="95">
        <v>55</v>
      </c>
      <c r="H328" s="95">
        <v>2</v>
      </c>
      <c r="I328" s="95" t="s">
        <v>175</v>
      </c>
      <c r="J328" s="95" t="s">
        <v>174</v>
      </c>
      <c r="K328" s="95" t="s">
        <v>290</v>
      </c>
      <c r="L328" s="97">
        <f t="shared" si="5"/>
        <v>118</v>
      </c>
      <c r="M328" s="97" t="str">
        <f>CONCATENATE(База[ПЕрвые символы],База[Column2],RIGHT(База[Column3],7))</f>
        <v>KV-10846228RGK-KJA</v>
      </c>
      <c r="N328" s="98"/>
      <c r="O328" s="98"/>
      <c r="U328" s="98"/>
      <c r="V328" s="98"/>
      <c r="W328" s="98"/>
      <c r="X328" s="98"/>
      <c r="Y328" s="98"/>
    </row>
    <row r="329" spans="1:25" ht="15" x14ac:dyDescent="0.25">
      <c r="A329" s="93" t="str">
        <f>CONCATENATE(База[ПЕрвые символы],База[Column2],База[Column4])</f>
        <v>KV-10846229RGK-KJA</v>
      </c>
      <c r="B329" s="94">
        <f>База[Column6]</f>
        <v>120</v>
      </c>
      <c r="C329" s="95" t="s">
        <v>85</v>
      </c>
      <c r="D329" s="96">
        <v>46229</v>
      </c>
      <c r="E329" s="95">
        <v>120</v>
      </c>
      <c r="F329" s="95">
        <v>36</v>
      </c>
      <c r="G329" s="95">
        <v>36</v>
      </c>
      <c r="H329" s="95">
        <v>2</v>
      </c>
      <c r="I329" s="95" t="s">
        <v>175</v>
      </c>
      <c r="J329" s="95" t="s">
        <v>174</v>
      </c>
      <c r="K329" s="95" t="s">
        <v>290</v>
      </c>
      <c r="L329" s="97">
        <f t="shared" si="5"/>
        <v>118</v>
      </c>
      <c r="M329" s="97" t="str">
        <f>CONCATENATE(База[ПЕрвые символы],База[Column2],RIGHT(База[Column3],7))</f>
        <v>KV-10846229RGK-KJA</v>
      </c>
      <c r="N329" s="98"/>
      <c r="O329" s="98"/>
      <c r="U329" s="98"/>
      <c r="V329" s="98"/>
      <c r="W329" s="98"/>
      <c r="X329" s="98"/>
      <c r="Y329" s="98"/>
    </row>
    <row r="330" spans="1:25" ht="15" x14ac:dyDescent="0.25">
      <c r="A330" s="93" t="str">
        <f>CONCATENATE(База[ПЕрвые символы],База[Column2],База[Column4])</f>
        <v>KV-10846232RGK-KJA</v>
      </c>
      <c r="B330" s="94">
        <f>База[Column6]</f>
        <v>46</v>
      </c>
      <c r="C330" s="95" t="s">
        <v>85</v>
      </c>
      <c r="D330" s="96">
        <v>46232</v>
      </c>
      <c r="E330" s="95">
        <v>46</v>
      </c>
      <c r="F330" s="95">
        <v>27</v>
      </c>
      <c r="G330" s="95">
        <v>27</v>
      </c>
      <c r="H330" s="95">
        <v>2</v>
      </c>
      <c r="I330" s="95" t="s">
        <v>175</v>
      </c>
      <c r="J330" s="95" t="s">
        <v>174</v>
      </c>
      <c r="K330" s="95" t="s">
        <v>288</v>
      </c>
      <c r="L330" s="97">
        <f t="shared" si="5"/>
        <v>44</v>
      </c>
      <c r="M330" s="97" t="str">
        <f>CONCATENATE(База[ПЕрвые символы],База[Column2],RIGHT(База[Column3],7))</f>
        <v>KV-10846232RGK-KJA</v>
      </c>
      <c r="N330" s="98"/>
      <c r="O330" s="98"/>
      <c r="U330" s="98"/>
      <c r="V330" s="98"/>
      <c r="W330" s="98"/>
      <c r="X330" s="98"/>
      <c r="Y330" s="98"/>
    </row>
    <row r="331" spans="1:25" ht="15" x14ac:dyDescent="0.25">
      <c r="A331" s="93" t="str">
        <f>CONCATENATE(База[ПЕрвые символы],База[Column2],База[Column4])</f>
        <v>KV-10846234RGK-KJA</v>
      </c>
      <c r="B331" s="94">
        <f>База[Column6]</f>
        <v>46</v>
      </c>
      <c r="C331" s="95" t="s">
        <v>85</v>
      </c>
      <c r="D331" s="96">
        <v>46234</v>
      </c>
      <c r="E331" s="95">
        <v>46</v>
      </c>
      <c r="F331" s="95">
        <v>30</v>
      </c>
      <c r="G331" s="95">
        <v>30</v>
      </c>
      <c r="H331" s="95">
        <v>2</v>
      </c>
      <c r="I331" s="95" t="s">
        <v>175</v>
      </c>
      <c r="J331" s="95" t="s">
        <v>174</v>
      </c>
      <c r="K331" s="95" t="s">
        <v>289</v>
      </c>
      <c r="L331" s="97">
        <f t="shared" si="5"/>
        <v>44</v>
      </c>
      <c r="M331" s="97" t="str">
        <f>CONCATENATE(База[ПЕрвые символы],База[Column2],RIGHT(База[Column3],7))</f>
        <v>KV-10846234RGK-KJA</v>
      </c>
      <c r="N331" s="98"/>
      <c r="O331" s="98"/>
      <c r="U331" s="98"/>
      <c r="V331" s="98"/>
      <c r="W331" s="98"/>
      <c r="X331" s="98"/>
      <c r="Y331" s="98"/>
    </row>
    <row r="332" spans="1:25" ht="15" x14ac:dyDescent="0.25">
      <c r="A332" s="93" t="str">
        <f>CONCATENATE(База[ПЕрвые символы],База[Column2],База[Column4])</f>
        <v>KV-10846235RGK-KJA</v>
      </c>
      <c r="B332" s="94">
        <f>База[Column6]</f>
        <v>120</v>
      </c>
      <c r="C332" s="95" t="s">
        <v>85</v>
      </c>
      <c r="D332" s="96">
        <v>46235</v>
      </c>
      <c r="E332" s="95">
        <v>120</v>
      </c>
      <c r="F332" s="95">
        <v>33</v>
      </c>
      <c r="G332" s="95">
        <v>33</v>
      </c>
      <c r="H332" s="95">
        <v>2</v>
      </c>
      <c r="I332" s="95" t="s">
        <v>175</v>
      </c>
      <c r="J332" s="95" t="s">
        <v>174</v>
      </c>
      <c r="K332" s="95" t="s">
        <v>290</v>
      </c>
      <c r="L332" s="97">
        <f t="shared" si="5"/>
        <v>118</v>
      </c>
      <c r="M332" s="97" t="str">
        <f>CONCATENATE(База[ПЕрвые символы],База[Column2],RIGHT(База[Column3],7))</f>
        <v>KV-10846235RGK-KJA</v>
      </c>
      <c r="N332" s="98"/>
      <c r="O332" s="98"/>
      <c r="U332" s="98"/>
      <c r="V332" s="98"/>
      <c r="W332" s="98"/>
      <c r="X332" s="98"/>
      <c r="Y332" s="98"/>
    </row>
    <row r="333" spans="1:25" ht="15" x14ac:dyDescent="0.25">
      <c r="A333" s="93" t="str">
        <f>CONCATENATE(База[ПЕрвые символы],База[Column2],База[Column4])</f>
        <v>KV-10846236RGK-KJA</v>
      </c>
      <c r="B333" s="94">
        <f>База[Column6]</f>
        <v>120</v>
      </c>
      <c r="C333" s="95" t="s">
        <v>85</v>
      </c>
      <c r="D333" s="96">
        <v>46236</v>
      </c>
      <c r="E333" s="95">
        <v>120</v>
      </c>
      <c r="F333" s="95">
        <v>18</v>
      </c>
      <c r="G333" s="95">
        <v>18</v>
      </c>
      <c r="H333" s="95">
        <v>2</v>
      </c>
      <c r="I333" s="95" t="s">
        <v>175</v>
      </c>
      <c r="J333" s="95" t="s">
        <v>174</v>
      </c>
      <c r="K333" s="95" t="s">
        <v>290</v>
      </c>
      <c r="L333" s="97">
        <f t="shared" si="5"/>
        <v>118</v>
      </c>
      <c r="M333" s="97" t="str">
        <f>CONCATENATE(База[ПЕрвые символы],База[Column2],RIGHT(База[Column3],7))</f>
        <v>KV-10846236RGK-KJA</v>
      </c>
      <c r="N333" s="98"/>
      <c r="O333" s="98"/>
      <c r="U333" s="98"/>
      <c r="V333" s="98"/>
      <c r="W333" s="98"/>
      <c r="X333" s="98"/>
      <c r="Y333" s="98"/>
    </row>
    <row r="334" spans="1:25" ht="15" x14ac:dyDescent="0.25">
      <c r="A334" s="93" t="str">
        <f>CONCATENATE(База[ПЕрвые символы],База[Column2],База[Column4])</f>
        <v>KV-10846238RGK-KJA</v>
      </c>
      <c r="B334" s="94">
        <f>База[Column6]</f>
        <v>22</v>
      </c>
      <c r="C334" s="95" t="s">
        <v>85</v>
      </c>
      <c r="D334" s="96">
        <v>46238</v>
      </c>
      <c r="E334" s="95">
        <v>22</v>
      </c>
      <c r="F334" s="95">
        <v>6</v>
      </c>
      <c r="G334" s="95">
        <v>6</v>
      </c>
      <c r="H334" s="95">
        <v>2</v>
      </c>
      <c r="I334" s="95" t="s">
        <v>175</v>
      </c>
      <c r="J334" s="95" t="s">
        <v>174</v>
      </c>
      <c r="K334" s="95" t="s">
        <v>289</v>
      </c>
      <c r="L334" s="97">
        <f t="shared" si="5"/>
        <v>20</v>
      </c>
      <c r="M334" s="97" t="str">
        <f>CONCATENATE(База[ПЕрвые символы],База[Column2],RIGHT(База[Column3],7))</f>
        <v>KV-10846238RGK-KJA</v>
      </c>
      <c r="N334" s="98"/>
      <c r="O334" s="98"/>
      <c r="U334" s="98"/>
      <c r="V334" s="98"/>
      <c r="W334" s="98"/>
      <c r="X334" s="98"/>
      <c r="Y334" s="98"/>
    </row>
    <row r="335" spans="1:25" ht="15" x14ac:dyDescent="0.25">
      <c r="A335" s="93" t="str">
        <f>CONCATENATE(База[ПЕрвые символы],База[Column2],База[Column4])</f>
        <v>KV-10846239RGK-KJA</v>
      </c>
      <c r="B335" s="94">
        <f>База[Column6]</f>
        <v>46</v>
      </c>
      <c r="C335" s="95" t="s">
        <v>85</v>
      </c>
      <c r="D335" s="96">
        <v>46239</v>
      </c>
      <c r="E335" s="95">
        <v>46</v>
      </c>
      <c r="F335" s="95">
        <v>19</v>
      </c>
      <c r="G335" s="95">
        <v>19</v>
      </c>
      <c r="H335" s="95">
        <v>2</v>
      </c>
      <c r="I335" s="95" t="s">
        <v>175</v>
      </c>
      <c r="J335" s="95" t="s">
        <v>174</v>
      </c>
      <c r="K335" s="95" t="s">
        <v>288</v>
      </c>
      <c r="L335" s="97">
        <f t="shared" si="5"/>
        <v>44</v>
      </c>
      <c r="M335" s="97" t="str">
        <f>CONCATENATE(База[ПЕрвые символы],База[Column2],RIGHT(База[Column3],7))</f>
        <v>KV-10846239RGK-KJA</v>
      </c>
      <c r="N335" s="98"/>
      <c r="O335" s="98"/>
      <c r="U335" s="98"/>
      <c r="V335" s="98"/>
      <c r="W335" s="98"/>
      <c r="X335" s="98"/>
      <c r="Y335" s="98"/>
    </row>
    <row r="336" spans="1:25" ht="15" x14ac:dyDescent="0.25">
      <c r="A336" s="93" t="str">
        <f>CONCATENATE(База[ПЕрвые символы],База[Column2],База[Column4])</f>
        <v>KV-10846241RGK-KJA</v>
      </c>
      <c r="B336" s="94">
        <f>База[Column6]</f>
        <v>46</v>
      </c>
      <c r="C336" s="95" t="s">
        <v>85</v>
      </c>
      <c r="D336" s="96">
        <v>46241</v>
      </c>
      <c r="E336" s="95">
        <v>46</v>
      </c>
      <c r="F336" s="95">
        <v>10</v>
      </c>
      <c r="G336" s="95">
        <v>10</v>
      </c>
      <c r="H336" s="95">
        <v>2</v>
      </c>
      <c r="I336" s="95" t="s">
        <v>175</v>
      </c>
      <c r="J336" s="95" t="s">
        <v>174</v>
      </c>
      <c r="K336" s="95" t="s">
        <v>289</v>
      </c>
      <c r="L336" s="97">
        <f t="shared" si="5"/>
        <v>44</v>
      </c>
      <c r="M336" s="97" t="str">
        <f>CONCATENATE(База[ПЕрвые символы],База[Column2],RIGHT(База[Column3],7))</f>
        <v>KV-10846241RGK-KJA</v>
      </c>
      <c r="N336" s="98"/>
      <c r="O336" s="98"/>
      <c r="U336" s="98"/>
      <c r="V336" s="98"/>
      <c r="W336" s="98"/>
      <c r="X336" s="98"/>
      <c r="Y336" s="98"/>
    </row>
    <row r="337" spans="1:25" ht="15" x14ac:dyDescent="0.25">
      <c r="A337" s="93" t="str">
        <f>CONCATENATE(База[ПЕрвые символы],База[Column2],База[Column4])</f>
        <v>KV-10846242RGK-KJA</v>
      </c>
      <c r="B337" s="94">
        <f>База[Column6]</f>
        <v>120</v>
      </c>
      <c r="C337" s="95" t="s">
        <v>85</v>
      </c>
      <c r="D337" s="96">
        <v>46242</v>
      </c>
      <c r="E337" s="95">
        <v>120</v>
      </c>
      <c r="F337" s="95">
        <v>24</v>
      </c>
      <c r="G337" s="95">
        <v>24</v>
      </c>
      <c r="H337" s="95">
        <v>2</v>
      </c>
      <c r="I337" s="95" t="s">
        <v>175</v>
      </c>
      <c r="J337" s="95" t="s">
        <v>174</v>
      </c>
      <c r="K337" s="95" t="s">
        <v>290</v>
      </c>
      <c r="L337" s="97">
        <f t="shared" si="5"/>
        <v>118</v>
      </c>
      <c r="M337" s="97" t="str">
        <f>CONCATENATE(База[ПЕрвые символы],База[Column2],RIGHT(База[Column3],7))</f>
        <v>KV-10846242RGK-KJA</v>
      </c>
      <c r="N337" s="98"/>
      <c r="O337" s="98"/>
      <c r="U337" s="98"/>
      <c r="V337" s="98"/>
      <c r="W337" s="98"/>
      <c r="X337" s="98"/>
      <c r="Y337" s="98"/>
    </row>
    <row r="338" spans="1:25" ht="15" x14ac:dyDescent="0.25">
      <c r="A338" s="93" t="str">
        <f>CONCATENATE(База[ПЕрвые символы],База[Column2],База[Column4])</f>
        <v>KV-10846243RGK-KJA</v>
      </c>
      <c r="B338" s="94">
        <f>База[Column6]</f>
        <v>120</v>
      </c>
      <c r="C338" s="95" t="s">
        <v>85</v>
      </c>
      <c r="D338" s="96">
        <v>46243</v>
      </c>
      <c r="E338" s="95">
        <v>120</v>
      </c>
      <c r="F338" s="95">
        <v>46</v>
      </c>
      <c r="G338" s="95">
        <v>46</v>
      </c>
      <c r="H338" s="95">
        <v>2</v>
      </c>
      <c r="I338" s="95" t="s">
        <v>175</v>
      </c>
      <c r="J338" s="95" t="s">
        <v>174</v>
      </c>
      <c r="K338" s="95" t="s">
        <v>290</v>
      </c>
      <c r="L338" s="97">
        <f t="shared" si="5"/>
        <v>118</v>
      </c>
      <c r="M338" s="97" t="str">
        <f>CONCATENATE(База[ПЕрвые символы],База[Column2],RIGHT(База[Column3],7))</f>
        <v>KV-10846243RGK-KJA</v>
      </c>
      <c r="N338" s="98"/>
      <c r="O338" s="98"/>
      <c r="U338" s="98"/>
      <c r="V338" s="98"/>
      <c r="W338" s="98"/>
      <c r="X338" s="98"/>
      <c r="Y338" s="98"/>
    </row>
    <row r="339" spans="1:25" ht="15" x14ac:dyDescent="0.25">
      <c r="A339" s="93" t="str">
        <f>CONCATENATE(База[ПЕрвые символы],База[Column2],База[Column4])</f>
        <v>KV-10846246RGK-KJA</v>
      </c>
      <c r="B339" s="94">
        <f>База[Column6]</f>
        <v>46</v>
      </c>
      <c r="C339" s="95" t="s">
        <v>85</v>
      </c>
      <c r="D339" s="96">
        <v>46246</v>
      </c>
      <c r="E339" s="95">
        <v>46</v>
      </c>
      <c r="F339" s="95">
        <v>28</v>
      </c>
      <c r="G339" s="95">
        <v>28</v>
      </c>
      <c r="H339" s="95">
        <v>2</v>
      </c>
      <c r="I339" s="95" t="s">
        <v>175</v>
      </c>
      <c r="J339" s="95" t="s">
        <v>174</v>
      </c>
      <c r="K339" s="95" t="s">
        <v>288</v>
      </c>
      <c r="L339" s="97">
        <f t="shared" si="5"/>
        <v>44</v>
      </c>
      <c r="M339" s="97" t="str">
        <f>CONCATENATE(База[ПЕрвые символы],База[Column2],RIGHT(База[Column3],7))</f>
        <v>KV-10846246RGK-KJA</v>
      </c>
      <c r="N339" s="98"/>
      <c r="O339" s="98"/>
      <c r="U339" s="98"/>
      <c r="V339" s="98"/>
      <c r="W339" s="98"/>
      <c r="X339" s="98"/>
      <c r="Y339" s="98"/>
    </row>
    <row r="340" spans="1:25" ht="15" x14ac:dyDescent="0.25">
      <c r="A340" s="93" t="str">
        <f>CONCATENATE(База[ПЕрвые символы],База[Column2],База[Column4])</f>
        <v>KV-10846248RGK-KJA</v>
      </c>
      <c r="B340" s="94">
        <f>База[Column6]</f>
        <v>46</v>
      </c>
      <c r="C340" s="95" t="s">
        <v>85</v>
      </c>
      <c r="D340" s="96">
        <v>46248</v>
      </c>
      <c r="E340" s="95">
        <v>46</v>
      </c>
      <c r="F340" s="95">
        <v>12</v>
      </c>
      <c r="G340" s="95">
        <v>12</v>
      </c>
      <c r="H340" s="95">
        <v>2</v>
      </c>
      <c r="I340" s="95" t="s">
        <v>175</v>
      </c>
      <c r="J340" s="95" t="s">
        <v>174</v>
      </c>
      <c r="K340" s="95" t="s">
        <v>289</v>
      </c>
      <c r="L340" s="97">
        <f t="shared" si="5"/>
        <v>44</v>
      </c>
      <c r="M340" s="97" t="str">
        <f>CONCATENATE(База[ПЕрвые символы],База[Column2],RIGHT(База[Column3],7))</f>
        <v>KV-10846248RGK-KJA</v>
      </c>
      <c r="N340" s="98"/>
      <c r="O340" s="98"/>
      <c r="U340" s="98"/>
      <c r="V340" s="98"/>
      <c r="W340" s="98"/>
      <c r="X340" s="98"/>
      <c r="Y340" s="98"/>
    </row>
    <row r="341" spans="1:25" ht="15" x14ac:dyDescent="0.25">
      <c r="A341" s="93" t="str">
        <f>CONCATENATE(База[ПЕрвые символы],База[Column2],База[Column4])</f>
        <v>KV-10846249RGK-KJA</v>
      </c>
      <c r="B341" s="94">
        <f>База[Column6]</f>
        <v>120</v>
      </c>
      <c r="C341" s="95" t="s">
        <v>85</v>
      </c>
      <c r="D341" s="96">
        <v>46249</v>
      </c>
      <c r="E341" s="95">
        <v>120</v>
      </c>
      <c r="F341" s="95">
        <v>23</v>
      </c>
      <c r="G341" s="95">
        <v>23</v>
      </c>
      <c r="H341" s="95">
        <v>2</v>
      </c>
      <c r="I341" s="95" t="s">
        <v>175</v>
      </c>
      <c r="J341" s="95" t="s">
        <v>174</v>
      </c>
      <c r="K341" s="95" t="s">
        <v>290</v>
      </c>
      <c r="L341" s="97">
        <f t="shared" si="5"/>
        <v>118</v>
      </c>
      <c r="M341" s="97" t="str">
        <f>CONCATENATE(База[ПЕрвые символы],База[Column2],RIGHT(База[Column3],7))</f>
        <v>KV-10846249RGK-KJA</v>
      </c>
      <c r="N341" s="98"/>
      <c r="O341" s="98"/>
      <c r="U341" s="98"/>
      <c r="V341" s="98"/>
      <c r="W341" s="98"/>
      <c r="X341" s="98"/>
      <c r="Y341" s="98"/>
    </row>
    <row r="342" spans="1:25" ht="15" x14ac:dyDescent="0.25">
      <c r="A342" s="93" t="str">
        <f>CONCATENATE(База[ПЕрвые символы],База[Column2],База[Column4])</f>
        <v>KV-10846250RGK-KJA</v>
      </c>
      <c r="B342" s="94">
        <f>База[Column6]</f>
        <v>120</v>
      </c>
      <c r="C342" s="95" t="s">
        <v>85</v>
      </c>
      <c r="D342" s="96">
        <v>46250</v>
      </c>
      <c r="E342" s="95">
        <v>120</v>
      </c>
      <c r="F342" s="95">
        <v>14</v>
      </c>
      <c r="G342" s="95">
        <v>14</v>
      </c>
      <c r="H342" s="95">
        <v>2</v>
      </c>
      <c r="I342" s="95" t="s">
        <v>175</v>
      </c>
      <c r="J342" s="95" t="s">
        <v>174</v>
      </c>
      <c r="K342" s="95" t="s">
        <v>290</v>
      </c>
      <c r="L342" s="97">
        <f t="shared" si="5"/>
        <v>118</v>
      </c>
      <c r="M342" s="97" t="str">
        <f>CONCATENATE(База[ПЕрвые символы],База[Column2],RIGHT(База[Column3],7))</f>
        <v>KV-10846250RGK-KJA</v>
      </c>
      <c r="N342" s="98"/>
      <c r="O342" s="98"/>
      <c r="U342" s="98"/>
      <c r="V342" s="98"/>
      <c r="W342" s="98"/>
      <c r="X342" s="98"/>
      <c r="Y342" s="98"/>
    </row>
    <row r="343" spans="1:25" ht="15" x14ac:dyDescent="0.25">
      <c r="A343" s="93" t="str">
        <f>CONCATENATE(База[ПЕрвые символы],База[Column2],База[Column4])</f>
        <v>KV-10846253RGK-KJA</v>
      </c>
      <c r="B343" s="94">
        <f>База[Column6]</f>
        <v>46</v>
      </c>
      <c r="C343" s="95" t="s">
        <v>85</v>
      </c>
      <c r="D343" s="96">
        <v>46253</v>
      </c>
      <c r="E343" s="95">
        <v>46</v>
      </c>
      <c r="F343" s="95">
        <v>11</v>
      </c>
      <c r="G343" s="95">
        <v>11</v>
      </c>
      <c r="H343" s="95">
        <v>2</v>
      </c>
      <c r="I343" s="95" t="s">
        <v>175</v>
      </c>
      <c r="J343" s="95" t="s">
        <v>174</v>
      </c>
      <c r="K343" s="95" t="s">
        <v>288</v>
      </c>
      <c r="L343" s="97">
        <f t="shared" si="5"/>
        <v>44</v>
      </c>
      <c r="M343" s="97" t="str">
        <f>CONCATENATE(База[ПЕрвые символы],База[Column2],RIGHT(База[Column3],7))</f>
        <v>KV-10846253RGK-KJA</v>
      </c>
      <c r="N343" s="98"/>
      <c r="O343" s="98"/>
      <c r="U343" s="98"/>
      <c r="V343" s="98"/>
      <c r="W343" s="98"/>
      <c r="X343" s="98"/>
      <c r="Y343" s="98"/>
    </row>
    <row r="344" spans="1:25" ht="15" x14ac:dyDescent="0.25">
      <c r="A344" s="93" t="str">
        <f>CONCATENATE(База[ПЕрвые символы],База[Column2],База[Column4])</f>
        <v>KV-10846255RGK-KJA</v>
      </c>
      <c r="B344" s="94">
        <f>База[Column6]</f>
        <v>46</v>
      </c>
      <c r="C344" s="95" t="s">
        <v>85</v>
      </c>
      <c r="D344" s="96">
        <v>46255</v>
      </c>
      <c r="E344" s="95">
        <v>46</v>
      </c>
      <c r="F344" s="95">
        <v>17</v>
      </c>
      <c r="G344" s="95">
        <v>17</v>
      </c>
      <c r="H344" s="95">
        <v>2</v>
      </c>
      <c r="I344" s="95" t="s">
        <v>175</v>
      </c>
      <c r="J344" s="95" t="s">
        <v>174</v>
      </c>
      <c r="K344" s="95" t="s">
        <v>289</v>
      </c>
      <c r="L344" s="97">
        <f t="shared" si="5"/>
        <v>44</v>
      </c>
      <c r="M344" s="97" t="str">
        <f>CONCATENATE(База[ПЕрвые символы],База[Column2],RIGHT(База[Column3],7))</f>
        <v>KV-10846255RGK-KJA</v>
      </c>
      <c r="N344" s="98"/>
      <c r="O344" s="98"/>
      <c r="U344" s="98"/>
      <c r="V344" s="98"/>
      <c r="W344" s="98"/>
      <c r="X344" s="98"/>
      <c r="Y344" s="98"/>
    </row>
    <row r="345" spans="1:25" ht="15" x14ac:dyDescent="0.25">
      <c r="A345" s="93" t="str">
        <f>CONCATENATE(База[ПЕрвые символы],База[Column2],База[Column4])</f>
        <v>KV-10846256RGK-KJA</v>
      </c>
      <c r="B345" s="94">
        <f>База[Column6]</f>
        <v>120</v>
      </c>
      <c r="C345" s="95" t="s">
        <v>85</v>
      </c>
      <c r="D345" s="96">
        <v>46256</v>
      </c>
      <c r="E345" s="95">
        <v>120</v>
      </c>
      <c r="F345" s="95">
        <v>17</v>
      </c>
      <c r="G345" s="95">
        <v>17</v>
      </c>
      <c r="H345" s="95">
        <v>2</v>
      </c>
      <c r="I345" s="95" t="s">
        <v>175</v>
      </c>
      <c r="J345" s="95" t="s">
        <v>174</v>
      </c>
      <c r="K345" s="95" t="s">
        <v>290</v>
      </c>
      <c r="L345" s="97">
        <f t="shared" si="5"/>
        <v>118</v>
      </c>
      <c r="M345" s="97" t="str">
        <f>CONCATENATE(База[ПЕрвые символы],База[Column2],RIGHT(База[Column3],7))</f>
        <v>KV-10846256RGK-KJA</v>
      </c>
      <c r="N345" s="98"/>
      <c r="O345" s="98"/>
      <c r="U345" s="98"/>
      <c r="V345" s="98"/>
      <c r="W345" s="98"/>
      <c r="X345" s="98"/>
      <c r="Y345" s="98"/>
    </row>
    <row r="346" spans="1:25" ht="15" x14ac:dyDescent="0.25">
      <c r="A346" s="93" t="str">
        <f>CONCATENATE(База[ПЕрвые символы],База[Column2],База[Column4])</f>
        <v>KV-10846257RGK-KJA</v>
      </c>
      <c r="B346" s="94">
        <f>База[Column6]</f>
        <v>120</v>
      </c>
      <c r="C346" s="95" t="s">
        <v>85</v>
      </c>
      <c r="D346" s="96">
        <v>46257</v>
      </c>
      <c r="E346" s="95">
        <v>120</v>
      </c>
      <c r="F346" s="95">
        <v>31</v>
      </c>
      <c r="G346" s="95">
        <v>31</v>
      </c>
      <c r="H346" s="95">
        <v>2</v>
      </c>
      <c r="I346" s="95" t="s">
        <v>175</v>
      </c>
      <c r="J346" s="95" t="s">
        <v>174</v>
      </c>
      <c r="K346" s="95" t="s">
        <v>290</v>
      </c>
      <c r="L346" s="97">
        <f t="shared" si="5"/>
        <v>118</v>
      </c>
      <c r="M346" s="97" t="str">
        <f>CONCATENATE(База[ПЕрвые символы],База[Column2],RIGHT(База[Column3],7))</f>
        <v>KV-10846257RGK-KJA</v>
      </c>
      <c r="N346" s="98"/>
      <c r="O346" s="98"/>
      <c r="U346" s="98"/>
      <c r="V346" s="98"/>
      <c r="W346" s="98"/>
      <c r="X346" s="98"/>
      <c r="Y346" s="98"/>
    </row>
    <row r="347" spans="1:25" ht="15" x14ac:dyDescent="0.25">
      <c r="A347" s="93" t="str">
        <f>CONCATENATE(База[ПЕрвые символы],База[Column2],База[Column4])</f>
        <v>KV-10846260RGK-KJA</v>
      </c>
      <c r="B347" s="94">
        <f>База[Column6]</f>
        <v>46</v>
      </c>
      <c r="C347" s="95" t="s">
        <v>85</v>
      </c>
      <c r="D347" s="96">
        <v>46260</v>
      </c>
      <c r="E347" s="95">
        <v>46</v>
      </c>
      <c r="F347" s="95">
        <v>5</v>
      </c>
      <c r="G347" s="95">
        <v>5</v>
      </c>
      <c r="H347" s="95">
        <v>2</v>
      </c>
      <c r="I347" s="95" t="s">
        <v>175</v>
      </c>
      <c r="J347" s="95" t="s">
        <v>174</v>
      </c>
      <c r="K347" s="95" t="s">
        <v>288</v>
      </c>
      <c r="L347" s="97">
        <f t="shared" si="5"/>
        <v>44</v>
      </c>
      <c r="M347" s="97" t="str">
        <f>CONCATENATE(База[ПЕрвые символы],База[Column2],RIGHT(База[Column3],7))</f>
        <v>KV-10846260RGK-KJA</v>
      </c>
      <c r="N347" s="98"/>
      <c r="O347" s="98"/>
      <c r="U347" s="98"/>
      <c r="V347" s="98"/>
      <c r="W347" s="98"/>
      <c r="X347" s="98"/>
      <c r="Y347" s="98"/>
    </row>
    <row r="348" spans="1:25" ht="15" x14ac:dyDescent="0.25">
      <c r="A348" s="93" t="str">
        <f>CONCATENATE(База[ПЕрвые символы],База[Column2],База[Column4])</f>
        <v>KV-10846262RGK-KJA</v>
      </c>
      <c r="B348" s="94">
        <f>База[Column6]</f>
        <v>46</v>
      </c>
      <c r="C348" s="95" t="s">
        <v>85</v>
      </c>
      <c r="D348" s="96">
        <v>46262</v>
      </c>
      <c r="E348" s="95">
        <v>46</v>
      </c>
      <c r="F348" s="95">
        <v>7</v>
      </c>
      <c r="G348" s="95">
        <v>7</v>
      </c>
      <c r="H348" s="95">
        <v>2</v>
      </c>
      <c r="I348" s="95" t="s">
        <v>175</v>
      </c>
      <c r="J348" s="95" t="s">
        <v>174</v>
      </c>
      <c r="K348" s="95" t="s">
        <v>289</v>
      </c>
      <c r="L348" s="97">
        <f t="shared" si="5"/>
        <v>44</v>
      </c>
      <c r="M348" s="97" t="str">
        <f>CONCATENATE(База[ПЕрвые символы],База[Column2],RIGHT(База[Column3],7))</f>
        <v>KV-10846262RGK-KJA</v>
      </c>
      <c r="N348" s="98"/>
      <c r="O348" s="98"/>
      <c r="U348" s="98"/>
      <c r="V348" s="98"/>
      <c r="W348" s="98"/>
      <c r="X348" s="98"/>
      <c r="Y348" s="98"/>
    </row>
    <row r="349" spans="1:25" ht="15" x14ac:dyDescent="0.25">
      <c r="A349" s="93" t="str">
        <f>CONCATENATE(База[ПЕрвые символы],База[Column2],База[Column4])</f>
        <v>KV-10846263RGK-KJA</v>
      </c>
      <c r="B349" s="94">
        <f>База[Column6]</f>
        <v>120</v>
      </c>
      <c r="C349" s="95" t="s">
        <v>85</v>
      </c>
      <c r="D349" s="96">
        <v>46263</v>
      </c>
      <c r="E349" s="95">
        <v>120</v>
      </c>
      <c r="F349" s="95">
        <v>9</v>
      </c>
      <c r="G349" s="95">
        <v>9</v>
      </c>
      <c r="H349" s="95">
        <v>2</v>
      </c>
      <c r="I349" s="95" t="s">
        <v>175</v>
      </c>
      <c r="J349" s="95" t="s">
        <v>174</v>
      </c>
      <c r="K349" s="95" t="s">
        <v>290</v>
      </c>
      <c r="L349" s="97">
        <f t="shared" si="5"/>
        <v>118</v>
      </c>
      <c r="M349" s="97" t="str">
        <f>CONCATENATE(База[ПЕрвые символы],База[Column2],RIGHT(База[Column3],7))</f>
        <v>KV-10846263RGK-KJA</v>
      </c>
      <c r="N349" s="98"/>
      <c r="O349" s="98"/>
      <c r="U349" s="98"/>
      <c r="V349" s="98"/>
      <c r="W349" s="98"/>
      <c r="X349" s="98"/>
      <c r="Y349" s="98"/>
    </row>
    <row r="350" spans="1:25" ht="15" x14ac:dyDescent="0.25">
      <c r="A350" s="93" t="str">
        <f>CONCATENATE(База[ПЕрвые символы],База[Column2],База[Column4])</f>
        <v>KV-10846264RGK-KJA</v>
      </c>
      <c r="B350" s="94">
        <f>База[Column6]</f>
        <v>120</v>
      </c>
      <c r="C350" s="95" t="s">
        <v>85</v>
      </c>
      <c r="D350" s="96">
        <v>46264</v>
      </c>
      <c r="E350" s="95">
        <v>120</v>
      </c>
      <c r="F350" s="95">
        <v>13</v>
      </c>
      <c r="G350" s="95">
        <v>13</v>
      </c>
      <c r="H350" s="95">
        <v>2</v>
      </c>
      <c r="I350" s="95" t="s">
        <v>175</v>
      </c>
      <c r="J350" s="95" t="s">
        <v>174</v>
      </c>
      <c r="K350" s="95" t="s">
        <v>290</v>
      </c>
      <c r="L350" s="97">
        <f t="shared" si="5"/>
        <v>118</v>
      </c>
      <c r="M350" s="97" t="str">
        <f>CONCATENATE(База[ПЕрвые символы],База[Column2],RIGHT(База[Column3],7))</f>
        <v>KV-10846264RGK-KJA</v>
      </c>
      <c r="N350" s="98"/>
      <c r="O350" s="98"/>
      <c r="U350" s="98"/>
      <c r="V350" s="98"/>
      <c r="W350" s="98"/>
      <c r="X350" s="98"/>
      <c r="Y350" s="98"/>
    </row>
    <row r="351" spans="1:25" ht="15" x14ac:dyDescent="0.25">
      <c r="A351" s="93" t="str">
        <f>CONCATENATE(База[ПЕрвые символы],База[Column2],База[Column4])</f>
        <v>KV-10846267RGK-KJA</v>
      </c>
      <c r="B351" s="94">
        <f>База[Column6]</f>
        <v>46</v>
      </c>
      <c r="C351" s="95" t="s">
        <v>85</v>
      </c>
      <c r="D351" s="96">
        <v>46267</v>
      </c>
      <c r="E351" s="95">
        <v>46</v>
      </c>
      <c r="F351" s="95">
        <v>2</v>
      </c>
      <c r="G351" s="95">
        <v>2</v>
      </c>
      <c r="H351" s="95">
        <v>2</v>
      </c>
      <c r="I351" s="95" t="s">
        <v>175</v>
      </c>
      <c r="J351" s="95" t="s">
        <v>174</v>
      </c>
      <c r="K351" s="95" t="s">
        <v>288</v>
      </c>
      <c r="L351" s="97">
        <f t="shared" si="5"/>
        <v>44</v>
      </c>
      <c r="M351" s="97" t="str">
        <f>CONCATENATE(База[ПЕрвые символы],База[Column2],RIGHT(База[Column3],7))</f>
        <v>KV-10846267RGK-KJA</v>
      </c>
      <c r="N351" s="98"/>
      <c r="O351" s="98"/>
      <c r="U351" s="98"/>
      <c r="V351" s="98"/>
      <c r="W351" s="98"/>
      <c r="X351" s="98"/>
      <c r="Y351" s="98"/>
    </row>
    <row r="352" spans="1:25" ht="15" x14ac:dyDescent="0.25">
      <c r="A352" s="93" t="str">
        <f>CONCATENATE(База[ПЕрвые символы],База[Column2],База[Column4])</f>
        <v>KV-10846269RGK-KJA</v>
      </c>
      <c r="B352" s="94">
        <f>База[Column6]</f>
        <v>72</v>
      </c>
      <c r="C352" s="95" t="s">
        <v>85</v>
      </c>
      <c r="D352" s="96">
        <v>46269</v>
      </c>
      <c r="E352" s="95">
        <v>72</v>
      </c>
      <c r="F352" s="95">
        <v>1</v>
      </c>
      <c r="G352" s="95">
        <v>1</v>
      </c>
      <c r="H352" s="95">
        <v>2</v>
      </c>
      <c r="I352" s="95" t="s">
        <v>175</v>
      </c>
      <c r="J352" s="95" t="s">
        <v>174</v>
      </c>
      <c r="K352" s="95" t="s">
        <v>289</v>
      </c>
      <c r="L352" s="97">
        <f t="shared" si="5"/>
        <v>70</v>
      </c>
      <c r="M352" s="97" t="str">
        <f>CONCATENATE(База[ПЕрвые символы],База[Column2],RIGHT(База[Column3],7))</f>
        <v>KV-10846269RGK-KJA</v>
      </c>
      <c r="N352" s="98"/>
      <c r="O352" s="98"/>
      <c r="U352" s="98"/>
      <c r="V352" s="98"/>
      <c r="W352" s="98"/>
      <c r="X352" s="98"/>
      <c r="Y352" s="98"/>
    </row>
    <row r="353" spans="1:25" ht="15" x14ac:dyDescent="0.25">
      <c r="A353" s="93" t="str">
        <f>CONCATENATE(База[ПЕрвые символы],База[Column2],База[Column4])</f>
        <v>KV-10846270RGK-KJA</v>
      </c>
      <c r="B353" s="94">
        <f>База[Column6]</f>
        <v>72</v>
      </c>
      <c r="C353" s="95" t="s">
        <v>85</v>
      </c>
      <c r="D353" s="96">
        <v>46270</v>
      </c>
      <c r="E353" s="95">
        <v>72</v>
      </c>
      <c r="F353" s="95">
        <v>5</v>
      </c>
      <c r="G353" s="95">
        <v>5</v>
      </c>
      <c r="H353" s="95">
        <v>2</v>
      </c>
      <c r="I353" s="95" t="s">
        <v>175</v>
      </c>
      <c r="J353" s="95" t="s">
        <v>174</v>
      </c>
      <c r="K353" s="95" t="s">
        <v>289</v>
      </c>
      <c r="L353" s="97">
        <f t="shared" si="5"/>
        <v>70</v>
      </c>
      <c r="M353" s="97" t="str">
        <f>CONCATENATE(База[ПЕрвые символы],База[Column2],RIGHT(База[Column3],7))</f>
        <v>KV-10846270RGK-KJA</v>
      </c>
      <c r="N353" s="98"/>
      <c r="O353" s="98"/>
      <c r="U353" s="98"/>
      <c r="V353" s="98"/>
      <c r="W353" s="98"/>
      <c r="X353" s="98"/>
      <c r="Y353" s="98"/>
    </row>
    <row r="354" spans="1:25" ht="15" x14ac:dyDescent="0.25">
      <c r="A354" s="93" t="str">
        <f>CONCATENATE(База[ПЕрвые символы],База[Column2],База[Column4])</f>
        <v>KV-10846271RGK-KJA</v>
      </c>
      <c r="B354" s="94">
        <f>База[Column6]</f>
        <v>72</v>
      </c>
      <c r="C354" s="95" t="s">
        <v>85</v>
      </c>
      <c r="D354" s="96">
        <v>46271</v>
      </c>
      <c r="E354" s="95">
        <v>72</v>
      </c>
      <c r="F354" s="95">
        <v>12</v>
      </c>
      <c r="G354" s="95">
        <v>12</v>
      </c>
      <c r="H354" s="95">
        <v>2</v>
      </c>
      <c r="I354" s="95" t="s">
        <v>175</v>
      </c>
      <c r="J354" s="95" t="s">
        <v>174</v>
      </c>
      <c r="K354" s="95" t="s">
        <v>289</v>
      </c>
      <c r="L354" s="97">
        <f t="shared" si="5"/>
        <v>70</v>
      </c>
      <c r="M354" s="97" t="str">
        <f>CONCATENATE(База[ПЕрвые символы],База[Column2],RIGHT(База[Column3],7))</f>
        <v>KV-10846271RGK-KJA</v>
      </c>
      <c r="N354" s="98"/>
      <c r="O354" s="98"/>
      <c r="U354" s="98"/>
      <c r="V354" s="98"/>
      <c r="W354" s="98"/>
      <c r="X354" s="98"/>
      <c r="Y354" s="98"/>
    </row>
    <row r="355" spans="1:25" ht="15" x14ac:dyDescent="0.25">
      <c r="A355" s="93" t="str">
        <f>CONCATENATE(База[ПЕрвые символы],База[Column2],База[Column4])</f>
        <v>KV-10846274RGK-KJA</v>
      </c>
      <c r="B355" s="94">
        <f>База[Column6]</f>
        <v>72</v>
      </c>
      <c r="C355" s="95" t="s">
        <v>85</v>
      </c>
      <c r="D355" s="96">
        <v>46274</v>
      </c>
      <c r="E355" s="95">
        <v>72</v>
      </c>
      <c r="F355" s="95">
        <v>14</v>
      </c>
      <c r="G355" s="95">
        <v>14</v>
      </c>
      <c r="H355" s="95">
        <v>2</v>
      </c>
      <c r="I355" s="95" t="s">
        <v>175</v>
      </c>
      <c r="J355" s="95" t="s">
        <v>174</v>
      </c>
      <c r="K355" s="95" t="s">
        <v>289</v>
      </c>
      <c r="L355" s="97">
        <f t="shared" si="5"/>
        <v>70</v>
      </c>
      <c r="M355" s="97" t="str">
        <f>CONCATENATE(База[ПЕрвые символы],База[Column2],RIGHT(База[Column3],7))</f>
        <v>KV-10846274RGK-KJA</v>
      </c>
      <c r="N355" s="98"/>
      <c r="O355" s="98"/>
      <c r="U355" s="98"/>
      <c r="V355" s="98"/>
      <c r="W355" s="98"/>
      <c r="X355" s="98"/>
      <c r="Y355" s="98"/>
    </row>
    <row r="356" spans="1:25" ht="15" x14ac:dyDescent="0.25">
      <c r="A356" s="93" t="str">
        <f>CONCATENATE(База[ПЕрвые символы],База[Column2],База[Column4])</f>
        <v>KV-10846276RGK-KJA</v>
      </c>
      <c r="B356" s="94">
        <f>База[Column6]</f>
        <v>72</v>
      </c>
      <c r="C356" s="95" t="s">
        <v>85</v>
      </c>
      <c r="D356" s="96">
        <v>46276</v>
      </c>
      <c r="E356" s="95">
        <v>72</v>
      </c>
      <c r="F356" s="95">
        <v>3</v>
      </c>
      <c r="G356" s="95">
        <v>3</v>
      </c>
      <c r="H356" s="95">
        <v>2</v>
      </c>
      <c r="I356" s="95" t="s">
        <v>175</v>
      </c>
      <c r="J356" s="95" t="s">
        <v>174</v>
      </c>
      <c r="K356" s="95" t="s">
        <v>289</v>
      </c>
      <c r="L356" s="97">
        <f t="shared" si="5"/>
        <v>70</v>
      </c>
      <c r="M356" s="97" t="str">
        <f>CONCATENATE(База[ПЕрвые символы],База[Column2],RIGHT(База[Column3],7))</f>
        <v>KV-10846276RGK-KJA</v>
      </c>
      <c r="N356" s="98"/>
      <c r="O356" s="98"/>
      <c r="U356" s="98"/>
      <c r="V356" s="98"/>
      <c r="W356" s="98"/>
      <c r="X356" s="98"/>
      <c r="Y356" s="98"/>
    </row>
    <row r="357" spans="1:25" ht="15" x14ac:dyDescent="0.25">
      <c r="A357" s="93" t="str">
        <f>CONCATENATE(База[ПЕрвые символы],База[Column2],База[Column4])</f>
        <v>KV-10846277RGK-KJA</v>
      </c>
      <c r="B357" s="94">
        <f>База[Column6]</f>
        <v>46</v>
      </c>
      <c r="C357" s="95" t="s">
        <v>85</v>
      </c>
      <c r="D357" s="96">
        <v>46277</v>
      </c>
      <c r="E357" s="95">
        <v>46</v>
      </c>
      <c r="F357" s="95">
        <v>7</v>
      </c>
      <c r="G357" s="95">
        <v>7</v>
      </c>
      <c r="H357" s="95">
        <v>2</v>
      </c>
      <c r="I357" s="95" t="s">
        <v>175</v>
      </c>
      <c r="J357" s="95" t="s">
        <v>174</v>
      </c>
      <c r="K357" s="95" t="s">
        <v>288</v>
      </c>
      <c r="L357" s="97">
        <f t="shared" si="5"/>
        <v>44</v>
      </c>
      <c r="M357" s="97" t="str">
        <f>CONCATENATE(База[ПЕрвые символы],База[Column2],RIGHT(База[Column3],7))</f>
        <v>KV-10846277RGK-KJA</v>
      </c>
      <c r="N357" s="98"/>
      <c r="O357" s="98"/>
      <c r="U357" s="98"/>
      <c r="V357" s="98"/>
      <c r="W357" s="98"/>
      <c r="X357" s="98"/>
      <c r="Y357" s="98"/>
    </row>
    <row r="358" spans="1:25" ht="15" x14ac:dyDescent="0.25">
      <c r="A358" s="93" t="str">
        <f>CONCATENATE(База[ПЕрвые символы],База[Column2],База[Column4])</f>
        <v>KV-10846278RGK-KJA</v>
      </c>
      <c r="B358" s="94">
        <f>База[Column6]</f>
        <v>72</v>
      </c>
      <c r="C358" s="95" t="s">
        <v>85</v>
      </c>
      <c r="D358" s="96">
        <v>46278</v>
      </c>
      <c r="E358" s="95">
        <v>72</v>
      </c>
      <c r="F358" s="95">
        <v>2</v>
      </c>
      <c r="G358" s="95">
        <v>2</v>
      </c>
      <c r="H358" s="95">
        <v>2</v>
      </c>
      <c r="I358" s="95" t="s">
        <v>175</v>
      </c>
      <c r="J358" s="95" t="s">
        <v>174</v>
      </c>
      <c r="K358" s="95" t="s">
        <v>289</v>
      </c>
      <c r="L358" s="97">
        <f t="shared" si="5"/>
        <v>70</v>
      </c>
      <c r="M358" s="97" t="str">
        <f>CONCATENATE(База[ПЕрвые символы],База[Column2],RIGHT(База[Column3],7))</f>
        <v>KV-10846278RGK-KJA</v>
      </c>
      <c r="N358" s="98"/>
      <c r="O358" s="98"/>
      <c r="U358" s="98"/>
      <c r="V358" s="98"/>
      <c r="W358" s="98"/>
      <c r="X358" s="98"/>
      <c r="Y358" s="98"/>
    </row>
    <row r="359" spans="1:25" ht="15" x14ac:dyDescent="0.25">
      <c r="A359" s="93" t="str">
        <f>CONCATENATE(База[ПЕрвые символы],База[Column2],База[Column4])</f>
        <v>KV-10846281RGK-KJA</v>
      </c>
      <c r="B359" s="94">
        <f>База[Column6]</f>
        <v>72</v>
      </c>
      <c r="C359" s="95" t="s">
        <v>85</v>
      </c>
      <c r="D359" s="96">
        <v>46281</v>
      </c>
      <c r="E359" s="95">
        <v>72</v>
      </c>
      <c r="F359" s="95">
        <v>0</v>
      </c>
      <c r="G359" s="95">
        <v>0</v>
      </c>
      <c r="H359" s="95">
        <v>2</v>
      </c>
      <c r="I359" s="95" t="s">
        <v>175</v>
      </c>
      <c r="J359" s="95" t="s">
        <v>174</v>
      </c>
      <c r="K359" s="95" t="s">
        <v>289</v>
      </c>
      <c r="L359" s="97">
        <f t="shared" si="5"/>
        <v>70</v>
      </c>
      <c r="M359" s="97" t="str">
        <f>CONCATENATE(База[ПЕрвые символы],База[Column2],RIGHT(База[Column3],7))</f>
        <v>KV-10846281RGK-KJA</v>
      </c>
      <c r="N359" s="98"/>
      <c r="O359" s="98"/>
      <c r="U359" s="98"/>
      <c r="V359" s="98"/>
      <c r="W359" s="98"/>
      <c r="X359" s="98"/>
      <c r="Y359" s="98"/>
    </row>
    <row r="360" spans="1:25" ht="15" x14ac:dyDescent="0.25">
      <c r="A360" s="93" t="str">
        <f>CONCATENATE(База[ПЕрвые символы],База[Column2],База[Column4])</f>
        <v>KV-10846283RGK-KJA</v>
      </c>
      <c r="B360" s="94">
        <f>База[Column6]</f>
        <v>72</v>
      </c>
      <c r="C360" s="95" t="s">
        <v>85</v>
      </c>
      <c r="D360" s="96">
        <v>46283</v>
      </c>
      <c r="E360" s="95">
        <v>72</v>
      </c>
      <c r="F360" s="95">
        <v>2</v>
      </c>
      <c r="G360" s="95">
        <v>2</v>
      </c>
      <c r="H360" s="95">
        <v>2</v>
      </c>
      <c r="I360" s="95" t="s">
        <v>175</v>
      </c>
      <c r="J360" s="95" t="s">
        <v>174</v>
      </c>
      <c r="K360" s="95" t="s">
        <v>289</v>
      </c>
      <c r="L360" s="97">
        <f t="shared" si="5"/>
        <v>70</v>
      </c>
      <c r="M360" s="97" t="str">
        <f>CONCATENATE(База[ПЕрвые символы],База[Column2],RIGHT(База[Column3],7))</f>
        <v>KV-10846283RGK-KJA</v>
      </c>
      <c r="N360" s="98"/>
      <c r="O360" s="98"/>
      <c r="U360" s="98"/>
      <c r="V360" s="98"/>
      <c r="W360" s="98"/>
      <c r="X360" s="98"/>
      <c r="Y360" s="98"/>
    </row>
    <row r="361" spans="1:25" ht="15" x14ac:dyDescent="0.25">
      <c r="A361" s="93" t="str">
        <f>CONCATENATE(База[ПЕрвые символы],База[Column2],База[Column4])</f>
        <v>KV-10846285RGK-KJA</v>
      </c>
      <c r="B361" s="94">
        <f>База[Column6]</f>
        <v>72</v>
      </c>
      <c r="C361" s="95" t="s">
        <v>85</v>
      </c>
      <c r="D361" s="96">
        <v>46285</v>
      </c>
      <c r="E361" s="95">
        <v>72</v>
      </c>
      <c r="F361" s="95">
        <v>1</v>
      </c>
      <c r="G361" s="95">
        <v>1</v>
      </c>
      <c r="H361" s="95">
        <v>2</v>
      </c>
      <c r="I361" s="95" t="s">
        <v>175</v>
      </c>
      <c r="J361" s="95" t="s">
        <v>174</v>
      </c>
      <c r="K361" s="95" t="s">
        <v>289</v>
      </c>
      <c r="L361" s="97">
        <f t="shared" si="5"/>
        <v>70</v>
      </c>
      <c r="M361" s="97" t="str">
        <f>CONCATENATE(База[ПЕрвые символы],База[Column2],RIGHT(База[Column3],7))</f>
        <v>KV-10846285RGK-KJA</v>
      </c>
      <c r="N361" s="98"/>
      <c r="O361" s="98"/>
      <c r="U361" s="98"/>
      <c r="V361" s="98"/>
      <c r="W361" s="98"/>
      <c r="X361" s="98"/>
      <c r="Y361" s="98"/>
    </row>
    <row r="362" spans="1:25" ht="15" x14ac:dyDescent="0.25">
      <c r="A362" s="93" t="str">
        <f>CONCATENATE(База[ПЕрвые символы],База[Column2],База[Column4])</f>
        <v>KV-10846288RGK-KJA</v>
      </c>
      <c r="B362" s="94">
        <f>База[Column6]</f>
        <v>72</v>
      </c>
      <c r="C362" s="95" t="s">
        <v>85</v>
      </c>
      <c r="D362" s="96">
        <v>46288</v>
      </c>
      <c r="E362" s="95">
        <v>72</v>
      </c>
      <c r="F362" s="95">
        <v>5</v>
      </c>
      <c r="G362" s="95">
        <v>5</v>
      </c>
      <c r="H362" s="95">
        <v>2</v>
      </c>
      <c r="I362" s="95" t="s">
        <v>175</v>
      </c>
      <c r="J362" s="95" t="s">
        <v>174</v>
      </c>
      <c r="K362" s="95" t="s">
        <v>289</v>
      </c>
      <c r="L362" s="97">
        <f t="shared" si="5"/>
        <v>70</v>
      </c>
      <c r="M362" s="97" t="str">
        <f>CONCATENATE(База[ПЕрвые символы],База[Column2],RIGHT(База[Column3],7))</f>
        <v>KV-10846288RGK-KJA</v>
      </c>
      <c r="N362" s="98"/>
      <c r="O362" s="98"/>
      <c r="U362" s="98"/>
      <c r="V362" s="98"/>
      <c r="W362" s="98"/>
      <c r="X362" s="98"/>
      <c r="Y362" s="98"/>
    </row>
    <row r="363" spans="1:25" ht="15" x14ac:dyDescent="0.25">
      <c r="A363" s="93" t="str">
        <f>CONCATENATE(База[ПЕрвые символы],База[Column2],База[Column4])</f>
        <v>KV-10846290RGK-KJA</v>
      </c>
      <c r="B363" s="94">
        <f>База[Column6]</f>
        <v>72</v>
      </c>
      <c r="C363" s="95" t="s">
        <v>85</v>
      </c>
      <c r="D363" s="96">
        <v>46290</v>
      </c>
      <c r="E363" s="95">
        <v>72</v>
      </c>
      <c r="F363" s="95">
        <v>0</v>
      </c>
      <c r="G363" s="95">
        <v>0</v>
      </c>
      <c r="H363" s="95">
        <v>2</v>
      </c>
      <c r="I363" s="95" t="s">
        <v>175</v>
      </c>
      <c r="J363" s="95" t="s">
        <v>174</v>
      </c>
      <c r="K363" s="95" t="s">
        <v>289</v>
      </c>
      <c r="L363" s="97">
        <f t="shared" si="5"/>
        <v>70</v>
      </c>
      <c r="M363" s="97" t="str">
        <f>CONCATENATE(База[ПЕрвые символы],База[Column2],RIGHT(База[Column3],7))</f>
        <v>KV-10846290RGK-KJA</v>
      </c>
      <c r="N363" s="98"/>
      <c r="O363" s="98"/>
      <c r="U363" s="98"/>
      <c r="V363" s="98"/>
      <c r="W363" s="98"/>
      <c r="X363" s="98"/>
      <c r="Y363" s="98"/>
    </row>
    <row r="364" spans="1:25" ht="15" x14ac:dyDescent="0.25">
      <c r="A364" s="93" t="str">
        <f>CONCATENATE(База[ПЕрвые символы],База[Column2],База[Column4])</f>
        <v>KV-10846292RGK-KJA</v>
      </c>
      <c r="B364" s="94">
        <f>База[Column6]</f>
        <v>72</v>
      </c>
      <c r="C364" s="95" t="s">
        <v>85</v>
      </c>
      <c r="D364" s="96">
        <v>46292</v>
      </c>
      <c r="E364" s="95">
        <v>72</v>
      </c>
      <c r="F364" s="95">
        <v>12</v>
      </c>
      <c r="G364" s="95">
        <v>12</v>
      </c>
      <c r="H364" s="95">
        <v>2</v>
      </c>
      <c r="I364" s="95" t="s">
        <v>175</v>
      </c>
      <c r="J364" s="95" t="s">
        <v>174</v>
      </c>
      <c r="K364" s="95" t="s">
        <v>289</v>
      </c>
      <c r="L364" s="97">
        <f t="shared" si="5"/>
        <v>70</v>
      </c>
      <c r="M364" s="97" t="str">
        <f>CONCATENATE(База[ПЕрвые символы],База[Column2],RIGHT(База[Column3],7))</f>
        <v>KV-10846292RGK-KJA</v>
      </c>
      <c r="N364" s="98"/>
      <c r="O364" s="98"/>
      <c r="U364" s="98"/>
      <c r="V364" s="98"/>
      <c r="W364" s="98"/>
      <c r="X364" s="98"/>
      <c r="Y364" s="98"/>
    </row>
    <row r="365" spans="1:25" ht="15" x14ac:dyDescent="0.25">
      <c r="A365" s="93" t="str">
        <f>CONCATENATE(База[ПЕрвые символы],База[Column2],База[Column4])</f>
        <v>KV-10846295RGK-KJA</v>
      </c>
      <c r="B365" s="94">
        <f>База[Column6]</f>
        <v>72</v>
      </c>
      <c r="C365" s="95" t="s">
        <v>85</v>
      </c>
      <c r="D365" s="96">
        <v>46295</v>
      </c>
      <c r="E365" s="95">
        <v>72</v>
      </c>
      <c r="F365" s="95">
        <v>4</v>
      </c>
      <c r="G365" s="95">
        <v>4</v>
      </c>
      <c r="H365" s="95">
        <v>2</v>
      </c>
      <c r="I365" s="95" t="s">
        <v>175</v>
      </c>
      <c r="J365" s="95" t="s">
        <v>174</v>
      </c>
      <c r="K365" s="95" t="s">
        <v>289</v>
      </c>
      <c r="L365" s="97">
        <f t="shared" si="5"/>
        <v>70</v>
      </c>
      <c r="M365" s="97" t="str">
        <f>CONCATENATE(База[ПЕрвые символы],База[Column2],RIGHT(База[Column3],7))</f>
        <v>KV-10846295RGK-KJA</v>
      </c>
      <c r="N365" s="98"/>
      <c r="O365" s="98"/>
      <c r="U365" s="98"/>
      <c r="V365" s="98"/>
      <c r="W365" s="98"/>
      <c r="X365" s="98"/>
      <c r="Y365" s="98"/>
    </row>
    <row r="366" spans="1:25" ht="15" x14ac:dyDescent="0.25">
      <c r="A366" s="93" t="str">
        <f>CONCATENATE(База[ПЕрвые символы],База[Column2],База[Column4])</f>
        <v>KV-10846297RGK-KJA</v>
      </c>
      <c r="B366" s="94">
        <f>База[Column6]</f>
        <v>46</v>
      </c>
      <c r="C366" s="95" t="s">
        <v>85</v>
      </c>
      <c r="D366" s="96">
        <v>46297</v>
      </c>
      <c r="E366" s="95">
        <v>46</v>
      </c>
      <c r="F366" s="95">
        <v>0</v>
      </c>
      <c r="G366" s="95">
        <v>0</v>
      </c>
      <c r="H366" s="95">
        <v>2</v>
      </c>
      <c r="I366" s="95" t="s">
        <v>175</v>
      </c>
      <c r="J366" s="95" t="s">
        <v>174</v>
      </c>
      <c r="K366" s="95" t="s">
        <v>288</v>
      </c>
      <c r="L366" s="97">
        <f t="shared" si="5"/>
        <v>44</v>
      </c>
      <c r="M366" s="97" t="str">
        <f>CONCATENATE(База[ПЕрвые символы],База[Column2],RIGHT(База[Column3],7))</f>
        <v>KV-10846297RGK-KJA</v>
      </c>
      <c r="N366" s="98"/>
      <c r="O366" s="98"/>
      <c r="U366" s="98"/>
      <c r="V366" s="98"/>
      <c r="W366" s="98"/>
      <c r="X366" s="98"/>
      <c r="Y366" s="98"/>
    </row>
    <row r="367" spans="1:25" ht="15" x14ac:dyDescent="0.25">
      <c r="A367" s="93" t="str">
        <f>CONCATENATE(База[ПЕрвые символы],База[Column2],База[Column4])</f>
        <v>KV-10846299RGK-KJA</v>
      </c>
      <c r="B367" s="94">
        <f>База[Column6]</f>
        <v>72</v>
      </c>
      <c r="C367" s="95" t="s">
        <v>85</v>
      </c>
      <c r="D367" s="96">
        <v>46299</v>
      </c>
      <c r="E367" s="95">
        <v>72</v>
      </c>
      <c r="F367" s="95">
        <v>0</v>
      </c>
      <c r="G367" s="95">
        <v>0</v>
      </c>
      <c r="H367" s="95">
        <v>2</v>
      </c>
      <c r="I367" s="95" t="s">
        <v>175</v>
      </c>
      <c r="J367" s="95" t="s">
        <v>174</v>
      </c>
      <c r="K367" s="95" t="s">
        <v>289</v>
      </c>
      <c r="L367" s="97">
        <f t="shared" si="5"/>
        <v>70</v>
      </c>
      <c r="M367" s="97" t="str">
        <f>CONCATENATE(База[ПЕрвые символы],База[Column2],RIGHT(База[Column3],7))</f>
        <v>KV-10846299RGK-KJA</v>
      </c>
      <c r="N367" s="98"/>
      <c r="O367" s="98"/>
      <c r="U367" s="98"/>
      <c r="V367" s="98"/>
      <c r="W367" s="98"/>
      <c r="X367" s="98"/>
      <c r="Y367" s="98"/>
    </row>
    <row r="368" spans="1:25" ht="15" x14ac:dyDescent="0.25">
      <c r="A368" s="93" t="str">
        <f>CONCATENATE(База[ПЕрвые символы],База[Column2],База[Column4])</f>
        <v>KV-10846302RGK-KJA</v>
      </c>
      <c r="B368" s="94">
        <f>База[Column6]</f>
        <v>72</v>
      </c>
      <c r="C368" s="95" t="s">
        <v>85</v>
      </c>
      <c r="D368" s="96">
        <v>46302</v>
      </c>
      <c r="E368" s="95">
        <v>72</v>
      </c>
      <c r="F368" s="95">
        <v>2</v>
      </c>
      <c r="G368" s="95">
        <v>2</v>
      </c>
      <c r="H368" s="95">
        <v>2</v>
      </c>
      <c r="I368" s="95" t="s">
        <v>175</v>
      </c>
      <c r="J368" s="95" t="s">
        <v>174</v>
      </c>
      <c r="K368" s="95" t="s">
        <v>289</v>
      </c>
      <c r="L368" s="97">
        <f t="shared" si="5"/>
        <v>70</v>
      </c>
      <c r="M368" s="97" t="str">
        <f>CONCATENATE(База[ПЕрвые символы],База[Column2],RIGHT(База[Column3],7))</f>
        <v>KV-10846302RGK-KJA</v>
      </c>
      <c r="N368" s="98"/>
      <c r="O368" s="98"/>
      <c r="U368" s="98"/>
      <c r="V368" s="98"/>
      <c r="W368" s="98"/>
      <c r="X368" s="98"/>
      <c r="Y368" s="98"/>
    </row>
    <row r="369" spans="1:25" ht="15" x14ac:dyDescent="0.25">
      <c r="A369" s="93" t="str">
        <f>CONCATENATE(База[ПЕрвые символы],База[Column2],База[Column4])</f>
        <v>KV-10846304RGK-KJA</v>
      </c>
      <c r="B369" s="94">
        <f>База[Column6]</f>
        <v>46</v>
      </c>
      <c r="C369" s="95" t="s">
        <v>85</v>
      </c>
      <c r="D369" s="96">
        <v>46304</v>
      </c>
      <c r="E369" s="95">
        <v>46</v>
      </c>
      <c r="F369" s="95">
        <v>2</v>
      </c>
      <c r="G369" s="95">
        <v>2</v>
      </c>
      <c r="H369" s="95">
        <v>2</v>
      </c>
      <c r="I369" s="95" t="s">
        <v>175</v>
      </c>
      <c r="J369" s="95" t="s">
        <v>174</v>
      </c>
      <c r="K369" s="95" t="s">
        <v>288</v>
      </c>
      <c r="L369" s="97">
        <f t="shared" si="5"/>
        <v>44</v>
      </c>
      <c r="M369" s="97" t="str">
        <f>CONCATENATE(База[ПЕрвые символы],База[Column2],RIGHT(База[Column3],7))</f>
        <v>KV-10846304RGK-KJA</v>
      </c>
      <c r="N369" s="98"/>
      <c r="O369" s="98"/>
      <c r="U369" s="98"/>
      <c r="V369" s="98"/>
      <c r="W369" s="98"/>
      <c r="X369" s="98"/>
      <c r="Y369" s="98"/>
    </row>
    <row r="370" spans="1:25" ht="15" x14ac:dyDescent="0.25">
      <c r="A370" s="93" t="str">
        <f>CONCATENATE(База[ПЕрвые символы],База[Column2],База[Column4])</f>
        <v>KV-10846306RGK-KJA</v>
      </c>
      <c r="B370" s="94">
        <f>База[Column6]</f>
        <v>72</v>
      </c>
      <c r="C370" s="95" t="s">
        <v>85</v>
      </c>
      <c r="D370" s="96">
        <v>46306</v>
      </c>
      <c r="E370" s="95">
        <v>72</v>
      </c>
      <c r="F370" s="95">
        <v>10</v>
      </c>
      <c r="G370" s="95">
        <v>10</v>
      </c>
      <c r="H370" s="95">
        <v>2</v>
      </c>
      <c r="I370" s="95" t="s">
        <v>175</v>
      </c>
      <c r="J370" s="95" t="s">
        <v>174</v>
      </c>
      <c r="K370" s="95" t="s">
        <v>289</v>
      </c>
      <c r="L370" s="97">
        <f t="shared" si="5"/>
        <v>70</v>
      </c>
      <c r="M370" s="97" t="str">
        <f>CONCATENATE(База[ПЕрвые символы],База[Column2],RIGHT(База[Column3],7))</f>
        <v>KV-10846306RGK-KJA</v>
      </c>
      <c r="N370" s="98"/>
      <c r="O370" s="98"/>
      <c r="U370" s="98"/>
      <c r="V370" s="98"/>
      <c r="W370" s="98"/>
      <c r="X370" s="98"/>
      <c r="Y370" s="98"/>
    </row>
    <row r="371" spans="1:25" ht="15" x14ac:dyDescent="0.25">
      <c r="A371" s="93" t="str">
        <f>CONCATENATE(База[ПЕрвые символы],База[Column2],База[Column4])</f>
        <v>KV-10846309RGK-KJA</v>
      </c>
      <c r="B371" s="94">
        <f>База[Column6]</f>
        <v>72</v>
      </c>
      <c r="C371" s="95" t="s">
        <v>85</v>
      </c>
      <c r="D371" s="96">
        <v>46309</v>
      </c>
      <c r="E371" s="95">
        <v>72</v>
      </c>
      <c r="F371" s="95">
        <v>4</v>
      </c>
      <c r="G371" s="95">
        <v>4</v>
      </c>
      <c r="H371" s="95">
        <v>2</v>
      </c>
      <c r="I371" s="95" t="s">
        <v>175</v>
      </c>
      <c r="J371" s="95" t="s">
        <v>174</v>
      </c>
      <c r="K371" s="95" t="s">
        <v>289</v>
      </c>
      <c r="L371" s="97">
        <f t="shared" si="5"/>
        <v>70</v>
      </c>
      <c r="M371" s="97" t="str">
        <f>CONCATENATE(База[ПЕрвые символы],База[Column2],RIGHT(База[Column3],7))</f>
        <v>KV-10846309RGK-KJA</v>
      </c>
      <c r="N371" s="98"/>
      <c r="O371" s="98"/>
      <c r="U371" s="98"/>
      <c r="V371" s="98"/>
      <c r="W371" s="98"/>
      <c r="X371" s="98"/>
      <c r="Y371" s="98"/>
    </row>
    <row r="372" spans="1:25" ht="15" x14ac:dyDescent="0.25">
      <c r="A372" s="93" t="str">
        <f>CONCATENATE(База[ПЕрвые символы],База[Column2],База[Column4])</f>
        <v>KV-10846311RGK-KJA</v>
      </c>
      <c r="B372" s="94">
        <f>База[Column6]</f>
        <v>46</v>
      </c>
      <c r="C372" s="95" t="s">
        <v>85</v>
      </c>
      <c r="D372" s="96">
        <v>46311</v>
      </c>
      <c r="E372" s="95">
        <v>46</v>
      </c>
      <c r="F372" s="95">
        <v>0</v>
      </c>
      <c r="G372" s="95">
        <v>0</v>
      </c>
      <c r="H372" s="95">
        <v>2</v>
      </c>
      <c r="I372" s="95" t="s">
        <v>175</v>
      </c>
      <c r="J372" s="95" t="s">
        <v>174</v>
      </c>
      <c r="K372" s="95" t="s">
        <v>288</v>
      </c>
      <c r="L372" s="97">
        <f t="shared" si="5"/>
        <v>44</v>
      </c>
      <c r="M372" s="97" t="str">
        <f>CONCATENATE(База[ПЕрвые символы],База[Column2],RIGHT(База[Column3],7))</f>
        <v>KV-10846311RGK-KJA</v>
      </c>
      <c r="N372" s="98"/>
      <c r="O372" s="98"/>
      <c r="U372" s="98"/>
      <c r="V372" s="98"/>
      <c r="W372" s="98"/>
      <c r="X372" s="98"/>
      <c r="Y372" s="98"/>
    </row>
    <row r="373" spans="1:25" ht="15" x14ac:dyDescent="0.25">
      <c r="A373" s="93" t="str">
        <f>CONCATENATE(База[ПЕрвые символы],База[Column2],База[Column4])</f>
        <v>KV-10846313RGK-KJA</v>
      </c>
      <c r="B373" s="94">
        <f>База[Column6]</f>
        <v>72</v>
      </c>
      <c r="C373" s="95" t="s">
        <v>85</v>
      </c>
      <c r="D373" s="96">
        <v>46313</v>
      </c>
      <c r="E373" s="95">
        <v>72</v>
      </c>
      <c r="F373" s="95">
        <v>10</v>
      </c>
      <c r="G373" s="95">
        <v>10</v>
      </c>
      <c r="H373" s="95">
        <v>2</v>
      </c>
      <c r="I373" s="95" t="s">
        <v>175</v>
      </c>
      <c r="J373" s="95" t="s">
        <v>174</v>
      </c>
      <c r="K373" s="95" t="s">
        <v>289</v>
      </c>
      <c r="L373" s="97">
        <f t="shared" si="5"/>
        <v>70</v>
      </c>
      <c r="M373" s="97" t="str">
        <f>CONCATENATE(База[ПЕрвые символы],База[Column2],RIGHT(База[Column3],7))</f>
        <v>KV-10846313RGK-KJA</v>
      </c>
      <c r="N373" s="98"/>
      <c r="O373" s="98"/>
      <c r="U373" s="98"/>
      <c r="V373" s="98"/>
      <c r="W373" s="98"/>
      <c r="X373" s="98"/>
      <c r="Y373" s="98"/>
    </row>
    <row r="374" spans="1:25" ht="15" x14ac:dyDescent="0.25">
      <c r="A374" s="93" t="str">
        <f>CONCATENATE(База[ПЕрвые символы],База[Column2],База[Column4])</f>
        <v>KV-10846316RGK-KJA</v>
      </c>
      <c r="B374" s="94">
        <f>База[Column6]</f>
        <v>72</v>
      </c>
      <c r="C374" s="95" t="s">
        <v>85</v>
      </c>
      <c r="D374" s="96">
        <v>46316</v>
      </c>
      <c r="E374" s="95">
        <v>72</v>
      </c>
      <c r="F374" s="95">
        <v>4</v>
      </c>
      <c r="G374" s="95">
        <v>4</v>
      </c>
      <c r="H374" s="95">
        <v>2</v>
      </c>
      <c r="I374" s="95" t="s">
        <v>175</v>
      </c>
      <c r="J374" s="95" t="s">
        <v>174</v>
      </c>
      <c r="K374" s="95" t="s">
        <v>289</v>
      </c>
      <c r="L374" s="97">
        <f t="shared" si="5"/>
        <v>70</v>
      </c>
      <c r="M374" s="97" t="str">
        <f>CONCATENATE(База[ПЕрвые символы],База[Column2],RIGHT(База[Column3],7))</f>
        <v>KV-10846316RGK-KJA</v>
      </c>
      <c r="N374" s="98"/>
      <c r="O374" s="98"/>
      <c r="U374" s="98"/>
      <c r="V374" s="98"/>
      <c r="W374" s="98"/>
      <c r="X374" s="98"/>
      <c r="Y374" s="98"/>
    </row>
    <row r="375" spans="1:25" ht="15" x14ac:dyDescent="0.25">
      <c r="A375" s="93" t="str">
        <f>CONCATENATE(База[ПЕрвые символы],База[Column2],База[Column4])</f>
        <v>KV-10846319RGK-KJA</v>
      </c>
      <c r="B375" s="94">
        <f>База[Column6]</f>
        <v>72</v>
      </c>
      <c r="C375" s="95" t="s">
        <v>85</v>
      </c>
      <c r="D375" s="96">
        <v>46319</v>
      </c>
      <c r="E375" s="95">
        <v>72</v>
      </c>
      <c r="F375" s="95">
        <v>0</v>
      </c>
      <c r="G375" s="95">
        <v>0</v>
      </c>
      <c r="H375" s="95">
        <v>2</v>
      </c>
      <c r="I375" s="95" t="s">
        <v>175</v>
      </c>
      <c r="J375" s="95" t="s">
        <v>174</v>
      </c>
      <c r="K375" s="95" t="s">
        <v>289</v>
      </c>
      <c r="L375" s="97">
        <f t="shared" si="5"/>
        <v>70</v>
      </c>
      <c r="M375" s="97" t="str">
        <f>CONCATENATE(База[ПЕрвые символы],База[Column2],RIGHT(База[Column3],7))</f>
        <v>KV-10846319RGK-KJA</v>
      </c>
      <c r="N375" s="98"/>
      <c r="O375" s="98"/>
      <c r="U375" s="98"/>
      <c r="V375" s="98"/>
      <c r="W375" s="98"/>
      <c r="X375" s="98"/>
      <c r="Y375" s="98"/>
    </row>
    <row r="376" spans="1:25" ht="15" x14ac:dyDescent="0.25">
      <c r="A376" s="93" t="str">
        <f>CONCATENATE(База[ПЕрвые символы],База[Column2],База[Column4])</f>
        <v>KV-11146218KJA-KYZ</v>
      </c>
      <c r="B376" s="94">
        <f>База[Column6]</f>
        <v>117</v>
      </c>
      <c r="C376" s="95" t="s">
        <v>88</v>
      </c>
      <c r="D376" s="96">
        <v>46218</v>
      </c>
      <c r="E376" s="95">
        <v>117</v>
      </c>
      <c r="F376" s="95">
        <v>8</v>
      </c>
      <c r="G376" s="95">
        <v>8</v>
      </c>
      <c r="H376" s="95">
        <v>7</v>
      </c>
      <c r="I376" s="95" t="s">
        <v>181</v>
      </c>
      <c r="J376" s="95" t="s">
        <v>180</v>
      </c>
      <c r="K376" s="95" t="s">
        <v>290</v>
      </c>
      <c r="L376" s="97">
        <f t="shared" si="5"/>
        <v>110</v>
      </c>
      <c r="M376" s="97" t="str">
        <f>CONCATENATE(База[ПЕрвые символы],База[Column2],RIGHT(База[Column3],7))</f>
        <v>KV-11146218KJA-KYZ</v>
      </c>
      <c r="N376" s="98"/>
      <c r="O376" s="98"/>
      <c r="U376" s="98"/>
      <c r="V376" s="98"/>
      <c r="W376" s="98"/>
      <c r="X376" s="98"/>
      <c r="Y376" s="98"/>
    </row>
    <row r="377" spans="1:25" ht="15" x14ac:dyDescent="0.25">
      <c r="A377" s="93" t="str">
        <f>CONCATENATE(База[ПЕрвые символы],База[Column2],База[Column4])</f>
        <v>KV-11146221KJA-KYZ</v>
      </c>
      <c r="B377" s="94">
        <f>База[Column6]</f>
        <v>46</v>
      </c>
      <c r="C377" s="95" t="s">
        <v>88</v>
      </c>
      <c r="D377" s="96">
        <v>46221</v>
      </c>
      <c r="E377" s="95">
        <v>46</v>
      </c>
      <c r="F377" s="95">
        <v>11</v>
      </c>
      <c r="G377" s="95">
        <v>11</v>
      </c>
      <c r="H377" s="95">
        <v>4</v>
      </c>
      <c r="I377" s="95" t="s">
        <v>181</v>
      </c>
      <c r="J377" s="95" t="s">
        <v>180</v>
      </c>
      <c r="K377" s="95" t="s">
        <v>289</v>
      </c>
      <c r="L377" s="97">
        <f t="shared" si="5"/>
        <v>42</v>
      </c>
      <c r="M377" s="97" t="str">
        <f>CONCATENATE(База[ПЕрвые символы],База[Column2],RIGHT(База[Column3],7))</f>
        <v>KV-11146221KJA-KYZ</v>
      </c>
      <c r="N377" s="98"/>
      <c r="O377" s="98"/>
      <c r="U377" s="98"/>
      <c r="V377" s="98"/>
      <c r="W377" s="98"/>
      <c r="X377" s="98"/>
      <c r="Y377" s="98"/>
    </row>
    <row r="378" spans="1:25" ht="15" x14ac:dyDescent="0.25">
      <c r="A378" s="93" t="str">
        <f>CONCATENATE(База[ПЕрвые символы],База[Column2],База[Column4])</f>
        <v>KV-11146222KJA-KYZ</v>
      </c>
      <c r="B378" s="94">
        <f>База[Column6]</f>
        <v>46</v>
      </c>
      <c r="C378" s="95" t="s">
        <v>88</v>
      </c>
      <c r="D378" s="96">
        <v>46222</v>
      </c>
      <c r="E378" s="95">
        <v>46</v>
      </c>
      <c r="F378" s="95">
        <v>0</v>
      </c>
      <c r="G378" s="95">
        <v>0</v>
      </c>
      <c r="H378" s="95">
        <v>4</v>
      </c>
      <c r="I378" s="95" t="s">
        <v>181</v>
      </c>
      <c r="J378" s="95" t="s">
        <v>180</v>
      </c>
      <c r="K378" s="95" t="s">
        <v>288</v>
      </c>
      <c r="L378" s="97">
        <f t="shared" si="5"/>
        <v>42</v>
      </c>
      <c r="M378" s="97" t="str">
        <f>CONCATENATE(База[ПЕрвые символы],База[Column2],RIGHT(База[Column3],7))</f>
        <v>KV-11146222KJA-KYZ</v>
      </c>
      <c r="N378" s="98"/>
      <c r="O378" s="98"/>
      <c r="U378" s="98"/>
      <c r="V378" s="98"/>
      <c r="W378" s="98"/>
      <c r="X378" s="98"/>
      <c r="Y378" s="98"/>
    </row>
    <row r="379" spans="1:25" ht="15" x14ac:dyDescent="0.25">
      <c r="A379" s="93" t="str">
        <f>CONCATENATE(База[ПЕрвые символы],База[Column2],База[Column4])</f>
        <v>KV-11146225KJA-KYZ</v>
      </c>
      <c r="B379" s="94">
        <f>База[Column6]</f>
        <v>117</v>
      </c>
      <c r="C379" s="95" t="s">
        <v>88</v>
      </c>
      <c r="D379" s="96">
        <v>46225</v>
      </c>
      <c r="E379" s="95">
        <v>117</v>
      </c>
      <c r="F379" s="95">
        <v>2</v>
      </c>
      <c r="G379" s="95">
        <v>2</v>
      </c>
      <c r="H379" s="95">
        <v>7</v>
      </c>
      <c r="I379" s="95" t="s">
        <v>181</v>
      </c>
      <c r="J379" s="95" t="s">
        <v>180</v>
      </c>
      <c r="K379" s="95" t="s">
        <v>290</v>
      </c>
      <c r="L379" s="97">
        <f t="shared" si="5"/>
        <v>110</v>
      </c>
      <c r="M379" s="97" t="str">
        <f>CONCATENATE(База[ПЕрвые символы],База[Column2],RIGHT(База[Column3],7))</f>
        <v>KV-11146225KJA-KYZ</v>
      </c>
      <c r="N379" s="98"/>
      <c r="O379" s="98"/>
      <c r="U379" s="98"/>
      <c r="V379" s="98"/>
      <c r="W379" s="98"/>
      <c r="X379" s="98"/>
      <c r="Y379" s="98"/>
    </row>
    <row r="380" spans="1:25" ht="15" x14ac:dyDescent="0.25">
      <c r="A380" s="93" t="str">
        <f>CONCATENATE(База[ПЕрвые символы],База[Column2],База[Column4])</f>
        <v>KV-11146228KJA-KYZ</v>
      </c>
      <c r="B380" s="94">
        <f>База[Column6]</f>
        <v>46</v>
      </c>
      <c r="C380" s="95" t="s">
        <v>88</v>
      </c>
      <c r="D380" s="96">
        <v>46228</v>
      </c>
      <c r="E380" s="95">
        <v>46</v>
      </c>
      <c r="F380" s="95">
        <v>0</v>
      </c>
      <c r="G380" s="95">
        <v>0</v>
      </c>
      <c r="H380" s="95">
        <v>4</v>
      </c>
      <c r="I380" s="95" t="s">
        <v>181</v>
      </c>
      <c r="J380" s="95" t="s">
        <v>180</v>
      </c>
      <c r="K380" s="95" t="s">
        <v>289</v>
      </c>
      <c r="L380" s="97">
        <f t="shared" si="5"/>
        <v>42</v>
      </c>
      <c r="M380" s="97" t="str">
        <f>CONCATENATE(База[ПЕрвые символы],База[Column2],RIGHT(База[Column3],7))</f>
        <v>KV-11146228KJA-KYZ</v>
      </c>
      <c r="N380" s="98"/>
      <c r="O380" s="98"/>
      <c r="U380" s="98"/>
      <c r="V380" s="98"/>
      <c r="W380" s="98"/>
      <c r="X380" s="98"/>
      <c r="Y380" s="98"/>
    </row>
    <row r="381" spans="1:25" ht="15" x14ac:dyDescent="0.25">
      <c r="A381" s="93" t="str">
        <f>CONCATENATE(База[ПЕрвые символы],База[Column2],База[Column4])</f>
        <v>KV-11146229KJA-KYZ</v>
      </c>
      <c r="B381" s="94">
        <f>База[Column6]</f>
        <v>46</v>
      </c>
      <c r="C381" s="95" t="s">
        <v>88</v>
      </c>
      <c r="D381" s="96">
        <v>46229</v>
      </c>
      <c r="E381" s="95">
        <v>46</v>
      </c>
      <c r="F381" s="95">
        <v>1</v>
      </c>
      <c r="G381" s="95">
        <v>1</v>
      </c>
      <c r="H381" s="95">
        <v>4</v>
      </c>
      <c r="I381" s="95" t="s">
        <v>181</v>
      </c>
      <c r="J381" s="95" t="s">
        <v>180</v>
      </c>
      <c r="K381" s="95" t="s">
        <v>288</v>
      </c>
      <c r="L381" s="97">
        <f t="shared" si="5"/>
        <v>42</v>
      </c>
      <c r="M381" s="97" t="str">
        <f>CONCATENATE(База[ПЕрвые символы],База[Column2],RIGHT(База[Column3],7))</f>
        <v>KV-11146229KJA-KYZ</v>
      </c>
      <c r="N381" s="98"/>
      <c r="O381" s="98"/>
      <c r="U381" s="98"/>
      <c r="V381" s="98"/>
      <c r="W381" s="98"/>
      <c r="X381" s="98"/>
      <c r="Y381" s="98"/>
    </row>
    <row r="382" spans="1:25" ht="15" x14ac:dyDescent="0.25">
      <c r="A382" s="93" t="str">
        <f>CONCATENATE(База[ПЕрвые символы],База[Column2],База[Column4])</f>
        <v>KV-11146232KJA-KYZ</v>
      </c>
      <c r="B382" s="94">
        <f>База[Column6]</f>
        <v>117</v>
      </c>
      <c r="C382" s="95" t="s">
        <v>88</v>
      </c>
      <c r="D382" s="96">
        <v>46232</v>
      </c>
      <c r="E382" s="95">
        <v>117</v>
      </c>
      <c r="F382" s="95">
        <v>3</v>
      </c>
      <c r="G382" s="95">
        <v>3</v>
      </c>
      <c r="H382" s="95">
        <v>7</v>
      </c>
      <c r="I382" s="95" t="s">
        <v>181</v>
      </c>
      <c r="J382" s="95" t="s">
        <v>180</v>
      </c>
      <c r="K382" s="95" t="s">
        <v>290</v>
      </c>
      <c r="L382" s="97">
        <f t="shared" si="5"/>
        <v>110</v>
      </c>
      <c r="M382" s="97" t="str">
        <f>CONCATENATE(База[ПЕрвые символы],База[Column2],RIGHT(База[Column3],7))</f>
        <v>KV-11146232KJA-KYZ</v>
      </c>
      <c r="N382" s="98"/>
      <c r="O382" s="98"/>
      <c r="U382" s="98"/>
      <c r="V382" s="98"/>
      <c r="W382" s="98"/>
      <c r="X382" s="98"/>
      <c r="Y382" s="98"/>
    </row>
    <row r="383" spans="1:25" ht="15" x14ac:dyDescent="0.25">
      <c r="A383" s="93" t="str">
        <f>CONCATENATE(База[ПЕрвые символы],База[Column2],База[Column4])</f>
        <v>KV-11146235KJA-KYZ</v>
      </c>
      <c r="B383" s="94">
        <f>База[Column6]</f>
        <v>46</v>
      </c>
      <c r="C383" s="95" t="s">
        <v>88</v>
      </c>
      <c r="D383" s="96">
        <v>46235</v>
      </c>
      <c r="E383" s="95">
        <v>46</v>
      </c>
      <c r="F383" s="95">
        <v>1</v>
      </c>
      <c r="G383" s="95">
        <v>1</v>
      </c>
      <c r="H383" s="95">
        <v>4</v>
      </c>
      <c r="I383" s="95" t="s">
        <v>181</v>
      </c>
      <c r="J383" s="95" t="s">
        <v>180</v>
      </c>
      <c r="K383" s="95" t="s">
        <v>289</v>
      </c>
      <c r="L383" s="97">
        <f t="shared" si="5"/>
        <v>42</v>
      </c>
      <c r="M383" s="97" t="str">
        <f>CONCATENATE(База[ПЕрвые символы],База[Column2],RIGHT(База[Column3],7))</f>
        <v>KV-11146235KJA-KYZ</v>
      </c>
      <c r="N383" s="98"/>
      <c r="O383" s="98"/>
      <c r="U383" s="98"/>
      <c r="V383" s="98"/>
      <c r="W383" s="98"/>
      <c r="X383" s="98"/>
      <c r="Y383" s="98"/>
    </row>
    <row r="384" spans="1:25" ht="15" x14ac:dyDescent="0.25">
      <c r="A384" s="93" t="str">
        <f>CONCATENATE(База[ПЕрвые символы],База[Column2],База[Column4])</f>
        <v>KV-11146236KJA-KYZ</v>
      </c>
      <c r="B384" s="94">
        <f>База[Column6]</f>
        <v>46</v>
      </c>
      <c r="C384" s="95" t="s">
        <v>88</v>
      </c>
      <c r="D384" s="96">
        <v>46236</v>
      </c>
      <c r="E384" s="95">
        <v>46</v>
      </c>
      <c r="F384" s="95">
        <v>0</v>
      </c>
      <c r="G384" s="95">
        <v>0</v>
      </c>
      <c r="H384" s="95">
        <v>4</v>
      </c>
      <c r="I384" s="95" t="s">
        <v>181</v>
      </c>
      <c r="J384" s="95" t="s">
        <v>180</v>
      </c>
      <c r="K384" s="95" t="s">
        <v>288</v>
      </c>
      <c r="L384" s="97">
        <f t="shared" si="5"/>
        <v>42</v>
      </c>
      <c r="M384" s="97" t="str">
        <f>CONCATENATE(База[ПЕрвые символы],База[Column2],RIGHT(База[Column3],7))</f>
        <v>KV-11146236KJA-KYZ</v>
      </c>
      <c r="N384" s="98"/>
      <c r="O384" s="98"/>
      <c r="U384" s="98"/>
      <c r="V384" s="98"/>
      <c r="W384" s="98"/>
      <c r="X384" s="98"/>
      <c r="Y384" s="98"/>
    </row>
    <row r="385" spans="1:25" ht="15" x14ac:dyDescent="0.25">
      <c r="A385" s="93" t="str">
        <f>CONCATENATE(База[ПЕрвые символы],База[Column2],База[Column4])</f>
        <v>KV-11146239KJA-KYZ</v>
      </c>
      <c r="B385" s="94">
        <f>База[Column6]</f>
        <v>117</v>
      </c>
      <c r="C385" s="95" t="s">
        <v>88</v>
      </c>
      <c r="D385" s="96">
        <v>46239</v>
      </c>
      <c r="E385" s="95">
        <v>117</v>
      </c>
      <c r="F385" s="95">
        <v>1</v>
      </c>
      <c r="G385" s="95">
        <v>1</v>
      </c>
      <c r="H385" s="95">
        <v>7</v>
      </c>
      <c r="I385" s="95" t="s">
        <v>181</v>
      </c>
      <c r="J385" s="95" t="s">
        <v>180</v>
      </c>
      <c r="K385" s="95" t="s">
        <v>290</v>
      </c>
      <c r="L385" s="97">
        <f t="shared" si="5"/>
        <v>110</v>
      </c>
      <c r="M385" s="97" t="str">
        <f>CONCATENATE(База[ПЕрвые символы],База[Column2],RIGHT(База[Column3],7))</f>
        <v>KV-11146239KJA-KYZ</v>
      </c>
      <c r="N385" s="98"/>
      <c r="O385" s="98"/>
      <c r="U385" s="98"/>
      <c r="V385" s="98"/>
      <c r="W385" s="98"/>
      <c r="X385" s="98"/>
      <c r="Y385" s="98"/>
    </row>
    <row r="386" spans="1:25" ht="15" x14ac:dyDescent="0.25">
      <c r="A386" s="93" t="str">
        <f>CONCATENATE(База[ПЕрвые символы],База[Column2],База[Column4])</f>
        <v>KV-11146241KJA-KYZ</v>
      </c>
      <c r="B386" s="94">
        <f>База[Column6]</f>
        <v>46</v>
      </c>
      <c r="C386" s="95" t="s">
        <v>88</v>
      </c>
      <c r="D386" s="96">
        <v>46241</v>
      </c>
      <c r="E386" s="95">
        <v>46</v>
      </c>
      <c r="F386" s="95">
        <v>0</v>
      </c>
      <c r="G386" s="95">
        <v>0</v>
      </c>
      <c r="H386" s="95">
        <v>4</v>
      </c>
      <c r="I386" s="95" t="s">
        <v>181</v>
      </c>
      <c r="J386" s="95" t="s">
        <v>180</v>
      </c>
      <c r="K386" s="95" t="s">
        <v>288</v>
      </c>
      <c r="L386" s="97">
        <f t="shared" ref="L386:L449" si="6">IF(G386&gt;=0,E386-H386,E386-H386-G386)</f>
        <v>42</v>
      </c>
      <c r="M386" s="97" t="str">
        <f>CONCATENATE(База[ПЕрвые символы],База[Column2],RIGHT(База[Column3],7))</f>
        <v>KV-11146241KJA-KYZ</v>
      </c>
      <c r="N386" s="98"/>
      <c r="O386" s="98"/>
      <c r="U386" s="98"/>
      <c r="V386" s="98"/>
      <c r="W386" s="98"/>
      <c r="X386" s="98"/>
      <c r="Y386" s="98"/>
    </row>
    <row r="387" spans="1:25" ht="15" x14ac:dyDescent="0.25">
      <c r="A387" s="93" t="str">
        <f>CONCATENATE(База[ПЕрвые символы],База[Column2],База[Column4])</f>
        <v>KV-11146242KJA-KYZ</v>
      </c>
      <c r="B387" s="94">
        <f>База[Column6]</f>
        <v>46</v>
      </c>
      <c r="C387" s="95" t="s">
        <v>88</v>
      </c>
      <c r="D387" s="96">
        <v>46242</v>
      </c>
      <c r="E387" s="95">
        <v>46</v>
      </c>
      <c r="F387" s="95">
        <v>0</v>
      </c>
      <c r="G387" s="95">
        <v>0</v>
      </c>
      <c r="H387" s="95">
        <v>4</v>
      </c>
      <c r="I387" s="95" t="s">
        <v>181</v>
      </c>
      <c r="J387" s="95" t="s">
        <v>180</v>
      </c>
      <c r="K387" s="95" t="s">
        <v>288</v>
      </c>
      <c r="L387" s="97">
        <f t="shared" si="6"/>
        <v>42</v>
      </c>
      <c r="M387" s="97" t="str">
        <f>CONCATENATE(База[ПЕрвые символы],База[Column2],RIGHT(База[Column3],7))</f>
        <v>KV-11146242KJA-KYZ</v>
      </c>
      <c r="N387" s="98"/>
      <c r="O387" s="98"/>
      <c r="U387" s="98"/>
      <c r="V387" s="98"/>
      <c r="W387" s="98"/>
      <c r="X387" s="98"/>
      <c r="Y387" s="98"/>
    </row>
    <row r="388" spans="1:25" ht="15" x14ac:dyDescent="0.25">
      <c r="A388" s="93" t="str">
        <f>CONCATENATE(База[ПЕрвые символы],База[Column2],База[Column4])</f>
        <v>KV-11146243KJA-KYZ</v>
      </c>
      <c r="B388" s="94">
        <f>База[Column6]</f>
        <v>46</v>
      </c>
      <c r="C388" s="95" t="s">
        <v>88</v>
      </c>
      <c r="D388" s="96">
        <v>46243</v>
      </c>
      <c r="E388" s="95">
        <v>46</v>
      </c>
      <c r="F388" s="95">
        <v>0</v>
      </c>
      <c r="G388" s="95">
        <v>0</v>
      </c>
      <c r="H388" s="95">
        <v>4</v>
      </c>
      <c r="I388" s="95" t="s">
        <v>181</v>
      </c>
      <c r="J388" s="95" t="s">
        <v>180</v>
      </c>
      <c r="K388" s="95" t="s">
        <v>288</v>
      </c>
      <c r="L388" s="97">
        <f t="shared" si="6"/>
        <v>42</v>
      </c>
      <c r="M388" s="97" t="str">
        <f>CONCATENATE(База[ПЕрвые символы],База[Column2],RIGHT(База[Column3],7))</f>
        <v>KV-11146243KJA-KYZ</v>
      </c>
      <c r="N388" s="98"/>
      <c r="O388" s="98"/>
      <c r="U388" s="98"/>
      <c r="V388" s="98"/>
      <c r="W388" s="98"/>
      <c r="X388" s="98"/>
      <c r="Y388" s="98"/>
    </row>
    <row r="389" spans="1:25" ht="15" x14ac:dyDescent="0.25">
      <c r="A389" s="93" t="str">
        <f>CONCATENATE(База[ПЕрвые символы],База[Column2],База[Column4])</f>
        <v>KV-11146246KJA-KYZ</v>
      </c>
      <c r="B389" s="94">
        <f>База[Column6]</f>
        <v>117</v>
      </c>
      <c r="C389" s="95" t="s">
        <v>88</v>
      </c>
      <c r="D389" s="96">
        <v>46246</v>
      </c>
      <c r="E389" s="95">
        <v>117</v>
      </c>
      <c r="F389" s="95">
        <v>0</v>
      </c>
      <c r="G389" s="95">
        <v>0</v>
      </c>
      <c r="H389" s="95">
        <v>7</v>
      </c>
      <c r="I389" s="95" t="s">
        <v>181</v>
      </c>
      <c r="J389" s="95" t="s">
        <v>180</v>
      </c>
      <c r="K389" s="95" t="s">
        <v>290</v>
      </c>
      <c r="L389" s="97">
        <f t="shared" si="6"/>
        <v>110</v>
      </c>
      <c r="M389" s="97" t="str">
        <f>CONCATENATE(База[ПЕрвые символы],База[Column2],RIGHT(База[Column3],7))</f>
        <v>KV-11146246KJA-KYZ</v>
      </c>
      <c r="N389" s="98"/>
      <c r="O389" s="98"/>
      <c r="U389" s="98"/>
      <c r="V389" s="98"/>
      <c r="W389" s="98"/>
      <c r="X389" s="98"/>
      <c r="Y389" s="98"/>
    </row>
    <row r="390" spans="1:25" ht="15" x14ac:dyDescent="0.25">
      <c r="A390" s="93" t="str">
        <f>CONCATENATE(База[ПЕрвые символы],База[Column2],База[Column4])</f>
        <v>KV-11146248KJA-KYZ</v>
      </c>
      <c r="B390" s="94">
        <f>База[Column6]</f>
        <v>46</v>
      </c>
      <c r="C390" s="95" t="s">
        <v>88</v>
      </c>
      <c r="D390" s="96">
        <v>46248</v>
      </c>
      <c r="E390" s="95">
        <v>46</v>
      </c>
      <c r="F390" s="95">
        <v>0</v>
      </c>
      <c r="G390" s="95">
        <v>0</v>
      </c>
      <c r="H390" s="95">
        <v>4</v>
      </c>
      <c r="I390" s="95" t="s">
        <v>181</v>
      </c>
      <c r="J390" s="95" t="s">
        <v>180</v>
      </c>
      <c r="K390" s="95" t="s">
        <v>288</v>
      </c>
      <c r="L390" s="97">
        <f t="shared" si="6"/>
        <v>42</v>
      </c>
      <c r="M390" s="97" t="str">
        <f>CONCATENATE(База[ПЕрвые символы],База[Column2],RIGHT(База[Column3],7))</f>
        <v>KV-11146248KJA-KYZ</v>
      </c>
      <c r="N390" s="98"/>
      <c r="O390" s="98"/>
      <c r="U390" s="98"/>
      <c r="V390" s="98"/>
      <c r="W390" s="98"/>
      <c r="X390" s="98"/>
      <c r="Y390" s="98"/>
    </row>
    <row r="391" spans="1:25" ht="15" x14ac:dyDescent="0.25">
      <c r="A391" s="93" t="str">
        <f>CONCATENATE(База[ПЕрвые символы],База[Column2],База[Column4])</f>
        <v>KV-11146249KJA-KYZ</v>
      </c>
      <c r="B391" s="94">
        <f>База[Column6]</f>
        <v>46</v>
      </c>
      <c r="C391" s="95" t="s">
        <v>88</v>
      </c>
      <c r="D391" s="96">
        <v>46249</v>
      </c>
      <c r="E391" s="95">
        <v>46</v>
      </c>
      <c r="F391" s="95">
        <v>0</v>
      </c>
      <c r="G391" s="95">
        <v>0</v>
      </c>
      <c r="H391" s="95">
        <v>4</v>
      </c>
      <c r="I391" s="95" t="s">
        <v>181</v>
      </c>
      <c r="J391" s="95" t="s">
        <v>180</v>
      </c>
      <c r="K391" s="95" t="s">
        <v>288</v>
      </c>
      <c r="L391" s="97">
        <f t="shared" si="6"/>
        <v>42</v>
      </c>
      <c r="M391" s="97" t="str">
        <f>CONCATENATE(База[ПЕрвые символы],База[Column2],RIGHT(База[Column3],7))</f>
        <v>KV-11146249KJA-KYZ</v>
      </c>
      <c r="N391" s="98"/>
      <c r="O391" s="98"/>
      <c r="U391" s="98"/>
      <c r="V391" s="98"/>
      <c r="W391" s="98"/>
      <c r="X391" s="98"/>
      <c r="Y391" s="98"/>
    </row>
    <row r="392" spans="1:25" ht="15" x14ac:dyDescent="0.25">
      <c r="A392" s="93" t="str">
        <f>CONCATENATE(База[ПЕрвые символы],База[Column2],База[Column4])</f>
        <v>KV-11146250KJA-KYZ</v>
      </c>
      <c r="B392" s="94">
        <f>База[Column6]</f>
        <v>46</v>
      </c>
      <c r="C392" s="95" t="s">
        <v>88</v>
      </c>
      <c r="D392" s="96">
        <v>46250</v>
      </c>
      <c r="E392" s="95">
        <v>46</v>
      </c>
      <c r="F392" s="95">
        <v>0</v>
      </c>
      <c r="G392" s="95">
        <v>0</v>
      </c>
      <c r="H392" s="95">
        <v>4</v>
      </c>
      <c r="I392" s="95" t="s">
        <v>181</v>
      </c>
      <c r="J392" s="95" t="s">
        <v>180</v>
      </c>
      <c r="K392" s="95" t="s">
        <v>288</v>
      </c>
      <c r="L392" s="97">
        <f t="shared" si="6"/>
        <v>42</v>
      </c>
      <c r="M392" s="97" t="str">
        <f>CONCATENATE(База[ПЕрвые символы],База[Column2],RIGHT(База[Column3],7))</f>
        <v>KV-11146250KJA-KYZ</v>
      </c>
      <c r="N392" s="98"/>
      <c r="O392" s="98"/>
      <c r="U392" s="98"/>
      <c r="V392" s="98"/>
      <c r="W392" s="98"/>
      <c r="X392" s="98"/>
      <c r="Y392" s="98"/>
    </row>
    <row r="393" spans="1:25" ht="15" x14ac:dyDescent="0.25">
      <c r="A393" s="93" t="str">
        <f>CONCATENATE(База[ПЕрвые символы],База[Column2],База[Column4])</f>
        <v>KV-11146253KJA-KYZ</v>
      </c>
      <c r="B393" s="94">
        <f>База[Column6]</f>
        <v>117</v>
      </c>
      <c r="C393" s="95" t="s">
        <v>88</v>
      </c>
      <c r="D393" s="96">
        <v>46253</v>
      </c>
      <c r="E393" s="95">
        <v>117</v>
      </c>
      <c r="F393" s="95">
        <v>0</v>
      </c>
      <c r="G393" s="95">
        <v>0</v>
      </c>
      <c r="H393" s="95">
        <v>7</v>
      </c>
      <c r="I393" s="95" t="s">
        <v>181</v>
      </c>
      <c r="J393" s="95" t="s">
        <v>180</v>
      </c>
      <c r="K393" s="95" t="s">
        <v>290</v>
      </c>
      <c r="L393" s="97">
        <f t="shared" si="6"/>
        <v>110</v>
      </c>
      <c r="M393" s="97" t="str">
        <f>CONCATENATE(База[ПЕрвые символы],База[Column2],RIGHT(База[Column3],7))</f>
        <v>KV-11146253KJA-KYZ</v>
      </c>
      <c r="N393" s="98"/>
      <c r="O393" s="98"/>
      <c r="U393" s="98"/>
      <c r="V393" s="98"/>
      <c r="W393" s="98"/>
      <c r="X393" s="98"/>
      <c r="Y393" s="98"/>
    </row>
    <row r="394" spans="1:25" ht="15" x14ac:dyDescent="0.25">
      <c r="A394" s="93" t="str">
        <f>CONCATENATE(База[ПЕрвые символы],База[Column2],База[Column4])</f>
        <v>KV-11146255KJA-KYZ</v>
      </c>
      <c r="B394" s="94">
        <f>База[Column6]</f>
        <v>72</v>
      </c>
      <c r="C394" s="95" t="s">
        <v>88</v>
      </c>
      <c r="D394" s="96">
        <v>46255</v>
      </c>
      <c r="E394" s="95">
        <v>72</v>
      </c>
      <c r="F394" s="95">
        <v>0</v>
      </c>
      <c r="G394" s="95">
        <v>0</v>
      </c>
      <c r="H394" s="95">
        <v>4</v>
      </c>
      <c r="I394" s="95" t="s">
        <v>181</v>
      </c>
      <c r="J394" s="95" t="s">
        <v>180</v>
      </c>
      <c r="K394" s="95" t="s">
        <v>289</v>
      </c>
      <c r="L394" s="97">
        <f t="shared" si="6"/>
        <v>68</v>
      </c>
      <c r="M394" s="97" t="str">
        <f>CONCATENATE(База[ПЕрвые символы],База[Column2],RIGHT(База[Column3],7))</f>
        <v>KV-11146255KJA-KYZ</v>
      </c>
      <c r="N394" s="98"/>
      <c r="O394" s="98"/>
      <c r="U394" s="98"/>
      <c r="V394" s="98"/>
      <c r="W394" s="98"/>
      <c r="X394" s="98"/>
      <c r="Y394" s="98"/>
    </row>
    <row r="395" spans="1:25" ht="15" x14ac:dyDescent="0.25">
      <c r="A395" s="93" t="str">
        <f>CONCATENATE(База[ПЕрвые символы],База[Column2],База[Column4])</f>
        <v>KV-11146256KJA-KYZ</v>
      </c>
      <c r="B395" s="94">
        <f>База[Column6]</f>
        <v>46</v>
      </c>
      <c r="C395" s="95" t="s">
        <v>88</v>
      </c>
      <c r="D395" s="96">
        <v>46256</v>
      </c>
      <c r="E395" s="95">
        <v>46</v>
      </c>
      <c r="F395" s="95">
        <v>1</v>
      </c>
      <c r="G395" s="95">
        <v>1</v>
      </c>
      <c r="H395" s="95">
        <v>4</v>
      </c>
      <c r="I395" s="95" t="s">
        <v>181</v>
      </c>
      <c r="J395" s="95" t="s">
        <v>180</v>
      </c>
      <c r="K395" s="95" t="s">
        <v>288</v>
      </c>
      <c r="L395" s="97">
        <f t="shared" si="6"/>
        <v>42</v>
      </c>
      <c r="M395" s="97" t="str">
        <f>CONCATENATE(База[ПЕрвые символы],База[Column2],RIGHT(База[Column3],7))</f>
        <v>KV-11146256KJA-KYZ</v>
      </c>
      <c r="N395" s="98"/>
      <c r="O395" s="98"/>
      <c r="U395" s="98"/>
      <c r="V395" s="98"/>
      <c r="W395" s="98"/>
      <c r="X395" s="98"/>
      <c r="Y395" s="98"/>
    </row>
    <row r="396" spans="1:25" ht="15" x14ac:dyDescent="0.25">
      <c r="A396" s="93" t="str">
        <f>CONCATENATE(База[ПЕрвые символы],База[Column2],База[Column4])</f>
        <v>KV-11146257KJA-KYZ</v>
      </c>
      <c r="B396" s="94">
        <f>База[Column6]</f>
        <v>46</v>
      </c>
      <c r="C396" s="95" t="s">
        <v>88</v>
      </c>
      <c r="D396" s="96">
        <v>46257</v>
      </c>
      <c r="E396" s="95">
        <v>46</v>
      </c>
      <c r="F396" s="95">
        <v>0</v>
      </c>
      <c r="G396" s="95">
        <v>0</v>
      </c>
      <c r="H396" s="95">
        <v>4</v>
      </c>
      <c r="I396" s="95" t="s">
        <v>181</v>
      </c>
      <c r="J396" s="95" t="s">
        <v>180</v>
      </c>
      <c r="K396" s="95" t="s">
        <v>288</v>
      </c>
      <c r="L396" s="97">
        <f t="shared" si="6"/>
        <v>42</v>
      </c>
      <c r="M396" s="97" t="str">
        <f>CONCATENATE(База[ПЕрвые символы],База[Column2],RIGHT(База[Column3],7))</f>
        <v>KV-11146257KJA-KYZ</v>
      </c>
      <c r="N396" s="98"/>
      <c r="O396" s="98"/>
      <c r="U396" s="98"/>
      <c r="V396" s="98"/>
      <c r="W396" s="98"/>
      <c r="X396" s="98"/>
      <c r="Y396" s="98"/>
    </row>
    <row r="397" spans="1:25" ht="15" x14ac:dyDescent="0.25">
      <c r="A397" s="93" t="str">
        <f>CONCATENATE(База[ПЕрвые символы],База[Column2],База[Column4])</f>
        <v>KV-11146260KJA-KYZ</v>
      </c>
      <c r="B397" s="94">
        <f>База[Column6]</f>
        <v>117</v>
      </c>
      <c r="C397" s="95" t="s">
        <v>88</v>
      </c>
      <c r="D397" s="96">
        <v>46260</v>
      </c>
      <c r="E397" s="95">
        <v>117</v>
      </c>
      <c r="F397" s="95">
        <v>3</v>
      </c>
      <c r="G397" s="95">
        <v>3</v>
      </c>
      <c r="H397" s="95">
        <v>7</v>
      </c>
      <c r="I397" s="95" t="s">
        <v>181</v>
      </c>
      <c r="J397" s="95" t="s">
        <v>180</v>
      </c>
      <c r="K397" s="95" t="s">
        <v>290</v>
      </c>
      <c r="L397" s="97">
        <f t="shared" si="6"/>
        <v>110</v>
      </c>
      <c r="M397" s="97" t="str">
        <f>CONCATENATE(База[ПЕрвые символы],База[Column2],RIGHT(База[Column3],7))</f>
        <v>KV-11146260KJA-KYZ</v>
      </c>
      <c r="N397" s="98"/>
      <c r="O397" s="98"/>
      <c r="U397" s="98"/>
      <c r="V397" s="98"/>
      <c r="W397" s="98"/>
      <c r="X397" s="98"/>
      <c r="Y397" s="98"/>
    </row>
    <row r="398" spans="1:25" ht="15" x14ac:dyDescent="0.25">
      <c r="A398" s="93" t="str">
        <f>CONCATENATE(База[ПЕрвые символы],База[Column2],База[Column4])</f>
        <v>KV-11146262KJA-KYZ</v>
      </c>
      <c r="B398" s="94">
        <f>База[Column6]</f>
        <v>46</v>
      </c>
      <c r="C398" s="95" t="s">
        <v>88</v>
      </c>
      <c r="D398" s="96">
        <v>46262</v>
      </c>
      <c r="E398" s="95">
        <v>46</v>
      </c>
      <c r="F398" s="95">
        <v>0</v>
      </c>
      <c r="G398" s="95">
        <v>0</v>
      </c>
      <c r="H398" s="95">
        <v>4</v>
      </c>
      <c r="I398" s="95" t="s">
        <v>181</v>
      </c>
      <c r="J398" s="95" t="s">
        <v>180</v>
      </c>
      <c r="K398" s="95" t="s">
        <v>288</v>
      </c>
      <c r="L398" s="97">
        <f t="shared" si="6"/>
        <v>42</v>
      </c>
      <c r="M398" s="97" t="str">
        <f>CONCATENATE(База[ПЕрвые символы],База[Column2],RIGHT(База[Column3],7))</f>
        <v>KV-11146262KJA-KYZ</v>
      </c>
      <c r="N398" s="98"/>
      <c r="O398" s="98"/>
      <c r="U398" s="98"/>
      <c r="V398" s="98"/>
      <c r="W398" s="98"/>
      <c r="X398" s="98"/>
      <c r="Y398" s="98"/>
    </row>
    <row r="399" spans="1:25" ht="15" x14ac:dyDescent="0.25">
      <c r="A399" s="93" t="str">
        <f>CONCATENATE(База[ПЕрвые символы],База[Column2],База[Column4])</f>
        <v>KV-11146263KJA-KYZ</v>
      </c>
      <c r="B399" s="94">
        <f>База[Column6]</f>
        <v>46</v>
      </c>
      <c r="C399" s="95" t="s">
        <v>88</v>
      </c>
      <c r="D399" s="96">
        <v>46263</v>
      </c>
      <c r="E399" s="95">
        <v>46</v>
      </c>
      <c r="F399" s="95">
        <v>0</v>
      </c>
      <c r="G399" s="95">
        <v>0</v>
      </c>
      <c r="H399" s="95">
        <v>4</v>
      </c>
      <c r="I399" s="95" t="s">
        <v>181</v>
      </c>
      <c r="J399" s="95" t="s">
        <v>180</v>
      </c>
      <c r="K399" s="95" t="s">
        <v>288</v>
      </c>
      <c r="L399" s="97">
        <f t="shared" si="6"/>
        <v>42</v>
      </c>
      <c r="M399" s="97" t="str">
        <f>CONCATENATE(База[ПЕрвые символы],База[Column2],RIGHT(База[Column3],7))</f>
        <v>KV-11146263KJA-KYZ</v>
      </c>
      <c r="N399" s="98"/>
      <c r="O399" s="98"/>
      <c r="U399" s="98"/>
      <c r="V399" s="98"/>
      <c r="W399" s="98"/>
      <c r="X399" s="98"/>
      <c r="Y399" s="98"/>
    </row>
    <row r="400" spans="1:25" ht="15" x14ac:dyDescent="0.25">
      <c r="A400" s="93" t="str">
        <f>CONCATENATE(База[ПЕрвые символы],База[Column2],База[Column4])</f>
        <v>KV-11146264KJA-KYZ</v>
      </c>
      <c r="B400" s="94">
        <f>База[Column6]</f>
        <v>46</v>
      </c>
      <c r="C400" s="95" t="s">
        <v>88</v>
      </c>
      <c r="D400" s="96">
        <v>46264</v>
      </c>
      <c r="E400" s="95">
        <v>46</v>
      </c>
      <c r="F400" s="95">
        <v>0</v>
      </c>
      <c r="G400" s="95">
        <v>0</v>
      </c>
      <c r="H400" s="95">
        <v>4</v>
      </c>
      <c r="I400" s="95" t="s">
        <v>181</v>
      </c>
      <c r="J400" s="95" t="s">
        <v>180</v>
      </c>
      <c r="K400" s="95" t="s">
        <v>288</v>
      </c>
      <c r="L400" s="97">
        <f t="shared" si="6"/>
        <v>42</v>
      </c>
      <c r="M400" s="97" t="str">
        <f>CONCATENATE(База[ПЕрвые символы],База[Column2],RIGHT(База[Column3],7))</f>
        <v>KV-11146264KJA-KYZ</v>
      </c>
      <c r="N400" s="98"/>
      <c r="O400" s="98"/>
      <c r="U400" s="98"/>
      <c r="V400" s="98"/>
      <c r="W400" s="98"/>
      <c r="X400" s="98"/>
      <c r="Y400" s="98"/>
    </row>
    <row r="401" spans="1:25" ht="15" x14ac:dyDescent="0.25">
      <c r="A401" s="93" t="str">
        <f>CONCATENATE(База[ПЕрвые символы],База[Column2],База[Column4])</f>
        <v>KV-11146267KJA-KYZ</v>
      </c>
      <c r="B401" s="94">
        <f>База[Column6]</f>
        <v>117</v>
      </c>
      <c r="C401" s="95" t="s">
        <v>88</v>
      </c>
      <c r="D401" s="96">
        <v>46267</v>
      </c>
      <c r="E401" s="95">
        <v>117</v>
      </c>
      <c r="F401" s="95">
        <v>0</v>
      </c>
      <c r="G401" s="95">
        <v>0</v>
      </c>
      <c r="H401" s="95">
        <v>7</v>
      </c>
      <c r="I401" s="95" t="s">
        <v>181</v>
      </c>
      <c r="J401" s="95" t="s">
        <v>180</v>
      </c>
      <c r="K401" s="95" t="s">
        <v>290</v>
      </c>
      <c r="L401" s="97">
        <f t="shared" si="6"/>
        <v>110</v>
      </c>
      <c r="M401" s="97" t="str">
        <f>CONCATENATE(База[ПЕрвые символы],База[Column2],RIGHT(База[Column3],7))</f>
        <v>KV-11146267KJA-KYZ</v>
      </c>
      <c r="N401" s="98"/>
      <c r="O401" s="98"/>
      <c r="U401" s="98"/>
      <c r="V401" s="98"/>
      <c r="W401" s="98"/>
      <c r="X401" s="98"/>
      <c r="Y401" s="98"/>
    </row>
    <row r="402" spans="1:25" ht="15" x14ac:dyDescent="0.25">
      <c r="A402" s="93" t="str">
        <f>CONCATENATE(База[ПЕрвые символы],База[Column2],База[Column4])</f>
        <v>KV-11146270KJA-KYZ</v>
      </c>
      <c r="B402" s="94">
        <f>База[Column6]</f>
        <v>72</v>
      </c>
      <c r="C402" s="95" t="s">
        <v>88</v>
      </c>
      <c r="D402" s="96">
        <v>46270</v>
      </c>
      <c r="E402" s="95">
        <v>72</v>
      </c>
      <c r="F402" s="95">
        <v>0</v>
      </c>
      <c r="G402" s="95">
        <v>0</v>
      </c>
      <c r="H402" s="95">
        <v>4</v>
      </c>
      <c r="I402" s="95" t="s">
        <v>181</v>
      </c>
      <c r="J402" s="95" t="s">
        <v>180</v>
      </c>
      <c r="K402" s="95" t="s">
        <v>289</v>
      </c>
      <c r="L402" s="97">
        <f t="shared" si="6"/>
        <v>68</v>
      </c>
      <c r="M402" s="97" t="str">
        <f>CONCATENATE(База[ПЕрвые символы],База[Column2],RIGHT(База[Column3],7))</f>
        <v>KV-11146270KJA-KYZ</v>
      </c>
      <c r="N402" s="98"/>
      <c r="O402" s="98"/>
      <c r="U402" s="98"/>
      <c r="V402" s="98"/>
      <c r="W402" s="98"/>
      <c r="X402" s="98"/>
      <c r="Y402" s="98"/>
    </row>
    <row r="403" spans="1:25" ht="15" x14ac:dyDescent="0.25">
      <c r="A403" s="93" t="str">
        <f>CONCATENATE(База[ПЕрвые символы],База[Column2],База[Column4])</f>
        <v>KV-11146273KJA-KYZ</v>
      </c>
      <c r="B403" s="94">
        <f>База[Column6]</f>
        <v>46</v>
      </c>
      <c r="C403" s="95" t="s">
        <v>88</v>
      </c>
      <c r="D403" s="96">
        <v>46273</v>
      </c>
      <c r="E403" s="95">
        <v>46</v>
      </c>
      <c r="F403" s="95">
        <v>0</v>
      </c>
      <c r="G403" s="95">
        <v>0</v>
      </c>
      <c r="H403" s="95">
        <v>4</v>
      </c>
      <c r="I403" s="95" t="s">
        <v>181</v>
      </c>
      <c r="J403" s="95" t="s">
        <v>180</v>
      </c>
      <c r="K403" s="95" t="s">
        <v>288</v>
      </c>
      <c r="L403" s="97">
        <f t="shared" si="6"/>
        <v>42</v>
      </c>
      <c r="M403" s="97" t="str">
        <f>CONCATENATE(База[ПЕрвые символы],База[Column2],RIGHT(База[Column3],7))</f>
        <v>KV-11146273KJA-KYZ</v>
      </c>
      <c r="N403" s="98"/>
      <c r="O403" s="98"/>
      <c r="U403" s="98"/>
      <c r="V403" s="98"/>
      <c r="W403" s="98"/>
      <c r="X403" s="98"/>
      <c r="Y403" s="98"/>
    </row>
    <row r="404" spans="1:25" ht="15" x14ac:dyDescent="0.25">
      <c r="A404" s="93" t="str">
        <f>CONCATENATE(База[ПЕрвые символы],База[Column2],База[Column4])</f>
        <v>KV-11146274KJA-KYZ</v>
      </c>
      <c r="B404" s="94">
        <f>База[Column6]</f>
        <v>46</v>
      </c>
      <c r="C404" s="95" t="s">
        <v>88</v>
      </c>
      <c r="D404" s="96">
        <v>46274</v>
      </c>
      <c r="E404" s="95">
        <v>46</v>
      </c>
      <c r="F404" s="95">
        <v>0</v>
      </c>
      <c r="G404" s="95">
        <v>0</v>
      </c>
      <c r="H404" s="95">
        <v>7</v>
      </c>
      <c r="I404" s="95" t="s">
        <v>181</v>
      </c>
      <c r="J404" s="95" t="s">
        <v>180</v>
      </c>
      <c r="K404" s="95" t="s">
        <v>288</v>
      </c>
      <c r="L404" s="97">
        <f t="shared" si="6"/>
        <v>39</v>
      </c>
      <c r="M404" s="97" t="str">
        <f>CONCATENATE(База[ПЕрвые символы],База[Column2],RIGHT(База[Column3],7))</f>
        <v>KV-11146274KJA-KYZ</v>
      </c>
      <c r="N404" s="98"/>
      <c r="O404" s="98"/>
      <c r="U404" s="98"/>
      <c r="V404" s="98"/>
      <c r="W404" s="98"/>
      <c r="X404" s="98"/>
      <c r="Y404" s="98"/>
    </row>
    <row r="405" spans="1:25" ht="15" x14ac:dyDescent="0.25">
      <c r="A405" s="93" t="str">
        <f>CONCATENATE(База[ПЕрвые символы],База[Column2],База[Column4])</f>
        <v>KV-11146277KJA-KYZ</v>
      </c>
      <c r="B405" s="94">
        <f>База[Column6]</f>
        <v>68</v>
      </c>
      <c r="C405" s="95" t="s">
        <v>88</v>
      </c>
      <c r="D405" s="96">
        <v>46277</v>
      </c>
      <c r="E405" s="95">
        <v>68</v>
      </c>
      <c r="F405" s="95">
        <v>0</v>
      </c>
      <c r="G405" s="95">
        <v>0</v>
      </c>
      <c r="H405" s="95">
        <v>4</v>
      </c>
      <c r="I405" s="95" t="s">
        <v>181</v>
      </c>
      <c r="J405" s="95" t="s">
        <v>180</v>
      </c>
      <c r="K405" s="95" t="s">
        <v>289</v>
      </c>
      <c r="L405" s="97">
        <f t="shared" si="6"/>
        <v>64</v>
      </c>
      <c r="M405" s="97" t="str">
        <f>CONCATENATE(База[ПЕрвые символы],База[Column2],RIGHT(База[Column3],7))</f>
        <v>KV-11146277KJA-KYZ</v>
      </c>
      <c r="N405" s="98"/>
      <c r="O405" s="98"/>
      <c r="U405" s="98"/>
      <c r="V405" s="98"/>
      <c r="W405" s="98"/>
      <c r="X405" s="98"/>
      <c r="Y405" s="98"/>
    </row>
    <row r="406" spans="1:25" ht="15" x14ac:dyDescent="0.25">
      <c r="A406" s="93" t="str">
        <f>CONCATENATE(База[ПЕрвые символы],База[Column2],База[Column4])</f>
        <v>KV-11146280KJA-KYZ</v>
      </c>
      <c r="B406" s="94">
        <f>База[Column6]</f>
        <v>42</v>
      </c>
      <c r="C406" s="95" t="s">
        <v>88</v>
      </c>
      <c r="D406" s="96">
        <v>46280</v>
      </c>
      <c r="E406" s="95">
        <v>42</v>
      </c>
      <c r="F406" s="95">
        <v>0</v>
      </c>
      <c r="G406" s="95">
        <v>0</v>
      </c>
      <c r="H406" s="95">
        <v>4</v>
      </c>
      <c r="I406" s="95" t="s">
        <v>181</v>
      </c>
      <c r="J406" s="95" t="s">
        <v>180</v>
      </c>
      <c r="K406" s="95" t="s">
        <v>291</v>
      </c>
      <c r="L406" s="97">
        <f t="shared" si="6"/>
        <v>38</v>
      </c>
      <c r="M406" s="97" t="str">
        <f>CONCATENATE(База[ПЕрвые символы],База[Column2],RIGHT(База[Column3],7))</f>
        <v>KV-11146280KJA-KYZ</v>
      </c>
      <c r="N406" s="98"/>
      <c r="O406" s="98"/>
      <c r="U406" s="98"/>
      <c r="V406" s="98"/>
      <c r="W406" s="98"/>
      <c r="X406" s="98"/>
      <c r="Y406" s="98"/>
    </row>
    <row r="407" spans="1:25" ht="15" x14ac:dyDescent="0.25">
      <c r="A407" s="93" t="str">
        <f>CONCATENATE(База[ПЕрвые символы],База[Column2],База[Column4])</f>
        <v>KV-11146281KJA-KYZ</v>
      </c>
      <c r="B407" s="94">
        <f>База[Column6]</f>
        <v>72</v>
      </c>
      <c r="C407" s="95" t="s">
        <v>88</v>
      </c>
      <c r="D407" s="96">
        <v>46281</v>
      </c>
      <c r="E407" s="95">
        <v>72</v>
      </c>
      <c r="F407" s="95">
        <v>0</v>
      </c>
      <c r="G407" s="95">
        <v>0</v>
      </c>
      <c r="H407" s="95">
        <v>7</v>
      </c>
      <c r="I407" s="95" t="s">
        <v>181</v>
      </c>
      <c r="J407" s="95" t="s">
        <v>180</v>
      </c>
      <c r="K407" s="95" t="s">
        <v>289</v>
      </c>
      <c r="L407" s="97">
        <f t="shared" si="6"/>
        <v>65</v>
      </c>
      <c r="M407" s="97" t="str">
        <f>CONCATENATE(База[ПЕрвые символы],База[Column2],RIGHT(База[Column3],7))</f>
        <v>KV-11146281KJA-KYZ</v>
      </c>
      <c r="N407" s="98"/>
      <c r="O407" s="98"/>
      <c r="U407" s="98"/>
      <c r="V407" s="98"/>
      <c r="W407" s="98"/>
      <c r="X407" s="98"/>
      <c r="Y407" s="98"/>
    </row>
    <row r="408" spans="1:25" ht="15" x14ac:dyDescent="0.25">
      <c r="A408" s="93" t="str">
        <f>CONCATENATE(База[ПЕрвые символы],База[Column2],База[Column4])</f>
        <v>KV-11146284KJA-KYZ</v>
      </c>
      <c r="B408" s="94">
        <f>База[Column6]</f>
        <v>68</v>
      </c>
      <c r="C408" s="95" t="s">
        <v>88</v>
      </c>
      <c r="D408" s="96">
        <v>46284</v>
      </c>
      <c r="E408" s="95">
        <v>68</v>
      </c>
      <c r="F408" s="95">
        <v>0</v>
      </c>
      <c r="G408" s="95">
        <v>0</v>
      </c>
      <c r="H408" s="95">
        <v>4</v>
      </c>
      <c r="I408" s="95" t="s">
        <v>181</v>
      </c>
      <c r="J408" s="95" t="s">
        <v>180</v>
      </c>
      <c r="K408" s="95" t="s">
        <v>289</v>
      </c>
      <c r="L408" s="97">
        <f t="shared" si="6"/>
        <v>64</v>
      </c>
      <c r="M408" s="97" t="str">
        <f>CONCATENATE(База[ПЕрвые символы],База[Column2],RIGHT(База[Column3],7))</f>
        <v>KV-11146284KJA-KYZ</v>
      </c>
      <c r="N408" s="98"/>
      <c r="O408" s="98"/>
      <c r="U408" s="98"/>
      <c r="V408" s="98"/>
      <c r="W408" s="98"/>
      <c r="X408" s="98"/>
      <c r="Y408" s="98"/>
    </row>
    <row r="409" spans="1:25" ht="15" x14ac:dyDescent="0.25">
      <c r="A409" s="93" t="str">
        <f>CONCATENATE(База[ПЕрвые символы],База[Column2],База[Column4])</f>
        <v>KV-11146287KJA-KYZ</v>
      </c>
      <c r="B409" s="94">
        <f>База[Column6]</f>
        <v>72</v>
      </c>
      <c r="C409" s="95" t="s">
        <v>88</v>
      </c>
      <c r="D409" s="96">
        <v>46287</v>
      </c>
      <c r="E409" s="95">
        <v>72</v>
      </c>
      <c r="F409" s="95">
        <v>0</v>
      </c>
      <c r="G409" s="95">
        <v>0</v>
      </c>
      <c r="H409" s="95">
        <v>4</v>
      </c>
      <c r="I409" s="95" t="s">
        <v>181</v>
      </c>
      <c r="J409" s="95" t="s">
        <v>180</v>
      </c>
      <c r="K409" s="95" t="s">
        <v>289</v>
      </c>
      <c r="L409" s="97">
        <f t="shared" si="6"/>
        <v>68</v>
      </c>
      <c r="M409" s="97" t="str">
        <f>CONCATENATE(База[ПЕрвые символы],База[Column2],RIGHT(База[Column3],7))</f>
        <v>KV-11146287KJA-KYZ</v>
      </c>
      <c r="N409" s="98"/>
      <c r="O409" s="98"/>
      <c r="U409" s="98"/>
      <c r="V409" s="98"/>
      <c r="W409" s="98"/>
      <c r="X409" s="98"/>
      <c r="Y409" s="98"/>
    </row>
    <row r="410" spans="1:25" ht="15" x14ac:dyDescent="0.25">
      <c r="A410" s="93" t="str">
        <f>CONCATENATE(База[ПЕрвые символы],База[Column2],База[Column4])</f>
        <v>KV-11146288KJA-KYZ</v>
      </c>
      <c r="B410" s="94">
        <f>База[Column6]</f>
        <v>68</v>
      </c>
      <c r="C410" s="95" t="s">
        <v>88</v>
      </c>
      <c r="D410" s="96">
        <v>46288</v>
      </c>
      <c r="E410" s="95">
        <v>68</v>
      </c>
      <c r="F410" s="95">
        <v>0</v>
      </c>
      <c r="G410" s="95">
        <v>0</v>
      </c>
      <c r="H410" s="95">
        <v>7</v>
      </c>
      <c r="I410" s="95" t="s">
        <v>181</v>
      </c>
      <c r="J410" s="95" t="s">
        <v>180</v>
      </c>
      <c r="K410" s="95" t="s">
        <v>289</v>
      </c>
      <c r="L410" s="97">
        <f t="shared" si="6"/>
        <v>61</v>
      </c>
      <c r="M410" s="97" t="str">
        <f>CONCATENATE(База[ПЕрвые символы],База[Column2],RIGHT(База[Column3],7))</f>
        <v>KV-11146288KJA-KYZ</v>
      </c>
      <c r="N410" s="98"/>
      <c r="O410" s="98"/>
      <c r="U410" s="98"/>
      <c r="V410" s="98"/>
      <c r="W410" s="98"/>
      <c r="X410" s="98"/>
      <c r="Y410" s="98"/>
    </row>
    <row r="411" spans="1:25" ht="15" x14ac:dyDescent="0.25">
      <c r="A411" s="93" t="str">
        <f>CONCATENATE(База[ПЕрвые символы],База[Column2],База[Column4])</f>
        <v>KV-11146291KJA-KYZ</v>
      </c>
      <c r="B411" s="94">
        <f>База[Column6]</f>
        <v>68</v>
      </c>
      <c r="C411" s="95" t="s">
        <v>88</v>
      </c>
      <c r="D411" s="96">
        <v>46291</v>
      </c>
      <c r="E411" s="95">
        <v>68</v>
      </c>
      <c r="F411" s="95">
        <v>0</v>
      </c>
      <c r="G411" s="95">
        <v>0</v>
      </c>
      <c r="H411" s="95">
        <v>4</v>
      </c>
      <c r="I411" s="95" t="s">
        <v>181</v>
      </c>
      <c r="J411" s="95" t="s">
        <v>180</v>
      </c>
      <c r="K411" s="95" t="s">
        <v>289</v>
      </c>
      <c r="L411" s="97">
        <f t="shared" si="6"/>
        <v>64</v>
      </c>
      <c r="M411" s="97" t="str">
        <f>CONCATENATE(База[ПЕрвые символы],База[Column2],RIGHT(База[Column3],7))</f>
        <v>KV-11146291KJA-KYZ</v>
      </c>
      <c r="N411" s="98"/>
      <c r="O411" s="98"/>
      <c r="U411" s="98"/>
      <c r="V411" s="98"/>
      <c r="W411" s="98"/>
      <c r="X411" s="98"/>
      <c r="Y411" s="98"/>
    </row>
    <row r="412" spans="1:25" ht="15" x14ac:dyDescent="0.25">
      <c r="A412" s="93" t="str">
        <f>CONCATENATE(База[ПЕрвые символы],База[Column2],База[Column4])</f>
        <v>KV-11146294KJA-KYZ</v>
      </c>
      <c r="B412" s="94">
        <f>База[Column6]</f>
        <v>72</v>
      </c>
      <c r="C412" s="95" t="s">
        <v>88</v>
      </c>
      <c r="D412" s="96">
        <v>46294</v>
      </c>
      <c r="E412" s="95">
        <v>72</v>
      </c>
      <c r="F412" s="95">
        <v>0</v>
      </c>
      <c r="G412" s="95">
        <v>0</v>
      </c>
      <c r="H412" s="95">
        <v>4</v>
      </c>
      <c r="I412" s="95" t="s">
        <v>181</v>
      </c>
      <c r="J412" s="95" t="s">
        <v>180</v>
      </c>
      <c r="K412" s="95" t="s">
        <v>289</v>
      </c>
      <c r="L412" s="97">
        <f t="shared" si="6"/>
        <v>68</v>
      </c>
      <c r="M412" s="97" t="str">
        <f>CONCATENATE(База[ПЕрвые символы],База[Column2],RIGHT(База[Column3],7))</f>
        <v>KV-11146294KJA-KYZ</v>
      </c>
      <c r="N412" s="98"/>
      <c r="O412" s="98"/>
      <c r="U412" s="98"/>
      <c r="V412" s="98"/>
      <c r="W412" s="98"/>
      <c r="X412" s="98"/>
      <c r="Y412" s="98"/>
    </row>
    <row r="413" spans="1:25" ht="15" x14ac:dyDescent="0.25">
      <c r="A413" s="93" t="str">
        <f>CONCATENATE(База[ПЕрвые символы],База[Column2],База[Column4])</f>
        <v>KV-11146295KJA-KYZ</v>
      </c>
      <c r="B413" s="94">
        <f>База[Column6]</f>
        <v>72</v>
      </c>
      <c r="C413" s="95" t="s">
        <v>88</v>
      </c>
      <c r="D413" s="96">
        <v>46295</v>
      </c>
      <c r="E413" s="95">
        <v>72</v>
      </c>
      <c r="F413" s="95">
        <v>0</v>
      </c>
      <c r="G413" s="95">
        <v>0</v>
      </c>
      <c r="H413" s="95">
        <v>7</v>
      </c>
      <c r="I413" s="95" t="s">
        <v>181</v>
      </c>
      <c r="J413" s="95" t="s">
        <v>180</v>
      </c>
      <c r="K413" s="95" t="s">
        <v>289</v>
      </c>
      <c r="L413" s="97">
        <f t="shared" si="6"/>
        <v>65</v>
      </c>
      <c r="M413" s="97" t="str">
        <f>CONCATENATE(База[ПЕрвые символы],База[Column2],RIGHT(База[Column3],7))</f>
        <v>KV-11146295KJA-KYZ</v>
      </c>
      <c r="N413" s="98"/>
      <c r="O413" s="98"/>
      <c r="U413" s="98"/>
      <c r="V413" s="98"/>
      <c r="W413" s="98"/>
      <c r="X413" s="98"/>
      <c r="Y413" s="98"/>
    </row>
    <row r="414" spans="1:25" ht="15" x14ac:dyDescent="0.25">
      <c r="A414" s="93" t="str">
        <f>CONCATENATE(База[ПЕрвые символы],База[Column2],База[Column4])</f>
        <v>KV-11146298KJA-KYZ</v>
      </c>
      <c r="B414" s="94">
        <f>База[Column6]</f>
        <v>68</v>
      </c>
      <c r="C414" s="95" t="s">
        <v>88</v>
      </c>
      <c r="D414" s="96">
        <v>46298</v>
      </c>
      <c r="E414" s="95">
        <v>68</v>
      </c>
      <c r="F414" s="95">
        <v>0</v>
      </c>
      <c r="G414" s="95">
        <v>0</v>
      </c>
      <c r="H414" s="95">
        <v>4</v>
      </c>
      <c r="I414" s="95" t="s">
        <v>181</v>
      </c>
      <c r="J414" s="95" t="s">
        <v>180</v>
      </c>
      <c r="K414" s="95" t="s">
        <v>289</v>
      </c>
      <c r="L414" s="97">
        <f t="shared" si="6"/>
        <v>64</v>
      </c>
      <c r="M414" s="97" t="str">
        <f>CONCATENATE(База[ПЕрвые символы],База[Column2],RIGHT(База[Column3],7))</f>
        <v>KV-11146298KJA-KYZ</v>
      </c>
      <c r="N414" s="98"/>
      <c r="O414" s="98"/>
      <c r="U414" s="98"/>
      <c r="V414" s="98"/>
      <c r="W414" s="98"/>
      <c r="X414" s="98"/>
      <c r="Y414" s="98"/>
    </row>
    <row r="415" spans="1:25" ht="15" x14ac:dyDescent="0.25">
      <c r="A415" s="93" t="str">
        <f>CONCATENATE(База[ПЕрвые символы],База[Column2],База[Column4])</f>
        <v>KV-11146301KJA-KYZ</v>
      </c>
      <c r="B415" s="94">
        <f>База[Column6]</f>
        <v>72</v>
      </c>
      <c r="C415" s="95" t="s">
        <v>88</v>
      </c>
      <c r="D415" s="96">
        <v>46301</v>
      </c>
      <c r="E415" s="95">
        <v>72</v>
      </c>
      <c r="F415" s="95">
        <v>0</v>
      </c>
      <c r="G415" s="95">
        <v>0</v>
      </c>
      <c r="H415" s="95">
        <v>4</v>
      </c>
      <c r="I415" s="95" t="s">
        <v>181</v>
      </c>
      <c r="J415" s="95" t="s">
        <v>180</v>
      </c>
      <c r="K415" s="95" t="s">
        <v>289</v>
      </c>
      <c r="L415" s="97">
        <f t="shared" si="6"/>
        <v>68</v>
      </c>
      <c r="M415" s="97" t="str">
        <f>CONCATENATE(База[ПЕрвые символы],База[Column2],RIGHT(База[Column3],7))</f>
        <v>KV-11146301KJA-KYZ</v>
      </c>
      <c r="N415" s="98"/>
      <c r="O415" s="98"/>
      <c r="U415" s="98"/>
      <c r="V415" s="98"/>
      <c r="W415" s="98"/>
      <c r="X415" s="98"/>
      <c r="Y415" s="98"/>
    </row>
    <row r="416" spans="1:25" ht="15" x14ac:dyDescent="0.25">
      <c r="A416" s="93" t="str">
        <f>CONCATENATE(База[ПЕрвые символы],База[Column2],База[Column4])</f>
        <v>KV-11146302KJA-KYZ</v>
      </c>
      <c r="B416" s="94">
        <f>База[Column6]</f>
        <v>46</v>
      </c>
      <c r="C416" s="95" t="s">
        <v>88</v>
      </c>
      <c r="D416" s="96">
        <v>46302</v>
      </c>
      <c r="E416" s="95">
        <v>46</v>
      </c>
      <c r="F416" s="95">
        <v>0</v>
      </c>
      <c r="G416" s="95">
        <v>0</v>
      </c>
      <c r="H416" s="95">
        <v>7</v>
      </c>
      <c r="I416" s="95" t="s">
        <v>181</v>
      </c>
      <c r="J416" s="95" t="s">
        <v>180</v>
      </c>
      <c r="K416" s="95" t="s">
        <v>288</v>
      </c>
      <c r="L416" s="97">
        <f t="shared" si="6"/>
        <v>39</v>
      </c>
      <c r="M416" s="97" t="str">
        <f>CONCATENATE(База[ПЕрвые символы],База[Column2],RIGHT(База[Column3],7))</f>
        <v>KV-11146302KJA-KYZ</v>
      </c>
      <c r="N416" s="98"/>
      <c r="O416" s="98"/>
      <c r="U416" s="98"/>
      <c r="V416" s="98"/>
      <c r="W416" s="98"/>
      <c r="X416" s="98"/>
      <c r="Y416" s="98"/>
    </row>
    <row r="417" spans="1:25" ht="15" x14ac:dyDescent="0.25">
      <c r="A417" s="93" t="str">
        <f>CONCATENATE(База[ПЕрвые символы],База[Column2],База[Column4])</f>
        <v>KV-11146303KJA-KYZ</v>
      </c>
      <c r="B417" s="94">
        <f>База[Column6]</f>
        <v>72</v>
      </c>
      <c r="C417" s="95" t="s">
        <v>88</v>
      </c>
      <c r="D417" s="96">
        <v>46303</v>
      </c>
      <c r="E417" s="95">
        <v>72</v>
      </c>
      <c r="F417" s="95">
        <v>0</v>
      </c>
      <c r="G417" s="95">
        <v>0</v>
      </c>
      <c r="H417" s="95">
        <v>4</v>
      </c>
      <c r="I417" s="95" t="s">
        <v>181</v>
      </c>
      <c r="J417" s="95" t="s">
        <v>180</v>
      </c>
      <c r="K417" s="95" t="s">
        <v>289</v>
      </c>
      <c r="L417" s="97">
        <f t="shared" si="6"/>
        <v>68</v>
      </c>
      <c r="M417" s="97" t="str">
        <f>CONCATENATE(База[ПЕрвые символы],База[Column2],RIGHT(База[Column3],7))</f>
        <v>KV-11146303KJA-KYZ</v>
      </c>
      <c r="N417" s="98"/>
      <c r="O417" s="98"/>
      <c r="U417" s="98"/>
      <c r="V417" s="98"/>
      <c r="W417" s="98"/>
      <c r="X417" s="98"/>
      <c r="Y417" s="98"/>
    </row>
    <row r="418" spans="1:25" ht="15" x14ac:dyDescent="0.25">
      <c r="A418" s="93" t="str">
        <f>CONCATENATE(База[ПЕрвые символы],База[Column2],База[Column4])</f>
        <v>KV-11146305KJA-KYZ</v>
      </c>
      <c r="B418" s="94">
        <f>База[Column6]</f>
        <v>68</v>
      </c>
      <c r="C418" s="95" t="s">
        <v>88</v>
      </c>
      <c r="D418" s="96">
        <v>46305</v>
      </c>
      <c r="E418" s="95">
        <v>68</v>
      </c>
      <c r="F418" s="95">
        <v>0</v>
      </c>
      <c r="G418" s="95">
        <v>0</v>
      </c>
      <c r="H418" s="95">
        <v>4</v>
      </c>
      <c r="I418" s="95" t="s">
        <v>181</v>
      </c>
      <c r="J418" s="95" t="s">
        <v>180</v>
      </c>
      <c r="K418" s="95" t="s">
        <v>289</v>
      </c>
      <c r="L418" s="97">
        <f t="shared" si="6"/>
        <v>64</v>
      </c>
      <c r="M418" s="97" t="str">
        <f>CONCATENATE(База[ПЕрвые символы],База[Column2],RIGHT(База[Column3],7))</f>
        <v>KV-11146305KJA-KYZ</v>
      </c>
      <c r="N418" s="98"/>
      <c r="O418" s="98"/>
      <c r="U418" s="98"/>
      <c r="V418" s="98"/>
      <c r="W418" s="98"/>
      <c r="X418" s="98"/>
      <c r="Y418" s="98"/>
    </row>
    <row r="419" spans="1:25" ht="15" x14ac:dyDescent="0.25">
      <c r="A419" s="93" t="str">
        <f>CONCATENATE(База[ПЕрвые символы],База[Column2],База[Column4])</f>
        <v>KV-11146308KJA-KYZ</v>
      </c>
      <c r="B419" s="94">
        <f>База[Column6]</f>
        <v>72</v>
      </c>
      <c r="C419" s="95" t="s">
        <v>88</v>
      </c>
      <c r="D419" s="96">
        <v>46308</v>
      </c>
      <c r="E419" s="95">
        <v>72</v>
      </c>
      <c r="F419" s="95">
        <v>0</v>
      </c>
      <c r="G419" s="95">
        <v>0</v>
      </c>
      <c r="H419" s="95">
        <v>4</v>
      </c>
      <c r="I419" s="95" t="s">
        <v>181</v>
      </c>
      <c r="J419" s="95" t="s">
        <v>180</v>
      </c>
      <c r="K419" s="95" t="s">
        <v>289</v>
      </c>
      <c r="L419" s="97">
        <f t="shared" si="6"/>
        <v>68</v>
      </c>
      <c r="M419" s="97" t="str">
        <f>CONCATENATE(База[ПЕрвые символы],База[Column2],RIGHT(База[Column3],7))</f>
        <v>KV-11146308KJA-KYZ</v>
      </c>
      <c r="N419" s="98"/>
      <c r="O419" s="98"/>
      <c r="U419" s="98"/>
      <c r="V419" s="98"/>
      <c r="W419" s="98"/>
      <c r="X419" s="98"/>
      <c r="Y419" s="98"/>
    </row>
    <row r="420" spans="1:25" ht="15" x14ac:dyDescent="0.25">
      <c r="A420" s="93" t="str">
        <f>CONCATENATE(База[ПЕрвые символы],База[Column2],База[Column4])</f>
        <v>KV-11146309KJA-KYZ</v>
      </c>
      <c r="B420" s="94">
        <f>База[Column6]</f>
        <v>46</v>
      </c>
      <c r="C420" s="95" t="s">
        <v>88</v>
      </c>
      <c r="D420" s="96">
        <v>46309</v>
      </c>
      <c r="E420" s="95">
        <v>46</v>
      </c>
      <c r="F420" s="95">
        <v>0</v>
      </c>
      <c r="G420" s="95">
        <v>0</v>
      </c>
      <c r="H420" s="95">
        <v>7</v>
      </c>
      <c r="I420" s="95" t="s">
        <v>181</v>
      </c>
      <c r="J420" s="95" t="s">
        <v>180</v>
      </c>
      <c r="K420" s="95" t="s">
        <v>288</v>
      </c>
      <c r="L420" s="97">
        <f t="shared" si="6"/>
        <v>39</v>
      </c>
      <c r="M420" s="97" t="str">
        <f>CONCATENATE(База[ПЕрвые символы],База[Column2],RIGHT(База[Column3],7))</f>
        <v>KV-11146309KJA-KYZ</v>
      </c>
      <c r="N420" s="98"/>
      <c r="O420" s="98"/>
      <c r="U420" s="98"/>
      <c r="V420" s="98"/>
      <c r="W420" s="98"/>
      <c r="X420" s="98"/>
      <c r="Y420" s="98"/>
    </row>
    <row r="421" spans="1:25" ht="15" x14ac:dyDescent="0.25">
      <c r="A421" s="93" t="str">
        <f>CONCATENATE(База[ПЕрвые символы],База[Column2],База[Column4])</f>
        <v>KV-11146310KJA-KYZ</v>
      </c>
      <c r="B421" s="94">
        <f>База[Column6]</f>
        <v>72</v>
      </c>
      <c r="C421" s="95" t="s">
        <v>88</v>
      </c>
      <c r="D421" s="96">
        <v>46310</v>
      </c>
      <c r="E421" s="95">
        <v>72</v>
      </c>
      <c r="F421" s="95">
        <v>0</v>
      </c>
      <c r="G421" s="95">
        <v>0</v>
      </c>
      <c r="H421" s="95">
        <v>4</v>
      </c>
      <c r="I421" s="95" t="s">
        <v>181</v>
      </c>
      <c r="J421" s="95" t="s">
        <v>180</v>
      </c>
      <c r="K421" s="95" t="s">
        <v>289</v>
      </c>
      <c r="L421" s="97">
        <f t="shared" si="6"/>
        <v>68</v>
      </c>
      <c r="M421" s="97" t="str">
        <f>CONCATENATE(База[ПЕрвые символы],База[Column2],RIGHT(База[Column3],7))</f>
        <v>KV-11146310KJA-KYZ</v>
      </c>
      <c r="N421" s="98"/>
      <c r="O421" s="98"/>
      <c r="U421" s="98"/>
      <c r="V421" s="98"/>
      <c r="W421" s="98"/>
      <c r="X421" s="98"/>
      <c r="Y421" s="98"/>
    </row>
    <row r="422" spans="1:25" ht="15" x14ac:dyDescent="0.25">
      <c r="A422" s="93" t="str">
        <f>CONCATENATE(База[ПЕрвые символы],База[Column2],База[Column4])</f>
        <v>KV-11146312KJA-KYZ</v>
      </c>
      <c r="B422" s="94">
        <f>База[Column6]</f>
        <v>68</v>
      </c>
      <c r="C422" s="95" t="s">
        <v>88</v>
      </c>
      <c r="D422" s="96">
        <v>46312</v>
      </c>
      <c r="E422" s="95">
        <v>68</v>
      </c>
      <c r="F422" s="95">
        <v>0</v>
      </c>
      <c r="G422" s="95">
        <v>0</v>
      </c>
      <c r="H422" s="95">
        <v>4</v>
      </c>
      <c r="I422" s="95" t="s">
        <v>181</v>
      </c>
      <c r="J422" s="95" t="s">
        <v>180</v>
      </c>
      <c r="K422" s="95" t="s">
        <v>289</v>
      </c>
      <c r="L422" s="97">
        <f t="shared" si="6"/>
        <v>64</v>
      </c>
      <c r="M422" s="97" t="str">
        <f>CONCATENATE(База[ПЕрвые символы],База[Column2],RIGHT(База[Column3],7))</f>
        <v>KV-11146312KJA-KYZ</v>
      </c>
      <c r="N422" s="98"/>
      <c r="O422" s="98"/>
      <c r="U422" s="98"/>
      <c r="V422" s="98"/>
      <c r="W422" s="98"/>
      <c r="X422" s="98"/>
      <c r="Y422" s="98"/>
    </row>
    <row r="423" spans="1:25" ht="15" x14ac:dyDescent="0.25">
      <c r="A423" s="93" t="str">
        <f>CONCATENATE(База[ПЕрвые символы],База[Column2],База[Column4])</f>
        <v>KV-11146315KJA-KYZ</v>
      </c>
      <c r="B423" s="94">
        <f>База[Column6]</f>
        <v>72</v>
      </c>
      <c r="C423" s="95" t="s">
        <v>88</v>
      </c>
      <c r="D423" s="96">
        <v>46315</v>
      </c>
      <c r="E423" s="95">
        <v>72</v>
      </c>
      <c r="F423" s="95">
        <v>0</v>
      </c>
      <c r="G423" s="95">
        <v>0</v>
      </c>
      <c r="H423" s="95">
        <v>4</v>
      </c>
      <c r="I423" s="95" t="s">
        <v>181</v>
      </c>
      <c r="J423" s="95" t="s">
        <v>180</v>
      </c>
      <c r="K423" s="95" t="s">
        <v>289</v>
      </c>
      <c r="L423" s="97">
        <f t="shared" si="6"/>
        <v>68</v>
      </c>
      <c r="M423" s="97" t="str">
        <f>CONCATENATE(База[ПЕрвые символы],База[Column2],RIGHT(База[Column3],7))</f>
        <v>KV-11146315KJA-KYZ</v>
      </c>
      <c r="N423" s="98"/>
      <c r="O423" s="98"/>
      <c r="U423" s="98"/>
      <c r="V423" s="98"/>
      <c r="W423" s="98"/>
      <c r="X423" s="98"/>
      <c r="Y423" s="98"/>
    </row>
    <row r="424" spans="1:25" ht="15" x14ac:dyDescent="0.25">
      <c r="A424" s="93" t="str">
        <f>CONCATENATE(База[ПЕрвые символы],База[Column2],База[Column4])</f>
        <v>KV-11146316KJA-KYZ</v>
      </c>
      <c r="B424" s="94">
        <f>База[Column6]</f>
        <v>72</v>
      </c>
      <c r="C424" s="95" t="s">
        <v>88</v>
      </c>
      <c r="D424" s="96">
        <v>46316</v>
      </c>
      <c r="E424" s="95">
        <v>72</v>
      </c>
      <c r="F424" s="95">
        <v>0</v>
      </c>
      <c r="G424" s="95">
        <v>0</v>
      </c>
      <c r="H424" s="95">
        <v>7</v>
      </c>
      <c r="I424" s="95" t="s">
        <v>181</v>
      </c>
      <c r="J424" s="95" t="s">
        <v>180</v>
      </c>
      <c r="K424" s="95" t="s">
        <v>289</v>
      </c>
      <c r="L424" s="97">
        <f t="shared" si="6"/>
        <v>65</v>
      </c>
      <c r="M424" s="97" t="str">
        <f>CONCATENATE(База[ПЕрвые символы],База[Column2],RIGHT(База[Column3],7))</f>
        <v>KV-11146316KJA-KYZ</v>
      </c>
      <c r="N424" s="98"/>
      <c r="O424" s="98"/>
      <c r="U424" s="98"/>
      <c r="V424" s="98"/>
      <c r="W424" s="98"/>
      <c r="X424" s="98"/>
      <c r="Y424" s="98"/>
    </row>
    <row r="425" spans="1:25" ht="15" x14ac:dyDescent="0.25">
      <c r="A425" s="93" t="str">
        <f>CONCATENATE(База[ПЕрвые символы],База[Column2],База[Column4])</f>
        <v>KV-11146317KJA-KYZ</v>
      </c>
      <c r="B425" s="94">
        <f>База[Column6]</f>
        <v>72</v>
      </c>
      <c r="C425" s="95" t="s">
        <v>88</v>
      </c>
      <c r="D425" s="96">
        <v>46317</v>
      </c>
      <c r="E425" s="95">
        <v>72</v>
      </c>
      <c r="F425" s="95">
        <v>0</v>
      </c>
      <c r="G425" s="95">
        <v>0</v>
      </c>
      <c r="H425" s="95">
        <v>4</v>
      </c>
      <c r="I425" s="95" t="s">
        <v>181</v>
      </c>
      <c r="J425" s="95" t="s">
        <v>180</v>
      </c>
      <c r="K425" s="95" t="s">
        <v>289</v>
      </c>
      <c r="L425" s="97">
        <f t="shared" si="6"/>
        <v>68</v>
      </c>
      <c r="M425" s="97" t="str">
        <f>CONCATENATE(База[ПЕрвые символы],База[Column2],RIGHT(База[Column3],7))</f>
        <v>KV-11146317KJA-KYZ</v>
      </c>
      <c r="N425" s="98"/>
      <c r="O425" s="98"/>
      <c r="U425" s="98"/>
      <c r="V425" s="98"/>
      <c r="W425" s="98"/>
      <c r="X425" s="98"/>
      <c r="Y425" s="98"/>
    </row>
    <row r="426" spans="1:25" ht="15" x14ac:dyDescent="0.25">
      <c r="A426" s="93" t="str">
        <f>CONCATENATE(База[ПЕрвые символы],База[Column2],База[Column4])</f>
        <v>KV-11146319KJA-KYZ</v>
      </c>
      <c r="B426" s="94">
        <f>База[Column6]</f>
        <v>68</v>
      </c>
      <c r="C426" s="95" t="s">
        <v>88</v>
      </c>
      <c r="D426" s="96">
        <v>46319</v>
      </c>
      <c r="E426" s="95">
        <v>68</v>
      </c>
      <c r="F426" s="95">
        <v>0</v>
      </c>
      <c r="G426" s="95">
        <v>0</v>
      </c>
      <c r="H426" s="95">
        <v>4</v>
      </c>
      <c r="I426" s="95" t="s">
        <v>181</v>
      </c>
      <c r="J426" s="95" t="s">
        <v>180</v>
      </c>
      <c r="K426" s="95" t="s">
        <v>289</v>
      </c>
      <c r="L426" s="97">
        <f t="shared" si="6"/>
        <v>64</v>
      </c>
      <c r="M426" s="97" t="str">
        <f>CONCATENATE(База[ПЕрвые символы],База[Column2],RIGHT(База[Column3],7))</f>
        <v>KV-11146319KJA-KYZ</v>
      </c>
      <c r="N426" s="98"/>
      <c r="O426" s="98"/>
      <c r="U426" s="98"/>
      <c r="V426" s="98"/>
      <c r="W426" s="98"/>
      <c r="X426" s="98"/>
      <c r="Y426" s="98"/>
    </row>
    <row r="427" spans="1:25" ht="15" x14ac:dyDescent="0.25">
      <c r="A427" s="93" t="str">
        <f>CONCATENATE(База[ПЕрвые символы],База[Column2],База[Column4])</f>
        <v>KV-11246218KYZ-KJA</v>
      </c>
      <c r="B427" s="94">
        <f>База[Column6]</f>
        <v>117</v>
      </c>
      <c r="C427" s="95" t="s">
        <v>89</v>
      </c>
      <c r="D427" s="96">
        <v>46218</v>
      </c>
      <c r="E427" s="95">
        <v>117</v>
      </c>
      <c r="F427" s="95">
        <v>10</v>
      </c>
      <c r="G427" s="95">
        <v>10</v>
      </c>
      <c r="H427" s="95">
        <v>4</v>
      </c>
      <c r="I427" s="95" t="s">
        <v>183</v>
      </c>
      <c r="J427" s="95" t="s">
        <v>182</v>
      </c>
      <c r="K427" s="95" t="s">
        <v>290</v>
      </c>
      <c r="L427" s="97">
        <f t="shared" si="6"/>
        <v>113</v>
      </c>
      <c r="M427" s="97" t="str">
        <f>CONCATENATE(База[ПЕрвые символы],База[Column2],RIGHT(База[Column3],7))</f>
        <v>KV-11246218KYZ-KJA</v>
      </c>
      <c r="N427" s="98"/>
      <c r="O427" s="98"/>
      <c r="U427" s="98"/>
      <c r="V427" s="98"/>
      <c r="W427" s="98"/>
      <c r="X427" s="98"/>
      <c r="Y427" s="98"/>
    </row>
    <row r="428" spans="1:25" ht="15" x14ac:dyDescent="0.25">
      <c r="A428" s="93" t="str">
        <f>CONCATENATE(База[ПЕрвые символы],База[Column2],База[Column4])</f>
        <v>KV-11246221KYZ-KJA</v>
      </c>
      <c r="B428" s="94">
        <f>База[Column6]</f>
        <v>46</v>
      </c>
      <c r="C428" s="95" t="s">
        <v>89</v>
      </c>
      <c r="D428" s="96">
        <v>46221</v>
      </c>
      <c r="E428" s="95">
        <v>46</v>
      </c>
      <c r="F428" s="95">
        <v>9</v>
      </c>
      <c r="G428" s="95">
        <v>9</v>
      </c>
      <c r="H428" s="95">
        <v>4</v>
      </c>
      <c r="I428" s="95" t="s">
        <v>183</v>
      </c>
      <c r="J428" s="95" t="s">
        <v>182</v>
      </c>
      <c r="K428" s="95" t="s">
        <v>289</v>
      </c>
      <c r="L428" s="97">
        <f t="shared" si="6"/>
        <v>42</v>
      </c>
      <c r="M428" s="97" t="str">
        <f>CONCATENATE(База[ПЕрвые символы],База[Column2],RIGHT(База[Column3],7))</f>
        <v>KV-11246221KYZ-KJA</v>
      </c>
      <c r="N428" s="98"/>
      <c r="O428" s="98"/>
      <c r="U428" s="98"/>
      <c r="V428" s="98"/>
      <c r="W428" s="98"/>
      <c r="X428" s="98"/>
      <c r="Y428" s="98"/>
    </row>
    <row r="429" spans="1:25" ht="15" x14ac:dyDescent="0.25">
      <c r="A429" s="93" t="str">
        <f>CONCATENATE(База[ПЕрвые символы],База[Column2],База[Column4])</f>
        <v>KV-11246222KYZ-KJA</v>
      </c>
      <c r="B429" s="94">
        <f>База[Column6]</f>
        <v>46</v>
      </c>
      <c r="C429" s="95" t="s">
        <v>89</v>
      </c>
      <c r="D429" s="96">
        <v>46222</v>
      </c>
      <c r="E429" s="95">
        <v>46</v>
      </c>
      <c r="F429" s="95">
        <v>0</v>
      </c>
      <c r="G429" s="95">
        <v>0</v>
      </c>
      <c r="H429" s="95">
        <v>4</v>
      </c>
      <c r="I429" s="95" t="s">
        <v>183</v>
      </c>
      <c r="J429" s="95" t="s">
        <v>182</v>
      </c>
      <c r="K429" s="95" t="s">
        <v>288</v>
      </c>
      <c r="L429" s="97">
        <f t="shared" si="6"/>
        <v>42</v>
      </c>
      <c r="M429" s="97" t="str">
        <f>CONCATENATE(База[ПЕрвые символы],База[Column2],RIGHT(База[Column3],7))</f>
        <v>KV-11246222KYZ-KJA</v>
      </c>
      <c r="N429" s="98"/>
      <c r="O429" s="98"/>
      <c r="U429" s="98"/>
      <c r="V429" s="98"/>
      <c r="W429" s="98"/>
      <c r="X429" s="98"/>
      <c r="Y429" s="98"/>
    </row>
    <row r="430" spans="1:25" ht="15" x14ac:dyDescent="0.25">
      <c r="A430" s="93" t="str">
        <f>CONCATENATE(База[ПЕрвые символы],База[Column2],База[Column4])</f>
        <v>KV-11246225KYZ-KJA</v>
      </c>
      <c r="B430" s="94">
        <f>База[Column6]</f>
        <v>117</v>
      </c>
      <c r="C430" s="95" t="s">
        <v>89</v>
      </c>
      <c r="D430" s="96">
        <v>46225</v>
      </c>
      <c r="E430" s="95">
        <v>117</v>
      </c>
      <c r="F430" s="95">
        <v>0</v>
      </c>
      <c r="G430" s="95">
        <v>0</v>
      </c>
      <c r="H430" s="95">
        <v>4</v>
      </c>
      <c r="I430" s="95" t="s">
        <v>183</v>
      </c>
      <c r="J430" s="95" t="s">
        <v>182</v>
      </c>
      <c r="K430" s="95" t="s">
        <v>290</v>
      </c>
      <c r="L430" s="97">
        <f t="shared" si="6"/>
        <v>113</v>
      </c>
      <c r="M430" s="97" t="str">
        <f>CONCATENATE(База[ПЕрвые символы],База[Column2],RIGHT(База[Column3],7))</f>
        <v>KV-11246225KYZ-KJA</v>
      </c>
      <c r="N430" s="98"/>
      <c r="O430" s="98"/>
      <c r="U430" s="98"/>
      <c r="V430" s="98"/>
      <c r="W430" s="98"/>
      <c r="X430" s="98"/>
      <c r="Y430" s="98"/>
    </row>
    <row r="431" spans="1:25" ht="15" x14ac:dyDescent="0.25">
      <c r="A431" s="93" t="str">
        <f>CONCATENATE(База[ПЕрвые символы],База[Column2],База[Column4])</f>
        <v>KV-11246228KYZ-KJA</v>
      </c>
      <c r="B431" s="94">
        <f>База[Column6]</f>
        <v>46</v>
      </c>
      <c r="C431" s="95" t="s">
        <v>89</v>
      </c>
      <c r="D431" s="96">
        <v>46228</v>
      </c>
      <c r="E431" s="95">
        <v>46</v>
      </c>
      <c r="F431" s="95">
        <v>10</v>
      </c>
      <c r="G431" s="95">
        <v>10</v>
      </c>
      <c r="H431" s="95">
        <v>4</v>
      </c>
      <c r="I431" s="95" t="s">
        <v>183</v>
      </c>
      <c r="J431" s="95" t="s">
        <v>182</v>
      </c>
      <c r="K431" s="95" t="s">
        <v>289</v>
      </c>
      <c r="L431" s="97">
        <f t="shared" si="6"/>
        <v>42</v>
      </c>
      <c r="M431" s="97" t="str">
        <f>CONCATENATE(База[ПЕрвые символы],База[Column2],RIGHT(База[Column3],7))</f>
        <v>KV-11246228KYZ-KJA</v>
      </c>
      <c r="N431" s="98"/>
      <c r="O431" s="98"/>
      <c r="U431" s="98"/>
      <c r="V431" s="98"/>
      <c r="W431" s="98"/>
      <c r="X431" s="98"/>
      <c r="Y431" s="98"/>
    </row>
    <row r="432" spans="1:25" ht="15" x14ac:dyDescent="0.25">
      <c r="A432" s="93" t="str">
        <f>CONCATENATE(База[ПЕрвые символы],База[Column2],База[Column4])</f>
        <v>KV-11246229KYZ-KJA</v>
      </c>
      <c r="B432" s="94">
        <f>База[Column6]</f>
        <v>46</v>
      </c>
      <c r="C432" s="95" t="s">
        <v>89</v>
      </c>
      <c r="D432" s="96">
        <v>46229</v>
      </c>
      <c r="E432" s="95">
        <v>46</v>
      </c>
      <c r="F432" s="95">
        <v>0</v>
      </c>
      <c r="G432" s="95">
        <v>0</v>
      </c>
      <c r="H432" s="95">
        <v>4</v>
      </c>
      <c r="I432" s="95" t="s">
        <v>183</v>
      </c>
      <c r="J432" s="95" t="s">
        <v>182</v>
      </c>
      <c r="K432" s="95" t="s">
        <v>288</v>
      </c>
      <c r="L432" s="97">
        <f t="shared" si="6"/>
        <v>42</v>
      </c>
      <c r="M432" s="97" t="str">
        <f>CONCATENATE(База[ПЕрвые символы],База[Column2],RIGHT(База[Column3],7))</f>
        <v>KV-11246229KYZ-KJA</v>
      </c>
      <c r="N432" s="98"/>
      <c r="O432" s="98"/>
      <c r="U432" s="98"/>
      <c r="V432" s="98"/>
      <c r="W432" s="98"/>
      <c r="X432" s="98"/>
      <c r="Y432" s="98"/>
    </row>
    <row r="433" spans="1:25" ht="15" x14ac:dyDescent="0.25">
      <c r="A433" s="93" t="str">
        <f>CONCATENATE(База[ПЕрвые символы],База[Column2],База[Column4])</f>
        <v>KV-11246232KYZ-KJA</v>
      </c>
      <c r="B433" s="94">
        <f>База[Column6]</f>
        <v>117</v>
      </c>
      <c r="C433" s="95" t="s">
        <v>89</v>
      </c>
      <c r="D433" s="96">
        <v>46232</v>
      </c>
      <c r="E433" s="95">
        <v>117</v>
      </c>
      <c r="F433" s="95">
        <v>2</v>
      </c>
      <c r="G433" s="95">
        <v>2</v>
      </c>
      <c r="H433" s="95">
        <v>4</v>
      </c>
      <c r="I433" s="95" t="s">
        <v>183</v>
      </c>
      <c r="J433" s="95" t="s">
        <v>182</v>
      </c>
      <c r="K433" s="95" t="s">
        <v>290</v>
      </c>
      <c r="L433" s="97">
        <f t="shared" si="6"/>
        <v>113</v>
      </c>
      <c r="M433" s="97" t="str">
        <f>CONCATENATE(База[ПЕрвые символы],База[Column2],RIGHT(База[Column3],7))</f>
        <v>KV-11246232KYZ-KJA</v>
      </c>
      <c r="N433" s="98"/>
      <c r="O433" s="98"/>
      <c r="U433" s="98"/>
      <c r="V433" s="98"/>
      <c r="W433" s="98"/>
      <c r="X433" s="98"/>
      <c r="Y433" s="98"/>
    </row>
    <row r="434" spans="1:25" ht="15" x14ac:dyDescent="0.25">
      <c r="A434" s="93" t="str">
        <f>CONCATENATE(База[ПЕрвые символы],База[Column2],База[Column4])</f>
        <v>KV-11246235KYZ-KJA</v>
      </c>
      <c r="B434" s="94">
        <f>База[Column6]</f>
        <v>46</v>
      </c>
      <c r="C434" s="95" t="s">
        <v>89</v>
      </c>
      <c r="D434" s="96">
        <v>46235</v>
      </c>
      <c r="E434" s="95">
        <v>46</v>
      </c>
      <c r="F434" s="95">
        <v>6</v>
      </c>
      <c r="G434" s="95">
        <v>6</v>
      </c>
      <c r="H434" s="95">
        <v>4</v>
      </c>
      <c r="I434" s="95" t="s">
        <v>183</v>
      </c>
      <c r="J434" s="95" t="s">
        <v>182</v>
      </c>
      <c r="K434" s="95" t="s">
        <v>289</v>
      </c>
      <c r="L434" s="97">
        <f t="shared" si="6"/>
        <v>42</v>
      </c>
      <c r="M434" s="97" t="str">
        <f>CONCATENATE(База[ПЕрвые символы],База[Column2],RIGHT(База[Column3],7))</f>
        <v>KV-11246235KYZ-KJA</v>
      </c>
      <c r="N434" s="98"/>
      <c r="O434" s="98"/>
      <c r="U434" s="98"/>
      <c r="V434" s="98"/>
      <c r="W434" s="98"/>
      <c r="X434" s="98"/>
      <c r="Y434" s="98"/>
    </row>
    <row r="435" spans="1:25" ht="15" x14ac:dyDescent="0.25">
      <c r="A435" s="93" t="str">
        <f>CONCATENATE(База[ПЕрвые символы],База[Column2],База[Column4])</f>
        <v>KV-11246236KYZ-KJA</v>
      </c>
      <c r="B435" s="94">
        <f>База[Column6]</f>
        <v>46</v>
      </c>
      <c r="C435" s="95" t="s">
        <v>89</v>
      </c>
      <c r="D435" s="96">
        <v>46236</v>
      </c>
      <c r="E435" s="95">
        <v>46</v>
      </c>
      <c r="F435" s="95">
        <v>5</v>
      </c>
      <c r="G435" s="95">
        <v>5</v>
      </c>
      <c r="H435" s="95">
        <v>4</v>
      </c>
      <c r="I435" s="95" t="s">
        <v>183</v>
      </c>
      <c r="J435" s="95" t="s">
        <v>182</v>
      </c>
      <c r="K435" s="95" t="s">
        <v>288</v>
      </c>
      <c r="L435" s="97">
        <f t="shared" si="6"/>
        <v>42</v>
      </c>
      <c r="M435" s="97" t="str">
        <f>CONCATENATE(База[ПЕрвые символы],База[Column2],RIGHT(База[Column3],7))</f>
        <v>KV-11246236KYZ-KJA</v>
      </c>
      <c r="N435" s="98"/>
      <c r="O435" s="98"/>
      <c r="U435" s="98"/>
      <c r="V435" s="98"/>
      <c r="W435" s="98"/>
      <c r="X435" s="98"/>
      <c r="Y435" s="98"/>
    </row>
    <row r="436" spans="1:25" ht="15" x14ac:dyDescent="0.25">
      <c r="A436" s="93" t="str">
        <f>CONCATENATE(База[ПЕрвые символы],База[Column2],База[Column4])</f>
        <v>KV-11246239KYZ-KJA</v>
      </c>
      <c r="B436" s="94">
        <f>База[Column6]</f>
        <v>117</v>
      </c>
      <c r="C436" s="95" t="s">
        <v>89</v>
      </c>
      <c r="D436" s="96">
        <v>46239</v>
      </c>
      <c r="E436" s="95">
        <v>117</v>
      </c>
      <c r="F436" s="95">
        <v>3</v>
      </c>
      <c r="G436" s="95">
        <v>3</v>
      </c>
      <c r="H436" s="95">
        <v>4</v>
      </c>
      <c r="I436" s="95" t="s">
        <v>183</v>
      </c>
      <c r="J436" s="95" t="s">
        <v>182</v>
      </c>
      <c r="K436" s="95" t="s">
        <v>290</v>
      </c>
      <c r="L436" s="97">
        <f t="shared" si="6"/>
        <v>113</v>
      </c>
      <c r="M436" s="97" t="str">
        <f>CONCATENATE(База[ПЕрвые символы],База[Column2],RIGHT(База[Column3],7))</f>
        <v>KV-11246239KYZ-KJA</v>
      </c>
      <c r="N436" s="98"/>
      <c r="O436" s="98"/>
      <c r="U436" s="98"/>
      <c r="V436" s="98"/>
      <c r="W436" s="98"/>
      <c r="X436" s="98"/>
      <c r="Y436" s="98"/>
    </row>
    <row r="437" spans="1:25" ht="15" x14ac:dyDescent="0.25">
      <c r="A437" s="93" t="str">
        <f>CONCATENATE(База[ПЕрвые символы],База[Column2],База[Column4])</f>
        <v>KV-11246241KYZ-KJA</v>
      </c>
      <c r="B437" s="94">
        <f>База[Column6]</f>
        <v>46</v>
      </c>
      <c r="C437" s="95" t="s">
        <v>89</v>
      </c>
      <c r="D437" s="96">
        <v>46241</v>
      </c>
      <c r="E437" s="95">
        <v>46</v>
      </c>
      <c r="F437" s="95">
        <v>0</v>
      </c>
      <c r="G437" s="95">
        <v>0</v>
      </c>
      <c r="H437" s="95">
        <v>4</v>
      </c>
      <c r="I437" s="95" t="s">
        <v>183</v>
      </c>
      <c r="J437" s="95" t="s">
        <v>182</v>
      </c>
      <c r="K437" s="95" t="s">
        <v>288</v>
      </c>
      <c r="L437" s="97">
        <f t="shared" si="6"/>
        <v>42</v>
      </c>
      <c r="M437" s="97" t="str">
        <f>CONCATENATE(База[ПЕрвые символы],База[Column2],RIGHT(База[Column3],7))</f>
        <v>KV-11246241KYZ-KJA</v>
      </c>
      <c r="N437" s="98"/>
      <c r="O437" s="98"/>
      <c r="U437" s="98"/>
      <c r="V437" s="98"/>
      <c r="W437" s="98"/>
      <c r="X437" s="98"/>
      <c r="Y437" s="98"/>
    </row>
    <row r="438" spans="1:25" ht="15" x14ac:dyDescent="0.25">
      <c r="A438" s="93" t="str">
        <f>CONCATENATE(База[ПЕрвые символы],База[Column2],База[Column4])</f>
        <v>KV-11246242KYZ-KJA</v>
      </c>
      <c r="B438" s="94">
        <f>База[Column6]</f>
        <v>46</v>
      </c>
      <c r="C438" s="95" t="s">
        <v>89</v>
      </c>
      <c r="D438" s="96">
        <v>46242</v>
      </c>
      <c r="E438" s="95">
        <v>46</v>
      </c>
      <c r="F438" s="95">
        <v>1</v>
      </c>
      <c r="G438" s="95">
        <v>1</v>
      </c>
      <c r="H438" s="95">
        <v>4</v>
      </c>
      <c r="I438" s="95" t="s">
        <v>183</v>
      </c>
      <c r="J438" s="95" t="s">
        <v>182</v>
      </c>
      <c r="K438" s="95" t="s">
        <v>288</v>
      </c>
      <c r="L438" s="97">
        <f t="shared" si="6"/>
        <v>42</v>
      </c>
      <c r="M438" s="97" t="str">
        <f>CONCATENATE(База[ПЕрвые символы],База[Column2],RIGHT(База[Column3],7))</f>
        <v>KV-11246242KYZ-KJA</v>
      </c>
      <c r="N438" s="98"/>
      <c r="O438" s="98"/>
      <c r="U438" s="98"/>
      <c r="V438" s="98"/>
      <c r="W438" s="98"/>
      <c r="X438" s="98"/>
      <c r="Y438" s="98"/>
    </row>
    <row r="439" spans="1:25" ht="15" x14ac:dyDescent="0.25">
      <c r="A439" s="93" t="str">
        <f>CONCATENATE(База[ПЕрвые символы],База[Column2],База[Column4])</f>
        <v>KV-11246243KYZ-KJA</v>
      </c>
      <c r="B439" s="94">
        <f>База[Column6]</f>
        <v>46</v>
      </c>
      <c r="C439" s="95" t="s">
        <v>89</v>
      </c>
      <c r="D439" s="96">
        <v>46243</v>
      </c>
      <c r="E439" s="95">
        <v>46</v>
      </c>
      <c r="F439" s="95">
        <v>0</v>
      </c>
      <c r="G439" s="95">
        <v>0</v>
      </c>
      <c r="H439" s="95">
        <v>4</v>
      </c>
      <c r="I439" s="95" t="s">
        <v>183</v>
      </c>
      <c r="J439" s="95" t="s">
        <v>182</v>
      </c>
      <c r="K439" s="95" t="s">
        <v>288</v>
      </c>
      <c r="L439" s="97">
        <f t="shared" si="6"/>
        <v>42</v>
      </c>
      <c r="M439" s="97" t="str">
        <f>CONCATENATE(База[ПЕрвые символы],База[Column2],RIGHT(База[Column3],7))</f>
        <v>KV-11246243KYZ-KJA</v>
      </c>
      <c r="N439" s="98"/>
      <c r="O439" s="98"/>
      <c r="U439" s="98"/>
      <c r="V439" s="98"/>
      <c r="W439" s="98"/>
      <c r="X439" s="98"/>
      <c r="Y439" s="98"/>
    </row>
    <row r="440" spans="1:25" ht="15" x14ac:dyDescent="0.25">
      <c r="A440" s="93" t="str">
        <f>CONCATENATE(База[ПЕрвые символы],База[Column2],База[Column4])</f>
        <v>KV-11246246KYZ-KJA</v>
      </c>
      <c r="B440" s="94">
        <f>База[Column6]</f>
        <v>117</v>
      </c>
      <c r="C440" s="95" t="s">
        <v>89</v>
      </c>
      <c r="D440" s="96">
        <v>46246</v>
      </c>
      <c r="E440" s="95">
        <v>117</v>
      </c>
      <c r="F440" s="95">
        <v>0</v>
      </c>
      <c r="G440" s="95">
        <v>0</v>
      </c>
      <c r="H440" s="95">
        <v>4</v>
      </c>
      <c r="I440" s="95" t="s">
        <v>183</v>
      </c>
      <c r="J440" s="95" t="s">
        <v>182</v>
      </c>
      <c r="K440" s="95" t="s">
        <v>290</v>
      </c>
      <c r="L440" s="97">
        <f t="shared" si="6"/>
        <v>113</v>
      </c>
      <c r="M440" s="97" t="str">
        <f>CONCATENATE(База[ПЕрвые символы],База[Column2],RIGHT(База[Column3],7))</f>
        <v>KV-11246246KYZ-KJA</v>
      </c>
      <c r="N440" s="98"/>
      <c r="O440" s="98"/>
      <c r="U440" s="98"/>
      <c r="V440" s="98"/>
      <c r="W440" s="98"/>
      <c r="X440" s="98"/>
      <c r="Y440" s="98"/>
    </row>
    <row r="441" spans="1:25" ht="15" x14ac:dyDescent="0.25">
      <c r="A441" s="93" t="str">
        <f>CONCATENATE(База[ПЕрвые символы],База[Column2],База[Column4])</f>
        <v>KV-11246248KYZ-KJA</v>
      </c>
      <c r="B441" s="94">
        <f>База[Column6]</f>
        <v>46</v>
      </c>
      <c r="C441" s="95" t="s">
        <v>89</v>
      </c>
      <c r="D441" s="96">
        <v>46248</v>
      </c>
      <c r="E441" s="95">
        <v>46</v>
      </c>
      <c r="F441" s="95">
        <v>0</v>
      </c>
      <c r="G441" s="95">
        <v>0</v>
      </c>
      <c r="H441" s="95">
        <v>4</v>
      </c>
      <c r="I441" s="95" t="s">
        <v>183</v>
      </c>
      <c r="J441" s="95" t="s">
        <v>182</v>
      </c>
      <c r="K441" s="95" t="s">
        <v>288</v>
      </c>
      <c r="L441" s="97">
        <f t="shared" si="6"/>
        <v>42</v>
      </c>
      <c r="M441" s="97" t="str">
        <f>CONCATENATE(База[ПЕрвые символы],База[Column2],RIGHT(База[Column3],7))</f>
        <v>KV-11246248KYZ-KJA</v>
      </c>
      <c r="N441" s="98"/>
      <c r="O441" s="98"/>
      <c r="U441" s="98"/>
      <c r="V441" s="98"/>
      <c r="W441" s="98"/>
      <c r="X441" s="98"/>
      <c r="Y441" s="98"/>
    </row>
    <row r="442" spans="1:25" ht="15" x14ac:dyDescent="0.25">
      <c r="A442" s="93" t="str">
        <f>CONCATENATE(База[ПЕрвые символы],База[Column2],База[Column4])</f>
        <v>KV-11246249KYZ-KJA</v>
      </c>
      <c r="B442" s="94">
        <f>База[Column6]</f>
        <v>46</v>
      </c>
      <c r="C442" s="95" t="s">
        <v>89</v>
      </c>
      <c r="D442" s="96">
        <v>46249</v>
      </c>
      <c r="E442" s="95">
        <v>46</v>
      </c>
      <c r="F442" s="95">
        <v>2</v>
      </c>
      <c r="G442" s="95">
        <v>2</v>
      </c>
      <c r="H442" s="95">
        <v>4</v>
      </c>
      <c r="I442" s="95" t="s">
        <v>183</v>
      </c>
      <c r="J442" s="95" t="s">
        <v>182</v>
      </c>
      <c r="K442" s="95" t="s">
        <v>288</v>
      </c>
      <c r="L442" s="97">
        <f t="shared" si="6"/>
        <v>42</v>
      </c>
      <c r="M442" s="97" t="str">
        <f>CONCATENATE(База[ПЕрвые символы],База[Column2],RIGHT(База[Column3],7))</f>
        <v>KV-11246249KYZ-KJA</v>
      </c>
      <c r="N442" s="98"/>
      <c r="O442" s="98"/>
      <c r="U442" s="98"/>
      <c r="V442" s="98"/>
      <c r="W442" s="98"/>
      <c r="X442" s="98"/>
      <c r="Y442" s="98"/>
    </row>
    <row r="443" spans="1:25" ht="15" x14ac:dyDescent="0.25">
      <c r="A443" s="93" t="str">
        <f>CONCATENATE(База[ПЕрвые символы],База[Column2],База[Column4])</f>
        <v>KV-11246250KYZ-KJA</v>
      </c>
      <c r="B443" s="94">
        <f>База[Column6]</f>
        <v>46</v>
      </c>
      <c r="C443" s="95" t="s">
        <v>89</v>
      </c>
      <c r="D443" s="96">
        <v>46250</v>
      </c>
      <c r="E443" s="95">
        <v>46</v>
      </c>
      <c r="F443" s="95">
        <v>0</v>
      </c>
      <c r="G443" s="95">
        <v>0</v>
      </c>
      <c r="H443" s="95">
        <v>4</v>
      </c>
      <c r="I443" s="95" t="s">
        <v>183</v>
      </c>
      <c r="J443" s="95" t="s">
        <v>182</v>
      </c>
      <c r="K443" s="95" t="s">
        <v>288</v>
      </c>
      <c r="L443" s="97">
        <f t="shared" si="6"/>
        <v>42</v>
      </c>
      <c r="M443" s="97" t="str">
        <f>CONCATENATE(База[ПЕрвые символы],База[Column2],RIGHT(База[Column3],7))</f>
        <v>KV-11246250KYZ-KJA</v>
      </c>
      <c r="N443" s="98"/>
      <c r="O443" s="98"/>
      <c r="U443" s="98"/>
      <c r="V443" s="98"/>
      <c r="W443" s="98"/>
      <c r="X443" s="98"/>
      <c r="Y443" s="98"/>
    </row>
    <row r="444" spans="1:25" ht="15" x14ac:dyDescent="0.25">
      <c r="A444" s="93" t="str">
        <f>CONCATENATE(База[ПЕрвые символы],База[Column2],База[Column4])</f>
        <v>KV-11246253KYZ-KJA</v>
      </c>
      <c r="B444" s="94">
        <f>База[Column6]</f>
        <v>117</v>
      </c>
      <c r="C444" s="95" t="s">
        <v>89</v>
      </c>
      <c r="D444" s="96">
        <v>46253</v>
      </c>
      <c r="E444" s="95">
        <v>117</v>
      </c>
      <c r="F444" s="95">
        <v>1</v>
      </c>
      <c r="G444" s="95">
        <v>1</v>
      </c>
      <c r="H444" s="95">
        <v>4</v>
      </c>
      <c r="I444" s="95" t="s">
        <v>183</v>
      </c>
      <c r="J444" s="95" t="s">
        <v>182</v>
      </c>
      <c r="K444" s="95" t="s">
        <v>290</v>
      </c>
      <c r="L444" s="97">
        <f t="shared" si="6"/>
        <v>113</v>
      </c>
      <c r="M444" s="97" t="str">
        <f>CONCATENATE(База[ПЕрвые символы],База[Column2],RIGHT(База[Column3],7))</f>
        <v>KV-11246253KYZ-KJA</v>
      </c>
      <c r="N444" s="98"/>
      <c r="O444" s="98"/>
      <c r="U444" s="98"/>
      <c r="V444" s="98"/>
      <c r="W444" s="98"/>
      <c r="X444" s="98"/>
      <c r="Y444" s="98"/>
    </row>
    <row r="445" spans="1:25" ht="15" x14ac:dyDescent="0.25">
      <c r="A445" s="93" t="str">
        <f>CONCATENATE(База[ПЕрвые символы],База[Column2],База[Column4])</f>
        <v>KV-11246255KYZ-KJA</v>
      </c>
      <c r="B445" s="94">
        <f>База[Column6]</f>
        <v>72</v>
      </c>
      <c r="C445" s="95" t="s">
        <v>89</v>
      </c>
      <c r="D445" s="96">
        <v>46255</v>
      </c>
      <c r="E445" s="95">
        <v>72</v>
      </c>
      <c r="F445" s="95">
        <v>0</v>
      </c>
      <c r="G445" s="95">
        <v>0</v>
      </c>
      <c r="H445" s="95">
        <v>4</v>
      </c>
      <c r="I445" s="95" t="s">
        <v>183</v>
      </c>
      <c r="J445" s="95" t="s">
        <v>182</v>
      </c>
      <c r="K445" s="95" t="s">
        <v>289</v>
      </c>
      <c r="L445" s="97">
        <f t="shared" si="6"/>
        <v>68</v>
      </c>
      <c r="M445" s="97" t="str">
        <f>CONCATENATE(База[ПЕрвые символы],База[Column2],RIGHT(База[Column3],7))</f>
        <v>KV-11246255KYZ-KJA</v>
      </c>
      <c r="N445" s="98"/>
      <c r="O445" s="98"/>
      <c r="U445" s="98"/>
      <c r="V445" s="98"/>
      <c r="W445" s="98"/>
      <c r="X445" s="98"/>
      <c r="Y445" s="98"/>
    </row>
    <row r="446" spans="1:25" ht="15" x14ac:dyDescent="0.25">
      <c r="A446" s="93" t="str">
        <f>CONCATENATE(База[ПЕрвые символы],База[Column2],База[Column4])</f>
        <v>KV-11246256KYZ-KJA</v>
      </c>
      <c r="B446" s="94">
        <f>База[Column6]</f>
        <v>46</v>
      </c>
      <c r="C446" s="95" t="s">
        <v>89</v>
      </c>
      <c r="D446" s="96">
        <v>46256</v>
      </c>
      <c r="E446" s="95">
        <v>46</v>
      </c>
      <c r="F446" s="95">
        <v>1</v>
      </c>
      <c r="G446" s="95">
        <v>1</v>
      </c>
      <c r="H446" s="95">
        <v>4</v>
      </c>
      <c r="I446" s="95" t="s">
        <v>183</v>
      </c>
      <c r="J446" s="95" t="s">
        <v>182</v>
      </c>
      <c r="K446" s="95" t="s">
        <v>288</v>
      </c>
      <c r="L446" s="97">
        <f t="shared" si="6"/>
        <v>42</v>
      </c>
      <c r="M446" s="97" t="str">
        <f>CONCATENATE(База[ПЕрвые символы],База[Column2],RIGHT(База[Column3],7))</f>
        <v>KV-11246256KYZ-KJA</v>
      </c>
      <c r="N446" s="98"/>
      <c r="O446" s="98"/>
      <c r="U446" s="98"/>
      <c r="V446" s="98"/>
      <c r="W446" s="98"/>
      <c r="X446" s="98"/>
      <c r="Y446" s="98"/>
    </row>
    <row r="447" spans="1:25" ht="15" x14ac:dyDescent="0.25">
      <c r="A447" s="93" t="str">
        <f>CONCATENATE(База[ПЕрвые символы],База[Column2],База[Column4])</f>
        <v>KV-11246257KYZ-KJA</v>
      </c>
      <c r="B447" s="94">
        <f>База[Column6]</f>
        <v>46</v>
      </c>
      <c r="C447" s="95" t="s">
        <v>89</v>
      </c>
      <c r="D447" s="96">
        <v>46257</v>
      </c>
      <c r="E447" s="95">
        <v>46</v>
      </c>
      <c r="F447" s="95">
        <v>0</v>
      </c>
      <c r="G447" s="95">
        <v>0</v>
      </c>
      <c r="H447" s="95">
        <v>4</v>
      </c>
      <c r="I447" s="95" t="s">
        <v>183</v>
      </c>
      <c r="J447" s="95" t="s">
        <v>182</v>
      </c>
      <c r="K447" s="95" t="s">
        <v>288</v>
      </c>
      <c r="L447" s="97">
        <f t="shared" si="6"/>
        <v>42</v>
      </c>
      <c r="M447" s="97" t="str">
        <f>CONCATENATE(База[ПЕрвые символы],База[Column2],RIGHT(База[Column3],7))</f>
        <v>KV-11246257KYZ-KJA</v>
      </c>
      <c r="N447" s="98"/>
      <c r="O447" s="98"/>
      <c r="U447" s="98"/>
      <c r="V447" s="98"/>
      <c r="W447" s="98"/>
      <c r="X447" s="98"/>
      <c r="Y447" s="98"/>
    </row>
    <row r="448" spans="1:25" ht="15" x14ac:dyDescent="0.25">
      <c r="A448" s="93" t="str">
        <f>CONCATENATE(База[ПЕрвые символы],База[Column2],База[Column4])</f>
        <v>KV-11246260KYZ-KJA</v>
      </c>
      <c r="B448" s="94">
        <f>База[Column6]</f>
        <v>117</v>
      </c>
      <c r="C448" s="95" t="s">
        <v>89</v>
      </c>
      <c r="D448" s="96">
        <v>46260</v>
      </c>
      <c r="E448" s="95">
        <v>117</v>
      </c>
      <c r="F448" s="95">
        <v>6</v>
      </c>
      <c r="G448" s="95">
        <v>6</v>
      </c>
      <c r="H448" s="95">
        <v>4</v>
      </c>
      <c r="I448" s="95" t="s">
        <v>183</v>
      </c>
      <c r="J448" s="95" t="s">
        <v>182</v>
      </c>
      <c r="K448" s="95" t="s">
        <v>290</v>
      </c>
      <c r="L448" s="97">
        <f t="shared" si="6"/>
        <v>113</v>
      </c>
      <c r="M448" s="97" t="str">
        <f>CONCATENATE(База[ПЕрвые символы],База[Column2],RIGHT(База[Column3],7))</f>
        <v>KV-11246260KYZ-KJA</v>
      </c>
      <c r="N448" s="98"/>
      <c r="O448" s="98"/>
      <c r="U448" s="98"/>
      <c r="V448" s="98"/>
      <c r="W448" s="98"/>
      <c r="X448" s="98"/>
      <c r="Y448" s="98"/>
    </row>
    <row r="449" spans="1:25" ht="15" x14ac:dyDescent="0.25">
      <c r="A449" s="93" t="str">
        <f>CONCATENATE(База[ПЕрвые символы],База[Column2],База[Column4])</f>
        <v>KV-11246262KYZ-KJA</v>
      </c>
      <c r="B449" s="94">
        <f>База[Column6]</f>
        <v>46</v>
      </c>
      <c r="C449" s="95" t="s">
        <v>89</v>
      </c>
      <c r="D449" s="96">
        <v>46262</v>
      </c>
      <c r="E449" s="95">
        <v>46</v>
      </c>
      <c r="F449" s="95">
        <v>0</v>
      </c>
      <c r="G449" s="95">
        <v>0</v>
      </c>
      <c r="H449" s="95">
        <v>4</v>
      </c>
      <c r="I449" s="95" t="s">
        <v>183</v>
      </c>
      <c r="J449" s="95" t="s">
        <v>182</v>
      </c>
      <c r="K449" s="95" t="s">
        <v>288</v>
      </c>
      <c r="L449" s="97">
        <f t="shared" si="6"/>
        <v>42</v>
      </c>
      <c r="M449" s="97" t="str">
        <f>CONCATENATE(База[ПЕрвые символы],База[Column2],RIGHT(База[Column3],7))</f>
        <v>KV-11246262KYZ-KJA</v>
      </c>
      <c r="N449" s="98"/>
      <c r="O449" s="98"/>
      <c r="U449" s="98"/>
      <c r="V449" s="98"/>
      <c r="W449" s="98"/>
      <c r="X449" s="98"/>
      <c r="Y449" s="98"/>
    </row>
    <row r="450" spans="1:25" ht="15" x14ac:dyDescent="0.25">
      <c r="A450" s="93" t="str">
        <f>CONCATENATE(База[ПЕрвые символы],База[Column2],База[Column4])</f>
        <v>KV-11246263KYZ-KJA</v>
      </c>
      <c r="B450" s="94">
        <f>База[Column6]</f>
        <v>46</v>
      </c>
      <c r="C450" s="95" t="s">
        <v>89</v>
      </c>
      <c r="D450" s="96">
        <v>46263</v>
      </c>
      <c r="E450" s="95">
        <v>46</v>
      </c>
      <c r="F450" s="95">
        <v>5</v>
      </c>
      <c r="G450" s="95">
        <v>5</v>
      </c>
      <c r="H450" s="95">
        <v>4</v>
      </c>
      <c r="I450" s="95" t="s">
        <v>183</v>
      </c>
      <c r="J450" s="95" t="s">
        <v>182</v>
      </c>
      <c r="K450" s="95" t="s">
        <v>288</v>
      </c>
      <c r="L450" s="97">
        <f t="shared" ref="L450:L513" si="7">IF(G450&gt;=0,E450-H450,E450-H450-G450)</f>
        <v>42</v>
      </c>
      <c r="M450" s="97" t="str">
        <f>CONCATENATE(База[ПЕрвые символы],База[Column2],RIGHT(База[Column3],7))</f>
        <v>KV-11246263KYZ-KJA</v>
      </c>
      <c r="N450" s="98"/>
      <c r="O450" s="98"/>
      <c r="U450" s="98"/>
      <c r="V450" s="98"/>
      <c r="W450" s="98"/>
      <c r="X450" s="98"/>
      <c r="Y450" s="98"/>
    </row>
    <row r="451" spans="1:25" ht="15" x14ac:dyDescent="0.25">
      <c r="A451" s="93" t="str">
        <f>CONCATENATE(База[ПЕрвые символы],База[Column2],База[Column4])</f>
        <v>KV-11246264KYZ-KJA</v>
      </c>
      <c r="B451" s="94">
        <f>База[Column6]</f>
        <v>46</v>
      </c>
      <c r="C451" s="95" t="s">
        <v>89</v>
      </c>
      <c r="D451" s="96">
        <v>46264</v>
      </c>
      <c r="E451" s="95">
        <v>46</v>
      </c>
      <c r="F451" s="95">
        <v>0</v>
      </c>
      <c r="G451" s="95">
        <v>0</v>
      </c>
      <c r="H451" s="95">
        <v>4</v>
      </c>
      <c r="I451" s="95" t="s">
        <v>183</v>
      </c>
      <c r="J451" s="95" t="s">
        <v>182</v>
      </c>
      <c r="K451" s="95" t="s">
        <v>288</v>
      </c>
      <c r="L451" s="97">
        <f t="shared" si="7"/>
        <v>42</v>
      </c>
      <c r="M451" s="97" t="str">
        <f>CONCATENATE(База[ПЕрвые символы],База[Column2],RIGHT(База[Column3],7))</f>
        <v>KV-11246264KYZ-KJA</v>
      </c>
      <c r="N451" s="98"/>
      <c r="O451" s="98"/>
      <c r="U451" s="98"/>
      <c r="V451" s="98"/>
      <c r="W451" s="98"/>
      <c r="X451" s="98"/>
      <c r="Y451" s="98"/>
    </row>
    <row r="452" spans="1:25" ht="15" x14ac:dyDescent="0.25">
      <c r="A452" s="93" t="str">
        <f>CONCATENATE(База[ПЕрвые символы],База[Column2],База[Column4])</f>
        <v>KV-11246267KYZ-KJA</v>
      </c>
      <c r="B452" s="94">
        <f>База[Column6]</f>
        <v>117</v>
      </c>
      <c r="C452" s="95" t="s">
        <v>89</v>
      </c>
      <c r="D452" s="96">
        <v>46267</v>
      </c>
      <c r="E452" s="95">
        <v>117</v>
      </c>
      <c r="F452" s="95">
        <v>0</v>
      </c>
      <c r="G452" s="95">
        <v>0</v>
      </c>
      <c r="H452" s="95">
        <v>4</v>
      </c>
      <c r="I452" s="95" t="s">
        <v>183</v>
      </c>
      <c r="J452" s="95" t="s">
        <v>182</v>
      </c>
      <c r="K452" s="95" t="s">
        <v>290</v>
      </c>
      <c r="L452" s="97">
        <f t="shared" si="7"/>
        <v>113</v>
      </c>
      <c r="M452" s="97" t="str">
        <f>CONCATENATE(База[ПЕрвые символы],База[Column2],RIGHT(База[Column3],7))</f>
        <v>KV-11246267KYZ-KJA</v>
      </c>
      <c r="N452" s="98"/>
      <c r="O452" s="98"/>
      <c r="U452" s="98"/>
      <c r="V452" s="98"/>
      <c r="W452" s="98"/>
      <c r="X452" s="98"/>
      <c r="Y452" s="98"/>
    </row>
    <row r="453" spans="1:25" ht="15" x14ac:dyDescent="0.25">
      <c r="A453" s="93" t="str">
        <f>CONCATENATE(База[ПЕрвые символы],База[Column2],База[Column4])</f>
        <v>KV-11246270KYZ-KJA</v>
      </c>
      <c r="B453" s="94">
        <f>База[Column6]</f>
        <v>72</v>
      </c>
      <c r="C453" s="95" t="s">
        <v>89</v>
      </c>
      <c r="D453" s="96">
        <v>46270</v>
      </c>
      <c r="E453" s="95">
        <v>72</v>
      </c>
      <c r="F453" s="95">
        <v>0</v>
      </c>
      <c r="G453" s="95">
        <v>0</v>
      </c>
      <c r="H453" s="95">
        <v>4</v>
      </c>
      <c r="I453" s="95" t="s">
        <v>183</v>
      </c>
      <c r="J453" s="95" t="s">
        <v>182</v>
      </c>
      <c r="K453" s="95" t="s">
        <v>289</v>
      </c>
      <c r="L453" s="97">
        <f t="shared" si="7"/>
        <v>68</v>
      </c>
      <c r="M453" s="97" t="str">
        <f>CONCATENATE(База[ПЕрвые символы],База[Column2],RIGHT(База[Column3],7))</f>
        <v>KV-11246270KYZ-KJA</v>
      </c>
      <c r="N453" s="98"/>
      <c r="O453" s="98"/>
      <c r="U453" s="98"/>
      <c r="V453" s="98"/>
      <c r="W453" s="98"/>
      <c r="X453" s="98"/>
      <c r="Y453" s="98"/>
    </row>
    <row r="454" spans="1:25" ht="15" x14ac:dyDescent="0.25">
      <c r="A454" s="93" t="str">
        <f>CONCATENATE(База[ПЕрвые символы],База[Column2],База[Column4])</f>
        <v>KV-11246273KYZ-KJA</v>
      </c>
      <c r="B454" s="94">
        <f>База[Column6]</f>
        <v>46</v>
      </c>
      <c r="C454" s="95" t="s">
        <v>89</v>
      </c>
      <c r="D454" s="96">
        <v>46273</v>
      </c>
      <c r="E454" s="95">
        <v>46</v>
      </c>
      <c r="F454" s="95">
        <v>0</v>
      </c>
      <c r="G454" s="95">
        <v>0</v>
      </c>
      <c r="H454" s="95">
        <v>4</v>
      </c>
      <c r="I454" s="95" t="s">
        <v>183</v>
      </c>
      <c r="J454" s="95" t="s">
        <v>182</v>
      </c>
      <c r="K454" s="95" t="s">
        <v>288</v>
      </c>
      <c r="L454" s="97">
        <f t="shared" si="7"/>
        <v>42</v>
      </c>
      <c r="M454" s="97" t="str">
        <f>CONCATENATE(База[ПЕрвые символы],База[Column2],RIGHT(База[Column3],7))</f>
        <v>KV-11246273KYZ-KJA</v>
      </c>
      <c r="N454" s="98"/>
      <c r="O454" s="98"/>
      <c r="U454" s="98"/>
      <c r="V454" s="98"/>
      <c r="W454" s="98"/>
      <c r="X454" s="98"/>
      <c r="Y454" s="98"/>
    </row>
    <row r="455" spans="1:25" ht="15" x14ac:dyDescent="0.25">
      <c r="A455" s="93" t="str">
        <f>CONCATENATE(База[ПЕрвые символы],База[Column2],База[Column4])</f>
        <v>KV-11246274KYZ-KJA</v>
      </c>
      <c r="B455" s="94">
        <f>База[Column6]</f>
        <v>46</v>
      </c>
      <c r="C455" s="95" t="s">
        <v>89</v>
      </c>
      <c r="D455" s="96">
        <v>46274</v>
      </c>
      <c r="E455" s="95">
        <v>46</v>
      </c>
      <c r="F455" s="95">
        <v>0</v>
      </c>
      <c r="G455" s="95">
        <v>0</v>
      </c>
      <c r="H455" s="95">
        <v>4</v>
      </c>
      <c r="I455" s="95" t="s">
        <v>183</v>
      </c>
      <c r="J455" s="95" t="s">
        <v>182</v>
      </c>
      <c r="K455" s="95" t="s">
        <v>288</v>
      </c>
      <c r="L455" s="97">
        <f t="shared" si="7"/>
        <v>42</v>
      </c>
      <c r="M455" s="97" t="str">
        <f>CONCATENATE(База[ПЕрвые символы],База[Column2],RIGHT(База[Column3],7))</f>
        <v>KV-11246274KYZ-KJA</v>
      </c>
      <c r="N455" s="98"/>
      <c r="O455" s="98"/>
      <c r="U455" s="98"/>
      <c r="V455" s="98"/>
      <c r="W455" s="98"/>
      <c r="X455" s="98"/>
      <c r="Y455" s="98"/>
    </row>
    <row r="456" spans="1:25" ht="15" x14ac:dyDescent="0.25">
      <c r="A456" s="93" t="str">
        <f>CONCATENATE(База[ПЕрвые символы],База[Column2],База[Column4])</f>
        <v>KV-11246277KYZ-KJA</v>
      </c>
      <c r="B456" s="94">
        <f>База[Column6]</f>
        <v>68</v>
      </c>
      <c r="C456" s="95" t="s">
        <v>89</v>
      </c>
      <c r="D456" s="96">
        <v>46277</v>
      </c>
      <c r="E456" s="95">
        <v>68</v>
      </c>
      <c r="F456" s="95">
        <v>0</v>
      </c>
      <c r="G456" s="95">
        <v>0</v>
      </c>
      <c r="H456" s="95">
        <v>4</v>
      </c>
      <c r="I456" s="95" t="s">
        <v>183</v>
      </c>
      <c r="J456" s="95" t="s">
        <v>182</v>
      </c>
      <c r="K456" s="95" t="s">
        <v>289</v>
      </c>
      <c r="L456" s="97">
        <f t="shared" si="7"/>
        <v>64</v>
      </c>
      <c r="M456" s="97" t="str">
        <f>CONCATENATE(База[ПЕрвые символы],База[Column2],RIGHT(База[Column3],7))</f>
        <v>KV-11246277KYZ-KJA</v>
      </c>
      <c r="N456" s="98"/>
      <c r="O456" s="98"/>
      <c r="U456" s="98"/>
      <c r="V456" s="98"/>
      <c r="W456" s="98"/>
      <c r="X456" s="98"/>
      <c r="Y456" s="98"/>
    </row>
    <row r="457" spans="1:25" ht="15" x14ac:dyDescent="0.25">
      <c r="A457" s="93" t="str">
        <f>CONCATENATE(База[ПЕрвые символы],База[Column2],База[Column4])</f>
        <v>KV-11246280KYZ-KJA</v>
      </c>
      <c r="B457" s="94">
        <f>База[Column6]</f>
        <v>42</v>
      </c>
      <c r="C457" s="95" t="s">
        <v>89</v>
      </c>
      <c r="D457" s="96">
        <v>46280</v>
      </c>
      <c r="E457" s="95">
        <v>42</v>
      </c>
      <c r="F457" s="95">
        <v>0</v>
      </c>
      <c r="G457" s="95">
        <v>0</v>
      </c>
      <c r="H457" s="95">
        <v>4</v>
      </c>
      <c r="I457" s="95" t="s">
        <v>183</v>
      </c>
      <c r="J457" s="95" t="s">
        <v>182</v>
      </c>
      <c r="K457" s="95" t="s">
        <v>291</v>
      </c>
      <c r="L457" s="97">
        <f t="shared" si="7"/>
        <v>38</v>
      </c>
      <c r="M457" s="97" t="str">
        <f>CONCATENATE(База[ПЕрвые символы],База[Column2],RIGHT(База[Column3],7))</f>
        <v>KV-11246280KYZ-KJA</v>
      </c>
      <c r="N457" s="98"/>
      <c r="O457" s="98"/>
      <c r="U457" s="98"/>
      <c r="V457" s="98"/>
      <c r="W457" s="98"/>
      <c r="X457" s="98"/>
      <c r="Y457" s="98"/>
    </row>
    <row r="458" spans="1:25" ht="15" x14ac:dyDescent="0.25">
      <c r="A458" s="93" t="str">
        <f>CONCATENATE(База[ПЕрвые символы],База[Column2],База[Column4])</f>
        <v>KV-11246281KYZ-KJA</v>
      </c>
      <c r="B458" s="94">
        <f>База[Column6]</f>
        <v>72</v>
      </c>
      <c r="C458" s="95" t="s">
        <v>89</v>
      </c>
      <c r="D458" s="96">
        <v>46281</v>
      </c>
      <c r="E458" s="95">
        <v>72</v>
      </c>
      <c r="F458" s="95">
        <v>0</v>
      </c>
      <c r="G458" s="95">
        <v>0</v>
      </c>
      <c r="H458" s="95">
        <v>4</v>
      </c>
      <c r="I458" s="95" t="s">
        <v>183</v>
      </c>
      <c r="J458" s="95" t="s">
        <v>182</v>
      </c>
      <c r="K458" s="95" t="s">
        <v>289</v>
      </c>
      <c r="L458" s="97">
        <f t="shared" si="7"/>
        <v>68</v>
      </c>
      <c r="M458" s="97" t="str">
        <f>CONCATENATE(База[ПЕрвые символы],База[Column2],RIGHT(База[Column3],7))</f>
        <v>KV-11246281KYZ-KJA</v>
      </c>
      <c r="N458" s="98"/>
      <c r="O458" s="98"/>
      <c r="U458" s="98"/>
      <c r="V458" s="98"/>
      <c r="W458" s="98"/>
      <c r="X458" s="98"/>
      <c r="Y458" s="98"/>
    </row>
    <row r="459" spans="1:25" ht="15" x14ac:dyDescent="0.25">
      <c r="A459" s="93" t="str">
        <f>CONCATENATE(База[ПЕрвые символы],База[Column2],База[Column4])</f>
        <v>KV-11246284KYZ-KJA</v>
      </c>
      <c r="B459" s="94">
        <f>База[Column6]</f>
        <v>68</v>
      </c>
      <c r="C459" s="95" t="s">
        <v>89</v>
      </c>
      <c r="D459" s="96">
        <v>46284</v>
      </c>
      <c r="E459" s="95">
        <v>68</v>
      </c>
      <c r="F459" s="95">
        <v>0</v>
      </c>
      <c r="G459" s="95">
        <v>0</v>
      </c>
      <c r="H459" s="95">
        <v>4</v>
      </c>
      <c r="I459" s="95" t="s">
        <v>183</v>
      </c>
      <c r="J459" s="95" t="s">
        <v>182</v>
      </c>
      <c r="K459" s="95" t="s">
        <v>289</v>
      </c>
      <c r="L459" s="97">
        <f t="shared" si="7"/>
        <v>64</v>
      </c>
      <c r="M459" s="97" t="str">
        <f>CONCATENATE(База[ПЕрвые символы],База[Column2],RIGHT(База[Column3],7))</f>
        <v>KV-11246284KYZ-KJA</v>
      </c>
      <c r="N459" s="98"/>
      <c r="O459" s="98"/>
      <c r="U459" s="98"/>
      <c r="V459" s="98"/>
      <c r="W459" s="98"/>
      <c r="X459" s="98"/>
      <c r="Y459" s="98"/>
    </row>
    <row r="460" spans="1:25" ht="15" x14ac:dyDescent="0.25">
      <c r="A460" s="93" t="str">
        <f>CONCATENATE(База[ПЕрвые символы],База[Column2],База[Column4])</f>
        <v>KV-11246287KYZ-KJA</v>
      </c>
      <c r="B460" s="94">
        <f>База[Column6]</f>
        <v>72</v>
      </c>
      <c r="C460" s="95" t="s">
        <v>89</v>
      </c>
      <c r="D460" s="96">
        <v>46287</v>
      </c>
      <c r="E460" s="95">
        <v>72</v>
      </c>
      <c r="F460" s="95">
        <v>0</v>
      </c>
      <c r="G460" s="95">
        <v>0</v>
      </c>
      <c r="H460" s="95">
        <v>4</v>
      </c>
      <c r="I460" s="95" t="s">
        <v>183</v>
      </c>
      <c r="J460" s="95" t="s">
        <v>182</v>
      </c>
      <c r="K460" s="95" t="s">
        <v>289</v>
      </c>
      <c r="L460" s="97">
        <f t="shared" si="7"/>
        <v>68</v>
      </c>
      <c r="M460" s="97" t="str">
        <f>CONCATENATE(База[ПЕрвые символы],База[Column2],RIGHT(База[Column3],7))</f>
        <v>KV-11246287KYZ-KJA</v>
      </c>
      <c r="N460" s="98"/>
      <c r="O460" s="98"/>
      <c r="U460" s="98"/>
      <c r="V460" s="98"/>
      <c r="W460" s="98"/>
      <c r="X460" s="98"/>
      <c r="Y460" s="98"/>
    </row>
    <row r="461" spans="1:25" ht="15" x14ac:dyDescent="0.25">
      <c r="A461" s="93" t="str">
        <f>CONCATENATE(База[ПЕрвые символы],База[Column2],База[Column4])</f>
        <v>KV-11246288KYZ-KJA</v>
      </c>
      <c r="B461" s="94">
        <f>База[Column6]</f>
        <v>68</v>
      </c>
      <c r="C461" s="95" t="s">
        <v>89</v>
      </c>
      <c r="D461" s="96">
        <v>46288</v>
      </c>
      <c r="E461" s="95">
        <v>68</v>
      </c>
      <c r="F461" s="95">
        <v>0</v>
      </c>
      <c r="G461" s="95">
        <v>0</v>
      </c>
      <c r="H461" s="95">
        <v>4</v>
      </c>
      <c r="I461" s="95" t="s">
        <v>183</v>
      </c>
      <c r="J461" s="95" t="s">
        <v>182</v>
      </c>
      <c r="K461" s="95" t="s">
        <v>289</v>
      </c>
      <c r="L461" s="97">
        <f t="shared" si="7"/>
        <v>64</v>
      </c>
      <c r="M461" s="97" t="str">
        <f>CONCATENATE(База[ПЕрвые символы],База[Column2],RIGHT(База[Column3],7))</f>
        <v>KV-11246288KYZ-KJA</v>
      </c>
      <c r="N461" s="98"/>
      <c r="O461" s="98"/>
      <c r="U461" s="98"/>
      <c r="V461" s="98"/>
      <c r="W461" s="98"/>
      <c r="X461" s="98"/>
      <c r="Y461" s="98"/>
    </row>
    <row r="462" spans="1:25" ht="15" x14ac:dyDescent="0.25">
      <c r="A462" s="93" t="str">
        <f>CONCATENATE(База[ПЕрвые символы],База[Column2],База[Column4])</f>
        <v>KV-11246291KYZ-KJA</v>
      </c>
      <c r="B462" s="94">
        <f>База[Column6]</f>
        <v>68</v>
      </c>
      <c r="C462" s="95" t="s">
        <v>89</v>
      </c>
      <c r="D462" s="96">
        <v>46291</v>
      </c>
      <c r="E462" s="95">
        <v>68</v>
      </c>
      <c r="F462" s="95">
        <v>0</v>
      </c>
      <c r="G462" s="95">
        <v>0</v>
      </c>
      <c r="H462" s="95">
        <v>4</v>
      </c>
      <c r="I462" s="95" t="s">
        <v>183</v>
      </c>
      <c r="J462" s="95" t="s">
        <v>182</v>
      </c>
      <c r="K462" s="95" t="s">
        <v>289</v>
      </c>
      <c r="L462" s="97">
        <f t="shared" si="7"/>
        <v>64</v>
      </c>
      <c r="M462" s="97" t="str">
        <f>CONCATENATE(База[ПЕрвые символы],База[Column2],RIGHT(База[Column3],7))</f>
        <v>KV-11246291KYZ-KJA</v>
      </c>
      <c r="N462" s="98"/>
      <c r="O462" s="98"/>
      <c r="U462" s="98"/>
      <c r="V462" s="98"/>
      <c r="W462" s="98"/>
      <c r="X462" s="98"/>
      <c r="Y462" s="98"/>
    </row>
    <row r="463" spans="1:25" ht="15" x14ac:dyDescent="0.25">
      <c r="A463" s="93" t="str">
        <f>CONCATENATE(База[ПЕрвые символы],База[Column2],База[Column4])</f>
        <v>KV-11246294KYZ-KJA</v>
      </c>
      <c r="B463" s="94">
        <f>База[Column6]</f>
        <v>72</v>
      </c>
      <c r="C463" s="95" t="s">
        <v>89</v>
      </c>
      <c r="D463" s="96">
        <v>46294</v>
      </c>
      <c r="E463" s="95">
        <v>72</v>
      </c>
      <c r="F463" s="95">
        <v>0</v>
      </c>
      <c r="G463" s="95">
        <v>0</v>
      </c>
      <c r="H463" s="95">
        <v>4</v>
      </c>
      <c r="I463" s="95" t="s">
        <v>183</v>
      </c>
      <c r="J463" s="95" t="s">
        <v>182</v>
      </c>
      <c r="K463" s="95" t="s">
        <v>289</v>
      </c>
      <c r="L463" s="97">
        <f t="shared" si="7"/>
        <v>68</v>
      </c>
      <c r="M463" s="97" t="str">
        <f>CONCATENATE(База[ПЕрвые символы],База[Column2],RIGHT(База[Column3],7))</f>
        <v>KV-11246294KYZ-KJA</v>
      </c>
      <c r="N463" s="98"/>
      <c r="O463" s="98"/>
      <c r="U463" s="98"/>
      <c r="V463" s="98"/>
      <c r="W463" s="98"/>
      <c r="X463" s="98"/>
      <c r="Y463" s="98"/>
    </row>
    <row r="464" spans="1:25" ht="15" x14ac:dyDescent="0.25">
      <c r="A464" s="93" t="str">
        <f>CONCATENATE(База[ПЕрвые символы],База[Column2],База[Column4])</f>
        <v>KV-11246295KYZ-KJA</v>
      </c>
      <c r="B464" s="94">
        <f>База[Column6]</f>
        <v>72</v>
      </c>
      <c r="C464" s="95" t="s">
        <v>89</v>
      </c>
      <c r="D464" s="96">
        <v>46295</v>
      </c>
      <c r="E464" s="95">
        <v>72</v>
      </c>
      <c r="F464" s="95">
        <v>0</v>
      </c>
      <c r="G464" s="95">
        <v>0</v>
      </c>
      <c r="H464" s="95">
        <v>4</v>
      </c>
      <c r="I464" s="95" t="s">
        <v>183</v>
      </c>
      <c r="J464" s="95" t="s">
        <v>182</v>
      </c>
      <c r="K464" s="95" t="s">
        <v>289</v>
      </c>
      <c r="L464" s="97">
        <f t="shared" si="7"/>
        <v>68</v>
      </c>
      <c r="M464" s="97" t="str">
        <f>CONCATENATE(База[ПЕрвые символы],База[Column2],RIGHT(База[Column3],7))</f>
        <v>KV-11246295KYZ-KJA</v>
      </c>
      <c r="N464" s="98"/>
      <c r="O464" s="98"/>
      <c r="U464" s="98"/>
      <c r="V464" s="98"/>
      <c r="W464" s="98"/>
      <c r="X464" s="98"/>
      <c r="Y464" s="98"/>
    </row>
    <row r="465" spans="1:25" ht="15" x14ac:dyDescent="0.25">
      <c r="A465" s="93" t="str">
        <f>CONCATENATE(База[ПЕрвые символы],База[Column2],База[Column4])</f>
        <v>KV-11246298KYZ-KJA</v>
      </c>
      <c r="B465" s="94">
        <f>База[Column6]</f>
        <v>68</v>
      </c>
      <c r="C465" s="95" t="s">
        <v>89</v>
      </c>
      <c r="D465" s="96">
        <v>46298</v>
      </c>
      <c r="E465" s="95">
        <v>68</v>
      </c>
      <c r="F465" s="95">
        <v>0</v>
      </c>
      <c r="G465" s="95">
        <v>0</v>
      </c>
      <c r="H465" s="95">
        <v>4</v>
      </c>
      <c r="I465" s="95" t="s">
        <v>183</v>
      </c>
      <c r="J465" s="95" t="s">
        <v>182</v>
      </c>
      <c r="K465" s="95" t="s">
        <v>289</v>
      </c>
      <c r="L465" s="97">
        <f t="shared" si="7"/>
        <v>64</v>
      </c>
      <c r="M465" s="97" t="str">
        <f>CONCATENATE(База[ПЕрвые символы],База[Column2],RIGHT(База[Column3],7))</f>
        <v>KV-11246298KYZ-KJA</v>
      </c>
      <c r="N465" s="98"/>
      <c r="O465" s="98"/>
      <c r="U465" s="98"/>
      <c r="V465" s="98"/>
      <c r="W465" s="98"/>
      <c r="X465" s="98"/>
      <c r="Y465" s="98"/>
    </row>
    <row r="466" spans="1:25" ht="15" x14ac:dyDescent="0.25">
      <c r="A466" s="93" t="str">
        <f>CONCATENATE(База[ПЕрвые символы],База[Column2],База[Column4])</f>
        <v>KV-11246301KYZ-KJA</v>
      </c>
      <c r="B466" s="94">
        <f>База[Column6]</f>
        <v>72</v>
      </c>
      <c r="C466" s="95" t="s">
        <v>89</v>
      </c>
      <c r="D466" s="96">
        <v>46301</v>
      </c>
      <c r="E466" s="95">
        <v>72</v>
      </c>
      <c r="F466" s="95">
        <v>0</v>
      </c>
      <c r="G466" s="95">
        <v>0</v>
      </c>
      <c r="H466" s="95">
        <v>4</v>
      </c>
      <c r="I466" s="95" t="s">
        <v>183</v>
      </c>
      <c r="J466" s="95" t="s">
        <v>182</v>
      </c>
      <c r="K466" s="95" t="s">
        <v>289</v>
      </c>
      <c r="L466" s="97">
        <f t="shared" si="7"/>
        <v>68</v>
      </c>
      <c r="M466" s="97" t="str">
        <f>CONCATENATE(База[ПЕрвые символы],База[Column2],RIGHT(База[Column3],7))</f>
        <v>KV-11246301KYZ-KJA</v>
      </c>
      <c r="N466" s="98"/>
      <c r="O466" s="98"/>
      <c r="U466" s="98"/>
      <c r="V466" s="98"/>
      <c r="W466" s="98"/>
      <c r="X466" s="98"/>
      <c r="Y466" s="98"/>
    </row>
    <row r="467" spans="1:25" ht="15" x14ac:dyDescent="0.25">
      <c r="A467" s="93" t="str">
        <f>CONCATENATE(База[ПЕрвые символы],База[Column2],База[Column4])</f>
        <v>KV-11246302KYZ-KJA</v>
      </c>
      <c r="B467" s="94">
        <f>База[Column6]</f>
        <v>46</v>
      </c>
      <c r="C467" s="95" t="s">
        <v>89</v>
      </c>
      <c r="D467" s="96">
        <v>46302</v>
      </c>
      <c r="E467" s="95">
        <v>46</v>
      </c>
      <c r="F467" s="95">
        <v>0</v>
      </c>
      <c r="G467" s="95">
        <v>0</v>
      </c>
      <c r="H467" s="95">
        <v>4</v>
      </c>
      <c r="I467" s="95" t="s">
        <v>183</v>
      </c>
      <c r="J467" s="95" t="s">
        <v>182</v>
      </c>
      <c r="K467" s="95" t="s">
        <v>288</v>
      </c>
      <c r="L467" s="97">
        <f t="shared" si="7"/>
        <v>42</v>
      </c>
      <c r="M467" s="97" t="str">
        <f>CONCATENATE(База[ПЕрвые символы],База[Column2],RIGHT(База[Column3],7))</f>
        <v>KV-11246302KYZ-KJA</v>
      </c>
      <c r="N467" s="98"/>
      <c r="O467" s="98"/>
      <c r="U467" s="98"/>
      <c r="V467" s="98"/>
      <c r="W467" s="98"/>
      <c r="X467" s="98"/>
      <c r="Y467" s="98"/>
    </row>
    <row r="468" spans="1:25" ht="15" x14ac:dyDescent="0.25">
      <c r="A468" s="93" t="str">
        <f>CONCATENATE(База[ПЕрвые символы],База[Column2],База[Column4])</f>
        <v>KV-11246303KYZ-KJA</v>
      </c>
      <c r="B468" s="94">
        <f>База[Column6]</f>
        <v>72</v>
      </c>
      <c r="C468" s="95" t="s">
        <v>89</v>
      </c>
      <c r="D468" s="96">
        <v>46303</v>
      </c>
      <c r="E468" s="95">
        <v>72</v>
      </c>
      <c r="F468" s="95">
        <v>0</v>
      </c>
      <c r="G468" s="95">
        <v>0</v>
      </c>
      <c r="H468" s="95">
        <v>4</v>
      </c>
      <c r="I468" s="95" t="s">
        <v>183</v>
      </c>
      <c r="J468" s="95" t="s">
        <v>182</v>
      </c>
      <c r="K468" s="95" t="s">
        <v>289</v>
      </c>
      <c r="L468" s="97">
        <f t="shared" si="7"/>
        <v>68</v>
      </c>
      <c r="M468" s="97" t="str">
        <f>CONCATENATE(База[ПЕрвые символы],База[Column2],RIGHT(База[Column3],7))</f>
        <v>KV-11246303KYZ-KJA</v>
      </c>
      <c r="N468" s="98"/>
      <c r="O468" s="98"/>
      <c r="U468" s="98"/>
      <c r="V468" s="98"/>
      <c r="W468" s="98"/>
      <c r="X468" s="98"/>
      <c r="Y468" s="98"/>
    </row>
    <row r="469" spans="1:25" ht="15" x14ac:dyDescent="0.25">
      <c r="A469" s="93" t="str">
        <f>CONCATENATE(База[ПЕрвые символы],База[Column2],База[Column4])</f>
        <v>KV-11246305KYZ-KJA</v>
      </c>
      <c r="B469" s="94">
        <f>База[Column6]</f>
        <v>68</v>
      </c>
      <c r="C469" s="95" t="s">
        <v>89</v>
      </c>
      <c r="D469" s="96">
        <v>46305</v>
      </c>
      <c r="E469" s="95">
        <v>68</v>
      </c>
      <c r="F469" s="95">
        <v>1</v>
      </c>
      <c r="G469" s="95">
        <v>1</v>
      </c>
      <c r="H469" s="95">
        <v>4</v>
      </c>
      <c r="I469" s="95" t="s">
        <v>183</v>
      </c>
      <c r="J469" s="95" t="s">
        <v>182</v>
      </c>
      <c r="K469" s="95" t="s">
        <v>289</v>
      </c>
      <c r="L469" s="97">
        <f t="shared" si="7"/>
        <v>64</v>
      </c>
      <c r="M469" s="97" t="str">
        <f>CONCATENATE(База[ПЕрвые символы],База[Column2],RIGHT(База[Column3],7))</f>
        <v>KV-11246305KYZ-KJA</v>
      </c>
      <c r="N469" s="98"/>
      <c r="O469" s="98"/>
      <c r="U469" s="98"/>
      <c r="V469" s="98"/>
      <c r="W469" s="98"/>
      <c r="X469" s="98"/>
      <c r="Y469" s="98"/>
    </row>
    <row r="470" spans="1:25" ht="15" x14ac:dyDescent="0.25">
      <c r="A470" s="93" t="str">
        <f>CONCATENATE(База[ПЕрвые символы],База[Column2],База[Column4])</f>
        <v>KV-11246308KYZ-KJA</v>
      </c>
      <c r="B470" s="94">
        <f>База[Column6]</f>
        <v>72</v>
      </c>
      <c r="C470" s="95" t="s">
        <v>89</v>
      </c>
      <c r="D470" s="96">
        <v>46308</v>
      </c>
      <c r="E470" s="95">
        <v>72</v>
      </c>
      <c r="F470" s="95">
        <v>0</v>
      </c>
      <c r="G470" s="95">
        <v>0</v>
      </c>
      <c r="H470" s="95">
        <v>4</v>
      </c>
      <c r="I470" s="95" t="s">
        <v>183</v>
      </c>
      <c r="J470" s="95" t="s">
        <v>182</v>
      </c>
      <c r="K470" s="95" t="s">
        <v>289</v>
      </c>
      <c r="L470" s="97">
        <f t="shared" si="7"/>
        <v>68</v>
      </c>
      <c r="M470" s="97" t="str">
        <f>CONCATENATE(База[ПЕрвые символы],База[Column2],RIGHT(База[Column3],7))</f>
        <v>KV-11246308KYZ-KJA</v>
      </c>
      <c r="N470" s="98"/>
      <c r="O470" s="98"/>
      <c r="U470" s="98"/>
      <c r="V470" s="98"/>
      <c r="W470" s="98"/>
      <c r="X470" s="98"/>
      <c r="Y470" s="98"/>
    </row>
    <row r="471" spans="1:25" ht="15" x14ac:dyDescent="0.25">
      <c r="A471" s="93" t="str">
        <f>CONCATENATE(База[ПЕрвые символы],База[Column2],База[Column4])</f>
        <v>KV-11246309KYZ-KJA</v>
      </c>
      <c r="B471" s="94">
        <f>База[Column6]</f>
        <v>46</v>
      </c>
      <c r="C471" s="95" t="s">
        <v>89</v>
      </c>
      <c r="D471" s="96">
        <v>46309</v>
      </c>
      <c r="E471" s="95">
        <v>46</v>
      </c>
      <c r="F471" s="95">
        <v>0</v>
      </c>
      <c r="G471" s="95">
        <v>0</v>
      </c>
      <c r="H471" s="95">
        <v>4</v>
      </c>
      <c r="I471" s="95" t="s">
        <v>183</v>
      </c>
      <c r="J471" s="95" t="s">
        <v>182</v>
      </c>
      <c r="K471" s="95" t="s">
        <v>288</v>
      </c>
      <c r="L471" s="97">
        <f t="shared" si="7"/>
        <v>42</v>
      </c>
      <c r="M471" s="97" t="str">
        <f>CONCATENATE(База[ПЕрвые символы],База[Column2],RIGHT(База[Column3],7))</f>
        <v>KV-11246309KYZ-KJA</v>
      </c>
      <c r="N471" s="98"/>
      <c r="O471" s="98"/>
      <c r="U471" s="98"/>
      <c r="V471" s="98"/>
      <c r="W471" s="98"/>
      <c r="X471" s="98"/>
      <c r="Y471" s="98"/>
    </row>
    <row r="472" spans="1:25" ht="15" x14ac:dyDescent="0.25">
      <c r="A472" s="93" t="str">
        <f>CONCATENATE(База[ПЕрвые символы],База[Column2],База[Column4])</f>
        <v>KV-11246310KYZ-KJA</v>
      </c>
      <c r="B472" s="94">
        <f>База[Column6]</f>
        <v>72</v>
      </c>
      <c r="C472" s="95" t="s">
        <v>89</v>
      </c>
      <c r="D472" s="96">
        <v>46310</v>
      </c>
      <c r="E472" s="95">
        <v>72</v>
      </c>
      <c r="F472" s="95">
        <v>0</v>
      </c>
      <c r="G472" s="95">
        <v>0</v>
      </c>
      <c r="H472" s="95">
        <v>4</v>
      </c>
      <c r="I472" s="95" t="s">
        <v>183</v>
      </c>
      <c r="J472" s="95" t="s">
        <v>182</v>
      </c>
      <c r="K472" s="95" t="s">
        <v>289</v>
      </c>
      <c r="L472" s="97">
        <f t="shared" si="7"/>
        <v>68</v>
      </c>
      <c r="M472" s="97" t="str">
        <f>CONCATENATE(База[ПЕрвые символы],База[Column2],RIGHT(База[Column3],7))</f>
        <v>KV-11246310KYZ-KJA</v>
      </c>
      <c r="N472" s="98"/>
      <c r="O472" s="98"/>
      <c r="U472" s="98"/>
      <c r="V472" s="98"/>
      <c r="W472" s="98"/>
      <c r="X472" s="98"/>
      <c r="Y472" s="98"/>
    </row>
    <row r="473" spans="1:25" ht="15" x14ac:dyDescent="0.25">
      <c r="A473" s="93" t="str">
        <f>CONCATENATE(База[ПЕрвые символы],База[Column2],База[Column4])</f>
        <v>KV-11246312KYZ-KJA</v>
      </c>
      <c r="B473" s="94">
        <f>База[Column6]</f>
        <v>68</v>
      </c>
      <c r="C473" s="95" t="s">
        <v>89</v>
      </c>
      <c r="D473" s="96">
        <v>46312</v>
      </c>
      <c r="E473" s="95">
        <v>68</v>
      </c>
      <c r="F473" s="95">
        <v>0</v>
      </c>
      <c r="G473" s="95">
        <v>0</v>
      </c>
      <c r="H473" s="95">
        <v>4</v>
      </c>
      <c r="I473" s="95" t="s">
        <v>183</v>
      </c>
      <c r="J473" s="95" t="s">
        <v>182</v>
      </c>
      <c r="K473" s="95" t="s">
        <v>289</v>
      </c>
      <c r="L473" s="97">
        <f t="shared" si="7"/>
        <v>64</v>
      </c>
      <c r="M473" s="97" t="str">
        <f>CONCATENATE(База[ПЕрвые символы],База[Column2],RIGHT(База[Column3],7))</f>
        <v>KV-11246312KYZ-KJA</v>
      </c>
      <c r="N473" s="98"/>
      <c r="O473" s="98"/>
      <c r="U473" s="98"/>
      <c r="V473" s="98"/>
      <c r="W473" s="98"/>
      <c r="X473" s="98"/>
      <c r="Y473" s="98"/>
    </row>
    <row r="474" spans="1:25" ht="15" x14ac:dyDescent="0.25">
      <c r="A474" s="93" t="str">
        <f>CONCATENATE(База[ПЕрвые символы],База[Column2],База[Column4])</f>
        <v>KV-11246315KYZ-KJA</v>
      </c>
      <c r="B474" s="94">
        <f>База[Column6]</f>
        <v>72</v>
      </c>
      <c r="C474" s="95" t="s">
        <v>89</v>
      </c>
      <c r="D474" s="96">
        <v>46315</v>
      </c>
      <c r="E474" s="95">
        <v>72</v>
      </c>
      <c r="F474" s="95">
        <v>0</v>
      </c>
      <c r="G474" s="95">
        <v>0</v>
      </c>
      <c r="H474" s="95">
        <v>4</v>
      </c>
      <c r="I474" s="95" t="s">
        <v>183</v>
      </c>
      <c r="J474" s="95" t="s">
        <v>182</v>
      </c>
      <c r="K474" s="95" t="s">
        <v>289</v>
      </c>
      <c r="L474" s="97">
        <f t="shared" si="7"/>
        <v>68</v>
      </c>
      <c r="M474" s="97" t="str">
        <f>CONCATENATE(База[ПЕрвые символы],База[Column2],RIGHT(База[Column3],7))</f>
        <v>KV-11246315KYZ-KJA</v>
      </c>
      <c r="N474" s="98"/>
      <c r="O474" s="98"/>
      <c r="U474" s="98"/>
      <c r="V474" s="98"/>
      <c r="W474" s="98"/>
      <c r="X474" s="98"/>
      <c r="Y474" s="98"/>
    </row>
    <row r="475" spans="1:25" ht="15" x14ac:dyDescent="0.25">
      <c r="A475" s="93" t="str">
        <f>CONCATENATE(База[ПЕрвые символы],База[Column2],База[Column4])</f>
        <v>KV-11246316KYZ-KJA</v>
      </c>
      <c r="B475" s="94">
        <f>База[Column6]</f>
        <v>72</v>
      </c>
      <c r="C475" s="95" t="s">
        <v>89</v>
      </c>
      <c r="D475" s="96">
        <v>46316</v>
      </c>
      <c r="E475" s="95">
        <v>72</v>
      </c>
      <c r="F475" s="95">
        <v>0</v>
      </c>
      <c r="G475" s="95">
        <v>0</v>
      </c>
      <c r="H475" s="95">
        <v>4</v>
      </c>
      <c r="I475" s="95" t="s">
        <v>183</v>
      </c>
      <c r="J475" s="95" t="s">
        <v>182</v>
      </c>
      <c r="K475" s="95" t="s">
        <v>289</v>
      </c>
      <c r="L475" s="97">
        <f t="shared" si="7"/>
        <v>68</v>
      </c>
      <c r="M475" s="97" t="str">
        <f>CONCATENATE(База[ПЕрвые символы],База[Column2],RIGHT(База[Column3],7))</f>
        <v>KV-11246316KYZ-KJA</v>
      </c>
      <c r="N475" s="98"/>
      <c r="O475" s="98"/>
      <c r="U475" s="98"/>
      <c r="V475" s="98"/>
      <c r="W475" s="98"/>
      <c r="X475" s="98"/>
      <c r="Y475" s="98"/>
    </row>
    <row r="476" spans="1:25" ht="15" x14ac:dyDescent="0.25">
      <c r="A476" s="93" t="str">
        <f>CONCATENATE(База[ПЕрвые символы],База[Column2],База[Column4])</f>
        <v>KV-11246317KYZ-KJA</v>
      </c>
      <c r="B476" s="94">
        <f>База[Column6]</f>
        <v>72</v>
      </c>
      <c r="C476" s="95" t="s">
        <v>89</v>
      </c>
      <c r="D476" s="96">
        <v>46317</v>
      </c>
      <c r="E476" s="95">
        <v>72</v>
      </c>
      <c r="F476" s="95">
        <v>0</v>
      </c>
      <c r="G476" s="95">
        <v>0</v>
      </c>
      <c r="H476" s="95">
        <v>4</v>
      </c>
      <c r="I476" s="95" t="s">
        <v>183</v>
      </c>
      <c r="J476" s="95" t="s">
        <v>182</v>
      </c>
      <c r="K476" s="95" t="s">
        <v>289</v>
      </c>
      <c r="L476" s="97">
        <f t="shared" si="7"/>
        <v>68</v>
      </c>
      <c r="M476" s="97" t="str">
        <f>CONCATENATE(База[ПЕрвые символы],База[Column2],RIGHT(База[Column3],7))</f>
        <v>KV-11246317KYZ-KJA</v>
      </c>
      <c r="N476" s="98"/>
      <c r="O476" s="98"/>
      <c r="U476" s="98"/>
      <c r="V476" s="98"/>
      <c r="W476" s="98"/>
      <c r="X476" s="98"/>
      <c r="Y476" s="98"/>
    </row>
    <row r="477" spans="1:25" ht="15" x14ac:dyDescent="0.25">
      <c r="A477" s="93" t="str">
        <f>CONCATENATE(База[ПЕрвые символы],База[Column2],База[Column4])</f>
        <v>KV-11246319KYZ-KJA</v>
      </c>
      <c r="B477" s="94">
        <f>База[Column6]</f>
        <v>68</v>
      </c>
      <c r="C477" s="95" t="s">
        <v>89</v>
      </c>
      <c r="D477" s="96">
        <v>46319</v>
      </c>
      <c r="E477" s="95">
        <v>68</v>
      </c>
      <c r="F477" s="95">
        <v>0</v>
      </c>
      <c r="G477" s="95">
        <v>0</v>
      </c>
      <c r="H477" s="95">
        <v>4</v>
      </c>
      <c r="I477" s="95" t="s">
        <v>183</v>
      </c>
      <c r="J477" s="95" t="s">
        <v>182</v>
      </c>
      <c r="K477" s="95" t="s">
        <v>289</v>
      </c>
      <c r="L477" s="97">
        <f t="shared" si="7"/>
        <v>64</v>
      </c>
      <c r="M477" s="97" t="str">
        <f>CONCATENATE(База[ПЕрвые символы],База[Column2],RIGHT(База[Column3],7))</f>
        <v>KV-11246319KYZ-KJA</v>
      </c>
      <c r="N477" s="98"/>
      <c r="O477" s="98"/>
      <c r="U477" s="98"/>
      <c r="V477" s="98"/>
      <c r="W477" s="98"/>
      <c r="X477" s="98"/>
      <c r="Y477" s="98"/>
    </row>
    <row r="478" spans="1:25" ht="15" x14ac:dyDescent="0.25">
      <c r="A478" s="93" t="str">
        <f>CONCATENATE(База[ПЕрвые символы],База[Column2],База[Column4])</f>
        <v>KV-12946217KJA-TOF</v>
      </c>
      <c r="B478" s="94">
        <f>База[Column6]</f>
        <v>44</v>
      </c>
      <c r="C478" s="95" t="s">
        <v>92</v>
      </c>
      <c r="D478" s="96">
        <v>46217</v>
      </c>
      <c r="E478" s="95">
        <v>44</v>
      </c>
      <c r="F478" s="95">
        <v>0</v>
      </c>
      <c r="G478" s="95">
        <v>0</v>
      </c>
      <c r="H478" s="95">
        <v>0</v>
      </c>
      <c r="I478" s="95" t="s">
        <v>187</v>
      </c>
      <c r="J478" s="95" t="s">
        <v>186</v>
      </c>
      <c r="K478" s="95" t="s">
        <v>288</v>
      </c>
      <c r="L478" s="97">
        <f t="shared" si="7"/>
        <v>44</v>
      </c>
      <c r="M478" s="97" t="str">
        <f>CONCATENATE(База[ПЕрвые символы],База[Column2],RIGHT(База[Column3],7))</f>
        <v>KV-12946217KJA-TOF</v>
      </c>
      <c r="N478" s="98"/>
      <c r="O478" s="98"/>
      <c r="U478" s="98"/>
      <c r="V478" s="98"/>
      <c r="W478" s="98"/>
      <c r="X478" s="98"/>
      <c r="Y478" s="98"/>
    </row>
    <row r="479" spans="1:25" ht="15" x14ac:dyDescent="0.25">
      <c r="A479" s="93" t="str">
        <f>CONCATENATE(База[ПЕрвые символы],База[Column2],База[Column4])</f>
        <v>KV-12946220KJA-TOF</v>
      </c>
      <c r="B479" s="94">
        <f>База[Column6]</f>
        <v>48</v>
      </c>
      <c r="C479" s="95" t="s">
        <v>92</v>
      </c>
      <c r="D479" s="96">
        <v>46220</v>
      </c>
      <c r="E479" s="95">
        <v>48</v>
      </c>
      <c r="F479" s="95">
        <v>10</v>
      </c>
      <c r="G479" s="95">
        <v>10</v>
      </c>
      <c r="H479" s="95">
        <v>2</v>
      </c>
      <c r="I479" s="95" t="s">
        <v>187</v>
      </c>
      <c r="J479" s="95" t="s">
        <v>186</v>
      </c>
      <c r="K479" s="95" t="s">
        <v>293</v>
      </c>
      <c r="L479" s="97">
        <f t="shared" si="7"/>
        <v>46</v>
      </c>
      <c r="M479" s="97" t="str">
        <f>CONCATENATE(База[ПЕрвые символы],База[Column2],RIGHT(База[Column3],7))</f>
        <v>KV-12946220KJA-TOF</v>
      </c>
      <c r="N479" s="98"/>
      <c r="O479" s="98"/>
      <c r="U479" s="98"/>
      <c r="V479" s="98"/>
      <c r="W479" s="98"/>
      <c r="X479" s="98"/>
      <c r="Y479" s="98"/>
    </row>
    <row r="480" spans="1:25" ht="15" x14ac:dyDescent="0.25">
      <c r="A480" s="93" t="str">
        <f>CONCATENATE(База[ПЕрвые символы],База[Column2],База[Column4])</f>
        <v>KV-12946222KJA-TOF</v>
      </c>
      <c r="B480" s="94">
        <f>База[Column6]</f>
        <v>44</v>
      </c>
      <c r="C480" s="95" t="s">
        <v>92</v>
      </c>
      <c r="D480" s="96">
        <v>46222</v>
      </c>
      <c r="E480" s="95">
        <v>44</v>
      </c>
      <c r="F480" s="95">
        <v>5</v>
      </c>
      <c r="G480" s="95">
        <v>5</v>
      </c>
      <c r="H480" s="95">
        <v>0</v>
      </c>
      <c r="I480" s="95" t="s">
        <v>187</v>
      </c>
      <c r="J480" s="95" t="s">
        <v>186</v>
      </c>
      <c r="K480" s="95" t="s">
        <v>289</v>
      </c>
      <c r="L480" s="97">
        <f t="shared" si="7"/>
        <v>44</v>
      </c>
      <c r="M480" s="97" t="str">
        <f>CONCATENATE(База[ПЕрвые символы],База[Column2],RIGHT(База[Column3],7))</f>
        <v>KV-12946222KJA-TOF</v>
      </c>
      <c r="N480" s="98"/>
      <c r="O480" s="98"/>
      <c r="U480" s="98"/>
      <c r="V480" s="98"/>
      <c r="W480" s="98"/>
      <c r="X480" s="98"/>
      <c r="Y480" s="98"/>
    </row>
    <row r="481" spans="1:25" ht="15" x14ac:dyDescent="0.25">
      <c r="A481" s="93" t="str">
        <f>CONCATENATE(База[ПЕрвые символы],База[Column2],База[Column4])</f>
        <v>KV-12946224KJA-TOF</v>
      </c>
      <c r="B481" s="94">
        <f>База[Column6]</f>
        <v>44</v>
      </c>
      <c r="C481" s="95" t="s">
        <v>92</v>
      </c>
      <c r="D481" s="96">
        <v>46224</v>
      </c>
      <c r="E481" s="95">
        <v>44</v>
      </c>
      <c r="F481" s="95">
        <v>2</v>
      </c>
      <c r="G481" s="95">
        <v>2</v>
      </c>
      <c r="H481" s="95">
        <v>0</v>
      </c>
      <c r="I481" s="95" t="s">
        <v>187</v>
      </c>
      <c r="J481" s="95" t="s">
        <v>186</v>
      </c>
      <c r="K481" s="95" t="s">
        <v>288</v>
      </c>
      <c r="L481" s="97">
        <f t="shared" si="7"/>
        <v>44</v>
      </c>
      <c r="M481" s="97" t="str">
        <f>CONCATENATE(База[ПЕрвые символы],База[Column2],RIGHT(База[Column3],7))</f>
        <v>KV-12946224KJA-TOF</v>
      </c>
      <c r="N481" s="98"/>
      <c r="O481" s="98"/>
      <c r="U481" s="98"/>
      <c r="V481" s="98"/>
      <c r="W481" s="98"/>
      <c r="X481" s="98"/>
      <c r="Y481" s="98"/>
    </row>
    <row r="482" spans="1:25" ht="15" x14ac:dyDescent="0.25">
      <c r="A482" s="93" t="str">
        <f>CONCATENATE(База[ПЕрвые символы],База[Column2],База[Column4])</f>
        <v>KV-12946227KJA-TOF</v>
      </c>
      <c r="B482" s="94">
        <f>База[Column6]</f>
        <v>44</v>
      </c>
      <c r="C482" s="95" t="s">
        <v>92</v>
      </c>
      <c r="D482" s="96">
        <v>46227</v>
      </c>
      <c r="E482" s="95">
        <v>44</v>
      </c>
      <c r="F482" s="95">
        <v>4</v>
      </c>
      <c r="G482" s="95">
        <v>4</v>
      </c>
      <c r="H482" s="95">
        <v>0</v>
      </c>
      <c r="I482" s="95" t="s">
        <v>187</v>
      </c>
      <c r="J482" s="95" t="s">
        <v>186</v>
      </c>
      <c r="K482" s="95" t="s">
        <v>288</v>
      </c>
      <c r="L482" s="97">
        <f t="shared" si="7"/>
        <v>44</v>
      </c>
      <c r="M482" s="97" t="str">
        <f>CONCATENATE(База[ПЕрвые символы],База[Column2],RIGHT(База[Column3],7))</f>
        <v>KV-12946227KJA-TOF</v>
      </c>
      <c r="N482" s="98"/>
      <c r="O482" s="98"/>
      <c r="U482" s="98"/>
      <c r="V482" s="98"/>
      <c r="W482" s="98"/>
      <c r="X482" s="98"/>
      <c r="Y482" s="98"/>
    </row>
    <row r="483" spans="1:25" ht="15" x14ac:dyDescent="0.25">
      <c r="A483" s="93" t="str">
        <f>CONCATENATE(База[ПЕрвые символы],База[Column2],База[Column4])</f>
        <v>KV-12946229KJA-TOF</v>
      </c>
      <c r="B483" s="94">
        <f>База[Column6]</f>
        <v>44</v>
      </c>
      <c r="C483" s="95" t="s">
        <v>92</v>
      </c>
      <c r="D483" s="96">
        <v>46229</v>
      </c>
      <c r="E483" s="95">
        <v>44</v>
      </c>
      <c r="F483" s="95">
        <v>16</v>
      </c>
      <c r="G483" s="95">
        <v>16</v>
      </c>
      <c r="H483" s="95">
        <v>0</v>
      </c>
      <c r="I483" s="95" t="s">
        <v>187</v>
      </c>
      <c r="J483" s="95" t="s">
        <v>186</v>
      </c>
      <c r="K483" s="95" t="s">
        <v>289</v>
      </c>
      <c r="L483" s="97">
        <f t="shared" si="7"/>
        <v>44</v>
      </c>
      <c r="M483" s="97" t="str">
        <f>CONCATENATE(База[ПЕрвые символы],База[Column2],RIGHT(База[Column3],7))</f>
        <v>KV-12946229KJA-TOF</v>
      </c>
      <c r="N483" s="98"/>
      <c r="O483" s="98"/>
      <c r="U483" s="98"/>
      <c r="V483" s="98"/>
      <c r="W483" s="98"/>
      <c r="X483" s="98"/>
      <c r="Y483" s="98"/>
    </row>
    <row r="484" spans="1:25" ht="15" x14ac:dyDescent="0.25">
      <c r="A484" s="93" t="str">
        <f>CONCATENATE(База[ПЕрвые символы],База[Column2],База[Column4])</f>
        <v>KV-12946231KJA-TOF</v>
      </c>
      <c r="B484" s="94">
        <f>База[Column6]</f>
        <v>44</v>
      </c>
      <c r="C484" s="95" t="s">
        <v>92</v>
      </c>
      <c r="D484" s="96">
        <v>46231</v>
      </c>
      <c r="E484" s="95">
        <v>44</v>
      </c>
      <c r="F484" s="95">
        <v>0</v>
      </c>
      <c r="G484" s="95">
        <v>0</v>
      </c>
      <c r="H484" s="95">
        <v>0</v>
      </c>
      <c r="I484" s="95" t="s">
        <v>187</v>
      </c>
      <c r="J484" s="95" t="s">
        <v>186</v>
      </c>
      <c r="K484" s="95" t="s">
        <v>288</v>
      </c>
      <c r="L484" s="97">
        <f t="shared" si="7"/>
        <v>44</v>
      </c>
      <c r="M484" s="97" t="str">
        <f>CONCATENATE(База[ПЕрвые символы],База[Column2],RIGHT(База[Column3],7))</f>
        <v>KV-12946231KJA-TOF</v>
      </c>
      <c r="N484" s="98"/>
      <c r="O484" s="98"/>
      <c r="U484" s="98"/>
      <c r="V484" s="98"/>
      <c r="W484" s="98"/>
      <c r="X484" s="98"/>
      <c r="Y484" s="98"/>
    </row>
    <row r="485" spans="1:25" ht="15" x14ac:dyDescent="0.25">
      <c r="A485" s="93" t="str">
        <f>CONCATENATE(База[ПЕрвые символы],База[Column2],База[Column4])</f>
        <v>KV-12946234KJA-TOF</v>
      </c>
      <c r="B485" s="94">
        <f>База[Column6]</f>
        <v>44</v>
      </c>
      <c r="C485" s="95" t="s">
        <v>92</v>
      </c>
      <c r="D485" s="96">
        <v>46234</v>
      </c>
      <c r="E485" s="95">
        <v>44</v>
      </c>
      <c r="F485" s="95">
        <v>2</v>
      </c>
      <c r="G485" s="95">
        <v>2</v>
      </c>
      <c r="H485" s="95">
        <v>0</v>
      </c>
      <c r="I485" s="95" t="s">
        <v>187</v>
      </c>
      <c r="J485" s="95" t="s">
        <v>186</v>
      </c>
      <c r="K485" s="95" t="s">
        <v>288</v>
      </c>
      <c r="L485" s="97">
        <f t="shared" si="7"/>
        <v>44</v>
      </c>
      <c r="M485" s="97" t="str">
        <f>CONCATENATE(База[ПЕрвые символы],База[Column2],RIGHT(База[Column3],7))</f>
        <v>KV-12946234KJA-TOF</v>
      </c>
      <c r="N485" s="98"/>
      <c r="O485" s="98"/>
      <c r="U485" s="98"/>
      <c r="V485" s="98"/>
      <c r="W485" s="98"/>
      <c r="X485" s="98"/>
      <c r="Y485" s="98"/>
    </row>
    <row r="486" spans="1:25" ht="15" x14ac:dyDescent="0.25">
      <c r="A486" s="93" t="str">
        <f>CONCATENATE(База[ПЕрвые символы],База[Column2],База[Column4])</f>
        <v>KV-12946235KJA-TOF</v>
      </c>
      <c r="B486" s="94">
        <f>База[Column6]</f>
        <v>44</v>
      </c>
      <c r="C486" s="95" t="s">
        <v>92</v>
      </c>
      <c r="D486" s="96">
        <v>46235</v>
      </c>
      <c r="E486" s="95">
        <v>44</v>
      </c>
      <c r="F486" s="95">
        <v>0</v>
      </c>
      <c r="G486" s="95">
        <v>0</v>
      </c>
      <c r="H486" s="95">
        <v>0</v>
      </c>
      <c r="I486" s="95" t="s">
        <v>187</v>
      </c>
      <c r="J486" s="95" t="s">
        <v>186</v>
      </c>
      <c r="K486" s="95" t="s">
        <v>288</v>
      </c>
      <c r="L486" s="97">
        <f t="shared" si="7"/>
        <v>44</v>
      </c>
      <c r="M486" s="97" t="str">
        <f>CONCATENATE(База[ПЕрвые символы],База[Column2],RIGHT(База[Column3],7))</f>
        <v>KV-12946235KJA-TOF</v>
      </c>
      <c r="N486" s="98"/>
      <c r="O486" s="98"/>
      <c r="U486" s="98"/>
      <c r="V486" s="98"/>
      <c r="W486" s="98"/>
      <c r="X486" s="98"/>
      <c r="Y486" s="98"/>
    </row>
    <row r="487" spans="1:25" ht="15" x14ac:dyDescent="0.25">
      <c r="A487" s="93" t="str">
        <f>CONCATENATE(База[ПЕрвые символы],База[Column2],База[Column4])</f>
        <v>KV-12946236KJA-TOF</v>
      </c>
      <c r="B487" s="94">
        <f>База[Column6]</f>
        <v>44</v>
      </c>
      <c r="C487" s="95" t="s">
        <v>92</v>
      </c>
      <c r="D487" s="96">
        <v>46236</v>
      </c>
      <c r="E487" s="95">
        <v>44</v>
      </c>
      <c r="F487" s="95">
        <v>2</v>
      </c>
      <c r="G487" s="95">
        <v>2</v>
      </c>
      <c r="H487" s="95">
        <v>0</v>
      </c>
      <c r="I487" s="95" t="s">
        <v>187</v>
      </c>
      <c r="J487" s="95" t="s">
        <v>186</v>
      </c>
      <c r="K487" s="95" t="s">
        <v>289</v>
      </c>
      <c r="L487" s="97">
        <f t="shared" si="7"/>
        <v>44</v>
      </c>
      <c r="M487" s="97" t="str">
        <f>CONCATENATE(База[ПЕрвые символы],База[Column2],RIGHT(База[Column3],7))</f>
        <v>KV-12946236KJA-TOF</v>
      </c>
      <c r="N487" s="98"/>
      <c r="O487" s="98"/>
      <c r="U487" s="98"/>
      <c r="V487" s="98"/>
      <c r="W487" s="98"/>
      <c r="X487" s="98"/>
      <c r="Y487" s="98"/>
    </row>
    <row r="488" spans="1:25" ht="15" x14ac:dyDescent="0.25">
      <c r="A488" s="93" t="str">
        <f>CONCATENATE(База[ПЕрвые символы],База[Column2],База[Column4])</f>
        <v>KV-12946238KJA-TOF</v>
      </c>
      <c r="B488" s="94">
        <f>База[Column6]</f>
        <v>44</v>
      </c>
      <c r="C488" s="95" t="s">
        <v>92</v>
      </c>
      <c r="D488" s="96">
        <v>46238</v>
      </c>
      <c r="E488" s="95">
        <v>44</v>
      </c>
      <c r="F488" s="95">
        <v>0</v>
      </c>
      <c r="G488" s="95">
        <v>0</v>
      </c>
      <c r="H488" s="95">
        <v>0</v>
      </c>
      <c r="I488" s="95" t="s">
        <v>187</v>
      </c>
      <c r="J488" s="95" t="s">
        <v>186</v>
      </c>
      <c r="K488" s="95" t="s">
        <v>288</v>
      </c>
      <c r="L488" s="97">
        <f t="shared" si="7"/>
        <v>44</v>
      </c>
      <c r="M488" s="97" t="str">
        <f>CONCATENATE(База[ПЕрвые символы],База[Column2],RIGHT(База[Column3],7))</f>
        <v>KV-12946238KJA-TOF</v>
      </c>
      <c r="N488" s="98"/>
      <c r="O488" s="98"/>
      <c r="U488" s="98"/>
      <c r="V488" s="98"/>
      <c r="W488" s="98"/>
      <c r="X488" s="98"/>
      <c r="Y488" s="98"/>
    </row>
    <row r="489" spans="1:25" ht="15" x14ac:dyDescent="0.25">
      <c r="A489" s="93" t="str">
        <f>CONCATENATE(База[ПЕрвые символы],База[Column2],База[Column4])</f>
        <v>KV-12946241KJA-TOF</v>
      </c>
      <c r="B489" s="94">
        <f>База[Column6]</f>
        <v>44</v>
      </c>
      <c r="C489" s="95" t="s">
        <v>92</v>
      </c>
      <c r="D489" s="96">
        <v>46241</v>
      </c>
      <c r="E489" s="95">
        <v>44</v>
      </c>
      <c r="F489" s="95">
        <v>2</v>
      </c>
      <c r="G489" s="95">
        <v>2</v>
      </c>
      <c r="H489" s="95">
        <v>0</v>
      </c>
      <c r="I489" s="95" t="s">
        <v>187</v>
      </c>
      <c r="J489" s="95" t="s">
        <v>186</v>
      </c>
      <c r="K489" s="95" t="s">
        <v>288</v>
      </c>
      <c r="L489" s="97">
        <f t="shared" si="7"/>
        <v>44</v>
      </c>
      <c r="M489" s="97" t="str">
        <f>CONCATENATE(База[ПЕрвые символы],База[Column2],RIGHT(База[Column3],7))</f>
        <v>KV-12946241KJA-TOF</v>
      </c>
      <c r="N489" s="98"/>
      <c r="O489" s="98"/>
      <c r="U489" s="98"/>
      <c r="V489" s="98"/>
      <c r="W489" s="98"/>
      <c r="X489" s="98"/>
      <c r="Y489" s="98"/>
    </row>
    <row r="490" spans="1:25" ht="15" x14ac:dyDescent="0.25">
      <c r="A490" s="93" t="str">
        <f>CONCATENATE(База[ПЕрвые символы],База[Column2],База[Column4])</f>
        <v>KV-12946242KJA-TOF</v>
      </c>
      <c r="B490" s="94">
        <f>База[Column6]</f>
        <v>70</v>
      </c>
      <c r="C490" s="95" t="s">
        <v>92</v>
      </c>
      <c r="D490" s="96">
        <v>46242</v>
      </c>
      <c r="E490" s="95">
        <v>70</v>
      </c>
      <c r="F490" s="95">
        <v>0</v>
      </c>
      <c r="G490" s="95">
        <v>0</v>
      </c>
      <c r="H490" s="95">
        <v>0</v>
      </c>
      <c r="I490" s="95" t="s">
        <v>187</v>
      </c>
      <c r="J490" s="95" t="s">
        <v>186</v>
      </c>
      <c r="K490" s="95" t="s">
        <v>289</v>
      </c>
      <c r="L490" s="97">
        <f t="shared" si="7"/>
        <v>70</v>
      </c>
      <c r="M490" s="97" t="str">
        <f>CONCATENATE(База[ПЕрвые символы],База[Column2],RIGHT(База[Column3],7))</f>
        <v>KV-12946242KJA-TOF</v>
      </c>
      <c r="N490" s="98"/>
      <c r="O490" s="98"/>
      <c r="U490" s="98"/>
      <c r="V490" s="98"/>
      <c r="W490" s="98"/>
      <c r="X490" s="98"/>
      <c r="Y490" s="98"/>
    </row>
    <row r="491" spans="1:25" ht="15" x14ac:dyDescent="0.25">
      <c r="A491" s="93" t="str">
        <f>CONCATENATE(База[ПЕрвые символы],База[Column2],База[Column4])</f>
        <v>KV-12946243KJA-TOF</v>
      </c>
      <c r="B491" s="94">
        <f>База[Column6]</f>
        <v>44</v>
      </c>
      <c r="C491" s="95" t="s">
        <v>92</v>
      </c>
      <c r="D491" s="96">
        <v>46243</v>
      </c>
      <c r="E491" s="95">
        <v>44</v>
      </c>
      <c r="F491" s="95">
        <v>6</v>
      </c>
      <c r="G491" s="95">
        <v>6</v>
      </c>
      <c r="H491" s="95">
        <v>0</v>
      </c>
      <c r="I491" s="95" t="s">
        <v>187</v>
      </c>
      <c r="J491" s="95" t="s">
        <v>186</v>
      </c>
      <c r="K491" s="95" t="s">
        <v>289</v>
      </c>
      <c r="L491" s="97">
        <f t="shared" si="7"/>
        <v>44</v>
      </c>
      <c r="M491" s="97" t="str">
        <f>CONCATENATE(База[ПЕрвые символы],База[Column2],RIGHT(База[Column3],7))</f>
        <v>KV-12946243KJA-TOF</v>
      </c>
      <c r="N491" s="98"/>
      <c r="O491" s="98"/>
      <c r="U491" s="98"/>
      <c r="V491" s="98"/>
      <c r="W491" s="98"/>
      <c r="X491" s="98"/>
      <c r="Y491" s="98"/>
    </row>
    <row r="492" spans="1:25" ht="15" x14ac:dyDescent="0.25">
      <c r="A492" s="93" t="str">
        <f>CONCATENATE(База[ПЕрвые символы],База[Column2],База[Column4])</f>
        <v>KV-12946245KJA-TOF</v>
      </c>
      <c r="B492" s="94">
        <f>База[Column6]</f>
        <v>44</v>
      </c>
      <c r="C492" s="95" t="s">
        <v>92</v>
      </c>
      <c r="D492" s="96">
        <v>46245</v>
      </c>
      <c r="E492" s="95">
        <v>44</v>
      </c>
      <c r="F492" s="95">
        <v>6</v>
      </c>
      <c r="G492" s="95">
        <v>6</v>
      </c>
      <c r="H492" s="95">
        <v>0</v>
      </c>
      <c r="I492" s="95" t="s">
        <v>187</v>
      </c>
      <c r="J492" s="95" t="s">
        <v>186</v>
      </c>
      <c r="K492" s="95" t="s">
        <v>288</v>
      </c>
      <c r="L492" s="97">
        <f t="shared" si="7"/>
        <v>44</v>
      </c>
      <c r="M492" s="97" t="str">
        <f>CONCATENATE(База[ПЕрвые символы],База[Column2],RIGHT(База[Column3],7))</f>
        <v>KV-12946245KJA-TOF</v>
      </c>
      <c r="N492" s="98"/>
      <c r="O492" s="98"/>
      <c r="U492" s="98"/>
      <c r="V492" s="98"/>
      <c r="W492" s="98"/>
      <c r="X492" s="98"/>
      <c r="Y492" s="98"/>
    </row>
    <row r="493" spans="1:25" ht="15" x14ac:dyDescent="0.25">
      <c r="A493" s="93" t="str">
        <f>CONCATENATE(База[ПЕрвые символы],База[Column2],База[Column4])</f>
        <v>KV-12946248KJA-TOF</v>
      </c>
      <c r="B493" s="94">
        <f>База[Column6]</f>
        <v>44</v>
      </c>
      <c r="C493" s="95" t="s">
        <v>92</v>
      </c>
      <c r="D493" s="96">
        <v>46248</v>
      </c>
      <c r="E493" s="95">
        <v>44</v>
      </c>
      <c r="F493" s="95">
        <v>0</v>
      </c>
      <c r="G493" s="95">
        <v>0</v>
      </c>
      <c r="H493" s="95">
        <v>0</v>
      </c>
      <c r="I493" s="95" t="s">
        <v>187</v>
      </c>
      <c r="J493" s="95" t="s">
        <v>186</v>
      </c>
      <c r="K493" s="95" t="s">
        <v>288</v>
      </c>
      <c r="L493" s="97">
        <f t="shared" si="7"/>
        <v>44</v>
      </c>
      <c r="M493" s="97" t="str">
        <f>CONCATENATE(База[ПЕрвые символы],База[Column2],RIGHT(База[Column3],7))</f>
        <v>KV-12946248KJA-TOF</v>
      </c>
      <c r="N493" s="98"/>
      <c r="O493" s="98"/>
      <c r="U493" s="98"/>
      <c r="V493" s="98"/>
      <c r="W493" s="98"/>
      <c r="X493" s="98"/>
      <c r="Y493" s="98"/>
    </row>
    <row r="494" spans="1:25" ht="15" x14ac:dyDescent="0.25">
      <c r="A494" s="93" t="str">
        <f>CONCATENATE(База[ПЕрвые символы],База[Column2],База[Column4])</f>
        <v>KV-12946249KJA-TOF</v>
      </c>
      <c r="B494" s="94">
        <f>База[Column6]</f>
        <v>70</v>
      </c>
      <c r="C494" s="95" t="s">
        <v>92</v>
      </c>
      <c r="D494" s="96">
        <v>46249</v>
      </c>
      <c r="E494" s="95">
        <v>70</v>
      </c>
      <c r="F494" s="95">
        <v>0</v>
      </c>
      <c r="G494" s="95">
        <v>0</v>
      </c>
      <c r="H494" s="95">
        <v>0</v>
      </c>
      <c r="I494" s="95" t="s">
        <v>187</v>
      </c>
      <c r="J494" s="95" t="s">
        <v>186</v>
      </c>
      <c r="K494" s="95" t="s">
        <v>289</v>
      </c>
      <c r="L494" s="97">
        <f t="shared" si="7"/>
        <v>70</v>
      </c>
      <c r="M494" s="97" t="str">
        <f>CONCATENATE(База[ПЕрвые символы],База[Column2],RIGHT(База[Column3],7))</f>
        <v>KV-12946249KJA-TOF</v>
      </c>
      <c r="N494" s="98"/>
      <c r="O494" s="98"/>
      <c r="U494" s="98"/>
      <c r="V494" s="98"/>
      <c r="W494" s="98"/>
      <c r="X494" s="98"/>
      <c r="Y494" s="98"/>
    </row>
    <row r="495" spans="1:25" ht="15" x14ac:dyDescent="0.25">
      <c r="A495" s="93" t="str">
        <f>CONCATENATE(База[ПЕрвые символы],База[Column2],База[Column4])</f>
        <v>KV-12946250KJA-TOF</v>
      </c>
      <c r="B495" s="94">
        <f>База[Column6]</f>
        <v>44</v>
      </c>
      <c r="C495" s="95" t="s">
        <v>92</v>
      </c>
      <c r="D495" s="96">
        <v>46250</v>
      </c>
      <c r="E495" s="95">
        <v>44</v>
      </c>
      <c r="F495" s="95">
        <v>0</v>
      </c>
      <c r="G495" s="95">
        <v>0</v>
      </c>
      <c r="H495" s="95">
        <v>0</v>
      </c>
      <c r="I495" s="95" t="s">
        <v>187</v>
      </c>
      <c r="J495" s="95" t="s">
        <v>186</v>
      </c>
      <c r="K495" s="95" t="s">
        <v>289</v>
      </c>
      <c r="L495" s="97">
        <f t="shared" si="7"/>
        <v>44</v>
      </c>
      <c r="M495" s="97" t="str">
        <f>CONCATENATE(База[ПЕрвые символы],База[Column2],RIGHT(База[Column3],7))</f>
        <v>KV-12946250KJA-TOF</v>
      </c>
      <c r="N495" s="98"/>
      <c r="O495" s="98"/>
      <c r="U495" s="98"/>
      <c r="V495" s="98"/>
      <c r="W495" s="98"/>
      <c r="X495" s="98"/>
      <c r="Y495" s="98"/>
    </row>
    <row r="496" spans="1:25" ht="15" x14ac:dyDescent="0.25">
      <c r="A496" s="93" t="str">
        <f>CONCATENATE(База[ПЕрвые символы],База[Column2],База[Column4])</f>
        <v>KV-12946252KJA-TOF</v>
      </c>
      <c r="B496" s="94">
        <f>База[Column6]</f>
        <v>44</v>
      </c>
      <c r="C496" s="95" t="s">
        <v>92</v>
      </c>
      <c r="D496" s="96">
        <v>46252</v>
      </c>
      <c r="E496" s="95">
        <v>44</v>
      </c>
      <c r="F496" s="95">
        <v>0</v>
      </c>
      <c r="G496" s="95">
        <v>0</v>
      </c>
      <c r="H496" s="95">
        <v>0</v>
      </c>
      <c r="I496" s="95" t="s">
        <v>187</v>
      </c>
      <c r="J496" s="95" t="s">
        <v>186</v>
      </c>
      <c r="K496" s="95" t="s">
        <v>288</v>
      </c>
      <c r="L496" s="97">
        <f t="shared" si="7"/>
        <v>44</v>
      </c>
      <c r="M496" s="97" t="str">
        <f>CONCATENATE(База[ПЕрвые символы],База[Column2],RIGHT(База[Column3],7))</f>
        <v>KV-12946252KJA-TOF</v>
      </c>
      <c r="N496" s="98"/>
      <c r="O496" s="98"/>
      <c r="U496" s="98"/>
      <c r="V496" s="98"/>
      <c r="W496" s="98"/>
      <c r="X496" s="98"/>
      <c r="Y496" s="98"/>
    </row>
    <row r="497" spans="1:25" ht="15" x14ac:dyDescent="0.25">
      <c r="A497" s="93" t="str">
        <f>CONCATENATE(База[ПЕрвые символы],База[Column2],База[Column4])</f>
        <v>KV-12946255KJA-TOF</v>
      </c>
      <c r="B497" s="94">
        <f>База[Column6]</f>
        <v>44</v>
      </c>
      <c r="C497" s="95" t="s">
        <v>92</v>
      </c>
      <c r="D497" s="96">
        <v>46255</v>
      </c>
      <c r="E497" s="95">
        <v>44</v>
      </c>
      <c r="F497" s="95">
        <v>0</v>
      </c>
      <c r="G497" s="95">
        <v>0</v>
      </c>
      <c r="H497" s="95">
        <v>0</v>
      </c>
      <c r="I497" s="95" t="s">
        <v>187</v>
      </c>
      <c r="J497" s="95" t="s">
        <v>186</v>
      </c>
      <c r="K497" s="95" t="s">
        <v>288</v>
      </c>
      <c r="L497" s="97">
        <f t="shared" si="7"/>
        <v>44</v>
      </c>
      <c r="M497" s="97" t="str">
        <f>CONCATENATE(База[ПЕрвые символы],База[Column2],RIGHT(База[Column3],7))</f>
        <v>KV-12946255KJA-TOF</v>
      </c>
      <c r="N497" s="98"/>
      <c r="O497" s="98"/>
      <c r="U497" s="98"/>
      <c r="V497" s="98"/>
      <c r="W497" s="98"/>
      <c r="X497" s="98"/>
      <c r="Y497" s="98"/>
    </row>
    <row r="498" spans="1:25" ht="15" x14ac:dyDescent="0.25">
      <c r="A498" s="93" t="str">
        <f>CONCATENATE(База[ПЕрвые символы],База[Column2],База[Column4])</f>
        <v>KV-12946256KJA-TOF</v>
      </c>
      <c r="B498" s="94">
        <f>База[Column6]</f>
        <v>70</v>
      </c>
      <c r="C498" s="95" t="s">
        <v>92</v>
      </c>
      <c r="D498" s="96">
        <v>46256</v>
      </c>
      <c r="E498" s="95">
        <v>70</v>
      </c>
      <c r="F498" s="95">
        <v>0</v>
      </c>
      <c r="G498" s="95">
        <v>0</v>
      </c>
      <c r="H498" s="95">
        <v>0</v>
      </c>
      <c r="I498" s="95" t="s">
        <v>187</v>
      </c>
      <c r="J498" s="95" t="s">
        <v>186</v>
      </c>
      <c r="K498" s="95" t="s">
        <v>289</v>
      </c>
      <c r="L498" s="97">
        <f t="shared" si="7"/>
        <v>70</v>
      </c>
      <c r="M498" s="97" t="str">
        <f>CONCATENATE(База[ПЕрвые символы],База[Column2],RIGHT(База[Column3],7))</f>
        <v>KV-12946256KJA-TOF</v>
      </c>
      <c r="N498" s="98"/>
      <c r="O498" s="98"/>
      <c r="U498" s="98"/>
      <c r="V498" s="98"/>
      <c r="W498" s="98"/>
      <c r="X498" s="98"/>
      <c r="Y498" s="98"/>
    </row>
    <row r="499" spans="1:25" ht="15" x14ac:dyDescent="0.25">
      <c r="A499" s="93" t="str">
        <f>CONCATENATE(База[ПЕрвые символы],База[Column2],База[Column4])</f>
        <v>KV-12946257KJA-TOF</v>
      </c>
      <c r="B499" s="94">
        <f>База[Column6]</f>
        <v>44</v>
      </c>
      <c r="C499" s="95" t="s">
        <v>92</v>
      </c>
      <c r="D499" s="96">
        <v>46257</v>
      </c>
      <c r="E499" s="95">
        <v>44</v>
      </c>
      <c r="F499" s="95">
        <v>0</v>
      </c>
      <c r="G499" s="95">
        <v>0</v>
      </c>
      <c r="H499" s="95">
        <v>0</v>
      </c>
      <c r="I499" s="95" t="s">
        <v>187</v>
      </c>
      <c r="J499" s="95" t="s">
        <v>186</v>
      </c>
      <c r="K499" s="95" t="s">
        <v>289</v>
      </c>
      <c r="L499" s="97">
        <f t="shared" si="7"/>
        <v>44</v>
      </c>
      <c r="M499" s="97" t="str">
        <f>CONCATENATE(База[ПЕрвые символы],База[Column2],RIGHT(База[Column3],7))</f>
        <v>KV-12946257KJA-TOF</v>
      </c>
      <c r="N499" s="98"/>
      <c r="O499" s="98"/>
      <c r="U499" s="98"/>
      <c r="V499" s="98"/>
      <c r="W499" s="98"/>
      <c r="X499" s="98"/>
      <c r="Y499" s="98"/>
    </row>
    <row r="500" spans="1:25" ht="15" x14ac:dyDescent="0.25">
      <c r="A500" s="93" t="str">
        <f>CONCATENATE(База[ПЕрвые символы],База[Column2],База[Column4])</f>
        <v>KV-12946259KJA-TOF</v>
      </c>
      <c r="B500" s="94">
        <f>База[Column6]</f>
        <v>44</v>
      </c>
      <c r="C500" s="95" t="s">
        <v>92</v>
      </c>
      <c r="D500" s="96">
        <v>46259</v>
      </c>
      <c r="E500" s="95">
        <v>44</v>
      </c>
      <c r="F500" s="95">
        <v>4</v>
      </c>
      <c r="G500" s="95">
        <v>4</v>
      </c>
      <c r="H500" s="95">
        <v>0</v>
      </c>
      <c r="I500" s="95" t="s">
        <v>187</v>
      </c>
      <c r="J500" s="95" t="s">
        <v>186</v>
      </c>
      <c r="K500" s="95" t="s">
        <v>288</v>
      </c>
      <c r="L500" s="97">
        <f t="shared" si="7"/>
        <v>44</v>
      </c>
      <c r="M500" s="97" t="str">
        <f>CONCATENATE(База[ПЕрвые символы],База[Column2],RIGHT(База[Column3],7))</f>
        <v>KV-12946259KJA-TOF</v>
      </c>
      <c r="N500" s="98"/>
      <c r="O500" s="98"/>
      <c r="U500" s="98"/>
      <c r="V500" s="98"/>
      <c r="W500" s="98"/>
      <c r="X500" s="98"/>
      <c r="Y500" s="98"/>
    </row>
    <row r="501" spans="1:25" ht="15" x14ac:dyDescent="0.25">
      <c r="A501" s="93" t="str">
        <f>CONCATENATE(База[ПЕрвые символы],База[Column2],База[Column4])</f>
        <v>KV-12946262KJA-TOF</v>
      </c>
      <c r="B501" s="94">
        <f>База[Column6]</f>
        <v>44</v>
      </c>
      <c r="C501" s="95" t="s">
        <v>92</v>
      </c>
      <c r="D501" s="96">
        <v>46262</v>
      </c>
      <c r="E501" s="95">
        <v>44</v>
      </c>
      <c r="F501" s="95">
        <v>0</v>
      </c>
      <c r="G501" s="95">
        <v>0</v>
      </c>
      <c r="H501" s="95">
        <v>0</v>
      </c>
      <c r="I501" s="95" t="s">
        <v>187</v>
      </c>
      <c r="J501" s="95" t="s">
        <v>186</v>
      </c>
      <c r="K501" s="95" t="s">
        <v>288</v>
      </c>
      <c r="L501" s="97">
        <f t="shared" si="7"/>
        <v>44</v>
      </c>
      <c r="M501" s="97" t="str">
        <f>CONCATENATE(База[ПЕрвые символы],База[Column2],RIGHT(База[Column3],7))</f>
        <v>KV-12946262KJA-TOF</v>
      </c>
      <c r="N501" s="98"/>
      <c r="O501" s="98"/>
      <c r="U501" s="98"/>
      <c r="V501" s="98"/>
      <c r="W501" s="98"/>
      <c r="X501" s="98"/>
      <c r="Y501" s="98"/>
    </row>
    <row r="502" spans="1:25" ht="15" x14ac:dyDescent="0.25">
      <c r="A502" s="93" t="str">
        <f>CONCATENATE(База[ПЕрвые символы],База[Column2],База[Column4])</f>
        <v>KV-12946263KJA-TOF</v>
      </c>
      <c r="B502" s="94">
        <f>База[Column6]</f>
        <v>70</v>
      </c>
      <c r="C502" s="95" t="s">
        <v>92</v>
      </c>
      <c r="D502" s="96">
        <v>46263</v>
      </c>
      <c r="E502" s="95">
        <v>70</v>
      </c>
      <c r="F502" s="95">
        <v>0</v>
      </c>
      <c r="G502" s="95">
        <v>0</v>
      </c>
      <c r="H502" s="95">
        <v>0</v>
      </c>
      <c r="I502" s="95" t="s">
        <v>187</v>
      </c>
      <c r="J502" s="95" t="s">
        <v>186</v>
      </c>
      <c r="K502" s="95" t="s">
        <v>289</v>
      </c>
      <c r="L502" s="97">
        <f t="shared" si="7"/>
        <v>70</v>
      </c>
      <c r="M502" s="97" t="str">
        <f>CONCATENATE(База[ПЕрвые символы],База[Column2],RIGHT(База[Column3],7))</f>
        <v>KV-12946263KJA-TOF</v>
      </c>
      <c r="N502" s="98"/>
      <c r="O502" s="98"/>
      <c r="U502" s="98"/>
      <c r="V502" s="98"/>
      <c r="W502" s="98"/>
      <c r="X502" s="98"/>
      <c r="Y502" s="98"/>
    </row>
    <row r="503" spans="1:25" ht="15" x14ac:dyDescent="0.25">
      <c r="A503" s="93" t="str">
        <f>CONCATENATE(База[ПЕрвые символы],База[Column2],База[Column4])</f>
        <v>KV-12946264KJA-TOF</v>
      </c>
      <c r="B503" s="94">
        <f>База[Column6]</f>
        <v>44</v>
      </c>
      <c r="C503" s="95" t="s">
        <v>92</v>
      </c>
      <c r="D503" s="96">
        <v>46264</v>
      </c>
      <c r="E503" s="95">
        <v>44</v>
      </c>
      <c r="F503" s="95">
        <v>1</v>
      </c>
      <c r="G503" s="95">
        <v>1</v>
      </c>
      <c r="H503" s="95">
        <v>0</v>
      </c>
      <c r="I503" s="95" t="s">
        <v>187</v>
      </c>
      <c r="J503" s="95" t="s">
        <v>186</v>
      </c>
      <c r="K503" s="95" t="s">
        <v>289</v>
      </c>
      <c r="L503" s="97">
        <f t="shared" si="7"/>
        <v>44</v>
      </c>
      <c r="M503" s="97" t="str">
        <f>CONCATENATE(База[ПЕрвые символы],База[Column2],RIGHT(База[Column3],7))</f>
        <v>KV-12946264KJA-TOF</v>
      </c>
      <c r="N503" s="98"/>
      <c r="O503" s="98"/>
      <c r="U503" s="98"/>
      <c r="V503" s="98"/>
      <c r="W503" s="98"/>
      <c r="X503" s="98"/>
      <c r="Y503" s="98"/>
    </row>
    <row r="504" spans="1:25" ht="15" x14ac:dyDescent="0.25">
      <c r="A504" s="93" t="str">
        <f>CONCATENATE(База[ПЕрвые символы],База[Column2],База[Column4])</f>
        <v>KV-12946266KJA-TOF</v>
      </c>
      <c r="B504" s="94">
        <f>База[Column6]</f>
        <v>44</v>
      </c>
      <c r="C504" s="95" t="s">
        <v>92</v>
      </c>
      <c r="D504" s="96">
        <v>46266</v>
      </c>
      <c r="E504" s="95">
        <v>44</v>
      </c>
      <c r="F504" s="95">
        <v>0</v>
      </c>
      <c r="G504" s="95">
        <v>0</v>
      </c>
      <c r="H504" s="95">
        <v>0</v>
      </c>
      <c r="I504" s="95" t="s">
        <v>187</v>
      </c>
      <c r="J504" s="95" t="s">
        <v>186</v>
      </c>
      <c r="K504" s="95" t="s">
        <v>288</v>
      </c>
      <c r="L504" s="97">
        <f t="shared" si="7"/>
        <v>44</v>
      </c>
      <c r="M504" s="97" t="str">
        <f>CONCATENATE(База[ПЕрвые символы],База[Column2],RIGHT(База[Column3],7))</f>
        <v>KV-12946266KJA-TOF</v>
      </c>
      <c r="N504" s="98"/>
      <c r="O504" s="98"/>
      <c r="U504" s="98"/>
      <c r="V504" s="98"/>
      <c r="W504" s="98"/>
      <c r="X504" s="98"/>
      <c r="Y504" s="98"/>
    </row>
    <row r="505" spans="1:25" ht="15" x14ac:dyDescent="0.25">
      <c r="A505" s="93" t="str">
        <f>CONCATENATE(База[ПЕрвые символы],База[Column2],База[Column4])</f>
        <v>KV-12946269KJA-TOF</v>
      </c>
      <c r="B505" s="94">
        <f>База[Column6]</f>
        <v>44</v>
      </c>
      <c r="C505" s="95" t="s">
        <v>92</v>
      </c>
      <c r="D505" s="96">
        <v>46269</v>
      </c>
      <c r="E505" s="95">
        <v>44</v>
      </c>
      <c r="F505" s="95">
        <v>2</v>
      </c>
      <c r="G505" s="95">
        <v>2</v>
      </c>
      <c r="H505" s="95">
        <v>0</v>
      </c>
      <c r="I505" s="95" t="s">
        <v>187</v>
      </c>
      <c r="J505" s="95" t="s">
        <v>186</v>
      </c>
      <c r="K505" s="95" t="s">
        <v>288</v>
      </c>
      <c r="L505" s="97">
        <f t="shared" si="7"/>
        <v>44</v>
      </c>
      <c r="M505" s="97" t="str">
        <f>CONCATENATE(База[ПЕрвые символы],База[Column2],RIGHT(База[Column3],7))</f>
        <v>KV-12946269KJA-TOF</v>
      </c>
      <c r="N505" s="98"/>
      <c r="O505" s="98"/>
      <c r="U505" s="98"/>
      <c r="V505" s="98"/>
      <c r="W505" s="98"/>
      <c r="X505" s="98"/>
      <c r="Y505" s="98"/>
    </row>
    <row r="506" spans="1:25" ht="15" x14ac:dyDescent="0.25">
      <c r="A506" s="93" t="str">
        <f>CONCATENATE(База[ПЕрвые символы],База[Column2],База[Column4])</f>
        <v>KV-12946271KJA-TOF</v>
      </c>
      <c r="B506" s="94">
        <f>База[Column6]</f>
        <v>70</v>
      </c>
      <c r="C506" s="95" t="s">
        <v>92</v>
      </c>
      <c r="D506" s="96">
        <v>46271</v>
      </c>
      <c r="E506" s="95">
        <v>70</v>
      </c>
      <c r="F506" s="95">
        <v>0</v>
      </c>
      <c r="G506" s="95">
        <v>0</v>
      </c>
      <c r="H506" s="95">
        <v>0</v>
      </c>
      <c r="I506" s="95" t="s">
        <v>187</v>
      </c>
      <c r="J506" s="95" t="s">
        <v>186</v>
      </c>
      <c r="K506" s="95" t="s">
        <v>289</v>
      </c>
      <c r="L506" s="97">
        <f t="shared" si="7"/>
        <v>70</v>
      </c>
      <c r="M506" s="97" t="str">
        <f>CONCATENATE(База[ПЕрвые символы],База[Column2],RIGHT(База[Column3],7))</f>
        <v>KV-12946271KJA-TOF</v>
      </c>
      <c r="N506" s="98"/>
      <c r="O506" s="98"/>
      <c r="U506" s="98"/>
      <c r="V506" s="98"/>
      <c r="W506" s="98"/>
      <c r="X506" s="98"/>
      <c r="Y506" s="98"/>
    </row>
    <row r="507" spans="1:25" ht="15" x14ac:dyDescent="0.25">
      <c r="A507" s="93" t="str">
        <f>CONCATENATE(База[ПЕрвые символы],База[Column2],База[Column4])</f>
        <v>KV-12946273KJA-TOF</v>
      </c>
      <c r="B507" s="94">
        <f>База[Column6]</f>
        <v>70</v>
      </c>
      <c r="C507" s="95" t="s">
        <v>92</v>
      </c>
      <c r="D507" s="96">
        <v>46273</v>
      </c>
      <c r="E507" s="95">
        <v>70</v>
      </c>
      <c r="F507" s="95">
        <v>0</v>
      </c>
      <c r="G507" s="95">
        <v>0</v>
      </c>
      <c r="H507" s="95">
        <v>0</v>
      </c>
      <c r="I507" s="95" t="s">
        <v>187</v>
      </c>
      <c r="J507" s="95" t="s">
        <v>186</v>
      </c>
      <c r="K507" s="95" t="s">
        <v>289</v>
      </c>
      <c r="L507" s="97">
        <f t="shared" si="7"/>
        <v>70</v>
      </c>
      <c r="M507" s="97" t="str">
        <f>CONCATENATE(База[ПЕрвые символы],База[Column2],RIGHT(База[Column3],7))</f>
        <v>KV-12946273KJA-TOF</v>
      </c>
      <c r="N507" s="98"/>
      <c r="O507" s="98"/>
      <c r="U507" s="98"/>
      <c r="V507" s="98"/>
      <c r="W507" s="98"/>
      <c r="X507" s="98"/>
      <c r="Y507" s="98"/>
    </row>
    <row r="508" spans="1:25" ht="15" x14ac:dyDescent="0.25">
      <c r="A508" s="93" t="str">
        <f>CONCATENATE(База[ПЕрвые символы],База[Column2],База[Column4])</f>
        <v>KV-12946276KJA-TOF</v>
      </c>
      <c r="B508" s="94">
        <f>База[Column6]</f>
        <v>70</v>
      </c>
      <c r="C508" s="95" t="s">
        <v>92</v>
      </c>
      <c r="D508" s="96">
        <v>46276</v>
      </c>
      <c r="E508" s="95">
        <v>70</v>
      </c>
      <c r="F508" s="95">
        <v>2</v>
      </c>
      <c r="G508" s="95">
        <v>2</v>
      </c>
      <c r="H508" s="95">
        <v>0</v>
      </c>
      <c r="I508" s="95" t="s">
        <v>187</v>
      </c>
      <c r="J508" s="95" t="s">
        <v>186</v>
      </c>
      <c r="K508" s="95" t="s">
        <v>289</v>
      </c>
      <c r="L508" s="97">
        <f t="shared" si="7"/>
        <v>70</v>
      </c>
      <c r="M508" s="97" t="str">
        <f>CONCATENATE(База[ПЕрвые символы],База[Column2],RIGHT(База[Column3],7))</f>
        <v>KV-12946276KJA-TOF</v>
      </c>
      <c r="N508" s="98"/>
      <c r="O508" s="98"/>
      <c r="U508" s="98"/>
      <c r="V508" s="98"/>
      <c r="W508" s="98"/>
      <c r="X508" s="98"/>
      <c r="Y508" s="98"/>
    </row>
    <row r="509" spans="1:25" ht="15" x14ac:dyDescent="0.25">
      <c r="A509" s="93" t="str">
        <f>CONCATENATE(База[ПЕрвые символы],База[Column2],База[Column4])</f>
        <v>KV-12946277KJA-TOF</v>
      </c>
      <c r="B509" s="94">
        <f>База[Column6]</f>
        <v>70</v>
      </c>
      <c r="C509" s="95" t="s">
        <v>92</v>
      </c>
      <c r="D509" s="96">
        <v>46277</v>
      </c>
      <c r="E509" s="95">
        <v>70</v>
      </c>
      <c r="F509" s="95">
        <v>0</v>
      </c>
      <c r="G509" s="95">
        <v>0</v>
      </c>
      <c r="H509" s="95">
        <v>0</v>
      </c>
      <c r="I509" s="95" t="s">
        <v>187</v>
      </c>
      <c r="J509" s="95" t="s">
        <v>186</v>
      </c>
      <c r="K509" s="95" t="s">
        <v>289</v>
      </c>
      <c r="L509" s="97">
        <f t="shared" si="7"/>
        <v>70</v>
      </c>
      <c r="M509" s="97" t="str">
        <f>CONCATENATE(База[ПЕрвые символы],База[Column2],RIGHT(База[Column3],7))</f>
        <v>KV-12946277KJA-TOF</v>
      </c>
      <c r="N509" s="98"/>
      <c r="O509" s="98"/>
      <c r="U509" s="98"/>
      <c r="V509" s="98"/>
      <c r="W509" s="98"/>
      <c r="X509" s="98"/>
      <c r="Y509" s="98"/>
    </row>
    <row r="510" spans="1:25" ht="15" x14ac:dyDescent="0.25">
      <c r="A510" s="93" t="str">
        <f>CONCATENATE(База[ПЕрвые символы],База[Column2],База[Column4])</f>
        <v>KV-12946278KJA-TOF</v>
      </c>
      <c r="B510" s="94">
        <f>База[Column6]</f>
        <v>70</v>
      </c>
      <c r="C510" s="95" t="s">
        <v>92</v>
      </c>
      <c r="D510" s="96">
        <v>46278</v>
      </c>
      <c r="E510" s="95">
        <v>70</v>
      </c>
      <c r="F510" s="95">
        <v>0</v>
      </c>
      <c r="G510" s="95">
        <v>0</v>
      </c>
      <c r="H510" s="95">
        <v>0</v>
      </c>
      <c r="I510" s="95" t="s">
        <v>187</v>
      </c>
      <c r="J510" s="95" t="s">
        <v>186</v>
      </c>
      <c r="K510" s="95" t="s">
        <v>289</v>
      </c>
      <c r="L510" s="97">
        <f t="shared" si="7"/>
        <v>70</v>
      </c>
      <c r="M510" s="97" t="str">
        <f>CONCATENATE(База[ПЕрвые символы],База[Column2],RIGHT(База[Column3],7))</f>
        <v>KV-12946278KJA-TOF</v>
      </c>
      <c r="N510" s="98"/>
      <c r="O510" s="98"/>
      <c r="U510" s="98"/>
      <c r="V510" s="98"/>
      <c r="W510" s="98"/>
      <c r="X510" s="98"/>
      <c r="Y510" s="98"/>
    </row>
    <row r="511" spans="1:25" ht="15" x14ac:dyDescent="0.25">
      <c r="A511" s="93" t="str">
        <f>CONCATENATE(База[ПЕрвые символы],База[Column2],База[Column4])</f>
        <v>KV-12946280KJA-TOF</v>
      </c>
      <c r="B511" s="94">
        <f>База[Column6]</f>
        <v>70</v>
      </c>
      <c r="C511" s="95" t="s">
        <v>92</v>
      </c>
      <c r="D511" s="96">
        <v>46280</v>
      </c>
      <c r="E511" s="95">
        <v>70</v>
      </c>
      <c r="F511" s="95">
        <v>0</v>
      </c>
      <c r="G511" s="95">
        <v>0</v>
      </c>
      <c r="H511" s="95">
        <v>0</v>
      </c>
      <c r="I511" s="95" t="s">
        <v>187</v>
      </c>
      <c r="J511" s="95" t="s">
        <v>186</v>
      </c>
      <c r="K511" s="95" t="s">
        <v>289</v>
      </c>
      <c r="L511" s="97">
        <f t="shared" si="7"/>
        <v>70</v>
      </c>
      <c r="M511" s="97" t="str">
        <f>CONCATENATE(База[ПЕрвые символы],База[Column2],RIGHT(База[Column3],7))</f>
        <v>KV-12946280KJA-TOF</v>
      </c>
      <c r="N511" s="98"/>
      <c r="O511" s="98"/>
      <c r="U511" s="98"/>
      <c r="V511" s="98"/>
      <c r="W511" s="98"/>
      <c r="X511" s="98"/>
      <c r="Y511" s="98"/>
    </row>
    <row r="512" spans="1:25" ht="15" x14ac:dyDescent="0.25">
      <c r="A512" s="93" t="str">
        <f>CONCATENATE(База[ПЕрвые символы],База[Column2],База[Column4])</f>
        <v>KV-12946283KJA-TOF</v>
      </c>
      <c r="B512" s="94">
        <f>База[Column6]</f>
        <v>70</v>
      </c>
      <c r="C512" s="95" t="s">
        <v>92</v>
      </c>
      <c r="D512" s="96">
        <v>46283</v>
      </c>
      <c r="E512" s="95">
        <v>70</v>
      </c>
      <c r="F512" s="95">
        <v>0</v>
      </c>
      <c r="G512" s="95">
        <v>0</v>
      </c>
      <c r="H512" s="95">
        <v>0</v>
      </c>
      <c r="I512" s="95" t="s">
        <v>187</v>
      </c>
      <c r="J512" s="95" t="s">
        <v>186</v>
      </c>
      <c r="K512" s="95" t="s">
        <v>289</v>
      </c>
      <c r="L512" s="97">
        <f t="shared" si="7"/>
        <v>70</v>
      </c>
      <c r="M512" s="97" t="str">
        <f>CONCATENATE(База[ПЕрвые символы],База[Column2],RIGHT(База[Column3],7))</f>
        <v>KV-12946283KJA-TOF</v>
      </c>
      <c r="N512" s="98"/>
      <c r="O512" s="98"/>
      <c r="U512" s="98"/>
      <c r="V512" s="98"/>
      <c r="W512" s="98"/>
      <c r="X512" s="98"/>
      <c r="Y512" s="98"/>
    </row>
    <row r="513" spans="1:25" ht="15" x14ac:dyDescent="0.25">
      <c r="A513" s="93" t="str">
        <f>CONCATENATE(База[ПЕрвые символы],База[Column2],База[Column4])</f>
        <v>KV-12946285KJA-TOF</v>
      </c>
      <c r="B513" s="94">
        <f>База[Column6]</f>
        <v>70</v>
      </c>
      <c r="C513" s="95" t="s">
        <v>92</v>
      </c>
      <c r="D513" s="96">
        <v>46285</v>
      </c>
      <c r="E513" s="95">
        <v>70</v>
      </c>
      <c r="F513" s="95">
        <v>0</v>
      </c>
      <c r="G513" s="95">
        <v>0</v>
      </c>
      <c r="H513" s="95">
        <v>0</v>
      </c>
      <c r="I513" s="95" t="s">
        <v>187</v>
      </c>
      <c r="J513" s="95" t="s">
        <v>186</v>
      </c>
      <c r="K513" s="95" t="s">
        <v>289</v>
      </c>
      <c r="L513" s="97">
        <f t="shared" si="7"/>
        <v>70</v>
      </c>
      <c r="M513" s="97" t="str">
        <f>CONCATENATE(База[ПЕрвые символы],База[Column2],RIGHT(База[Column3],7))</f>
        <v>KV-12946285KJA-TOF</v>
      </c>
      <c r="N513" s="98"/>
      <c r="O513" s="98"/>
      <c r="U513" s="98"/>
      <c r="V513" s="98"/>
      <c r="W513" s="98"/>
      <c r="X513" s="98"/>
      <c r="Y513" s="98"/>
    </row>
    <row r="514" spans="1:25" ht="15" x14ac:dyDescent="0.25">
      <c r="A514" s="93" t="str">
        <f>CONCATENATE(База[ПЕрвые символы],База[Column2],База[Column4])</f>
        <v>KV-12946287KJA-TOF</v>
      </c>
      <c r="B514" s="94">
        <f>База[Column6]</f>
        <v>70</v>
      </c>
      <c r="C514" s="95" t="s">
        <v>92</v>
      </c>
      <c r="D514" s="96">
        <v>46287</v>
      </c>
      <c r="E514" s="95">
        <v>70</v>
      </c>
      <c r="F514" s="95">
        <v>0</v>
      </c>
      <c r="G514" s="95">
        <v>0</v>
      </c>
      <c r="H514" s="95">
        <v>0</v>
      </c>
      <c r="I514" s="95" t="s">
        <v>187</v>
      </c>
      <c r="J514" s="95" t="s">
        <v>186</v>
      </c>
      <c r="K514" s="95" t="s">
        <v>289</v>
      </c>
      <c r="L514" s="97">
        <f t="shared" ref="L514:L577" si="8">IF(G514&gt;=0,E514-H514,E514-H514-G514)</f>
        <v>70</v>
      </c>
      <c r="M514" s="97" t="str">
        <f>CONCATENATE(База[ПЕрвые символы],База[Column2],RIGHT(База[Column3],7))</f>
        <v>KV-12946287KJA-TOF</v>
      </c>
      <c r="N514" s="98"/>
      <c r="O514" s="98"/>
      <c r="U514" s="98"/>
      <c r="V514" s="98"/>
      <c r="W514" s="98"/>
      <c r="X514" s="98"/>
      <c r="Y514" s="98"/>
    </row>
    <row r="515" spans="1:25" ht="15" x14ac:dyDescent="0.25">
      <c r="A515" s="93" t="str">
        <f>CONCATENATE(База[ПЕрвые символы],База[Column2],База[Column4])</f>
        <v>KV-12946290KJA-TOF</v>
      </c>
      <c r="B515" s="94">
        <f>База[Column6]</f>
        <v>70</v>
      </c>
      <c r="C515" s="95" t="s">
        <v>92</v>
      </c>
      <c r="D515" s="96">
        <v>46290</v>
      </c>
      <c r="E515" s="95">
        <v>70</v>
      </c>
      <c r="F515" s="95">
        <v>0</v>
      </c>
      <c r="G515" s="95">
        <v>0</v>
      </c>
      <c r="H515" s="95">
        <v>0</v>
      </c>
      <c r="I515" s="95" t="s">
        <v>187</v>
      </c>
      <c r="J515" s="95" t="s">
        <v>186</v>
      </c>
      <c r="K515" s="95" t="s">
        <v>289</v>
      </c>
      <c r="L515" s="97">
        <f t="shared" si="8"/>
        <v>70</v>
      </c>
      <c r="M515" s="97" t="str">
        <f>CONCATENATE(База[ПЕрвые символы],База[Column2],RIGHT(База[Column3],7))</f>
        <v>KV-12946290KJA-TOF</v>
      </c>
      <c r="N515" s="98"/>
      <c r="O515" s="98"/>
      <c r="U515" s="98"/>
      <c r="V515" s="98"/>
      <c r="W515" s="98"/>
      <c r="X515" s="98"/>
      <c r="Y515" s="98"/>
    </row>
    <row r="516" spans="1:25" ht="15" x14ac:dyDescent="0.25">
      <c r="A516" s="93" t="str">
        <f>CONCATENATE(База[ПЕрвые символы],База[Column2],База[Column4])</f>
        <v>KV-12946292KJA-TOF</v>
      </c>
      <c r="B516" s="94">
        <f>База[Column6]</f>
        <v>70</v>
      </c>
      <c r="C516" s="95" t="s">
        <v>92</v>
      </c>
      <c r="D516" s="96">
        <v>46292</v>
      </c>
      <c r="E516" s="95">
        <v>70</v>
      </c>
      <c r="F516" s="95">
        <v>0</v>
      </c>
      <c r="G516" s="95">
        <v>0</v>
      </c>
      <c r="H516" s="95">
        <v>0</v>
      </c>
      <c r="I516" s="95" t="s">
        <v>187</v>
      </c>
      <c r="J516" s="95" t="s">
        <v>186</v>
      </c>
      <c r="K516" s="95" t="s">
        <v>289</v>
      </c>
      <c r="L516" s="97">
        <f t="shared" si="8"/>
        <v>70</v>
      </c>
      <c r="M516" s="97" t="str">
        <f>CONCATENATE(База[ПЕрвые символы],База[Column2],RIGHT(База[Column3],7))</f>
        <v>KV-12946292KJA-TOF</v>
      </c>
      <c r="N516" s="98"/>
      <c r="O516" s="98"/>
      <c r="U516" s="98"/>
      <c r="V516" s="98"/>
      <c r="W516" s="98"/>
      <c r="X516" s="98"/>
      <c r="Y516" s="98"/>
    </row>
    <row r="517" spans="1:25" ht="15" x14ac:dyDescent="0.25">
      <c r="A517" s="93" t="str">
        <f>CONCATENATE(База[ПЕрвые символы],База[Column2],База[Column4])</f>
        <v>KV-12946294KJA-TOF</v>
      </c>
      <c r="B517" s="94">
        <f>База[Column6]</f>
        <v>70</v>
      </c>
      <c r="C517" s="95" t="s">
        <v>92</v>
      </c>
      <c r="D517" s="96">
        <v>46294</v>
      </c>
      <c r="E517" s="95">
        <v>70</v>
      </c>
      <c r="F517" s="95">
        <v>0</v>
      </c>
      <c r="G517" s="95">
        <v>0</v>
      </c>
      <c r="H517" s="95">
        <v>0</v>
      </c>
      <c r="I517" s="95" t="s">
        <v>187</v>
      </c>
      <c r="J517" s="95" t="s">
        <v>186</v>
      </c>
      <c r="K517" s="95" t="s">
        <v>289</v>
      </c>
      <c r="L517" s="97">
        <f t="shared" si="8"/>
        <v>70</v>
      </c>
      <c r="M517" s="97" t="str">
        <f>CONCATENATE(База[ПЕрвые символы],База[Column2],RIGHT(База[Column3],7))</f>
        <v>KV-12946294KJA-TOF</v>
      </c>
      <c r="N517" s="98"/>
      <c r="O517" s="98"/>
      <c r="U517" s="98"/>
      <c r="V517" s="98"/>
      <c r="W517" s="98"/>
      <c r="X517" s="98"/>
      <c r="Y517" s="98"/>
    </row>
    <row r="518" spans="1:25" ht="15" x14ac:dyDescent="0.25">
      <c r="A518" s="93" t="str">
        <f>CONCATENATE(База[ПЕрвые символы],База[Column2],База[Column4])</f>
        <v>KV-12946297KJA-TOF</v>
      </c>
      <c r="B518" s="94">
        <f>База[Column6]</f>
        <v>70</v>
      </c>
      <c r="C518" s="95" t="s">
        <v>92</v>
      </c>
      <c r="D518" s="96">
        <v>46297</v>
      </c>
      <c r="E518" s="95">
        <v>70</v>
      </c>
      <c r="F518" s="95">
        <v>0</v>
      </c>
      <c r="G518" s="95">
        <v>0</v>
      </c>
      <c r="H518" s="95">
        <v>0</v>
      </c>
      <c r="I518" s="95" t="s">
        <v>187</v>
      </c>
      <c r="J518" s="95" t="s">
        <v>186</v>
      </c>
      <c r="K518" s="95" t="s">
        <v>289</v>
      </c>
      <c r="L518" s="97">
        <f t="shared" si="8"/>
        <v>70</v>
      </c>
      <c r="M518" s="97" t="str">
        <f>CONCATENATE(База[ПЕрвые символы],База[Column2],RIGHT(База[Column3],7))</f>
        <v>KV-12946297KJA-TOF</v>
      </c>
      <c r="N518" s="98"/>
      <c r="O518" s="98"/>
      <c r="U518" s="98"/>
      <c r="V518" s="98"/>
      <c r="W518" s="98"/>
      <c r="X518" s="98"/>
      <c r="Y518" s="98"/>
    </row>
    <row r="519" spans="1:25" ht="15" x14ac:dyDescent="0.25">
      <c r="A519" s="93" t="str">
        <f>CONCATENATE(База[ПЕрвые символы],База[Column2],База[Column4])</f>
        <v>KV-12946299KJA-TOF</v>
      </c>
      <c r="B519" s="94">
        <f>База[Column6]</f>
        <v>70</v>
      </c>
      <c r="C519" s="95" t="s">
        <v>92</v>
      </c>
      <c r="D519" s="96">
        <v>46299</v>
      </c>
      <c r="E519" s="95">
        <v>70</v>
      </c>
      <c r="F519" s="95">
        <v>0</v>
      </c>
      <c r="G519" s="95">
        <v>0</v>
      </c>
      <c r="H519" s="95">
        <v>0</v>
      </c>
      <c r="I519" s="95" t="s">
        <v>187</v>
      </c>
      <c r="J519" s="95" t="s">
        <v>186</v>
      </c>
      <c r="K519" s="95" t="s">
        <v>289</v>
      </c>
      <c r="L519" s="97">
        <f t="shared" si="8"/>
        <v>70</v>
      </c>
      <c r="M519" s="97" t="str">
        <f>CONCATENATE(База[ПЕрвые символы],База[Column2],RIGHT(База[Column3],7))</f>
        <v>KV-12946299KJA-TOF</v>
      </c>
      <c r="N519" s="98"/>
      <c r="O519" s="98"/>
      <c r="U519" s="98"/>
      <c r="V519" s="98"/>
      <c r="W519" s="98"/>
      <c r="X519" s="98"/>
      <c r="Y519" s="98"/>
    </row>
    <row r="520" spans="1:25" ht="15" x14ac:dyDescent="0.25">
      <c r="A520" s="93" t="str">
        <f>CONCATENATE(База[ПЕрвые символы],База[Column2],База[Column4])</f>
        <v>KV-12946301KJA-TOF</v>
      </c>
      <c r="B520" s="94">
        <f>База[Column6]</f>
        <v>70</v>
      </c>
      <c r="C520" s="95" t="s">
        <v>92</v>
      </c>
      <c r="D520" s="96">
        <v>46301</v>
      </c>
      <c r="E520" s="95">
        <v>70</v>
      </c>
      <c r="F520" s="95">
        <v>0</v>
      </c>
      <c r="G520" s="95">
        <v>0</v>
      </c>
      <c r="H520" s="95">
        <v>0</v>
      </c>
      <c r="I520" s="95" t="s">
        <v>187</v>
      </c>
      <c r="J520" s="95" t="s">
        <v>186</v>
      </c>
      <c r="K520" s="95" t="s">
        <v>289</v>
      </c>
      <c r="L520" s="97">
        <f t="shared" si="8"/>
        <v>70</v>
      </c>
      <c r="M520" s="97" t="str">
        <f>CONCATENATE(База[ПЕрвые символы],База[Column2],RIGHT(База[Column3],7))</f>
        <v>KV-12946301KJA-TOF</v>
      </c>
      <c r="N520" s="98"/>
      <c r="O520" s="98"/>
      <c r="U520" s="98"/>
      <c r="V520" s="98"/>
      <c r="W520" s="98"/>
      <c r="X520" s="98"/>
      <c r="Y520" s="98"/>
    </row>
    <row r="521" spans="1:25" ht="15" x14ac:dyDescent="0.25">
      <c r="A521" s="93" t="str">
        <f>CONCATENATE(База[ПЕрвые символы],База[Column2],База[Column4])</f>
        <v>KV-12946304KJA-TOF</v>
      </c>
      <c r="B521" s="94">
        <f>База[Column6]</f>
        <v>70</v>
      </c>
      <c r="C521" s="95" t="s">
        <v>92</v>
      </c>
      <c r="D521" s="96">
        <v>46304</v>
      </c>
      <c r="E521" s="95">
        <v>70</v>
      </c>
      <c r="F521" s="95">
        <v>0</v>
      </c>
      <c r="G521" s="95">
        <v>0</v>
      </c>
      <c r="H521" s="95">
        <v>0</v>
      </c>
      <c r="I521" s="95" t="s">
        <v>187</v>
      </c>
      <c r="J521" s="95" t="s">
        <v>186</v>
      </c>
      <c r="K521" s="95" t="s">
        <v>289</v>
      </c>
      <c r="L521" s="97">
        <f t="shared" si="8"/>
        <v>70</v>
      </c>
      <c r="M521" s="97" t="str">
        <f>CONCATENATE(База[ПЕрвые символы],База[Column2],RIGHT(База[Column3],7))</f>
        <v>KV-12946304KJA-TOF</v>
      </c>
      <c r="N521" s="98"/>
      <c r="O521" s="98"/>
      <c r="U521" s="98"/>
      <c r="V521" s="98"/>
      <c r="W521" s="98"/>
      <c r="X521" s="98"/>
      <c r="Y521" s="98"/>
    </row>
    <row r="522" spans="1:25" ht="15" x14ac:dyDescent="0.25">
      <c r="A522" s="93" t="str">
        <f>CONCATENATE(База[ПЕрвые символы],База[Column2],База[Column4])</f>
        <v>KV-12946306KJA-TOF</v>
      </c>
      <c r="B522" s="94">
        <f>База[Column6]</f>
        <v>70</v>
      </c>
      <c r="C522" s="95" t="s">
        <v>92</v>
      </c>
      <c r="D522" s="96">
        <v>46306</v>
      </c>
      <c r="E522" s="95">
        <v>70</v>
      </c>
      <c r="F522" s="95">
        <v>0</v>
      </c>
      <c r="G522" s="95">
        <v>0</v>
      </c>
      <c r="H522" s="95">
        <v>0</v>
      </c>
      <c r="I522" s="95" t="s">
        <v>187</v>
      </c>
      <c r="J522" s="95" t="s">
        <v>186</v>
      </c>
      <c r="K522" s="95" t="s">
        <v>289</v>
      </c>
      <c r="L522" s="97">
        <f t="shared" si="8"/>
        <v>70</v>
      </c>
      <c r="M522" s="97" t="str">
        <f>CONCATENATE(База[ПЕрвые символы],База[Column2],RIGHT(База[Column3],7))</f>
        <v>KV-12946306KJA-TOF</v>
      </c>
      <c r="N522" s="98"/>
      <c r="O522" s="98"/>
      <c r="U522" s="98"/>
      <c r="V522" s="98"/>
      <c r="W522" s="98"/>
      <c r="X522" s="98"/>
      <c r="Y522" s="98"/>
    </row>
    <row r="523" spans="1:25" ht="15" x14ac:dyDescent="0.25">
      <c r="A523" s="93" t="str">
        <f>CONCATENATE(База[ПЕрвые символы],База[Column2],База[Column4])</f>
        <v>KV-12946308KJA-TOF</v>
      </c>
      <c r="B523" s="94">
        <f>База[Column6]</f>
        <v>70</v>
      </c>
      <c r="C523" s="95" t="s">
        <v>92</v>
      </c>
      <c r="D523" s="96">
        <v>46308</v>
      </c>
      <c r="E523" s="95">
        <v>70</v>
      </c>
      <c r="F523" s="95">
        <v>2</v>
      </c>
      <c r="G523" s="95">
        <v>2</v>
      </c>
      <c r="H523" s="95">
        <v>0</v>
      </c>
      <c r="I523" s="95" t="s">
        <v>187</v>
      </c>
      <c r="J523" s="95" t="s">
        <v>186</v>
      </c>
      <c r="K523" s="95" t="s">
        <v>289</v>
      </c>
      <c r="L523" s="97">
        <f t="shared" si="8"/>
        <v>70</v>
      </c>
      <c r="M523" s="97" t="str">
        <f>CONCATENATE(База[ПЕрвые символы],База[Column2],RIGHT(База[Column3],7))</f>
        <v>KV-12946308KJA-TOF</v>
      </c>
      <c r="N523" s="98"/>
      <c r="O523" s="98"/>
      <c r="U523" s="98"/>
      <c r="V523" s="98"/>
      <c r="W523" s="98"/>
      <c r="X523" s="98"/>
      <c r="Y523" s="98"/>
    </row>
    <row r="524" spans="1:25" ht="15" x14ac:dyDescent="0.25">
      <c r="A524" s="93" t="str">
        <f>CONCATENATE(База[ПЕрвые символы],База[Column2],База[Column4])</f>
        <v>KV-12946311KJA-TOF</v>
      </c>
      <c r="B524" s="94">
        <f>База[Column6]</f>
        <v>70</v>
      </c>
      <c r="C524" s="95" t="s">
        <v>92</v>
      </c>
      <c r="D524" s="96">
        <v>46311</v>
      </c>
      <c r="E524" s="95">
        <v>70</v>
      </c>
      <c r="F524" s="95">
        <v>5</v>
      </c>
      <c r="G524" s="95">
        <v>5</v>
      </c>
      <c r="H524" s="95">
        <v>0</v>
      </c>
      <c r="I524" s="95" t="s">
        <v>187</v>
      </c>
      <c r="J524" s="95" t="s">
        <v>186</v>
      </c>
      <c r="K524" s="95" t="s">
        <v>289</v>
      </c>
      <c r="L524" s="97">
        <f t="shared" si="8"/>
        <v>70</v>
      </c>
      <c r="M524" s="97" t="str">
        <f>CONCATENATE(База[ПЕрвые символы],База[Column2],RIGHT(База[Column3],7))</f>
        <v>KV-12946311KJA-TOF</v>
      </c>
      <c r="N524" s="98"/>
      <c r="O524" s="98"/>
      <c r="U524" s="98"/>
      <c r="V524" s="98"/>
      <c r="W524" s="98"/>
      <c r="X524" s="98"/>
      <c r="Y524" s="98"/>
    </row>
    <row r="525" spans="1:25" ht="15" x14ac:dyDescent="0.25">
      <c r="A525" s="93" t="str">
        <f>CONCATENATE(База[ПЕрвые символы],База[Column2],База[Column4])</f>
        <v>KV-12946313KJA-TOF</v>
      </c>
      <c r="B525" s="94">
        <f>База[Column6]</f>
        <v>70</v>
      </c>
      <c r="C525" s="95" t="s">
        <v>92</v>
      </c>
      <c r="D525" s="96">
        <v>46313</v>
      </c>
      <c r="E525" s="95">
        <v>70</v>
      </c>
      <c r="F525" s="95">
        <v>0</v>
      </c>
      <c r="G525" s="95">
        <v>0</v>
      </c>
      <c r="H525" s="95">
        <v>0</v>
      </c>
      <c r="I525" s="95" t="s">
        <v>187</v>
      </c>
      <c r="J525" s="95" t="s">
        <v>186</v>
      </c>
      <c r="K525" s="95" t="s">
        <v>289</v>
      </c>
      <c r="L525" s="97">
        <f t="shared" si="8"/>
        <v>70</v>
      </c>
      <c r="M525" s="97" t="str">
        <f>CONCATENATE(База[ПЕрвые символы],База[Column2],RIGHT(База[Column3],7))</f>
        <v>KV-12946313KJA-TOF</v>
      </c>
      <c r="N525" s="98"/>
      <c r="O525" s="98"/>
      <c r="U525" s="98"/>
      <c r="V525" s="98"/>
      <c r="W525" s="98"/>
      <c r="X525" s="98"/>
      <c r="Y525" s="98"/>
    </row>
    <row r="526" spans="1:25" ht="15" x14ac:dyDescent="0.25">
      <c r="A526" s="93" t="str">
        <f>CONCATENATE(База[ПЕрвые символы],База[Column2],База[Column4])</f>
        <v>KV-12946315KJA-TOF</v>
      </c>
      <c r="B526" s="94">
        <f>База[Column6]</f>
        <v>70</v>
      </c>
      <c r="C526" s="95" t="s">
        <v>92</v>
      </c>
      <c r="D526" s="96">
        <v>46315</v>
      </c>
      <c r="E526" s="95">
        <v>70</v>
      </c>
      <c r="F526" s="95">
        <v>0</v>
      </c>
      <c r="G526" s="95">
        <v>0</v>
      </c>
      <c r="H526" s="95">
        <v>0</v>
      </c>
      <c r="I526" s="95" t="s">
        <v>187</v>
      </c>
      <c r="J526" s="95" t="s">
        <v>186</v>
      </c>
      <c r="K526" s="95" t="s">
        <v>289</v>
      </c>
      <c r="L526" s="97">
        <f t="shared" si="8"/>
        <v>70</v>
      </c>
      <c r="M526" s="97" t="str">
        <f>CONCATENATE(База[ПЕрвые символы],База[Column2],RIGHT(База[Column3],7))</f>
        <v>KV-12946315KJA-TOF</v>
      </c>
      <c r="N526" s="98"/>
      <c r="O526" s="98"/>
      <c r="U526" s="98"/>
      <c r="V526" s="98"/>
      <c r="W526" s="98"/>
      <c r="X526" s="98"/>
      <c r="Y526" s="98"/>
    </row>
    <row r="527" spans="1:25" ht="15" x14ac:dyDescent="0.25">
      <c r="A527" s="93" t="str">
        <f>CONCATENATE(База[ПЕрвые символы],База[Column2],База[Column4])</f>
        <v>KV-12946318KJA-TOF</v>
      </c>
      <c r="B527" s="94">
        <f>База[Column6]</f>
        <v>70</v>
      </c>
      <c r="C527" s="95" t="s">
        <v>92</v>
      </c>
      <c r="D527" s="96">
        <v>46318</v>
      </c>
      <c r="E527" s="95">
        <v>70</v>
      </c>
      <c r="F527" s="95">
        <v>0</v>
      </c>
      <c r="G527" s="95">
        <v>0</v>
      </c>
      <c r="H527" s="95">
        <v>0</v>
      </c>
      <c r="I527" s="95" t="s">
        <v>187</v>
      </c>
      <c r="J527" s="95" t="s">
        <v>186</v>
      </c>
      <c r="K527" s="95" t="s">
        <v>289</v>
      </c>
      <c r="L527" s="97">
        <f t="shared" si="8"/>
        <v>70</v>
      </c>
      <c r="M527" s="97" t="str">
        <f>CONCATENATE(База[ПЕрвые символы],База[Column2],RIGHT(База[Column3],7))</f>
        <v>KV-12946318KJA-TOF</v>
      </c>
      <c r="N527" s="98"/>
      <c r="O527" s="98"/>
      <c r="U527" s="98"/>
      <c r="V527" s="98"/>
      <c r="W527" s="98"/>
      <c r="X527" s="98"/>
      <c r="Y527" s="98"/>
    </row>
    <row r="528" spans="1:25" ht="15" x14ac:dyDescent="0.25">
      <c r="A528" s="93" t="str">
        <f>CONCATENATE(База[ПЕрвые символы],База[Column2],База[Column4])</f>
        <v>KV-12946320KJA-TOF</v>
      </c>
      <c r="B528" s="94">
        <f>База[Column6]</f>
        <v>70</v>
      </c>
      <c r="C528" s="95" t="s">
        <v>92</v>
      </c>
      <c r="D528" s="96">
        <v>46320</v>
      </c>
      <c r="E528" s="95">
        <v>70</v>
      </c>
      <c r="F528" s="95">
        <v>0</v>
      </c>
      <c r="G528" s="95">
        <v>0</v>
      </c>
      <c r="H528" s="95">
        <v>0</v>
      </c>
      <c r="I528" s="95" t="s">
        <v>187</v>
      </c>
      <c r="J528" s="95" t="s">
        <v>186</v>
      </c>
      <c r="K528" s="95" t="s">
        <v>289</v>
      </c>
      <c r="L528" s="97">
        <f t="shared" si="8"/>
        <v>70</v>
      </c>
      <c r="M528" s="97" t="str">
        <f>CONCATENATE(База[ПЕрвые символы],База[Column2],RIGHT(База[Column3],7))</f>
        <v>KV-12946320KJA-TOF</v>
      </c>
      <c r="N528" s="98"/>
      <c r="O528" s="98"/>
      <c r="U528" s="98"/>
      <c r="V528" s="98"/>
      <c r="W528" s="98"/>
      <c r="X528" s="98"/>
      <c r="Y528" s="98"/>
    </row>
    <row r="529" spans="1:25" ht="15" x14ac:dyDescent="0.25">
      <c r="A529" s="93" t="str">
        <f>CONCATENATE(База[ПЕрвые символы],База[Column2],База[Column4])</f>
        <v>KV-13046217TOF-KJA</v>
      </c>
      <c r="B529" s="94">
        <f>База[Column6]</f>
        <v>44</v>
      </c>
      <c r="C529" s="95" t="s">
        <v>93</v>
      </c>
      <c r="D529" s="96">
        <v>46217</v>
      </c>
      <c r="E529" s="95">
        <v>44</v>
      </c>
      <c r="F529" s="95">
        <v>10</v>
      </c>
      <c r="G529" s="95">
        <v>10</v>
      </c>
      <c r="H529" s="95">
        <v>0</v>
      </c>
      <c r="I529" s="95" t="s">
        <v>189</v>
      </c>
      <c r="J529" s="95" t="s">
        <v>188</v>
      </c>
      <c r="K529" s="95" t="s">
        <v>288</v>
      </c>
      <c r="L529" s="97">
        <f t="shared" si="8"/>
        <v>44</v>
      </c>
      <c r="M529" s="97" t="str">
        <f>CONCATENATE(База[ПЕрвые символы],База[Column2],RIGHT(База[Column3],7))</f>
        <v>KV-13046217TOF-KJA</v>
      </c>
      <c r="N529" s="98"/>
      <c r="O529" s="98"/>
      <c r="U529" s="98"/>
      <c r="V529" s="98"/>
      <c r="W529" s="98"/>
      <c r="X529" s="98"/>
      <c r="Y529" s="98"/>
    </row>
    <row r="530" spans="1:25" ht="15" x14ac:dyDescent="0.25">
      <c r="A530" s="93" t="str">
        <f>CONCATENATE(База[ПЕрвые символы],База[Column2],База[Column4])</f>
        <v>KV-13046220TOF-KJA</v>
      </c>
      <c r="B530" s="94">
        <f>База[Column6]</f>
        <v>48</v>
      </c>
      <c r="C530" s="95" t="s">
        <v>93</v>
      </c>
      <c r="D530" s="96">
        <v>46220</v>
      </c>
      <c r="E530" s="95">
        <v>48</v>
      </c>
      <c r="F530" s="95">
        <v>10</v>
      </c>
      <c r="G530" s="95">
        <v>10</v>
      </c>
      <c r="H530" s="95">
        <v>2</v>
      </c>
      <c r="I530" s="95" t="s">
        <v>189</v>
      </c>
      <c r="J530" s="95" t="s">
        <v>188</v>
      </c>
      <c r="K530" s="95" t="s">
        <v>293</v>
      </c>
      <c r="L530" s="97">
        <f t="shared" si="8"/>
        <v>46</v>
      </c>
      <c r="M530" s="97" t="str">
        <f>CONCATENATE(База[ПЕрвые символы],База[Column2],RIGHT(База[Column3],7))</f>
        <v>KV-13046220TOF-KJA</v>
      </c>
      <c r="N530" s="98"/>
      <c r="O530" s="98"/>
      <c r="U530" s="98"/>
      <c r="V530" s="98"/>
      <c r="W530" s="98"/>
      <c r="X530" s="98"/>
      <c r="Y530" s="98"/>
    </row>
    <row r="531" spans="1:25" ht="15" x14ac:dyDescent="0.25">
      <c r="A531" s="93" t="str">
        <f>CONCATENATE(База[ПЕрвые символы],База[Column2],База[Column4])</f>
        <v>KV-13046222TOF-KJA</v>
      </c>
      <c r="B531" s="94">
        <f>База[Column6]</f>
        <v>44</v>
      </c>
      <c r="C531" s="95" t="s">
        <v>93</v>
      </c>
      <c r="D531" s="96">
        <v>46222</v>
      </c>
      <c r="E531" s="95">
        <v>44</v>
      </c>
      <c r="F531" s="95">
        <v>6</v>
      </c>
      <c r="G531" s="95">
        <v>6</v>
      </c>
      <c r="H531" s="95">
        <v>0</v>
      </c>
      <c r="I531" s="95" t="s">
        <v>189</v>
      </c>
      <c r="J531" s="95" t="s">
        <v>188</v>
      </c>
      <c r="K531" s="95" t="s">
        <v>289</v>
      </c>
      <c r="L531" s="97">
        <f t="shared" si="8"/>
        <v>44</v>
      </c>
      <c r="M531" s="97" t="str">
        <f>CONCATENATE(База[ПЕрвые символы],База[Column2],RIGHT(База[Column3],7))</f>
        <v>KV-13046222TOF-KJA</v>
      </c>
      <c r="N531" s="98"/>
      <c r="O531" s="98"/>
      <c r="U531" s="98"/>
      <c r="V531" s="98"/>
      <c r="W531" s="98"/>
      <c r="X531" s="98"/>
      <c r="Y531" s="98"/>
    </row>
    <row r="532" spans="1:25" ht="15" x14ac:dyDescent="0.25">
      <c r="A532" s="93" t="str">
        <f>CONCATENATE(База[ПЕрвые символы],База[Column2],База[Column4])</f>
        <v>KV-13046224TOF-KJA</v>
      </c>
      <c r="B532" s="94">
        <f>База[Column6]</f>
        <v>44</v>
      </c>
      <c r="C532" s="95" t="s">
        <v>93</v>
      </c>
      <c r="D532" s="96">
        <v>46224</v>
      </c>
      <c r="E532" s="95">
        <v>44</v>
      </c>
      <c r="F532" s="95">
        <v>5</v>
      </c>
      <c r="G532" s="95">
        <v>5</v>
      </c>
      <c r="H532" s="95">
        <v>0</v>
      </c>
      <c r="I532" s="95" t="s">
        <v>189</v>
      </c>
      <c r="J532" s="95" t="s">
        <v>188</v>
      </c>
      <c r="K532" s="95" t="s">
        <v>288</v>
      </c>
      <c r="L532" s="97">
        <f t="shared" si="8"/>
        <v>44</v>
      </c>
      <c r="M532" s="97" t="str">
        <f>CONCATENATE(База[ПЕрвые символы],База[Column2],RIGHT(База[Column3],7))</f>
        <v>KV-13046224TOF-KJA</v>
      </c>
      <c r="N532" s="98"/>
      <c r="O532" s="98"/>
      <c r="U532" s="98"/>
      <c r="V532" s="98"/>
      <c r="W532" s="98"/>
      <c r="X532" s="98"/>
      <c r="Y532" s="98"/>
    </row>
    <row r="533" spans="1:25" ht="15" x14ac:dyDescent="0.25">
      <c r="A533" s="93" t="str">
        <f>CONCATENATE(База[ПЕрвые символы],База[Column2],База[Column4])</f>
        <v>KV-13046227TOF-KJA</v>
      </c>
      <c r="B533" s="94">
        <f>База[Column6]</f>
        <v>44</v>
      </c>
      <c r="C533" s="95" t="s">
        <v>93</v>
      </c>
      <c r="D533" s="96">
        <v>46227</v>
      </c>
      <c r="E533" s="95">
        <v>44</v>
      </c>
      <c r="F533" s="95">
        <v>1</v>
      </c>
      <c r="G533" s="95">
        <v>1</v>
      </c>
      <c r="H533" s="95">
        <v>0</v>
      </c>
      <c r="I533" s="95" t="s">
        <v>189</v>
      </c>
      <c r="J533" s="95" t="s">
        <v>188</v>
      </c>
      <c r="K533" s="95" t="s">
        <v>288</v>
      </c>
      <c r="L533" s="97">
        <f t="shared" si="8"/>
        <v>44</v>
      </c>
      <c r="M533" s="97" t="str">
        <f>CONCATENATE(База[ПЕрвые символы],База[Column2],RIGHT(База[Column3],7))</f>
        <v>KV-13046227TOF-KJA</v>
      </c>
      <c r="N533" s="98"/>
      <c r="O533" s="98"/>
      <c r="U533" s="98"/>
      <c r="V533" s="98"/>
      <c r="W533" s="98"/>
      <c r="X533" s="98"/>
      <c r="Y533" s="98"/>
    </row>
    <row r="534" spans="1:25" ht="15" x14ac:dyDescent="0.25">
      <c r="A534" s="93" t="str">
        <f>CONCATENATE(База[ПЕрвые символы],База[Column2],База[Column4])</f>
        <v>KV-13046229TOF-KJA</v>
      </c>
      <c r="B534" s="94">
        <f>База[Column6]</f>
        <v>44</v>
      </c>
      <c r="C534" s="95" t="s">
        <v>93</v>
      </c>
      <c r="D534" s="96">
        <v>46229</v>
      </c>
      <c r="E534" s="95">
        <v>44</v>
      </c>
      <c r="F534" s="95">
        <v>13</v>
      </c>
      <c r="G534" s="95">
        <v>13</v>
      </c>
      <c r="H534" s="95">
        <v>0</v>
      </c>
      <c r="I534" s="95" t="s">
        <v>189</v>
      </c>
      <c r="J534" s="95" t="s">
        <v>188</v>
      </c>
      <c r="K534" s="95" t="s">
        <v>289</v>
      </c>
      <c r="L534" s="97">
        <f t="shared" si="8"/>
        <v>44</v>
      </c>
      <c r="M534" s="97" t="str">
        <f>CONCATENATE(База[ПЕрвые символы],База[Column2],RIGHT(База[Column3],7))</f>
        <v>KV-13046229TOF-KJA</v>
      </c>
      <c r="N534" s="98"/>
      <c r="O534" s="98"/>
      <c r="U534" s="98"/>
      <c r="V534" s="98"/>
      <c r="W534" s="98"/>
      <c r="X534" s="98"/>
      <c r="Y534" s="98"/>
    </row>
    <row r="535" spans="1:25" ht="15" x14ac:dyDescent="0.25">
      <c r="A535" s="93" t="str">
        <f>CONCATENATE(База[ПЕрвые символы],База[Column2],База[Column4])</f>
        <v>KV-13046231TOF-KJA</v>
      </c>
      <c r="B535" s="94">
        <f>База[Column6]</f>
        <v>44</v>
      </c>
      <c r="C535" s="95" t="s">
        <v>93</v>
      </c>
      <c r="D535" s="96">
        <v>46231</v>
      </c>
      <c r="E535" s="95">
        <v>44</v>
      </c>
      <c r="F535" s="95">
        <v>0</v>
      </c>
      <c r="G535" s="95">
        <v>0</v>
      </c>
      <c r="H535" s="95">
        <v>0</v>
      </c>
      <c r="I535" s="95" t="s">
        <v>189</v>
      </c>
      <c r="J535" s="95" t="s">
        <v>188</v>
      </c>
      <c r="K535" s="95" t="s">
        <v>288</v>
      </c>
      <c r="L535" s="97">
        <f t="shared" si="8"/>
        <v>44</v>
      </c>
      <c r="M535" s="97" t="str">
        <f>CONCATENATE(База[ПЕрвые символы],База[Column2],RIGHT(База[Column3],7))</f>
        <v>KV-13046231TOF-KJA</v>
      </c>
      <c r="N535" s="98"/>
      <c r="O535" s="98"/>
      <c r="U535" s="98"/>
      <c r="V535" s="98"/>
      <c r="W535" s="98"/>
      <c r="X535" s="98"/>
      <c r="Y535" s="98"/>
    </row>
    <row r="536" spans="1:25" ht="15" x14ac:dyDescent="0.25">
      <c r="A536" s="93" t="str">
        <f>CONCATENATE(База[ПЕрвые символы],База[Column2],База[Column4])</f>
        <v>KV-13046234TOF-KJA</v>
      </c>
      <c r="B536" s="94">
        <f>База[Column6]</f>
        <v>44</v>
      </c>
      <c r="C536" s="95" t="s">
        <v>93</v>
      </c>
      <c r="D536" s="96">
        <v>46234</v>
      </c>
      <c r="E536" s="95">
        <v>44</v>
      </c>
      <c r="F536" s="95">
        <v>5</v>
      </c>
      <c r="G536" s="95">
        <v>5</v>
      </c>
      <c r="H536" s="95">
        <v>0</v>
      </c>
      <c r="I536" s="95" t="s">
        <v>189</v>
      </c>
      <c r="J536" s="95" t="s">
        <v>188</v>
      </c>
      <c r="K536" s="95" t="s">
        <v>288</v>
      </c>
      <c r="L536" s="97">
        <f t="shared" si="8"/>
        <v>44</v>
      </c>
      <c r="M536" s="97" t="str">
        <f>CONCATENATE(База[ПЕрвые символы],База[Column2],RIGHT(База[Column3],7))</f>
        <v>KV-13046234TOF-KJA</v>
      </c>
      <c r="N536" s="98"/>
      <c r="O536" s="98"/>
      <c r="U536" s="98"/>
      <c r="V536" s="98"/>
      <c r="W536" s="98"/>
      <c r="X536" s="98"/>
      <c r="Y536" s="98"/>
    </row>
    <row r="537" spans="1:25" ht="15" x14ac:dyDescent="0.25">
      <c r="A537" s="93" t="str">
        <f>CONCATENATE(База[ПЕрвые символы],База[Column2],База[Column4])</f>
        <v>KV-13046235TOF-KJA</v>
      </c>
      <c r="B537" s="94">
        <f>База[Column6]</f>
        <v>44</v>
      </c>
      <c r="C537" s="95" t="s">
        <v>93</v>
      </c>
      <c r="D537" s="96">
        <v>46235</v>
      </c>
      <c r="E537" s="95">
        <v>44</v>
      </c>
      <c r="F537" s="95">
        <v>0</v>
      </c>
      <c r="G537" s="95">
        <v>0</v>
      </c>
      <c r="H537" s="95">
        <v>0</v>
      </c>
      <c r="I537" s="95" t="s">
        <v>189</v>
      </c>
      <c r="J537" s="95" t="s">
        <v>188</v>
      </c>
      <c r="K537" s="95" t="s">
        <v>288</v>
      </c>
      <c r="L537" s="97">
        <f t="shared" si="8"/>
        <v>44</v>
      </c>
      <c r="M537" s="97" t="str">
        <f>CONCATENATE(База[ПЕрвые символы],База[Column2],RIGHT(База[Column3],7))</f>
        <v>KV-13046235TOF-KJA</v>
      </c>
      <c r="N537" s="98"/>
      <c r="O537" s="98"/>
      <c r="U537" s="98"/>
      <c r="V537" s="98"/>
      <c r="W537" s="98"/>
      <c r="X537" s="98"/>
      <c r="Y537" s="98"/>
    </row>
    <row r="538" spans="1:25" ht="15" x14ac:dyDescent="0.25">
      <c r="A538" s="93" t="str">
        <f>CONCATENATE(База[ПЕрвые символы],База[Column2],База[Column4])</f>
        <v>KV-13046236TOF-KJA</v>
      </c>
      <c r="B538" s="94">
        <f>База[Column6]</f>
        <v>44</v>
      </c>
      <c r="C538" s="95" t="s">
        <v>93</v>
      </c>
      <c r="D538" s="96">
        <v>46236</v>
      </c>
      <c r="E538" s="95">
        <v>44</v>
      </c>
      <c r="F538" s="95">
        <v>0</v>
      </c>
      <c r="G538" s="95">
        <v>0</v>
      </c>
      <c r="H538" s="95">
        <v>0</v>
      </c>
      <c r="I538" s="95" t="s">
        <v>189</v>
      </c>
      <c r="J538" s="95" t="s">
        <v>188</v>
      </c>
      <c r="K538" s="95" t="s">
        <v>289</v>
      </c>
      <c r="L538" s="97">
        <f t="shared" si="8"/>
        <v>44</v>
      </c>
      <c r="M538" s="97" t="str">
        <f>CONCATENATE(База[ПЕрвые символы],База[Column2],RIGHT(База[Column3],7))</f>
        <v>KV-13046236TOF-KJA</v>
      </c>
      <c r="N538" s="98"/>
      <c r="O538" s="98"/>
      <c r="U538" s="98"/>
      <c r="V538" s="98"/>
      <c r="W538" s="98"/>
      <c r="X538" s="98"/>
      <c r="Y538" s="98"/>
    </row>
    <row r="539" spans="1:25" ht="15" x14ac:dyDescent="0.25">
      <c r="A539" s="93" t="str">
        <f>CONCATENATE(База[ПЕрвые символы],База[Column2],База[Column4])</f>
        <v>KV-13046238TOF-KJA</v>
      </c>
      <c r="B539" s="94">
        <f>База[Column6]</f>
        <v>44</v>
      </c>
      <c r="C539" s="95" t="s">
        <v>93</v>
      </c>
      <c r="D539" s="96">
        <v>46238</v>
      </c>
      <c r="E539" s="95">
        <v>44</v>
      </c>
      <c r="F539" s="95">
        <v>0</v>
      </c>
      <c r="G539" s="95">
        <v>0</v>
      </c>
      <c r="H539" s="95">
        <v>0</v>
      </c>
      <c r="I539" s="95" t="s">
        <v>189</v>
      </c>
      <c r="J539" s="95" t="s">
        <v>188</v>
      </c>
      <c r="K539" s="95" t="s">
        <v>288</v>
      </c>
      <c r="L539" s="97">
        <f t="shared" si="8"/>
        <v>44</v>
      </c>
      <c r="M539" s="97" t="str">
        <f>CONCATENATE(База[ПЕрвые символы],База[Column2],RIGHT(База[Column3],7))</f>
        <v>KV-13046238TOF-KJA</v>
      </c>
      <c r="N539" s="98"/>
      <c r="O539" s="98"/>
      <c r="U539" s="98"/>
      <c r="V539" s="98"/>
      <c r="W539" s="98"/>
      <c r="X539" s="98"/>
      <c r="Y539" s="98"/>
    </row>
    <row r="540" spans="1:25" ht="15" x14ac:dyDescent="0.25">
      <c r="A540" s="93" t="str">
        <f>CONCATENATE(База[ПЕрвые символы],База[Column2],База[Column4])</f>
        <v>KV-13046241TOF-KJA</v>
      </c>
      <c r="B540" s="94">
        <f>База[Column6]</f>
        <v>44</v>
      </c>
      <c r="C540" s="95" t="s">
        <v>93</v>
      </c>
      <c r="D540" s="96">
        <v>46241</v>
      </c>
      <c r="E540" s="95">
        <v>44</v>
      </c>
      <c r="F540" s="95">
        <v>3</v>
      </c>
      <c r="G540" s="95">
        <v>3</v>
      </c>
      <c r="H540" s="95">
        <v>0</v>
      </c>
      <c r="I540" s="95" t="s">
        <v>189</v>
      </c>
      <c r="J540" s="95" t="s">
        <v>188</v>
      </c>
      <c r="K540" s="95" t="s">
        <v>288</v>
      </c>
      <c r="L540" s="97">
        <f t="shared" si="8"/>
        <v>44</v>
      </c>
      <c r="M540" s="97" t="str">
        <f>CONCATENATE(База[ПЕрвые символы],База[Column2],RIGHT(База[Column3],7))</f>
        <v>KV-13046241TOF-KJA</v>
      </c>
      <c r="N540" s="98"/>
      <c r="O540" s="98"/>
      <c r="U540" s="98"/>
      <c r="V540" s="98"/>
      <c r="W540" s="98"/>
      <c r="X540" s="98"/>
      <c r="Y540" s="98"/>
    </row>
    <row r="541" spans="1:25" ht="15" x14ac:dyDescent="0.25">
      <c r="A541" s="93" t="str">
        <f>CONCATENATE(База[ПЕрвые символы],База[Column2],База[Column4])</f>
        <v>KV-13046242TOF-KJA</v>
      </c>
      <c r="B541" s="94">
        <f>База[Column6]</f>
        <v>70</v>
      </c>
      <c r="C541" s="95" t="s">
        <v>93</v>
      </c>
      <c r="D541" s="96">
        <v>46242</v>
      </c>
      <c r="E541" s="95">
        <v>70</v>
      </c>
      <c r="F541" s="95">
        <v>0</v>
      </c>
      <c r="G541" s="95">
        <v>0</v>
      </c>
      <c r="H541" s="95">
        <v>0</v>
      </c>
      <c r="I541" s="95" t="s">
        <v>189</v>
      </c>
      <c r="J541" s="95" t="s">
        <v>188</v>
      </c>
      <c r="K541" s="95" t="s">
        <v>289</v>
      </c>
      <c r="L541" s="97">
        <f t="shared" si="8"/>
        <v>70</v>
      </c>
      <c r="M541" s="97" t="str">
        <f>CONCATENATE(База[ПЕрвые символы],База[Column2],RIGHT(База[Column3],7))</f>
        <v>KV-13046242TOF-KJA</v>
      </c>
      <c r="N541" s="98"/>
      <c r="O541" s="98"/>
      <c r="U541" s="98"/>
      <c r="V541" s="98"/>
      <c r="W541" s="98"/>
      <c r="X541" s="98"/>
      <c r="Y541" s="98"/>
    </row>
    <row r="542" spans="1:25" ht="15" x14ac:dyDescent="0.25">
      <c r="A542" s="93" t="str">
        <f>CONCATENATE(База[ПЕрвые символы],База[Column2],База[Column4])</f>
        <v>KV-13046243TOF-KJA</v>
      </c>
      <c r="B542" s="94">
        <f>База[Column6]</f>
        <v>44</v>
      </c>
      <c r="C542" s="95" t="s">
        <v>93</v>
      </c>
      <c r="D542" s="96">
        <v>46243</v>
      </c>
      <c r="E542" s="95">
        <v>44</v>
      </c>
      <c r="F542" s="95">
        <v>4</v>
      </c>
      <c r="G542" s="95">
        <v>4</v>
      </c>
      <c r="H542" s="95">
        <v>0</v>
      </c>
      <c r="I542" s="95" t="s">
        <v>189</v>
      </c>
      <c r="J542" s="95" t="s">
        <v>188</v>
      </c>
      <c r="K542" s="95" t="s">
        <v>289</v>
      </c>
      <c r="L542" s="97">
        <f t="shared" si="8"/>
        <v>44</v>
      </c>
      <c r="M542" s="97" t="str">
        <f>CONCATENATE(База[ПЕрвые символы],База[Column2],RIGHT(База[Column3],7))</f>
        <v>KV-13046243TOF-KJA</v>
      </c>
      <c r="N542" s="98"/>
      <c r="O542" s="98"/>
      <c r="U542" s="98"/>
      <c r="V542" s="98"/>
      <c r="W542" s="98"/>
      <c r="X542" s="98"/>
      <c r="Y542" s="98"/>
    </row>
    <row r="543" spans="1:25" ht="15" x14ac:dyDescent="0.25">
      <c r="A543" s="93" t="str">
        <f>CONCATENATE(База[ПЕрвые символы],База[Column2],База[Column4])</f>
        <v>KV-13046245TOF-KJA</v>
      </c>
      <c r="B543" s="94">
        <f>База[Column6]</f>
        <v>44</v>
      </c>
      <c r="C543" s="95" t="s">
        <v>93</v>
      </c>
      <c r="D543" s="96">
        <v>46245</v>
      </c>
      <c r="E543" s="95">
        <v>44</v>
      </c>
      <c r="F543" s="95">
        <v>1</v>
      </c>
      <c r="G543" s="95">
        <v>1</v>
      </c>
      <c r="H543" s="95">
        <v>0</v>
      </c>
      <c r="I543" s="95" t="s">
        <v>189</v>
      </c>
      <c r="J543" s="95" t="s">
        <v>188</v>
      </c>
      <c r="K543" s="95" t="s">
        <v>288</v>
      </c>
      <c r="L543" s="97">
        <f t="shared" si="8"/>
        <v>44</v>
      </c>
      <c r="M543" s="97" t="str">
        <f>CONCATENATE(База[ПЕрвые символы],База[Column2],RIGHT(База[Column3],7))</f>
        <v>KV-13046245TOF-KJA</v>
      </c>
      <c r="N543" s="98"/>
      <c r="O543" s="98"/>
      <c r="U543" s="98"/>
      <c r="V543" s="98"/>
      <c r="W543" s="98"/>
      <c r="X543" s="98"/>
      <c r="Y543" s="98"/>
    </row>
    <row r="544" spans="1:25" ht="15" x14ac:dyDescent="0.25">
      <c r="A544" s="93" t="str">
        <f>CONCATENATE(База[ПЕрвые символы],База[Column2],База[Column4])</f>
        <v>KV-13046248TOF-KJA</v>
      </c>
      <c r="B544" s="94">
        <f>База[Column6]</f>
        <v>44</v>
      </c>
      <c r="C544" s="95" t="s">
        <v>93</v>
      </c>
      <c r="D544" s="96">
        <v>46248</v>
      </c>
      <c r="E544" s="95">
        <v>44</v>
      </c>
      <c r="F544" s="95">
        <v>0</v>
      </c>
      <c r="G544" s="95">
        <v>0</v>
      </c>
      <c r="H544" s="95">
        <v>0</v>
      </c>
      <c r="I544" s="95" t="s">
        <v>189</v>
      </c>
      <c r="J544" s="95" t="s">
        <v>188</v>
      </c>
      <c r="K544" s="95" t="s">
        <v>288</v>
      </c>
      <c r="L544" s="97">
        <f t="shared" si="8"/>
        <v>44</v>
      </c>
      <c r="M544" s="97" t="str">
        <f>CONCATENATE(База[ПЕрвые символы],База[Column2],RIGHT(База[Column3],7))</f>
        <v>KV-13046248TOF-KJA</v>
      </c>
      <c r="N544" s="98"/>
      <c r="O544" s="98"/>
      <c r="U544" s="98"/>
      <c r="V544" s="98"/>
      <c r="W544" s="98"/>
      <c r="X544" s="98"/>
      <c r="Y544" s="98"/>
    </row>
    <row r="545" spans="1:25" ht="15" x14ac:dyDescent="0.25">
      <c r="A545" s="93" t="str">
        <f>CONCATENATE(База[ПЕрвые символы],База[Column2],База[Column4])</f>
        <v>KV-13046249TOF-KJA</v>
      </c>
      <c r="B545" s="94">
        <f>База[Column6]</f>
        <v>70</v>
      </c>
      <c r="C545" s="95" t="s">
        <v>93</v>
      </c>
      <c r="D545" s="96">
        <v>46249</v>
      </c>
      <c r="E545" s="95">
        <v>70</v>
      </c>
      <c r="F545" s="95">
        <v>0</v>
      </c>
      <c r="G545" s="95">
        <v>0</v>
      </c>
      <c r="H545" s="95">
        <v>0</v>
      </c>
      <c r="I545" s="95" t="s">
        <v>189</v>
      </c>
      <c r="J545" s="95" t="s">
        <v>188</v>
      </c>
      <c r="K545" s="95" t="s">
        <v>289</v>
      </c>
      <c r="L545" s="97">
        <f t="shared" si="8"/>
        <v>70</v>
      </c>
      <c r="M545" s="97" t="str">
        <f>CONCATENATE(База[ПЕрвые символы],База[Column2],RIGHT(База[Column3],7))</f>
        <v>KV-13046249TOF-KJA</v>
      </c>
      <c r="N545" s="98"/>
      <c r="O545" s="98"/>
      <c r="U545" s="98"/>
      <c r="V545" s="98"/>
      <c r="W545" s="98"/>
      <c r="X545" s="98"/>
      <c r="Y545" s="98"/>
    </row>
    <row r="546" spans="1:25" ht="15" x14ac:dyDescent="0.25">
      <c r="A546" s="93" t="str">
        <f>CONCATENATE(База[ПЕрвые символы],База[Column2],База[Column4])</f>
        <v>KV-13046250TOF-KJA</v>
      </c>
      <c r="B546" s="94">
        <f>База[Column6]</f>
        <v>44</v>
      </c>
      <c r="C546" s="95" t="s">
        <v>93</v>
      </c>
      <c r="D546" s="96">
        <v>46250</v>
      </c>
      <c r="E546" s="95">
        <v>44</v>
      </c>
      <c r="F546" s="95">
        <v>2</v>
      </c>
      <c r="G546" s="95">
        <v>2</v>
      </c>
      <c r="H546" s="95">
        <v>0</v>
      </c>
      <c r="I546" s="95" t="s">
        <v>189</v>
      </c>
      <c r="J546" s="95" t="s">
        <v>188</v>
      </c>
      <c r="K546" s="95" t="s">
        <v>289</v>
      </c>
      <c r="L546" s="97">
        <f t="shared" si="8"/>
        <v>44</v>
      </c>
      <c r="M546" s="97" t="str">
        <f>CONCATENATE(База[ПЕрвые символы],База[Column2],RIGHT(База[Column3],7))</f>
        <v>KV-13046250TOF-KJA</v>
      </c>
      <c r="N546" s="98"/>
      <c r="O546" s="98"/>
      <c r="U546" s="98"/>
      <c r="V546" s="98"/>
      <c r="W546" s="98"/>
      <c r="X546" s="98"/>
      <c r="Y546" s="98"/>
    </row>
    <row r="547" spans="1:25" ht="15" x14ac:dyDescent="0.25">
      <c r="A547" s="93" t="str">
        <f>CONCATENATE(База[ПЕрвые символы],База[Column2],База[Column4])</f>
        <v>KV-13046252TOF-KJA</v>
      </c>
      <c r="B547" s="94">
        <f>База[Column6]</f>
        <v>44</v>
      </c>
      <c r="C547" s="95" t="s">
        <v>93</v>
      </c>
      <c r="D547" s="96">
        <v>46252</v>
      </c>
      <c r="E547" s="95">
        <v>44</v>
      </c>
      <c r="F547" s="95">
        <v>7</v>
      </c>
      <c r="G547" s="95">
        <v>7</v>
      </c>
      <c r="H547" s="95">
        <v>0</v>
      </c>
      <c r="I547" s="95" t="s">
        <v>189</v>
      </c>
      <c r="J547" s="95" t="s">
        <v>188</v>
      </c>
      <c r="K547" s="95" t="s">
        <v>288</v>
      </c>
      <c r="L547" s="97">
        <f t="shared" si="8"/>
        <v>44</v>
      </c>
      <c r="M547" s="97" t="str">
        <f>CONCATENATE(База[ПЕрвые символы],База[Column2],RIGHT(База[Column3],7))</f>
        <v>KV-13046252TOF-KJA</v>
      </c>
      <c r="N547" s="98"/>
      <c r="O547" s="98"/>
      <c r="U547" s="98"/>
      <c r="V547" s="98"/>
      <c r="W547" s="98"/>
      <c r="X547" s="98"/>
      <c r="Y547" s="98"/>
    </row>
    <row r="548" spans="1:25" ht="15" x14ac:dyDescent="0.25">
      <c r="A548" s="93" t="str">
        <f>CONCATENATE(База[ПЕрвые символы],База[Column2],База[Column4])</f>
        <v>KV-13046255TOF-KJA</v>
      </c>
      <c r="B548" s="94">
        <f>База[Column6]</f>
        <v>44</v>
      </c>
      <c r="C548" s="95" t="s">
        <v>93</v>
      </c>
      <c r="D548" s="96">
        <v>46255</v>
      </c>
      <c r="E548" s="95">
        <v>44</v>
      </c>
      <c r="F548" s="95">
        <v>5</v>
      </c>
      <c r="G548" s="95">
        <v>5</v>
      </c>
      <c r="H548" s="95">
        <v>0</v>
      </c>
      <c r="I548" s="95" t="s">
        <v>189</v>
      </c>
      <c r="J548" s="95" t="s">
        <v>188</v>
      </c>
      <c r="K548" s="95" t="s">
        <v>288</v>
      </c>
      <c r="L548" s="97">
        <f t="shared" si="8"/>
        <v>44</v>
      </c>
      <c r="M548" s="97" t="str">
        <f>CONCATENATE(База[ПЕрвые символы],База[Column2],RIGHT(База[Column3],7))</f>
        <v>KV-13046255TOF-KJA</v>
      </c>
      <c r="N548" s="98"/>
      <c r="O548" s="98"/>
      <c r="U548" s="98"/>
      <c r="V548" s="98"/>
      <c r="W548" s="98"/>
      <c r="X548" s="98"/>
      <c r="Y548" s="98"/>
    </row>
    <row r="549" spans="1:25" ht="15" x14ac:dyDescent="0.25">
      <c r="A549" s="93" t="str">
        <f>CONCATENATE(База[ПЕрвые символы],База[Column2],База[Column4])</f>
        <v>KV-13046256TOF-KJA</v>
      </c>
      <c r="B549" s="94">
        <f>База[Column6]</f>
        <v>70</v>
      </c>
      <c r="C549" s="95" t="s">
        <v>93</v>
      </c>
      <c r="D549" s="96">
        <v>46256</v>
      </c>
      <c r="E549" s="95">
        <v>70</v>
      </c>
      <c r="F549" s="95">
        <v>0</v>
      </c>
      <c r="G549" s="95">
        <v>0</v>
      </c>
      <c r="H549" s="95">
        <v>0</v>
      </c>
      <c r="I549" s="95" t="s">
        <v>189</v>
      </c>
      <c r="J549" s="95" t="s">
        <v>188</v>
      </c>
      <c r="K549" s="95" t="s">
        <v>289</v>
      </c>
      <c r="L549" s="97">
        <f t="shared" si="8"/>
        <v>70</v>
      </c>
      <c r="M549" s="97" t="str">
        <f>CONCATENATE(База[ПЕрвые символы],База[Column2],RIGHT(База[Column3],7))</f>
        <v>KV-13046256TOF-KJA</v>
      </c>
      <c r="N549" s="98"/>
      <c r="O549" s="98"/>
      <c r="U549" s="98"/>
      <c r="V549" s="98"/>
      <c r="W549" s="98"/>
      <c r="X549" s="98"/>
      <c r="Y549" s="98"/>
    </row>
    <row r="550" spans="1:25" ht="15" x14ac:dyDescent="0.25">
      <c r="A550" s="93" t="str">
        <f>CONCATENATE(База[ПЕрвые символы],База[Column2],База[Column4])</f>
        <v>KV-13046257TOF-KJA</v>
      </c>
      <c r="B550" s="94">
        <f>База[Column6]</f>
        <v>44</v>
      </c>
      <c r="C550" s="95" t="s">
        <v>93</v>
      </c>
      <c r="D550" s="96">
        <v>46257</v>
      </c>
      <c r="E550" s="95">
        <v>44</v>
      </c>
      <c r="F550" s="95">
        <v>0</v>
      </c>
      <c r="G550" s="95">
        <v>0</v>
      </c>
      <c r="H550" s="95">
        <v>0</v>
      </c>
      <c r="I550" s="95" t="s">
        <v>189</v>
      </c>
      <c r="J550" s="95" t="s">
        <v>188</v>
      </c>
      <c r="K550" s="95" t="s">
        <v>289</v>
      </c>
      <c r="L550" s="97">
        <f t="shared" si="8"/>
        <v>44</v>
      </c>
      <c r="M550" s="97" t="str">
        <f>CONCATENATE(База[ПЕрвые символы],База[Column2],RIGHT(База[Column3],7))</f>
        <v>KV-13046257TOF-KJA</v>
      </c>
      <c r="N550" s="98"/>
      <c r="O550" s="98"/>
      <c r="U550" s="98"/>
      <c r="V550" s="98"/>
      <c r="W550" s="98"/>
      <c r="X550" s="98"/>
      <c r="Y550" s="98"/>
    </row>
    <row r="551" spans="1:25" ht="15" x14ac:dyDescent="0.25">
      <c r="A551" s="93" t="str">
        <f>CONCATENATE(База[ПЕрвые символы],База[Column2],База[Column4])</f>
        <v>KV-13046259TOF-KJA</v>
      </c>
      <c r="B551" s="94">
        <f>База[Column6]</f>
        <v>44</v>
      </c>
      <c r="C551" s="95" t="s">
        <v>93</v>
      </c>
      <c r="D551" s="96">
        <v>46259</v>
      </c>
      <c r="E551" s="95">
        <v>44</v>
      </c>
      <c r="F551" s="95">
        <v>0</v>
      </c>
      <c r="G551" s="95">
        <v>0</v>
      </c>
      <c r="H551" s="95">
        <v>0</v>
      </c>
      <c r="I551" s="95" t="s">
        <v>189</v>
      </c>
      <c r="J551" s="95" t="s">
        <v>188</v>
      </c>
      <c r="K551" s="95" t="s">
        <v>288</v>
      </c>
      <c r="L551" s="97">
        <f t="shared" si="8"/>
        <v>44</v>
      </c>
      <c r="M551" s="97" t="str">
        <f>CONCATENATE(База[ПЕрвые символы],База[Column2],RIGHT(База[Column3],7))</f>
        <v>KV-13046259TOF-KJA</v>
      </c>
      <c r="N551" s="98"/>
      <c r="O551" s="98"/>
      <c r="U551" s="98"/>
      <c r="V551" s="98"/>
      <c r="W551" s="98"/>
      <c r="X551" s="98"/>
      <c r="Y551" s="98"/>
    </row>
    <row r="552" spans="1:25" ht="15" x14ac:dyDescent="0.25">
      <c r="A552" s="93" t="str">
        <f>CONCATENATE(База[ПЕрвые символы],База[Column2],База[Column4])</f>
        <v>KV-13046262TOF-KJA</v>
      </c>
      <c r="B552" s="94">
        <f>База[Column6]</f>
        <v>44</v>
      </c>
      <c r="C552" s="95" t="s">
        <v>93</v>
      </c>
      <c r="D552" s="96">
        <v>46262</v>
      </c>
      <c r="E552" s="95">
        <v>44</v>
      </c>
      <c r="F552" s="95">
        <v>0</v>
      </c>
      <c r="G552" s="95">
        <v>0</v>
      </c>
      <c r="H552" s="95">
        <v>0</v>
      </c>
      <c r="I552" s="95" t="s">
        <v>189</v>
      </c>
      <c r="J552" s="95" t="s">
        <v>188</v>
      </c>
      <c r="K552" s="95" t="s">
        <v>288</v>
      </c>
      <c r="L552" s="97">
        <f t="shared" si="8"/>
        <v>44</v>
      </c>
      <c r="M552" s="97" t="str">
        <f>CONCATENATE(База[ПЕрвые символы],База[Column2],RIGHT(База[Column3],7))</f>
        <v>KV-13046262TOF-KJA</v>
      </c>
      <c r="N552" s="98"/>
      <c r="O552" s="98"/>
      <c r="U552" s="98"/>
      <c r="V552" s="98"/>
      <c r="W552" s="98"/>
      <c r="X552" s="98"/>
      <c r="Y552" s="98"/>
    </row>
    <row r="553" spans="1:25" ht="15" x14ac:dyDescent="0.25">
      <c r="A553" s="93" t="str">
        <f>CONCATENATE(База[ПЕрвые символы],База[Column2],База[Column4])</f>
        <v>KV-13046263TOF-KJA</v>
      </c>
      <c r="B553" s="94">
        <f>База[Column6]</f>
        <v>70</v>
      </c>
      <c r="C553" s="95" t="s">
        <v>93</v>
      </c>
      <c r="D553" s="96">
        <v>46263</v>
      </c>
      <c r="E553" s="95">
        <v>70</v>
      </c>
      <c r="F553" s="95">
        <v>0</v>
      </c>
      <c r="G553" s="95">
        <v>0</v>
      </c>
      <c r="H553" s="95">
        <v>0</v>
      </c>
      <c r="I553" s="95" t="s">
        <v>189</v>
      </c>
      <c r="J553" s="95" t="s">
        <v>188</v>
      </c>
      <c r="K553" s="95" t="s">
        <v>289</v>
      </c>
      <c r="L553" s="97">
        <f t="shared" si="8"/>
        <v>70</v>
      </c>
      <c r="M553" s="97" t="str">
        <f>CONCATENATE(База[ПЕрвые символы],База[Column2],RIGHT(База[Column3],7))</f>
        <v>KV-13046263TOF-KJA</v>
      </c>
      <c r="N553" s="98"/>
      <c r="O553" s="98"/>
      <c r="U553" s="98"/>
      <c r="V553" s="98"/>
      <c r="W553" s="98"/>
      <c r="X553" s="98"/>
      <c r="Y553" s="98"/>
    </row>
    <row r="554" spans="1:25" ht="15" x14ac:dyDescent="0.25">
      <c r="A554" s="93" t="str">
        <f>CONCATENATE(База[ПЕрвые символы],База[Column2],База[Column4])</f>
        <v>KV-13046264TOF-KJA</v>
      </c>
      <c r="B554" s="94">
        <f>База[Column6]</f>
        <v>44</v>
      </c>
      <c r="C554" s="95" t="s">
        <v>93</v>
      </c>
      <c r="D554" s="96">
        <v>46264</v>
      </c>
      <c r="E554" s="95">
        <v>44</v>
      </c>
      <c r="F554" s="95">
        <v>0</v>
      </c>
      <c r="G554" s="95">
        <v>0</v>
      </c>
      <c r="H554" s="95">
        <v>0</v>
      </c>
      <c r="I554" s="95" t="s">
        <v>189</v>
      </c>
      <c r="J554" s="95" t="s">
        <v>188</v>
      </c>
      <c r="K554" s="95" t="s">
        <v>289</v>
      </c>
      <c r="L554" s="97">
        <f t="shared" si="8"/>
        <v>44</v>
      </c>
      <c r="M554" s="97" t="str">
        <f>CONCATENATE(База[ПЕрвые символы],База[Column2],RIGHT(База[Column3],7))</f>
        <v>KV-13046264TOF-KJA</v>
      </c>
      <c r="N554" s="98"/>
      <c r="O554" s="98"/>
      <c r="U554" s="98"/>
      <c r="V554" s="98"/>
      <c r="W554" s="98"/>
      <c r="X554" s="98"/>
      <c r="Y554" s="98"/>
    </row>
    <row r="555" spans="1:25" ht="15" x14ac:dyDescent="0.25">
      <c r="A555" s="93" t="str">
        <f>CONCATENATE(База[ПЕрвые символы],База[Column2],База[Column4])</f>
        <v>KV-13046266TOF-KJA</v>
      </c>
      <c r="B555" s="94">
        <f>База[Column6]</f>
        <v>44</v>
      </c>
      <c r="C555" s="95" t="s">
        <v>93</v>
      </c>
      <c r="D555" s="96">
        <v>46266</v>
      </c>
      <c r="E555" s="95">
        <v>44</v>
      </c>
      <c r="F555" s="95">
        <v>0</v>
      </c>
      <c r="G555" s="95">
        <v>0</v>
      </c>
      <c r="H555" s="95">
        <v>0</v>
      </c>
      <c r="I555" s="95" t="s">
        <v>189</v>
      </c>
      <c r="J555" s="95" t="s">
        <v>188</v>
      </c>
      <c r="K555" s="95" t="s">
        <v>288</v>
      </c>
      <c r="L555" s="97">
        <f t="shared" si="8"/>
        <v>44</v>
      </c>
      <c r="M555" s="97" t="str">
        <f>CONCATENATE(База[ПЕрвые символы],База[Column2],RIGHT(База[Column3],7))</f>
        <v>KV-13046266TOF-KJA</v>
      </c>
      <c r="N555" s="98"/>
      <c r="O555" s="98"/>
      <c r="U555" s="98"/>
      <c r="V555" s="98"/>
      <c r="W555" s="98"/>
      <c r="X555" s="98"/>
      <c r="Y555" s="98"/>
    </row>
    <row r="556" spans="1:25" ht="15" x14ac:dyDescent="0.25">
      <c r="A556" s="93" t="str">
        <f>CONCATENATE(База[ПЕрвые символы],База[Column2],База[Column4])</f>
        <v>KV-13046269TOF-KJA</v>
      </c>
      <c r="B556" s="94">
        <f>База[Column6]</f>
        <v>44</v>
      </c>
      <c r="C556" s="95" t="s">
        <v>93</v>
      </c>
      <c r="D556" s="96">
        <v>46269</v>
      </c>
      <c r="E556" s="95">
        <v>44</v>
      </c>
      <c r="F556" s="95">
        <v>0</v>
      </c>
      <c r="G556" s="95">
        <v>0</v>
      </c>
      <c r="H556" s="95">
        <v>0</v>
      </c>
      <c r="I556" s="95" t="s">
        <v>189</v>
      </c>
      <c r="J556" s="95" t="s">
        <v>188</v>
      </c>
      <c r="K556" s="95" t="s">
        <v>288</v>
      </c>
      <c r="L556" s="97">
        <f t="shared" si="8"/>
        <v>44</v>
      </c>
      <c r="M556" s="97" t="str">
        <f>CONCATENATE(База[ПЕрвые символы],База[Column2],RIGHT(База[Column3],7))</f>
        <v>KV-13046269TOF-KJA</v>
      </c>
      <c r="N556" s="98"/>
      <c r="O556" s="98"/>
      <c r="U556" s="98"/>
      <c r="V556" s="98"/>
      <c r="W556" s="98"/>
      <c r="X556" s="98"/>
      <c r="Y556" s="98"/>
    </row>
    <row r="557" spans="1:25" ht="15" x14ac:dyDescent="0.25">
      <c r="A557" s="93" t="str">
        <f>CONCATENATE(База[ПЕрвые символы],База[Column2],База[Column4])</f>
        <v>KV-13046271TOF-KJA</v>
      </c>
      <c r="B557" s="94">
        <f>База[Column6]</f>
        <v>70</v>
      </c>
      <c r="C557" s="95" t="s">
        <v>93</v>
      </c>
      <c r="D557" s="96">
        <v>46271</v>
      </c>
      <c r="E557" s="95">
        <v>70</v>
      </c>
      <c r="F557" s="95">
        <v>0</v>
      </c>
      <c r="G557" s="95">
        <v>0</v>
      </c>
      <c r="H557" s="95">
        <v>0</v>
      </c>
      <c r="I557" s="95" t="s">
        <v>189</v>
      </c>
      <c r="J557" s="95" t="s">
        <v>188</v>
      </c>
      <c r="K557" s="95" t="s">
        <v>289</v>
      </c>
      <c r="L557" s="97">
        <f t="shared" si="8"/>
        <v>70</v>
      </c>
      <c r="M557" s="97" t="str">
        <f>CONCATENATE(База[ПЕрвые символы],База[Column2],RIGHT(База[Column3],7))</f>
        <v>KV-13046271TOF-KJA</v>
      </c>
      <c r="N557" s="98"/>
      <c r="O557" s="98"/>
      <c r="U557" s="98"/>
      <c r="V557" s="98"/>
      <c r="W557" s="98"/>
      <c r="X557" s="98"/>
      <c r="Y557" s="98"/>
    </row>
    <row r="558" spans="1:25" ht="15" x14ac:dyDescent="0.25">
      <c r="A558" s="93" t="str">
        <f>CONCATENATE(База[ПЕрвые символы],База[Column2],База[Column4])</f>
        <v>KV-13046273TOF-KJA</v>
      </c>
      <c r="B558" s="94">
        <f>База[Column6]</f>
        <v>70</v>
      </c>
      <c r="C558" s="95" t="s">
        <v>93</v>
      </c>
      <c r="D558" s="96">
        <v>46273</v>
      </c>
      <c r="E558" s="95">
        <v>70</v>
      </c>
      <c r="F558" s="95">
        <v>0</v>
      </c>
      <c r="G558" s="95">
        <v>0</v>
      </c>
      <c r="H558" s="95">
        <v>0</v>
      </c>
      <c r="I558" s="95" t="s">
        <v>189</v>
      </c>
      <c r="J558" s="95" t="s">
        <v>188</v>
      </c>
      <c r="K558" s="95" t="s">
        <v>289</v>
      </c>
      <c r="L558" s="97">
        <f t="shared" si="8"/>
        <v>70</v>
      </c>
      <c r="M558" s="97" t="str">
        <f>CONCATENATE(База[ПЕрвые символы],База[Column2],RIGHT(База[Column3],7))</f>
        <v>KV-13046273TOF-KJA</v>
      </c>
      <c r="N558" s="98"/>
      <c r="O558" s="98"/>
      <c r="U558" s="98"/>
      <c r="V558" s="98"/>
      <c r="W558" s="98"/>
      <c r="X558" s="98"/>
      <c r="Y558" s="98"/>
    </row>
    <row r="559" spans="1:25" ht="15" x14ac:dyDescent="0.25">
      <c r="A559" s="93" t="str">
        <f>CONCATENATE(База[ПЕрвые символы],База[Column2],База[Column4])</f>
        <v>KV-13046276TOF-KJA</v>
      </c>
      <c r="B559" s="94">
        <f>База[Column6]</f>
        <v>70</v>
      </c>
      <c r="C559" s="95" t="s">
        <v>93</v>
      </c>
      <c r="D559" s="96">
        <v>46276</v>
      </c>
      <c r="E559" s="95">
        <v>70</v>
      </c>
      <c r="F559" s="95">
        <v>0</v>
      </c>
      <c r="G559" s="95">
        <v>0</v>
      </c>
      <c r="H559" s="95">
        <v>0</v>
      </c>
      <c r="I559" s="95" t="s">
        <v>189</v>
      </c>
      <c r="J559" s="95" t="s">
        <v>188</v>
      </c>
      <c r="K559" s="95" t="s">
        <v>289</v>
      </c>
      <c r="L559" s="97">
        <f t="shared" si="8"/>
        <v>70</v>
      </c>
      <c r="M559" s="97" t="str">
        <f>CONCATENATE(База[ПЕрвые символы],База[Column2],RIGHT(База[Column3],7))</f>
        <v>KV-13046276TOF-KJA</v>
      </c>
      <c r="N559" s="98"/>
      <c r="O559" s="98"/>
      <c r="U559" s="98"/>
      <c r="V559" s="98"/>
      <c r="W559" s="98"/>
      <c r="X559" s="98"/>
      <c r="Y559" s="98"/>
    </row>
    <row r="560" spans="1:25" ht="15" x14ac:dyDescent="0.25">
      <c r="A560" s="93" t="str">
        <f>CONCATENATE(База[ПЕрвые символы],База[Column2],База[Column4])</f>
        <v>KV-13046277TOF-KJA</v>
      </c>
      <c r="B560" s="94">
        <f>База[Column6]</f>
        <v>70</v>
      </c>
      <c r="C560" s="95" t="s">
        <v>93</v>
      </c>
      <c r="D560" s="96">
        <v>46277</v>
      </c>
      <c r="E560" s="95">
        <v>70</v>
      </c>
      <c r="F560" s="95">
        <v>0</v>
      </c>
      <c r="G560" s="95">
        <v>0</v>
      </c>
      <c r="H560" s="95">
        <v>0</v>
      </c>
      <c r="I560" s="95" t="s">
        <v>189</v>
      </c>
      <c r="J560" s="95" t="s">
        <v>188</v>
      </c>
      <c r="K560" s="95" t="s">
        <v>289</v>
      </c>
      <c r="L560" s="97">
        <f t="shared" si="8"/>
        <v>70</v>
      </c>
      <c r="M560" s="97" t="str">
        <f>CONCATENATE(База[ПЕрвые символы],База[Column2],RIGHT(База[Column3],7))</f>
        <v>KV-13046277TOF-KJA</v>
      </c>
      <c r="N560" s="98"/>
      <c r="O560" s="98"/>
      <c r="U560" s="98"/>
      <c r="V560" s="98"/>
      <c r="W560" s="98"/>
      <c r="X560" s="98"/>
      <c r="Y560" s="98"/>
    </row>
    <row r="561" spans="1:25" ht="15" x14ac:dyDescent="0.25">
      <c r="A561" s="93" t="str">
        <f>CONCATENATE(База[ПЕрвые символы],База[Column2],База[Column4])</f>
        <v>KV-13046278TOF-KJA</v>
      </c>
      <c r="B561" s="94">
        <f>База[Column6]</f>
        <v>70</v>
      </c>
      <c r="C561" s="95" t="s">
        <v>93</v>
      </c>
      <c r="D561" s="96">
        <v>46278</v>
      </c>
      <c r="E561" s="95">
        <v>70</v>
      </c>
      <c r="F561" s="95">
        <v>0</v>
      </c>
      <c r="G561" s="95">
        <v>0</v>
      </c>
      <c r="H561" s="95">
        <v>0</v>
      </c>
      <c r="I561" s="95" t="s">
        <v>189</v>
      </c>
      <c r="J561" s="95" t="s">
        <v>188</v>
      </c>
      <c r="K561" s="95" t="s">
        <v>289</v>
      </c>
      <c r="L561" s="97">
        <f t="shared" si="8"/>
        <v>70</v>
      </c>
      <c r="M561" s="97" t="str">
        <f>CONCATENATE(База[ПЕрвые символы],База[Column2],RIGHT(База[Column3],7))</f>
        <v>KV-13046278TOF-KJA</v>
      </c>
      <c r="N561" s="98"/>
      <c r="O561" s="98"/>
      <c r="U561" s="98"/>
      <c r="V561" s="98"/>
      <c r="W561" s="98"/>
      <c r="X561" s="98"/>
      <c r="Y561" s="98"/>
    </row>
    <row r="562" spans="1:25" ht="15" x14ac:dyDescent="0.25">
      <c r="A562" s="93" t="str">
        <f>CONCATENATE(База[ПЕрвые символы],База[Column2],База[Column4])</f>
        <v>KV-13046280TOF-KJA</v>
      </c>
      <c r="B562" s="94">
        <f>База[Column6]</f>
        <v>70</v>
      </c>
      <c r="C562" s="95" t="s">
        <v>93</v>
      </c>
      <c r="D562" s="96">
        <v>46280</v>
      </c>
      <c r="E562" s="95">
        <v>70</v>
      </c>
      <c r="F562" s="95">
        <v>0</v>
      </c>
      <c r="G562" s="95">
        <v>0</v>
      </c>
      <c r="H562" s="95">
        <v>0</v>
      </c>
      <c r="I562" s="95" t="s">
        <v>189</v>
      </c>
      <c r="J562" s="95" t="s">
        <v>188</v>
      </c>
      <c r="K562" s="95" t="s">
        <v>289</v>
      </c>
      <c r="L562" s="97">
        <f t="shared" si="8"/>
        <v>70</v>
      </c>
      <c r="M562" s="97" t="str">
        <f>CONCATENATE(База[ПЕрвые символы],База[Column2],RIGHT(База[Column3],7))</f>
        <v>KV-13046280TOF-KJA</v>
      </c>
      <c r="N562" s="98"/>
      <c r="O562" s="98"/>
      <c r="U562" s="98"/>
      <c r="V562" s="98"/>
      <c r="W562" s="98"/>
      <c r="X562" s="98"/>
      <c r="Y562" s="98"/>
    </row>
    <row r="563" spans="1:25" ht="15" x14ac:dyDescent="0.25">
      <c r="A563" s="93" t="str">
        <f>CONCATENATE(База[ПЕрвые символы],База[Column2],База[Column4])</f>
        <v>KV-13046283TOF-KJA</v>
      </c>
      <c r="B563" s="94">
        <f>База[Column6]</f>
        <v>70</v>
      </c>
      <c r="C563" s="95" t="s">
        <v>93</v>
      </c>
      <c r="D563" s="96">
        <v>46283</v>
      </c>
      <c r="E563" s="95">
        <v>70</v>
      </c>
      <c r="F563" s="95">
        <v>0</v>
      </c>
      <c r="G563" s="95">
        <v>0</v>
      </c>
      <c r="H563" s="95">
        <v>0</v>
      </c>
      <c r="I563" s="95" t="s">
        <v>189</v>
      </c>
      <c r="J563" s="95" t="s">
        <v>188</v>
      </c>
      <c r="K563" s="95" t="s">
        <v>289</v>
      </c>
      <c r="L563" s="97">
        <f t="shared" si="8"/>
        <v>70</v>
      </c>
      <c r="M563" s="97" t="str">
        <f>CONCATENATE(База[ПЕрвые символы],База[Column2],RIGHT(База[Column3],7))</f>
        <v>KV-13046283TOF-KJA</v>
      </c>
      <c r="N563" s="98"/>
      <c r="O563" s="98"/>
      <c r="U563" s="98"/>
      <c r="V563" s="98"/>
      <c r="W563" s="98"/>
      <c r="X563" s="98"/>
      <c r="Y563" s="98"/>
    </row>
    <row r="564" spans="1:25" ht="15" x14ac:dyDescent="0.25">
      <c r="A564" s="93" t="str">
        <f>CONCATENATE(База[ПЕрвые символы],База[Column2],База[Column4])</f>
        <v>KV-13046285TOF-KJA</v>
      </c>
      <c r="B564" s="94">
        <f>База[Column6]</f>
        <v>70</v>
      </c>
      <c r="C564" s="95" t="s">
        <v>93</v>
      </c>
      <c r="D564" s="96">
        <v>46285</v>
      </c>
      <c r="E564" s="95">
        <v>70</v>
      </c>
      <c r="F564" s="95">
        <v>0</v>
      </c>
      <c r="G564" s="95">
        <v>0</v>
      </c>
      <c r="H564" s="95">
        <v>0</v>
      </c>
      <c r="I564" s="95" t="s">
        <v>189</v>
      </c>
      <c r="J564" s="95" t="s">
        <v>188</v>
      </c>
      <c r="K564" s="95" t="s">
        <v>289</v>
      </c>
      <c r="L564" s="97">
        <f t="shared" si="8"/>
        <v>70</v>
      </c>
      <c r="M564" s="97" t="str">
        <f>CONCATENATE(База[ПЕрвые символы],База[Column2],RIGHT(База[Column3],7))</f>
        <v>KV-13046285TOF-KJA</v>
      </c>
      <c r="N564" s="98"/>
      <c r="O564" s="98"/>
      <c r="U564" s="98"/>
      <c r="V564" s="98"/>
      <c r="W564" s="98"/>
      <c r="X564" s="98"/>
      <c r="Y564" s="98"/>
    </row>
    <row r="565" spans="1:25" ht="15" x14ac:dyDescent="0.25">
      <c r="A565" s="93" t="str">
        <f>CONCATENATE(База[ПЕрвые символы],База[Column2],База[Column4])</f>
        <v>KV-13046287TOF-KJA</v>
      </c>
      <c r="B565" s="94">
        <f>База[Column6]</f>
        <v>70</v>
      </c>
      <c r="C565" s="95" t="s">
        <v>93</v>
      </c>
      <c r="D565" s="96">
        <v>46287</v>
      </c>
      <c r="E565" s="95">
        <v>70</v>
      </c>
      <c r="F565" s="95">
        <v>0</v>
      </c>
      <c r="G565" s="95">
        <v>0</v>
      </c>
      <c r="H565" s="95">
        <v>0</v>
      </c>
      <c r="I565" s="95" t="s">
        <v>189</v>
      </c>
      <c r="J565" s="95" t="s">
        <v>188</v>
      </c>
      <c r="K565" s="95" t="s">
        <v>289</v>
      </c>
      <c r="L565" s="97">
        <f t="shared" si="8"/>
        <v>70</v>
      </c>
      <c r="M565" s="97" t="str">
        <f>CONCATENATE(База[ПЕрвые символы],База[Column2],RIGHT(База[Column3],7))</f>
        <v>KV-13046287TOF-KJA</v>
      </c>
      <c r="N565" s="98"/>
      <c r="O565" s="98"/>
      <c r="U565" s="98"/>
      <c r="V565" s="98"/>
      <c r="W565" s="98"/>
      <c r="X565" s="98"/>
      <c r="Y565" s="98"/>
    </row>
    <row r="566" spans="1:25" ht="15" x14ac:dyDescent="0.25">
      <c r="A566" s="93" t="str">
        <f>CONCATENATE(База[ПЕрвые символы],База[Column2],База[Column4])</f>
        <v>KV-13046290TOF-KJA</v>
      </c>
      <c r="B566" s="94">
        <f>База[Column6]</f>
        <v>70</v>
      </c>
      <c r="C566" s="95" t="s">
        <v>93</v>
      </c>
      <c r="D566" s="96">
        <v>46290</v>
      </c>
      <c r="E566" s="95">
        <v>70</v>
      </c>
      <c r="F566" s="95">
        <v>0</v>
      </c>
      <c r="G566" s="95">
        <v>0</v>
      </c>
      <c r="H566" s="95">
        <v>0</v>
      </c>
      <c r="I566" s="95" t="s">
        <v>189</v>
      </c>
      <c r="J566" s="95" t="s">
        <v>188</v>
      </c>
      <c r="K566" s="95" t="s">
        <v>289</v>
      </c>
      <c r="L566" s="97">
        <f t="shared" si="8"/>
        <v>70</v>
      </c>
      <c r="M566" s="97" t="str">
        <f>CONCATENATE(База[ПЕрвые символы],База[Column2],RIGHT(База[Column3],7))</f>
        <v>KV-13046290TOF-KJA</v>
      </c>
      <c r="N566" s="98"/>
      <c r="O566" s="98"/>
      <c r="U566" s="98"/>
      <c r="V566" s="98"/>
      <c r="W566" s="98"/>
      <c r="X566" s="98"/>
      <c r="Y566" s="98"/>
    </row>
    <row r="567" spans="1:25" ht="15" x14ac:dyDescent="0.25">
      <c r="A567" s="93" t="str">
        <f>CONCATENATE(База[ПЕрвые символы],База[Column2],База[Column4])</f>
        <v>KV-13046292TOF-KJA</v>
      </c>
      <c r="B567" s="94">
        <f>База[Column6]</f>
        <v>70</v>
      </c>
      <c r="C567" s="95" t="s">
        <v>93</v>
      </c>
      <c r="D567" s="96">
        <v>46292</v>
      </c>
      <c r="E567" s="95">
        <v>70</v>
      </c>
      <c r="F567" s="95">
        <v>0</v>
      </c>
      <c r="G567" s="95">
        <v>0</v>
      </c>
      <c r="H567" s="95">
        <v>0</v>
      </c>
      <c r="I567" s="95" t="s">
        <v>189</v>
      </c>
      <c r="J567" s="95" t="s">
        <v>188</v>
      </c>
      <c r="K567" s="95" t="s">
        <v>289</v>
      </c>
      <c r="L567" s="97">
        <f t="shared" si="8"/>
        <v>70</v>
      </c>
      <c r="M567" s="97" t="str">
        <f>CONCATENATE(База[ПЕрвые символы],База[Column2],RIGHT(База[Column3],7))</f>
        <v>KV-13046292TOF-KJA</v>
      </c>
      <c r="N567" s="98"/>
      <c r="O567" s="98"/>
      <c r="U567" s="98"/>
      <c r="V567" s="98"/>
      <c r="W567" s="98"/>
      <c r="X567" s="98"/>
      <c r="Y567" s="98"/>
    </row>
    <row r="568" spans="1:25" ht="15" x14ac:dyDescent="0.25">
      <c r="A568" s="93" t="str">
        <f>CONCATENATE(База[ПЕрвые символы],База[Column2],База[Column4])</f>
        <v>KV-13046294TOF-KJA</v>
      </c>
      <c r="B568" s="94">
        <f>База[Column6]</f>
        <v>70</v>
      </c>
      <c r="C568" s="95" t="s">
        <v>93</v>
      </c>
      <c r="D568" s="96">
        <v>46294</v>
      </c>
      <c r="E568" s="95">
        <v>70</v>
      </c>
      <c r="F568" s="95">
        <v>0</v>
      </c>
      <c r="G568" s="95">
        <v>0</v>
      </c>
      <c r="H568" s="95">
        <v>0</v>
      </c>
      <c r="I568" s="95" t="s">
        <v>189</v>
      </c>
      <c r="J568" s="95" t="s">
        <v>188</v>
      </c>
      <c r="K568" s="95" t="s">
        <v>289</v>
      </c>
      <c r="L568" s="97">
        <f t="shared" si="8"/>
        <v>70</v>
      </c>
      <c r="M568" s="97" t="str">
        <f>CONCATENATE(База[ПЕрвые символы],База[Column2],RIGHT(База[Column3],7))</f>
        <v>KV-13046294TOF-KJA</v>
      </c>
      <c r="N568" s="98"/>
      <c r="O568" s="98"/>
      <c r="U568" s="98"/>
      <c r="V568" s="98"/>
      <c r="W568" s="98"/>
      <c r="X568" s="98"/>
      <c r="Y568" s="98"/>
    </row>
    <row r="569" spans="1:25" ht="15" x14ac:dyDescent="0.25">
      <c r="A569" s="93" t="str">
        <f>CONCATENATE(База[ПЕрвые символы],База[Column2],База[Column4])</f>
        <v>KV-13046297TOF-KJA</v>
      </c>
      <c r="B569" s="94">
        <f>База[Column6]</f>
        <v>70</v>
      </c>
      <c r="C569" s="95" t="s">
        <v>93</v>
      </c>
      <c r="D569" s="96">
        <v>46297</v>
      </c>
      <c r="E569" s="95">
        <v>70</v>
      </c>
      <c r="F569" s="95">
        <v>0</v>
      </c>
      <c r="G569" s="95">
        <v>0</v>
      </c>
      <c r="H569" s="95">
        <v>0</v>
      </c>
      <c r="I569" s="95" t="s">
        <v>189</v>
      </c>
      <c r="J569" s="95" t="s">
        <v>188</v>
      </c>
      <c r="K569" s="95" t="s">
        <v>289</v>
      </c>
      <c r="L569" s="97">
        <f t="shared" si="8"/>
        <v>70</v>
      </c>
      <c r="M569" s="97" t="str">
        <f>CONCATENATE(База[ПЕрвые символы],База[Column2],RIGHT(База[Column3],7))</f>
        <v>KV-13046297TOF-KJA</v>
      </c>
      <c r="N569" s="98"/>
      <c r="O569" s="98"/>
      <c r="U569" s="98"/>
      <c r="V569" s="98"/>
      <c r="W569" s="98"/>
      <c r="X569" s="98"/>
      <c r="Y569" s="98"/>
    </row>
    <row r="570" spans="1:25" ht="15" x14ac:dyDescent="0.25">
      <c r="A570" s="93" t="str">
        <f>CONCATENATE(База[ПЕрвые символы],База[Column2],База[Column4])</f>
        <v>KV-13046299TOF-KJA</v>
      </c>
      <c r="B570" s="94">
        <f>База[Column6]</f>
        <v>70</v>
      </c>
      <c r="C570" s="95" t="s">
        <v>93</v>
      </c>
      <c r="D570" s="96">
        <v>46299</v>
      </c>
      <c r="E570" s="95">
        <v>70</v>
      </c>
      <c r="F570" s="95">
        <v>0</v>
      </c>
      <c r="G570" s="95">
        <v>0</v>
      </c>
      <c r="H570" s="95">
        <v>0</v>
      </c>
      <c r="I570" s="95" t="s">
        <v>189</v>
      </c>
      <c r="J570" s="95" t="s">
        <v>188</v>
      </c>
      <c r="K570" s="95" t="s">
        <v>289</v>
      </c>
      <c r="L570" s="97">
        <f t="shared" si="8"/>
        <v>70</v>
      </c>
      <c r="M570" s="97" t="str">
        <f>CONCATENATE(База[ПЕрвые символы],База[Column2],RIGHT(База[Column3],7))</f>
        <v>KV-13046299TOF-KJA</v>
      </c>
      <c r="N570" s="98"/>
      <c r="O570" s="98"/>
      <c r="U570" s="98"/>
      <c r="V570" s="98"/>
      <c r="W570" s="98"/>
      <c r="X570" s="98"/>
      <c r="Y570" s="98"/>
    </row>
    <row r="571" spans="1:25" ht="15" x14ac:dyDescent="0.25">
      <c r="A571" s="93" t="str">
        <f>CONCATENATE(База[ПЕрвые символы],База[Column2],База[Column4])</f>
        <v>KV-13046301TOF-KJA</v>
      </c>
      <c r="B571" s="94">
        <f>База[Column6]</f>
        <v>70</v>
      </c>
      <c r="C571" s="95" t="s">
        <v>93</v>
      </c>
      <c r="D571" s="96">
        <v>46301</v>
      </c>
      <c r="E571" s="95">
        <v>70</v>
      </c>
      <c r="F571" s="95">
        <v>0</v>
      </c>
      <c r="G571" s="95">
        <v>0</v>
      </c>
      <c r="H571" s="95">
        <v>0</v>
      </c>
      <c r="I571" s="95" t="s">
        <v>189</v>
      </c>
      <c r="J571" s="95" t="s">
        <v>188</v>
      </c>
      <c r="K571" s="95" t="s">
        <v>289</v>
      </c>
      <c r="L571" s="97">
        <f t="shared" si="8"/>
        <v>70</v>
      </c>
      <c r="M571" s="97" t="str">
        <f>CONCATENATE(База[ПЕрвые символы],База[Column2],RIGHT(База[Column3],7))</f>
        <v>KV-13046301TOF-KJA</v>
      </c>
      <c r="N571" s="98"/>
      <c r="O571" s="98"/>
      <c r="U571" s="98"/>
      <c r="V571" s="98"/>
      <c r="W571" s="98"/>
      <c r="X571" s="98"/>
      <c r="Y571" s="98"/>
    </row>
    <row r="572" spans="1:25" ht="15" x14ac:dyDescent="0.25">
      <c r="A572" s="93" t="str">
        <f>CONCATENATE(База[ПЕрвые символы],База[Column2],База[Column4])</f>
        <v>KV-13046304TOF-KJA</v>
      </c>
      <c r="B572" s="94">
        <f>База[Column6]</f>
        <v>70</v>
      </c>
      <c r="C572" s="95" t="s">
        <v>93</v>
      </c>
      <c r="D572" s="96">
        <v>46304</v>
      </c>
      <c r="E572" s="95">
        <v>70</v>
      </c>
      <c r="F572" s="95">
        <v>2</v>
      </c>
      <c r="G572" s="95">
        <v>2</v>
      </c>
      <c r="H572" s="95">
        <v>0</v>
      </c>
      <c r="I572" s="95" t="s">
        <v>189</v>
      </c>
      <c r="J572" s="95" t="s">
        <v>188</v>
      </c>
      <c r="K572" s="95" t="s">
        <v>289</v>
      </c>
      <c r="L572" s="97">
        <f t="shared" si="8"/>
        <v>70</v>
      </c>
      <c r="M572" s="97" t="str">
        <f>CONCATENATE(База[ПЕрвые символы],База[Column2],RIGHT(База[Column3],7))</f>
        <v>KV-13046304TOF-KJA</v>
      </c>
      <c r="N572" s="98"/>
      <c r="O572" s="98"/>
      <c r="U572" s="98"/>
      <c r="V572" s="98"/>
      <c r="W572" s="98"/>
      <c r="X572" s="98"/>
      <c r="Y572" s="98"/>
    </row>
    <row r="573" spans="1:25" ht="15" x14ac:dyDescent="0.25">
      <c r="A573" s="93" t="str">
        <f>CONCATENATE(База[ПЕрвые символы],База[Column2],База[Column4])</f>
        <v>KV-13046306TOF-KJA</v>
      </c>
      <c r="B573" s="94">
        <f>База[Column6]</f>
        <v>70</v>
      </c>
      <c r="C573" s="95" t="s">
        <v>93</v>
      </c>
      <c r="D573" s="96">
        <v>46306</v>
      </c>
      <c r="E573" s="95">
        <v>70</v>
      </c>
      <c r="F573" s="95">
        <v>0</v>
      </c>
      <c r="G573" s="95">
        <v>0</v>
      </c>
      <c r="H573" s="95">
        <v>0</v>
      </c>
      <c r="I573" s="95" t="s">
        <v>189</v>
      </c>
      <c r="J573" s="95" t="s">
        <v>188</v>
      </c>
      <c r="K573" s="95" t="s">
        <v>289</v>
      </c>
      <c r="L573" s="97">
        <f t="shared" si="8"/>
        <v>70</v>
      </c>
      <c r="M573" s="97" t="str">
        <f>CONCATENATE(База[ПЕрвые символы],База[Column2],RIGHT(База[Column3],7))</f>
        <v>KV-13046306TOF-KJA</v>
      </c>
      <c r="N573" s="98"/>
      <c r="O573" s="98"/>
      <c r="U573" s="98"/>
      <c r="V573" s="98"/>
      <c r="W573" s="98"/>
      <c r="X573" s="98"/>
      <c r="Y573" s="98"/>
    </row>
    <row r="574" spans="1:25" ht="15" x14ac:dyDescent="0.25">
      <c r="A574" s="93" t="str">
        <f>CONCATENATE(База[ПЕрвые символы],База[Column2],База[Column4])</f>
        <v>KV-13046308TOF-KJA</v>
      </c>
      <c r="B574" s="94">
        <f>База[Column6]</f>
        <v>70</v>
      </c>
      <c r="C574" s="95" t="s">
        <v>93</v>
      </c>
      <c r="D574" s="96">
        <v>46308</v>
      </c>
      <c r="E574" s="95">
        <v>70</v>
      </c>
      <c r="F574" s="95">
        <v>0</v>
      </c>
      <c r="G574" s="95">
        <v>0</v>
      </c>
      <c r="H574" s="95">
        <v>0</v>
      </c>
      <c r="I574" s="95" t="s">
        <v>189</v>
      </c>
      <c r="J574" s="95" t="s">
        <v>188</v>
      </c>
      <c r="K574" s="95" t="s">
        <v>289</v>
      </c>
      <c r="L574" s="97">
        <f t="shared" si="8"/>
        <v>70</v>
      </c>
      <c r="M574" s="97" t="str">
        <f>CONCATENATE(База[ПЕрвые символы],База[Column2],RIGHT(База[Column3],7))</f>
        <v>KV-13046308TOF-KJA</v>
      </c>
      <c r="N574" s="98"/>
      <c r="O574" s="98"/>
      <c r="U574" s="98"/>
      <c r="V574" s="98"/>
      <c r="W574" s="98"/>
      <c r="X574" s="98"/>
      <c r="Y574" s="98"/>
    </row>
    <row r="575" spans="1:25" ht="15" x14ac:dyDescent="0.25">
      <c r="A575" s="93" t="str">
        <f>CONCATENATE(База[ПЕрвые символы],База[Column2],База[Column4])</f>
        <v>KV-13046311TOF-KJA</v>
      </c>
      <c r="B575" s="94">
        <f>База[Column6]</f>
        <v>70</v>
      </c>
      <c r="C575" s="95" t="s">
        <v>93</v>
      </c>
      <c r="D575" s="96">
        <v>46311</v>
      </c>
      <c r="E575" s="95">
        <v>70</v>
      </c>
      <c r="F575" s="95">
        <v>0</v>
      </c>
      <c r="G575" s="95">
        <v>0</v>
      </c>
      <c r="H575" s="95">
        <v>0</v>
      </c>
      <c r="I575" s="95" t="s">
        <v>189</v>
      </c>
      <c r="J575" s="95" t="s">
        <v>188</v>
      </c>
      <c r="K575" s="95" t="s">
        <v>289</v>
      </c>
      <c r="L575" s="97">
        <f t="shared" si="8"/>
        <v>70</v>
      </c>
      <c r="M575" s="97" t="str">
        <f>CONCATENATE(База[ПЕрвые символы],База[Column2],RIGHT(База[Column3],7))</f>
        <v>KV-13046311TOF-KJA</v>
      </c>
      <c r="N575" s="98"/>
      <c r="O575" s="98"/>
      <c r="U575" s="98"/>
      <c r="V575" s="98"/>
      <c r="W575" s="98"/>
      <c r="X575" s="98"/>
      <c r="Y575" s="98"/>
    </row>
    <row r="576" spans="1:25" ht="15" x14ac:dyDescent="0.25">
      <c r="A576" s="93" t="str">
        <f>CONCATENATE(База[ПЕрвые символы],База[Column2],База[Column4])</f>
        <v>KV-13046313TOF-KJA</v>
      </c>
      <c r="B576" s="94">
        <f>База[Column6]</f>
        <v>70</v>
      </c>
      <c r="C576" s="95" t="s">
        <v>93</v>
      </c>
      <c r="D576" s="96">
        <v>46313</v>
      </c>
      <c r="E576" s="95">
        <v>70</v>
      </c>
      <c r="F576" s="95">
        <v>0</v>
      </c>
      <c r="G576" s="95">
        <v>0</v>
      </c>
      <c r="H576" s="95">
        <v>0</v>
      </c>
      <c r="I576" s="95" t="s">
        <v>189</v>
      </c>
      <c r="J576" s="95" t="s">
        <v>188</v>
      </c>
      <c r="K576" s="95" t="s">
        <v>289</v>
      </c>
      <c r="L576" s="97">
        <f t="shared" si="8"/>
        <v>70</v>
      </c>
      <c r="M576" s="97" t="str">
        <f>CONCATENATE(База[ПЕрвые символы],База[Column2],RIGHT(База[Column3],7))</f>
        <v>KV-13046313TOF-KJA</v>
      </c>
      <c r="N576" s="98"/>
      <c r="O576" s="98"/>
      <c r="U576" s="98"/>
      <c r="V576" s="98"/>
      <c r="W576" s="98"/>
      <c r="X576" s="98"/>
      <c r="Y576" s="98"/>
    </row>
    <row r="577" spans="1:25" ht="15" x14ac:dyDescent="0.25">
      <c r="A577" s="93" t="str">
        <f>CONCATENATE(База[ПЕрвые символы],База[Column2],База[Column4])</f>
        <v>KV-13046315TOF-KJA</v>
      </c>
      <c r="B577" s="94">
        <f>База[Column6]</f>
        <v>70</v>
      </c>
      <c r="C577" s="95" t="s">
        <v>93</v>
      </c>
      <c r="D577" s="96">
        <v>46315</v>
      </c>
      <c r="E577" s="95">
        <v>70</v>
      </c>
      <c r="F577" s="95">
        <v>0</v>
      </c>
      <c r="G577" s="95">
        <v>0</v>
      </c>
      <c r="H577" s="95">
        <v>0</v>
      </c>
      <c r="I577" s="95" t="s">
        <v>189</v>
      </c>
      <c r="J577" s="95" t="s">
        <v>188</v>
      </c>
      <c r="K577" s="95" t="s">
        <v>289</v>
      </c>
      <c r="L577" s="97">
        <f t="shared" si="8"/>
        <v>70</v>
      </c>
      <c r="M577" s="97" t="str">
        <f>CONCATENATE(База[ПЕрвые символы],База[Column2],RIGHT(База[Column3],7))</f>
        <v>KV-13046315TOF-KJA</v>
      </c>
      <c r="N577" s="98"/>
      <c r="O577" s="98"/>
      <c r="U577" s="98"/>
      <c r="V577" s="98"/>
      <c r="W577" s="98"/>
      <c r="X577" s="98"/>
      <c r="Y577" s="98"/>
    </row>
    <row r="578" spans="1:25" ht="15" x14ac:dyDescent="0.25">
      <c r="A578" s="93" t="str">
        <f>CONCATENATE(База[ПЕрвые символы],База[Column2],База[Column4])</f>
        <v>KV-13046318TOF-KJA</v>
      </c>
      <c r="B578" s="94">
        <f>База[Column6]</f>
        <v>70</v>
      </c>
      <c r="C578" s="95" t="s">
        <v>93</v>
      </c>
      <c r="D578" s="96">
        <v>46318</v>
      </c>
      <c r="E578" s="95">
        <v>70</v>
      </c>
      <c r="F578" s="95">
        <v>0</v>
      </c>
      <c r="G578" s="95">
        <v>0</v>
      </c>
      <c r="H578" s="95">
        <v>0</v>
      </c>
      <c r="I578" s="95" t="s">
        <v>189</v>
      </c>
      <c r="J578" s="95" t="s">
        <v>188</v>
      </c>
      <c r="K578" s="95" t="s">
        <v>289</v>
      </c>
      <c r="L578" s="97">
        <f t="shared" ref="L578:L641" si="9">IF(G578&gt;=0,E578-H578,E578-H578-G578)</f>
        <v>70</v>
      </c>
      <c r="M578" s="97" t="str">
        <f>CONCATENATE(База[ПЕрвые символы],База[Column2],RIGHT(База[Column3],7))</f>
        <v>KV-13046318TOF-KJA</v>
      </c>
      <c r="N578" s="98"/>
      <c r="O578" s="98"/>
      <c r="U578" s="98"/>
      <c r="V578" s="98"/>
      <c r="W578" s="98"/>
      <c r="X578" s="98"/>
      <c r="Y578" s="98"/>
    </row>
    <row r="579" spans="1:25" ht="15" x14ac:dyDescent="0.25">
      <c r="A579" s="93" t="str">
        <f>CONCATENATE(База[ПЕрвые символы],База[Column2],База[Column4])</f>
        <v>KV-14546216KJA-HTG</v>
      </c>
      <c r="B579" s="94">
        <f>База[Column6]</f>
        <v>97</v>
      </c>
      <c r="C579" s="95" t="s">
        <v>94</v>
      </c>
      <c r="D579" s="96">
        <v>46216</v>
      </c>
      <c r="E579" s="95">
        <v>97</v>
      </c>
      <c r="F579" s="95">
        <v>29</v>
      </c>
      <c r="G579" s="95">
        <v>29</v>
      </c>
      <c r="H579" s="95">
        <v>2</v>
      </c>
      <c r="I579" s="95" t="s">
        <v>191</v>
      </c>
      <c r="J579" s="95" t="s">
        <v>190</v>
      </c>
      <c r="K579" s="95" t="s">
        <v>290</v>
      </c>
      <c r="L579" s="97">
        <f t="shared" si="9"/>
        <v>95</v>
      </c>
      <c r="M579" s="97" t="str">
        <f>CONCATENATE(База[ПЕрвые символы],База[Column2],RIGHT(База[Column3],7))</f>
        <v>KV-14546216KJA-HTG</v>
      </c>
      <c r="N579" s="98"/>
      <c r="O579" s="98"/>
      <c r="U579" s="98"/>
      <c r="V579" s="98"/>
      <c r="W579" s="98"/>
      <c r="X579" s="98"/>
      <c r="Y579" s="98"/>
    </row>
    <row r="580" spans="1:25" ht="15" x14ac:dyDescent="0.25">
      <c r="A580" s="93" t="str">
        <f>CONCATENATE(База[ПЕрвые символы],База[Column2],База[Column4])</f>
        <v>KV-14546220KJA-HTG</v>
      </c>
      <c r="B580" s="94">
        <f>База[Column6]</f>
        <v>98</v>
      </c>
      <c r="C580" s="95" t="s">
        <v>94</v>
      </c>
      <c r="D580" s="96">
        <v>46220</v>
      </c>
      <c r="E580" s="95">
        <v>98</v>
      </c>
      <c r="F580" s="95">
        <v>8</v>
      </c>
      <c r="G580" s="95">
        <v>8</v>
      </c>
      <c r="H580" s="95">
        <v>2</v>
      </c>
      <c r="I580" s="95" t="s">
        <v>191</v>
      </c>
      <c r="J580" s="95" t="s">
        <v>190</v>
      </c>
      <c r="K580" s="95" t="s">
        <v>290</v>
      </c>
      <c r="L580" s="97">
        <f t="shared" si="9"/>
        <v>96</v>
      </c>
      <c r="M580" s="97" t="str">
        <f>CONCATENATE(База[ПЕрвые символы],База[Column2],RIGHT(База[Column3],7))</f>
        <v>KV-14546220KJA-HTG</v>
      </c>
      <c r="N580" s="98"/>
      <c r="O580" s="98"/>
      <c r="U580" s="98"/>
      <c r="V580" s="98"/>
      <c r="W580" s="98"/>
      <c r="X580" s="98"/>
      <c r="Y580" s="98"/>
    </row>
    <row r="581" spans="1:25" ht="15" x14ac:dyDescent="0.25">
      <c r="A581" s="93" t="str">
        <f>CONCATENATE(База[ПЕрвые символы],База[Column2],База[Column4])</f>
        <v>KV-14546223KJA-HTG</v>
      </c>
      <c r="B581" s="94">
        <f>База[Column6]</f>
        <v>90</v>
      </c>
      <c r="C581" s="95" t="s">
        <v>94</v>
      </c>
      <c r="D581" s="96">
        <v>46223</v>
      </c>
      <c r="E581" s="95">
        <v>90</v>
      </c>
      <c r="F581" s="95">
        <v>18</v>
      </c>
      <c r="G581" s="95">
        <v>18</v>
      </c>
      <c r="H581" s="95">
        <v>2</v>
      </c>
      <c r="I581" s="95" t="s">
        <v>191</v>
      </c>
      <c r="J581" s="95" t="s">
        <v>190</v>
      </c>
      <c r="K581" s="95" t="s">
        <v>290</v>
      </c>
      <c r="L581" s="97">
        <f t="shared" si="9"/>
        <v>88</v>
      </c>
      <c r="M581" s="97" t="str">
        <f>CONCATENATE(База[ПЕрвые символы],База[Column2],RIGHT(База[Column3],7))</f>
        <v>KV-14546223KJA-HTG</v>
      </c>
      <c r="N581" s="98"/>
      <c r="O581" s="98"/>
      <c r="U581" s="98"/>
      <c r="V581" s="98"/>
      <c r="W581" s="98"/>
      <c r="X581" s="98"/>
      <c r="Y581" s="98"/>
    </row>
    <row r="582" spans="1:25" ht="15" x14ac:dyDescent="0.25">
      <c r="A582" s="93" t="str">
        <f>CONCATENATE(База[ПЕрвые символы],База[Column2],База[Column4])</f>
        <v>KV-14546227KJA-HTG</v>
      </c>
      <c r="B582" s="94">
        <f>База[Column6]</f>
        <v>98</v>
      </c>
      <c r="C582" s="95" t="s">
        <v>94</v>
      </c>
      <c r="D582" s="96">
        <v>46227</v>
      </c>
      <c r="E582" s="95">
        <v>98</v>
      </c>
      <c r="F582" s="95">
        <v>50</v>
      </c>
      <c r="G582" s="95">
        <v>50</v>
      </c>
      <c r="H582" s="95">
        <v>2</v>
      </c>
      <c r="I582" s="95" t="s">
        <v>191</v>
      </c>
      <c r="J582" s="95" t="s">
        <v>190</v>
      </c>
      <c r="K582" s="95" t="s">
        <v>290</v>
      </c>
      <c r="L582" s="97">
        <f t="shared" si="9"/>
        <v>96</v>
      </c>
      <c r="M582" s="97" t="str">
        <f>CONCATENATE(База[ПЕрвые символы],База[Column2],RIGHT(База[Column3],7))</f>
        <v>KV-14546227KJA-HTG</v>
      </c>
      <c r="N582" s="98"/>
      <c r="O582" s="98"/>
      <c r="U582" s="98"/>
      <c r="V582" s="98"/>
      <c r="W582" s="98"/>
      <c r="X582" s="98"/>
      <c r="Y582" s="98"/>
    </row>
    <row r="583" spans="1:25" ht="15" x14ac:dyDescent="0.25">
      <c r="A583" s="93" t="str">
        <f>CONCATENATE(База[ПЕрвые символы],База[Column2],База[Column4])</f>
        <v>KV-14546230KJA-HTG</v>
      </c>
      <c r="B583" s="94">
        <f>База[Column6]</f>
        <v>88</v>
      </c>
      <c r="C583" s="95" t="s">
        <v>94</v>
      </c>
      <c r="D583" s="96">
        <v>46230</v>
      </c>
      <c r="E583" s="95">
        <v>88</v>
      </c>
      <c r="F583" s="95">
        <v>42</v>
      </c>
      <c r="G583" s="95">
        <v>42</v>
      </c>
      <c r="H583" s="95">
        <v>2</v>
      </c>
      <c r="I583" s="95" t="s">
        <v>191</v>
      </c>
      <c r="J583" s="95" t="s">
        <v>190</v>
      </c>
      <c r="K583" s="95" t="s">
        <v>290</v>
      </c>
      <c r="L583" s="97">
        <f t="shared" si="9"/>
        <v>86</v>
      </c>
      <c r="M583" s="97" t="str">
        <f>CONCATENATE(База[ПЕрвые символы],База[Column2],RIGHT(База[Column3],7))</f>
        <v>KV-14546230KJA-HTG</v>
      </c>
      <c r="N583" s="98"/>
      <c r="O583" s="98"/>
      <c r="U583" s="98"/>
      <c r="V583" s="98"/>
      <c r="W583" s="98"/>
      <c r="X583" s="98"/>
      <c r="Y583" s="98"/>
    </row>
    <row r="584" spans="1:25" ht="15" x14ac:dyDescent="0.25">
      <c r="A584" s="93" t="str">
        <f>CONCATENATE(База[ПЕрвые символы],База[Column2],База[Column4])</f>
        <v>KV-14546234KJA-HTG</v>
      </c>
      <c r="B584" s="94">
        <f>База[Column6]</f>
        <v>98</v>
      </c>
      <c r="C584" s="95" t="s">
        <v>94</v>
      </c>
      <c r="D584" s="96">
        <v>46234</v>
      </c>
      <c r="E584" s="95">
        <v>98</v>
      </c>
      <c r="F584" s="95">
        <v>24</v>
      </c>
      <c r="G584" s="95">
        <v>24</v>
      </c>
      <c r="H584" s="95">
        <v>2</v>
      </c>
      <c r="I584" s="95" t="s">
        <v>191</v>
      </c>
      <c r="J584" s="95" t="s">
        <v>190</v>
      </c>
      <c r="K584" s="95" t="s">
        <v>290</v>
      </c>
      <c r="L584" s="97">
        <f t="shared" si="9"/>
        <v>96</v>
      </c>
      <c r="M584" s="97" t="str">
        <f>CONCATENATE(База[ПЕрвые символы],База[Column2],RIGHT(База[Column3],7))</f>
        <v>KV-14546234KJA-HTG</v>
      </c>
      <c r="N584" s="98"/>
      <c r="O584" s="98"/>
      <c r="U584" s="98"/>
      <c r="V584" s="98"/>
      <c r="W584" s="98"/>
      <c r="X584" s="98"/>
      <c r="Y584" s="98"/>
    </row>
    <row r="585" spans="1:25" ht="15" x14ac:dyDescent="0.25">
      <c r="A585" s="93" t="str">
        <f>CONCATENATE(База[ПЕрвые символы],База[Column2],База[Column4])</f>
        <v>KV-14546237KJA-HTG</v>
      </c>
      <c r="B585" s="94">
        <f>База[Column6]</f>
        <v>88</v>
      </c>
      <c r="C585" s="95" t="s">
        <v>94</v>
      </c>
      <c r="D585" s="96">
        <v>46237</v>
      </c>
      <c r="E585" s="95">
        <v>88</v>
      </c>
      <c r="F585" s="95">
        <v>23</v>
      </c>
      <c r="G585" s="95">
        <v>23</v>
      </c>
      <c r="H585" s="95">
        <v>2</v>
      </c>
      <c r="I585" s="95" t="s">
        <v>191</v>
      </c>
      <c r="J585" s="95" t="s">
        <v>190</v>
      </c>
      <c r="K585" s="95" t="s">
        <v>290</v>
      </c>
      <c r="L585" s="97">
        <f t="shared" si="9"/>
        <v>86</v>
      </c>
      <c r="M585" s="97" t="str">
        <f>CONCATENATE(База[ПЕрвые символы],База[Column2],RIGHT(База[Column3],7))</f>
        <v>KV-14546237KJA-HTG</v>
      </c>
      <c r="N585" s="98"/>
      <c r="O585" s="98"/>
      <c r="U585" s="98"/>
      <c r="V585" s="98"/>
      <c r="W585" s="98"/>
      <c r="X585" s="98"/>
      <c r="Y585" s="98"/>
    </row>
    <row r="586" spans="1:25" ht="15" x14ac:dyDescent="0.25">
      <c r="A586" s="93" t="str">
        <f>CONCATENATE(База[ПЕрвые символы],База[Column2],База[Column4])</f>
        <v>KV-14546238KJA-HTG</v>
      </c>
      <c r="B586" s="94">
        <f>База[Column6]</f>
        <v>98</v>
      </c>
      <c r="C586" s="95" t="s">
        <v>94</v>
      </c>
      <c r="D586" s="96">
        <v>46238</v>
      </c>
      <c r="E586" s="95">
        <v>98</v>
      </c>
      <c r="F586" s="95">
        <v>7</v>
      </c>
      <c r="G586" s="95">
        <v>7</v>
      </c>
      <c r="H586" s="95">
        <v>2</v>
      </c>
      <c r="I586" s="95" t="s">
        <v>191</v>
      </c>
      <c r="J586" s="95" t="s">
        <v>190</v>
      </c>
      <c r="K586" s="95" t="s">
        <v>290</v>
      </c>
      <c r="L586" s="97">
        <f t="shared" si="9"/>
        <v>96</v>
      </c>
      <c r="M586" s="97" t="str">
        <f>CONCATENATE(База[ПЕрвые символы],База[Column2],RIGHT(База[Column3],7))</f>
        <v>KV-14546238KJA-HTG</v>
      </c>
      <c r="N586" s="98"/>
      <c r="O586" s="98"/>
      <c r="U586" s="98"/>
      <c r="V586" s="98"/>
      <c r="W586" s="98"/>
      <c r="X586" s="98"/>
      <c r="Y586" s="98"/>
    </row>
    <row r="587" spans="1:25" ht="15" x14ac:dyDescent="0.25">
      <c r="A587" s="93" t="str">
        <f>CONCATENATE(База[ПЕрвые символы],База[Column2],База[Column4])</f>
        <v>KV-14546241KJA-HTG</v>
      </c>
      <c r="B587" s="94">
        <f>База[Column6]</f>
        <v>81</v>
      </c>
      <c r="C587" s="95" t="s">
        <v>94</v>
      </c>
      <c r="D587" s="96">
        <v>46241</v>
      </c>
      <c r="E587" s="95">
        <v>81</v>
      </c>
      <c r="F587" s="95">
        <v>39</v>
      </c>
      <c r="G587" s="95">
        <v>39</v>
      </c>
      <c r="H587" s="95">
        <v>2</v>
      </c>
      <c r="I587" s="95" t="s">
        <v>191</v>
      </c>
      <c r="J587" s="95" t="s">
        <v>190</v>
      </c>
      <c r="K587" s="95" t="s">
        <v>290</v>
      </c>
      <c r="L587" s="97">
        <f t="shared" si="9"/>
        <v>79</v>
      </c>
      <c r="M587" s="97" t="str">
        <f>CONCATENATE(База[ПЕрвые символы],База[Column2],RIGHT(База[Column3],7))</f>
        <v>KV-14546241KJA-HTG</v>
      </c>
      <c r="N587" s="98"/>
      <c r="O587" s="98"/>
      <c r="U587" s="98"/>
      <c r="V587" s="98"/>
      <c r="W587" s="98"/>
      <c r="X587" s="98"/>
      <c r="Y587" s="98"/>
    </row>
    <row r="588" spans="1:25" ht="15" x14ac:dyDescent="0.25">
      <c r="A588" s="93" t="str">
        <f>CONCATENATE(База[ПЕрвые символы],База[Column2],База[Column4])</f>
        <v>KV-14546244KJA-HTG</v>
      </c>
      <c r="B588" s="94">
        <f>База[Column6]</f>
        <v>83</v>
      </c>
      <c r="C588" s="95" t="s">
        <v>94</v>
      </c>
      <c r="D588" s="96">
        <v>46244</v>
      </c>
      <c r="E588" s="95">
        <v>83</v>
      </c>
      <c r="F588" s="95">
        <v>14</v>
      </c>
      <c r="G588" s="95">
        <v>14</v>
      </c>
      <c r="H588" s="95">
        <v>2</v>
      </c>
      <c r="I588" s="95" t="s">
        <v>191</v>
      </c>
      <c r="J588" s="95" t="s">
        <v>190</v>
      </c>
      <c r="K588" s="95" t="s">
        <v>290</v>
      </c>
      <c r="L588" s="97">
        <f t="shared" si="9"/>
        <v>81</v>
      </c>
      <c r="M588" s="97" t="str">
        <f>CONCATENATE(База[ПЕрвые символы],База[Column2],RIGHT(База[Column3],7))</f>
        <v>KV-14546244KJA-HTG</v>
      </c>
      <c r="N588" s="98"/>
      <c r="O588" s="98"/>
      <c r="U588" s="98"/>
      <c r="V588" s="98"/>
      <c r="W588" s="98"/>
      <c r="X588" s="98"/>
      <c r="Y588" s="98"/>
    </row>
    <row r="589" spans="1:25" ht="15" x14ac:dyDescent="0.25">
      <c r="A589" s="93" t="str">
        <f>CONCATENATE(База[ПЕрвые символы],База[Column2],База[Column4])</f>
        <v>KV-14546245KJA-HTG</v>
      </c>
      <c r="B589" s="94">
        <f>База[Column6]</f>
        <v>98</v>
      </c>
      <c r="C589" s="95" t="s">
        <v>94</v>
      </c>
      <c r="D589" s="96">
        <v>46245</v>
      </c>
      <c r="E589" s="95">
        <v>98</v>
      </c>
      <c r="F589" s="95">
        <v>10</v>
      </c>
      <c r="G589" s="95">
        <v>10</v>
      </c>
      <c r="H589" s="95">
        <v>2</v>
      </c>
      <c r="I589" s="95" t="s">
        <v>191</v>
      </c>
      <c r="J589" s="95" t="s">
        <v>190</v>
      </c>
      <c r="K589" s="95" t="s">
        <v>290</v>
      </c>
      <c r="L589" s="97">
        <f t="shared" si="9"/>
        <v>96</v>
      </c>
      <c r="M589" s="97" t="str">
        <f>CONCATENATE(База[ПЕрвые символы],База[Column2],RIGHT(База[Column3],7))</f>
        <v>KV-14546245KJA-HTG</v>
      </c>
      <c r="N589" s="98"/>
      <c r="O589" s="98"/>
      <c r="U589" s="98"/>
      <c r="V589" s="98"/>
      <c r="W589" s="98"/>
      <c r="X589" s="98"/>
      <c r="Y589" s="98"/>
    </row>
    <row r="590" spans="1:25" ht="15" x14ac:dyDescent="0.25">
      <c r="A590" s="93" t="str">
        <f>CONCATENATE(База[ПЕрвые символы],База[Column2],База[Column4])</f>
        <v>KV-14546248KJA-HTG</v>
      </c>
      <c r="B590" s="94">
        <f>База[Column6]</f>
        <v>98</v>
      </c>
      <c r="C590" s="95" t="s">
        <v>94</v>
      </c>
      <c r="D590" s="96">
        <v>46248</v>
      </c>
      <c r="E590" s="95">
        <v>98</v>
      </c>
      <c r="F590" s="95">
        <v>5</v>
      </c>
      <c r="G590" s="95">
        <v>5</v>
      </c>
      <c r="H590" s="95">
        <v>2</v>
      </c>
      <c r="I590" s="95" t="s">
        <v>191</v>
      </c>
      <c r="J590" s="95" t="s">
        <v>190</v>
      </c>
      <c r="K590" s="95" t="s">
        <v>290</v>
      </c>
      <c r="L590" s="97">
        <f t="shared" si="9"/>
        <v>96</v>
      </c>
      <c r="M590" s="97" t="str">
        <f>CONCATENATE(База[ПЕрвые символы],База[Column2],RIGHT(База[Column3],7))</f>
        <v>KV-14546248KJA-HTG</v>
      </c>
      <c r="N590" s="98"/>
      <c r="O590" s="98"/>
      <c r="U590" s="98"/>
      <c r="V590" s="98"/>
      <c r="W590" s="98"/>
      <c r="X590" s="98"/>
      <c r="Y590" s="98"/>
    </row>
    <row r="591" spans="1:25" ht="15" x14ac:dyDescent="0.25">
      <c r="A591" s="93" t="str">
        <f>CONCATENATE(База[ПЕрвые символы],База[Column2],База[Column4])</f>
        <v>KV-14546251KJA-HTG</v>
      </c>
      <c r="B591" s="94">
        <f>База[Column6]</f>
        <v>88</v>
      </c>
      <c r="C591" s="95" t="s">
        <v>94</v>
      </c>
      <c r="D591" s="96">
        <v>46251</v>
      </c>
      <c r="E591" s="95">
        <v>88</v>
      </c>
      <c r="F591" s="95">
        <v>19</v>
      </c>
      <c r="G591" s="95">
        <v>19</v>
      </c>
      <c r="H591" s="95">
        <v>2</v>
      </c>
      <c r="I591" s="95" t="s">
        <v>191</v>
      </c>
      <c r="J591" s="95" t="s">
        <v>190</v>
      </c>
      <c r="K591" s="95" t="s">
        <v>290</v>
      </c>
      <c r="L591" s="97">
        <f t="shared" si="9"/>
        <v>86</v>
      </c>
      <c r="M591" s="97" t="str">
        <f>CONCATENATE(База[ПЕрвые символы],База[Column2],RIGHT(База[Column3],7))</f>
        <v>KV-14546251KJA-HTG</v>
      </c>
      <c r="N591" s="98"/>
      <c r="O591" s="98"/>
      <c r="U591" s="98"/>
      <c r="V591" s="98"/>
      <c r="W591" s="98"/>
      <c r="X591" s="98"/>
      <c r="Y591" s="98"/>
    </row>
    <row r="592" spans="1:25" ht="15" x14ac:dyDescent="0.25">
      <c r="A592" s="93" t="str">
        <f>CONCATENATE(База[ПЕрвые символы],База[Column2],База[Column4])</f>
        <v>KV-14546252KJA-HTG</v>
      </c>
      <c r="B592" s="94">
        <f>База[Column6]</f>
        <v>98</v>
      </c>
      <c r="C592" s="95" t="s">
        <v>94</v>
      </c>
      <c r="D592" s="96">
        <v>46252</v>
      </c>
      <c r="E592" s="95">
        <v>98</v>
      </c>
      <c r="F592" s="95">
        <v>1</v>
      </c>
      <c r="G592" s="95">
        <v>1</v>
      </c>
      <c r="H592" s="95">
        <v>2</v>
      </c>
      <c r="I592" s="95" t="s">
        <v>191</v>
      </c>
      <c r="J592" s="95" t="s">
        <v>190</v>
      </c>
      <c r="K592" s="95" t="s">
        <v>290</v>
      </c>
      <c r="L592" s="97">
        <f t="shared" si="9"/>
        <v>96</v>
      </c>
      <c r="M592" s="97" t="str">
        <f>CONCATENATE(База[ПЕрвые символы],База[Column2],RIGHT(База[Column3],7))</f>
        <v>KV-14546252KJA-HTG</v>
      </c>
      <c r="N592" s="98"/>
      <c r="O592" s="98"/>
      <c r="U592" s="98"/>
      <c r="V592" s="98"/>
      <c r="W592" s="98"/>
      <c r="X592" s="98"/>
      <c r="Y592" s="98"/>
    </row>
    <row r="593" spans="1:25" ht="15" x14ac:dyDescent="0.25">
      <c r="A593" s="93" t="str">
        <f>CONCATENATE(База[ПЕрвые символы],База[Column2],База[Column4])</f>
        <v>KV-14546255KJA-HTG</v>
      </c>
      <c r="B593" s="94">
        <f>База[Column6]</f>
        <v>98</v>
      </c>
      <c r="C593" s="95" t="s">
        <v>94</v>
      </c>
      <c r="D593" s="96">
        <v>46255</v>
      </c>
      <c r="E593" s="95">
        <v>98</v>
      </c>
      <c r="F593" s="95">
        <v>44</v>
      </c>
      <c r="G593" s="95">
        <v>44</v>
      </c>
      <c r="H593" s="95">
        <v>2</v>
      </c>
      <c r="I593" s="95" t="s">
        <v>191</v>
      </c>
      <c r="J593" s="95" t="s">
        <v>190</v>
      </c>
      <c r="K593" s="95" t="s">
        <v>290</v>
      </c>
      <c r="L593" s="97">
        <f t="shared" si="9"/>
        <v>96</v>
      </c>
      <c r="M593" s="97" t="str">
        <f>CONCATENATE(База[ПЕрвые символы],База[Column2],RIGHT(База[Column3],7))</f>
        <v>KV-14546255KJA-HTG</v>
      </c>
      <c r="N593" s="98"/>
      <c r="O593" s="98"/>
      <c r="U593" s="98"/>
      <c r="V593" s="98"/>
      <c r="W593" s="98"/>
      <c r="X593" s="98"/>
      <c r="Y593" s="98"/>
    </row>
    <row r="594" spans="1:25" ht="15" x14ac:dyDescent="0.25">
      <c r="A594" s="93" t="str">
        <f>CONCATENATE(База[ПЕрвые символы],База[Column2],База[Column4])</f>
        <v>KV-14546258KJA-HTG</v>
      </c>
      <c r="B594" s="94">
        <f>База[Column6]</f>
        <v>88</v>
      </c>
      <c r="C594" s="95" t="s">
        <v>94</v>
      </c>
      <c r="D594" s="96">
        <v>46258</v>
      </c>
      <c r="E594" s="95">
        <v>88</v>
      </c>
      <c r="F594" s="95">
        <v>28</v>
      </c>
      <c r="G594" s="95">
        <v>28</v>
      </c>
      <c r="H594" s="95">
        <v>2</v>
      </c>
      <c r="I594" s="95" t="s">
        <v>191</v>
      </c>
      <c r="J594" s="95" t="s">
        <v>190</v>
      </c>
      <c r="K594" s="95" t="s">
        <v>290</v>
      </c>
      <c r="L594" s="97">
        <f t="shared" si="9"/>
        <v>86</v>
      </c>
      <c r="M594" s="97" t="str">
        <f>CONCATENATE(База[ПЕрвые символы],База[Column2],RIGHT(База[Column3],7))</f>
        <v>KV-14546258KJA-HTG</v>
      </c>
      <c r="N594" s="98"/>
      <c r="O594" s="98"/>
      <c r="U594" s="98"/>
      <c r="V594" s="98"/>
      <c r="W594" s="98"/>
      <c r="X594" s="98"/>
      <c r="Y594" s="98"/>
    </row>
    <row r="595" spans="1:25" ht="15" x14ac:dyDescent="0.25">
      <c r="A595" s="93" t="str">
        <f>CONCATENATE(База[ПЕрвые символы],База[Column2],База[Column4])</f>
        <v>KV-14546259KJA-HTG</v>
      </c>
      <c r="B595" s="94">
        <f>База[Column6]</f>
        <v>98</v>
      </c>
      <c r="C595" s="95" t="s">
        <v>94</v>
      </c>
      <c r="D595" s="96">
        <v>46259</v>
      </c>
      <c r="E595" s="95">
        <v>98</v>
      </c>
      <c r="F595" s="95">
        <v>6</v>
      </c>
      <c r="G595" s="95">
        <v>6</v>
      </c>
      <c r="H595" s="95">
        <v>2</v>
      </c>
      <c r="I595" s="95" t="s">
        <v>191</v>
      </c>
      <c r="J595" s="95" t="s">
        <v>190</v>
      </c>
      <c r="K595" s="95" t="s">
        <v>290</v>
      </c>
      <c r="L595" s="97">
        <f t="shared" si="9"/>
        <v>96</v>
      </c>
      <c r="M595" s="97" t="str">
        <f>CONCATENATE(База[ПЕрвые символы],База[Column2],RIGHT(База[Column3],7))</f>
        <v>KV-14546259KJA-HTG</v>
      </c>
      <c r="N595" s="98"/>
      <c r="O595" s="98"/>
      <c r="U595" s="98"/>
      <c r="V595" s="98"/>
      <c r="W595" s="98"/>
      <c r="X595" s="98"/>
      <c r="Y595" s="98"/>
    </row>
    <row r="596" spans="1:25" ht="15" x14ac:dyDescent="0.25">
      <c r="A596" s="93" t="str">
        <f>CONCATENATE(База[ПЕрвые символы],База[Column2],База[Column4])</f>
        <v>KV-14546262KJA-HTG</v>
      </c>
      <c r="B596" s="94">
        <f>База[Column6]</f>
        <v>98</v>
      </c>
      <c r="C596" s="95" t="s">
        <v>94</v>
      </c>
      <c r="D596" s="96">
        <v>46262</v>
      </c>
      <c r="E596" s="95">
        <v>98</v>
      </c>
      <c r="F596" s="95">
        <v>34</v>
      </c>
      <c r="G596" s="95">
        <v>34</v>
      </c>
      <c r="H596" s="95">
        <v>2</v>
      </c>
      <c r="I596" s="95" t="s">
        <v>191</v>
      </c>
      <c r="J596" s="95" t="s">
        <v>190</v>
      </c>
      <c r="K596" s="95" t="s">
        <v>290</v>
      </c>
      <c r="L596" s="97">
        <f t="shared" si="9"/>
        <v>96</v>
      </c>
      <c r="M596" s="97" t="str">
        <f>CONCATENATE(База[ПЕрвые символы],База[Column2],RIGHT(База[Column3],7))</f>
        <v>KV-14546262KJA-HTG</v>
      </c>
      <c r="N596" s="98"/>
      <c r="O596" s="98"/>
      <c r="U596" s="98"/>
      <c r="V596" s="98"/>
      <c r="W596" s="98"/>
      <c r="X596" s="98"/>
      <c r="Y596" s="98"/>
    </row>
    <row r="597" spans="1:25" ht="15" x14ac:dyDescent="0.25">
      <c r="A597" s="93" t="str">
        <f>CONCATENATE(База[ПЕрвые символы],База[Column2],База[Column4])</f>
        <v>KV-14546265KJA-HTG</v>
      </c>
      <c r="B597" s="94">
        <f>База[Column6]</f>
        <v>83</v>
      </c>
      <c r="C597" s="95" t="s">
        <v>94</v>
      </c>
      <c r="D597" s="96">
        <v>46265</v>
      </c>
      <c r="E597" s="95">
        <v>83</v>
      </c>
      <c r="F597" s="95">
        <v>27</v>
      </c>
      <c r="G597" s="95">
        <v>27</v>
      </c>
      <c r="H597" s="95">
        <v>2</v>
      </c>
      <c r="I597" s="95" t="s">
        <v>191</v>
      </c>
      <c r="J597" s="95" t="s">
        <v>190</v>
      </c>
      <c r="K597" s="95" t="s">
        <v>290</v>
      </c>
      <c r="L597" s="97">
        <f t="shared" si="9"/>
        <v>81</v>
      </c>
      <c r="M597" s="97" t="str">
        <f>CONCATENATE(База[ПЕрвые символы],База[Column2],RIGHT(База[Column3],7))</f>
        <v>KV-14546265KJA-HTG</v>
      </c>
      <c r="N597" s="98"/>
      <c r="O597" s="98"/>
      <c r="U597" s="98"/>
      <c r="V597" s="98"/>
      <c r="W597" s="98"/>
      <c r="X597" s="98"/>
      <c r="Y597" s="98"/>
    </row>
    <row r="598" spans="1:25" ht="15" x14ac:dyDescent="0.25">
      <c r="A598" s="93" t="str">
        <f>CONCATENATE(База[ПЕрвые символы],База[Column2],База[Column4])</f>
        <v>KV-14546266KJA-HTG</v>
      </c>
      <c r="B598" s="94">
        <f>База[Column6]</f>
        <v>98</v>
      </c>
      <c r="C598" s="95" t="s">
        <v>94</v>
      </c>
      <c r="D598" s="96">
        <v>46266</v>
      </c>
      <c r="E598" s="95">
        <v>98</v>
      </c>
      <c r="F598" s="95">
        <v>21</v>
      </c>
      <c r="G598" s="95">
        <v>21</v>
      </c>
      <c r="H598" s="95">
        <v>2</v>
      </c>
      <c r="I598" s="95" t="s">
        <v>191</v>
      </c>
      <c r="J598" s="95" t="s">
        <v>190</v>
      </c>
      <c r="K598" s="95" t="s">
        <v>290</v>
      </c>
      <c r="L598" s="97">
        <f t="shared" si="9"/>
        <v>96</v>
      </c>
      <c r="M598" s="97" t="str">
        <f>CONCATENATE(База[ПЕрвые символы],База[Column2],RIGHT(База[Column3],7))</f>
        <v>KV-14546266KJA-HTG</v>
      </c>
      <c r="N598" s="98"/>
      <c r="O598" s="98"/>
      <c r="U598" s="98"/>
      <c r="V598" s="98"/>
      <c r="W598" s="98"/>
      <c r="X598" s="98"/>
      <c r="Y598" s="98"/>
    </row>
    <row r="599" spans="1:25" ht="15" x14ac:dyDescent="0.25">
      <c r="A599" s="93" t="str">
        <f>CONCATENATE(База[ПЕрвые символы],База[Column2],База[Column4])</f>
        <v>KV-14546269KJA-HTG</v>
      </c>
      <c r="B599" s="94">
        <f>База[Column6]</f>
        <v>74</v>
      </c>
      <c r="C599" s="95" t="s">
        <v>94</v>
      </c>
      <c r="D599" s="96">
        <v>46269</v>
      </c>
      <c r="E599" s="95">
        <v>74</v>
      </c>
      <c r="F599" s="95">
        <v>42</v>
      </c>
      <c r="G599" s="95">
        <v>42</v>
      </c>
      <c r="H599" s="95">
        <v>2</v>
      </c>
      <c r="I599" s="95" t="s">
        <v>191</v>
      </c>
      <c r="J599" s="95" t="s">
        <v>190</v>
      </c>
      <c r="K599" s="95" t="s">
        <v>290</v>
      </c>
      <c r="L599" s="97">
        <f t="shared" si="9"/>
        <v>72</v>
      </c>
      <c r="M599" s="97" t="str">
        <f>CONCATENATE(База[ПЕрвые символы],База[Column2],RIGHT(База[Column3],7))</f>
        <v>KV-14546269KJA-HTG</v>
      </c>
      <c r="N599" s="98"/>
      <c r="O599" s="98"/>
      <c r="U599" s="98"/>
      <c r="V599" s="98"/>
      <c r="W599" s="98"/>
      <c r="X599" s="98"/>
      <c r="Y599" s="98"/>
    </row>
    <row r="600" spans="1:25" ht="15" x14ac:dyDescent="0.25">
      <c r="A600" s="93" t="str">
        <f>CONCATENATE(База[ПЕрвые символы],База[Column2],База[Column4])</f>
        <v>KV-14546272KJA-HTG</v>
      </c>
      <c r="B600" s="94">
        <f>База[Column6]</f>
        <v>98</v>
      </c>
      <c r="C600" s="95" t="s">
        <v>94</v>
      </c>
      <c r="D600" s="96">
        <v>46272</v>
      </c>
      <c r="E600" s="95">
        <v>98</v>
      </c>
      <c r="F600" s="95">
        <v>17</v>
      </c>
      <c r="G600" s="95">
        <v>17</v>
      </c>
      <c r="H600" s="95">
        <v>2</v>
      </c>
      <c r="I600" s="95" t="s">
        <v>191</v>
      </c>
      <c r="J600" s="95" t="s">
        <v>190</v>
      </c>
      <c r="K600" s="95" t="s">
        <v>290</v>
      </c>
      <c r="L600" s="97">
        <f t="shared" si="9"/>
        <v>96</v>
      </c>
      <c r="M600" s="97" t="str">
        <f>CONCATENATE(База[ПЕрвые символы],База[Column2],RIGHT(База[Column3],7))</f>
        <v>KV-14546272KJA-HTG</v>
      </c>
      <c r="N600" s="98"/>
      <c r="O600" s="98"/>
      <c r="U600" s="98"/>
      <c r="V600" s="98"/>
      <c r="W600" s="98"/>
      <c r="X600" s="98"/>
      <c r="Y600" s="98"/>
    </row>
    <row r="601" spans="1:25" ht="15" x14ac:dyDescent="0.25">
      <c r="A601" s="93" t="str">
        <f>CONCATENATE(База[ПЕрвые символы],База[Column2],База[Column4])</f>
        <v>KV-14546273KJA-HTG</v>
      </c>
      <c r="B601" s="94">
        <f>База[Column6]</f>
        <v>90</v>
      </c>
      <c r="C601" s="95" t="s">
        <v>94</v>
      </c>
      <c r="D601" s="96">
        <v>46273</v>
      </c>
      <c r="E601" s="95">
        <v>90</v>
      </c>
      <c r="F601" s="95">
        <v>17</v>
      </c>
      <c r="G601" s="95">
        <v>17</v>
      </c>
      <c r="H601" s="95">
        <v>2</v>
      </c>
      <c r="I601" s="95" t="s">
        <v>191</v>
      </c>
      <c r="J601" s="95" t="s">
        <v>190</v>
      </c>
      <c r="K601" s="95" t="s">
        <v>290</v>
      </c>
      <c r="L601" s="97">
        <f t="shared" si="9"/>
        <v>88</v>
      </c>
      <c r="M601" s="97" t="str">
        <f>CONCATENATE(База[ПЕрвые символы],База[Column2],RIGHT(База[Column3],7))</f>
        <v>KV-14546273KJA-HTG</v>
      </c>
      <c r="N601" s="98"/>
      <c r="O601" s="98"/>
      <c r="U601" s="98"/>
      <c r="V601" s="98"/>
      <c r="W601" s="98"/>
      <c r="X601" s="98"/>
      <c r="Y601" s="98"/>
    </row>
    <row r="602" spans="1:25" ht="15" x14ac:dyDescent="0.25">
      <c r="A602" s="93" t="str">
        <f>CONCATENATE(База[ПЕрвые символы],База[Column2],База[Column4])</f>
        <v>KV-14546276KJA-HTG</v>
      </c>
      <c r="B602" s="94">
        <f>База[Column6]</f>
        <v>78</v>
      </c>
      <c r="C602" s="95" t="s">
        <v>94</v>
      </c>
      <c r="D602" s="96">
        <v>46276</v>
      </c>
      <c r="E602" s="95">
        <v>78</v>
      </c>
      <c r="F602" s="95">
        <v>2</v>
      </c>
      <c r="G602" s="95">
        <v>2</v>
      </c>
      <c r="H602" s="95">
        <v>2</v>
      </c>
      <c r="I602" s="95" t="s">
        <v>191</v>
      </c>
      <c r="J602" s="95" t="s">
        <v>190</v>
      </c>
      <c r="K602" s="95" t="s">
        <v>290</v>
      </c>
      <c r="L602" s="97">
        <f t="shared" si="9"/>
        <v>76</v>
      </c>
      <c r="M602" s="97" t="str">
        <f>CONCATENATE(База[ПЕрвые символы],База[Column2],RIGHT(База[Column3],7))</f>
        <v>KV-14546276KJA-HTG</v>
      </c>
      <c r="N602" s="98"/>
      <c r="O602" s="98"/>
      <c r="U602" s="98"/>
      <c r="V602" s="98"/>
      <c r="W602" s="98"/>
      <c r="X602" s="98"/>
      <c r="Y602" s="98"/>
    </row>
    <row r="603" spans="1:25" ht="15" x14ac:dyDescent="0.25">
      <c r="A603" s="93" t="str">
        <f>CONCATENATE(База[ПЕрвые символы],База[Column2],База[Column4])</f>
        <v>KV-14546277KJA-HTG</v>
      </c>
      <c r="B603" s="94">
        <f>База[Column6]</f>
        <v>98</v>
      </c>
      <c r="C603" s="95" t="s">
        <v>94</v>
      </c>
      <c r="D603" s="96">
        <v>46277</v>
      </c>
      <c r="E603" s="95">
        <v>98</v>
      </c>
      <c r="F603" s="95">
        <v>0</v>
      </c>
      <c r="G603" s="95">
        <v>0</v>
      </c>
      <c r="H603" s="95">
        <v>2</v>
      </c>
      <c r="I603" s="95" t="s">
        <v>191</v>
      </c>
      <c r="J603" s="95" t="s">
        <v>190</v>
      </c>
      <c r="K603" s="95" t="s">
        <v>290</v>
      </c>
      <c r="L603" s="97">
        <f t="shared" si="9"/>
        <v>96</v>
      </c>
      <c r="M603" s="97" t="str">
        <f>CONCATENATE(База[ПЕрвые символы],База[Column2],RIGHT(База[Column3],7))</f>
        <v>KV-14546277KJA-HTG</v>
      </c>
      <c r="N603" s="98"/>
      <c r="O603" s="98"/>
      <c r="U603" s="98"/>
      <c r="V603" s="98"/>
      <c r="W603" s="98"/>
      <c r="X603" s="98"/>
      <c r="Y603" s="98"/>
    </row>
    <row r="604" spans="1:25" ht="15" x14ac:dyDescent="0.25">
      <c r="A604" s="93" t="str">
        <f>CONCATENATE(База[ПЕрвые символы],База[Column2],База[Column4])</f>
        <v>KV-14546279KJA-HTG</v>
      </c>
      <c r="B604" s="94">
        <f>База[Column6]</f>
        <v>98</v>
      </c>
      <c r="C604" s="95" t="s">
        <v>94</v>
      </c>
      <c r="D604" s="96">
        <v>46279</v>
      </c>
      <c r="E604" s="95">
        <v>98</v>
      </c>
      <c r="F604" s="95">
        <v>7</v>
      </c>
      <c r="G604" s="95">
        <v>7</v>
      </c>
      <c r="H604" s="95">
        <v>2</v>
      </c>
      <c r="I604" s="95" t="s">
        <v>191</v>
      </c>
      <c r="J604" s="95" t="s">
        <v>190</v>
      </c>
      <c r="K604" s="95" t="s">
        <v>290</v>
      </c>
      <c r="L604" s="97">
        <f t="shared" si="9"/>
        <v>96</v>
      </c>
      <c r="M604" s="97" t="str">
        <f>CONCATENATE(База[ПЕрвые символы],База[Column2],RIGHT(База[Column3],7))</f>
        <v>KV-14546279KJA-HTG</v>
      </c>
      <c r="N604" s="98"/>
      <c r="O604" s="98"/>
      <c r="U604" s="98"/>
      <c r="V604" s="98"/>
      <c r="W604" s="98"/>
      <c r="X604" s="98"/>
      <c r="Y604" s="98"/>
    </row>
    <row r="605" spans="1:25" ht="15" x14ac:dyDescent="0.25">
      <c r="A605" s="93" t="str">
        <f>CONCATENATE(База[ПЕрвые символы],База[Column2],База[Column4])</f>
        <v>KV-14546283KJA-HTG</v>
      </c>
      <c r="B605" s="94">
        <f>База[Column6]</f>
        <v>88</v>
      </c>
      <c r="C605" s="95" t="s">
        <v>94</v>
      </c>
      <c r="D605" s="96">
        <v>46283</v>
      </c>
      <c r="E605" s="95">
        <v>88</v>
      </c>
      <c r="F605" s="95">
        <v>6</v>
      </c>
      <c r="G605" s="95">
        <v>6</v>
      </c>
      <c r="H605" s="95">
        <v>2</v>
      </c>
      <c r="I605" s="95" t="s">
        <v>191</v>
      </c>
      <c r="J605" s="95" t="s">
        <v>190</v>
      </c>
      <c r="K605" s="95" t="s">
        <v>290</v>
      </c>
      <c r="L605" s="97">
        <f t="shared" si="9"/>
        <v>86</v>
      </c>
      <c r="M605" s="97" t="str">
        <f>CONCATENATE(База[ПЕрвые символы],База[Column2],RIGHT(База[Column3],7))</f>
        <v>KV-14546283KJA-HTG</v>
      </c>
      <c r="N605" s="98"/>
      <c r="O605" s="98"/>
      <c r="U605" s="98"/>
      <c r="V605" s="98"/>
      <c r="W605" s="98"/>
      <c r="X605" s="98"/>
      <c r="Y605" s="98"/>
    </row>
    <row r="606" spans="1:25" ht="15" x14ac:dyDescent="0.25">
      <c r="A606" s="93" t="str">
        <f>CONCATENATE(База[ПЕрвые символы],База[Column2],База[Column4])</f>
        <v>KV-14546290KJA-HTG</v>
      </c>
      <c r="B606" s="94">
        <f>База[Column6]</f>
        <v>98</v>
      </c>
      <c r="C606" s="95" t="s">
        <v>94</v>
      </c>
      <c r="D606" s="96">
        <v>46290</v>
      </c>
      <c r="E606" s="95">
        <v>98</v>
      </c>
      <c r="F606" s="95">
        <v>0</v>
      </c>
      <c r="G606" s="95">
        <v>0</v>
      </c>
      <c r="H606" s="95">
        <v>2</v>
      </c>
      <c r="I606" s="95" t="s">
        <v>191</v>
      </c>
      <c r="J606" s="95" t="s">
        <v>190</v>
      </c>
      <c r="K606" s="95" t="s">
        <v>290</v>
      </c>
      <c r="L606" s="97">
        <f t="shared" si="9"/>
        <v>96</v>
      </c>
      <c r="M606" s="97" t="str">
        <f>CONCATENATE(База[ПЕрвые символы],База[Column2],RIGHT(База[Column3],7))</f>
        <v>KV-14546290KJA-HTG</v>
      </c>
      <c r="N606" s="98"/>
      <c r="O606" s="98"/>
      <c r="U606" s="98"/>
      <c r="V606" s="98"/>
      <c r="W606" s="98"/>
      <c r="X606" s="98"/>
      <c r="Y606" s="98"/>
    </row>
    <row r="607" spans="1:25" ht="15" x14ac:dyDescent="0.25">
      <c r="A607" s="93" t="str">
        <f>CONCATENATE(База[ПЕрвые символы],База[Column2],База[Column4])</f>
        <v>KV-14546297KJA-HTG</v>
      </c>
      <c r="B607" s="94">
        <f>База[Column6]</f>
        <v>98</v>
      </c>
      <c r="C607" s="95" t="s">
        <v>94</v>
      </c>
      <c r="D607" s="96">
        <v>46297</v>
      </c>
      <c r="E607" s="95">
        <v>98</v>
      </c>
      <c r="F607" s="95">
        <v>1</v>
      </c>
      <c r="G607" s="95">
        <v>1</v>
      </c>
      <c r="H607" s="95">
        <v>2</v>
      </c>
      <c r="I607" s="95" t="s">
        <v>191</v>
      </c>
      <c r="J607" s="95" t="s">
        <v>190</v>
      </c>
      <c r="K607" s="95" t="s">
        <v>290</v>
      </c>
      <c r="L607" s="97">
        <f t="shared" si="9"/>
        <v>96</v>
      </c>
      <c r="M607" s="97" t="str">
        <f>CONCATENATE(База[ПЕрвые символы],База[Column2],RIGHT(База[Column3],7))</f>
        <v>KV-14546297KJA-HTG</v>
      </c>
      <c r="N607" s="98"/>
      <c r="O607" s="98"/>
      <c r="U607" s="98"/>
      <c r="V607" s="98"/>
      <c r="W607" s="98"/>
      <c r="X607" s="98"/>
      <c r="Y607" s="98"/>
    </row>
    <row r="608" spans="1:25" ht="15" x14ac:dyDescent="0.25">
      <c r="A608" s="93" t="str">
        <f>CONCATENATE(База[ПЕрвые символы],База[Column2],База[Column4])</f>
        <v>KV-14546304KJA-HTG</v>
      </c>
      <c r="B608" s="94">
        <f>База[Column6]</f>
        <v>98</v>
      </c>
      <c r="C608" s="95" t="s">
        <v>94</v>
      </c>
      <c r="D608" s="96">
        <v>46304</v>
      </c>
      <c r="E608" s="95">
        <v>98</v>
      </c>
      <c r="F608" s="95">
        <v>0</v>
      </c>
      <c r="G608" s="95">
        <v>0</v>
      </c>
      <c r="H608" s="95">
        <v>2</v>
      </c>
      <c r="I608" s="95" t="s">
        <v>191</v>
      </c>
      <c r="J608" s="95" t="s">
        <v>190</v>
      </c>
      <c r="K608" s="95" t="s">
        <v>290</v>
      </c>
      <c r="L608" s="97">
        <f t="shared" si="9"/>
        <v>96</v>
      </c>
      <c r="M608" s="97" t="str">
        <f>CONCATENATE(База[ПЕрвые символы],База[Column2],RIGHT(База[Column3],7))</f>
        <v>KV-14546304KJA-HTG</v>
      </c>
      <c r="N608" s="98"/>
      <c r="O608" s="98"/>
      <c r="U608" s="98"/>
      <c r="V608" s="98"/>
      <c r="W608" s="98"/>
      <c r="X608" s="98"/>
      <c r="Y608" s="98"/>
    </row>
    <row r="609" spans="1:25" ht="15" x14ac:dyDescent="0.25">
      <c r="A609" s="93" t="str">
        <f>CONCATENATE(База[ПЕрвые символы],База[Column2],База[Column4])</f>
        <v>KV-14546311KJA-HTG</v>
      </c>
      <c r="B609" s="94">
        <f>База[Column6]</f>
        <v>98</v>
      </c>
      <c r="C609" s="95" t="s">
        <v>94</v>
      </c>
      <c r="D609" s="96">
        <v>46311</v>
      </c>
      <c r="E609" s="95">
        <v>98</v>
      </c>
      <c r="F609" s="95">
        <v>0</v>
      </c>
      <c r="G609" s="95">
        <v>0</v>
      </c>
      <c r="H609" s="95">
        <v>2</v>
      </c>
      <c r="I609" s="95" t="s">
        <v>191</v>
      </c>
      <c r="J609" s="95" t="s">
        <v>190</v>
      </c>
      <c r="K609" s="95" t="s">
        <v>290</v>
      </c>
      <c r="L609" s="97">
        <f t="shared" si="9"/>
        <v>96</v>
      </c>
      <c r="M609" s="97" t="str">
        <f>CONCATENATE(База[ПЕрвые символы],База[Column2],RIGHT(База[Column3],7))</f>
        <v>KV-14546311KJA-HTG</v>
      </c>
      <c r="N609" s="98"/>
      <c r="O609" s="98"/>
      <c r="U609" s="98"/>
      <c r="V609" s="98"/>
      <c r="W609" s="98"/>
      <c r="X609" s="98"/>
      <c r="Y609" s="98"/>
    </row>
    <row r="610" spans="1:25" ht="15" x14ac:dyDescent="0.25">
      <c r="A610" s="93" t="str">
        <f>CONCATENATE(База[ПЕрвые символы],База[Column2],База[Column4])</f>
        <v>KV-14546318KJA-HTG</v>
      </c>
      <c r="B610" s="94">
        <f>База[Column6]</f>
        <v>98</v>
      </c>
      <c r="C610" s="95" t="s">
        <v>94</v>
      </c>
      <c r="D610" s="96">
        <v>46318</v>
      </c>
      <c r="E610" s="95">
        <v>98</v>
      </c>
      <c r="F610" s="95">
        <v>0</v>
      </c>
      <c r="G610" s="95">
        <v>0</v>
      </c>
      <c r="H610" s="95">
        <v>2</v>
      </c>
      <c r="I610" s="95" t="s">
        <v>191</v>
      </c>
      <c r="J610" s="95" t="s">
        <v>190</v>
      </c>
      <c r="K610" s="95" t="s">
        <v>290</v>
      </c>
      <c r="L610" s="97">
        <f t="shared" si="9"/>
        <v>96</v>
      </c>
      <c r="M610" s="97" t="str">
        <f>CONCATENATE(База[ПЕрвые символы],База[Column2],RIGHT(База[Column3],7))</f>
        <v>KV-14546318KJA-HTG</v>
      </c>
      <c r="N610" s="98"/>
      <c r="O610" s="98"/>
      <c r="U610" s="98"/>
      <c r="V610" s="98"/>
      <c r="W610" s="98"/>
      <c r="X610" s="98"/>
      <c r="Y610" s="98"/>
    </row>
    <row r="611" spans="1:25" ht="15" x14ac:dyDescent="0.25">
      <c r="A611" s="93" t="str">
        <f>CONCATENATE(База[ПЕрвые символы],База[Column2],База[Column4])</f>
        <v>KV-14646216HTG-KJA</v>
      </c>
      <c r="B611" s="94">
        <f>База[Column6]</f>
        <v>104</v>
      </c>
      <c r="C611" s="95" t="s">
        <v>95</v>
      </c>
      <c r="D611" s="96">
        <v>46216</v>
      </c>
      <c r="E611" s="95">
        <v>104</v>
      </c>
      <c r="F611" s="95">
        <v>33</v>
      </c>
      <c r="G611" s="95">
        <v>33</v>
      </c>
      <c r="H611" s="95">
        <v>2</v>
      </c>
      <c r="I611" s="95" t="s">
        <v>193</v>
      </c>
      <c r="J611" s="95" t="s">
        <v>192</v>
      </c>
      <c r="K611" s="95" t="s">
        <v>290</v>
      </c>
      <c r="L611" s="97">
        <f t="shared" si="9"/>
        <v>102</v>
      </c>
      <c r="M611" s="97" t="str">
        <f>CONCATENATE(База[ПЕрвые символы],База[Column2],RIGHT(База[Column3],7))</f>
        <v>KV-14646216HTG-KJA</v>
      </c>
      <c r="N611" s="98"/>
      <c r="O611" s="98"/>
      <c r="U611" s="98"/>
      <c r="V611" s="98"/>
      <c r="W611" s="98"/>
      <c r="X611" s="98"/>
      <c r="Y611" s="98"/>
    </row>
    <row r="612" spans="1:25" ht="15" x14ac:dyDescent="0.25">
      <c r="A612" s="93" t="str">
        <f>CONCATENATE(База[ПЕрвые символы],База[Column2],База[Column4])</f>
        <v>KV-14646220HTG-KJA</v>
      </c>
      <c r="B612" s="94">
        <f>База[Column6]</f>
        <v>104</v>
      </c>
      <c r="C612" s="95" t="s">
        <v>95</v>
      </c>
      <c r="D612" s="96">
        <v>46220</v>
      </c>
      <c r="E612" s="95">
        <v>104</v>
      </c>
      <c r="F612" s="95">
        <v>36</v>
      </c>
      <c r="G612" s="95">
        <v>36</v>
      </c>
      <c r="H612" s="95">
        <v>2</v>
      </c>
      <c r="I612" s="95" t="s">
        <v>193</v>
      </c>
      <c r="J612" s="95" t="s">
        <v>192</v>
      </c>
      <c r="K612" s="95" t="s">
        <v>290</v>
      </c>
      <c r="L612" s="97">
        <f t="shared" si="9"/>
        <v>102</v>
      </c>
      <c r="M612" s="97" t="str">
        <f>CONCATENATE(База[ПЕрвые символы],База[Column2],RIGHT(База[Column3],7))</f>
        <v>KV-14646220HTG-KJA</v>
      </c>
      <c r="N612" s="98"/>
      <c r="O612" s="98"/>
      <c r="U612" s="98"/>
      <c r="V612" s="98"/>
      <c r="W612" s="98"/>
      <c r="X612" s="98"/>
      <c r="Y612" s="98"/>
    </row>
    <row r="613" spans="1:25" ht="15" x14ac:dyDescent="0.25">
      <c r="A613" s="93" t="str">
        <f>CONCATENATE(База[ПЕрвые символы],База[Column2],База[Column4])</f>
        <v>KV-14646223HTG-KJA</v>
      </c>
      <c r="B613" s="94">
        <f>База[Column6]</f>
        <v>104</v>
      </c>
      <c r="C613" s="95" t="s">
        <v>95</v>
      </c>
      <c r="D613" s="96">
        <v>46223</v>
      </c>
      <c r="E613" s="95">
        <v>104</v>
      </c>
      <c r="F613" s="95">
        <v>31</v>
      </c>
      <c r="G613" s="95">
        <v>31</v>
      </c>
      <c r="H613" s="95">
        <v>2</v>
      </c>
      <c r="I613" s="95" t="s">
        <v>193</v>
      </c>
      <c r="J613" s="95" t="s">
        <v>192</v>
      </c>
      <c r="K613" s="95" t="s">
        <v>290</v>
      </c>
      <c r="L613" s="97">
        <f t="shared" si="9"/>
        <v>102</v>
      </c>
      <c r="M613" s="97" t="str">
        <f>CONCATENATE(База[ПЕрвые символы],База[Column2],RIGHT(База[Column3],7))</f>
        <v>KV-14646223HTG-KJA</v>
      </c>
      <c r="N613" s="98"/>
      <c r="O613" s="98"/>
      <c r="U613" s="98"/>
      <c r="V613" s="98"/>
      <c r="W613" s="98"/>
      <c r="X613" s="98"/>
      <c r="Y613" s="98"/>
    </row>
    <row r="614" spans="1:25" ht="15" x14ac:dyDescent="0.25">
      <c r="A614" s="93" t="str">
        <f>CONCATENATE(База[ПЕрвые символы],База[Column2],База[Column4])</f>
        <v>KV-14646227HTG-KJA</v>
      </c>
      <c r="B614" s="94">
        <f>База[Column6]</f>
        <v>104</v>
      </c>
      <c r="C614" s="95" t="s">
        <v>95</v>
      </c>
      <c r="D614" s="96">
        <v>46227</v>
      </c>
      <c r="E614" s="95">
        <v>104</v>
      </c>
      <c r="F614" s="95">
        <v>6</v>
      </c>
      <c r="G614" s="95">
        <v>6</v>
      </c>
      <c r="H614" s="95">
        <v>2</v>
      </c>
      <c r="I614" s="95" t="s">
        <v>193</v>
      </c>
      <c r="J614" s="95" t="s">
        <v>192</v>
      </c>
      <c r="K614" s="95" t="s">
        <v>290</v>
      </c>
      <c r="L614" s="97">
        <f t="shared" si="9"/>
        <v>102</v>
      </c>
      <c r="M614" s="97" t="str">
        <f>CONCATENATE(База[ПЕрвые символы],База[Column2],RIGHT(База[Column3],7))</f>
        <v>KV-14646227HTG-KJA</v>
      </c>
      <c r="N614" s="98"/>
      <c r="O614" s="98"/>
      <c r="U614" s="98"/>
      <c r="V614" s="98"/>
      <c r="W614" s="98"/>
      <c r="X614" s="98"/>
      <c r="Y614" s="98"/>
    </row>
    <row r="615" spans="1:25" ht="15" x14ac:dyDescent="0.25">
      <c r="A615" s="93" t="str">
        <f>CONCATENATE(База[ПЕрвые символы],База[Column2],База[Column4])</f>
        <v>KV-14646230HTG-KJA</v>
      </c>
      <c r="B615" s="94">
        <f>База[Column6]</f>
        <v>94</v>
      </c>
      <c r="C615" s="95" t="s">
        <v>95</v>
      </c>
      <c r="D615" s="96">
        <v>46230</v>
      </c>
      <c r="E615" s="95">
        <v>94</v>
      </c>
      <c r="F615" s="95">
        <v>5</v>
      </c>
      <c r="G615" s="95">
        <v>5</v>
      </c>
      <c r="H615" s="95">
        <v>2</v>
      </c>
      <c r="I615" s="95" t="s">
        <v>193</v>
      </c>
      <c r="J615" s="95" t="s">
        <v>192</v>
      </c>
      <c r="K615" s="95" t="s">
        <v>290</v>
      </c>
      <c r="L615" s="97">
        <f t="shared" si="9"/>
        <v>92</v>
      </c>
      <c r="M615" s="97" t="str">
        <f>CONCATENATE(База[ПЕрвые символы],База[Column2],RIGHT(База[Column3],7))</f>
        <v>KV-14646230HTG-KJA</v>
      </c>
      <c r="N615" s="98"/>
      <c r="O615" s="98"/>
      <c r="U615" s="98"/>
      <c r="V615" s="98"/>
      <c r="W615" s="98"/>
      <c r="X615" s="98"/>
      <c r="Y615" s="98"/>
    </row>
    <row r="616" spans="1:25" ht="15" x14ac:dyDescent="0.25">
      <c r="A616" s="93" t="str">
        <f>CONCATENATE(База[ПЕрвые символы],База[Column2],База[Column4])</f>
        <v>KV-14646234HTG-KJA</v>
      </c>
      <c r="B616" s="94">
        <f>База[Column6]</f>
        <v>104</v>
      </c>
      <c r="C616" s="95" t="s">
        <v>95</v>
      </c>
      <c r="D616" s="96">
        <v>46234</v>
      </c>
      <c r="E616" s="95">
        <v>104</v>
      </c>
      <c r="F616" s="95">
        <v>26</v>
      </c>
      <c r="G616" s="95">
        <v>26</v>
      </c>
      <c r="H616" s="95">
        <v>2</v>
      </c>
      <c r="I616" s="95" t="s">
        <v>193</v>
      </c>
      <c r="J616" s="95" t="s">
        <v>192</v>
      </c>
      <c r="K616" s="95" t="s">
        <v>290</v>
      </c>
      <c r="L616" s="97">
        <f t="shared" si="9"/>
        <v>102</v>
      </c>
      <c r="M616" s="97" t="str">
        <f>CONCATENATE(База[ПЕрвые символы],База[Column2],RIGHT(База[Column3],7))</f>
        <v>KV-14646234HTG-KJA</v>
      </c>
      <c r="N616" s="98"/>
      <c r="O616" s="98"/>
      <c r="U616" s="98"/>
      <c r="V616" s="98"/>
      <c r="W616" s="98"/>
      <c r="X616" s="98"/>
      <c r="Y616" s="98"/>
    </row>
    <row r="617" spans="1:25" ht="15" x14ac:dyDescent="0.25">
      <c r="A617" s="93" t="str">
        <f>CONCATENATE(База[ПЕрвые символы],База[Column2],База[Column4])</f>
        <v>KV-14646237HTG-KJA</v>
      </c>
      <c r="B617" s="94">
        <f>База[Column6]</f>
        <v>104</v>
      </c>
      <c r="C617" s="95" t="s">
        <v>95</v>
      </c>
      <c r="D617" s="96">
        <v>46237</v>
      </c>
      <c r="E617" s="95">
        <v>104</v>
      </c>
      <c r="F617" s="95">
        <v>22</v>
      </c>
      <c r="G617" s="95">
        <v>22</v>
      </c>
      <c r="H617" s="95">
        <v>2</v>
      </c>
      <c r="I617" s="95" t="s">
        <v>193</v>
      </c>
      <c r="J617" s="95" t="s">
        <v>192</v>
      </c>
      <c r="K617" s="95" t="s">
        <v>290</v>
      </c>
      <c r="L617" s="97">
        <f t="shared" si="9"/>
        <v>102</v>
      </c>
      <c r="M617" s="97" t="str">
        <f>CONCATENATE(База[ПЕрвые символы],База[Column2],RIGHT(База[Column3],7))</f>
        <v>KV-14646237HTG-KJA</v>
      </c>
      <c r="N617" s="98"/>
      <c r="O617" s="98"/>
      <c r="U617" s="98"/>
      <c r="V617" s="98"/>
      <c r="W617" s="98"/>
      <c r="X617" s="98"/>
      <c r="Y617" s="98"/>
    </row>
    <row r="618" spans="1:25" ht="15" x14ac:dyDescent="0.25">
      <c r="A618" s="93" t="str">
        <f>CONCATENATE(База[ПЕрвые символы],База[Column2],База[Column4])</f>
        <v>KV-14646238HTG-KJA</v>
      </c>
      <c r="B618" s="94">
        <f>База[Column6]</f>
        <v>94</v>
      </c>
      <c r="C618" s="95" t="s">
        <v>95</v>
      </c>
      <c r="D618" s="96">
        <v>46238</v>
      </c>
      <c r="E618" s="95">
        <v>94</v>
      </c>
      <c r="F618" s="95">
        <v>0</v>
      </c>
      <c r="G618" s="95">
        <v>0</v>
      </c>
      <c r="H618" s="95">
        <v>2</v>
      </c>
      <c r="I618" s="95" t="s">
        <v>193</v>
      </c>
      <c r="J618" s="95" t="s">
        <v>192</v>
      </c>
      <c r="K618" s="95" t="s">
        <v>290</v>
      </c>
      <c r="L618" s="97">
        <f t="shared" si="9"/>
        <v>92</v>
      </c>
      <c r="M618" s="97" t="str">
        <f>CONCATENATE(База[ПЕрвые символы],База[Column2],RIGHT(База[Column3],7))</f>
        <v>KV-14646238HTG-KJA</v>
      </c>
      <c r="N618" s="98"/>
      <c r="O618" s="98"/>
      <c r="U618" s="98"/>
      <c r="V618" s="98"/>
      <c r="W618" s="98"/>
      <c r="X618" s="98"/>
      <c r="Y618" s="98"/>
    </row>
    <row r="619" spans="1:25" ht="15" x14ac:dyDescent="0.25">
      <c r="A619" s="93" t="str">
        <f>CONCATENATE(База[ПЕрвые символы],База[Column2],База[Column4])</f>
        <v>KV-14646241HTG-KJA</v>
      </c>
      <c r="B619" s="94">
        <f>База[Column6]</f>
        <v>104</v>
      </c>
      <c r="C619" s="95" t="s">
        <v>95</v>
      </c>
      <c r="D619" s="96">
        <v>46241</v>
      </c>
      <c r="E619" s="95">
        <v>104</v>
      </c>
      <c r="F619" s="95">
        <v>26</v>
      </c>
      <c r="G619" s="95">
        <v>26</v>
      </c>
      <c r="H619" s="95">
        <v>2</v>
      </c>
      <c r="I619" s="95" t="s">
        <v>193</v>
      </c>
      <c r="J619" s="95" t="s">
        <v>192</v>
      </c>
      <c r="K619" s="95" t="s">
        <v>290</v>
      </c>
      <c r="L619" s="97">
        <f t="shared" si="9"/>
        <v>102</v>
      </c>
      <c r="M619" s="97" t="str">
        <f>CONCATENATE(База[ПЕрвые символы],База[Column2],RIGHT(База[Column3],7))</f>
        <v>KV-14646241HTG-KJA</v>
      </c>
      <c r="N619" s="98"/>
      <c r="O619" s="98"/>
      <c r="U619" s="98"/>
      <c r="V619" s="98"/>
      <c r="W619" s="98"/>
      <c r="X619" s="98"/>
      <c r="Y619" s="98"/>
    </row>
    <row r="620" spans="1:25" ht="15" x14ac:dyDescent="0.25">
      <c r="A620" s="93" t="str">
        <f>CONCATENATE(База[ПЕрвые символы],База[Column2],База[Column4])</f>
        <v>KV-14646244HTG-KJA</v>
      </c>
      <c r="B620" s="94">
        <f>База[Column6]</f>
        <v>104</v>
      </c>
      <c r="C620" s="95" t="s">
        <v>95</v>
      </c>
      <c r="D620" s="96">
        <v>46244</v>
      </c>
      <c r="E620" s="95">
        <v>104</v>
      </c>
      <c r="F620" s="95">
        <v>3</v>
      </c>
      <c r="G620" s="95">
        <v>3</v>
      </c>
      <c r="H620" s="95">
        <v>2</v>
      </c>
      <c r="I620" s="95" t="s">
        <v>193</v>
      </c>
      <c r="J620" s="95" t="s">
        <v>192</v>
      </c>
      <c r="K620" s="95" t="s">
        <v>290</v>
      </c>
      <c r="L620" s="97">
        <f t="shared" si="9"/>
        <v>102</v>
      </c>
      <c r="M620" s="97" t="str">
        <f>CONCATENATE(База[ПЕрвые символы],База[Column2],RIGHT(База[Column3],7))</f>
        <v>KV-14646244HTG-KJA</v>
      </c>
      <c r="N620" s="98"/>
      <c r="O620" s="98"/>
      <c r="U620" s="98"/>
      <c r="V620" s="98"/>
      <c r="W620" s="98"/>
      <c r="X620" s="98"/>
      <c r="Y620" s="98"/>
    </row>
    <row r="621" spans="1:25" ht="15" x14ac:dyDescent="0.25">
      <c r="A621" s="93" t="str">
        <f>CONCATENATE(База[ПЕрвые символы],База[Column2],База[Column4])</f>
        <v>KV-14646245HTG-KJA</v>
      </c>
      <c r="B621" s="94">
        <f>База[Column6]</f>
        <v>94</v>
      </c>
      <c r="C621" s="95" t="s">
        <v>95</v>
      </c>
      <c r="D621" s="96">
        <v>46245</v>
      </c>
      <c r="E621" s="95">
        <v>94</v>
      </c>
      <c r="F621" s="95">
        <v>3</v>
      </c>
      <c r="G621" s="95">
        <v>3</v>
      </c>
      <c r="H621" s="95">
        <v>2</v>
      </c>
      <c r="I621" s="95" t="s">
        <v>193</v>
      </c>
      <c r="J621" s="95" t="s">
        <v>192</v>
      </c>
      <c r="K621" s="95" t="s">
        <v>290</v>
      </c>
      <c r="L621" s="97">
        <f t="shared" si="9"/>
        <v>92</v>
      </c>
      <c r="M621" s="97" t="str">
        <f>CONCATENATE(База[ПЕрвые символы],База[Column2],RIGHT(База[Column3],7))</f>
        <v>KV-14646245HTG-KJA</v>
      </c>
      <c r="N621" s="98"/>
      <c r="O621" s="98"/>
      <c r="U621" s="98"/>
      <c r="V621" s="98"/>
      <c r="W621" s="98"/>
      <c r="X621" s="98"/>
      <c r="Y621" s="98"/>
    </row>
    <row r="622" spans="1:25" ht="15" x14ac:dyDescent="0.25">
      <c r="A622" s="93" t="str">
        <f>CONCATENATE(База[ПЕрвые символы],База[Column2],База[Column4])</f>
        <v>KV-14646248HTG-KJA</v>
      </c>
      <c r="B622" s="94">
        <f>База[Column6]</f>
        <v>92</v>
      </c>
      <c r="C622" s="95" t="s">
        <v>95</v>
      </c>
      <c r="D622" s="96">
        <v>46248</v>
      </c>
      <c r="E622" s="95">
        <v>92</v>
      </c>
      <c r="F622" s="95">
        <v>20</v>
      </c>
      <c r="G622" s="95">
        <v>20</v>
      </c>
      <c r="H622" s="95">
        <v>2</v>
      </c>
      <c r="I622" s="95" t="s">
        <v>193</v>
      </c>
      <c r="J622" s="95" t="s">
        <v>192</v>
      </c>
      <c r="K622" s="95" t="s">
        <v>290</v>
      </c>
      <c r="L622" s="97">
        <f t="shared" si="9"/>
        <v>90</v>
      </c>
      <c r="M622" s="97" t="str">
        <f>CONCATENATE(База[ПЕрвые символы],База[Column2],RIGHT(База[Column3],7))</f>
        <v>KV-14646248HTG-KJA</v>
      </c>
      <c r="N622" s="98"/>
      <c r="O622" s="98"/>
      <c r="U622" s="98"/>
      <c r="V622" s="98"/>
      <c r="W622" s="98"/>
      <c r="X622" s="98"/>
      <c r="Y622" s="98"/>
    </row>
    <row r="623" spans="1:25" ht="15" x14ac:dyDescent="0.25">
      <c r="A623" s="93" t="str">
        <f>CONCATENATE(База[ПЕрвые символы],База[Column2],База[Column4])</f>
        <v>KV-14646251HTG-KJA</v>
      </c>
      <c r="B623" s="94">
        <f>База[Column6]</f>
        <v>104</v>
      </c>
      <c r="C623" s="95" t="s">
        <v>95</v>
      </c>
      <c r="D623" s="96">
        <v>46251</v>
      </c>
      <c r="E623" s="95">
        <v>104</v>
      </c>
      <c r="F623" s="95">
        <v>6</v>
      </c>
      <c r="G623" s="95">
        <v>6</v>
      </c>
      <c r="H623" s="95">
        <v>2</v>
      </c>
      <c r="I623" s="95" t="s">
        <v>193</v>
      </c>
      <c r="J623" s="95" t="s">
        <v>192</v>
      </c>
      <c r="K623" s="95" t="s">
        <v>290</v>
      </c>
      <c r="L623" s="97">
        <f t="shared" si="9"/>
        <v>102</v>
      </c>
      <c r="M623" s="97" t="str">
        <f>CONCATENATE(База[ПЕрвые символы],База[Column2],RIGHT(База[Column3],7))</f>
        <v>KV-14646251HTG-KJA</v>
      </c>
      <c r="N623" s="98"/>
      <c r="O623" s="98"/>
      <c r="U623" s="98"/>
      <c r="V623" s="98"/>
      <c r="W623" s="98"/>
      <c r="X623" s="98"/>
      <c r="Y623" s="98"/>
    </row>
    <row r="624" spans="1:25" ht="15" x14ac:dyDescent="0.25">
      <c r="A624" s="93" t="str">
        <f>CONCATENATE(База[ПЕрвые символы],База[Column2],База[Column4])</f>
        <v>KV-14646252HTG-KJA</v>
      </c>
      <c r="B624" s="94">
        <f>База[Column6]</f>
        <v>89</v>
      </c>
      <c r="C624" s="95" t="s">
        <v>95</v>
      </c>
      <c r="D624" s="96">
        <v>46252</v>
      </c>
      <c r="E624" s="95">
        <v>89</v>
      </c>
      <c r="F624" s="95">
        <v>7</v>
      </c>
      <c r="G624" s="95">
        <v>7</v>
      </c>
      <c r="H624" s="95">
        <v>2</v>
      </c>
      <c r="I624" s="95" t="s">
        <v>193</v>
      </c>
      <c r="J624" s="95" t="s">
        <v>192</v>
      </c>
      <c r="K624" s="95" t="s">
        <v>290</v>
      </c>
      <c r="L624" s="97">
        <f t="shared" si="9"/>
        <v>87</v>
      </c>
      <c r="M624" s="97" t="str">
        <f>CONCATENATE(База[ПЕрвые символы],База[Column2],RIGHT(База[Column3],7))</f>
        <v>KV-14646252HTG-KJA</v>
      </c>
      <c r="N624" s="98"/>
      <c r="O624" s="98"/>
      <c r="U624" s="98"/>
      <c r="V624" s="98"/>
      <c r="W624" s="98"/>
      <c r="X624" s="98"/>
      <c r="Y624" s="98"/>
    </row>
    <row r="625" spans="1:25" ht="15" x14ac:dyDescent="0.25">
      <c r="A625" s="93" t="str">
        <f>CONCATENATE(База[ПЕрвые символы],База[Column2],База[Column4])</f>
        <v>KV-14646255HTG-KJA</v>
      </c>
      <c r="B625" s="94">
        <f>База[Column6]</f>
        <v>104</v>
      </c>
      <c r="C625" s="95" t="s">
        <v>95</v>
      </c>
      <c r="D625" s="96">
        <v>46255</v>
      </c>
      <c r="E625" s="95">
        <v>104</v>
      </c>
      <c r="F625" s="95">
        <v>7</v>
      </c>
      <c r="G625" s="95">
        <v>7</v>
      </c>
      <c r="H625" s="95">
        <v>2</v>
      </c>
      <c r="I625" s="95" t="s">
        <v>193</v>
      </c>
      <c r="J625" s="95" t="s">
        <v>192</v>
      </c>
      <c r="K625" s="95" t="s">
        <v>290</v>
      </c>
      <c r="L625" s="97">
        <f t="shared" si="9"/>
        <v>102</v>
      </c>
      <c r="M625" s="97" t="str">
        <f>CONCATENATE(База[ПЕрвые символы],База[Column2],RIGHT(База[Column3],7))</f>
        <v>KV-14646255HTG-KJA</v>
      </c>
      <c r="N625" s="98"/>
      <c r="O625" s="98"/>
      <c r="U625" s="98"/>
      <c r="V625" s="98"/>
      <c r="W625" s="98"/>
      <c r="X625" s="98"/>
      <c r="Y625" s="98"/>
    </row>
    <row r="626" spans="1:25" ht="15" x14ac:dyDescent="0.25">
      <c r="A626" s="93" t="str">
        <f>CONCATENATE(База[ПЕрвые символы],База[Column2],База[Column4])</f>
        <v>KV-14646258HTG-KJA</v>
      </c>
      <c r="B626" s="94">
        <f>База[Column6]</f>
        <v>104</v>
      </c>
      <c r="C626" s="95" t="s">
        <v>95</v>
      </c>
      <c r="D626" s="96">
        <v>46258</v>
      </c>
      <c r="E626" s="95">
        <v>104</v>
      </c>
      <c r="F626" s="95">
        <v>0</v>
      </c>
      <c r="G626" s="95">
        <v>0</v>
      </c>
      <c r="H626" s="95">
        <v>2</v>
      </c>
      <c r="I626" s="95" t="s">
        <v>193</v>
      </c>
      <c r="J626" s="95" t="s">
        <v>192</v>
      </c>
      <c r="K626" s="95" t="s">
        <v>290</v>
      </c>
      <c r="L626" s="97">
        <f t="shared" si="9"/>
        <v>102</v>
      </c>
      <c r="M626" s="97" t="str">
        <f>CONCATENATE(База[ПЕрвые символы],База[Column2],RIGHT(База[Column3],7))</f>
        <v>KV-14646258HTG-KJA</v>
      </c>
      <c r="N626" s="98"/>
      <c r="O626" s="98"/>
      <c r="U626" s="98"/>
      <c r="V626" s="98"/>
      <c r="W626" s="98"/>
      <c r="X626" s="98"/>
      <c r="Y626" s="98"/>
    </row>
    <row r="627" spans="1:25" ht="15" x14ac:dyDescent="0.25">
      <c r="A627" s="93" t="str">
        <f>CONCATENATE(База[ПЕрвые символы],База[Column2],База[Column4])</f>
        <v>KV-14646259HTG-KJA</v>
      </c>
      <c r="B627" s="94">
        <f>База[Column6]</f>
        <v>94</v>
      </c>
      <c r="C627" s="95" t="s">
        <v>95</v>
      </c>
      <c r="D627" s="96">
        <v>46259</v>
      </c>
      <c r="E627" s="95">
        <v>94</v>
      </c>
      <c r="F627" s="95">
        <v>2</v>
      </c>
      <c r="G627" s="95">
        <v>2</v>
      </c>
      <c r="H627" s="95">
        <v>2</v>
      </c>
      <c r="I627" s="95" t="s">
        <v>193</v>
      </c>
      <c r="J627" s="95" t="s">
        <v>192</v>
      </c>
      <c r="K627" s="95" t="s">
        <v>290</v>
      </c>
      <c r="L627" s="97">
        <f t="shared" si="9"/>
        <v>92</v>
      </c>
      <c r="M627" s="97" t="str">
        <f>CONCATENATE(База[ПЕрвые символы],База[Column2],RIGHT(База[Column3],7))</f>
        <v>KV-14646259HTG-KJA</v>
      </c>
      <c r="N627" s="98"/>
      <c r="O627" s="98"/>
      <c r="U627" s="98"/>
      <c r="V627" s="98"/>
      <c r="W627" s="98"/>
      <c r="X627" s="98"/>
      <c r="Y627" s="98"/>
    </row>
    <row r="628" spans="1:25" ht="15" x14ac:dyDescent="0.25">
      <c r="A628" s="93" t="str">
        <f>CONCATENATE(База[ПЕрвые символы],База[Column2],База[Column4])</f>
        <v>KV-14646262HTG-KJA</v>
      </c>
      <c r="B628" s="94">
        <f>База[Column6]</f>
        <v>104</v>
      </c>
      <c r="C628" s="95" t="s">
        <v>95</v>
      </c>
      <c r="D628" s="96">
        <v>46262</v>
      </c>
      <c r="E628" s="95">
        <v>104</v>
      </c>
      <c r="F628" s="95">
        <v>4</v>
      </c>
      <c r="G628" s="95">
        <v>4</v>
      </c>
      <c r="H628" s="95">
        <v>2</v>
      </c>
      <c r="I628" s="95" t="s">
        <v>193</v>
      </c>
      <c r="J628" s="95" t="s">
        <v>192</v>
      </c>
      <c r="K628" s="95" t="s">
        <v>290</v>
      </c>
      <c r="L628" s="97">
        <f t="shared" si="9"/>
        <v>102</v>
      </c>
      <c r="M628" s="97" t="str">
        <f>CONCATENATE(База[ПЕрвые символы],База[Column2],RIGHT(База[Column3],7))</f>
        <v>KV-14646262HTG-KJA</v>
      </c>
      <c r="N628" s="98"/>
      <c r="O628" s="98"/>
      <c r="U628" s="98"/>
      <c r="V628" s="98"/>
      <c r="W628" s="98"/>
      <c r="X628" s="98"/>
      <c r="Y628" s="98"/>
    </row>
    <row r="629" spans="1:25" ht="15" x14ac:dyDescent="0.25">
      <c r="A629" s="93" t="str">
        <f>CONCATENATE(База[ПЕрвые символы],База[Column2],База[Column4])</f>
        <v>KV-14646265HTG-KJA</v>
      </c>
      <c r="B629" s="94">
        <f>База[Column6]</f>
        <v>91</v>
      </c>
      <c r="C629" s="95" t="s">
        <v>95</v>
      </c>
      <c r="D629" s="96">
        <v>46265</v>
      </c>
      <c r="E629" s="95">
        <v>91</v>
      </c>
      <c r="F629" s="95">
        <v>1</v>
      </c>
      <c r="G629" s="95">
        <v>1</v>
      </c>
      <c r="H629" s="95">
        <v>2</v>
      </c>
      <c r="I629" s="95" t="s">
        <v>193</v>
      </c>
      <c r="J629" s="95" t="s">
        <v>192</v>
      </c>
      <c r="K629" s="95" t="s">
        <v>290</v>
      </c>
      <c r="L629" s="97">
        <f t="shared" si="9"/>
        <v>89</v>
      </c>
      <c r="M629" s="97" t="str">
        <f>CONCATENATE(База[ПЕрвые символы],База[Column2],RIGHT(База[Column3],7))</f>
        <v>KV-14646265HTG-KJA</v>
      </c>
      <c r="N629" s="98"/>
      <c r="O629" s="98"/>
      <c r="U629" s="98"/>
      <c r="V629" s="98"/>
      <c r="W629" s="98"/>
      <c r="X629" s="98"/>
      <c r="Y629" s="98"/>
    </row>
    <row r="630" spans="1:25" ht="15" x14ac:dyDescent="0.25">
      <c r="A630" s="93" t="str">
        <f>CONCATENATE(База[ПЕрвые символы],База[Column2],База[Column4])</f>
        <v>KV-14646266HTG-KJA</v>
      </c>
      <c r="B630" s="94">
        <f>База[Column6]</f>
        <v>94</v>
      </c>
      <c r="C630" s="95" t="s">
        <v>95</v>
      </c>
      <c r="D630" s="96">
        <v>46266</v>
      </c>
      <c r="E630" s="95">
        <v>94</v>
      </c>
      <c r="F630" s="95">
        <v>17</v>
      </c>
      <c r="G630" s="95">
        <v>17</v>
      </c>
      <c r="H630" s="95">
        <v>2</v>
      </c>
      <c r="I630" s="95" t="s">
        <v>193</v>
      </c>
      <c r="J630" s="95" t="s">
        <v>192</v>
      </c>
      <c r="K630" s="95" t="s">
        <v>290</v>
      </c>
      <c r="L630" s="97">
        <f t="shared" si="9"/>
        <v>92</v>
      </c>
      <c r="M630" s="97" t="str">
        <f>CONCATENATE(База[ПЕрвые символы],База[Column2],RIGHT(База[Column3],7))</f>
        <v>KV-14646266HTG-KJA</v>
      </c>
      <c r="N630" s="98"/>
      <c r="O630" s="98"/>
      <c r="U630" s="98"/>
      <c r="V630" s="98"/>
      <c r="W630" s="98"/>
      <c r="X630" s="98"/>
      <c r="Y630" s="98"/>
    </row>
    <row r="631" spans="1:25" ht="15" x14ac:dyDescent="0.25">
      <c r="A631" s="93" t="str">
        <f>CONCATENATE(База[ПЕрвые символы],База[Column2],База[Column4])</f>
        <v>KV-14646269HTG-KJA</v>
      </c>
      <c r="B631" s="94">
        <f>База[Column6]</f>
        <v>104</v>
      </c>
      <c r="C631" s="95" t="s">
        <v>95</v>
      </c>
      <c r="D631" s="96">
        <v>46269</v>
      </c>
      <c r="E631" s="95">
        <v>104</v>
      </c>
      <c r="F631" s="95">
        <v>14</v>
      </c>
      <c r="G631" s="95">
        <v>14</v>
      </c>
      <c r="H631" s="95">
        <v>2</v>
      </c>
      <c r="I631" s="95" t="s">
        <v>193</v>
      </c>
      <c r="J631" s="95" t="s">
        <v>192</v>
      </c>
      <c r="K631" s="95" t="s">
        <v>290</v>
      </c>
      <c r="L631" s="97">
        <f t="shared" si="9"/>
        <v>102</v>
      </c>
      <c r="M631" s="97" t="str">
        <f>CONCATENATE(База[ПЕрвые символы],База[Column2],RIGHT(База[Column3],7))</f>
        <v>KV-14646269HTG-KJA</v>
      </c>
      <c r="N631" s="98"/>
      <c r="O631" s="98"/>
      <c r="U631" s="98"/>
      <c r="V631" s="98"/>
      <c r="W631" s="98"/>
      <c r="X631" s="98"/>
      <c r="Y631" s="98"/>
    </row>
    <row r="632" spans="1:25" ht="15" x14ac:dyDescent="0.25">
      <c r="A632" s="93" t="str">
        <f>CONCATENATE(База[ПЕрвые символы],База[Column2],База[Column4])</f>
        <v>KV-14646272HTG-KJA</v>
      </c>
      <c r="B632" s="94">
        <f>База[Column6]</f>
        <v>86</v>
      </c>
      <c r="C632" s="95" t="s">
        <v>95</v>
      </c>
      <c r="D632" s="96">
        <v>46272</v>
      </c>
      <c r="E632" s="95">
        <v>86</v>
      </c>
      <c r="F632" s="95">
        <v>19</v>
      </c>
      <c r="G632" s="95">
        <v>19</v>
      </c>
      <c r="H632" s="95">
        <v>2</v>
      </c>
      <c r="I632" s="95" t="s">
        <v>193</v>
      </c>
      <c r="J632" s="95" t="s">
        <v>192</v>
      </c>
      <c r="K632" s="95" t="s">
        <v>290</v>
      </c>
      <c r="L632" s="97">
        <f t="shared" si="9"/>
        <v>84</v>
      </c>
      <c r="M632" s="97" t="str">
        <f>CONCATENATE(База[ПЕрвые символы],База[Column2],RIGHT(База[Column3],7))</f>
        <v>KV-14646272HTG-KJA</v>
      </c>
      <c r="N632" s="98"/>
      <c r="O632" s="98"/>
      <c r="U632" s="98"/>
      <c r="V632" s="98"/>
      <c r="W632" s="98"/>
      <c r="X632" s="98"/>
      <c r="Y632" s="98"/>
    </row>
    <row r="633" spans="1:25" ht="15" x14ac:dyDescent="0.25">
      <c r="A633" s="93" t="str">
        <f>CONCATENATE(База[ПЕрвые символы],База[Column2],База[Column4])</f>
        <v>KV-14646273HTG-KJA</v>
      </c>
      <c r="B633" s="94">
        <f>База[Column6]</f>
        <v>89</v>
      </c>
      <c r="C633" s="95" t="s">
        <v>95</v>
      </c>
      <c r="D633" s="96">
        <v>46273</v>
      </c>
      <c r="E633" s="95">
        <v>89</v>
      </c>
      <c r="F633" s="95">
        <v>0</v>
      </c>
      <c r="G633" s="95">
        <v>0</v>
      </c>
      <c r="H633" s="95">
        <v>2</v>
      </c>
      <c r="I633" s="95" t="s">
        <v>193</v>
      </c>
      <c r="J633" s="95" t="s">
        <v>192</v>
      </c>
      <c r="K633" s="95" t="s">
        <v>290</v>
      </c>
      <c r="L633" s="97">
        <f t="shared" si="9"/>
        <v>87</v>
      </c>
      <c r="M633" s="97" t="str">
        <f>CONCATENATE(База[ПЕрвые символы],База[Column2],RIGHT(База[Column3],7))</f>
        <v>KV-14646273HTG-KJA</v>
      </c>
      <c r="N633" s="98"/>
      <c r="O633" s="98"/>
      <c r="U633" s="98"/>
      <c r="V633" s="98"/>
      <c r="W633" s="98"/>
      <c r="X633" s="98"/>
      <c r="Y633" s="98"/>
    </row>
    <row r="634" spans="1:25" ht="15" x14ac:dyDescent="0.25">
      <c r="A634" s="93" t="str">
        <f>CONCATENATE(База[ПЕрвые символы],База[Column2],База[Column4])</f>
        <v>KV-14646275HTG-KJA</v>
      </c>
      <c r="B634" s="94">
        <f>База[Column6]</f>
        <v>104</v>
      </c>
      <c r="C634" s="95" t="s">
        <v>95</v>
      </c>
      <c r="D634" s="96">
        <v>46275</v>
      </c>
      <c r="E634" s="95">
        <v>104</v>
      </c>
      <c r="F634" s="95">
        <v>0</v>
      </c>
      <c r="G634" s="95">
        <v>0</v>
      </c>
      <c r="H634" s="95">
        <v>2</v>
      </c>
      <c r="I634" s="95" t="s">
        <v>193</v>
      </c>
      <c r="J634" s="95" t="s">
        <v>192</v>
      </c>
      <c r="K634" s="95" t="s">
        <v>290</v>
      </c>
      <c r="L634" s="97">
        <f t="shared" si="9"/>
        <v>102</v>
      </c>
      <c r="M634" s="97" t="str">
        <f>CONCATENATE(База[ПЕрвые символы],База[Column2],RIGHT(База[Column3],7))</f>
        <v>KV-14646275HTG-KJA</v>
      </c>
      <c r="N634" s="98"/>
      <c r="O634" s="98"/>
      <c r="U634" s="98"/>
      <c r="V634" s="98"/>
      <c r="W634" s="98"/>
      <c r="X634" s="98"/>
      <c r="Y634" s="98"/>
    </row>
    <row r="635" spans="1:25" ht="15" x14ac:dyDescent="0.25">
      <c r="A635" s="93" t="str">
        <f>CONCATENATE(База[ПЕрвые символы],База[Column2],База[Column4])</f>
        <v>KV-14646276HTG-KJA</v>
      </c>
      <c r="B635" s="94">
        <f>База[Column6]</f>
        <v>104</v>
      </c>
      <c r="C635" s="95" t="s">
        <v>95</v>
      </c>
      <c r="D635" s="96">
        <v>46276</v>
      </c>
      <c r="E635" s="95">
        <v>104</v>
      </c>
      <c r="F635" s="95">
        <v>0</v>
      </c>
      <c r="G635" s="95">
        <v>0</v>
      </c>
      <c r="H635" s="95">
        <v>2</v>
      </c>
      <c r="I635" s="95" t="s">
        <v>193</v>
      </c>
      <c r="J635" s="95" t="s">
        <v>192</v>
      </c>
      <c r="K635" s="95" t="s">
        <v>290</v>
      </c>
      <c r="L635" s="97">
        <f t="shared" si="9"/>
        <v>102</v>
      </c>
      <c r="M635" s="97" t="str">
        <f>CONCATENATE(База[ПЕрвые символы],База[Column2],RIGHT(База[Column3],7))</f>
        <v>KV-14646276HTG-KJA</v>
      </c>
      <c r="N635" s="98"/>
      <c r="O635" s="98"/>
      <c r="U635" s="98"/>
      <c r="V635" s="98"/>
      <c r="W635" s="98"/>
      <c r="X635" s="98"/>
      <c r="Y635" s="98"/>
    </row>
    <row r="636" spans="1:25" ht="15" x14ac:dyDescent="0.25">
      <c r="A636" s="93" t="str">
        <f>CONCATENATE(База[ПЕрвые символы],База[Column2],База[Column4])</f>
        <v>KV-14646279HTG-KJA</v>
      </c>
      <c r="B636" s="94">
        <f>База[Column6]</f>
        <v>84</v>
      </c>
      <c r="C636" s="95" t="s">
        <v>95</v>
      </c>
      <c r="D636" s="96">
        <v>46279</v>
      </c>
      <c r="E636" s="95">
        <v>84</v>
      </c>
      <c r="F636" s="95">
        <v>8</v>
      </c>
      <c r="G636" s="95">
        <v>8</v>
      </c>
      <c r="H636" s="95">
        <v>2</v>
      </c>
      <c r="I636" s="95" t="s">
        <v>193</v>
      </c>
      <c r="J636" s="95" t="s">
        <v>192</v>
      </c>
      <c r="K636" s="95" t="s">
        <v>290</v>
      </c>
      <c r="L636" s="97">
        <f t="shared" si="9"/>
        <v>82</v>
      </c>
      <c r="M636" s="97" t="str">
        <f>CONCATENATE(База[ПЕрвые символы],База[Column2],RIGHT(База[Column3],7))</f>
        <v>KV-14646279HTG-KJA</v>
      </c>
      <c r="N636" s="98"/>
      <c r="O636" s="98"/>
      <c r="U636" s="98"/>
      <c r="V636" s="98"/>
      <c r="W636" s="98"/>
      <c r="X636" s="98"/>
      <c r="Y636" s="98"/>
    </row>
    <row r="637" spans="1:25" ht="15" x14ac:dyDescent="0.25">
      <c r="A637" s="93" t="str">
        <f>CONCATENATE(База[ПЕрвые символы],База[Column2],База[Column4])</f>
        <v>KV-14646283HTG-KJA</v>
      </c>
      <c r="B637" s="94">
        <f>База[Column6]</f>
        <v>104</v>
      </c>
      <c r="C637" s="95" t="s">
        <v>95</v>
      </c>
      <c r="D637" s="96">
        <v>46283</v>
      </c>
      <c r="E637" s="95">
        <v>104</v>
      </c>
      <c r="F637" s="95">
        <v>0</v>
      </c>
      <c r="G637" s="95">
        <v>0</v>
      </c>
      <c r="H637" s="95">
        <v>2</v>
      </c>
      <c r="I637" s="95" t="s">
        <v>193</v>
      </c>
      <c r="J637" s="95" t="s">
        <v>192</v>
      </c>
      <c r="K637" s="95" t="s">
        <v>290</v>
      </c>
      <c r="L637" s="97">
        <f t="shared" si="9"/>
        <v>102</v>
      </c>
      <c r="M637" s="97" t="str">
        <f>CONCATENATE(База[ПЕрвые символы],База[Column2],RIGHT(База[Column3],7))</f>
        <v>KV-14646283HTG-KJA</v>
      </c>
      <c r="N637" s="98"/>
      <c r="O637" s="98"/>
      <c r="U637" s="98"/>
      <c r="V637" s="98"/>
      <c r="W637" s="98"/>
      <c r="X637" s="98"/>
      <c r="Y637" s="98"/>
    </row>
    <row r="638" spans="1:25" ht="15" x14ac:dyDescent="0.25">
      <c r="A638" s="93" t="str">
        <f>CONCATENATE(База[ПЕрвые символы],База[Column2],База[Column4])</f>
        <v>KV-14646290HTG-KJA</v>
      </c>
      <c r="B638" s="94">
        <f>База[Column6]</f>
        <v>94</v>
      </c>
      <c r="C638" s="95" t="s">
        <v>95</v>
      </c>
      <c r="D638" s="96">
        <v>46290</v>
      </c>
      <c r="E638" s="95">
        <v>94</v>
      </c>
      <c r="F638" s="95">
        <v>0</v>
      </c>
      <c r="G638" s="95">
        <v>0</v>
      </c>
      <c r="H638" s="95">
        <v>2</v>
      </c>
      <c r="I638" s="95" t="s">
        <v>193</v>
      </c>
      <c r="J638" s="95" t="s">
        <v>192</v>
      </c>
      <c r="K638" s="95" t="s">
        <v>290</v>
      </c>
      <c r="L638" s="97">
        <f t="shared" si="9"/>
        <v>92</v>
      </c>
      <c r="M638" s="97" t="str">
        <f>CONCATENATE(База[ПЕрвые символы],База[Column2],RIGHT(База[Column3],7))</f>
        <v>KV-14646290HTG-KJA</v>
      </c>
      <c r="N638" s="98"/>
      <c r="O638" s="98"/>
      <c r="U638" s="98"/>
      <c r="V638" s="98"/>
      <c r="W638" s="98"/>
      <c r="X638" s="98"/>
      <c r="Y638" s="98"/>
    </row>
    <row r="639" spans="1:25" ht="15" x14ac:dyDescent="0.25">
      <c r="A639" s="93" t="str">
        <f>CONCATENATE(База[ПЕрвые символы],База[Column2],База[Column4])</f>
        <v>KV-14646297HTG-KJA</v>
      </c>
      <c r="B639" s="94">
        <f>База[Column6]</f>
        <v>104</v>
      </c>
      <c r="C639" s="95" t="s">
        <v>95</v>
      </c>
      <c r="D639" s="96">
        <v>46297</v>
      </c>
      <c r="E639" s="95">
        <v>104</v>
      </c>
      <c r="F639" s="95">
        <v>0</v>
      </c>
      <c r="G639" s="95">
        <v>0</v>
      </c>
      <c r="H639" s="95">
        <v>2</v>
      </c>
      <c r="I639" s="95" t="s">
        <v>193</v>
      </c>
      <c r="J639" s="95" t="s">
        <v>192</v>
      </c>
      <c r="K639" s="95" t="s">
        <v>290</v>
      </c>
      <c r="L639" s="97">
        <f t="shared" si="9"/>
        <v>102</v>
      </c>
      <c r="M639" s="97" t="str">
        <f>CONCATENATE(База[ПЕрвые символы],База[Column2],RIGHT(База[Column3],7))</f>
        <v>KV-14646297HTG-KJA</v>
      </c>
      <c r="N639" s="98"/>
      <c r="O639" s="98"/>
      <c r="U639" s="98"/>
      <c r="V639" s="98"/>
      <c r="W639" s="98"/>
      <c r="X639" s="98"/>
      <c r="Y639" s="98"/>
    </row>
    <row r="640" spans="1:25" ht="15" x14ac:dyDescent="0.25">
      <c r="A640" s="93" t="str">
        <f>CONCATENATE(База[ПЕрвые символы],База[Column2],База[Column4])</f>
        <v>KV-14646304HTG-KJA</v>
      </c>
      <c r="B640" s="94">
        <f>База[Column6]</f>
        <v>104</v>
      </c>
      <c r="C640" s="95" t="s">
        <v>95</v>
      </c>
      <c r="D640" s="96">
        <v>46304</v>
      </c>
      <c r="E640" s="95">
        <v>104</v>
      </c>
      <c r="F640" s="95">
        <v>0</v>
      </c>
      <c r="G640" s="95">
        <v>0</v>
      </c>
      <c r="H640" s="95">
        <v>2</v>
      </c>
      <c r="I640" s="95" t="s">
        <v>193</v>
      </c>
      <c r="J640" s="95" t="s">
        <v>192</v>
      </c>
      <c r="K640" s="95" t="s">
        <v>290</v>
      </c>
      <c r="L640" s="97">
        <f t="shared" si="9"/>
        <v>102</v>
      </c>
      <c r="M640" s="97" t="str">
        <f>CONCATENATE(База[ПЕрвые символы],База[Column2],RIGHT(База[Column3],7))</f>
        <v>KV-14646304HTG-KJA</v>
      </c>
      <c r="N640" s="98"/>
      <c r="O640" s="98"/>
      <c r="U640" s="98"/>
      <c r="V640" s="98"/>
      <c r="W640" s="98"/>
      <c r="X640" s="98"/>
      <c r="Y640" s="98"/>
    </row>
    <row r="641" spans="1:25" ht="15" x14ac:dyDescent="0.25">
      <c r="A641" s="93" t="str">
        <f>CONCATENATE(База[ПЕрвые символы],База[Column2],База[Column4])</f>
        <v>KV-14646311HTG-KJA</v>
      </c>
      <c r="B641" s="94">
        <f>База[Column6]</f>
        <v>104</v>
      </c>
      <c r="C641" s="95" t="s">
        <v>95</v>
      </c>
      <c r="D641" s="96">
        <v>46311</v>
      </c>
      <c r="E641" s="95">
        <v>104</v>
      </c>
      <c r="F641" s="95">
        <v>0</v>
      </c>
      <c r="G641" s="95">
        <v>0</v>
      </c>
      <c r="H641" s="95">
        <v>2</v>
      </c>
      <c r="I641" s="95" t="s">
        <v>193</v>
      </c>
      <c r="J641" s="95" t="s">
        <v>192</v>
      </c>
      <c r="K641" s="95" t="s">
        <v>290</v>
      </c>
      <c r="L641" s="97">
        <f t="shared" si="9"/>
        <v>102</v>
      </c>
      <c r="M641" s="97" t="str">
        <f>CONCATENATE(База[ПЕрвые символы],База[Column2],RIGHT(База[Column3],7))</f>
        <v>KV-14646311HTG-KJA</v>
      </c>
      <c r="N641" s="98"/>
      <c r="O641" s="98"/>
      <c r="U641" s="98"/>
      <c r="V641" s="98"/>
      <c r="W641" s="98"/>
      <c r="X641" s="98"/>
      <c r="Y641" s="98"/>
    </row>
    <row r="642" spans="1:25" ht="15" x14ac:dyDescent="0.25">
      <c r="A642" s="93" t="str">
        <f>CONCATENATE(База[ПЕрвые символы],База[Column2],База[Column4])</f>
        <v>KV-14646318HTG-KJA</v>
      </c>
      <c r="B642" s="94">
        <f>База[Column6]</f>
        <v>104</v>
      </c>
      <c r="C642" s="95" t="s">
        <v>95</v>
      </c>
      <c r="D642" s="96">
        <v>46318</v>
      </c>
      <c r="E642" s="95">
        <v>104</v>
      </c>
      <c r="F642" s="95">
        <v>0</v>
      </c>
      <c r="G642" s="95">
        <v>0</v>
      </c>
      <c r="H642" s="95">
        <v>2</v>
      </c>
      <c r="I642" s="95" t="s">
        <v>193</v>
      </c>
      <c r="J642" s="95" t="s">
        <v>192</v>
      </c>
      <c r="K642" s="95" t="s">
        <v>290</v>
      </c>
      <c r="L642" s="97">
        <f t="shared" ref="L642:L705" si="10">IF(G642&gt;=0,E642-H642,E642-H642-G642)</f>
        <v>102</v>
      </c>
      <c r="M642" s="97" t="str">
        <f>CONCATENATE(База[ПЕрвые символы],База[Column2],RIGHT(База[Column3],7))</f>
        <v>KV-14646318HTG-KJA</v>
      </c>
      <c r="N642" s="98"/>
      <c r="O642" s="98"/>
      <c r="U642" s="98"/>
      <c r="V642" s="98"/>
      <c r="W642" s="98"/>
      <c r="X642" s="98"/>
      <c r="Y642" s="98"/>
    </row>
    <row r="643" spans="1:25" ht="15" x14ac:dyDescent="0.25">
      <c r="A643" s="93" t="str">
        <f>CONCATENATE(База[ПЕрвые символы],База[Column2],База[Column4])</f>
        <v>KV-14746217NSK-DKS</v>
      </c>
      <c r="B643" s="94">
        <f>База[Column6]</f>
        <v>39</v>
      </c>
      <c r="C643" s="95" t="s">
        <v>96</v>
      </c>
      <c r="D643" s="96">
        <v>46217</v>
      </c>
      <c r="E643" s="95">
        <v>39</v>
      </c>
      <c r="F643" s="95">
        <v>7</v>
      </c>
      <c r="G643" s="95">
        <v>7</v>
      </c>
      <c r="H643" s="95">
        <v>5</v>
      </c>
      <c r="I643" s="95" t="s">
        <v>195</v>
      </c>
      <c r="J643" s="95" t="s">
        <v>194</v>
      </c>
      <c r="K643" s="95" t="s">
        <v>291</v>
      </c>
      <c r="L643" s="97">
        <f t="shared" si="10"/>
        <v>34</v>
      </c>
      <c r="M643" s="97" t="str">
        <f>CONCATENATE(База[ПЕрвые символы],База[Column2],RIGHT(База[Column3],7))</f>
        <v>KV-14746217NSK-DKS</v>
      </c>
      <c r="N643" s="98"/>
      <c r="O643" s="98"/>
      <c r="U643" s="98"/>
      <c r="V643" s="98"/>
      <c r="W643" s="98"/>
      <c r="X643" s="98"/>
      <c r="Y643" s="98"/>
    </row>
    <row r="644" spans="1:25" ht="15" x14ac:dyDescent="0.25">
      <c r="A644" s="93" t="str">
        <f>CONCATENATE(База[ПЕрвые символы],База[Column2],База[Column4])</f>
        <v>KV-14746224NSK-DKS</v>
      </c>
      <c r="B644" s="94">
        <f>База[Column6]</f>
        <v>39</v>
      </c>
      <c r="C644" s="95" t="s">
        <v>96</v>
      </c>
      <c r="D644" s="96">
        <v>46224</v>
      </c>
      <c r="E644" s="95">
        <v>39</v>
      </c>
      <c r="F644" s="95">
        <v>4</v>
      </c>
      <c r="G644" s="95">
        <v>4</v>
      </c>
      <c r="H644" s="95">
        <v>5</v>
      </c>
      <c r="I644" s="95" t="s">
        <v>195</v>
      </c>
      <c r="J644" s="95" t="s">
        <v>194</v>
      </c>
      <c r="K644" s="95" t="s">
        <v>291</v>
      </c>
      <c r="L644" s="97">
        <f t="shared" si="10"/>
        <v>34</v>
      </c>
      <c r="M644" s="97" t="str">
        <f>CONCATENATE(База[ПЕрвые символы],База[Column2],RIGHT(База[Column3],7))</f>
        <v>KV-14746224NSK-DKS</v>
      </c>
      <c r="N644" s="98"/>
      <c r="O644" s="98"/>
      <c r="U644" s="98"/>
      <c r="V644" s="98"/>
      <c r="W644" s="98"/>
      <c r="X644" s="98"/>
      <c r="Y644" s="98"/>
    </row>
    <row r="645" spans="1:25" ht="15" x14ac:dyDescent="0.25">
      <c r="A645" s="93" t="str">
        <f>CONCATENATE(База[ПЕрвые символы],База[Column2],База[Column4])</f>
        <v>KV-14746231NSK-DKS</v>
      </c>
      <c r="B645" s="94">
        <f>База[Column6]</f>
        <v>39</v>
      </c>
      <c r="C645" s="95" t="s">
        <v>96</v>
      </c>
      <c r="D645" s="96">
        <v>46231</v>
      </c>
      <c r="E645" s="95">
        <v>39</v>
      </c>
      <c r="F645" s="95">
        <v>3</v>
      </c>
      <c r="G645" s="95">
        <v>3</v>
      </c>
      <c r="H645" s="95">
        <v>5</v>
      </c>
      <c r="I645" s="95" t="s">
        <v>195</v>
      </c>
      <c r="J645" s="95" t="s">
        <v>194</v>
      </c>
      <c r="K645" s="95" t="s">
        <v>291</v>
      </c>
      <c r="L645" s="97">
        <f t="shared" si="10"/>
        <v>34</v>
      </c>
      <c r="M645" s="97" t="str">
        <f>CONCATENATE(База[ПЕрвые символы],База[Column2],RIGHT(База[Column3],7))</f>
        <v>KV-14746231NSK-DKS</v>
      </c>
      <c r="N645" s="98"/>
      <c r="O645" s="98"/>
      <c r="U645" s="98"/>
      <c r="V645" s="98"/>
      <c r="W645" s="98"/>
      <c r="X645" s="98"/>
      <c r="Y645" s="98"/>
    </row>
    <row r="646" spans="1:25" ht="15" x14ac:dyDescent="0.25">
      <c r="A646" s="93" t="str">
        <f>CONCATENATE(База[ПЕрвые символы],База[Column2],База[Column4])</f>
        <v>KV-14746238NSK-DKS</v>
      </c>
      <c r="B646" s="94">
        <f>База[Column6]</f>
        <v>37</v>
      </c>
      <c r="C646" s="95" t="s">
        <v>96</v>
      </c>
      <c r="D646" s="96">
        <v>46238</v>
      </c>
      <c r="E646" s="95">
        <v>37</v>
      </c>
      <c r="F646" s="95">
        <v>2</v>
      </c>
      <c r="G646" s="95">
        <v>2</v>
      </c>
      <c r="H646" s="95">
        <v>5</v>
      </c>
      <c r="I646" s="95" t="s">
        <v>195</v>
      </c>
      <c r="J646" s="95" t="s">
        <v>194</v>
      </c>
      <c r="K646" s="95" t="s">
        <v>291</v>
      </c>
      <c r="L646" s="97">
        <f t="shared" si="10"/>
        <v>32</v>
      </c>
      <c r="M646" s="97" t="str">
        <f>CONCATENATE(База[ПЕрвые символы],База[Column2],RIGHT(База[Column3],7))</f>
        <v>KV-14746238NSK-DKS</v>
      </c>
      <c r="N646" s="98"/>
      <c r="O646" s="98"/>
      <c r="U646" s="98"/>
      <c r="V646" s="98"/>
      <c r="W646" s="98"/>
      <c r="X646" s="98"/>
      <c r="Y646" s="98"/>
    </row>
    <row r="647" spans="1:25" ht="15" x14ac:dyDescent="0.25">
      <c r="A647" s="93" t="str">
        <f>CONCATENATE(База[ПЕрвые символы],База[Column2],База[Column4])</f>
        <v>KV-14746245NSK-DKS</v>
      </c>
      <c r="B647" s="94">
        <f>База[Column6]</f>
        <v>39</v>
      </c>
      <c r="C647" s="95" t="s">
        <v>96</v>
      </c>
      <c r="D647" s="96">
        <v>46245</v>
      </c>
      <c r="E647" s="95">
        <v>39</v>
      </c>
      <c r="F647" s="95">
        <v>12</v>
      </c>
      <c r="G647" s="95">
        <v>12</v>
      </c>
      <c r="H647" s="95">
        <v>5</v>
      </c>
      <c r="I647" s="95" t="s">
        <v>195</v>
      </c>
      <c r="J647" s="95" t="s">
        <v>194</v>
      </c>
      <c r="K647" s="95" t="s">
        <v>291</v>
      </c>
      <c r="L647" s="97">
        <f t="shared" si="10"/>
        <v>34</v>
      </c>
      <c r="M647" s="97" t="str">
        <f>CONCATENATE(База[ПЕрвые символы],База[Column2],RIGHT(База[Column3],7))</f>
        <v>KV-14746245NSK-DKS</v>
      </c>
      <c r="N647" s="98"/>
      <c r="O647" s="98"/>
      <c r="U647" s="98"/>
      <c r="V647" s="98"/>
      <c r="W647" s="98"/>
      <c r="X647" s="98"/>
      <c r="Y647" s="98"/>
    </row>
    <row r="648" spans="1:25" ht="15" x14ac:dyDescent="0.25">
      <c r="A648" s="93" t="str">
        <f>CONCATENATE(База[ПЕрвые символы],База[Column2],База[Column4])</f>
        <v>KV-14746252NSK-DKS</v>
      </c>
      <c r="B648" s="94">
        <f>База[Column6]</f>
        <v>39</v>
      </c>
      <c r="C648" s="95" t="s">
        <v>96</v>
      </c>
      <c r="D648" s="96">
        <v>46252</v>
      </c>
      <c r="E648" s="95">
        <v>39</v>
      </c>
      <c r="F648" s="95">
        <v>7</v>
      </c>
      <c r="G648" s="95">
        <v>7</v>
      </c>
      <c r="H648" s="95">
        <v>5</v>
      </c>
      <c r="I648" s="95" t="s">
        <v>195</v>
      </c>
      <c r="J648" s="95" t="s">
        <v>194</v>
      </c>
      <c r="K648" s="95" t="s">
        <v>291</v>
      </c>
      <c r="L648" s="97">
        <f t="shared" si="10"/>
        <v>34</v>
      </c>
      <c r="M648" s="97" t="str">
        <f>CONCATENATE(База[ПЕрвые символы],База[Column2],RIGHT(База[Column3],7))</f>
        <v>KV-14746252NSK-DKS</v>
      </c>
      <c r="N648" s="98"/>
      <c r="O648" s="98"/>
      <c r="U648" s="98"/>
      <c r="V648" s="98"/>
      <c r="W648" s="98"/>
      <c r="X648" s="98"/>
      <c r="Y648" s="98"/>
    </row>
    <row r="649" spans="1:25" ht="15" x14ac:dyDescent="0.25">
      <c r="A649" s="93" t="str">
        <f>CONCATENATE(База[ПЕрвые символы],База[Column2],База[Column4])</f>
        <v>KV-14746259NSK-DKS</v>
      </c>
      <c r="B649" s="94">
        <f>База[Column6]</f>
        <v>39</v>
      </c>
      <c r="C649" s="95" t="s">
        <v>96</v>
      </c>
      <c r="D649" s="96">
        <v>46259</v>
      </c>
      <c r="E649" s="95">
        <v>39</v>
      </c>
      <c r="F649" s="95">
        <v>11</v>
      </c>
      <c r="G649" s="95">
        <v>11</v>
      </c>
      <c r="H649" s="95">
        <v>5</v>
      </c>
      <c r="I649" s="95" t="s">
        <v>195</v>
      </c>
      <c r="J649" s="95" t="s">
        <v>194</v>
      </c>
      <c r="K649" s="95" t="s">
        <v>291</v>
      </c>
      <c r="L649" s="97">
        <f t="shared" si="10"/>
        <v>34</v>
      </c>
      <c r="M649" s="97" t="str">
        <f>CONCATENATE(База[ПЕрвые символы],База[Column2],RIGHT(База[Column3],7))</f>
        <v>KV-14746259NSK-DKS</v>
      </c>
      <c r="N649" s="98"/>
      <c r="O649" s="98"/>
      <c r="U649" s="98"/>
      <c r="V649" s="98"/>
      <c r="W649" s="98"/>
      <c r="X649" s="98"/>
      <c r="Y649" s="98"/>
    </row>
    <row r="650" spans="1:25" ht="15" x14ac:dyDescent="0.25">
      <c r="A650" s="93" t="str">
        <f>CONCATENATE(База[ПЕрвые символы],База[Column2],База[Column4])</f>
        <v>KV-14746266NSK-DKS</v>
      </c>
      <c r="B650" s="94">
        <f>База[Column6]</f>
        <v>39</v>
      </c>
      <c r="C650" s="95" t="s">
        <v>96</v>
      </c>
      <c r="D650" s="96">
        <v>46266</v>
      </c>
      <c r="E650" s="95">
        <v>39</v>
      </c>
      <c r="F650" s="95">
        <v>3</v>
      </c>
      <c r="G650" s="95">
        <v>3</v>
      </c>
      <c r="H650" s="95">
        <v>5</v>
      </c>
      <c r="I650" s="95" t="s">
        <v>195</v>
      </c>
      <c r="J650" s="95" t="s">
        <v>194</v>
      </c>
      <c r="K650" s="95" t="s">
        <v>293</v>
      </c>
      <c r="L650" s="97">
        <f t="shared" si="10"/>
        <v>34</v>
      </c>
      <c r="M650" s="97" t="str">
        <f>CONCATENATE(База[ПЕрвые символы],База[Column2],RIGHT(База[Column3],7))</f>
        <v>KV-14746266NSK-DKS</v>
      </c>
      <c r="N650" s="98"/>
      <c r="O650" s="98"/>
      <c r="U650" s="98"/>
      <c r="V650" s="98"/>
      <c r="W650" s="98"/>
      <c r="X650" s="98"/>
      <c r="Y650" s="98"/>
    </row>
    <row r="651" spans="1:25" ht="15" x14ac:dyDescent="0.25">
      <c r="A651" s="93" t="str">
        <f>CONCATENATE(База[ПЕрвые символы],База[Column2],База[Column4])</f>
        <v>KV-14746273NSK-DKS</v>
      </c>
      <c r="B651" s="94">
        <f>База[Column6]</f>
        <v>39</v>
      </c>
      <c r="C651" s="95" t="s">
        <v>96</v>
      </c>
      <c r="D651" s="96">
        <v>46273</v>
      </c>
      <c r="E651" s="95">
        <v>39</v>
      </c>
      <c r="F651" s="95">
        <v>0</v>
      </c>
      <c r="G651" s="95">
        <v>0</v>
      </c>
      <c r="H651" s="95">
        <v>5</v>
      </c>
      <c r="I651" s="95" t="s">
        <v>195</v>
      </c>
      <c r="J651" s="95" t="s">
        <v>194</v>
      </c>
      <c r="K651" s="95" t="s">
        <v>293</v>
      </c>
      <c r="L651" s="97">
        <f t="shared" si="10"/>
        <v>34</v>
      </c>
      <c r="M651" s="97" t="str">
        <f>CONCATENATE(База[ПЕрвые символы],База[Column2],RIGHT(База[Column3],7))</f>
        <v>KV-14746273NSK-DKS</v>
      </c>
      <c r="N651" s="98"/>
      <c r="O651" s="98"/>
      <c r="U651" s="98"/>
      <c r="V651" s="98"/>
      <c r="W651" s="98"/>
      <c r="X651" s="98"/>
      <c r="Y651" s="98"/>
    </row>
    <row r="652" spans="1:25" ht="15" x14ac:dyDescent="0.25">
      <c r="A652" s="93" t="str">
        <f>CONCATENATE(База[ПЕрвые символы],База[Column2],База[Column4])</f>
        <v>KV-14746280NSK-DKS</v>
      </c>
      <c r="B652" s="94">
        <f>База[Column6]</f>
        <v>39</v>
      </c>
      <c r="C652" s="95" t="s">
        <v>96</v>
      </c>
      <c r="D652" s="96">
        <v>46280</v>
      </c>
      <c r="E652" s="95">
        <v>39</v>
      </c>
      <c r="F652" s="95">
        <v>4</v>
      </c>
      <c r="G652" s="95">
        <v>4</v>
      </c>
      <c r="H652" s="95">
        <v>5</v>
      </c>
      <c r="I652" s="95" t="s">
        <v>195</v>
      </c>
      <c r="J652" s="95" t="s">
        <v>194</v>
      </c>
      <c r="K652" s="95" t="s">
        <v>293</v>
      </c>
      <c r="L652" s="97">
        <f t="shared" si="10"/>
        <v>34</v>
      </c>
      <c r="M652" s="97" t="str">
        <f>CONCATENATE(База[ПЕрвые символы],База[Column2],RIGHT(База[Column3],7))</f>
        <v>KV-14746280NSK-DKS</v>
      </c>
      <c r="N652" s="98"/>
      <c r="O652" s="98"/>
      <c r="U652" s="98"/>
      <c r="V652" s="98"/>
      <c r="W652" s="98"/>
      <c r="X652" s="98"/>
      <c r="Y652" s="98"/>
    </row>
    <row r="653" spans="1:25" ht="15" x14ac:dyDescent="0.25">
      <c r="A653" s="93" t="str">
        <f>CONCATENATE(База[ПЕрвые символы],База[Column2],База[Column4])</f>
        <v>KV-14746287NSK-DKS</v>
      </c>
      <c r="B653" s="94">
        <f>База[Column6]</f>
        <v>39</v>
      </c>
      <c r="C653" s="95" t="s">
        <v>96</v>
      </c>
      <c r="D653" s="96">
        <v>46287</v>
      </c>
      <c r="E653" s="95">
        <v>39</v>
      </c>
      <c r="F653" s="95">
        <v>0</v>
      </c>
      <c r="G653" s="95">
        <v>0</v>
      </c>
      <c r="H653" s="95">
        <v>5</v>
      </c>
      <c r="I653" s="95" t="s">
        <v>195</v>
      </c>
      <c r="J653" s="95" t="s">
        <v>194</v>
      </c>
      <c r="K653" s="95" t="s">
        <v>293</v>
      </c>
      <c r="L653" s="97">
        <f t="shared" si="10"/>
        <v>34</v>
      </c>
      <c r="M653" s="97" t="str">
        <f>CONCATENATE(База[ПЕрвые символы],База[Column2],RIGHT(База[Column3],7))</f>
        <v>KV-14746287NSK-DKS</v>
      </c>
      <c r="N653" s="98"/>
      <c r="O653" s="98"/>
      <c r="U653" s="98"/>
      <c r="V653" s="98"/>
      <c r="W653" s="98"/>
      <c r="X653" s="98"/>
      <c r="Y653" s="98"/>
    </row>
    <row r="654" spans="1:25" ht="15" x14ac:dyDescent="0.25">
      <c r="A654" s="93" t="str">
        <f>CONCATENATE(База[ПЕрвые символы],База[Column2],База[Column4])</f>
        <v>KV-14746294NSK-DKS</v>
      </c>
      <c r="B654" s="94">
        <f>База[Column6]</f>
        <v>39</v>
      </c>
      <c r="C654" s="95" t="s">
        <v>96</v>
      </c>
      <c r="D654" s="96">
        <v>46294</v>
      </c>
      <c r="E654" s="95">
        <v>39</v>
      </c>
      <c r="F654" s="95">
        <v>3</v>
      </c>
      <c r="G654" s="95">
        <v>3</v>
      </c>
      <c r="H654" s="95">
        <v>5</v>
      </c>
      <c r="I654" s="95" t="s">
        <v>195</v>
      </c>
      <c r="J654" s="95" t="s">
        <v>194</v>
      </c>
      <c r="K654" s="95" t="s">
        <v>293</v>
      </c>
      <c r="L654" s="97">
        <f t="shared" si="10"/>
        <v>34</v>
      </c>
      <c r="M654" s="97" t="str">
        <f>CONCATENATE(База[ПЕрвые символы],База[Column2],RIGHT(База[Column3],7))</f>
        <v>KV-14746294NSK-DKS</v>
      </c>
      <c r="N654" s="98"/>
      <c r="O654" s="98"/>
      <c r="U654" s="98"/>
      <c r="V654" s="98"/>
      <c r="W654" s="98"/>
      <c r="X654" s="98"/>
      <c r="Y654" s="98"/>
    </row>
    <row r="655" spans="1:25" ht="15" x14ac:dyDescent="0.25">
      <c r="A655" s="93" t="str">
        <f>CONCATENATE(База[ПЕрвые символы],База[Column2],База[Column4])</f>
        <v>KV-14746301NSK-DKS</v>
      </c>
      <c r="B655" s="94">
        <f>База[Column6]</f>
        <v>39</v>
      </c>
      <c r="C655" s="95" t="s">
        <v>96</v>
      </c>
      <c r="D655" s="96">
        <v>46301</v>
      </c>
      <c r="E655" s="95">
        <v>39</v>
      </c>
      <c r="F655" s="95">
        <v>0</v>
      </c>
      <c r="G655" s="95">
        <v>0</v>
      </c>
      <c r="H655" s="95">
        <v>5</v>
      </c>
      <c r="I655" s="95" t="s">
        <v>195</v>
      </c>
      <c r="J655" s="95" t="s">
        <v>194</v>
      </c>
      <c r="K655" s="95" t="s">
        <v>293</v>
      </c>
      <c r="L655" s="97">
        <f t="shared" si="10"/>
        <v>34</v>
      </c>
      <c r="M655" s="97" t="str">
        <f>CONCATENATE(База[ПЕрвые символы],База[Column2],RIGHT(База[Column3],7))</f>
        <v>KV-14746301NSK-DKS</v>
      </c>
      <c r="N655" s="98"/>
      <c r="O655" s="98"/>
      <c r="U655" s="98"/>
      <c r="V655" s="98"/>
      <c r="W655" s="98"/>
      <c r="X655" s="98"/>
      <c r="Y655" s="98"/>
    </row>
    <row r="656" spans="1:25" ht="15" x14ac:dyDescent="0.25">
      <c r="A656" s="93" t="str">
        <f>CONCATENATE(База[ПЕрвые символы],База[Column2],База[Column4])</f>
        <v>KV-14746308NSK-DKS</v>
      </c>
      <c r="B656" s="94">
        <f>База[Column6]</f>
        <v>39</v>
      </c>
      <c r="C656" s="95" t="s">
        <v>96</v>
      </c>
      <c r="D656" s="96">
        <v>46308</v>
      </c>
      <c r="E656" s="95">
        <v>39</v>
      </c>
      <c r="F656" s="95">
        <v>0</v>
      </c>
      <c r="G656" s="95">
        <v>0</v>
      </c>
      <c r="H656" s="95">
        <v>5</v>
      </c>
      <c r="I656" s="95" t="s">
        <v>195</v>
      </c>
      <c r="J656" s="95" t="s">
        <v>194</v>
      </c>
      <c r="K656" s="95" t="s">
        <v>293</v>
      </c>
      <c r="L656" s="97">
        <f t="shared" si="10"/>
        <v>34</v>
      </c>
      <c r="M656" s="97" t="str">
        <f>CONCATENATE(База[ПЕрвые символы],База[Column2],RIGHT(База[Column3],7))</f>
        <v>KV-14746308NSK-DKS</v>
      </c>
      <c r="N656" s="98"/>
      <c r="O656" s="98"/>
      <c r="U656" s="98"/>
      <c r="V656" s="98"/>
      <c r="W656" s="98"/>
      <c r="X656" s="98"/>
      <c r="Y656" s="98"/>
    </row>
    <row r="657" spans="1:25" ht="15" x14ac:dyDescent="0.25">
      <c r="A657" s="93" t="str">
        <f>CONCATENATE(База[ПЕрвые символы],База[Column2],База[Column4])</f>
        <v>KV-14746315NSK-DKS</v>
      </c>
      <c r="B657" s="94">
        <f>База[Column6]</f>
        <v>39</v>
      </c>
      <c r="C657" s="95" t="s">
        <v>96</v>
      </c>
      <c r="D657" s="96">
        <v>46315</v>
      </c>
      <c r="E657" s="95">
        <v>39</v>
      </c>
      <c r="F657" s="95">
        <v>0</v>
      </c>
      <c r="G657" s="95">
        <v>0</v>
      </c>
      <c r="H657" s="95">
        <v>5</v>
      </c>
      <c r="I657" s="95" t="s">
        <v>195</v>
      </c>
      <c r="J657" s="95" t="s">
        <v>194</v>
      </c>
      <c r="K657" s="95" t="s">
        <v>293</v>
      </c>
      <c r="L657" s="97">
        <f t="shared" si="10"/>
        <v>34</v>
      </c>
      <c r="M657" s="97" t="str">
        <f>CONCATENATE(База[ПЕрвые символы],База[Column2],RIGHT(База[Column3],7))</f>
        <v>KV-14746315NSK-DKS</v>
      </c>
      <c r="N657" s="98"/>
      <c r="O657" s="98"/>
      <c r="U657" s="98"/>
      <c r="V657" s="98"/>
      <c r="W657" s="98"/>
      <c r="X657" s="98"/>
      <c r="Y657" s="98"/>
    </row>
    <row r="658" spans="1:25" ht="15" x14ac:dyDescent="0.25">
      <c r="A658" s="93" t="str">
        <f>CONCATENATE(База[ПЕрвые символы],База[Column2],База[Column4])</f>
        <v>KV-14846217DKS-NSK</v>
      </c>
      <c r="B658" s="94">
        <f>База[Column6]</f>
        <v>32</v>
      </c>
      <c r="C658" s="95" t="s">
        <v>97</v>
      </c>
      <c r="D658" s="96">
        <v>46217</v>
      </c>
      <c r="E658" s="95">
        <v>32</v>
      </c>
      <c r="F658" s="95">
        <v>11</v>
      </c>
      <c r="G658" s="95">
        <v>11</v>
      </c>
      <c r="H658" s="95">
        <v>5</v>
      </c>
      <c r="I658" s="95" t="s">
        <v>197</v>
      </c>
      <c r="J658" s="95" t="s">
        <v>196</v>
      </c>
      <c r="K658" s="95" t="s">
        <v>291</v>
      </c>
      <c r="L658" s="97">
        <f t="shared" si="10"/>
        <v>27</v>
      </c>
      <c r="M658" s="97" t="str">
        <f>CONCATENATE(База[ПЕрвые символы],База[Column2],RIGHT(База[Column3],7))</f>
        <v>KV-14846217DKS-NSK</v>
      </c>
      <c r="N658" s="98"/>
      <c r="O658" s="98"/>
      <c r="U658" s="98"/>
      <c r="V658" s="98"/>
      <c r="W658" s="98"/>
      <c r="X658" s="98"/>
      <c r="Y658" s="98"/>
    </row>
    <row r="659" spans="1:25" ht="15" x14ac:dyDescent="0.25">
      <c r="A659" s="93" t="str">
        <f>CONCATENATE(База[ПЕрвые символы],База[Column2],База[Column4])</f>
        <v>KV-14846224DKS-NSK</v>
      </c>
      <c r="B659" s="94">
        <f>База[Column6]</f>
        <v>32</v>
      </c>
      <c r="C659" s="95" t="s">
        <v>97</v>
      </c>
      <c r="D659" s="96">
        <v>46224</v>
      </c>
      <c r="E659" s="95">
        <v>32</v>
      </c>
      <c r="F659" s="95">
        <v>3</v>
      </c>
      <c r="G659" s="95">
        <v>3</v>
      </c>
      <c r="H659" s="95">
        <v>5</v>
      </c>
      <c r="I659" s="95" t="s">
        <v>197</v>
      </c>
      <c r="J659" s="95" t="s">
        <v>196</v>
      </c>
      <c r="K659" s="95" t="s">
        <v>291</v>
      </c>
      <c r="L659" s="97">
        <f t="shared" si="10"/>
        <v>27</v>
      </c>
      <c r="M659" s="97" t="str">
        <f>CONCATENATE(База[ПЕрвые символы],База[Column2],RIGHT(База[Column3],7))</f>
        <v>KV-14846224DKS-NSK</v>
      </c>
      <c r="N659" s="98"/>
      <c r="O659" s="98"/>
      <c r="U659" s="98"/>
      <c r="V659" s="98"/>
      <c r="W659" s="98"/>
      <c r="X659" s="98"/>
      <c r="Y659" s="98"/>
    </row>
    <row r="660" spans="1:25" ht="15" x14ac:dyDescent="0.25">
      <c r="A660" s="93" t="str">
        <f>CONCATENATE(База[ПЕрвые символы],База[Column2],База[Column4])</f>
        <v>KV-14846231DKS-NSK</v>
      </c>
      <c r="B660" s="94">
        <f>База[Column6]</f>
        <v>31</v>
      </c>
      <c r="C660" s="95" t="s">
        <v>97</v>
      </c>
      <c r="D660" s="96">
        <v>46231</v>
      </c>
      <c r="E660" s="95">
        <v>31</v>
      </c>
      <c r="F660" s="95">
        <v>8</v>
      </c>
      <c r="G660" s="95">
        <v>8</v>
      </c>
      <c r="H660" s="95">
        <v>5</v>
      </c>
      <c r="I660" s="95" t="s">
        <v>197</v>
      </c>
      <c r="J660" s="95" t="s">
        <v>196</v>
      </c>
      <c r="K660" s="95" t="s">
        <v>291</v>
      </c>
      <c r="L660" s="97">
        <f t="shared" si="10"/>
        <v>26</v>
      </c>
      <c r="M660" s="97" t="str">
        <f>CONCATENATE(База[ПЕрвые символы],База[Column2],RIGHT(База[Column3],7))</f>
        <v>KV-14846231DKS-NSK</v>
      </c>
      <c r="N660" s="98"/>
      <c r="O660" s="98"/>
      <c r="U660" s="98"/>
      <c r="V660" s="98"/>
      <c r="W660" s="98"/>
      <c r="X660" s="98"/>
      <c r="Y660" s="98"/>
    </row>
    <row r="661" spans="1:25" ht="15" x14ac:dyDescent="0.25">
      <c r="A661" s="93" t="str">
        <f>CONCATENATE(База[ПЕрвые символы],База[Column2],База[Column4])</f>
        <v>KV-14846238DKS-NSK</v>
      </c>
      <c r="B661" s="94">
        <f>База[Column6]</f>
        <v>32</v>
      </c>
      <c r="C661" s="95" t="s">
        <v>97</v>
      </c>
      <c r="D661" s="96">
        <v>46238</v>
      </c>
      <c r="E661" s="95">
        <v>32</v>
      </c>
      <c r="F661" s="95">
        <v>3</v>
      </c>
      <c r="G661" s="95">
        <v>3</v>
      </c>
      <c r="H661" s="95">
        <v>5</v>
      </c>
      <c r="I661" s="95" t="s">
        <v>197</v>
      </c>
      <c r="J661" s="95" t="s">
        <v>196</v>
      </c>
      <c r="K661" s="95" t="s">
        <v>291</v>
      </c>
      <c r="L661" s="97">
        <f t="shared" si="10"/>
        <v>27</v>
      </c>
      <c r="M661" s="97" t="str">
        <f>CONCATENATE(База[ПЕрвые символы],База[Column2],RIGHT(База[Column3],7))</f>
        <v>KV-14846238DKS-NSK</v>
      </c>
      <c r="N661" s="98"/>
      <c r="O661" s="98"/>
      <c r="U661" s="98"/>
      <c r="V661" s="98"/>
      <c r="W661" s="98"/>
      <c r="X661" s="98"/>
      <c r="Y661" s="98"/>
    </row>
    <row r="662" spans="1:25" ht="15" x14ac:dyDescent="0.25">
      <c r="A662" s="93" t="str">
        <f>CONCATENATE(База[ПЕрвые символы],База[Column2],База[Column4])</f>
        <v>KV-14846245DKS-NSK</v>
      </c>
      <c r="B662" s="94">
        <f>База[Column6]</f>
        <v>32</v>
      </c>
      <c r="C662" s="95" t="s">
        <v>97</v>
      </c>
      <c r="D662" s="96">
        <v>46245</v>
      </c>
      <c r="E662" s="95">
        <v>32</v>
      </c>
      <c r="F662" s="95">
        <v>2</v>
      </c>
      <c r="G662" s="95">
        <v>2</v>
      </c>
      <c r="H662" s="95">
        <v>5</v>
      </c>
      <c r="I662" s="95" t="s">
        <v>197</v>
      </c>
      <c r="J662" s="95" t="s">
        <v>196</v>
      </c>
      <c r="K662" s="95" t="s">
        <v>291</v>
      </c>
      <c r="L662" s="97">
        <f t="shared" si="10"/>
        <v>27</v>
      </c>
      <c r="M662" s="97" t="str">
        <f>CONCATENATE(База[ПЕрвые символы],База[Column2],RIGHT(База[Column3],7))</f>
        <v>KV-14846245DKS-NSK</v>
      </c>
      <c r="N662" s="98"/>
      <c r="O662" s="98"/>
      <c r="U662" s="98"/>
      <c r="V662" s="98"/>
      <c r="W662" s="98"/>
      <c r="X662" s="98"/>
      <c r="Y662" s="98"/>
    </row>
    <row r="663" spans="1:25" ht="15" x14ac:dyDescent="0.25">
      <c r="A663" s="93" t="str">
        <f>CONCATENATE(База[ПЕрвые символы],База[Column2],База[Column4])</f>
        <v>KV-14846252DKS-NSK</v>
      </c>
      <c r="B663" s="94">
        <f>База[Column6]</f>
        <v>32</v>
      </c>
      <c r="C663" s="95" t="s">
        <v>97</v>
      </c>
      <c r="D663" s="96">
        <v>46252</v>
      </c>
      <c r="E663" s="95">
        <v>32</v>
      </c>
      <c r="F663" s="95">
        <v>3</v>
      </c>
      <c r="G663" s="95">
        <v>3</v>
      </c>
      <c r="H663" s="95">
        <v>5</v>
      </c>
      <c r="I663" s="95" t="s">
        <v>197</v>
      </c>
      <c r="J663" s="95" t="s">
        <v>196</v>
      </c>
      <c r="K663" s="95" t="s">
        <v>291</v>
      </c>
      <c r="L663" s="97">
        <f t="shared" si="10"/>
        <v>27</v>
      </c>
      <c r="M663" s="97" t="str">
        <f>CONCATENATE(База[ПЕрвые символы],База[Column2],RIGHT(База[Column3],7))</f>
        <v>KV-14846252DKS-NSK</v>
      </c>
      <c r="N663" s="98"/>
      <c r="O663" s="98"/>
      <c r="U663" s="98"/>
      <c r="V663" s="98"/>
      <c r="W663" s="98"/>
      <c r="X663" s="98"/>
      <c r="Y663" s="98"/>
    </row>
    <row r="664" spans="1:25" ht="15" x14ac:dyDescent="0.25">
      <c r="A664" s="93" t="str">
        <f>CONCATENATE(База[ПЕрвые символы],База[Column2],База[Column4])</f>
        <v>KV-14846259DKS-NSK</v>
      </c>
      <c r="B664" s="94">
        <f>База[Column6]</f>
        <v>32</v>
      </c>
      <c r="C664" s="95" t="s">
        <v>97</v>
      </c>
      <c r="D664" s="96">
        <v>46259</v>
      </c>
      <c r="E664" s="95">
        <v>32</v>
      </c>
      <c r="F664" s="95">
        <v>1</v>
      </c>
      <c r="G664" s="95">
        <v>1</v>
      </c>
      <c r="H664" s="95">
        <v>5</v>
      </c>
      <c r="I664" s="95" t="s">
        <v>197</v>
      </c>
      <c r="J664" s="95" t="s">
        <v>196</v>
      </c>
      <c r="K664" s="95" t="s">
        <v>291</v>
      </c>
      <c r="L664" s="97">
        <f t="shared" si="10"/>
        <v>27</v>
      </c>
      <c r="M664" s="97" t="str">
        <f>CONCATENATE(База[ПЕрвые символы],База[Column2],RIGHT(База[Column3],7))</f>
        <v>KV-14846259DKS-NSK</v>
      </c>
      <c r="N664" s="98"/>
      <c r="O664" s="98"/>
      <c r="U664" s="98"/>
      <c r="V664" s="98"/>
      <c r="W664" s="98"/>
      <c r="X664" s="98"/>
      <c r="Y664" s="98"/>
    </row>
    <row r="665" spans="1:25" ht="15" x14ac:dyDescent="0.25">
      <c r="A665" s="93" t="str">
        <f>CONCATENATE(База[ПЕрвые символы],База[Column2],База[Column4])</f>
        <v>KV-14846266DKS-NSK</v>
      </c>
      <c r="B665" s="94">
        <f>База[Column6]</f>
        <v>32</v>
      </c>
      <c r="C665" s="95" t="s">
        <v>97</v>
      </c>
      <c r="D665" s="96">
        <v>46266</v>
      </c>
      <c r="E665" s="95">
        <v>32</v>
      </c>
      <c r="F665" s="95">
        <v>0</v>
      </c>
      <c r="G665" s="95">
        <v>0</v>
      </c>
      <c r="H665" s="95">
        <v>5</v>
      </c>
      <c r="I665" s="95" t="s">
        <v>197</v>
      </c>
      <c r="J665" s="95" t="s">
        <v>196</v>
      </c>
      <c r="K665" s="95" t="s">
        <v>293</v>
      </c>
      <c r="L665" s="97">
        <f t="shared" si="10"/>
        <v>27</v>
      </c>
      <c r="M665" s="97" t="str">
        <f>CONCATENATE(База[ПЕрвые символы],База[Column2],RIGHT(База[Column3],7))</f>
        <v>KV-14846266DKS-NSK</v>
      </c>
      <c r="N665" s="98"/>
      <c r="O665" s="98"/>
      <c r="U665" s="98"/>
      <c r="V665" s="98"/>
      <c r="W665" s="98"/>
      <c r="X665" s="98"/>
      <c r="Y665" s="98"/>
    </row>
    <row r="666" spans="1:25" ht="15" x14ac:dyDescent="0.25">
      <c r="A666" s="93" t="str">
        <f>CONCATENATE(База[ПЕрвые символы],База[Column2],База[Column4])</f>
        <v>KV-14846273DKS-NSK</v>
      </c>
      <c r="B666" s="94">
        <f>База[Column6]</f>
        <v>32</v>
      </c>
      <c r="C666" s="95" t="s">
        <v>97</v>
      </c>
      <c r="D666" s="96">
        <v>46273</v>
      </c>
      <c r="E666" s="95">
        <v>32</v>
      </c>
      <c r="F666" s="95">
        <v>0</v>
      </c>
      <c r="G666" s="95">
        <v>0</v>
      </c>
      <c r="H666" s="95">
        <v>5</v>
      </c>
      <c r="I666" s="95" t="s">
        <v>197</v>
      </c>
      <c r="J666" s="95" t="s">
        <v>196</v>
      </c>
      <c r="K666" s="95" t="s">
        <v>293</v>
      </c>
      <c r="L666" s="97">
        <f t="shared" si="10"/>
        <v>27</v>
      </c>
      <c r="M666" s="97" t="str">
        <f>CONCATENATE(База[ПЕрвые символы],База[Column2],RIGHT(База[Column3],7))</f>
        <v>KV-14846273DKS-NSK</v>
      </c>
      <c r="N666" s="98"/>
      <c r="O666" s="98"/>
      <c r="U666" s="98"/>
      <c r="V666" s="98"/>
      <c r="W666" s="98"/>
      <c r="X666" s="98"/>
      <c r="Y666" s="98"/>
    </row>
    <row r="667" spans="1:25" ht="15" x14ac:dyDescent="0.25">
      <c r="A667" s="93" t="str">
        <f>CONCATENATE(База[ПЕрвые символы],База[Column2],База[Column4])</f>
        <v>KV-14846280DKS-NSK</v>
      </c>
      <c r="B667" s="94">
        <f>База[Column6]</f>
        <v>32</v>
      </c>
      <c r="C667" s="95" t="s">
        <v>97</v>
      </c>
      <c r="D667" s="96">
        <v>46280</v>
      </c>
      <c r="E667" s="95">
        <v>32</v>
      </c>
      <c r="F667" s="95">
        <v>4</v>
      </c>
      <c r="G667" s="95">
        <v>4</v>
      </c>
      <c r="H667" s="95">
        <v>5</v>
      </c>
      <c r="I667" s="95" t="s">
        <v>197</v>
      </c>
      <c r="J667" s="95" t="s">
        <v>196</v>
      </c>
      <c r="K667" s="95" t="s">
        <v>293</v>
      </c>
      <c r="L667" s="97">
        <f t="shared" si="10"/>
        <v>27</v>
      </c>
      <c r="M667" s="97" t="str">
        <f>CONCATENATE(База[ПЕрвые символы],База[Column2],RIGHT(База[Column3],7))</f>
        <v>KV-14846280DKS-NSK</v>
      </c>
      <c r="N667" s="98"/>
      <c r="O667" s="98"/>
      <c r="U667" s="98"/>
      <c r="V667" s="98"/>
      <c r="W667" s="98"/>
      <c r="X667" s="98"/>
      <c r="Y667" s="98"/>
    </row>
    <row r="668" spans="1:25" ht="15" x14ac:dyDescent="0.25">
      <c r="A668" s="93" t="str">
        <f>CONCATENATE(База[ПЕрвые символы],База[Column2],База[Column4])</f>
        <v>KV-14846287DKS-NSK</v>
      </c>
      <c r="B668" s="94">
        <f>База[Column6]</f>
        <v>32</v>
      </c>
      <c r="C668" s="95" t="s">
        <v>97</v>
      </c>
      <c r="D668" s="96">
        <v>46287</v>
      </c>
      <c r="E668" s="95">
        <v>32</v>
      </c>
      <c r="F668" s="95">
        <v>0</v>
      </c>
      <c r="G668" s="95">
        <v>0</v>
      </c>
      <c r="H668" s="95">
        <v>5</v>
      </c>
      <c r="I668" s="95" t="s">
        <v>197</v>
      </c>
      <c r="J668" s="95" t="s">
        <v>196</v>
      </c>
      <c r="K668" s="95" t="s">
        <v>293</v>
      </c>
      <c r="L668" s="97">
        <f t="shared" si="10"/>
        <v>27</v>
      </c>
      <c r="M668" s="97" t="str">
        <f>CONCATENATE(База[ПЕрвые символы],База[Column2],RIGHT(База[Column3],7))</f>
        <v>KV-14846287DKS-NSK</v>
      </c>
      <c r="N668" s="98"/>
      <c r="O668" s="98"/>
      <c r="U668" s="98"/>
      <c r="V668" s="98"/>
      <c r="W668" s="98"/>
      <c r="X668" s="98"/>
      <c r="Y668" s="98"/>
    </row>
    <row r="669" spans="1:25" ht="15" x14ac:dyDescent="0.25">
      <c r="A669" s="93" t="str">
        <f>CONCATENATE(База[ПЕрвые символы],База[Column2],База[Column4])</f>
        <v>KV-14846294DKS-NSK</v>
      </c>
      <c r="B669" s="94">
        <f>База[Column6]</f>
        <v>32</v>
      </c>
      <c r="C669" s="95" t="s">
        <v>97</v>
      </c>
      <c r="D669" s="96">
        <v>46294</v>
      </c>
      <c r="E669" s="95">
        <v>32</v>
      </c>
      <c r="F669" s="95">
        <v>1</v>
      </c>
      <c r="G669" s="95">
        <v>1</v>
      </c>
      <c r="H669" s="95">
        <v>5</v>
      </c>
      <c r="I669" s="95" t="s">
        <v>197</v>
      </c>
      <c r="J669" s="95" t="s">
        <v>196</v>
      </c>
      <c r="K669" s="95" t="s">
        <v>293</v>
      </c>
      <c r="L669" s="97">
        <f t="shared" si="10"/>
        <v>27</v>
      </c>
      <c r="M669" s="97" t="str">
        <f>CONCATENATE(База[ПЕрвые символы],База[Column2],RIGHT(База[Column3],7))</f>
        <v>KV-14846294DKS-NSK</v>
      </c>
      <c r="N669" s="98"/>
      <c r="O669" s="98"/>
      <c r="U669" s="98"/>
      <c r="V669" s="98"/>
      <c r="W669" s="98"/>
      <c r="X669" s="98"/>
      <c r="Y669" s="98"/>
    </row>
    <row r="670" spans="1:25" ht="15" x14ac:dyDescent="0.25">
      <c r="A670" s="93" t="str">
        <f>CONCATENATE(База[ПЕрвые символы],База[Column2],База[Column4])</f>
        <v>KV-14846301DKS-NSK</v>
      </c>
      <c r="B670" s="94">
        <f>База[Column6]</f>
        <v>32</v>
      </c>
      <c r="C670" s="95" t="s">
        <v>97</v>
      </c>
      <c r="D670" s="96">
        <v>46301</v>
      </c>
      <c r="E670" s="95">
        <v>32</v>
      </c>
      <c r="F670" s="95">
        <v>1</v>
      </c>
      <c r="G670" s="95">
        <v>1</v>
      </c>
      <c r="H670" s="95">
        <v>5</v>
      </c>
      <c r="I670" s="95" t="s">
        <v>197</v>
      </c>
      <c r="J670" s="95" t="s">
        <v>196</v>
      </c>
      <c r="K670" s="95" t="s">
        <v>293</v>
      </c>
      <c r="L670" s="97">
        <f t="shared" si="10"/>
        <v>27</v>
      </c>
      <c r="M670" s="97" t="str">
        <f>CONCATENATE(База[ПЕрвые символы],База[Column2],RIGHT(База[Column3],7))</f>
        <v>KV-14846301DKS-NSK</v>
      </c>
      <c r="N670" s="98"/>
      <c r="O670" s="98"/>
      <c r="U670" s="98"/>
      <c r="V670" s="98"/>
      <c r="W670" s="98"/>
      <c r="X670" s="98"/>
      <c r="Y670" s="98"/>
    </row>
    <row r="671" spans="1:25" ht="15" x14ac:dyDescent="0.25">
      <c r="A671" s="93" t="str">
        <f>CONCATENATE(База[ПЕрвые символы],База[Column2],База[Column4])</f>
        <v>KV-14846308DKS-NSK</v>
      </c>
      <c r="B671" s="94">
        <f>База[Column6]</f>
        <v>32</v>
      </c>
      <c r="C671" s="95" t="s">
        <v>97</v>
      </c>
      <c r="D671" s="96">
        <v>46308</v>
      </c>
      <c r="E671" s="95">
        <v>32</v>
      </c>
      <c r="F671" s="95">
        <v>0</v>
      </c>
      <c r="G671" s="95">
        <v>0</v>
      </c>
      <c r="H671" s="95">
        <v>5</v>
      </c>
      <c r="I671" s="95" t="s">
        <v>197</v>
      </c>
      <c r="J671" s="95" t="s">
        <v>196</v>
      </c>
      <c r="K671" s="95" t="s">
        <v>293</v>
      </c>
      <c r="L671" s="97">
        <f t="shared" si="10"/>
        <v>27</v>
      </c>
      <c r="M671" s="97" t="str">
        <f>CONCATENATE(База[ПЕрвые символы],База[Column2],RIGHT(База[Column3],7))</f>
        <v>KV-14846308DKS-NSK</v>
      </c>
      <c r="N671" s="98"/>
      <c r="O671" s="98"/>
      <c r="U671" s="98"/>
      <c r="V671" s="98"/>
      <c r="W671" s="98"/>
      <c r="X671" s="98"/>
      <c r="Y671" s="98"/>
    </row>
    <row r="672" spans="1:25" ht="15" x14ac:dyDescent="0.25">
      <c r="A672" s="93" t="str">
        <f>CONCATENATE(База[ПЕрвые символы],База[Column2],База[Column4])</f>
        <v>KV-14846315DKS-NSK</v>
      </c>
      <c r="B672" s="94">
        <f>База[Column6]</f>
        <v>32</v>
      </c>
      <c r="C672" s="95" t="s">
        <v>97</v>
      </c>
      <c r="D672" s="96">
        <v>46315</v>
      </c>
      <c r="E672" s="95">
        <v>32</v>
      </c>
      <c r="F672" s="95">
        <v>0</v>
      </c>
      <c r="G672" s="95">
        <v>0</v>
      </c>
      <c r="H672" s="95">
        <v>5</v>
      </c>
      <c r="I672" s="95" t="s">
        <v>197</v>
      </c>
      <c r="J672" s="95" t="s">
        <v>196</v>
      </c>
      <c r="K672" s="95" t="s">
        <v>293</v>
      </c>
      <c r="L672" s="97">
        <f t="shared" si="10"/>
        <v>27</v>
      </c>
      <c r="M672" s="97" t="str">
        <f>CONCATENATE(База[ПЕрвые символы],База[Column2],RIGHT(База[Column3],7))</f>
        <v>KV-14846315DKS-NSK</v>
      </c>
      <c r="N672" s="98"/>
      <c r="O672" s="98"/>
      <c r="U672" s="98"/>
      <c r="V672" s="98"/>
      <c r="W672" s="98"/>
      <c r="X672" s="98"/>
      <c r="Y672" s="98"/>
    </row>
    <row r="673" spans="1:25" ht="15" x14ac:dyDescent="0.25">
      <c r="A673" s="93" t="str">
        <f>CONCATENATE(База[ПЕрвые символы],База[Column2],База[Column4])</f>
        <v>KV-14946218NSK-HTG</v>
      </c>
      <c r="B673" s="94">
        <f>База[Column6]</f>
        <v>36</v>
      </c>
      <c r="C673" s="95" t="s">
        <v>98</v>
      </c>
      <c r="D673" s="96">
        <v>46218</v>
      </c>
      <c r="E673" s="95">
        <v>36</v>
      </c>
      <c r="F673" s="95">
        <v>0</v>
      </c>
      <c r="G673" s="95">
        <v>0</v>
      </c>
      <c r="H673" s="95">
        <v>3</v>
      </c>
      <c r="I673" s="95" t="s">
        <v>199</v>
      </c>
      <c r="J673" s="95" t="s">
        <v>198</v>
      </c>
      <c r="K673" s="95" t="s">
        <v>291</v>
      </c>
      <c r="L673" s="97">
        <f t="shared" si="10"/>
        <v>33</v>
      </c>
      <c r="M673" s="97" t="str">
        <f>CONCATENATE(База[ПЕрвые символы],База[Column2],RIGHT(База[Column3],7))</f>
        <v>KV-14946218NSK-HTG</v>
      </c>
      <c r="N673" s="98"/>
      <c r="O673" s="98"/>
      <c r="U673" s="98"/>
      <c r="V673" s="98"/>
      <c r="W673" s="98"/>
      <c r="X673" s="98"/>
      <c r="Y673" s="98"/>
    </row>
    <row r="674" spans="1:25" ht="15" x14ac:dyDescent="0.25">
      <c r="A674" s="93" t="str">
        <f>CONCATENATE(База[ПЕрвые символы],База[Column2],База[Column4])</f>
        <v>KV-14946220NSK-HTG</v>
      </c>
      <c r="B674" s="94">
        <f>База[Column6]</f>
        <v>36</v>
      </c>
      <c r="C674" s="95" t="s">
        <v>98</v>
      </c>
      <c r="D674" s="96">
        <v>46220</v>
      </c>
      <c r="E674" s="95">
        <v>36</v>
      </c>
      <c r="F674" s="95">
        <v>2</v>
      </c>
      <c r="G674" s="95">
        <v>2</v>
      </c>
      <c r="H674" s="95">
        <v>3</v>
      </c>
      <c r="I674" s="95" t="s">
        <v>199</v>
      </c>
      <c r="J674" s="95" t="s">
        <v>198</v>
      </c>
      <c r="K674" s="95" t="s">
        <v>291</v>
      </c>
      <c r="L674" s="97">
        <f t="shared" si="10"/>
        <v>33</v>
      </c>
      <c r="M674" s="97" t="str">
        <f>CONCATENATE(База[ПЕрвые символы],База[Column2],RIGHT(База[Column3],7))</f>
        <v>KV-14946220NSK-HTG</v>
      </c>
      <c r="N674" s="98"/>
      <c r="O674" s="98"/>
      <c r="U674" s="98"/>
      <c r="V674" s="98"/>
      <c r="W674" s="98"/>
      <c r="X674" s="98"/>
      <c r="Y674" s="98"/>
    </row>
    <row r="675" spans="1:25" ht="15" x14ac:dyDescent="0.25">
      <c r="A675" s="93" t="str">
        <f>CONCATENATE(База[ПЕрвые символы],База[Column2],База[Column4])</f>
        <v>KV-14946225NSK-HTG</v>
      </c>
      <c r="B675" s="94">
        <f>База[Column6]</f>
        <v>36</v>
      </c>
      <c r="C675" s="95" t="s">
        <v>98</v>
      </c>
      <c r="D675" s="96">
        <v>46225</v>
      </c>
      <c r="E675" s="95">
        <v>36</v>
      </c>
      <c r="F675" s="95">
        <v>0</v>
      </c>
      <c r="G675" s="95">
        <v>0</v>
      </c>
      <c r="H675" s="95">
        <v>3</v>
      </c>
      <c r="I675" s="95" t="s">
        <v>199</v>
      </c>
      <c r="J675" s="95" t="s">
        <v>198</v>
      </c>
      <c r="K675" s="95" t="s">
        <v>291</v>
      </c>
      <c r="L675" s="97">
        <f t="shared" si="10"/>
        <v>33</v>
      </c>
      <c r="M675" s="97" t="str">
        <f>CONCATENATE(База[ПЕрвые символы],База[Column2],RIGHT(База[Column3],7))</f>
        <v>KV-14946225NSK-HTG</v>
      </c>
      <c r="N675" s="98"/>
      <c r="O675" s="98"/>
      <c r="U675" s="98"/>
      <c r="V675" s="98"/>
      <c r="W675" s="98"/>
      <c r="X675" s="98"/>
      <c r="Y675" s="98"/>
    </row>
    <row r="676" spans="1:25" ht="15" x14ac:dyDescent="0.25">
      <c r="A676" s="93" t="str">
        <f>CONCATENATE(База[ПЕрвые символы],База[Column2],База[Column4])</f>
        <v>KV-14946227NSK-HTG</v>
      </c>
      <c r="B676" s="94">
        <f>База[Column6]</f>
        <v>36</v>
      </c>
      <c r="C676" s="95" t="s">
        <v>98</v>
      </c>
      <c r="D676" s="96">
        <v>46227</v>
      </c>
      <c r="E676" s="95">
        <v>36</v>
      </c>
      <c r="F676" s="95">
        <v>10</v>
      </c>
      <c r="G676" s="95">
        <v>10</v>
      </c>
      <c r="H676" s="95">
        <v>3</v>
      </c>
      <c r="I676" s="95" t="s">
        <v>199</v>
      </c>
      <c r="J676" s="95" t="s">
        <v>198</v>
      </c>
      <c r="K676" s="95" t="s">
        <v>291</v>
      </c>
      <c r="L676" s="97">
        <f t="shared" si="10"/>
        <v>33</v>
      </c>
      <c r="M676" s="97" t="str">
        <f>CONCATENATE(База[ПЕрвые символы],База[Column2],RIGHT(База[Column3],7))</f>
        <v>KV-14946227NSK-HTG</v>
      </c>
      <c r="N676" s="98"/>
      <c r="O676" s="98"/>
      <c r="U676" s="98"/>
      <c r="V676" s="98"/>
      <c r="W676" s="98"/>
      <c r="X676" s="98"/>
      <c r="Y676" s="98"/>
    </row>
    <row r="677" spans="1:25" ht="15" x14ac:dyDescent="0.25">
      <c r="A677" s="93" t="str">
        <f>CONCATENATE(База[ПЕрвые символы],База[Column2],База[Column4])</f>
        <v>KV-14946232NSK-HTG</v>
      </c>
      <c r="B677" s="94">
        <f>База[Column6]</f>
        <v>36</v>
      </c>
      <c r="C677" s="95" t="s">
        <v>98</v>
      </c>
      <c r="D677" s="96">
        <v>46232</v>
      </c>
      <c r="E677" s="95">
        <v>36</v>
      </c>
      <c r="F677" s="95">
        <v>0</v>
      </c>
      <c r="G677" s="95">
        <v>0</v>
      </c>
      <c r="H677" s="95">
        <v>3</v>
      </c>
      <c r="I677" s="95" t="s">
        <v>199</v>
      </c>
      <c r="J677" s="95" t="s">
        <v>198</v>
      </c>
      <c r="K677" s="95" t="s">
        <v>291</v>
      </c>
      <c r="L677" s="97">
        <f t="shared" si="10"/>
        <v>33</v>
      </c>
      <c r="M677" s="97" t="str">
        <f>CONCATENATE(База[ПЕрвые символы],База[Column2],RIGHT(База[Column3],7))</f>
        <v>KV-14946232NSK-HTG</v>
      </c>
      <c r="N677" s="98"/>
      <c r="O677" s="98"/>
      <c r="U677" s="98"/>
      <c r="V677" s="98"/>
      <c r="W677" s="98"/>
      <c r="X677" s="98"/>
      <c r="Y677" s="98"/>
    </row>
    <row r="678" spans="1:25" ht="15" x14ac:dyDescent="0.25">
      <c r="A678" s="93" t="str">
        <f>CONCATENATE(База[ПЕрвые символы],База[Column2],База[Column4])</f>
        <v>KV-14946234NSK-HTG</v>
      </c>
      <c r="B678" s="94">
        <f>База[Column6]</f>
        <v>36</v>
      </c>
      <c r="C678" s="95" t="s">
        <v>98</v>
      </c>
      <c r="D678" s="96">
        <v>46234</v>
      </c>
      <c r="E678" s="95">
        <v>36</v>
      </c>
      <c r="F678" s="95">
        <v>0</v>
      </c>
      <c r="G678" s="95">
        <v>0</v>
      </c>
      <c r="H678" s="95">
        <v>3</v>
      </c>
      <c r="I678" s="95" t="s">
        <v>199</v>
      </c>
      <c r="J678" s="95" t="s">
        <v>198</v>
      </c>
      <c r="K678" s="95" t="s">
        <v>291</v>
      </c>
      <c r="L678" s="97">
        <f t="shared" si="10"/>
        <v>33</v>
      </c>
      <c r="M678" s="97" t="str">
        <f>CONCATENATE(База[ПЕрвые символы],База[Column2],RIGHT(База[Column3],7))</f>
        <v>KV-14946234NSK-HTG</v>
      </c>
      <c r="N678" s="98"/>
      <c r="O678" s="98"/>
      <c r="U678" s="98"/>
      <c r="V678" s="98"/>
      <c r="W678" s="98"/>
      <c r="X678" s="98"/>
      <c r="Y678" s="98"/>
    </row>
    <row r="679" spans="1:25" ht="15" x14ac:dyDescent="0.25">
      <c r="A679" s="93" t="str">
        <f>CONCATENATE(База[ПЕрвые символы],База[Column2],База[Column4])</f>
        <v>KV-14946239NSK-HTG</v>
      </c>
      <c r="B679" s="94">
        <f>База[Column6]</f>
        <v>23</v>
      </c>
      <c r="C679" s="95" t="s">
        <v>98</v>
      </c>
      <c r="D679" s="96">
        <v>46239</v>
      </c>
      <c r="E679" s="95">
        <v>23</v>
      </c>
      <c r="F679" s="95">
        <v>0</v>
      </c>
      <c r="G679" s="95">
        <v>0</v>
      </c>
      <c r="H679" s="95">
        <v>3</v>
      </c>
      <c r="I679" s="95" t="s">
        <v>199</v>
      </c>
      <c r="J679" s="95" t="s">
        <v>198</v>
      </c>
      <c r="K679" s="95" t="s">
        <v>291</v>
      </c>
      <c r="L679" s="97">
        <f t="shared" si="10"/>
        <v>20</v>
      </c>
      <c r="M679" s="97" t="str">
        <f>CONCATENATE(База[ПЕрвые символы],База[Column2],RIGHT(База[Column3],7))</f>
        <v>KV-14946239NSK-HTG</v>
      </c>
      <c r="N679" s="98"/>
      <c r="O679" s="98"/>
      <c r="U679" s="98"/>
      <c r="V679" s="98"/>
      <c r="W679" s="98"/>
      <c r="X679" s="98"/>
      <c r="Y679" s="98"/>
    </row>
    <row r="680" spans="1:25" ht="15" x14ac:dyDescent="0.25">
      <c r="A680" s="93" t="str">
        <f>CONCATENATE(База[ПЕрвые символы],База[Column2],База[Column4])</f>
        <v>KV-14946241NSK-HTG</v>
      </c>
      <c r="B680" s="94">
        <f>База[Column6]</f>
        <v>36</v>
      </c>
      <c r="C680" s="95" t="s">
        <v>98</v>
      </c>
      <c r="D680" s="96">
        <v>46241</v>
      </c>
      <c r="E680" s="95">
        <v>36</v>
      </c>
      <c r="F680" s="95">
        <v>0</v>
      </c>
      <c r="G680" s="95">
        <v>0</v>
      </c>
      <c r="H680" s="95">
        <v>3</v>
      </c>
      <c r="I680" s="95" t="s">
        <v>199</v>
      </c>
      <c r="J680" s="95" t="s">
        <v>198</v>
      </c>
      <c r="K680" s="95" t="s">
        <v>291</v>
      </c>
      <c r="L680" s="97">
        <f t="shared" si="10"/>
        <v>33</v>
      </c>
      <c r="M680" s="97" t="str">
        <f>CONCATENATE(База[ПЕрвые символы],База[Column2],RIGHT(База[Column3],7))</f>
        <v>KV-14946241NSK-HTG</v>
      </c>
      <c r="N680" s="98"/>
      <c r="O680" s="98"/>
      <c r="U680" s="98"/>
      <c r="V680" s="98"/>
      <c r="W680" s="98"/>
      <c r="X680" s="98"/>
      <c r="Y680" s="98"/>
    </row>
    <row r="681" spans="1:25" ht="15" x14ac:dyDescent="0.25">
      <c r="A681" s="93" t="str">
        <f>CONCATENATE(База[ПЕрвые символы],База[Column2],База[Column4])</f>
        <v>KV-14946246NSK-HTG</v>
      </c>
      <c r="B681" s="94">
        <f>База[Column6]</f>
        <v>36</v>
      </c>
      <c r="C681" s="95" t="s">
        <v>98</v>
      </c>
      <c r="D681" s="96">
        <v>46246</v>
      </c>
      <c r="E681" s="95">
        <v>36</v>
      </c>
      <c r="F681" s="95">
        <v>0</v>
      </c>
      <c r="G681" s="95">
        <v>0</v>
      </c>
      <c r="H681" s="95">
        <v>3</v>
      </c>
      <c r="I681" s="95" t="s">
        <v>199</v>
      </c>
      <c r="J681" s="95" t="s">
        <v>198</v>
      </c>
      <c r="K681" s="95" t="s">
        <v>291</v>
      </c>
      <c r="L681" s="97">
        <f t="shared" si="10"/>
        <v>33</v>
      </c>
      <c r="M681" s="97" t="str">
        <f>CONCATENATE(База[ПЕрвые символы],База[Column2],RIGHT(База[Column3],7))</f>
        <v>KV-14946246NSK-HTG</v>
      </c>
      <c r="N681" s="98"/>
      <c r="O681" s="98"/>
      <c r="U681" s="98"/>
      <c r="V681" s="98"/>
      <c r="W681" s="98"/>
      <c r="X681" s="98"/>
      <c r="Y681" s="98"/>
    </row>
    <row r="682" spans="1:25" ht="15" x14ac:dyDescent="0.25">
      <c r="A682" s="93" t="str">
        <f>CONCATENATE(База[ПЕрвые символы],База[Column2],База[Column4])</f>
        <v>KV-14946248NSK-HTG</v>
      </c>
      <c r="B682" s="94">
        <f>База[Column6]</f>
        <v>36</v>
      </c>
      <c r="C682" s="95" t="s">
        <v>98</v>
      </c>
      <c r="D682" s="96">
        <v>46248</v>
      </c>
      <c r="E682" s="95">
        <v>36</v>
      </c>
      <c r="F682" s="95">
        <v>0</v>
      </c>
      <c r="G682" s="95">
        <v>0</v>
      </c>
      <c r="H682" s="95">
        <v>3</v>
      </c>
      <c r="I682" s="95" t="s">
        <v>199</v>
      </c>
      <c r="J682" s="95" t="s">
        <v>198</v>
      </c>
      <c r="K682" s="95" t="s">
        <v>291</v>
      </c>
      <c r="L682" s="97">
        <f t="shared" si="10"/>
        <v>33</v>
      </c>
      <c r="M682" s="97" t="str">
        <f>CONCATENATE(База[ПЕрвые символы],База[Column2],RIGHT(База[Column3],7))</f>
        <v>KV-14946248NSK-HTG</v>
      </c>
      <c r="N682" s="98"/>
      <c r="O682" s="98"/>
      <c r="U682" s="98"/>
      <c r="V682" s="98"/>
      <c r="W682" s="98"/>
      <c r="X682" s="98"/>
      <c r="Y682" s="98"/>
    </row>
    <row r="683" spans="1:25" ht="15" x14ac:dyDescent="0.25">
      <c r="A683" s="93" t="str">
        <f>CONCATENATE(База[ПЕрвые символы],База[Column2],База[Column4])</f>
        <v>KV-14946253NSK-HTG</v>
      </c>
      <c r="B683" s="94">
        <f>База[Column6]</f>
        <v>36</v>
      </c>
      <c r="C683" s="95" t="s">
        <v>98</v>
      </c>
      <c r="D683" s="96">
        <v>46253</v>
      </c>
      <c r="E683" s="95">
        <v>36</v>
      </c>
      <c r="F683" s="95">
        <v>0</v>
      </c>
      <c r="G683" s="95">
        <v>0</v>
      </c>
      <c r="H683" s="95">
        <v>3</v>
      </c>
      <c r="I683" s="95" t="s">
        <v>199</v>
      </c>
      <c r="J683" s="95" t="s">
        <v>198</v>
      </c>
      <c r="K683" s="95" t="s">
        <v>291</v>
      </c>
      <c r="L683" s="97">
        <f t="shared" si="10"/>
        <v>33</v>
      </c>
      <c r="M683" s="97" t="str">
        <f>CONCATENATE(База[ПЕрвые символы],База[Column2],RIGHT(База[Column3],7))</f>
        <v>KV-14946253NSK-HTG</v>
      </c>
      <c r="N683" s="98"/>
      <c r="O683" s="98"/>
      <c r="U683" s="98"/>
      <c r="V683" s="98"/>
      <c r="W683" s="98"/>
      <c r="X683" s="98"/>
      <c r="Y683" s="98"/>
    </row>
    <row r="684" spans="1:25" ht="15" x14ac:dyDescent="0.25">
      <c r="A684" s="93" t="str">
        <f>CONCATENATE(База[ПЕрвые символы],База[Column2],База[Column4])</f>
        <v>KV-14946255NSK-HTG</v>
      </c>
      <c r="B684" s="94">
        <f>База[Column6]</f>
        <v>36</v>
      </c>
      <c r="C684" s="95" t="s">
        <v>98</v>
      </c>
      <c r="D684" s="96">
        <v>46255</v>
      </c>
      <c r="E684" s="95">
        <v>36</v>
      </c>
      <c r="F684" s="95">
        <v>0</v>
      </c>
      <c r="G684" s="95">
        <v>0</v>
      </c>
      <c r="H684" s="95">
        <v>3</v>
      </c>
      <c r="I684" s="95" t="s">
        <v>199</v>
      </c>
      <c r="J684" s="95" t="s">
        <v>198</v>
      </c>
      <c r="K684" s="95" t="s">
        <v>291</v>
      </c>
      <c r="L684" s="97">
        <f t="shared" si="10"/>
        <v>33</v>
      </c>
      <c r="M684" s="97" t="str">
        <f>CONCATENATE(База[ПЕрвые символы],База[Column2],RIGHT(База[Column3],7))</f>
        <v>KV-14946255NSK-HTG</v>
      </c>
      <c r="N684" s="98"/>
      <c r="O684" s="98"/>
      <c r="U684" s="98"/>
      <c r="V684" s="98"/>
      <c r="W684" s="98"/>
      <c r="X684" s="98"/>
      <c r="Y684" s="98"/>
    </row>
    <row r="685" spans="1:25" ht="15" x14ac:dyDescent="0.25">
      <c r="A685" s="93" t="str">
        <f>CONCATENATE(База[ПЕрвые символы],База[Column2],База[Column4])</f>
        <v>KV-14946260NSK-HTG</v>
      </c>
      <c r="B685" s="94">
        <f>База[Column6]</f>
        <v>36</v>
      </c>
      <c r="C685" s="95" t="s">
        <v>98</v>
      </c>
      <c r="D685" s="96">
        <v>46260</v>
      </c>
      <c r="E685" s="95">
        <v>36</v>
      </c>
      <c r="F685" s="95">
        <v>0</v>
      </c>
      <c r="G685" s="95">
        <v>0</v>
      </c>
      <c r="H685" s="95">
        <v>3</v>
      </c>
      <c r="I685" s="95" t="s">
        <v>199</v>
      </c>
      <c r="J685" s="95" t="s">
        <v>198</v>
      </c>
      <c r="K685" s="95" t="s">
        <v>291</v>
      </c>
      <c r="L685" s="97">
        <f t="shared" si="10"/>
        <v>33</v>
      </c>
      <c r="M685" s="97" t="str">
        <f>CONCATENATE(База[ПЕрвые символы],База[Column2],RIGHT(База[Column3],7))</f>
        <v>KV-14946260NSK-HTG</v>
      </c>
      <c r="N685" s="98"/>
      <c r="O685" s="98"/>
      <c r="U685" s="98"/>
      <c r="V685" s="98"/>
      <c r="W685" s="98"/>
      <c r="X685" s="98"/>
      <c r="Y685" s="98"/>
    </row>
    <row r="686" spans="1:25" ht="15" x14ac:dyDescent="0.25">
      <c r="A686" s="93" t="str">
        <f>CONCATENATE(База[ПЕрвые символы],База[Column2],База[Column4])</f>
        <v>KV-14946262NSK-HTG</v>
      </c>
      <c r="B686" s="94">
        <f>База[Column6]</f>
        <v>36</v>
      </c>
      <c r="C686" s="95" t="s">
        <v>98</v>
      </c>
      <c r="D686" s="96">
        <v>46262</v>
      </c>
      <c r="E686" s="95">
        <v>36</v>
      </c>
      <c r="F686" s="95">
        <v>0</v>
      </c>
      <c r="G686" s="95">
        <v>0</v>
      </c>
      <c r="H686" s="95">
        <v>3</v>
      </c>
      <c r="I686" s="95" t="s">
        <v>199</v>
      </c>
      <c r="J686" s="95" t="s">
        <v>198</v>
      </c>
      <c r="K686" s="95" t="s">
        <v>291</v>
      </c>
      <c r="L686" s="97">
        <f t="shared" si="10"/>
        <v>33</v>
      </c>
      <c r="M686" s="97" t="str">
        <f>CONCATENATE(База[ПЕрвые символы],База[Column2],RIGHT(База[Column3],7))</f>
        <v>KV-14946262NSK-HTG</v>
      </c>
      <c r="N686" s="98"/>
      <c r="O686" s="98"/>
      <c r="U686" s="98"/>
      <c r="V686" s="98"/>
      <c r="W686" s="98"/>
      <c r="X686" s="98"/>
      <c r="Y686" s="98"/>
    </row>
    <row r="687" spans="1:25" ht="15" x14ac:dyDescent="0.25">
      <c r="A687" s="93" t="str">
        <f>CONCATENATE(База[ПЕрвые символы],База[Column2],База[Column4])</f>
        <v>KV-14946267NSK-HTG</v>
      </c>
      <c r="B687" s="94">
        <f>База[Column6]</f>
        <v>36</v>
      </c>
      <c r="C687" s="95" t="s">
        <v>98</v>
      </c>
      <c r="D687" s="96">
        <v>46267</v>
      </c>
      <c r="E687" s="95">
        <v>36</v>
      </c>
      <c r="F687" s="95">
        <v>0</v>
      </c>
      <c r="G687" s="95">
        <v>0</v>
      </c>
      <c r="H687" s="95">
        <v>3</v>
      </c>
      <c r="I687" s="95" t="s">
        <v>199</v>
      </c>
      <c r="J687" s="95" t="s">
        <v>198</v>
      </c>
      <c r="K687" s="95" t="s">
        <v>293</v>
      </c>
      <c r="L687" s="97">
        <f t="shared" si="10"/>
        <v>33</v>
      </c>
      <c r="M687" s="97" t="str">
        <f>CONCATENATE(База[ПЕрвые символы],База[Column2],RIGHT(База[Column3],7))</f>
        <v>KV-14946267NSK-HTG</v>
      </c>
      <c r="N687" s="98"/>
      <c r="O687" s="98"/>
      <c r="U687" s="98"/>
      <c r="V687" s="98"/>
      <c r="W687" s="98"/>
      <c r="X687" s="98"/>
      <c r="Y687" s="98"/>
    </row>
    <row r="688" spans="1:25" ht="15" x14ac:dyDescent="0.25">
      <c r="A688" s="93" t="str">
        <f>CONCATENATE(База[ПЕрвые символы],База[Column2],База[Column4])</f>
        <v>KV-14946269NSK-HTG</v>
      </c>
      <c r="B688" s="94">
        <f>База[Column6]</f>
        <v>36</v>
      </c>
      <c r="C688" s="95" t="s">
        <v>98</v>
      </c>
      <c r="D688" s="96">
        <v>46269</v>
      </c>
      <c r="E688" s="95">
        <v>36</v>
      </c>
      <c r="F688" s="95">
        <v>0</v>
      </c>
      <c r="G688" s="95">
        <v>0</v>
      </c>
      <c r="H688" s="95">
        <v>3</v>
      </c>
      <c r="I688" s="95" t="s">
        <v>199</v>
      </c>
      <c r="J688" s="95" t="s">
        <v>198</v>
      </c>
      <c r="K688" s="95" t="s">
        <v>293</v>
      </c>
      <c r="L688" s="97">
        <f t="shared" si="10"/>
        <v>33</v>
      </c>
      <c r="M688" s="97" t="str">
        <f>CONCATENATE(База[ПЕрвые символы],База[Column2],RIGHT(База[Column3],7))</f>
        <v>KV-14946269NSK-HTG</v>
      </c>
      <c r="N688" s="98"/>
      <c r="O688" s="98"/>
      <c r="U688" s="98"/>
      <c r="V688" s="98"/>
      <c r="W688" s="98"/>
      <c r="X688" s="98"/>
      <c r="Y688" s="98"/>
    </row>
    <row r="689" spans="1:25" ht="15" x14ac:dyDescent="0.25">
      <c r="A689" s="93" t="str">
        <f>CONCATENATE(База[ПЕрвые символы],База[Column2],База[Column4])</f>
        <v>KV-14946274NSK-HTG</v>
      </c>
      <c r="B689" s="94">
        <f>База[Column6]</f>
        <v>36</v>
      </c>
      <c r="C689" s="95" t="s">
        <v>98</v>
      </c>
      <c r="D689" s="96">
        <v>46274</v>
      </c>
      <c r="E689" s="95">
        <v>36</v>
      </c>
      <c r="F689" s="95">
        <v>22</v>
      </c>
      <c r="G689" s="95">
        <v>22</v>
      </c>
      <c r="H689" s="95">
        <v>3</v>
      </c>
      <c r="I689" s="95" t="s">
        <v>199</v>
      </c>
      <c r="J689" s="95" t="s">
        <v>198</v>
      </c>
      <c r="K689" s="95" t="s">
        <v>293</v>
      </c>
      <c r="L689" s="97">
        <f t="shared" si="10"/>
        <v>33</v>
      </c>
      <c r="M689" s="97" t="str">
        <f>CONCATENATE(База[ПЕрвые символы],База[Column2],RIGHT(База[Column3],7))</f>
        <v>KV-14946274NSK-HTG</v>
      </c>
      <c r="N689" s="98"/>
      <c r="O689" s="98"/>
      <c r="U689" s="98"/>
      <c r="V689" s="98"/>
      <c r="W689" s="98"/>
      <c r="X689" s="98"/>
      <c r="Y689" s="98"/>
    </row>
    <row r="690" spans="1:25" ht="15" x14ac:dyDescent="0.25">
      <c r="A690" s="93" t="str">
        <f>CONCATENATE(База[ПЕрвые символы],База[Column2],База[Column4])</f>
        <v>KV-14946276NSK-HTG</v>
      </c>
      <c r="B690" s="94">
        <f>База[Column6]</f>
        <v>22</v>
      </c>
      <c r="C690" s="95" t="s">
        <v>98</v>
      </c>
      <c r="D690" s="96">
        <v>46276</v>
      </c>
      <c r="E690" s="95">
        <v>22</v>
      </c>
      <c r="F690" s="95">
        <v>1</v>
      </c>
      <c r="G690" s="95">
        <v>1</v>
      </c>
      <c r="H690" s="95">
        <v>3</v>
      </c>
      <c r="I690" s="95" t="s">
        <v>199</v>
      </c>
      <c r="J690" s="95" t="s">
        <v>198</v>
      </c>
      <c r="K690" s="95" t="s">
        <v>293</v>
      </c>
      <c r="L690" s="97">
        <f t="shared" si="10"/>
        <v>19</v>
      </c>
      <c r="M690" s="97" t="str">
        <f>CONCATENATE(База[ПЕрвые символы],База[Column2],RIGHT(База[Column3],7))</f>
        <v>KV-14946276NSK-HTG</v>
      </c>
      <c r="N690" s="98"/>
      <c r="O690" s="98"/>
      <c r="U690" s="98"/>
      <c r="V690" s="98"/>
      <c r="W690" s="98"/>
      <c r="X690" s="98"/>
      <c r="Y690" s="98"/>
    </row>
    <row r="691" spans="1:25" ht="15" x14ac:dyDescent="0.25">
      <c r="A691" s="93" t="str">
        <f>CONCATENATE(База[ПЕрвые символы],База[Column2],База[Column4])</f>
        <v>KV-14946281NSK-HTG</v>
      </c>
      <c r="B691" s="94">
        <f>База[Column6]</f>
        <v>36</v>
      </c>
      <c r="C691" s="95" t="s">
        <v>98</v>
      </c>
      <c r="D691" s="96">
        <v>46281</v>
      </c>
      <c r="E691" s="95">
        <v>36</v>
      </c>
      <c r="F691" s="95">
        <v>0</v>
      </c>
      <c r="G691" s="95">
        <v>0</v>
      </c>
      <c r="H691" s="95">
        <v>3</v>
      </c>
      <c r="I691" s="95" t="s">
        <v>199</v>
      </c>
      <c r="J691" s="95" t="s">
        <v>198</v>
      </c>
      <c r="K691" s="95" t="s">
        <v>293</v>
      </c>
      <c r="L691" s="97">
        <f t="shared" si="10"/>
        <v>33</v>
      </c>
      <c r="M691" s="97" t="str">
        <f>CONCATENATE(База[ПЕрвые символы],База[Column2],RIGHT(База[Column3],7))</f>
        <v>KV-14946281NSK-HTG</v>
      </c>
      <c r="N691" s="98"/>
      <c r="O691" s="98"/>
      <c r="U691" s="98"/>
      <c r="V691" s="98"/>
      <c r="W691" s="98"/>
      <c r="X691" s="98"/>
      <c r="Y691" s="98"/>
    </row>
    <row r="692" spans="1:25" ht="15" x14ac:dyDescent="0.25">
      <c r="A692" s="93" t="str">
        <f>CONCATENATE(База[ПЕрвые символы],База[Column2],База[Column4])</f>
        <v>KV-14946283NSK-HTG</v>
      </c>
      <c r="B692" s="94">
        <f>База[Column6]</f>
        <v>36</v>
      </c>
      <c r="C692" s="95" t="s">
        <v>98</v>
      </c>
      <c r="D692" s="96">
        <v>46283</v>
      </c>
      <c r="E692" s="95">
        <v>36</v>
      </c>
      <c r="F692" s="95">
        <v>0</v>
      </c>
      <c r="G692" s="95">
        <v>0</v>
      </c>
      <c r="H692" s="95">
        <v>3</v>
      </c>
      <c r="I692" s="95" t="s">
        <v>199</v>
      </c>
      <c r="J692" s="95" t="s">
        <v>198</v>
      </c>
      <c r="K692" s="95" t="s">
        <v>293</v>
      </c>
      <c r="L692" s="97">
        <f t="shared" si="10"/>
        <v>33</v>
      </c>
      <c r="M692" s="97" t="str">
        <f>CONCATENATE(База[ПЕрвые символы],База[Column2],RIGHT(База[Column3],7))</f>
        <v>KV-14946283NSK-HTG</v>
      </c>
      <c r="N692" s="98"/>
      <c r="O692" s="98"/>
      <c r="U692" s="98"/>
      <c r="V692" s="98"/>
      <c r="W692" s="98"/>
      <c r="X692" s="98"/>
      <c r="Y692" s="98"/>
    </row>
    <row r="693" spans="1:25" ht="15" x14ac:dyDescent="0.25">
      <c r="A693" s="93" t="str">
        <f>CONCATENATE(База[ПЕрвые символы],База[Column2],База[Column4])</f>
        <v>KV-14946288NSK-HTG</v>
      </c>
      <c r="B693" s="94">
        <f>База[Column6]</f>
        <v>36</v>
      </c>
      <c r="C693" s="95" t="s">
        <v>98</v>
      </c>
      <c r="D693" s="96">
        <v>46288</v>
      </c>
      <c r="E693" s="95">
        <v>36</v>
      </c>
      <c r="F693" s="95">
        <v>0</v>
      </c>
      <c r="G693" s="95">
        <v>0</v>
      </c>
      <c r="H693" s="95">
        <v>3</v>
      </c>
      <c r="I693" s="95" t="s">
        <v>199</v>
      </c>
      <c r="J693" s="95" t="s">
        <v>198</v>
      </c>
      <c r="K693" s="95" t="s">
        <v>293</v>
      </c>
      <c r="L693" s="97">
        <f t="shared" si="10"/>
        <v>33</v>
      </c>
      <c r="M693" s="97" t="str">
        <f>CONCATENATE(База[ПЕрвые символы],База[Column2],RIGHT(База[Column3],7))</f>
        <v>KV-14946288NSK-HTG</v>
      </c>
      <c r="N693" s="98"/>
      <c r="O693" s="98"/>
      <c r="U693" s="98"/>
      <c r="V693" s="98"/>
      <c r="W693" s="98"/>
      <c r="X693" s="98"/>
      <c r="Y693" s="98"/>
    </row>
    <row r="694" spans="1:25" ht="15" x14ac:dyDescent="0.25">
      <c r="A694" s="93" t="str">
        <f>CONCATENATE(База[ПЕрвые символы],База[Column2],База[Column4])</f>
        <v>KV-14946290NSK-HTG</v>
      </c>
      <c r="B694" s="94">
        <f>База[Column6]</f>
        <v>36</v>
      </c>
      <c r="C694" s="95" t="s">
        <v>98</v>
      </c>
      <c r="D694" s="96">
        <v>46290</v>
      </c>
      <c r="E694" s="95">
        <v>36</v>
      </c>
      <c r="F694" s="95">
        <v>0</v>
      </c>
      <c r="G694" s="95">
        <v>0</v>
      </c>
      <c r="H694" s="95">
        <v>3</v>
      </c>
      <c r="I694" s="95" t="s">
        <v>199</v>
      </c>
      <c r="J694" s="95" t="s">
        <v>198</v>
      </c>
      <c r="K694" s="95" t="s">
        <v>293</v>
      </c>
      <c r="L694" s="97">
        <f t="shared" si="10"/>
        <v>33</v>
      </c>
      <c r="M694" s="97" t="str">
        <f>CONCATENATE(База[ПЕрвые символы],База[Column2],RIGHT(База[Column3],7))</f>
        <v>KV-14946290NSK-HTG</v>
      </c>
      <c r="N694" s="98"/>
      <c r="O694" s="98"/>
      <c r="U694" s="98"/>
      <c r="V694" s="98"/>
      <c r="W694" s="98"/>
      <c r="X694" s="98"/>
      <c r="Y694" s="98"/>
    </row>
    <row r="695" spans="1:25" ht="15" x14ac:dyDescent="0.25">
      <c r="A695" s="93" t="str">
        <f>CONCATENATE(База[ПЕрвые символы],База[Column2],База[Column4])</f>
        <v>KV-14946295NSK-HTG</v>
      </c>
      <c r="B695" s="94">
        <f>База[Column6]</f>
        <v>36</v>
      </c>
      <c r="C695" s="95" t="s">
        <v>98</v>
      </c>
      <c r="D695" s="96">
        <v>46295</v>
      </c>
      <c r="E695" s="95">
        <v>36</v>
      </c>
      <c r="F695" s="95">
        <v>0</v>
      </c>
      <c r="G695" s="95">
        <v>0</v>
      </c>
      <c r="H695" s="95">
        <v>3</v>
      </c>
      <c r="I695" s="95" t="s">
        <v>199</v>
      </c>
      <c r="J695" s="95" t="s">
        <v>198</v>
      </c>
      <c r="K695" s="95" t="s">
        <v>293</v>
      </c>
      <c r="L695" s="97">
        <f t="shared" si="10"/>
        <v>33</v>
      </c>
      <c r="M695" s="97" t="str">
        <f>CONCATENATE(База[ПЕрвые символы],База[Column2],RIGHT(База[Column3],7))</f>
        <v>KV-14946295NSK-HTG</v>
      </c>
      <c r="N695" s="98"/>
      <c r="O695" s="98"/>
      <c r="U695" s="98"/>
      <c r="V695" s="98"/>
      <c r="W695" s="98"/>
      <c r="X695" s="98"/>
      <c r="Y695" s="98"/>
    </row>
    <row r="696" spans="1:25" ht="15" x14ac:dyDescent="0.25">
      <c r="A696" s="93" t="str">
        <f>CONCATENATE(База[ПЕрвые символы],База[Column2],База[Column4])</f>
        <v>KV-14946297NSK-HTG</v>
      </c>
      <c r="B696" s="94">
        <f>База[Column6]</f>
        <v>36</v>
      </c>
      <c r="C696" s="95" t="s">
        <v>98</v>
      </c>
      <c r="D696" s="96">
        <v>46297</v>
      </c>
      <c r="E696" s="95">
        <v>36</v>
      </c>
      <c r="F696" s="95">
        <v>0</v>
      </c>
      <c r="G696" s="95">
        <v>0</v>
      </c>
      <c r="H696" s="95">
        <v>3</v>
      </c>
      <c r="I696" s="95" t="s">
        <v>199</v>
      </c>
      <c r="J696" s="95" t="s">
        <v>198</v>
      </c>
      <c r="K696" s="95" t="s">
        <v>293</v>
      </c>
      <c r="L696" s="97">
        <f t="shared" si="10"/>
        <v>33</v>
      </c>
      <c r="M696" s="97" t="str">
        <f>CONCATENATE(База[ПЕрвые символы],База[Column2],RIGHT(База[Column3],7))</f>
        <v>KV-14946297NSK-HTG</v>
      </c>
      <c r="N696" s="98"/>
      <c r="O696" s="98"/>
      <c r="U696" s="98"/>
      <c r="V696" s="98"/>
      <c r="W696" s="98"/>
      <c r="X696" s="98"/>
      <c r="Y696" s="98"/>
    </row>
    <row r="697" spans="1:25" ht="15" x14ac:dyDescent="0.25">
      <c r="A697" s="93" t="str">
        <f>CONCATENATE(База[ПЕрвые символы],База[Column2],База[Column4])</f>
        <v>KV-14946304NSK-HTG</v>
      </c>
      <c r="B697" s="94">
        <f>База[Column6]</f>
        <v>36</v>
      </c>
      <c r="C697" s="95" t="s">
        <v>98</v>
      </c>
      <c r="D697" s="96">
        <v>46304</v>
      </c>
      <c r="E697" s="95">
        <v>36</v>
      </c>
      <c r="F697" s="95">
        <v>0</v>
      </c>
      <c r="G697" s="95">
        <v>0</v>
      </c>
      <c r="H697" s="95">
        <v>3</v>
      </c>
      <c r="I697" s="95" t="s">
        <v>199</v>
      </c>
      <c r="J697" s="95" t="s">
        <v>198</v>
      </c>
      <c r="K697" s="95" t="s">
        <v>293</v>
      </c>
      <c r="L697" s="97">
        <f t="shared" si="10"/>
        <v>33</v>
      </c>
      <c r="M697" s="97" t="str">
        <f>CONCATENATE(База[ПЕрвые символы],База[Column2],RIGHT(База[Column3],7))</f>
        <v>KV-14946304NSK-HTG</v>
      </c>
      <c r="N697" s="98"/>
      <c r="O697" s="98"/>
      <c r="U697" s="98"/>
      <c r="V697" s="98"/>
      <c r="W697" s="98"/>
      <c r="X697" s="98"/>
      <c r="Y697" s="98"/>
    </row>
    <row r="698" spans="1:25" ht="15" x14ac:dyDescent="0.25">
      <c r="A698" s="93" t="str">
        <f>CONCATENATE(База[ПЕрвые символы],База[Column2],База[Column4])</f>
        <v>KV-14946311NSK-HTG</v>
      </c>
      <c r="B698" s="94">
        <f>База[Column6]</f>
        <v>36</v>
      </c>
      <c r="C698" s="95" t="s">
        <v>98</v>
      </c>
      <c r="D698" s="96">
        <v>46311</v>
      </c>
      <c r="E698" s="95">
        <v>36</v>
      </c>
      <c r="F698" s="95">
        <v>0</v>
      </c>
      <c r="G698" s="95">
        <v>0</v>
      </c>
      <c r="H698" s="95">
        <v>3</v>
      </c>
      <c r="I698" s="95" t="s">
        <v>199</v>
      </c>
      <c r="J698" s="95" t="s">
        <v>198</v>
      </c>
      <c r="K698" s="95" t="s">
        <v>293</v>
      </c>
      <c r="L698" s="97">
        <f t="shared" si="10"/>
        <v>33</v>
      </c>
      <c r="M698" s="97" t="str">
        <f>CONCATENATE(База[ПЕрвые символы],База[Column2],RIGHT(База[Column3],7))</f>
        <v>KV-14946311NSK-HTG</v>
      </c>
      <c r="N698" s="98"/>
      <c r="O698" s="98"/>
      <c r="U698" s="98"/>
      <c r="V698" s="98"/>
      <c r="W698" s="98"/>
      <c r="X698" s="98"/>
      <c r="Y698" s="98"/>
    </row>
    <row r="699" spans="1:25" ht="15" x14ac:dyDescent="0.25">
      <c r="A699" s="93" t="str">
        <f>CONCATENATE(База[ПЕрвые символы],База[Column2],База[Column4])</f>
        <v>KV-14946318NSK-HTG</v>
      </c>
      <c r="B699" s="94">
        <f>База[Column6]</f>
        <v>36</v>
      </c>
      <c r="C699" s="95" t="s">
        <v>98</v>
      </c>
      <c r="D699" s="96">
        <v>46318</v>
      </c>
      <c r="E699" s="95">
        <v>36</v>
      </c>
      <c r="F699" s="95">
        <v>0</v>
      </c>
      <c r="G699" s="95">
        <v>0</v>
      </c>
      <c r="H699" s="95">
        <v>3</v>
      </c>
      <c r="I699" s="95" t="s">
        <v>199</v>
      </c>
      <c r="J699" s="95" t="s">
        <v>198</v>
      </c>
      <c r="K699" s="95" t="s">
        <v>293</v>
      </c>
      <c r="L699" s="97">
        <f t="shared" si="10"/>
        <v>33</v>
      </c>
      <c r="M699" s="97" t="str">
        <f>CONCATENATE(База[ПЕрвые символы],База[Column2],RIGHT(База[Column3],7))</f>
        <v>KV-14946318NSK-HTG</v>
      </c>
      <c r="N699" s="98"/>
      <c r="O699" s="98"/>
      <c r="U699" s="98"/>
      <c r="V699" s="98"/>
      <c r="W699" s="98"/>
      <c r="X699" s="98"/>
      <c r="Y699" s="98"/>
    </row>
    <row r="700" spans="1:25" ht="15" x14ac:dyDescent="0.25">
      <c r="A700" s="93" t="str">
        <f>CONCATENATE(База[ПЕрвые символы],База[Column2],База[Column4])</f>
        <v>KV-15046216HTG-NSK</v>
      </c>
      <c r="B700" s="94">
        <f>База[Column6]</f>
        <v>42</v>
      </c>
      <c r="C700" s="95" t="s">
        <v>99</v>
      </c>
      <c r="D700" s="96">
        <v>46216</v>
      </c>
      <c r="E700" s="95">
        <v>42</v>
      </c>
      <c r="F700" s="95">
        <v>0</v>
      </c>
      <c r="G700" s="95">
        <v>0</v>
      </c>
      <c r="H700" s="95">
        <v>3</v>
      </c>
      <c r="I700" s="95" t="s">
        <v>201</v>
      </c>
      <c r="J700" s="95" t="s">
        <v>200</v>
      </c>
      <c r="K700" s="95" t="s">
        <v>291</v>
      </c>
      <c r="L700" s="97">
        <f t="shared" si="10"/>
        <v>39</v>
      </c>
      <c r="M700" s="97" t="str">
        <f>CONCATENATE(База[ПЕрвые символы],База[Column2],RIGHT(База[Column3],7))</f>
        <v>KV-15046216HTG-NSK</v>
      </c>
      <c r="N700" s="98"/>
      <c r="O700" s="98"/>
      <c r="U700" s="98"/>
      <c r="V700" s="98"/>
      <c r="W700" s="98"/>
      <c r="X700" s="98"/>
      <c r="Y700" s="98"/>
    </row>
    <row r="701" spans="1:25" ht="15" x14ac:dyDescent="0.25">
      <c r="A701" s="93" t="str">
        <f>CONCATENATE(База[ПЕрвые символы],База[Column2],База[Column4])</f>
        <v>KV-15046219HTG-NSK</v>
      </c>
      <c r="B701" s="94">
        <f>База[Column6]</f>
        <v>42</v>
      </c>
      <c r="C701" s="95" t="s">
        <v>99</v>
      </c>
      <c r="D701" s="96">
        <v>46219</v>
      </c>
      <c r="E701" s="95">
        <v>42</v>
      </c>
      <c r="F701" s="95">
        <v>2</v>
      </c>
      <c r="G701" s="95">
        <v>2</v>
      </c>
      <c r="H701" s="95">
        <v>3</v>
      </c>
      <c r="I701" s="95" t="s">
        <v>201</v>
      </c>
      <c r="J701" s="95" t="s">
        <v>200</v>
      </c>
      <c r="K701" s="95" t="s">
        <v>291</v>
      </c>
      <c r="L701" s="97">
        <f t="shared" si="10"/>
        <v>39</v>
      </c>
      <c r="M701" s="97" t="str">
        <f>CONCATENATE(База[ПЕрвые символы],База[Column2],RIGHT(База[Column3],7))</f>
        <v>KV-15046219HTG-NSK</v>
      </c>
      <c r="N701" s="98"/>
      <c r="O701" s="98"/>
      <c r="U701" s="98"/>
      <c r="V701" s="98"/>
      <c r="W701" s="98"/>
      <c r="X701" s="98"/>
      <c r="Y701" s="98"/>
    </row>
    <row r="702" spans="1:25" ht="15" x14ac:dyDescent="0.25">
      <c r="A702" s="93" t="str">
        <f>CONCATENATE(База[ПЕрвые символы],База[Column2],База[Column4])</f>
        <v>KV-15046223HTG-NSK</v>
      </c>
      <c r="B702" s="94">
        <f>База[Column6]</f>
        <v>42</v>
      </c>
      <c r="C702" s="95" t="s">
        <v>99</v>
      </c>
      <c r="D702" s="96">
        <v>46223</v>
      </c>
      <c r="E702" s="95">
        <v>42</v>
      </c>
      <c r="F702" s="95">
        <v>1</v>
      </c>
      <c r="G702" s="95">
        <v>1</v>
      </c>
      <c r="H702" s="95">
        <v>3</v>
      </c>
      <c r="I702" s="95" t="s">
        <v>201</v>
      </c>
      <c r="J702" s="95" t="s">
        <v>200</v>
      </c>
      <c r="K702" s="95" t="s">
        <v>291</v>
      </c>
      <c r="L702" s="97">
        <f t="shared" si="10"/>
        <v>39</v>
      </c>
      <c r="M702" s="97" t="str">
        <f>CONCATENATE(База[ПЕрвые символы],База[Column2],RIGHT(База[Column3],7))</f>
        <v>KV-15046223HTG-NSK</v>
      </c>
      <c r="N702" s="98"/>
      <c r="O702" s="98"/>
      <c r="U702" s="98"/>
      <c r="V702" s="98"/>
      <c r="W702" s="98"/>
      <c r="X702" s="98"/>
      <c r="Y702" s="98"/>
    </row>
    <row r="703" spans="1:25" ht="15" x14ac:dyDescent="0.25">
      <c r="A703" s="93" t="str">
        <f>CONCATENATE(База[ПЕрвые символы],База[Column2],База[Column4])</f>
        <v>KV-15046226HTG-NSK</v>
      </c>
      <c r="B703" s="94">
        <f>База[Column6]</f>
        <v>42</v>
      </c>
      <c r="C703" s="95" t="s">
        <v>99</v>
      </c>
      <c r="D703" s="96">
        <v>46226</v>
      </c>
      <c r="E703" s="95">
        <v>42</v>
      </c>
      <c r="F703" s="95">
        <v>0</v>
      </c>
      <c r="G703" s="95">
        <v>0</v>
      </c>
      <c r="H703" s="95">
        <v>3</v>
      </c>
      <c r="I703" s="95" t="s">
        <v>201</v>
      </c>
      <c r="J703" s="95" t="s">
        <v>200</v>
      </c>
      <c r="K703" s="95" t="s">
        <v>291</v>
      </c>
      <c r="L703" s="97">
        <f t="shared" si="10"/>
        <v>39</v>
      </c>
      <c r="M703" s="97" t="str">
        <f>CONCATENATE(База[ПЕрвые символы],База[Column2],RIGHT(База[Column3],7))</f>
        <v>KV-15046226HTG-NSK</v>
      </c>
      <c r="N703" s="98"/>
      <c r="O703" s="98"/>
      <c r="U703" s="98"/>
      <c r="V703" s="98"/>
      <c r="W703" s="98"/>
      <c r="X703" s="98"/>
      <c r="Y703" s="98"/>
    </row>
    <row r="704" spans="1:25" ht="15" x14ac:dyDescent="0.25">
      <c r="A704" s="93" t="str">
        <f>CONCATENATE(База[ПЕрвые символы],База[Column2],База[Column4])</f>
        <v>KV-15046230HTG-NSK</v>
      </c>
      <c r="B704" s="94">
        <f>База[Column6]</f>
        <v>42</v>
      </c>
      <c r="C704" s="95" t="s">
        <v>99</v>
      </c>
      <c r="D704" s="96">
        <v>46230</v>
      </c>
      <c r="E704" s="95">
        <v>42</v>
      </c>
      <c r="F704" s="95">
        <v>1</v>
      </c>
      <c r="G704" s="95">
        <v>1</v>
      </c>
      <c r="H704" s="95">
        <v>3</v>
      </c>
      <c r="I704" s="95" t="s">
        <v>201</v>
      </c>
      <c r="J704" s="95" t="s">
        <v>200</v>
      </c>
      <c r="K704" s="95" t="s">
        <v>291</v>
      </c>
      <c r="L704" s="97">
        <f t="shared" si="10"/>
        <v>39</v>
      </c>
      <c r="M704" s="97" t="str">
        <f>CONCATENATE(База[ПЕрвые символы],База[Column2],RIGHT(База[Column3],7))</f>
        <v>KV-15046230HTG-NSK</v>
      </c>
      <c r="N704" s="98"/>
      <c r="O704" s="98"/>
      <c r="U704" s="98"/>
      <c r="V704" s="98"/>
      <c r="W704" s="98"/>
      <c r="X704" s="98"/>
      <c r="Y704" s="98"/>
    </row>
    <row r="705" spans="1:25" ht="15" x14ac:dyDescent="0.25">
      <c r="A705" s="93" t="str">
        <f>CONCATENATE(База[ПЕрвые символы],База[Column2],База[Column4])</f>
        <v>KV-15046233HTG-NSK</v>
      </c>
      <c r="B705" s="94">
        <f>База[Column6]</f>
        <v>41</v>
      </c>
      <c r="C705" s="95" t="s">
        <v>99</v>
      </c>
      <c r="D705" s="96">
        <v>46233</v>
      </c>
      <c r="E705" s="95">
        <v>41</v>
      </c>
      <c r="F705" s="95">
        <v>5</v>
      </c>
      <c r="G705" s="95">
        <v>5</v>
      </c>
      <c r="H705" s="95">
        <v>3</v>
      </c>
      <c r="I705" s="95" t="s">
        <v>201</v>
      </c>
      <c r="J705" s="95" t="s">
        <v>200</v>
      </c>
      <c r="K705" s="95" t="s">
        <v>291</v>
      </c>
      <c r="L705" s="97">
        <f t="shared" si="10"/>
        <v>38</v>
      </c>
      <c r="M705" s="97" t="str">
        <f>CONCATENATE(База[ПЕрвые символы],База[Column2],RIGHT(База[Column3],7))</f>
        <v>KV-15046233HTG-NSK</v>
      </c>
      <c r="N705" s="98"/>
      <c r="O705" s="98"/>
      <c r="U705" s="98"/>
      <c r="V705" s="98"/>
      <c r="W705" s="98"/>
      <c r="X705" s="98"/>
      <c r="Y705" s="98"/>
    </row>
    <row r="706" spans="1:25" ht="15" x14ac:dyDescent="0.25">
      <c r="A706" s="93" t="str">
        <f>CONCATENATE(База[ПЕрвые символы],База[Column2],База[Column4])</f>
        <v>KV-15046237HTG-NSK</v>
      </c>
      <c r="B706" s="94">
        <f>База[Column6]</f>
        <v>42</v>
      </c>
      <c r="C706" s="95" t="s">
        <v>99</v>
      </c>
      <c r="D706" s="96">
        <v>46237</v>
      </c>
      <c r="E706" s="95">
        <v>42</v>
      </c>
      <c r="F706" s="95">
        <v>0</v>
      </c>
      <c r="G706" s="95">
        <v>0</v>
      </c>
      <c r="H706" s="95">
        <v>3</v>
      </c>
      <c r="I706" s="95" t="s">
        <v>201</v>
      </c>
      <c r="J706" s="95" t="s">
        <v>200</v>
      </c>
      <c r="K706" s="95" t="s">
        <v>291</v>
      </c>
      <c r="L706" s="97">
        <f t="shared" ref="L706:L769" si="11">IF(G706&gt;=0,E706-H706,E706-H706-G706)</f>
        <v>39</v>
      </c>
      <c r="M706" s="97" t="str">
        <f>CONCATENATE(База[ПЕрвые символы],База[Column2],RIGHT(База[Column3],7))</f>
        <v>KV-15046237HTG-NSK</v>
      </c>
      <c r="N706" s="98"/>
      <c r="O706" s="98"/>
      <c r="U706" s="98"/>
      <c r="V706" s="98"/>
      <c r="W706" s="98"/>
      <c r="X706" s="98"/>
      <c r="Y706" s="98"/>
    </row>
    <row r="707" spans="1:25" ht="15" x14ac:dyDescent="0.25">
      <c r="A707" s="93" t="str">
        <f>CONCATENATE(База[ПЕрвые символы],База[Column2],База[Column4])</f>
        <v>KV-15046240HTG-NSK</v>
      </c>
      <c r="B707" s="94">
        <f>База[Column6]</f>
        <v>42</v>
      </c>
      <c r="C707" s="95" t="s">
        <v>99</v>
      </c>
      <c r="D707" s="96">
        <v>46240</v>
      </c>
      <c r="E707" s="95">
        <v>42</v>
      </c>
      <c r="F707" s="95">
        <v>0</v>
      </c>
      <c r="G707" s="95">
        <v>0</v>
      </c>
      <c r="H707" s="95">
        <v>3</v>
      </c>
      <c r="I707" s="95" t="s">
        <v>201</v>
      </c>
      <c r="J707" s="95" t="s">
        <v>200</v>
      </c>
      <c r="K707" s="95" t="s">
        <v>291</v>
      </c>
      <c r="L707" s="97">
        <f t="shared" si="11"/>
        <v>39</v>
      </c>
      <c r="M707" s="97" t="str">
        <f>CONCATENATE(База[ПЕрвые символы],База[Column2],RIGHT(База[Column3],7))</f>
        <v>KV-15046240HTG-NSK</v>
      </c>
      <c r="N707" s="98"/>
      <c r="O707" s="98"/>
      <c r="U707" s="98"/>
      <c r="V707" s="98"/>
      <c r="W707" s="98"/>
      <c r="X707" s="98"/>
      <c r="Y707" s="98"/>
    </row>
    <row r="708" spans="1:25" ht="15" x14ac:dyDescent="0.25">
      <c r="A708" s="93" t="str">
        <f>CONCATENATE(База[ПЕрвые символы],База[Column2],База[Column4])</f>
        <v>KV-15046244HTG-NSK</v>
      </c>
      <c r="B708" s="94">
        <f>База[Column6]</f>
        <v>40</v>
      </c>
      <c r="C708" s="95" t="s">
        <v>99</v>
      </c>
      <c r="D708" s="96">
        <v>46244</v>
      </c>
      <c r="E708" s="95">
        <v>40</v>
      </c>
      <c r="F708" s="95">
        <v>0</v>
      </c>
      <c r="G708" s="95">
        <v>0</v>
      </c>
      <c r="H708" s="95">
        <v>3</v>
      </c>
      <c r="I708" s="95" t="s">
        <v>201</v>
      </c>
      <c r="J708" s="95" t="s">
        <v>200</v>
      </c>
      <c r="K708" s="95" t="s">
        <v>291</v>
      </c>
      <c r="L708" s="97">
        <f t="shared" si="11"/>
        <v>37</v>
      </c>
      <c r="M708" s="97" t="str">
        <f>CONCATENATE(База[ПЕрвые символы],База[Column2],RIGHT(База[Column3],7))</f>
        <v>KV-15046244HTG-NSK</v>
      </c>
      <c r="N708" s="98"/>
      <c r="O708" s="98"/>
      <c r="U708" s="98"/>
      <c r="V708" s="98"/>
      <c r="W708" s="98"/>
      <c r="X708" s="98"/>
      <c r="Y708" s="98"/>
    </row>
    <row r="709" spans="1:25" ht="15" x14ac:dyDescent="0.25">
      <c r="A709" s="93" t="str">
        <f>CONCATENATE(База[ПЕрвые символы],База[Column2],База[Column4])</f>
        <v>KV-15046247HTG-NSK</v>
      </c>
      <c r="B709" s="94">
        <f>База[Column6]</f>
        <v>42</v>
      </c>
      <c r="C709" s="95" t="s">
        <v>99</v>
      </c>
      <c r="D709" s="96">
        <v>46247</v>
      </c>
      <c r="E709" s="95">
        <v>42</v>
      </c>
      <c r="F709" s="95">
        <v>0</v>
      </c>
      <c r="G709" s="95">
        <v>0</v>
      </c>
      <c r="H709" s="95">
        <v>3</v>
      </c>
      <c r="I709" s="95" t="s">
        <v>201</v>
      </c>
      <c r="J709" s="95" t="s">
        <v>200</v>
      </c>
      <c r="K709" s="95" t="s">
        <v>291</v>
      </c>
      <c r="L709" s="97">
        <f t="shared" si="11"/>
        <v>39</v>
      </c>
      <c r="M709" s="97" t="str">
        <f>CONCATENATE(База[ПЕрвые символы],База[Column2],RIGHT(База[Column3],7))</f>
        <v>KV-15046247HTG-NSK</v>
      </c>
      <c r="N709" s="98"/>
      <c r="O709" s="98"/>
      <c r="U709" s="98"/>
      <c r="V709" s="98"/>
      <c r="W709" s="98"/>
      <c r="X709" s="98"/>
      <c r="Y709" s="98"/>
    </row>
    <row r="710" spans="1:25" ht="15" x14ac:dyDescent="0.25">
      <c r="A710" s="93" t="str">
        <f>CONCATENATE(База[ПЕрвые символы],База[Column2],База[Column4])</f>
        <v>KV-15046251HTG-NSK</v>
      </c>
      <c r="B710" s="94">
        <f>База[Column6]</f>
        <v>42</v>
      </c>
      <c r="C710" s="95" t="s">
        <v>99</v>
      </c>
      <c r="D710" s="96">
        <v>46251</v>
      </c>
      <c r="E710" s="95">
        <v>42</v>
      </c>
      <c r="F710" s="95">
        <v>9</v>
      </c>
      <c r="G710" s="95">
        <v>9</v>
      </c>
      <c r="H710" s="95">
        <v>3</v>
      </c>
      <c r="I710" s="95" t="s">
        <v>201</v>
      </c>
      <c r="J710" s="95" t="s">
        <v>200</v>
      </c>
      <c r="K710" s="95" t="s">
        <v>291</v>
      </c>
      <c r="L710" s="97">
        <f t="shared" si="11"/>
        <v>39</v>
      </c>
      <c r="M710" s="97" t="str">
        <f>CONCATENATE(База[ПЕрвые символы],База[Column2],RIGHT(База[Column3],7))</f>
        <v>KV-15046251HTG-NSK</v>
      </c>
      <c r="N710" s="98"/>
      <c r="O710" s="98"/>
      <c r="U710" s="98"/>
      <c r="V710" s="98"/>
      <c r="W710" s="98"/>
      <c r="X710" s="98"/>
      <c r="Y710" s="98"/>
    </row>
    <row r="711" spans="1:25" ht="15" x14ac:dyDescent="0.25">
      <c r="A711" s="93" t="str">
        <f>CONCATENATE(База[ПЕрвые символы],База[Column2],База[Column4])</f>
        <v>KV-15046254HTG-NSK</v>
      </c>
      <c r="B711" s="94">
        <f>База[Column6]</f>
        <v>42</v>
      </c>
      <c r="C711" s="95" t="s">
        <v>99</v>
      </c>
      <c r="D711" s="96">
        <v>46254</v>
      </c>
      <c r="E711" s="95">
        <v>42</v>
      </c>
      <c r="F711" s="95">
        <v>0</v>
      </c>
      <c r="G711" s="95">
        <v>0</v>
      </c>
      <c r="H711" s="95">
        <v>3</v>
      </c>
      <c r="I711" s="95" t="s">
        <v>201</v>
      </c>
      <c r="J711" s="95" t="s">
        <v>200</v>
      </c>
      <c r="K711" s="95" t="s">
        <v>291</v>
      </c>
      <c r="L711" s="97">
        <f t="shared" si="11"/>
        <v>39</v>
      </c>
      <c r="M711" s="97" t="str">
        <f>CONCATENATE(База[ПЕрвые символы],База[Column2],RIGHT(База[Column3],7))</f>
        <v>KV-15046254HTG-NSK</v>
      </c>
      <c r="N711" s="98"/>
      <c r="O711" s="98"/>
      <c r="U711" s="98"/>
      <c r="V711" s="98"/>
      <c r="W711" s="98"/>
      <c r="X711" s="98"/>
      <c r="Y711" s="98"/>
    </row>
    <row r="712" spans="1:25" ht="15" x14ac:dyDescent="0.25">
      <c r="A712" s="93" t="str">
        <f>CONCATENATE(База[ПЕрвые символы],База[Column2],База[Column4])</f>
        <v>KV-15046258HTG-NSK</v>
      </c>
      <c r="B712" s="94">
        <f>База[Column6]</f>
        <v>42</v>
      </c>
      <c r="C712" s="95" t="s">
        <v>99</v>
      </c>
      <c r="D712" s="96">
        <v>46258</v>
      </c>
      <c r="E712" s="95">
        <v>42</v>
      </c>
      <c r="F712" s="95">
        <v>0</v>
      </c>
      <c r="G712" s="95">
        <v>0</v>
      </c>
      <c r="H712" s="95">
        <v>3</v>
      </c>
      <c r="I712" s="95" t="s">
        <v>201</v>
      </c>
      <c r="J712" s="95" t="s">
        <v>200</v>
      </c>
      <c r="K712" s="95" t="s">
        <v>291</v>
      </c>
      <c r="L712" s="97">
        <f t="shared" si="11"/>
        <v>39</v>
      </c>
      <c r="M712" s="97" t="str">
        <f>CONCATENATE(База[ПЕрвые символы],База[Column2],RIGHT(База[Column3],7))</f>
        <v>KV-15046258HTG-NSK</v>
      </c>
      <c r="N712" s="98"/>
      <c r="O712" s="98"/>
      <c r="U712" s="98"/>
      <c r="V712" s="98"/>
      <c r="W712" s="98"/>
      <c r="X712" s="98"/>
      <c r="Y712" s="98"/>
    </row>
    <row r="713" spans="1:25" ht="15" x14ac:dyDescent="0.25">
      <c r="A713" s="93" t="str">
        <f>CONCATENATE(База[ПЕрвые символы],База[Column2],База[Column4])</f>
        <v>KV-15046261HTG-NSK</v>
      </c>
      <c r="B713" s="94">
        <f>База[Column6]</f>
        <v>42</v>
      </c>
      <c r="C713" s="95" t="s">
        <v>99</v>
      </c>
      <c r="D713" s="96">
        <v>46261</v>
      </c>
      <c r="E713" s="95">
        <v>42</v>
      </c>
      <c r="F713" s="95">
        <v>0</v>
      </c>
      <c r="G713" s="95">
        <v>0</v>
      </c>
      <c r="H713" s="95">
        <v>3</v>
      </c>
      <c r="I713" s="95" t="s">
        <v>201</v>
      </c>
      <c r="J713" s="95" t="s">
        <v>200</v>
      </c>
      <c r="K713" s="95" t="s">
        <v>291</v>
      </c>
      <c r="L713" s="97">
        <f t="shared" si="11"/>
        <v>39</v>
      </c>
      <c r="M713" s="97" t="str">
        <f>CONCATENATE(База[ПЕрвые символы],База[Column2],RIGHT(База[Column3],7))</f>
        <v>KV-15046261HTG-NSK</v>
      </c>
      <c r="N713" s="98"/>
      <c r="O713" s="98"/>
      <c r="U713" s="98"/>
      <c r="V713" s="98"/>
      <c r="W713" s="98"/>
      <c r="X713" s="98"/>
      <c r="Y713" s="98"/>
    </row>
    <row r="714" spans="1:25" ht="15" x14ac:dyDescent="0.25">
      <c r="A714" s="93" t="str">
        <f>CONCATENATE(База[ПЕрвые символы],База[Column2],База[Column4])</f>
        <v>KV-15046265HTG-NSK</v>
      </c>
      <c r="B714" s="94">
        <f>База[Column6]</f>
        <v>42</v>
      </c>
      <c r="C714" s="95" t="s">
        <v>99</v>
      </c>
      <c r="D714" s="96">
        <v>46265</v>
      </c>
      <c r="E714" s="95">
        <v>42</v>
      </c>
      <c r="F714" s="95">
        <v>3</v>
      </c>
      <c r="G714" s="95">
        <v>3</v>
      </c>
      <c r="H714" s="95">
        <v>3</v>
      </c>
      <c r="I714" s="95" t="s">
        <v>201</v>
      </c>
      <c r="J714" s="95" t="s">
        <v>200</v>
      </c>
      <c r="K714" s="95" t="s">
        <v>291</v>
      </c>
      <c r="L714" s="97">
        <f t="shared" si="11"/>
        <v>39</v>
      </c>
      <c r="M714" s="97" t="str">
        <f>CONCATENATE(База[ПЕрвые символы],База[Column2],RIGHT(База[Column3],7))</f>
        <v>KV-15046265HTG-NSK</v>
      </c>
      <c r="N714" s="98"/>
      <c r="O714" s="98"/>
      <c r="U714" s="98"/>
      <c r="V714" s="98"/>
      <c r="W714" s="98"/>
      <c r="X714" s="98"/>
      <c r="Y714" s="98"/>
    </row>
    <row r="715" spans="1:25" ht="15" x14ac:dyDescent="0.25">
      <c r="A715" s="93" t="str">
        <f>CONCATENATE(База[ПЕрвые символы],База[Column2],База[Column4])</f>
        <v>KV-15046268HTG-NSK</v>
      </c>
      <c r="B715" s="94">
        <f>База[Column6]</f>
        <v>42</v>
      </c>
      <c r="C715" s="95" t="s">
        <v>99</v>
      </c>
      <c r="D715" s="96">
        <v>46268</v>
      </c>
      <c r="E715" s="95">
        <v>42</v>
      </c>
      <c r="F715" s="95">
        <v>10</v>
      </c>
      <c r="G715" s="95">
        <v>10</v>
      </c>
      <c r="H715" s="95">
        <v>3</v>
      </c>
      <c r="I715" s="95" t="s">
        <v>201</v>
      </c>
      <c r="J715" s="95" t="s">
        <v>200</v>
      </c>
      <c r="K715" s="95" t="s">
        <v>293</v>
      </c>
      <c r="L715" s="97">
        <f t="shared" si="11"/>
        <v>39</v>
      </c>
      <c r="M715" s="97" t="str">
        <f>CONCATENATE(База[ПЕрвые символы],База[Column2],RIGHT(База[Column3],7))</f>
        <v>KV-15046268HTG-NSK</v>
      </c>
      <c r="N715" s="98"/>
      <c r="O715" s="98"/>
      <c r="U715" s="98"/>
      <c r="V715" s="98"/>
      <c r="W715" s="98"/>
      <c r="X715" s="98"/>
      <c r="Y715" s="98"/>
    </row>
    <row r="716" spans="1:25" ht="15" x14ac:dyDescent="0.25">
      <c r="A716" s="93" t="str">
        <f>CONCATENATE(База[ПЕрвые символы],База[Column2],База[Column4])</f>
        <v>KV-15046272HTG-NSK</v>
      </c>
      <c r="B716" s="94">
        <f>База[Column6]</f>
        <v>42</v>
      </c>
      <c r="C716" s="95" t="s">
        <v>99</v>
      </c>
      <c r="D716" s="96">
        <v>46272</v>
      </c>
      <c r="E716" s="95">
        <v>42</v>
      </c>
      <c r="F716" s="95">
        <v>0</v>
      </c>
      <c r="G716" s="95">
        <v>0</v>
      </c>
      <c r="H716" s="95">
        <v>3</v>
      </c>
      <c r="I716" s="95" t="s">
        <v>201</v>
      </c>
      <c r="J716" s="95" t="s">
        <v>200</v>
      </c>
      <c r="K716" s="95" t="s">
        <v>293</v>
      </c>
      <c r="L716" s="97">
        <f t="shared" si="11"/>
        <v>39</v>
      </c>
      <c r="M716" s="97" t="str">
        <f>CONCATENATE(База[ПЕрвые символы],База[Column2],RIGHT(База[Column3],7))</f>
        <v>KV-15046272HTG-NSK</v>
      </c>
      <c r="N716" s="98"/>
      <c r="O716" s="98"/>
      <c r="U716" s="98"/>
      <c r="V716" s="98"/>
      <c r="W716" s="98"/>
      <c r="X716" s="98"/>
      <c r="Y716" s="98"/>
    </row>
    <row r="717" spans="1:25" ht="15" x14ac:dyDescent="0.25">
      <c r="A717" s="93" t="str">
        <f>CONCATENATE(База[ПЕрвые символы],База[Column2],База[Column4])</f>
        <v>KV-15046275HTG-NSK</v>
      </c>
      <c r="B717" s="94">
        <f>База[Column6]</f>
        <v>42</v>
      </c>
      <c r="C717" s="95" t="s">
        <v>99</v>
      </c>
      <c r="D717" s="96">
        <v>46275</v>
      </c>
      <c r="E717" s="95">
        <v>42</v>
      </c>
      <c r="F717" s="95">
        <v>1</v>
      </c>
      <c r="G717" s="95">
        <v>1</v>
      </c>
      <c r="H717" s="95">
        <v>3</v>
      </c>
      <c r="I717" s="95" t="s">
        <v>201</v>
      </c>
      <c r="J717" s="95" t="s">
        <v>200</v>
      </c>
      <c r="K717" s="95" t="s">
        <v>293</v>
      </c>
      <c r="L717" s="97">
        <f t="shared" si="11"/>
        <v>39</v>
      </c>
      <c r="M717" s="97" t="str">
        <f>CONCATENATE(База[ПЕрвые символы],База[Column2],RIGHT(База[Column3],7))</f>
        <v>KV-15046275HTG-NSK</v>
      </c>
      <c r="N717" s="98"/>
      <c r="O717" s="98"/>
      <c r="U717" s="98"/>
      <c r="V717" s="98"/>
      <c r="W717" s="98"/>
      <c r="X717" s="98"/>
      <c r="Y717" s="98"/>
    </row>
    <row r="718" spans="1:25" ht="15" x14ac:dyDescent="0.25">
      <c r="A718" s="93" t="str">
        <f>CONCATENATE(База[ПЕрвые символы],База[Column2],База[Column4])</f>
        <v>KV-15046279HTG-NSK</v>
      </c>
      <c r="B718" s="94">
        <f>База[Column6]</f>
        <v>28</v>
      </c>
      <c r="C718" s="95" t="s">
        <v>99</v>
      </c>
      <c r="D718" s="96">
        <v>46279</v>
      </c>
      <c r="E718" s="95">
        <v>28</v>
      </c>
      <c r="F718" s="95">
        <v>22</v>
      </c>
      <c r="G718" s="95">
        <v>22</v>
      </c>
      <c r="H718" s="95">
        <v>3</v>
      </c>
      <c r="I718" s="95" t="s">
        <v>201</v>
      </c>
      <c r="J718" s="95" t="s">
        <v>200</v>
      </c>
      <c r="K718" s="95" t="s">
        <v>293</v>
      </c>
      <c r="L718" s="97">
        <f t="shared" si="11"/>
        <v>25</v>
      </c>
      <c r="M718" s="97" t="str">
        <f>CONCATENATE(База[ПЕрвые символы],База[Column2],RIGHT(База[Column3],7))</f>
        <v>KV-15046279HTG-NSK</v>
      </c>
      <c r="N718" s="98"/>
      <c r="O718" s="98"/>
      <c r="U718" s="98"/>
      <c r="V718" s="98"/>
      <c r="W718" s="98"/>
      <c r="X718" s="98"/>
      <c r="Y718" s="98"/>
    </row>
    <row r="719" spans="1:25" ht="15" x14ac:dyDescent="0.25">
      <c r="A719" s="93" t="str">
        <f>CONCATENATE(База[ПЕрвые символы],База[Column2],База[Column4])</f>
        <v>KV-15046282HTG-NSK</v>
      </c>
      <c r="B719" s="94">
        <f>База[Column6]</f>
        <v>42</v>
      </c>
      <c r="C719" s="95" t="s">
        <v>99</v>
      </c>
      <c r="D719" s="96">
        <v>46282</v>
      </c>
      <c r="E719" s="95">
        <v>42</v>
      </c>
      <c r="F719" s="95">
        <v>0</v>
      </c>
      <c r="G719" s="95">
        <v>0</v>
      </c>
      <c r="H719" s="95">
        <v>3</v>
      </c>
      <c r="I719" s="95" t="s">
        <v>201</v>
      </c>
      <c r="J719" s="95" t="s">
        <v>200</v>
      </c>
      <c r="K719" s="95" t="s">
        <v>293</v>
      </c>
      <c r="L719" s="97">
        <f t="shared" si="11"/>
        <v>39</v>
      </c>
      <c r="M719" s="97" t="str">
        <f>CONCATENATE(База[ПЕрвые символы],База[Column2],RIGHT(База[Column3],7))</f>
        <v>KV-15046282HTG-NSK</v>
      </c>
      <c r="N719" s="98"/>
      <c r="O719" s="98"/>
      <c r="U719" s="98"/>
      <c r="V719" s="98"/>
      <c r="W719" s="98"/>
      <c r="X719" s="98"/>
      <c r="Y719" s="98"/>
    </row>
    <row r="720" spans="1:25" ht="15" x14ac:dyDescent="0.25">
      <c r="A720" s="93" t="str">
        <f>CONCATENATE(База[ПЕрвые символы],База[Column2],База[Column4])</f>
        <v>KV-15046286HTG-NSK</v>
      </c>
      <c r="B720" s="94">
        <f>База[Column6]</f>
        <v>42</v>
      </c>
      <c r="C720" s="95" t="s">
        <v>99</v>
      </c>
      <c r="D720" s="96">
        <v>46286</v>
      </c>
      <c r="E720" s="95">
        <v>42</v>
      </c>
      <c r="F720" s="95">
        <v>0</v>
      </c>
      <c r="G720" s="95">
        <v>0</v>
      </c>
      <c r="H720" s="95">
        <v>3</v>
      </c>
      <c r="I720" s="95" t="s">
        <v>201</v>
      </c>
      <c r="J720" s="95" t="s">
        <v>200</v>
      </c>
      <c r="K720" s="95" t="s">
        <v>293</v>
      </c>
      <c r="L720" s="97">
        <f t="shared" si="11"/>
        <v>39</v>
      </c>
      <c r="M720" s="97" t="str">
        <f>CONCATENATE(База[ПЕрвые символы],База[Column2],RIGHT(База[Column3],7))</f>
        <v>KV-15046286HTG-NSK</v>
      </c>
      <c r="N720" s="98"/>
      <c r="O720" s="98"/>
      <c r="U720" s="98"/>
      <c r="V720" s="98"/>
      <c r="W720" s="98"/>
      <c r="X720" s="98"/>
      <c r="Y720" s="98"/>
    </row>
    <row r="721" spans="1:25" ht="15" x14ac:dyDescent="0.25">
      <c r="A721" s="93" t="str">
        <f>CONCATENATE(База[ПЕрвые символы],База[Column2],База[Column4])</f>
        <v>KV-15046289HTG-NSK</v>
      </c>
      <c r="B721" s="94">
        <f>База[Column6]</f>
        <v>42</v>
      </c>
      <c r="C721" s="95" t="s">
        <v>99</v>
      </c>
      <c r="D721" s="96">
        <v>46289</v>
      </c>
      <c r="E721" s="95">
        <v>42</v>
      </c>
      <c r="F721" s="95">
        <v>0</v>
      </c>
      <c r="G721" s="95">
        <v>0</v>
      </c>
      <c r="H721" s="95">
        <v>3</v>
      </c>
      <c r="I721" s="95" t="s">
        <v>201</v>
      </c>
      <c r="J721" s="95" t="s">
        <v>200</v>
      </c>
      <c r="K721" s="95" t="s">
        <v>293</v>
      </c>
      <c r="L721" s="97">
        <f t="shared" si="11"/>
        <v>39</v>
      </c>
      <c r="M721" s="97" t="str">
        <f>CONCATENATE(База[ПЕрвые символы],База[Column2],RIGHT(База[Column3],7))</f>
        <v>KV-15046289HTG-NSK</v>
      </c>
      <c r="N721" s="98"/>
      <c r="O721" s="98"/>
      <c r="U721" s="98"/>
      <c r="V721" s="98"/>
      <c r="W721" s="98"/>
      <c r="X721" s="98"/>
      <c r="Y721" s="98"/>
    </row>
    <row r="722" spans="1:25" ht="15" x14ac:dyDescent="0.25">
      <c r="A722" s="93" t="str">
        <f>CONCATENATE(База[ПЕрвые символы],База[Column2],База[Column4])</f>
        <v>KV-15046293HTG-NSK</v>
      </c>
      <c r="B722" s="94">
        <f>База[Column6]</f>
        <v>42</v>
      </c>
      <c r="C722" s="95" t="s">
        <v>99</v>
      </c>
      <c r="D722" s="96">
        <v>46293</v>
      </c>
      <c r="E722" s="95">
        <v>42</v>
      </c>
      <c r="F722" s="95">
        <v>0</v>
      </c>
      <c r="G722" s="95">
        <v>0</v>
      </c>
      <c r="H722" s="95">
        <v>3</v>
      </c>
      <c r="I722" s="95" t="s">
        <v>201</v>
      </c>
      <c r="J722" s="95" t="s">
        <v>200</v>
      </c>
      <c r="K722" s="95" t="s">
        <v>293</v>
      </c>
      <c r="L722" s="97">
        <f t="shared" si="11"/>
        <v>39</v>
      </c>
      <c r="M722" s="97" t="str">
        <f>CONCATENATE(База[ПЕрвые символы],База[Column2],RIGHT(База[Column3],7))</f>
        <v>KV-15046293HTG-NSK</v>
      </c>
      <c r="N722" s="98"/>
      <c r="O722" s="98"/>
      <c r="U722" s="98"/>
      <c r="V722" s="98"/>
      <c r="W722" s="98"/>
      <c r="X722" s="98"/>
      <c r="Y722" s="98"/>
    </row>
    <row r="723" spans="1:25" ht="15" x14ac:dyDescent="0.25">
      <c r="A723" s="93" t="str">
        <f>CONCATENATE(База[ПЕрвые символы],База[Column2],База[Column4])</f>
        <v>KV-15046296HTG-NSK</v>
      </c>
      <c r="B723" s="94">
        <f>База[Column6]</f>
        <v>42</v>
      </c>
      <c r="C723" s="95" t="s">
        <v>99</v>
      </c>
      <c r="D723" s="96">
        <v>46296</v>
      </c>
      <c r="E723" s="95">
        <v>42</v>
      </c>
      <c r="F723" s="95">
        <v>0</v>
      </c>
      <c r="G723" s="95">
        <v>0</v>
      </c>
      <c r="H723" s="95">
        <v>3</v>
      </c>
      <c r="I723" s="95" t="s">
        <v>201</v>
      </c>
      <c r="J723" s="95" t="s">
        <v>200</v>
      </c>
      <c r="K723" s="95" t="s">
        <v>293</v>
      </c>
      <c r="L723" s="97">
        <f t="shared" si="11"/>
        <v>39</v>
      </c>
      <c r="M723" s="97" t="str">
        <f>CONCATENATE(База[ПЕрвые символы],База[Column2],RIGHT(База[Column3],7))</f>
        <v>KV-15046296HTG-NSK</v>
      </c>
      <c r="N723" s="98"/>
      <c r="O723" s="98"/>
      <c r="U723" s="98"/>
      <c r="V723" s="98"/>
      <c r="W723" s="98"/>
      <c r="X723" s="98"/>
      <c r="Y723" s="98"/>
    </row>
    <row r="724" spans="1:25" ht="15" x14ac:dyDescent="0.25">
      <c r="A724" s="93" t="str">
        <f>CONCATENATE(База[ПЕрвые символы],База[Column2],База[Column4])</f>
        <v>KV-15046300HTG-NSK</v>
      </c>
      <c r="B724" s="94">
        <f>База[Column6]</f>
        <v>42</v>
      </c>
      <c r="C724" s="95" t="s">
        <v>99</v>
      </c>
      <c r="D724" s="96">
        <v>46300</v>
      </c>
      <c r="E724" s="95">
        <v>42</v>
      </c>
      <c r="F724" s="95">
        <v>0</v>
      </c>
      <c r="G724" s="95">
        <v>0</v>
      </c>
      <c r="H724" s="95">
        <v>3</v>
      </c>
      <c r="I724" s="95" t="s">
        <v>201</v>
      </c>
      <c r="J724" s="95" t="s">
        <v>200</v>
      </c>
      <c r="K724" s="95" t="s">
        <v>293</v>
      </c>
      <c r="L724" s="97">
        <f t="shared" si="11"/>
        <v>39</v>
      </c>
      <c r="M724" s="97" t="str">
        <f>CONCATENATE(База[ПЕрвые символы],База[Column2],RIGHT(База[Column3],7))</f>
        <v>KV-15046300HTG-NSK</v>
      </c>
      <c r="N724" s="98"/>
      <c r="O724" s="98"/>
      <c r="U724" s="98"/>
      <c r="V724" s="98"/>
      <c r="W724" s="98"/>
      <c r="X724" s="98"/>
      <c r="Y724" s="98"/>
    </row>
    <row r="725" spans="1:25" ht="15" x14ac:dyDescent="0.25">
      <c r="A725" s="93" t="str">
        <f>CONCATENATE(База[ПЕрвые символы],База[Column2],База[Column4])</f>
        <v>KV-15046307HTG-NSK</v>
      </c>
      <c r="B725" s="94">
        <f>База[Column6]</f>
        <v>42</v>
      </c>
      <c r="C725" s="95" t="s">
        <v>99</v>
      </c>
      <c r="D725" s="96">
        <v>46307</v>
      </c>
      <c r="E725" s="95">
        <v>42</v>
      </c>
      <c r="F725" s="95">
        <v>0</v>
      </c>
      <c r="G725" s="95">
        <v>0</v>
      </c>
      <c r="H725" s="95">
        <v>3</v>
      </c>
      <c r="I725" s="95" t="s">
        <v>201</v>
      </c>
      <c r="J725" s="95" t="s">
        <v>200</v>
      </c>
      <c r="K725" s="95" t="s">
        <v>293</v>
      </c>
      <c r="L725" s="97">
        <f t="shared" si="11"/>
        <v>39</v>
      </c>
      <c r="M725" s="97" t="str">
        <f>CONCATENATE(База[ПЕрвые символы],База[Column2],RIGHT(База[Column3],7))</f>
        <v>KV-15046307HTG-NSK</v>
      </c>
      <c r="N725" s="98"/>
      <c r="O725" s="98"/>
      <c r="U725" s="98"/>
      <c r="V725" s="98"/>
      <c r="W725" s="98"/>
      <c r="X725" s="98"/>
      <c r="Y725" s="98"/>
    </row>
    <row r="726" spans="1:25" ht="15" x14ac:dyDescent="0.25">
      <c r="A726" s="93" t="str">
        <f>CONCATENATE(База[ПЕрвые символы],База[Column2],База[Column4])</f>
        <v>KV-15046314HTG-NSK</v>
      </c>
      <c r="B726" s="94">
        <f>База[Column6]</f>
        <v>42</v>
      </c>
      <c r="C726" s="95" t="s">
        <v>99</v>
      </c>
      <c r="D726" s="96">
        <v>46314</v>
      </c>
      <c r="E726" s="95">
        <v>42</v>
      </c>
      <c r="F726" s="95">
        <v>0</v>
      </c>
      <c r="G726" s="95">
        <v>0</v>
      </c>
      <c r="H726" s="95">
        <v>3</v>
      </c>
      <c r="I726" s="95" t="s">
        <v>201</v>
      </c>
      <c r="J726" s="95" t="s">
        <v>200</v>
      </c>
      <c r="K726" s="95" t="s">
        <v>293</v>
      </c>
      <c r="L726" s="97">
        <f t="shared" si="11"/>
        <v>39</v>
      </c>
      <c r="M726" s="97" t="str">
        <f>CONCATENATE(База[ПЕрвые символы],База[Column2],RIGHT(База[Column3],7))</f>
        <v>KV-15046314HTG-NSK</v>
      </c>
      <c r="N726" s="98"/>
      <c r="O726" s="98"/>
      <c r="U726" s="98"/>
      <c r="V726" s="98"/>
      <c r="W726" s="98"/>
      <c r="X726" s="98"/>
      <c r="Y726" s="98"/>
    </row>
    <row r="727" spans="1:25" ht="15" x14ac:dyDescent="0.25">
      <c r="A727" s="93" t="str">
        <f>CONCATENATE(База[ПЕрвые символы],База[Column2],База[Column4])</f>
        <v>KV-15146216KJA-GOY</v>
      </c>
      <c r="B727" s="94">
        <f>База[Column6]</f>
        <v>3</v>
      </c>
      <c r="C727" s="95" t="s">
        <v>100</v>
      </c>
      <c r="D727" s="96">
        <v>46216</v>
      </c>
      <c r="E727" s="95">
        <v>3</v>
      </c>
      <c r="F727" s="95">
        <v>0</v>
      </c>
      <c r="G727" s="95">
        <v>0</v>
      </c>
      <c r="H727" s="95">
        <v>3</v>
      </c>
      <c r="I727" s="95" t="s">
        <v>203</v>
      </c>
      <c r="J727" s="95" t="s">
        <v>202</v>
      </c>
      <c r="K727" s="95" t="s">
        <v>289</v>
      </c>
      <c r="L727" s="97">
        <f t="shared" si="11"/>
        <v>0</v>
      </c>
      <c r="M727" s="97" t="str">
        <f>CONCATENATE(База[ПЕрвые символы],База[Column2],RIGHT(База[Column3],7))</f>
        <v>KV-15146216KJA-GOY</v>
      </c>
      <c r="N727" s="98"/>
      <c r="O727" s="98"/>
      <c r="U727" s="98"/>
      <c r="V727" s="98"/>
      <c r="W727" s="98"/>
      <c r="X727" s="98"/>
      <c r="Y727" s="98"/>
    </row>
    <row r="728" spans="1:25" ht="15" x14ac:dyDescent="0.25">
      <c r="A728" s="93" t="str">
        <f>CONCATENATE(База[ПЕрвые символы],База[Column2],База[Column4])</f>
        <v>KV-15146219KJA-GOY</v>
      </c>
      <c r="B728" s="94">
        <f>База[Column6]</f>
        <v>26</v>
      </c>
      <c r="C728" s="95" t="s">
        <v>100</v>
      </c>
      <c r="D728" s="96">
        <v>46219</v>
      </c>
      <c r="E728" s="95">
        <v>26</v>
      </c>
      <c r="F728" s="95">
        <v>0</v>
      </c>
      <c r="G728" s="95">
        <v>0</v>
      </c>
      <c r="H728" s="95">
        <v>3</v>
      </c>
      <c r="I728" s="95" t="s">
        <v>203</v>
      </c>
      <c r="J728" s="95" t="s">
        <v>202</v>
      </c>
      <c r="K728" s="95" t="s">
        <v>289</v>
      </c>
      <c r="L728" s="97">
        <f t="shared" si="11"/>
        <v>23</v>
      </c>
      <c r="M728" s="97" t="str">
        <f>CONCATENATE(База[ПЕрвые символы],База[Column2],RIGHT(База[Column3],7))</f>
        <v>KV-15146219KJA-GOY</v>
      </c>
      <c r="N728" s="98"/>
      <c r="O728" s="98"/>
      <c r="U728" s="98"/>
      <c r="V728" s="98"/>
      <c r="W728" s="98"/>
      <c r="X728" s="98"/>
      <c r="Y728" s="98"/>
    </row>
    <row r="729" spans="1:25" ht="15" x14ac:dyDescent="0.25">
      <c r="A729" s="93" t="str">
        <f>CONCATENATE(База[ПЕрвые символы],База[Column2],База[Column4])</f>
        <v>KV-15146226KJA-GOY</v>
      </c>
      <c r="B729" s="94">
        <f>База[Column6]</f>
        <v>40</v>
      </c>
      <c r="C729" s="95" t="s">
        <v>100</v>
      </c>
      <c r="D729" s="96">
        <v>46226</v>
      </c>
      <c r="E729" s="95">
        <v>40</v>
      </c>
      <c r="F729" s="95">
        <v>0</v>
      </c>
      <c r="G729" s="95">
        <v>0</v>
      </c>
      <c r="H729" s="95">
        <v>3</v>
      </c>
      <c r="I729" s="95" t="s">
        <v>203</v>
      </c>
      <c r="J729" s="95" t="s">
        <v>202</v>
      </c>
      <c r="K729" s="95" t="s">
        <v>289</v>
      </c>
      <c r="L729" s="97">
        <f t="shared" si="11"/>
        <v>37</v>
      </c>
      <c r="M729" s="97" t="str">
        <f>CONCATENATE(База[ПЕрвые символы],База[Column2],RIGHT(База[Column3],7))</f>
        <v>KV-15146226KJA-GOY</v>
      </c>
      <c r="N729" s="98"/>
      <c r="O729" s="98"/>
      <c r="U729" s="98"/>
      <c r="V729" s="98"/>
      <c r="W729" s="98"/>
      <c r="X729" s="98"/>
      <c r="Y729" s="98"/>
    </row>
    <row r="730" spans="1:25" ht="15" x14ac:dyDescent="0.25">
      <c r="A730" s="93" t="str">
        <f>CONCATENATE(База[ПЕрвые символы],База[Column2],База[Column4])</f>
        <v>KV-15146230KJA-GOY</v>
      </c>
      <c r="B730" s="94">
        <f>База[Column6]</f>
        <v>40</v>
      </c>
      <c r="C730" s="95" t="s">
        <v>100</v>
      </c>
      <c r="D730" s="96">
        <v>46230</v>
      </c>
      <c r="E730" s="95">
        <v>40</v>
      </c>
      <c r="F730" s="95">
        <v>0</v>
      </c>
      <c r="G730" s="95">
        <v>0</v>
      </c>
      <c r="H730" s="95">
        <v>3</v>
      </c>
      <c r="I730" s="95" t="s">
        <v>203</v>
      </c>
      <c r="J730" s="95" t="s">
        <v>202</v>
      </c>
      <c r="K730" s="95" t="s">
        <v>289</v>
      </c>
      <c r="L730" s="97">
        <f t="shared" si="11"/>
        <v>37</v>
      </c>
      <c r="M730" s="97" t="str">
        <f>CONCATENATE(База[ПЕрвые символы],База[Column2],RIGHT(База[Column3],7))</f>
        <v>KV-15146230KJA-GOY</v>
      </c>
      <c r="N730" s="98"/>
      <c r="O730" s="98"/>
      <c r="U730" s="98"/>
      <c r="V730" s="98"/>
      <c r="W730" s="98"/>
      <c r="X730" s="98"/>
      <c r="Y730" s="98"/>
    </row>
    <row r="731" spans="1:25" ht="15" x14ac:dyDescent="0.25">
      <c r="A731" s="93" t="str">
        <f>CONCATENATE(База[ПЕрвые символы],База[Column2],База[Column4])</f>
        <v>KV-15146232KJA-GOY</v>
      </c>
      <c r="B731" s="94">
        <f>База[Column6]</f>
        <v>40</v>
      </c>
      <c r="C731" s="95" t="s">
        <v>100</v>
      </c>
      <c r="D731" s="96">
        <v>46232</v>
      </c>
      <c r="E731" s="95">
        <v>40</v>
      </c>
      <c r="F731" s="95">
        <v>0</v>
      </c>
      <c r="G731" s="95">
        <v>0</v>
      </c>
      <c r="H731" s="95">
        <v>3</v>
      </c>
      <c r="I731" s="95" t="s">
        <v>203</v>
      </c>
      <c r="J731" s="95" t="s">
        <v>202</v>
      </c>
      <c r="K731" s="95" t="s">
        <v>289</v>
      </c>
      <c r="L731" s="97">
        <f t="shared" si="11"/>
        <v>37</v>
      </c>
      <c r="M731" s="97" t="str">
        <f>CONCATENATE(База[ПЕрвые символы],База[Column2],RIGHT(База[Column3],7))</f>
        <v>KV-15146232KJA-GOY</v>
      </c>
      <c r="N731" s="98"/>
      <c r="O731" s="98"/>
      <c r="U731" s="98"/>
      <c r="V731" s="98"/>
      <c r="W731" s="98"/>
      <c r="X731" s="98"/>
      <c r="Y731" s="98"/>
    </row>
    <row r="732" spans="1:25" ht="15" x14ac:dyDescent="0.25">
      <c r="A732" s="93" t="str">
        <f>CONCATENATE(База[ПЕрвые символы],База[Column2],База[Column4])</f>
        <v>KV-15146233KJA-GOY</v>
      </c>
      <c r="B732" s="94">
        <f>База[Column6]</f>
        <v>40</v>
      </c>
      <c r="C732" s="95" t="s">
        <v>100</v>
      </c>
      <c r="D732" s="96">
        <v>46233</v>
      </c>
      <c r="E732" s="95">
        <v>40</v>
      </c>
      <c r="F732" s="95">
        <v>0</v>
      </c>
      <c r="G732" s="95">
        <v>0</v>
      </c>
      <c r="H732" s="95">
        <v>3</v>
      </c>
      <c r="I732" s="95" t="s">
        <v>203</v>
      </c>
      <c r="J732" s="95" t="s">
        <v>202</v>
      </c>
      <c r="K732" s="95" t="s">
        <v>289</v>
      </c>
      <c r="L732" s="97">
        <f t="shared" si="11"/>
        <v>37</v>
      </c>
      <c r="M732" s="97" t="str">
        <f>CONCATENATE(База[ПЕрвые символы],База[Column2],RIGHT(База[Column3],7))</f>
        <v>KV-15146233KJA-GOY</v>
      </c>
      <c r="N732" s="98"/>
      <c r="O732" s="98"/>
      <c r="U732" s="98"/>
      <c r="V732" s="98"/>
      <c r="W732" s="98"/>
      <c r="X732" s="98"/>
      <c r="Y732" s="98"/>
    </row>
    <row r="733" spans="1:25" ht="15" x14ac:dyDescent="0.25">
      <c r="A733" s="93" t="str">
        <f>CONCATENATE(База[ПЕрвые символы],База[Column2],База[Column4])</f>
        <v>KV-15146239KJA-GOY</v>
      </c>
      <c r="B733" s="94">
        <f>База[Column6]</f>
        <v>40</v>
      </c>
      <c r="C733" s="95" t="s">
        <v>100</v>
      </c>
      <c r="D733" s="96">
        <v>46239</v>
      </c>
      <c r="E733" s="95">
        <v>40</v>
      </c>
      <c r="F733" s="95">
        <v>0</v>
      </c>
      <c r="G733" s="95">
        <v>0</v>
      </c>
      <c r="H733" s="95">
        <v>3</v>
      </c>
      <c r="I733" s="95" t="s">
        <v>203</v>
      </c>
      <c r="J733" s="95" t="s">
        <v>202</v>
      </c>
      <c r="K733" s="95" t="s">
        <v>289</v>
      </c>
      <c r="L733" s="97">
        <f t="shared" si="11"/>
        <v>37</v>
      </c>
      <c r="M733" s="97" t="str">
        <f>CONCATENATE(База[ПЕрвые символы],База[Column2],RIGHT(База[Column3],7))</f>
        <v>KV-15146239KJA-GOY</v>
      </c>
      <c r="N733" s="98"/>
      <c r="O733" s="98"/>
      <c r="U733" s="98"/>
      <c r="V733" s="98"/>
      <c r="W733" s="98"/>
      <c r="X733" s="98"/>
      <c r="Y733" s="98"/>
    </row>
    <row r="734" spans="1:25" ht="15" x14ac:dyDescent="0.25">
      <c r="A734" s="93" t="str">
        <f>CONCATENATE(База[ПЕрвые символы],База[Column2],База[Column4])</f>
        <v>KV-15146240KJA-GOY</v>
      </c>
      <c r="B734" s="94">
        <f>База[Column6]</f>
        <v>40</v>
      </c>
      <c r="C734" s="95" t="s">
        <v>100</v>
      </c>
      <c r="D734" s="96">
        <v>46240</v>
      </c>
      <c r="E734" s="95">
        <v>40</v>
      </c>
      <c r="F734" s="95">
        <v>0</v>
      </c>
      <c r="G734" s="95">
        <v>0</v>
      </c>
      <c r="H734" s="95">
        <v>3</v>
      </c>
      <c r="I734" s="95" t="s">
        <v>203</v>
      </c>
      <c r="J734" s="95" t="s">
        <v>202</v>
      </c>
      <c r="K734" s="95" t="s">
        <v>289</v>
      </c>
      <c r="L734" s="97">
        <f t="shared" si="11"/>
        <v>37</v>
      </c>
      <c r="M734" s="97" t="str">
        <f>CONCATENATE(База[ПЕрвые символы],База[Column2],RIGHT(База[Column3],7))</f>
        <v>KV-15146240KJA-GOY</v>
      </c>
      <c r="N734" s="98"/>
      <c r="O734" s="98"/>
      <c r="U734" s="98"/>
      <c r="V734" s="98"/>
      <c r="W734" s="98"/>
      <c r="X734" s="98"/>
      <c r="Y734" s="98"/>
    </row>
    <row r="735" spans="1:25" ht="15" x14ac:dyDescent="0.25">
      <c r="A735" s="93" t="str">
        <f>CONCATENATE(База[ПЕрвые символы],База[Column2],База[Column4])</f>
        <v>KV-15146246KJA-GOY</v>
      </c>
      <c r="B735" s="94">
        <f>База[Column6]</f>
        <v>40</v>
      </c>
      <c r="C735" s="95" t="s">
        <v>100</v>
      </c>
      <c r="D735" s="96">
        <v>46246</v>
      </c>
      <c r="E735" s="95">
        <v>40</v>
      </c>
      <c r="F735" s="95">
        <v>0</v>
      </c>
      <c r="G735" s="95">
        <v>0</v>
      </c>
      <c r="H735" s="95">
        <v>3</v>
      </c>
      <c r="I735" s="95" t="s">
        <v>203</v>
      </c>
      <c r="J735" s="95" t="s">
        <v>202</v>
      </c>
      <c r="K735" s="95" t="s">
        <v>289</v>
      </c>
      <c r="L735" s="97">
        <f t="shared" si="11"/>
        <v>37</v>
      </c>
      <c r="M735" s="97" t="str">
        <f>CONCATENATE(База[ПЕрвые символы],База[Column2],RIGHT(База[Column3],7))</f>
        <v>KV-15146246KJA-GOY</v>
      </c>
      <c r="N735" s="98"/>
      <c r="O735" s="98"/>
      <c r="U735" s="98"/>
      <c r="V735" s="98"/>
      <c r="W735" s="98"/>
      <c r="X735" s="98"/>
      <c r="Y735" s="98"/>
    </row>
    <row r="736" spans="1:25" ht="15" x14ac:dyDescent="0.25">
      <c r="A736" s="93" t="str">
        <f>CONCATENATE(База[ПЕрвые символы],База[Column2],База[Column4])</f>
        <v>KV-15146247KJA-GOY</v>
      </c>
      <c r="B736" s="94">
        <f>База[Column6]</f>
        <v>40</v>
      </c>
      <c r="C736" s="95" t="s">
        <v>100</v>
      </c>
      <c r="D736" s="96">
        <v>46247</v>
      </c>
      <c r="E736" s="95">
        <v>40</v>
      </c>
      <c r="F736" s="95">
        <v>0</v>
      </c>
      <c r="G736" s="95">
        <v>0</v>
      </c>
      <c r="H736" s="95">
        <v>3</v>
      </c>
      <c r="I736" s="95" t="s">
        <v>203</v>
      </c>
      <c r="J736" s="95" t="s">
        <v>202</v>
      </c>
      <c r="K736" s="95" t="s">
        <v>289</v>
      </c>
      <c r="L736" s="97">
        <f t="shared" si="11"/>
        <v>37</v>
      </c>
      <c r="M736" s="97" t="str">
        <f>CONCATENATE(База[ПЕрвые символы],База[Column2],RIGHT(База[Column3],7))</f>
        <v>KV-15146247KJA-GOY</v>
      </c>
      <c r="N736" s="98"/>
      <c r="O736" s="98"/>
      <c r="U736" s="98"/>
      <c r="V736" s="98"/>
      <c r="W736" s="98"/>
      <c r="X736" s="98"/>
      <c r="Y736" s="98"/>
    </row>
    <row r="737" spans="1:25" ht="15" x14ac:dyDescent="0.25">
      <c r="A737" s="93" t="str">
        <f>CONCATENATE(База[ПЕрвые символы],База[Column2],База[Column4])</f>
        <v>KV-15146251KJA-GOY</v>
      </c>
      <c r="B737" s="94">
        <f>База[Column6]</f>
        <v>40</v>
      </c>
      <c r="C737" s="95" t="s">
        <v>100</v>
      </c>
      <c r="D737" s="96">
        <v>46251</v>
      </c>
      <c r="E737" s="95">
        <v>40</v>
      </c>
      <c r="F737" s="95">
        <v>0</v>
      </c>
      <c r="G737" s="95">
        <v>0</v>
      </c>
      <c r="H737" s="95">
        <v>3</v>
      </c>
      <c r="I737" s="95" t="s">
        <v>203</v>
      </c>
      <c r="J737" s="95" t="s">
        <v>202</v>
      </c>
      <c r="K737" s="95" t="s">
        <v>289</v>
      </c>
      <c r="L737" s="97">
        <f t="shared" si="11"/>
        <v>37</v>
      </c>
      <c r="M737" s="97" t="str">
        <f>CONCATENATE(База[ПЕрвые символы],База[Column2],RIGHT(База[Column3],7))</f>
        <v>KV-15146251KJA-GOY</v>
      </c>
      <c r="N737" s="98"/>
      <c r="O737" s="98"/>
      <c r="U737" s="98"/>
      <c r="V737" s="98"/>
      <c r="W737" s="98"/>
      <c r="X737" s="98"/>
      <c r="Y737" s="98"/>
    </row>
    <row r="738" spans="1:25" ht="15" x14ac:dyDescent="0.25">
      <c r="A738" s="93" t="str">
        <f>CONCATENATE(База[ПЕрвые символы],База[Column2],База[Column4])</f>
        <v>KV-15146253KJA-GOY</v>
      </c>
      <c r="B738" s="94">
        <f>База[Column6]</f>
        <v>40</v>
      </c>
      <c r="C738" s="95" t="s">
        <v>100</v>
      </c>
      <c r="D738" s="96">
        <v>46253</v>
      </c>
      <c r="E738" s="95">
        <v>40</v>
      </c>
      <c r="F738" s="95">
        <v>0</v>
      </c>
      <c r="G738" s="95">
        <v>0</v>
      </c>
      <c r="H738" s="95">
        <v>3</v>
      </c>
      <c r="I738" s="95" t="s">
        <v>203</v>
      </c>
      <c r="J738" s="95" t="s">
        <v>202</v>
      </c>
      <c r="K738" s="95" t="s">
        <v>289</v>
      </c>
      <c r="L738" s="97">
        <f t="shared" si="11"/>
        <v>37</v>
      </c>
      <c r="M738" s="97" t="str">
        <f>CONCATENATE(База[ПЕрвые символы],База[Column2],RIGHT(База[Column3],7))</f>
        <v>KV-15146253KJA-GOY</v>
      </c>
      <c r="N738" s="98"/>
      <c r="O738" s="98"/>
      <c r="U738" s="98"/>
      <c r="V738" s="98"/>
      <c r="W738" s="98"/>
      <c r="X738" s="98"/>
      <c r="Y738" s="98"/>
    </row>
    <row r="739" spans="1:25" ht="15" x14ac:dyDescent="0.25">
      <c r="A739" s="93" t="str">
        <f>CONCATENATE(База[ПЕрвые символы],База[Column2],База[Column4])</f>
        <v>KV-15146254KJA-GOY</v>
      </c>
      <c r="B739" s="94">
        <f>База[Column6]</f>
        <v>40</v>
      </c>
      <c r="C739" s="95" t="s">
        <v>100</v>
      </c>
      <c r="D739" s="96">
        <v>46254</v>
      </c>
      <c r="E739" s="95">
        <v>40</v>
      </c>
      <c r="F739" s="95">
        <v>0</v>
      </c>
      <c r="G739" s="95">
        <v>0</v>
      </c>
      <c r="H739" s="95">
        <v>3</v>
      </c>
      <c r="I739" s="95" t="s">
        <v>203</v>
      </c>
      <c r="J739" s="95" t="s">
        <v>202</v>
      </c>
      <c r="K739" s="95" t="s">
        <v>289</v>
      </c>
      <c r="L739" s="97">
        <f t="shared" si="11"/>
        <v>37</v>
      </c>
      <c r="M739" s="97" t="str">
        <f>CONCATENATE(База[ПЕрвые символы],База[Column2],RIGHT(База[Column3],7))</f>
        <v>KV-15146254KJA-GOY</v>
      </c>
      <c r="N739" s="98"/>
      <c r="O739" s="98"/>
      <c r="U739" s="98"/>
      <c r="V739" s="98"/>
      <c r="W739" s="98"/>
      <c r="X739" s="98"/>
      <c r="Y739" s="98"/>
    </row>
    <row r="740" spans="1:25" ht="15" x14ac:dyDescent="0.25">
      <c r="A740" s="93" t="str">
        <f>CONCATENATE(База[ПЕрвые символы],База[Column2],База[Column4])</f>
        <v>KV-15146258KJA-GOY</v>
      </c>
      <c r="B740" s="94">
        <f>База[Column6]</f>
        <v>40</v>
      </c>
      <c r="C740" s="95" t="s">
        <v>100</v>
      </c>
      <c r="D740" s="96">
        <v>46258</v>
      </c>
      <c r="E740" s="95">
        <v>40</v>
      </c>
      <c r="F740" s="95">
        <v>0</v>
      </c>
      <c r="G740" s="95">
        <v>0</v>
      </c>
      <c r="H740" s="95">
        <v>3</v>
      </c>
      <c r="I740" s="95" t="s">
        <v>203</v>
      </c>
      <c r="J740" s="95" t="s">
        <v>202</v>
      </c>
      <c r="K740" s="95" t="s">
        <v>289</v>
      </c>
      <c r="L740" s="97">
        <f t="shared" si="11"/>
        <v>37</v>
      </c>
      <c r="M740" s="97" t="str">
        <f>CONCATENATE(База[ПЕрвые символы],База[Column2],RIGHT(База[Column3],7))</f>
        <v>KV-15146258KJA-GOY</v>
      </c>
      <c r="N740" s="98"/>
      <c r="O740" s="98"/>
      <c r="U740" s="98"/>
      <c r="V740" s="98"/>
      <c r="W740" s="98"/>
      <c r="X740" s="98"/>
      <c r="Y740" s="98"/>
    </row>
    <row r="741" spans="1:25" ht="15" x14ac:dyDescent="0.25">
      <c r="A741" s="93" t="str">
        <f>CONCATENATE(База[ПЕрвые символы],База[Column2],База[Column4])</f>
        <v>KV-15146259KJA-GOY</v>
      </c>
      <c r="B741" s="94">
        <f>База[Column6]</f>
        <v>40</v>
      </c>
      <c r="C741" s="95" t="s">
        <v>100</v>
      </c>
      <c r="D741" s="96">
        <v>46259</v>
      </c>
      <c r="E741" s="95">
        <v>40</v>
      </c>
      <c r="F741" s="95">
        <v>0</v>
      </c>
      <c r="G741" s="95">
        <v>0</v>
      </c>
      <c r="H741" s="95">
        <v>3</v>
      </c>
      <c r="I741" s="95" t="s">
        <v>203</v>
      </c>
      <c r="J741" s="95" t="s">
        <v>202</v>
      </c>
      <c r="K741" s="95" t="s">
        <v>289</v>
      </c>
      <c r="L741" s="97">
        <f t="shared" si="11"/>
        <v>37</v>
      </c>
      <c r="M741" s="97" t="str">
        <f>CONCATENATE(База[ПЕрвые символы],База[Column2],RIGHT(База[Column3],7))</f>
        <v>KV-15146259KJA-GOY</v>
      </c>
      <c r="N741" s="98"/>
      <c r="O741" s="98"/>
      <c r="U741" s="98"/>
      <c r="V741" s="98"/>
      <c r="W741" s="98"/>
      <c r="X741" s="98"/>
      <c r="Y741" s="98"/>
    </row>
    <row r="742" spans="1:25" ht="15" x14ac:dyDescent="0.25">
      <c r="A742" s="93" t="str">
        <f>CONCATENATE(База[ПЕрвые символы],База[Column2],База[Column4])</f>
        <v>KV-15146260KJA-GOY</v>
      </c>
      <c r="B742" s="94">
        <f>База[Column6]</f>
        <v>40</v>
      </c>
      <c r="C742" s="95" t="s">
        <v>100</v>
      </c>
      <c r="D742" s="96">
        <v>46260</v>
      </c>
      <c r="E742" s="95">
        <v>40</v>
      </c>
      <c r="F742" s="95">
        <v>0</v>
      </c>
      <c r="G742" s="95">
        <v>0</v>
      </c>
      <c r="H742" s="95">
        <v>3</v>
      </c>
      <c r="I742" s="95" t="s">
        <v>203</v>
      </c>
      <c r="J742" s="95" t="s">
        <v>202</v>
      </c>
      <c r="K742" s="95" t="s">
        <v>289</v>
      </c>
      <c r="L742" s="97">
        <f t="shared" si="11"/>
        <v>37</v>
      </c>
      <c r="M742" s="97" t="str">
        <f>CONCATENATE(База[ПЕрвые символы],База[Column2],RIGHT(База[Column3],7))</f>
        <v>KV-15146260KJA-GOY</v>
      </c>
      <c r="N742" s="98"/>
      <c r="O742" s="98"/>
      <c r="U742" s="98"/>
      <c r="V742" s="98"/>
      <c r="W742" s="98"/>
      <c r="X742" s="98"/>
      <c r="Y742" s="98"/>
    </row>
    <row r="743" spans="1:25" ht="15" x14ac:dyDescent="0.25">
      <c r="A743" s="93" t="str">
        <f>CONCATENATE(База[ПЕрвые символы],База[Column2],База[Column4])</f>
        <v>KV-15146261KJA-GOY</v>
      </c>
      <c r="B743" s="94">
        <f>База[Column6]</f>
        <v>40</v>
      </c>
      <c r="C743" s="95" t="s">
        <v>100</v>
      </c>
      <c r="D743" s="96">
        <v>46261</v>
      </c>
      <c r="E743" s="95">
        <v>40</v>
      </c>
      <c r="F743" s="95">
        <v>0</v>
      </c>
      <c r="G743" s="95">
        <v>0</v>
      </c>
      <c r="H743" s="95">
        <v>3</v>
      </c>
      <c r="I743" s="95" t="s">
        <v>203</v>
      </c>
      <c r="J743" s="95" t="s">
        <v>202</v>
      </c>
      <c r="K743" s="95" t="s">
        <v>289</v>
      </c>
      <c r="L743" s="97">
        <f t="shared" si="11"/>
        <v>37</v>
      </c>
      <c r="M743" s="97" t="str">
        <f>CONCATENATE(База[ПЕрвые символы],База[Column2],RIGHT(База[Column3],7))</f>
        <v>KV-15146261KJA-GOY</v>
      </c>
      <c r="N743" s="98"/>
      <c r="O743" s="98"/>
      <c r="U743" s="98"/>
      <c r="V743" s="98"/>
      <c r="W743" s="98"/>
      <c r="X743" s="98"/>
      <c r="Y743" s="98"/>
    </row>
    <row r="744" spans="1:25" ht="15" x14ac:dyDescent="0.25">
      <c r="A744" s="93" t="str">
        <f>CONCATENATE(База[ПЕрвые символы],База[Column2],База[Column4])</f>
        <v>KV-15146265KJA-GOY</v>
      </c>
      <c r="B744" s="94">
        <f>База[Column6]</f>
        <v>40</v>
      </c>
      <c r="C744" s="95" t="s">
        <v>100</v>
      </c>
      <c r="D744" s="96">
        <v>46265</v>
      </c>
      <c r="E744" s="95">
        <v>40</v>
      </c>
      <c r="F744" s="95">
        <v>0</v>
      </c>
      <c r="G744" s="95">
        <v>0</v>
      </c>
      <c r="H744" s="95">
        <v>3</v>
      </c>
      <c r="I744" s="95" t="s">
        <v>203</v>
      </c>
      <c r="J744" s="95" t="s">
        <v>202</v>
      </c>
      <c r="K744" s="95" t="s">
        <v>289</v>
      </c>
      <c r="L744" s="97">
        <f t="shared" si="11"/>
        <v>37</v>
      </c>
      <c r="M744" s="97" t="str">
        <f>CONCATENATE(База[ПЕрвые символы],База[Column2],RIGHT(База[Column3],7))</f>
        <v>KV-15146265KJA-GOY</v>
      </c>
      <c r="N744" s="98"/>
      <c r="O744" s="98"/>
      <c r="U744" s="98"/>
      <c r="V744" s="98"/>
      <c r="W744" s="98"/>
      <c r="X744" s="98"/>
      <c r="Y744" s="98"/>
    </row>
    <row r="745" spans="1:25" ht="15" x14ac:dyDescent="0.25">
      <c r="A745" s="93" t="str">
        <f>CONCATENATE(База[ПЕрвые символы],База[Column2],База[Column4])</f>
        <v>KV-15146267KJA-GOY</v>
      </c>
      <c r="B745" s="94">
        <f>База[Column6]</f>
        <v>59</v>
      </c>
      <c r="C745" s="95" t="s">
        <v>100</v>
      </c>
      <c r="D745" s="96">
        <v>46267</v>
      </c>
      <c r="E745" s="95">
        <v>59</v>
      </c>
      <c r="F745" s="95">
        <v>0</v>
      </c>
      <c r="G745" s="95">
        <v>0</v>
      </c>
      <c r="H745" s="95">
        <v>3</v>
      </c>
      <c r="I745" s="95" t="s">
        <v>203</v>
      </c>
      <c r="J745" s="95" t="s">
        <v>202</v>
      </c>
      <c r="K745" s="95" t="s">
        <v>289</v>
      </c>
      <c r="L745" s="97">
        <f t="shared" si="11"/>
        <v>56</v>
      </c>
      <c r="M745" s="97" t="str">
        <f>CONCATENATE(База[ПЕрвые символы],База[Column2],RIGHT(База[Column3],7))</f>
        <v>KV-15146267KJA-GOY</v>
      </c>
      <c r="N745" s="98"/>
      <c r="O745" s="98"/>
      <c r="U745" s="98"/>
      <c r="V745" s="98"/>
      <c r="W745" s="98"/>
      <c r="X745" s="98"/>
      <c r="Y745" s="98"/>
    </row>
    <row r="746" spans="1:25" ht="15" x14ac:dyDescent="0.25">
      <c r="A746" s="93" t="str">
        <f>CONCATENATE(База[ПЕрвые символы],База[Column2],База[Column4])</f>
        <v>KV-15146268KJA-GOY</v>
      </c>
      <c r="B746" s="94">
        <f>База[Column6]</f>
        <v>59</v>
      </c>
      <c r="C746" s="95" t="s">
        <v>100</v>
      </c>
      <c r="D746" s="96">
        <v>46268</v>
      </c>
      <c r="E746" s="95">
        <v>59</v>
      </c>
      <c r="F746" s="95">
        <v>0</v>
      </c>
      <c r="G746" s="95">
        <v>0</v>
      </c>
      <c r="H746" s="95">
        <v>3</v>
      </c>
      <c r="I746" s="95" t="s">
        <v>203</v>
      </c>
      <c r="J746" s="95" t="s">
        <v>202</v>
      </c>
      <c r="K746" s="95" t="s">
        <v>289</v>
      </c>
      <c r="L746" s="97">
        <f t="shared" si="11"/>
        <v>56</v>
      </c>
      <c r="M746" s="97" t="str">
        <f>CONCATENATE(База[ПЕрвые символы],База[Column2],RIGHT(База[Column3],7))</f>
        <v>KV-15146268KJA-GOY</v>
      </c>
      <c r="N746" s="98"/>
      <c r="O746" s="98"/>
      <c r="U746" s="98"/>
      <c r="V746" s="98"/>
      <c r="W746" s="98"/>
      <c r="X746" s="98"/>
      <c r="Y746" s="98"/>
    </row>
    <row r="747" spans="1:25" ht="15" x14ac:dyDescent="0.25">
      <c r="A747" s="93" t="str">
        <f>CONCATENATE(База[ПЕрвые символы],База[Column2],База[Column4])</f>
        <v>KV-15146274KJA-GOY</v>
      </c>
      <c r="B747" s="94">
        <f>База[Column6]</f>
        <v>59</v>
      </c>
      <c r="C747" s="95" t="s">
        <v>100</v>
      </c>
      <c r="D747" s="96">
        <v>46274</v>
      </c>
      <c r="E747" s="95">
        <v>59</v>
      </c>
      <c r="F747" s="95">
        <v>0</v>
      </c>
      <c r="G747" s="95">
        <v>0</v>
      </c>
      <c r="H747" s="95">
        <v>3</v>
      </c>
      <c r="I747" s="95" t="s">
        <v>203</v>
      </c>
      <c r="J747" s="95" t="s">
        <v>202</v>
      </c>
      <c r="K747" s="95" t="s">
        <v>289</v>
      </c>
      <c r="L747" s="97">
        <f t="shared" si="11"/>
        <v>56</v>
      </c>
      <c r="M747" s="97" t="str">
        <f>CONCATENATE(База[ПЕрвые символы],База[Column2],RIGHT(База[Column3],7))</f>
        <v>KV-15146274KJA-GOY</v>
      </c>
      <c r="N747" s="98"/>
      <c r="O747" s="98"/>
      <c r="U747" s="98"/>
      <c r="V747" s="98"/>
      <c r="W747" s="98"/>
      <c r="X747" s="98"/>
      <c r="Y747" s="98"/>
    </row>
    <row r="748" spans="1:25" ht="15" x14ac:dyDescent="0.25">
      <c r="A748" s="93" t="str">
        <f>CONCATENATE(База[ПЕрвые символы],База[Column2],База[Column4])</f>
        <v>KV-15146275KJA-GOY</v>
      </c>
      <c r="B748" s="94">
        <f>База[Column6]</f>
        <v>59</v>
      </c>
      <c r="C748" s="95" t="s">
        <v>100</v>
      </c>
      <c r="D748" s="96">
        <v>46275</v>
      </c>
      <c r="E748" s="95">
        <v>59</v>
      </c>
      <c r="F748" s="95">
        <v>0</v>
      </c>
      <c r="G748" s="95">
        <v>0</v>
      </c>
      <c r="H748" s="95">
        <v>3</v>
      </c>
      <c r="I748" s="95" t="s">
        <v>203</v>
      </c>
      <c r="J748" s="95" t="s">
        <v>202</v>
      </c>
      <c r="K748" s="95" t="s">
        <v>289</v>
      </c>
      <c r="L748" s="97">
        <f t="shared" si="11"/>
        <v>56</v>
      </c>
      <c r="M748" s="97" t="str">
        <f>CONCATENATE(База[ПЕрвые символы],База[Column2],RIGHT(База[Column3],7))</f>
        <v>KV-15146275KJA-GOY</v>
      </c>
      <c r="N748" s="98"/>
      <c r="O748" s="98"/>
      <c r="U748" s="98"/>
      <c r="V748" s="98"/>
      <c r="W748" s="98"/>
      <c r="X748" s="98"/>
      <c r="Y748" s="98"/>
    </row>
    <row r="749" spans="1:25" ht="15" x14ac:dyDescent="0.25">
      <c r="A749" s="93" t="str">
        <f>CONCATENATE(База[ПЕрвые символы],База[Column2],База[Column4])</f>
        <v>KV-15146282KJA-GOY</v>
      </c>
      <c r="B749" s="94">
        <f>База[Column6]</f>
        <v>59</v>
      </c>
      <c r="C749" s="95" t="s">
        <v>100</v>
      </c>
      <c r="D749" s="96">
        <v>46282</v>
      </c>
      <c r="E749" s="95">
        <v>59</v>
      </c>
      <c r="F749" s="95">
        <v>0</v>
      </c>
      <c r="G749" s="95">
        <v>0</v>
      </c>
      <c r="H749" s="95">
        <v>3</v>
      </c>
      <c r="I749" s="95" t="s">
        <v>203</v>
      </c>
      <c r="J749" s="95" t="s">
        <v>202</v>
      </c>
      <c r="K749" s="95" t="s">
        <v>289</v>
      </c>
      <c r="L749" s="97">
        <f t="shared" si="11"/>
        <v>56</v>
      </c>
      <c r="M749" s="97" t="str">
        <f>CONCATENATE(База[ПЕрвые символы],База[Column2],RIGHT(База[Column3],7))</f>
        <v>KV-15146282KJA-GOY</v>
      </c>
      <c r="N749" s="98"/>
      <c r="O749" s="98"/>
      <c r="U749" s="98"/>
      <c r="V749" s="98"/>
      <c r="W749" s="98"/>
      <c r="X749" s="98"/>
      <c r="Y749" s="98"/>
    </row>
    <row r="750" spans="1:25" ht="15" x14ac:dyDescent="0.25">
      <c r="A750" s="93" t="str">
        <f>CONCATENATE(База[ПЕрвые символы],База[Column2],База[Column4])</f>
        <v>KV-15146286KJA-GOY</v>
      </c>
      <c r="B750" s="94">
        <f>База[Column6]</f>
        <v>59</v>
      </c>
      <c r="C750" s="95" t="s">
        <v>100</v>
      </c>
      <c r="D750" s="96">
        <v>46286</v>
      </c>
      <c r="E750" s="95">
        <v>59</v>
      </c>
      <c r="F750" s="95">
        <v>0</v>
      </c>
      <c r="G750" s="95">
        <v>0</v>
      </c>
      <c r="H750" s="95">
        <v>3</v>
      </c>
      <c r="I750" s="95" t="s">
        <v>203</v>
      </c>
      <c r="J750" s="95" t="s">
        <v>202</v>
      </c>
      <c r="K750" s="95" t="s">
        <v>289</v>
      </c>
      <c r="L750" s="97">
        <f t="shared" si="11"/>
        <v>56</v>
      </c>
      <c r="M750" s="97" t="str">
        <f>CONCATENATE(База[ПЕрвые символы],База[Column2],RIGHT(База[Column3],7))</f>
        <v>KV-15146286KJA-GOY</v>
      </c>
      <c r="N750" s="98"/>
      <c r="O750" s="98"/>
      <c r="U750" s="98"/>
      <c r="V750" s="98"/>
      <c r="W750" s="98"/>
      <c r="X750" s="98"/>
      <c r="Y750" s="98"/>
    </row>
    <row r="751" spans="1:25" ht="15" x14ac:dyDescent="0.25">
      <c r="A751" s="93" t="str">
        <f>CONCATENATE(База[ПЕрвые символы],База[Column2],База[Column4])</f>
        <v>KV-15146289KJA-GOY</v>
      </c>
      <c r="B751" s="94">
        <f>База[Column6]</f>
        <v>59</v>
      </c>
      <c r="C751" s="95" t="s">
        <v>100</v>
      </c>
      <c r="D751" s="96">
        <v>46289</v>
      </c>
      <c r="E751" s="95">
        <v>59</v>
      </c>
      <c r="F751" s="95">
        <v>0</v>
      </c>
      <c r="G751" s="95">
        <v>0</v>
      </c>
      <c r="H751" s="95">
        <v>3</v>
      </c>
      <c r="I751" s="95" t="s">
        <v>203</v>
      </c>
      <c r="J751" s="95" t="s">
        <v>202</v>
      </c>
      <c r="K751" s="95" t="s">
        <v>289</v>
      </c>
      <c r="L751" s="97">
        <f t="shared" si="11"/>
        <v>56</v>
      </c>
      <c r="M751" s="97" t="str">
        <f>CONCATENATE(База[ПЕрвые символы],База[Column2],RIGHT(База[Column3],7))</f>
        <v>KV-15146289KJA-GOY</v>
      </c>
      <c r="N751" s="98"/>
      <c r="O751" s="98"/>
      <c r="U751" s="98"/>
      <c r="V751" s="98"/>
      <c r="W751" s="98"/>
      <c r="X751" s="98"/>
      <c r="Y751" s="98"/>
    </row>
    <row r="752" spans="1:25" ht="15" x14ac:dyDescent="0.25">
      <c r="A752" s="93" t="str">
        <f>CONCATENATE(База[ПЕрвые символы],База[Column2],База[Column4])</f>
        <v>KV-15146293KJA-GOY</v>
      </c>
      <c r="B752" s="94">
        <f>База[Column6]</f>
        <v>59</v>
      </c>
      <c r="C752" s="95" t="s">
        <v>100</v>
      </c>
      <c r="D752" s="96">
        <v>46293</v>
      </c>
      <c r="E752" s="95">
        <v>59</v>
      </c>
      <c r="F752" s="95">
        <v>0</v>
      </c>
      <c r="G752" s="95">
        <v>0</v>
      </c>
      <c r="H752" s="95">
        <v>3</v>
      </c>
      <c r="I752" s="95" t="s">
        <v>203</v>
      </c>
      <c r="J752" s="95" t="s">
        <v>202</v>
      </c>
      <c r="K752" s="95" t="s">
        <v>289</v>
      </c>
      <c r="L752" s="97">
        <f t="shared" si="11"/>
        <v>56</v>
      </c>
      <c r="M752" s="97" t="str">
        <f>CONCATENATE(База[ПЕрвые символы],База[Column2],RIGHT(База[Column3],7))</f>
        <v>KV-15146293KJA-GOY</v>
      </c>
      <c r="N752" s="98"/>
      <c r="O752" s="98"/>
      <c r="U752" s="98"/>
      <c r="V752" s="98"/>
      <c r="W752" s="98"/>
      <c r="X752" s="98"/>
      <c r="Y752" s="98"/>
    </row>
    <row r="753" spans="1:25" ht="15" x14ac:dyDescent="0.25">
      <c r="A753" s="93" t="str">
        <f>CONCATENATE(База[ПЕрвые символы],База[Column2],База[Column4])</f>
        <v>KV-15246216GOY-KJA</v>
      </c>
      <c r="B753" s="94">
        <f>База[Column6]</f>
        <v>43</v>
      </c>
      <c r="C753" s="95" t="s">
        <v>101</v>
      </c>
      <c r="D753" s="96">
        <v>46216</v>
      </c>
      <c r="E753" s="95">
        <v>43</v>
      </c>
      <c r="F753" s="95">
        <v>8</v>
      </c>
      <c r="G753" s="95">
        <v>8</v>
      </c>
      <c r="H753" s="95">
        <v>3</v>
      </c>
      <c r="I753" s="95" t="s">
        <v>205</v>
      </c>
      <c r="J753" s="95" t="s">
        <v>204</v>
      </c>
      <c r="K753" s="95" t="s">
        <v>289</v>
      </c>
      <c r="L753" s="97">
        <f t="shared" si="11"/>
        <v>40</v>
      </c>
      <c r="M753" s="97" t="str">
        <f>CONCATENATE(База[ПЕрвые символы],База[Column2],RIGHT(База[Column3],7))</f>
        <v>KV-15246216GOY-KJA</v>
      </c>
      <c r="N753" s="98"/>
      <c r="O753" s="98"/>
      <c r="U753" s="98"/>
      <c r="V753" s="98"/>
      <c r="W753" s="98"/>
      <c r="X753" s="98"/>
      <c r="Y753" s="98"/>
    </row>
    <row r="754" spans="1:25" ht="15" x14ac:dyDescent="0.25">
      <c r="A754" s="93" t="str">
        <f>CONCATENATE(База[ПЕрвые символы],База[Column2],База[Column4])</f>
        <v>KV-15246219GOY-KJA</v>
      </c>
      <c r="B754" s="94">
        <f>База[Column6]</f>
        <v>43</v>
      </c>
      <c r="C754" s="95" t="s">
        <v>101</v>
      </c>
      <c r="D754" s="96">
        <v>46219</v>
      </c>
      <c r="E754" s="95">
        <v>43</v>
      </c>
      <c r="F754" s="95">
        <v>6</v>
      </c>
      <c r="G754" s="95">
        <v>6</v>
      </c>
      <c r="H754" s="95">
        <v>3</v>
      </c>
      <c r="I754" s="95" t="s">
        <v>205</v>
      </c>
      <c r="J754" s="95" t="s">
        <v>204</v>
      </c>
      <c r="K754" s="95" t="s">
        <v>289</v>
      </c>
      <c r="L754" s="97">
        <f t="shared" si="11"/>
        <v>40</v>
      </c>
      <c r="M754" s="97" t="str">
        <f>CONCATENATE(База[ПЕрвые символы],База[Column2],RIGHT(База[Column3],7))</f>
        <v>KV-15246219GOY-KJA</v>
      </c>
      <c r="N754" s="98"/>
      <c r="O754" s="98"/>
      <c r="U754" s="98"/>
      <c r="V754" s="98"/>
      <c r="W754" s="98"/>
      <c r="X754" s="98"/>
      <c r="Y754" s="98"/>
    </row>
    <row r="755" spans="1:25" ht="15" x14ac:dyDescent="0.25">
      <c r="A755" s="93" t="str">
        <f>CONCATENATE(База[ПЕрвые символы],База[Column2],База[Column4])</f>
        <v>KV-15246226GOY-KJA</v>
      </c>
      <c r="B755" s="94">
        <f>База[Column6]</f>
        <v>43</v>
      </c>
      <c r="C755" s="95" t="s">
        <v>101</v>
      </c>
      <c r="D755" s="96">
        <v>46226</v>
      </c>
      <c r="E755" s="95">
        <v>43</v>
      </c>
      <c r="F755" s="95">
        <v>0</v>
      </c>
      <c r="G755" s="95">
        <v>0</v>
      </c>
      <c r="H755" s="95">
        <v>3</v>
      </c>
      <c r="I755" s="95" t="s">
        <v>205</v>
      </c>
      <c r="J755" s="95" t="s">
        <v>204</v>
      </c>
      <c r="K755" s="95" t="s">
        <v>289</v>
      </c>
      <c r="L755" s="97">
        <f t="shared" si="11"/>
        <v>40</v>
      </c>
      <c r="M755" s="97" t="str">
        <f>CONCATENATE(База[ПЕрвые символы],База[Column2],RIGHT(База[Column3],7))</f>
        <v>KV-15246226GOY-KJA</v>
      </c>
      <c r="N755" s="98"/>
      <c r="O755" s="98"/>
      <c r="U755" s="98"/>
      <c r="V755" s="98"/>
      <c r="W755" s="98"/>
      <c r="X755" s="98"/>
      <c r="Y755" s="98"/>
    </row>
    <row r="756" spans="1:25" ht="15" x14ac:dyDescent="0.25">
      <c r="A756" s="93" t="str">
        <f>CONCATENATE(База[ПЕрвые символы],База[Column2],База[Column4])</f>
        <v>KV-15246230GOY-KJA</v>
      </c>
      <c r="B756" s="94">
        <f>База[Column6]</f>
        <v>43</v>
      </c>
      <c r="C756" s="95" t="s">
        <v>101</v>
      </c>
      <c r="D756" s="96">
        <v>46230</v>
      </c>
      <c r="E756" s="95">
        <v>43</v>
      </c>
      <c r="F756" s="95">
        <v>0</v>
      </c>
      <c r="G756" s="95">
        <v>0</v>
      </c>
      <c r="H756" s="95">
        <v>3</v>
      </c>
      <c r="I756" s="95" t="s">
        <v>205</v>
      </c>
      <c r="J756" s="95" t="s">
        <v>204</v>
      </c>
      <c r="K756" s="95" t="s">
        <v>289</v>
      </c>
      <c r="L756" s="97">
        <f t="shared" si="11"/>
        <v>40</v>
      </c>
      <c r="M756" s="97" t="str">
        <f>CONCATENATE(База[ПЕрвые символы],База[Column2],RIGHT(База[Column3],7))</f>
        <v>KV-15246230GOY-KJA</v>
      </c>
      <c r="N756" s="98"/>
      <c r="O756" s="98"/>
      <c r="U756" s="98"/>
      <c r="V756" s="98"/>
      <c r="W756" s="98"/>
      <c r="X756" s="98"/>
      <c r="Y756" s="98"/>
    </row>
    <row r="757" spans="1:25" ht="15" x14ac:dyDescent="0.25">
      <c r="A757" s="93" t="str">
        <f>CONCATENATE(База[ПЕрвые символы],База[Column2],База[Column4])</f>
        <v>KV-15246232GOY-KJA</v>
      </c>
      <c r="B757" s="94">
        <f>База[Column6]</f>
        <v>43</v>
      </c>
      <c r="C757" s="95" t="s">
        <v>101</v>
      </c>
      <c r="D757" s="96">
        <v>46232</v>
      </c>
      <c r="E757" s="95">
        <v>43</v>
      </c>
      <c r="F757" s="95">
        <v>8</v>
      </c>
      <c r="G757" s="95">
        <v>8</v>
      </c>
      <c r="H757" s="95">
        <v>3</v>
      </c>
      <c r="I757" s="95" t="s">
        <v>205</v>
      </c>
      <c r="J757" s="95" t="s">
        <v>204</v>
      </c>
      <c r="K757" s="95" t="s">
        <v>289</v>
      </c>
      <c r="L757" s="97">
        <f t="shared" si="11"/>
        <v>40</v>
      </c>
      <c r="M757" s="97" t="str">
        <f>CONCATENATE(База[ПЕрвые символы],База[Column2],RIGHT(База[Column3],7))</f>
        <v>KV-15246232GOY-KJA</v>
      </c>
      <c r="N757" s="98"/>
      <c r="O757" s="98"/>
      <c r="U757" s="98"/>
      <c r="V757" s="98"/>
      <c r="W757" s="98"/>
      <c r="X757" s="98"/>
      <c r="Y757" s="98"/>
    </row>
    <row r="758" spans="1:25" ht="15" x14ac:dyDescent="0.25">
      <c r="A758" s="93" t="str">
        <f>CONCATENATE(База[ПЕрвые символы],База[Column2],База[Column4])</f>
        <v>KV-15246233GOY-KJA</v>
      </c>
      <c r="B758" s="94">
        <f>База[Column6]</f>
        <v>43</v>
      </c>
      <c r="C758" s="95" t="s">
        <v>101</v>
      </c>
      <c r="D758" s="96">
        <v>46233</v>
      </c>
      <c r="E758" s="95">
        <v>43</v>
      </c>
      <c r="F758" s="95">
        <v>0</v>
      </c>
      <c r="G758" s="95">
        <v>0</v>
      </c>
      <c r="H758" s="95">
        <v>3</v>
      </c>
      <c r="I758" s="95" t="s">
        <v>205</v>
      </c>
      <c r="J758" s="95" t="s">
        <v>204</v>
      </c>
      <c r="K758" s="95" t="s">
        <v>289</v>
      </c>
      <c r="L758" s="97">
        <f t="shared" si="11"/>
        <v>40</v>
      </c>
      <c r="M758" s="97" t="str">
        <f>CONCATENATE(База[ПЕрвые символы],База[Column2],RIGHT(База[Column3],7))</f>
        <v>KV-15246233GOY-KJA</v>
      </c>
      <c r="N758" s="98"/>
      <c r="O758" s="98"/>
      <c r="U758" s="98"/>
      <c r="V758" s="98"/>
      <c r="W758" s="98"/>
      <c r="X758" s="98"/>
      <c r="Y758" s="98"/>
    </row>
    <row r="759" spans="1:25" ht="15" x14ac:dyDescent="0.25">
      <c r="A759" s="93" t="str">
        <f>CONCATENATE(База[ПЕрвые символы],База[Column2],База[Column4])</f>
        <v>KV-15246239GOY-KJA</v>
      </c>
      <c r="B759" s="94">
        <f>База[Column6]</f>
        <v>43</v>
      </c>
      <c r="C759" s="95" t="s">
        <v>101</v>
      </c>
      <c r="D759" s="96">
        <v>46239</v>
      </c>
      <c r="E759" s="95">
        <v>43</v>
      </c>
      <c r="F759" s="95">
        <v>0</v>
      </c>
      <c r="G759" s="95">
        <v>0</v>
      </c>
      <c r="H759" s="95">
        <v>3</v>
      </c>
      <c r="I759" s="95" t="s">
        <v>205</v>
      </c>
      <c r="J759" s="95" t="s">
        <v>204</v>
      </c>
      <c r="K759" s="95" t="s">
        <v>289</v>
      </c>
      <c r="L759" s="97">
        <f t="shared" si="11"/>
        <v>40</v>
      </c>
      <c r="M759" s="97" t="str">
        <f>CONCATENATE(База[ПЕрвые символы],База[Column2],RIGHT(База[Column3],7))</f>
        <v>KV-15246239GOY-KJA</v>
      </c>
      <c r="N759" s="98"/>
      <c r="O759" s="98"/>
      <c r="U759" s="98"/>
      <c r="V759" s="98"/>
      <c r="W759" s="98"/>
      <c r="X759" s="98"/>
      <c r="Y759" s="98"/>
    </row>
    <row r="760" spans="1:25" ht="15" x14ac:dyDescent="0.25">
      <c r="A760" s="93" t="str">
        <f>CONCATENATE(База[ПЕрвые символы],База[Column2],База[Column4])</f>
        <v>KV-15246240GOY-KJA</v>
      </c>
      <c r="B760" s="94">
        <f>База[Column6]</f>
        <v>55</v>
      </c>
      <c r="C760" s="95" t="s">
        <v>101</v>
      </c>
      <c r="D760" s="96">
        <v>46240</v>
      </c>
      <c r="E760" s="95">
        <v>55</v>
      </c>
      <c r="F760" s="95">
        <v>0</v>
      </c>
      <c r="G760" s="95">
        <v>0</v>
      </c>
      <c r="H760" s="95">
        <v>3</v>
      </c>
      <c r="I760" s="95" t="s">
        <v>205</v>
      </c>
      <c r="J760" s="95" t="s">
        <v>204</v>
      </c>
      <c r="K760" s="95" t="s">
        <v>289</v>
      </c>
      <c r="L760" s="97">
        <f t="shared" si="11"/>
        <v>52</v>
      </c>
      <c r="M760" s="97" t="str">
        <f>CONCATENATE(База[ПЕрвые символы],База[Column2],RIGHT(База[Column3],7))</f>
        <v>KV-15246240GOY-KJA</v>
      </c>
      <c r="N760" s="98"/>
      <c r="O760" s="98"/>
      <c r="U760" s="98"/>
      <c r="V760" s="98"/>
      <c r="W760" s="98"/>
      <c r="X760" s="98"/>
      <c r="Y760" s="98"/>
    </row>
    <row r="761" spans="1:25" ht="15" x14ac:dyDescent="0.25">
      <c r="A761" s="93" t="str">
        <f>CONCATENATE(База[ПЕрвые символы],База[Column2],База[Column4])</f>
        <v>KV-15246246GOY-KJA</v>
      </c>
      <c r="B761" s="94">
        <f>База[Column6]</f>
        <v>43</v>
      </c>
      <c r="C761" s="95" t="s">
        <v>101</v>
      </c>
      <c r="D761" s="96">
        <v>46246</v>
      </c>
      <c r="E761" s="95">
        <v>43</v>
      </c>
      <c r="F761" s="95">
        <v>0</v>
      </c>
      <c r="G761" s="95">
        <v>0</v>
      </c>
      <c r="H761" s="95">
        <v>3</v>
      </c>
      <c r="I761" s="95" t="s">
        <v>205</v>
      </c>
      <c r="J761" s="95" t="s">
        <v>204</v>
      </c>
      <c r="K761" s="95" t="s">
        <v>289</v>
      </c>
      <c r="L761" s="97">
        <f t="shared" si="11"/>
        <v>40</v>
      </c>
      <c r="M761" s="97" t="str">
        <f>CONCATENATE(База[ПЕрвые символы],База[Column2],RIGHT(База[Column3],7))</f>
        <v>KV-15246246GOY-KJA</v>
      </c>
      <c r="N761" s="98"/>
      <c r="O761" s="98"/>
      <c r="U761" s="98"/>
      <c r="V761" s="98"/>
      <c r="W761" s="98"/>
      <c r="X761" s="98"/>
      <c r="Y761" s="98"/>
    </row>
    <row r="762" spans="1:25" ht="15" x14ac:dyDescent="0.25">
      <c r="A762" s="93" t="str">
        <f>CONCATENATE(База[ПЕрвые символы],База[Column2],База[Column4])</f>
        <v>KV-15246247GOY-KJA</v>
      </c>
      <c r="B762" s="94">
        <f>База[Column6]</f>
        <v>55</v>
      </c>
      <c r="C762" s="95" t="s">
        <v>101</v>
      </c>
      <c r="D762" s="96">
        <v>46247</v>
      </c>
      <c r="E762" s="95">
        <v>55</v>
      </c>
      <c r="F762" s="95">
        <v>0</v>
      </c>
      <c r="G762" s="95">
        <v>0</v>
      </c>
      <c r="H762" s="95">
        <v>3</v>
      </c>
      <c r="I762" s="95" t="s">
        <v>205</v>
      </c>
      <c r="J762" s="95" t="s">
        <v>204</v>
      </c>
      <c r="K762" s="95" t="s">
        <v>289</v>
      </c>
      <c r="L762" s="97">
        <f t="shared" si="11"/>
        <v>52</v>
      </c>
      <c r="M762" s="97" t="str">
        <f>CONCATENATE(База[ПЕрвые символы],База[Column2],RIGHT(База[Column3],7))</f>
        <v>KV-15246247GOY-KJA</v>
      </c>
      <c r="N762" s="98"/>
      <c r="O762" s="98"/>
      <c r="U762" s="98"/>
      <c r="V762" s="98"/>
      <c r="W762" s="98"/>
      <c r="X762" s="98"/>
      <c r="Y762" s="98"/>
    </row>
    <row r="763" spans="1:25" ht="15" x14ac:dyDescent="0.25">
      <c r="A763" s="93" t="str">
        <f>CONCATENATE(База[ПЕрвые символы],База[Column2],База[Column4])</f>
        <v>KV-15246251GOY-KJA</v>
      </c>
      <c r="B763" s="94">
        <f>База[Column6]</f>
        <v>43</v>
      </c>
      <c r="C763" s="95" t="s">
        <v>101</v>
      </c>
      <c r="D763" s="96">
        <v>46251</v>
      </c>
      <c r="E763" s="95">
        <v>43</v>
      </c>
      <c r="F763" s="95">
        <v>0</v>
      </c>
      <c r="G763" s="95">
        <v>0</v>
      </c>
      <c r="H763" s="95">
        <v>3</v>
      </c>
      <c r="I763" s="95" t="s">
        <v>205</v>
      </c>
      <c r="J763" s="95" t="s">
        <v>204</v>
      </c>
      <c r="K763" s="95" t="s">
        <v>289</v>
      </c>
      <c r="L763" s="97">
        <f t="shared" si="11"/>
        <v>40</v>
      </c>
      <c r="M763" s="97" t="str">
        <f>CONCATENATE(База[ПЕрвые символы],База[Column2],RIGHT(База[Column3],7))</f>
        <v>KV-15246251GOY-KJA</v>
      </c>
      <c r="N763" s="98"/>
      <c r="O763" s="98"/>
      <c r="U763" s="98"/>
      <c r="V763" s="98"/>
      <c r="W763" s="98"/>
      <c r="X763" s="98"/>
      <c r="Y763" s="98"/>
    </row>
    <row r="764" spans="1:25" ht="15" x14ac:dyDescent="0.25">
      <c r="A764" s="93" t="str">
        <f>CONCATENATE(База[ПЕрвые символы],База[Column2],База[Column4])</f>
        <v>KV-15246253GOY-KJA</v>
      </c>
      <c r="B764" s="94">
        <f>База[Column6]</f>
        <v>43</v>
      </c>
      <c r="C764" s="95" t="s">
        <v>101</v>
      </c>
      <c r="D764" s="96">
        <v>46253</v>
      </c>
      <c r="E764" s="95">
        <v>43</v>
      </c>
      <c r="F764" s="95">
        <v>0</v>
      </c>
      <c r="G764" s="95">
        <v>0</v>
      </c>
      <c r="H764" s="95">
        <v>3</v>
      </c>
      <c r="I764" s="95" t="s">
        <v>205</v>
      </c>
      <c r="J764" s="95" t="s">
        <v>204</v>
      </c>
      <c r="K764" s="95" t="s">
        <v>289</v>
      </c>
      <c r="L764" s="97">
        <f t="shared" si="11"/>
        <v>40</v>
      </c>
      <c r="M764" s="97" t="str">
        <f>CONCATENATE(База[ПЕрвые символы],База[Column2],RIGHT(База[Column3],7))</f>
        <v>KV-15246253GOY-KJA</v>
      </c>
      <c r="N764" s="98"/>
      <c r="O764" s="98"/>
      <c r="U764" s="98"/>
      <c r="V764" s="98"/>
      <c r="W764" s="98"/>
      <c r="X764" s="98"/>
      <c r="Y764" s="98"/>
    </row>
    <row r="765" spans="1:25" ht="15" x14ac:dyDescent="0.25">
      <c r="A765" s="93" t="str">
        <f>CONCATENATE(База[ПЕрвые символы],База[Column2],База[Column4])</f>
        <v>KV-15246254GOY-KJA</v>
      </c>
      <c r="B765" s="94">
        <f>База[Column6]</f>
        <v>55</v>
      </c>
      <c r="C765" s="95" t="s">
        <v>101</v>
      </c>
      <c r="D765" s="96">
        <v>46254</v>
      </c>
      <c r="E765" s="95">
        <v>55</v>
      </c>
      <c r="F765" s="95">
        <v>0</v>
      </c>
      <c r="G765" s="95">
        <v>0</v>
      </c>
      <c r="H765" s="95">
        <v>3</v>
      </c>
      <c r="I765" s="95" t="s">
        <v>205</v>
      </c>
      <c r="J765" s="95" t="s">
        <v>204</v>
      </c>
      <c r="K765" s="95" t="s">
        <v>289</v>
      </c>
      <c r="L765" s="97">
        <f t="shared" si="11"/>
        <v>52</v>
      </c>
      <c r="M765" s="97" t="str">
        <f>CONCATENATE(База[ПЕрвые символы],База[Column2],RIGHT(База[Column3],7))</f>
        <v>KV-15246254GOY-KJA</v>
      </c>
      <c r="N765" s="98"/>
      <c r="O765" s="98"/>
      <c r="U765" s="98"/>
      <c r="V765" s="98"/>
      <c r="W765" s="98"/>
      <c r="X765" s="98"/>
      <c r="Y765" s="98"/>
    </row>
    <row r="766" spans="1:25" ht="15" x14ac:dyDescent="0.25">
      <c r="A766" s="93" t="str">
        <f>CONCATENATE(База[ПЕрвые символы],База[Column2],База[Column4])</f>
        <v>KV-15246258GOY-KJA</v>
      </c>
      <c r="B766" s="94">
        <f>База[Column6]</f>
        <v>43</v>
      </c>
      <c r="C766" s="95" t="s">
        <v>101</v>
      </c>
      <c r="D766" s="96">
        <v>46258</v>
      </c>
      <c r="E766" s="95">
        <v>43</v>
      </c>
      <c r="F766" s="95">
        <v>0</v>
      </c>
      <c r="G766" s="95">
        <v>0</v>
      </c>
      <c r="H766" s="95">
        <v>3</v>
      </c>
      <c r="I766" s="95" t="s">
        <v>205</v>
      </c>
      <c r="J766" s="95" t="s">
        <v>204</v>
      </c>
      <c r="K766" s="95" t="s">
        <v>289</v>
      </c>
      <c r="L766" s="97">
        <f t="shared" si="11"/>
        <v>40</v>
      </c>
      <c r="M766" s="97" t="str">
        <f>CONCATENATE(База[ПЕрвые символы],База[Column2],RIGHT(База[Column3],7))</f>
        <v>KV-15246258GOY-KJA</v>
      </c>
      <c r="N766" s="98"/>
      <c r="O766" s="98"/>
      <c r="U766" s="98"/>
      <c r="V766" s="98"/>
      <c r="W766" s="98"/>
      <c r="X766" s="98"/>
      <c r="Y766" s="98"/>
    </row>
    <row r="767" spans="1:25" ht="15" x14ac:dyDescent="0.25">
      <c r="A767" s="93" t="str">
        <f>CONCATENATE(База[ПЕрвые символы],База[Column2],База[Column4])</f>
        <v>KV-15246259GOY-KJA</v>
      </c>
      <c r="B767" s="94">
        <f>База[Column6]</f>
        <v>43</v>
      </c>
      <c r="C767" s="95" t="s">
        <v>101</v>
      </c>
      <c r="D767" s="96">
        <v>46259</v>
      </c>
      <c r="E767" s="95">
        <v>43</v>
      </c>
      <c r="F767" s="95">
        <v>0</v>
      </c>
      <c r="G767" s="95">
        <v>0</v>
      </c>
      <c r="H767" s="95">
        <v>3</v>
      </c>
      <c r="I767" s="95" t="s">
        <v>205</v>
      </c>
      <c r="J767" s="95" t="s">
        <v>204</v>
      </c>
      <c r="K767" s="95" t="s">
        <v>289</v>
      </c>
      <c r="L767" s="97">
        <f t="shared" si="11"/>
        <v>40</v>
      </c>
      <c r="M767" s="97" t="str">
        <f>CONCATENATE(База[ПЕрвые символы],База[Column2],RIGHT(База[Column3],7))</f>
        <v>KV-15246259GOY-KJA</v>
      </c>
      <c r="N767" s="98"/>
      <c r="O767" s="98"/>
      <c r="U767" s="98"/>
      <c r="V767" s="98"/>
      <c r="W767" s="98"/>
      <c r="X767" s="98"/>
      <c r="Y767" s="98"/>
    </row>
    <row r="768" spans="1:25" ht="15" x14ac:dyDescent="0.25">
      <c r="A768" s="93" t="str">
        <f>CONCATENATE(База[ПЕрвые символы],База[Column2],База[Column4])</f>
        <v>KV-15246260GOY-KJA</v>
      </c>
      <c r="B768" s="94">
        <f>База[Column6]</f>
        <v>43</v>
      </c>
      <c r="C768" s="95" t="s">
        <v>101</v>
      </c>
      <c r="D768" s="96">
        <v>46260</v>
      </c>
      <c r="E768" s="95">
        <v>43</v>
      </c>
      <c r="F768" s="95">
        <v>0</v>
      </c>
      <c r="G768" s="95">
        <v>0</v>
      </c>
      <c r="H768" s="95">
        <v>3</v>
      </c>
      <c r="I768" s="95" t="s">
        <v>205</v>
      </c>
      <c r="J768" s="95" t="s">
        <v>204</v>
      </c>
      <c r="K768" s="95" t="s">
        <v>289</v>
      </c>
      <c r="L768" s="97">
        <f t="shared" si="11"/>
        <v>40</v>
      </c>
      <c r="M768" s="97" t="str">
        <f>CONCATENATE(База[ПЕрвые символы],База[Column2],RIGHT(База[Column3],7))</f>
        <v>KV-15246260GOY-KJA</v>
      </c>
      <c r="N768" s="98"/>
      <c r="O768" s="98"/>
      <c r="U768" s="98"/>
      <c r="V768" s="98"/>
      <c r="W768" s="98"/>
      <c r="X768" s="98"/>
      <c r="Y768" s="98"/>
    </row>
    <row r="769" spans="1:25" ht="15" x14ac:dyDescent="0.25">
      <c r="A769" s="93" t="str">
        <f>CONCATENATE(База[ПЕрвые символы],База[Column2],База[Column4])</f>
        <v>KV-15246261GOY-KJA</v>
      </c>
      <c r="B769" s="94">
        <f>База[Column6]</f>
        <v>55</v>
      </c>
      <c r="C769" s="95" t="s">
        <v>101</v>
      </c>
      <c r="D769" s="96">
        <v>46261</v>
      </c>
      <c r="E769" s="95">
        <v>55</v>
      </c>
      <c r="F769" s="95">
        <v>0</v>
      </c>
      <c r="G769" s="95">
        <v>0</v>
      </c>
      <c r="H769" s="95">
        <v>3</v>
      </c>
      <c r="I769" s="95" t="s">
        <v>205</v>
      </c>
      <c r="J769" s="95" t="s">
        <v>204</v>
      </c>
      <c r="K769" s="95" t="s">
        <v>289</v>
      </c>
      <c r="L769" s="97">
        <f t="shared" si="11"/>
        <v>52</v>
      </c>
      <c r="M769" s="97" t="str">
        <f>CONCATENATE(База[ПЕрвые символы],База[Column2],RIGHT(База[Column3],7))</f>
        <v>KV-15246261GOY-KJA</v>
      </c>
      <c r="N769" s="98"/>
      <c r="O769" s="98"/>
      <c r="U769" s="98"/>
      <c r="V769" s="98"/>
      <c r="W769" s="98"/>
      <c r="X769" s="98"/>
      <c r="Y769" s="98"/>
    </row>
    <row r="770" spans="1:25" ht="15" x14ac:dyDescent="0.25">
      <c r="A770" s="93" t="str">
        <f>CONCATENATE(База[ПЕрвые символы],База[Column2],База[Column4])</f>
        <v>KV-15246265GOY-KJA</v>
      </c>
      <c r="B770" s="94">
        <f>База[Column6]</f>
        <v>43</v>
      </c>
      <c r="C770" s="95" t="s">
        <v>101</v>
      </c>
      <c r="D770" s="96">
        <v>46265</v>
      </c>
      <c r="E770" s="95">
        <v>43</v>
      </c>
      <c r="F770" s="95">
        <v>0</v>
      </c>
      <c r="G770" s="95">
        <v>0</v>
      </c>
      <c r="H770" s="95">
        <v>3</v>
      </c>
      <c r="I770" s="95" t="s">
        <v>205</v>
      </c>
      <c r="J770" s="95" t="s">
        <v>204</v>
      </c>
      <c r="K770" s="95" t="s">
        <v>289</v>
      </c>
      <c r="L770" s="97">
        <f t="shared" ref="L770:L833" si="12">IF(G770&gt;=0,E770-H770,E770-H770-G770)</f>
        <v>40</v>
      </c>
      <c r="M770" s="97" t="str">
        <f>CONCATENATE(База[ПЕрвые символы],База[Column2],RIGHT(База[Column3],7))</f>
        <v>KV-15246265GOY-KJA</v>
      </c>
      <c r="N770" s="98"/>
      <c r="O770" s="98"/>
      <c r="U770" s="98"/>
      <c r="V770" s="98"/>
      <c r="W770" s="98"/>
      <c r="X770" s="98"/>
      <c r="Y770" s="98"/>
    </row>
    <row r="771" spans="1:25" ht="15" x14ac:dyDescent="0.25">
      <c r="A771" s="93" t="str">
        <f>CONCATENATE(База[ПЕрвые символы],База[Column2],База[Column4])</f>
        <v>KV-15246267GOY-KJA</v>
      </c>
      <c r="B771" s="94">
        <f>База[Column6]</f>
        <v>55</v>
      </c>
      <c r="C771" s="95" t="s">
        <v>101</v>
      </c>
      <c r="D771" s="96">
        <v>46267</v>
      </c>
      <c r="E771" s="95">
        <v>55</v>
      </c>
      <c r="F771" s="95">
        <v>0</v>
      </c>
      <c r="G771" s="95">
        <v>0</v>
      </c>
      <c r="H771" s="95">
        <v>3</v>
      </c>
      <c r="I771" s="95" t="s">
        <v>205</v>
      </c>
      <c r="J771" s="95" t="s">
        <v>204</v>
      </c>
      <c r="K771" s="95" t="s">
        <v>289</v>
      </c>
      <c r="L771" s="97">
        <f t="shared" si="12"/>
        <v>52</v>
      </c>
      <c r="M771" s="97" t="str">
        <f>CONCATENATE(База[ПЕрвые символы],База[Column2],RIGHT(База[Column3],7))</f>
        <v>KV-15246267GOY-KJA</v>
      </c>
      <c r="N771" s="98"/>
      <c r="O771" s="98"/>
      <c r="U771" s="98"/>
      <c r="V771" s="98"/>
      <c r="W771" s="98"/>
      <c r="X771" s="98"/>
      <c r="Y771" s="98"/>
    </row>
    <row r="772" spans="1:25" ht="15" x14ac:dyDescent="0.25">
      <c r="A772" s="93" t="str">
        <f>CONCATENATE(База[ПЕрвые символы],База[Column2],База[Column4])</f>
        <v>KV-15246268GOY-KJA</v>
      </c>
      <c r="B772" s="94">
        <f>База[Column6]</f>
        <v>55</v>
      </c>
      <c r="C772" s="95" t="s">
        <v>101</v>
      </c>
      <c r="D772" s="96">
        <v>46268</v>
      </c>
      <c r="E772" s="95">
        <v>55</v>
      </c>
      <c r="F772" s="95">
        <v>0</v>
      </c>
      <c r="G772" s="95">
        <v>0</v>
      </c>
      <c r="H772" s="95">
        <v>3</v>
      </c>
      <c r="I772" s="95" t="s">
        <v>205</v>
      </c>
      <c r="J772" s="95" t="s">
        <v>204</v>
      </c>
      <c r="K772" s="95" t="s">
        <v>289</v>
      </c>
      <c r="L772" s="97">
        <f t="shared" si="12"/>
        <v>52</v>
      </c>
      <c r="M772" s="97" t="str">
        <f>CONCATENATE(База[ПЕрвые символы],База[Column2],RIGHT(База[Column3],7))</f>
        <v>KV-15246268GOY-KJA</v>
      </c>
      <c r="N772" s="98"/>
      <c r="O772" s="98"/>
      <c r="U772" s="98"/>
      <c r="V772" s="98"/>
      <c r="W772" s="98"/>
      <c r="X772" s="98"/>
      <c r="Y772" s="98"/>
    </row>
    <row r="773" spans="1:25" ht="15" x14ac:dyDescent="0.25">
      <c r="A773" s="93" t="str">
        <f>CONCATENATE(База[ПЕрвые символы],База[Column2],База[Column4])</f>
        <v>KV-15246274GOY-KJA</v>
      </c>
      <c r="B773" s="94">
        <f>База[Column6]</f>
        <v>55</v>
      </c>
      <c r="C773" s="95" t="s">
        <v>101</v>
      </c>
      <c r="D773" s="96">
        <v>46274</v>
      </c>
      <c r="E773" s="95">
        <v>55</v>
      </c>
      <c r="F773" s="95">
        <v>0</v>
      </c>
      <c r="G773" s="95">
        <v>0</v>
      </c>
      <c r="H773" s="95">
        <v>3</v>
      </c>
      <c r="I773" s="95" t="s">
        <v>205</v>
      </c>
      <c r="J773" s="95" t="s">
        <v>204</v>
      </c>
      <c r="K773" s="95" t="s">
        <v>289</v>
      </c>
      <c r="L773" s="97">
        <f t="shared" si="12"/>
        <v>52</v>
      </c>
      <c r="M773" s="97" t="str">
        <f>CONCATENATE(База[ПЕрвые символы],База[Column2],RIGHT(База[Column3],7))</f>
        <v>KV-15246274GOY-KJA</v>
      </c>
      <c r="N773" s="98"/>
      <c r="O773" s="98"/>
      <c r="U773" s="98"/>
      <c r="V773" s="98"/>
      <c r="W773" s="98"/>
      <c r="X773" s="98"/>
      <c r="Y773" s="98"/>
    </row>
    <row r="774" spans="1:25" ht="15" x14ac:dyDescent="0.25">
      <c r="A774" s="93" t="str">
        <f>CONCATENATE(База[ПЕрвые символы],База[Column2],База[Column4])</f>
        <v>KV-15246275GOY-KJA</v>
      </c>
      <c r="B774" s="94">
        <f>База[Column6]</f>
        <v>55</v>
      </c>
      <c r="C774" s="95" t="s">
        <v>101</v>
      </c>
      <c r="D774" s="96">
        <v>46275</v>
      </c>
      <c r="E774" s="95">
        <v>55</v>
      </c>
      <c r="F774" s="95">
        <v>0</v>
      </c>
      <c r="G774" s="95">
        <v>0</v>
      </c>
      <c r="H774" s="95">
        <v>3</v>
      </c>
      <c r="I774" s="95" t="s">
        <v>205</v>
      </c>
      <c r="J774" s="95" t="s">
        <v>204</v>
      </c>
      <c r="K774" s="95" t="s">
        <v>289</v>
      </c>
      <c r="L774" s="97">
        <f t="shared" si="12"/>
        <v>52</v>
      </c>
      <c r="M774" s="97" t="str">
        <f>CONCATENATE(База[ПЕрвые символы],База[Column2],RIGHT(База[Column3],7))</f>
        <v>KV-15246275GOY-KJA</v>
      </c>
      <c r="N774" s="98"/>
      <c r="O774" s="98"/>
      <c r="U774" s="98"/>
      <c r="V774" s="98"/>
      <c r="W774" s="98"/>
      <c r="X774" s="98"/>
      <c r="Y774" s="98"/>
    </row>
    <row r="775" spans="1:25" ht="15" x14ac:dyDescent="0.25">
      <c r="A775" s="93" t="str">
        <f>CONCATENATE(База[ПЕрвые символы],База[Column2],База[Column4])</f>
        <v>KV-15246282GOY-KJA</v>
      </c>
      <c r="B775" s="94">
        <f>База[Column6]</f>
        <v>55</v>
      </c>
      <c r="C775" s="95" t="s">
        <v>101</v>
      </c>
      <c r="D775" s="96">
        <v>46282</v>
      </c>
      <c r="E775" s="95">
        <v>55</v>
      </c>
      <c r="F775" s="95">
        <v>0</v>
      </c>
      <c r="G775" s="95">
        <v>0</v>
      </c>
      <c r="H775" s="95">
        <v>3</v>
      </c>
      <c r="I775" s="95" t="s">
        <v>205</v>
      </c>
      <c r="J775" s="95" t="s">
        <v>204</v>
      </c>
      <c r="K775" s="95" t="s">
        <v>289</v>
      </c>
      <c r="L775" s="97">
        <f t="shared" si="12"/>
        <v>52</v>
      </c>
      <c r="M775" s="97" t="str">
        <f>CONCATENATE(База[ПЕрвые символы],База[Column2],RIGHT(База[Column3],7))</f>
        <v>KV-15246282GOY-KJA</v>
      </c>
      <c r="N775" s="98"/>
      <c r="O775" s="98"/>
      <c r="U775" s="98"/>
      <c r="V775" s="98"/>
      <c r="W775" s="98"/>
      <c r="X775" s="98"/>
      <c r="Y775" s="98"/>
    </row>
    <row r="776" spans="1:25" ht="15" x14ac:dyDescent="0.25">
      <c r="A776" s="93" t="str">
        <f>CONCATENATE(База[ПЕрвые символы],База[Column2],База[Column4])</f>
        <v>KV-15246286GOY-KJA</v>
      </c>
      <c r="B776" s="94">
        <f>База[Column6]</f>
        <v>55</v>
      </c>
      <c r="C776" s="95" t="s">
        <v>101</v>
      </c>
      <c r="D776" s="96">
        <v>46286</v>
      </c>
      <c r="E776" s="95">
        <v>55</v>
      </c>
      <c r="F776" s="95">
        <v>0</v>
      </c>
      <c r="G776" s="95">
        <v>0</v>
      </c>
      <c r="H776" s="95">
        <v>3</v>
      </c>
      <c r="I776" s="95" t="s">
        <v>205</v>
      </c>
      <c r="J776" s="95" t="s">
        <v>204</v>
      </c>
      <c r="K776" s="95" t="s">
        <v>289</v>
      </c>
      <c r="L776" s="97">
        <f t="shared" si="12"/>
        <v>52</v>
      </c>
      <c r="M776" s="97" t="str">
        <f>CONCATENATE(База[ПЕрвые символы],База[Column2],RIGHT(База[Column3],7))</f>
        <v>KV-15246286GOY-KJA</v>
      </c>
      <c r="N776" s="98"/>
      <c r="O776" s="98"/>
      <c r="U776" s="98"/>
      <c r="V776" s="98"/>
      <c r="W776" s="98"/>
      <c r="X776" s="98"/>
      <c r="Y776" s="98"/>
    </row>
    <row r="777" spans="1:25" ht="15" x14ac:dyDescent="0.25">
      <c r="A777" s="93" t="str">
        <f>CONCATENATE(База[ПЕрвые символы],База[Column2],База[Column4])</f>
        <v>KV-15246289GOY-KJA</v>
      </c>
      <c r="B777" s="94">
        <f>База[Column6]</f>
        <v>55</v>
      </c>
      <c r="C777" s="95" t="s">
        <v>101</v>
      </c>
      <c r="D777" s="96">
        <v>46289</v>
      </c>
      <c r="E777" s="95">
        <v>55</v>
      </c>
      <c r="F777" s="95">
        <v>0</v>
      </c>
      <c r="G777" s="95">
        <v>0</v>
      </c>
      <c r="H777" s="95">
        <v>3</v>
      </c>
      <c r="I777" s="95" t="s">
        <v>205</v>
      </c>
      <c r="J777" s="95" t="s">
        <v>204</v>
      </c>
      <c r="K777" s="95" t="s">
        <v>289</v>
      </c>
      <c r="L777" s="97">
        <f t="shared" si="12"/>
        <v>52</v>
      </c>
      <c r="M777" s="97" t="str">
        <f>CONCATENATE(База[ПЕрвые символы],База[Column2],RIGHT(База[Column3],7))</f>
        <v>KV-15246289GOY-KJA</v>
      </c>
      <c r="N777" s="98"/>
      <c r="O777" s="98"/>
      <c r="U777" s="98"/>
      <c r="V777" s="98"/>
      <c r="W777" s="98"/>
      <c r="X777" s="98"/>
      <c r="Y777" s="98"/>
    </row>
    <row r="778" spans="1:25" ht="15" x14ac:dyDescent="0.25">
      <c r="A778" s="93" t="str">
        <f>CONCATENATE(База[ПЕрвые символы],База[Column2],База[Column4])</f>
        <v>KV-15246293GOY-KJA</v>
      </c>
      <c r="B778" s="94">
        <f>База[Column6]</f>
        <v>55</v>
      </c>
      <c r="C778" s="95" t="s">
        <v>101</v>
      </c>
      <c r="D778" s="96">
        <v>46293</v>
      </c>
      <c r="E778" s="95">
        <v>55</v>
      </c>
      <c r="F778" s="95">
        <v>0</v>
      </c>
      <c r="G778" s="95">
        <v>0</v>
      </c>
      <c r="H778" s="95">
        <v>3</v>
      </c>
      <c r="I778" s="95" t="s">
        <v>205</v>
      </c>
      <c r="J778" s="95" t="s">
        <v>204</v>
      </c>
      <c r="K778" s="95" t="s">
        <v>289</v>
      </c>
      <c r="L778" s="97">
        <f t="shared" si="12"/>
        <v>52</v>
      </c>
      <c r="M778" s="97" t="str">
        <f>CONCATENATE(База[ПЕрвые символы],База[Column2],RIGHT(База[Column3],7))</f>
        <v>KV-15246293GOY-KJA</v>
      </c>
      <c r="N778" s="98"/>
      <c r="O778" s="98"/>
      <c r="U778" s="98"/>
      <c r="V778" s="98"/>
      <c r="W778" s="98"/>
      <c r="X778" s="98"/>
      <c r="Y778" s="98"/>
    </row>
    <row r="779" spans="1:25" ht="15" x14ac:dyDescent="0.25">
      <c r="A779" s="93" t="str">
        <f>CONCATENATE(База[ПЕрвые символы],База[Column2],База[Column4])</f>
        <v>KV-15346223KJA-BKA</v>
      </c>
      <c r="B779" s="94">
        <f>База[Column6]</f>
        <v>42</v>
      </c>
      <c r="C779" s="95" t="s">
        <v>102</v>
      </c>
      <c r="D779" s="96">
        <v>46223</v>
      </c>
      <c r="E779" s="95">
        <v>42</v>
      </c>
      <c r="F779" s="95">
        <v>36</v>
      </c>
      <c r="G779" s="95">
        <v>36</v>
      </c>
      <c r="H779" s="95">
        <v>3</v>
      </c>
      <c r="I779" s="95" t="s">
        <v>207</v>
      </c>
      <c r="J779" s="95" t="s">
        <v>206</v>
      </c>
      <c r="K779" s="95" t="s">
        <v>289</v>
      </c>
      <c r="L779" s="97">
        <f t="shared" si="12"/>
        <v>39</v>
      </c>
      <c r="M779" s="97" t="str">
        <f>CONCATENATE(База[ПЕрвые символы],База[Column2],RIGHT(База[Column3],7))</f>
        <v>KV-15346223KJA-BKA</v>
      </c>
      <c r="N779" s="98"/>
      <c r="O779" s="98"/>
      <c r="U779" s="98"/>
      <c r="V779" s="98"/>
      <c r="W779" s="98"/>
      <c r="X779" s="98"/>
      <c r="Y779" s="98"/>
    </row>
    <row r="780" spans="1:25" ht="15" x14ac:dyDescent="0.25">
      <c r="A780" s="93" t="str">
        <f>CONCATENATE(База[ПЕрвые символы],База[Column2],База[Column4])</f>
        <v>KV-15346232KJA-BKA</v>
      </c>
      <c r="B780" s="94">
        <f>База[Column6]</f>
        <v>42</v>
      </c>
      <c r="C780" s="95" t="s">
        <v>102</v>
      </c>
      <c r="D780" s="96">
        <v>46232</v>
      </c>
      <c r="E780" s="95">
        <v>42</v>
      </c>
      <c r="F780" s="95">
        <v>13</v>
      </c>
      <c r="G780" s="95">
        <v>13</v>
      </c>
      <c r="H780" s="95">
        <v>3</v>
      </c>
      <c r="I780" s="95" t="s">
        <v>207</v>
      </c>
      <c r="J780" s="95" t="s">
        <v>206</v>
      </c>
      <c r="K780" s="95" t="s">
        <v>288</v>
      </c>
      <c r="L780" s="97">
        <f t="shared" si="12"/>
        <v>39</v>
      </c>
      <c r="M780" s="97" t="str">
        <f>CONCATENATE(База[ПЕрвые символы],База[Column2],RIGHT(База[Column3],7))</f>
        <v>KV-15346232KJA-BKA</v>
      </c>
      <c r="N780" s="98"/>
      <c r="O780" s="98"/>
      <c r="U780" s="98"/>
      <c r="V780" s="98"/>
      <c r="W780" s="98"/>
      <c r="X780" s="98"/>
      <c r="Y780" s="98"/>
    </row>
    <row r="781" spans="1:25" ht="15" x14ac:dyDescent="0.25">
      <c r="A781" s="93" t="str">
        <f>CONCATENATE(База[ПЕрвые символы],База[Column2],База[Column4])</f>
        <v>KV-15346233KJA-BKA</v>
      </c>
      <c r="B781" s="94">
        <f>База[Column6]</f>
        <v>42</v>
      </c>
      <c r="C781" s="95" t="s">
        <v>102</v>
      </c>
      <c r="D781" s="96">
        <v>46233</v>
      </c>
      <c r="E781" s="95">
        <v>42</v>
      </c>
      <c r="F781" s="95">
        <v>0</v>
      </c>
      <c r="G781" s="95">
        <v>0</v>
      </c>
      <c r="H781" s="95">
        <v>3</v>
      </c>
      <c r="I781" s="95" t="s">
        <v>207</v>
      </c>
      <c r="J781" s="95" t="s">
        <v>206</v>
      </c>
      <c r="K781" s="95" t="s">
        <v>288</v>
      </c>
      <c r="L781" s="97">
        <f t="shared" si="12"/>
        <v>39</v>
      </c>
      <c r="M781" s="97" t="str">
        <f>CONCATENATE(База[ПЕрвые символы],База[Column2],RIGHT(База[Column3],7))</f>
        <v>KV-15346233KJA-BKA</v>
      </c>
      <c r="N781" s="98"/>
      <c r="O781" s="98"/>
      <c r="U781" s="98"/>
      <c r="V781" s="98"/>
      <c r="W781" s="98"/>
      <c r="X781" s="98"/>
      <c r="Y781" s="98"/>
    </row>
    <row r="782" spans="1:25" ht="15" x14ac:dyDescent="0.25">
      <c r="A782" s="93" t="str">
        <f>CONCATENATE(База[ПЕрвые символы],База[Column2],База[Column4])</f>
        <v>KV-15346237KJA-BKA</v>
      </c>
      <c r="B782" s="94">
        <f>База[Column6]</f>
        <v>44</v>
      </c>
      <c r="C782" s="95" t="s">
        <v>102</v>
      </c>
      <c r="D782" s="96">
        <v>46237</v>
      </c>
      <c r="E782" s="95">
        <v>44</v>
      </c>
      <c r="F782" s="95">
        <v>41</v>
      </c>
      <c r="G782" s="95">
        <v>41</v>
      </c>
      <c r="H782" s="95">
        <v>3</v>
      </c>
      <c r="I782" s="95" t="s">
        <v>207</v>
      </c>
      <c r="J782" s="95" t="s">
        <v>206</v>
      </c>
      <c r="K782" s="95" t="s">
        <v>289</v>
      </c>
      <c r="L782" s="97">
        <f t="shared" si="12"/>
        <v>41</v>
      </c>
      <c r="M782" s="97" t="str">
        <f>CONCATENATE(База[ПЕрвые символы],База[Column2],RIGHT(База[Column3],7))</f>
        <v>KV-15346237KJA-BKA</v>
      </c>
      <c r="N782" s="98"/>
      <c r="O782" s="98"/>
      <c r="U782" s="98"/>
      <c r="V782" s="98"/>
      <c r="W782" s="98"/>
      <c r="X782" s="98"/>
      <c r="Y782" s="98"/>
    </row>
    <row r="783" spans="1:25" ht="15" x14ac:dyDescent="0.25">
      <c r="A783" s="93" t="str">
        <f>CONCATENATE(База[ПЕрвые символы],База[Column2],База[Column4])</f>
        <v>KV-15346238KJA-BKA</v>
      </c>
      <c r="B783" s="94">
        <f>База[Column6]</f>
        <v>43</v>
      </c>
      <c r="C783" s="95" t="s">
        <v>102</v>
      </c>
      <c r="D783" s="96">
        <v>46238</v>
      </c>
      <c r="E783" s="95">
        <v>43</v>
      </c>
      <c r="F783" s="95">
        <v>0</v>
      </c>
      <c r="G783" s="95">
        <v>0</v>
      </c>
      <c r="H783" s="95">
        <v>3</v>
      </c>
      <c r="I783" s="95" t="s">
        <v>207</v>
      </c>
      <c r="J783" s="95" t="s">
        <v>206</v>
      </c>
      <c r="K783" s="95" t="s">
        <v>288</v>
      </c>
      <c r="L783" s="97">
        <f t="shared" si="12"/>
        <v>40</v>
      </c>
      <c r="M783" s="97" t="str">
        <f>CONCATENATE(База[ПЕрвые символы],База[Column2],RIGHT(База[Column3],7))</f>
        <v>KV-15346238KJA-BKA</v>
      </c>
      <c r="N783" s="98"/>
      <c r="O783" s="98"/>
      <c r="U783" s="98"/>
      <c r="V783" s="98"/>
      <c r="W783" s="98"/>
      <c r="X783" s="98"/>
      <c r="Y783" s="98"/>
    </row>
    <row r="784" spans="1:25" ht="15" x14ac:dyDescent="0.25">
      <c r="A784" s="93" t="str">
        <f>CONCATENATE(База[ПЕрвые символы],База[Column2],База[Column4])</f>
        <v>KV-15346239KJA-BKA</v>
      </c>
      <c r="B784" s="94">
        <f>База[Column6]</f>
        <v>42</v>
      </c>
      <c r="C784" s="95" t="s">
        <v>102</v>
      </c>
      <c r="D784" s="96">
        <v>46239</v>
      </c>
      <c r="E784" s="95">
        <v>42</v>
      </c>
      <c r="F784" s="95">
        <v>0</v>
      </c>
      <c r="G784" s="95">
        <v>0</v>
      </c>
      <c r="H784" s="95">
        <v>3</v>
      </c>
      <c r="I784" s="95" t="s">
        <v>207</v>
      </c>
      <c r="J784" s="95" t="s">
        <v>206</v>
      </c>
      <c r="K784" s="95" t="s">
        <v>289</v>
      </c>
      <c r="L784" s="97">
        <f t="shared" si="12"/>
        <v>39</v>
      </c>
      <c r="M784" s="97" t="str">
        <f>CONCATENATE(База[ПЕрвые символы],База[Column2],RIGHT(База[Column3],7))</f>
        <v>KV-15346239KJA-BKA</v>
      </c>
      <c r="N784" s="98"/>
      <c r="O784" s="98"/>
      <c r="U784" s="98"/>
      <c r="V784" s="98"/>
      <c r="W784" s="98"/>
      <c r="X784" s="98"/>
      <c r="Y784" s="98"/>
    </row>
    <row r="785" spans="1:25" ht="15" x14ac:dyDescent="0.25">
      <c r="A785" s="93" t="str">
        <f>CONCATENATE(База[ПЕрвые символы],База[Column2],База[Column4])</f>
        <v>KV-15346240KJA-BKA</v>
      </c>
      <c r="B785" s="94">
        <f>База[Column6]</f>
        <v>42</v>
      </c>
      <c r="C785" s="95" t="s">
        <v>102</v>
      </c>
      <c r="D785" s="96">
        <v>46240</v>
      </c>
      <c r="E785" s="95">
        <v>42</v>
      </c>
      <c r="F785" s="95">
        <v>0</v>
      </c>
      <c r="G785" s="95">
        <v>0</v>
      </c>
      <c r="H785" s="95">
        <v>3</v>
      </c>
      <c r="I785" s="95" t="s">
        <v>207</v>
      </c>
      <c r="J785" s="95" t="s">
        <v>206</v>
      </c>
      <c r="K785" s="95" t="s">
        <v>289</v>
      </c>
      <c r="L785" s="97">
        <f t="shared" si="12"/>
        <v>39</v>
      </c>
      <c r="M785" s="97" t="str">
        <f>CONCATENATE(База[ПЕрвые символы],База[Column2],RIGHT(База[Column3],7))</f>
        <v>KV-15346240KJA-BKA</v>
      </c>
      <c r="N785" s="98"/>
      <c r="O785" s="98"/>
      <c r="U785" s="98"/>
      <c r="V785" s="98"/>
      <c r="W785" s="98"/>
      <c r="X785" s="98"/>
      <c r="Y785" s="98"/>
    </row>
    <row r="786" spans="1:25" ht="15" x14ac:dyDescent="0.25">
      <c r="A786" s="93" t="str">
        <f>CONCATENATE(База[ПЕрвые символы],База[Column2],База[Column4])</f>
        <v>KV-15346244KJA-BKA</v>
      </c>
      <c r="B786" s="94">
        <f>База[Column6]</f>
        <v>42</v>
      </c>
      <c r="C786" s="95" t="s">
        <v>102</v>
      </c>
      <c r="D786" s="96">
        <v>46244</v>
      </c>
      <c r="E786" s="95">
        <v>42</v>
      </c>
      <c r="F786" s="95">
        <v>39</v>
      </c>
      <c r="G786" s="95">
        <v>39</v>
      </c>
      <c r="H786" s="95">
        <v>3</v>
      </c>
      <c r="I786" s="95" t="s">
        <v>207</v>
      </c>
      <c r="J786" s="95" t="s">
        <v>206</v>
      </c>
      <c r="K786" s="95" t="s">
        <v>289</v>
      </c>
      <c r="L786" s="97">
        <f t="shared" si="12"/>
        <v>39</v>
      </c>
      <c r="M786" s="97" t="str">
        <f>CONCATENATE(База[ПЕрвые символы],База[Column2],RIGHT(База[Column3],7))</f>
        <v>KV-15346244KJA-BKA</v>
      </c>
      <c r="N786" s="98"/>
      <c r="O786" s="98"/>
      <c r="U786" s="98"/>
      <c r="V786" s="98"/>
      <c r="W786" s="98"/>
      <c r="X786" s="98"/>
      <c r="Y786" s="98"/>
    </row>
    <row r="787" spans="1:25" ht="15" x14ac:dyDescent="0.25">
      <c r="A787" s="93" t="str">
        <f>CONCATENATE(База[ПЕрвые символы],База[Column2],База[Column4])</f>
        <v>KV-15346246KJA-BKA</v>
      </c>
      <c r="B787" s="94">
        <f>База[Column6]</f>
        <v>42</v>
      </c>
      <c r="C787" s="95" t="s">
        <v>102</v>
      </c>
      <c r="D787" s="96">
        <v>46246</v>
      </c>
      <c r="E787" s="95">
        <v>42</v>
      </c>
      <c r="F787" s="95">
        <v>0</v>
      </c>
      <c r="G787" s="95">
        <v>0</v>
      </c>
      <c r="H787" s="95">
        <v>3</v>
      </c>
      <c r="I787" s="95" t="s">
        <v>207</v>
      </c>
      <c r="J787" s="95" t="s">
        <v>206</v>
      </c>
      <c r="K787" s="95" t="s">
        <v>289</v>
      </c>
      <c r="L787" s="97">
        <f t="shared" si="12"/>
        <v>39</v>
      </c>
      <c r="M787" s="97" t="str">
        <f>CONCATENATE(База[ПЕрвые символы],База[Column2],RIGHT(База[Column3],7))</f>
        <v>KV-15346246KJA-BKA</v>
      </c>
      <c r="N787" s="98"/>
      <c r="O787" s="98"/>
      <c r="U787" s="98"/>
      <c r="V787" s="98"/>
      <c r="W787" s="98"/>
      <c r="X787" s="98"/>
      <c r="Y787" s="98"/>
    </row>
    <row r="788" spans="1:25" ht="15" x14ac:dyDescent="0.25">
      <c r="A788" s="93" t="str">
        <f>CONCATENATE(База[ПЕрвые символы],База[Column2],База[Column4])</f>
        <v>KV-15346247KJA-BKA</v>
      </c>
      <c r="B788" s="94">
        <f>База[Column6]</f>
        <v>42</v>
      </c>
      <c r="C788" s="95" t="s">
        <v>102</v>
      </c>
      <c r="D788" s="96">
        <v>46247</v>
      </c>
      <c r="E788" s="95">
        <v>42</v>
      </c>
      <c r="F788" s="95">
        <v>0</v>
      </c>
      <c r="G788" s="95">
        <v>0</v>
      </c>
      <c r="H788" s="95">
        <v>3</v>
      </c>
      <c r="I788" s="95" t="s">
        <v>207</v>
      </c>
      <c r="J788" s="95" t="s">
        <v>206</v>
      </c>
      <c r="K788" s="95" t="s">
        <v>289</v>
      </c>
      <c r="L788" s="97">
        <f t="shared" si="12"/>
        <v>39</v>
      </c>
      <c r="M788" s="97" t="str">
        <f>CONCATENATE(База[ПЕрвые символы],База[Column2],RIGHT(База[Column3],7))</f>
        <v>KV-15346247KJA-BKA</v>
      </c>
      <c r="N788" s="98"/>
      <c r="O788" s="98"/>
      <c r="U788" s="98"/>
      <c r="V788" s="98"/>
      <c r="W788" s="98"/>
      <c r="X788" s="98"/>
      <c r="Y788" s="98"/>
    </row>
    <row r="789" spans="1:25" ht="15" x14ac:dyDescent="0.25">
      <c r="A789" s="93" t="str">
        <f>CONCATENATE(База[ПЕрвые символы],База[Column2],База[Column4])</f>
        <v>KV-15346251KJA-BKA</v>
      </c>
      <c r="B789" s="94">
        <f>База[Column6]</f>
        <v>42</v>
      </c>
      <c r="C789" s="95" t="s">
        <v>102</v>
      </c>
      <c r="D789" s="96">
        <v>46251</v>
      </c>
      <c r="E789" s="95">
        <v>42</v>
      </c>
      <c r="F789" s="95">
        <v>35</v>
      </c>
      <c r="G789" s="95">
        <v>35</v>
      </c>
      <c r="H789" s="95">
        <v>3</v>
      </c>
      <c r="I789" s="95" t="s">
        <v>207</v>
      </c>
      <c r="J789" s="95" t="s">
        <v>206</v>
      </c>
      <c r="K789" s="95" t="s">
        <v>289</v>
      </c>
      <c r="L789" s="97">
        <f t="shared" si="12"/>
        <v>39</v>
      </c>
      <c r="M789" s="97" t="str">
        <f>CONCATENATE(База[ПЕрвые символы],База[Column2],RIGHT(База[Column3],7))</f>
        <v>KV-15346251KJA-BKA</v>
      </c>
      <c r="N789" s="98"/>
      <c r="O789" s="98"/>
      <c r="U789" s="98"/>
      <c r="V789" s="98"/>
      <c r="W789" s="98"/>
      <c r="X789" s="98"/>
      <c r="Y789" s="98"/>
    </row>
    <row r="790" spans="1:25" ht="15" x14ac:dyDescent="0.25">
      <c r="A790" s="93" t="str">
        <f>CONCATENATE(База[ПЕрвые символы],База[Column2],База[Column4])</f>
        <v>KV-15346253KJA-BKA</v>
      </c>
      <c r="B790" s="94">
        <f>База[Column6]</f>
        <v>42</v>
      </c>
      <c r="C790" s="95" t="s">
        <v>102</v>
      </c>
      <c r="D790" s="96">
        <v>46253</v>
      </c>
      <c r="E790" s="95">
        <v>42</v>
      </c>
      <c r="F790" s="95">
        <v>0</v>
      </c>
      <c r="G790" s="95">
        <v>0</v>
      </c>
      <c r="H790" s="95">
        <v>3</v>
      </c>
      <c r="I790" s="95" t="s">
        <v>207</v>
      </c>
      <c r="J790" s="95" t="s">
        <v>206</v>
      </c>
      <c r="K790" s="95" t="s">
        <v>289</v>
      </c>
      <c r="L790" s="97">
        <f t="shared" si="12"/>
        <v>39</v>
      </c>
      <c r="M790" s="97" t="str">
        <f>CONCATENATE(База[ПЕрвые символы],База[Column2],RIGHT(База[Column3],7))</f>
        <v>KV-15346253KJA-BKA</v>
      </c>
      <c r="N790" s="98"/>
      <c r="O790" s="98"/>
      <c r="U790" s="98"/>
      <c r="V790" s="98"/>
      <c r="W790" s="98"/>
      <c r="X790" s="98"/>
      <c r="Y790" s="98"/>
    </row>
    <row r="791" spans="1:25" ht="15" x14ac:dyDescent="0.25">
      <c r="A791" s="93" t="str">
        <f>CONCATENATE(База[ПЕрвые символы],База[Column2],База[Column4])</f>
        <v>KV-15346254KJA-BKA</v>
      </c>
      <c r="B791" s="94">
        <f>База[Column6]</f>
        <v>42</v>
      </c>
      <c r="C791" s="95" t="s">
        <v>102</v>
      </c>
      <c r="D791" s="96">
        <v>46254</v>
      </c>
      <c r="E791" s="95">
        <v>42</v>
      </c>
      <c r="F791" s="95">
        <v>0</v>
      </c>
      <c r="G791" s="95">
        <v>0</v>
      </c>
      <c r="H791" s="95">
        <v>3</v>
      </c>
      <c r="I791" s="95" t="s">
        <v>207</v>
      </c>
      <c r="J791" s="95" t="s">
        <v>206</v>
      </c>
      <c r="K791" s="95" t="s">
        <v>288</v>
      </c>
      <c r="L791" s="97">
        <f t="shared" si="12"/>
        <v>39</v>
      </c>
      <c r="M791" s="97" t="str">
        <f>CONCATENATE(База[ПЕрвые символы],База[Column2],RIGHT(База[Column3],7))</f>
        <v>KV-15346254KJA-BKA</v>
      </c>
      <c r="N791" s="98"/>
      <c r="O791" s="98"/>
      <c r="U791" s="98"/>
      <c r="V791" s="98"/>
      <c r="W791" s="98"/>
      <c r="X791" s="98"/>
      <c r="Y791" s="98"/>
    </row>
    <row r="792" spans="1:25" ht="15" x14ac:dyDescent="0.25">
      <c r="A792" s="93" t="str">
        <f>CONCATENATE(База[ПЕрвые символы],База[Column2],База[Column4])</f>
        <v>KV-15346258KJA-BKA</v>
      </c>
      <c r="B792" s="94">
        <f>База[Column6]</f>
        <v>42</v>
      </c>
      <c r="C792" s="95" t="s">
        <v>102</v>
      </c>
      <c r="D792" s="96">
        <v>46258</v>
      </c>
      <c r="E792" s="95">
        <v>42</v>
      </c>
      <c r="F792" s="95">
        <v>25</v>
      </c>
      <c r="G792" s="95">
        <v>25</v>
      </c>
      <c r="H792" s="95">
        <v>3</v>
      </c>
      <c r="I792" s="95" t="s">
        <v>207</v>
      </c>
      <c r="J792" s="95" t="s">
        <v>206</v>
      </c>
      <c r="K792" s="95" t="s">
        <v>289</v>
      </c>
      <c r="L792" s="97">
        <f t="shared" si="12"/>
        <v>39</v>
      </c>
      <c r="M792" s="97" t="str">
        <f>CONCATENATE(База[ПЕрвые символы],База[Column2],RIGHT(База[Column3],7))</f>
        <v>KV-15346258KJA-BKA</v>
      </c>
      <c r="N792" s="98"/>
      <c r="O792" s="98"/>
      <c r="U792" s="98"/>
      <c r="V792" s="98"/>
      <c r="W792" s="98"/>
      <c r="X792" s="98"/>
      <c r="Y792" s="98"/>
    </row>
    <row r="793" spans="1:25" ht="15" x14ac:dyDescent="0.25">
      <c r="A793" s="93" t="str">
        <f>CONCATENATE(База[ПЕрвые символы],База[Column2],База[Column4])</f>
        <v>KV-15346260KJA-BKA</v>
      </c>
      <c r="B793" s="94">
        <f>База[Column6]</f>
        <v>42</v>
      </c>
      <c r="C793" s="95" t="s">
        <v>102</v>
      </c>
      <c r="D793" s="96">
        <v>46260</v>
      </c>
      <c r="E793" s="95">
        <v>42</v>
      </c>
      <c r="F793" s="95">
        <v>31</v>
      </c>
      <c r="G793" s="95">
        <v>31</v>
      </c>
      <c r="H793" s="95">
        <v>3</v>
      </c>
      <c r="I793" s="95" t="s">
        <v>207</v>
      </c>
      <c r="J793" s="95" t="s">
        <v>206</v>
      </c>
      <c r="K793" s="95" t="s">
        <v>289</v>
      </c>
      <c r="L793" s="97">
        <f t="shared" si="12"/>
        <v>39</v>
      </c>
      <c r="M793" s="97" t="str">
        <f>CONCATENATE(База[ПЕрвые символы],База[Column2],RIGHT(База[Column3],7))</f>
        <v>KV-15346260KJA-BKA</v>
      </c>
      <c r="N793" s="98"/>
      <c r="O793" s="98"/>
      <c r="U793" s="98"/>
      <c r="V793" s="98"/>
      <c r="W793" s="98"/>
      <c r="X793" s="98"/>
      <c r="Y793" s="98"/>
    </row>
    <row r="794" spans="1:25" ht="15" x14ac:dyDescent="0.25">
      <c r="A794" s="93" t="str">
        <f>CONCATENATE(База[ПЕрвые символы],База[Column2],База[Column4])</f>
        <v>KV-15346261KJA-BKA</v>
      </c>
      <c r="B794" s="94">
        <f>База[Column6]</f>
        <v>42</v>
      </c>
      <c r="C794" s="95" t="s">
        <v>102</v>
      </c>
      <c r="D794" s="96">
        <v>46261</v>
      </c>
      <c r="E794" s="95">
        <v>42</v>
      </c>
      <c r="F794" s="95">
        <v>32</v>
      </c>
      <c r="G794" s="95">
        <v>32</v>
      </c>
      <c r="H794" s="95">
        <v>3</v>
      </c>
      <c r="I794" s="95" t="s">
        <v>207</v>
      </c>
      <c r="J794" s="95" t="s">
        <v>206</v>
      </c>
      <c r="K794" s="95" t="s">
        <v>289</v>
      </c>
      <c r="L794" s="97">
        <f t="shared" si="12"/>
        <v>39</v>
      </c>
      <c r="M794" s="97" t="str">
        <f>CONCATENATE(База[ПЕрвые символы],База[Column2],RIGHT(База[Column3],7))</f>
        <v>KV-15346261KJA-BKA</v>
      </c>
      <c r="N794" s="98"/>
      <c r="O794" s="98"/>
      <c r="U794" s="98"/>
      <c r="V794" s="98"/>
      <c r="W794" s="98"/>
      <c r="X794" s="98"/>
      <c r="Y794" s="98"/>
    </row>
    <row r="795" spans="1:25" ht="15" x14ac:dyDescent="0.25">
      <c r="A795" s="93" t="str">
        <f>CONCATENATE(База[ПЕрвые символы],База[Column2],База[Column4])</f>
        <v>KV-15346262KJA-BKA</v>
      </c>
      <c r="B795" s="94">
        <f>База[Column6]</f>
        <v>42</v>
      </c>
      <c r="C795" s="95" t="s">
        <v>102</v>
      </c>
      <c r="D795" s="96">
        <v>46262</v>
      </c>
      <c r="E795" s="95">
        <v>42</v>
      </c>
      <c r="F795" s="95">
        <v>0</v>
      </c>
      <c r="G795" s="95">
        <v>0</v>
      </c>
      <c r="H795" s="95">
        <v>3</v>
      </c>
      <c r="I795" s="95" t="s">
        <v>207</v>
      </c>
      <c r="J795" s="95" t="s">
        <v>206</v>
      </c>
      <c r="K795" s="95" t="s">
        <v>288</v>
      </c>
      <c r="L795" s="97">
        <f t="shared" si="12"/>
        <v>39</v>
      </c>
      <c r="M795" s="97" t="str">
        <f>CONCATENATE(База[ПЕрвые символы],База[Column2],RIGHT(База[Column3],7))</f>
        <v>KV-15346262KJA-BKA</v>
      </c>
      <c r="N795" s="98"/>
      <c r="O795" s="98"/>
      <c r="U795" s="98"/>
      <c r="V795" s="98"/>
      <c r="W795" s="98"/>
      <c r="X795" s="98"/>
      <c r="Y795" s="98"/>
    </row>
    <row r="796" spans="1:25" ht="15" x14ac:dyDescent="0.25">
      <c r="A796" s="93" t="str">
        <f>CONCATENATE(База[ПЕрвые символы],База[Column2],База[Column4])</f>
        <v>KV-15346265KJA-BKA</v>
      </c>
      <c r="B796" s="94">
        <f>База[Column6]</f>
        <v>21</v>
      </c>
      <c r="C796" s="95" t="s">
        <v>102</v>
      </c>
      <c r="D796" s="96">
        <v>46265</v>
      </c>
      <c r="E796" s="95">
        <v>21</v>
      </c>
      <c r="F796" s="95">
        <v>13</v>
      </c>
      <c r="G796" s="95">
        <v>13</v>
      </c>
      <c r="H796" s="95">
        <v>3</v>
      </c>
      <c r="I796" s="95" t="s">
        <v>207</v>
      </c>
      <c r="J796" s="95" t="s">
        <v>206</v>
      </c>
      <c r="K796" s="95" t="s">
        <v>288</v>
      </c>
      <c r="L796" s="97">
        <f t="shared" si="12"/>
        <v>18</v>
      </c>
      <c r="M796" s="97" t="str">
        <f>CONCATENATE(База[ПЕрвые символы],База[Column2],RIGHT(База[Column3],7))</f>
        <v>KV-15346265KJA-BKA</v>
      </c>
      <c r="N796" s="98"/>
      <c r="O796" s="98"/>
      <c r="U796" s="98"/>
      <c r="V796" s="98"/>
      <c r="W796" s="98"/>
      <c r="X796" s="98"/>
      <c r="Y796" s="98"/>
    </row>
    <row r="797" spans="1:25" ht="15" x14ac:dyDescent="0.25">
      <c r="A797" s="93" t="str">
        <f>CONCATENATE(База[ПЕрвые символы],База[Column2],База[Column4])</f>
        <v>KV-15346267KJA-BKA</v>
      </c>
      <c r="B797" s="94">
        <f>База[Column6]</f>
        <v>42</v>
      </c>
      <c r="C797" s="95" t="s">
        <v>102</v>
      </c>
      <c r="D797" s="96">
        <v>46267</v>
      </c>
      <c r="E797" s="95">
        <v>42</v>
      </c>
      <c r="F797" s="95">
        <v>7</v>
      </c>
      <c r="G797" s="95">
        <v>7</v>
      </c>
      <c r="H797" s="95">
        <v>3</v>
      </c>
      <c r="I797" s="95" t="s">
        <v>207</v>
      </c>
      <c r="J797" s="95" t="s">
        <v>206</v>
      </c>
      <c r="K797" s="95" t="s">
        <v>289</v>
      </c>
      <c r="L797" s="97">
        <f t="shared" si="12"/>
        <v>39</v>
      </c>
      <c r="M797" s="97" t="str">
        <f>CONCATENATE(База[ПЕрвые символы],База[Column2],RIGHT(База[Column3],7))</f>
        <v>KV-15346267KJA-BKA</v>
      </c>
      <c r="N797" s="98"/>
      <c r="O797" s="98"/>
      <c r="U797" s="98"/>
      <c r="V797" s="98"/>
      <c r="W797" s="98"/>
      <c r="X797" s="98"/>
      <c r="Y797" s="98"/>
    </row>
    <row r="798" spans="1:25" ht="15" x14ac:dyDescent="0.25">
      <c r="A798" s="93" t="str">
        <f>CONCATENATE(База[ПЕрвые символы],База[Column2],База[Column4])</f>
        <v>KV-15346268KJA-BKA</v>
      </c>
      <c r="B798" s="94">
        <f>База[Column6]</f>
        <v>60</v>
      </c>
      <c r="C798" s="95" t="s">
        <v>102</v>
      </c>
      <c r="D798" s="96">
        <v>46268</v>
      </c>
      <c r="E798" s="95">
        <v>60</v>
      </c>
      <c r="F798" s="95">
        <v>7</v>
      </c>
      <c r="G798" s="95">
        <v>7</v>
      </c>
      <c r="H798" s="95">
        <v>3</v>
      </c>
      <c r="I798" s="95" t="s">
        <v>207</v>
      </c>
      <c r="J798" s="95" t="s">
        <v>206</v>
      </c>
      <c r="K798" s="95" t="s">
        <v>289</v>
      </c>
      <c r="L798" s="97">
        <f t="shared" si="12"/>
        <v>57</v>
      </c>
      <c r="M798" s="97" t="str">
        <f>CONCATENATE(База[ПЕрвые символы],База[Column2],RIGHT(База[Column3],7))</f>
        <v>KV-15346268KJA-BKA</v>
      </c>
      <c r="N798" s="98"/>
      <c r="O798" s="98"/>
      <c r="U798" s="98"/>
      <c r="V798" s="98"/>
      <c r="W798" s="98"/>
      <c r="X798" s="98"/>
      <c r="Y798" s="98"/>
    </row>
    <row r="799" spans="1:25" ht="15" x14ac:dyDescent="0.25">
      <c r="A799" s="93" t="str">
        <f>CONCATENATE(База[ПЕрвые символы],База[Column2],База[Column4])</f>
        <v>KV-15346272KJA-BKA</v>
      </c>
      <c r="B799" s="94">
        <f>База[Column6]</f>
        <v>61</v>
      </c>
      <c r="C799" s="95" t="s">
        <v>102</v>
      </c>
      <c r="D799" s="96">
        <v>46272</v>
      </c>
      <c r="E799" s="95">
        <v>61</v>
      </c>
      <c r="F799" s="95">
        <v>3</v>
      </c>
      <c r="G799" s="95">
        <v>3</v>
      </c>
      <c r="H799" s="95">
        <v>3</v>
      </c>
      <c r="I799" s="95" t="s">
        <v>207</v>
      </c>
      <c r="J799" s="95" t="s">
        <v>206</v>
      </c>
      <c r="K799" s="95" t="s">
        <v>289</v>
      </c>
      <c r="L799" s="97">
        <f t="shared" si="12"/>
        <v>58</v>
      </c>
      <c r="M799" s="97" t="str">
        <f>CONCATENATE(База[ПЕрвые символы],База[Column2],RIGHT(База[Column3],7))</f>
        <v>KV-15346272KJA-BKA</v>
      </c>
      <c r="N799" s="98"/>
      <c r="O799" s="98"/>
      <c r="U799" s="98"/>
      <c r="V799" s="98"/>
      <c r="W799" s="98"/>
      <c r="X799" s="98"/>
      <c r="Y799" s="98"/>
    </row>
    <row r="800" spans="1:25" ht="15" x14ac:dyDescent="0.25">
      <c r="A800" s="93" t="str">
        <f>CONCATENATE(База[ПЕрвые символы],База[Column2],База[Column4])</f>
        <v>KV-15346274KJA-BKA</v>
      </c>
      <c r="B800" s="94">
        <f>База[Column6]</f>
        <v>42</v>
      </c>
      <c r="C800" s="95" t="s">
        <v>102</v>
      </c>
      <c r="D800" s="96">
        <v>46274</v>
      </c>
      <c r="E800" s="95">
        <v>42</v>
      </c>
      <c r="F800" s="95">
        <v>0</v>
      </c>
      <c r="G800" s="95">
        <v>0</v>
      </c>
      <c r="H800" s="95">
        <v>3</v>
      </c>
      <c r="I800" s="95" t="s">
        <v>207</v>
      </c>
      <c r="J800" s="95" t="s">
        <v>206</v>
      </c>
      <c r="K800" s="95" t="s">
        <v>289</v>
      </c>
      <c r="L800" s="97">
        <f t="shared" si="12"/>
        <v>39</v>
      </c>
      <c r="M800" s="97" t="str">
        <f>CONCATENATE(База[ПЕрвые символы],База[Column2],RIGHT(База[Column3],7))</f>
        <v>KV-15346274KJA-BKA</v>
      </c>
      <c r="N800" s="98"/>
      <c r="O800" s="98"/>
      <c r="U800" s="98"/>
      <c r="V800" s="98"/>
      <c r="W800" s="98"/>
      <c r="X800" s="98"/>
      <c r="Y800" s="98"/>
    </row>
    <row r="801" spans="1:25" ht="15" x14ac:dyDescent="0.25">
      <c r="A801" s="93" t="str">
        <f>CONCATENATE(База[ПЕрвые символы],База[Column2],База[Column4])</f>
        <v>KV-15346275KJA-BKA</v>
      </c>
      <c r="B801" s="94">
        <f>База[Column6]</f>
        <v>42</v>
      </c>
      <c r="C801" s="95" t="s">
        <v>102</v>
      </c>
      <c r="D801" s="96">
        <v>46275</v>
      </c>
      <c r="E801" s="95">
        <v>42</v>
      </c>
      <c r="F801" s="95">
        <v>0</v>
      </c>
      <c r="G801" s="95">
        <v>0</v>
      </c>
      <c r="H801" s="95">
        <v>3</v>
      </c>
      <c r="I801" s="95" t="s">
        <v>207</v>
      </c>
      <c r="J801" s="95" t="s">
        <v>206</v>
      </c>
      <c r="K801" s="95" t="s">
        <v>288</v>
      </c>
      <c r="L801" s="97">
        <f t="shared" si="12"/>
        <v>39</v>
      </c>
      <c r="M801" s="97" t="str">
        <f>CONCATENATE(База[ПЕрвые символы],База[Column2],RIGHT(База[Column3],7))</f>
        <v>KV-15346275KJA-BKA</v>
      </c>
      <c r="N801" s="98"/>
      <c r="O801" s="98"/>
      <c r="U801" s="98"/>
      <c r="V801" s="98"/>
      <c r="W801" s="98"/>
      <c r="X801" s="98"/>
      <c r="Y801" s="98"/>
    </row>
    <row r="802" spans="1:25" ht="15" x14ac:dyDescent="0.25">
      <c r="A802" s="93" t="str">
        <f>CONCATENATE(База[ПЕрвые символы],База[Column2],База[Column4])</f>
        <v>KV-15346279KJA-BKA</v>
      </c>
      <c r="B802" s="94">
        <f>База[Column6]</f>
        <v>61</v>
      </c>
      <c r="C802" s="95" t="s">
        <v>102</v>
      </c>
      <c r="D802" s="96">
        <v>46279</v>
      </c>
      <c r="E802" s="95">
        <v>61</v>
      </c>
      <c r="F802" s="95">
        <v>0</v>
      </c>
      <c r="G802" s="95">
        <v>0</v>
      </c>
      <c r="H802" s="95">
        <v>3</v>
      </c>
      <c r="I802" s="95" t="s">
        <v>207</v>
      </c>
      <c r="J802" s="95" t="s">
        <v>206</v>
      </c>
      <c r="K802" s="95" t="s">
        <v>289</v>
      </c>
      <c r="L802" s="97">
        <f t="shared" si="12"/>
        <v>58</v>
      </c>
      <c r="M802" s="97" t="str">
        <f>CONCATENATE(База[ПЕрвые символы],База[Column2],RIGHT(База[Column3],7))</f>
        <v>KV-15346279KJA-BKA</v>
      </c>
      <c r="N802" s="98"/>
      <c r="O802" s="98"/>
      <c r="U802" s="98"/>
      <c r="V802" s="98"/>
      <c r="W802" s="98"/>
      <c r="X802" s="98"/>
      <c r="Y802" s="98"/>
    </row>
    <row r="803" spans="1:25" ht="15" x14ac:dyDescent="0.25">
      <c r="A803" s="93" t="str">
        <f>CONCATENATE(База[ПЕрвые символы],База[Column2],База[Column4])</f>
        <v>KV-15346281KJA-BKA</v>
      </c>
      <c r="B803" s="94">
        <f>База[Column6]</f>
        <v>42</v>
      </c>
      <c r="C803" s="95" t="s">
        <v>102</v>
      </c>
      <c r="D803" s="96">
        <v>46281</v>
      </c>
      <c r="E803" s="95">
        <v>42</v>
      </c>
      <c r="F803" s="95">
        <v>0</v>
      </c>
      <c r="G803" s="95">
        <v>0</v>
      </c>
      <c r="H803" s="95">
        <v>3</v>
      </c>
      <c r="I803" s="95" t="s">
        <v>207</v>
      </c>
      <c r="J803" s="95" t="s">
        <v>206</v>
      </c>
      <c r="K803" s="95" t="s">
        <v>288</v>
      </c>
      <c r="L803" s="97">
        <f t="shared" si="12"/>
        <v>39</v>
      </c>
      <c r="M803" s="97" t="str">
        <f>CONCATENATE(База[ПЕрвые символы],База[Column2],RIGHT(База[Column3],7))</f>
        <v>KV-15346281KJA-BKA</v>
      </c>
      <c r="N803" s="98"/>
      <c r="O803" s="98"/>
      <c r="U803" s="98"/>
      <c r="V803" s="98"/>
      <c r="W803" s="98"/>
      <c r="X803" s="98"/>
      <c r="Y803" s="98"/>
    </row>
    <row r="804" spans="1:25" ht="15" x14ac:dyDescent="0.25">
      <c r="A804" s="93" t="str">
        <f>CONCATENATE(База[ПЕрвые символы],База[Column2],База[Column4])</f>
        <v>KV-15346282KJA-BKA</v>
      </c>
      <c r="B804" s="94">
        <f>База[Column6]</f>
        <v>61</v>
      </c>
      <c r="C804" s="95" t="s">
        <v>102</v>
      </c>
      <c r="D804" s="96">
        <v>46282</v>
      </c>
      <c r="E804" s="95">
        <v>61</v>
      </c>
      <c r="F804" s="95">
        <v>0</v>
      </c>
      <c r="G804" s="95">
        <v>0</v>
      </c>
      <c r="H804" s="95">
        <v>3</v>
      </c>
      <c r="I804" s="95" t="s">
        <v>207</v>
      </c>
      <c r="J804" s="95" t="s">
        <v>206</v>
      </c>
      <c r="K804" s="95" t="s">
        <v>289</v>
      </c>
      <c r="L804" s="97">
        <f t="shared" si="12"/>
        <v>58</v>
      </c>
      <c r="M804" s="97" t="str">
        <f>CONCATENATE(База[ПЕрвые символы],База[Column2],RIGHT(База[Column3],7))</f>
        <v>KV-15346282KJA-BKA</v>
      </c>
      <c r="N804" s="98"/>
      <c r="O804" s="98"/>
      <c r="U804" s="98"/>
      <c r="V804" s="98"/>
      <c r="W804" s="98"/>
      <c r="X804" s="98"/>
      <c r="Y804" s="98"/>
    </row>
    <row r="805" spans="1:25" ht="15" x14ac:dyDescent="0.25">
      <c r="A805" s="93" t="str">
        <f>CONCATENATE(База[ПЕрвые символы],База[Column2],База[Column4])</f>
        <v>KV-15346286KJA-BKA</v>
      </c>
      <c r="B805" s="94">
        <f>База[Column6]</f>
        <v>61</v>
      </c>
      <c r="C805" s="95" t="s">
        <v>102</v>
      </c>
      <c r="D805" s="96">
        <v>46286</v>
      </c>
      <c r="E805" s="95">
        <v>61</v>
      </c>
      <c r="F805" s="95">
        <v>0</v>
      </c>
      <c r="G805" s="95">
        <v>0</v>
      </c>
      <c r="H805" s="95">
        <v>3</v>
      </c>
      <c r="I805" s="95" t="s">
        <v>207</v>
      </c>
      <c r="J805" s="95" t="s">
        <v>206</v>
      </c>
      <c r="K805" s="95" t="s">
        <v>289</v>
      </c>
      <c r="L805" s="97">
        <f t="shared" si="12"/>
        <v>58</v>
      </c>
      <c r="M805" s="97" t="str">
        <f>CONCATENATE(База[ПЕрвые символы],База[Column2],RIGHT(База[Column3],7))</f>
        <v>KV-15346286KJA-BKA</v>
      </c>
      <c r="N805" s="98"/>
      <c r="O805" s="98"/>
      <c r="U805" s="98"/>
      <c r="V805" s="98"/>
      <c r="W805" s="98"/>
      <c r="X805" s="98"/>
      <c r="Y805" s="98"/>
    </row>
    <row r="806" spans="1:25" ht="15" x14ac:dyDescent="0.25">
      <c r="A806" s="93" t="str">
        <f>CONCATENATE(База[ПЕрвые символы],База[Column2],База[Column4])</f>
        <v>KV-15346289KJA-BKA</v>
      </c>
      <c r="B806" s="94">
        <f>База[Column6]</f>
        <v>42</v>
      </c>
      <c r="C806" s="95" t="s">
        <v>102</v>
      </c>
      <c r="D806" s="96">
        <v>46289</v>
      </c>
      <c r="E806" s="95">
        <v>42</v>
      </c>
      <c r="F806" s="95">
        <v>0</v>
      </c>
      <c r="G806" s="95">
        <v>0</v>
      </c>
      <c r="H806" s="95">
        <v>3</v>
      </c>
      <c r="I806" s="95" t="s">
        <v>207</v>
      </c>
      <c r="J806" s="95" t="s">
        <v>206</v>
      </c>
      <c r="K806" s="95" t="s">
        <v>288</v>
      </c>
      <c r="L806" s="97">
        <f t="shared" si="12"/>
        <v>39</v>
      </c>
      <c r="M806" s="97" t="str">
        <f>CONCATENATE(База[ПЕрвые символы],База[Column2],RIGHT(База[Column3],7))</f>
        <v>KV-15346289KJA-BKA</v>
      </c>
      <c r="N806" s="98"/>
      <c r="O806" s="98"/>
      <c r="U806" s="98"/>
      <c r="V806" s="98"/>
      <c r="W806" s="98"/>
      <c r="X806" s="98"/>
      <c r="Y806" s="98"/>
    </row>
    <row r="807" spans="1:25" ht="15" x14ac:dyDescent="0.25">
      <c r="A807" s="93" t="str">
        <f>CONCATENATE(База[ПЕрвые символы],База[Column2],База[Column4])</f>
        <v>KV-15346293KJA-BKA</v>
      </c>
      <c r="B807" s="94">
        <f>База[Column6]</f>
        <v>61</v>
      </c>
      <c r="C807" s="95" t="s">
        <v>102</v>
      </c>
      <c r="D807" s="96">
        <v>46293</v>
      </c>
      <c r="E807" s="95">
        <v>61</v>
      </c>
      <c r="F807" s="95">
        <v>0</v>
      </c>
      <c r="G807" s="95">
        <v>0</v>
      </c>
      <c r="H807" s="95">
        <v>3</v>
      </c>
      <c r="I807" s="95" t="s">
        <v>207</v>
      </c>
      <c r="J807" s="95" t="s">
        <v>206</v>
      </c>
      <c r="K807" s="95" t="s">
        <v>289</v>
      </c>
      <c r="L807" s="97">
        <f t="shared" si="12"/>
        <v>58</v>
      </c>
      <c r="M807" s="97" t="str">
        <f>CONCATENATE(База[ПЕрвые символы],База[Column2],RIGHT(База[Column3],7))</f>
        <v>KV-15346293KJA-BKA</v>
      </c>
      <c r="N807" s="98"/>
      <c r="O807" s="98"/>
      <c r="U807" s="98"/>
      <c r="V807" s="98"/>
      <c r="W807" s="98"/>
      <c r="X807" s="98"/>
      <c r="Y807" s="98"/>
    </row>
    <row r="808" spans="1:25" ht="15" x14ac:dyDescent="0.25">
      <c r="A808" s="93" t="str">
        <f>CONCATENATE(База[ПЕрвые символы],База[Column2],База[Column4])</f>
        <v>KV-15346297KJA-BKA</v>
      </c>
      <c r="B808" s="94">
        <f>База[Column6]</f>
        <v>38</v>
      </c>
      <c r="C808" s="95" t="s">
        <v>102</v>
      </c>
      <c r="D808" s="96">
        <v>46297</v>
      </c>
      <c r="E808" s="95">
        <v>38</v>
      </c>
      <c r="F808" s="95">
        <v>0</v>
      </c>
      <c r="G808" s="95">
        <v>0</v>
      </c>
      <c r="H808" s="95">
        <v>3</v>
      </c>
      <c r="I808" s="95" t="s">
        <v>207</v>
      </c>
      <c r="J808" s="95" t="s">
        <v>206</v>
      </c>
      <c r="K808" s="95" t="s">
        <v>293</v>
      </c>
      <c r="L808" s="97">
        <f t="shared" si="12"/>
        <v>35</v>
      </c>
      <c r="M808" s="97" t="str">
        <f>CONCATENATE(База[ПЕрвые символы],База[Column2],RIGHT(База[Column3],7))</f>
        <v>KV-15346297KJA-BKA</v>
      </c>
      <c r="N808" s="98"/>
      <c r="O808" s="98"/>
      <c r="U808" s="98"/>
      <c r="V808" s="98"/>
      <c r="W808" s="98"/>
      <c r="X808" s="98"/>
      <c r="Y808" s="98"/>
    </row>
    <row r="809" spans="1:25" ht="15" x14ac:dyDescent="0.25">
      <c r="A809" s="93" t="str">
        <f>CONCATENATE(База[ПЕрвые символы],База[Column2],База[Column4])</f>
        <v>KV-15346300KJA-BKA</v>
      </c>
      <c r="B809" s="94">
        <f>База[Column6]</f>
        <v>61</v>
      </c>
      <c r="C809" s="95" t="s">
        <v>102</v>
      </c>
      <c r="D809" s="96">
        <v>46300</v>
      </c>
      <c r="E809" s="95">
        <v>61</v>
      </c>
      <c r="F809" s="95">
        <v>0</v>
      </c>
      <c r="G809" s="95">
        <v>0</v>
      </c>
      <c r="H809" s="95">
        <v>3</v>
      </c>
      <c r="I809" s="95" t="s">
        <v>207</v>
      </c>
      <c r="J809" s="95" t="s">
        <v>206</v>
      </c>
      <c r="K809" s="95" t="s">
        <v>289</v>
      </c>
      <c r="L809" s="97">
        <f t="shared" si="12"/>
        <v>58</v>
      </c>
      <c r="M809" s="97" t="str">
        <f>CONCATENATE(База[ПЕрвые символы],База[Column2],RIGHT(База[Column3],7))</f>
        <v>KV-15346300KJA-BKA</v>
      </c>
      <c r="N809" s="98"/>
      <c r="O809" s="98"/>
      <c r="U809" s="98"/>
      <c r="V809" s="98"/>
      <c r="W809" s="98"/>
      <c r="X809" s="98"/>
      <c r="Y809" s="98"/>
    </row>
    <row r="810" spans="1:25" ht="15" x14ac:dyDescent="0.25">
      <c r="A810" s="93" t="str">
        <f>CONCATENATE(База[ПЕрвые символы],База[Column2],База[Column4])</f>
        <v>KV-15346304KJA-BKA</v>
      </c>
      <c r="B810" s="94">
        <f>База[Column6]</f>
        <v>42</v>
      </c>
      <c r="C810" s="95" t="s">
        <v>102</v>
      </c>
      <c r="D810" s="96">
        <v>46304</v>
      </c>
      <c r="E810" s="95">
        <v>42</v>
      </c>
      <c r="F810" s="95">
        <v>0</v>
      </c>
      <c r="G810" s="95">
        <v>0</v>
      </c>
      <c r="H810" s="95">
        <v>3</v>
      </c>
      <c r="I810" s="95" t="s">
        <v>207</v>
      </c>
      <c r="J810" s="95" t="s">
        <v>206</v>
      </c>
      <c r="K810" s="95" t="s">
        <v>288</v>
      </c>
      <c r="L810" s="97">
        <f t="shared" si="12"/>
        <v>39</v>
      </c>
      <c r="M810" s="97" t="str">
        <f>CONCATENATE(База[ПЕрвые символы],База[Column2],RIGHT(База[Column3],7))</f>
        <v>KV-15346304KJA-BKA</v>
      </c>
      <c r="N810" s="98"/>
      <c r="O810" s="98"/>
      <c r="U810" s="98"/>
      <c r="V810" s="98"/>
      <c r="W810" s="98"/>
      <c r="X810" s="98"/>
      <c r="Y810" s="98"/>
    </row>
    <row r="811" spans="1:25" ht="15" x14ac:dyDescent="0.25">
      <c r="A811" s="93" t="str">
        <f>CONCATENATE(База[ПЕрвые символы],База[Column2],База[Column4])</f>
        <v>KV-15346307KJA-BKA</v>
      </c>
      <c r="B811" s="94">
        <f>База[Column6]</f>
        <v>61</v>
      </c>
      <c r="C811" s="95" t="s">
        <v>102</v>
      </c>
      <c r="D811" s="96">
        <v>46307</v>
      </c>
      <c r="E811" s="95">
        <v>61</v>
      </c>
      <c r="F811" s="95">
        <v>0</v>
      </c>
      <c r="G811" s="95">
        <v>0</v>
      </c>
      <c r="H811" s="95">
        <v>3</v>
      </c>
      <c r="I811" s="95" t="s">
        <v>207</v>
      </c>
      <c r="J811" s="95" t="s">
        <v>206</v>
      </c>
      <c r="K811" s="95" t="s">
        <v>289</v>
      </c>
      <c r="L811" s="97">
        <f t="shared" si="12"/>
        <v>58</v>
      </c>
      <c r="M811" s="97" t="str">
        <f>CONCATENATE(База[ПЕрвые символы],База[Column2],RIGHT(База[Column3],7))</f>
        <v>KV-15346307KJA-BKA</v>
      </c>
      <c r="N811" s="98"/>
      <c r="O811" s="98"/>
      <c r="U811" s="98"/>
      <c r="V811" s="98"/>
      <c r="W811" s="98"/>
      <c r="X811" s="98"/>
      <c r="Y811" s="98"/>
    </row>
    <row r="812" spans="1:25" ht="15" x14ac:dyDescent="0.25">
      <c r="A812" s="93" t="str">
        <f>CONCATENATE(База[ПЕрвые символы],База[Column2],База[Column4])</f>
        <v>KV-15346311KJA-BKA</v>
      </c>
      <c r="B812" s="94">
        <f>База[Column6]</f>
        <v>42</v>
      </c>
      <c r="C812" s="95" t="s">
        <v>102</v>
      </c>
      <c r="D812" s="96">
        <v>46311</v>
      </c>
      <c r="E812" s="95">
        <v>42</v>
      </c>
      <c r="F812" s="95">
        <v>0</v>
      </c>
      <c r="G812" s="95">
        <v>0</v>
      </c>
      <c r="H812" s="95">
        <v>3</v>
      </c>
      <c r="I812" s="95" t="s">
        <v>207</v>
      </c>
      <c r="J812" s="95" t="s">
        <v>206</v>
      </c>
      <c r="K812" s="95" t="s">
        <v>288</v>
      </c>
      <c r="L812" s="97">
        <f t="shared" si="12"/>
        <v>39</v>
      </c>
      <c r="M812" s="97" t="str">
        <f>CONCATENATE(База[ПЕрвые символы],База[Column2],RIGHT(База[Column3],7))</f>
        <v>KV-15346311KJA-BKA</v>
      </c>
      <c r="N812" s="98"/>
      <c r="O812" s="98"/>
      <c r="U812" s="98"/>
      <c r="V812" s="98"/>
      <c r="W812" s="98"/>
      <c r="X812" s="98"/>
      <c r="Y812" s="98"/>
    </row>
    <row r="813" spans="1:25" ht="15" x14ac:dyDescent="0.25">
      <c r="A813" s="93" t="str">
        <f>CONCATENATE(База[ПЕрвые символы],База[Column2],База[Column4])</f>
        <v>KV-15346314KJA-BKA</v>
      </c>
      <c r="B813" s="94">
        <f>База[Column6]</f>
        <v>61</v>
      </c>
      <c r="C813" s="95" t="s">
        <v>102</v>
      </c>
      <c r="D813" s="96">
        <v>46314</v>
      </c>
      <c r="E813" s="95">
        <v>61</v>
      </c>
      <c r="F813" s="95">
        <v>0</v>
      </c>
      <c r="G813" s="95">
        <v>0</v>
      </c>
      <c r="H813" s="95">
        <v>3</v>
      </c>
      <c r="I813" s="95" t="s">
        <v>207</v>
      </c>
      <c r="J813" s="95" t="s">
        <v>206</v>
      </c>
      <c r="K813" s="95" t="s">
        <v>289</v>
      </c>
      <c r="L813" s="97">
        <f t="shared" si="12"/>
        <v>58</v>
      </c>
      <c r="M813" s="97" t="str">
        <f>CONCATENATE(База[ПЕрвые символы],База[Column2],RIGHT(База[Column3],7))</f>
        <v>KV-15346314KJA-BKA</v>
      </c>
      <c r="N813" s="98"/>
      <c r="O813" s="98"/>
      <c r="U813" s="98"/>
      <c r="V813" s="98"/>
      <c r="W813" s="98"/>
      <c r="X813" s="98"/>
      <c r="Y813" s="98"/>
    </row>
    <row r="814" spans="1:25" ht="15" x14ac:dyDescent="0.25">
      <c r="A814" s="93" t="str">
        <f>CONCATENATE(База[ПЕрвые символы],База[Column2],База[Column4])</f>
        <v>KV-15346318KJA-BKA</v>
      </c>
      <c r="B814" s="94">
        <f>База[Column6]</f>
        <v>42</v>
      </c>
      <c r="C814" s="95" t="s">
        <v>102</v>
      </c>
      <c r="D814" s="96">
        <v>46318</v>
      </c>
      <c r="E814" s="95">
        <v>42</v>
      </c>
      <c r="F814" s="95">
        <v>0</v>
      </c>
      <c r="G814" s="95">
        <v>0</v>
      </c>
      <c r="H814" s="95">
        <v>3</v>
      </c>
      <c r="I814" s="95" t="s">
        <v>207</v>
      </c>
      <c r="J814" s="95" t="s">
        <v>206</v>
      </c>
      <c r="K814" s="95" t="s">
        <v>288</v>
      </c>
      <c r="L814" s="97">
        <f t="shared" si="12"/>
        <v>39</v>
      </c>
      <c r="M814" s="97" t="str">
        <f>CONCATENATE(База[ПЕрвые символы],База[Column2],RIGHT(База[Column3],7))</f>
        <v>KV-15346318KJA-BKA</v>
      </c>
      <c r="N814" s="98"/>
      <c r="O814" s="98"/>
      <c r="U814" s="98"/>
      <c r="V814" s="98"/>
      <c r="W814" s="98"/>
      <c r="X814" s="98"/>
      <c r="Y814" s="98"/>
    </row>
    <row r="815" spans="1:25" ht="15" x14ac:dyDescent="0.25">
      <c r="A815" s="93" t="str">
        <f>CONCATENATE(База[ПЕрвые символы],База[Column2],База[Column4])</f>
        <v>KV-15446223BKA-KJA</v>
      </c>
      <c r="B815" s="94">
        <f>База[Column6]</f>
        <v>46</v>
      </c>
      <c r="C815" s="95" t="s">
        <v>103</v>
      </c>
      <c r="D815" s="96">
        <v>46223</v>
      </c>
      <c r="E815" s="95">
        <v>46</v>
      </c>
      <c r="F815" s="95">
        <v>20</v>
      </c>
      <c r="G815" s="95">
        <v>20</v>
      </c>
      <c r="H815" s="95">
        <v>3</v>
      </c>
      <c r="I815" s="95" t="s">
        <v>209</v>
      </c>
      <c r="J815" s="95" t="s">
        <v>208</v>
      </c>
      <c r="K815" s="95" t="s">
        <v>289</v>
      </c>
      <c r="L815" s="97">
        <f t="shared" si="12"/>
        <v>43</v>
      </c>
      <c r="M815" s="97" t="str">
        <f>CONCATENATE(База[ПЕрвые символы],База[Column2],RIGHT(База[Column3],7))</f>
        <v>KV-15446223BKA-KJA</v>
      </c>
      <c r="N815" s="98"/>
      <c r="O815" s="98"/>
      <c r="U815" s="98"/>
      <c r="V815" s="98"/>
      <c r="W815" s="98"/>
      <c r="X815" s="98"/>
      <c r="Y815" s="98"/>
    </row>
    <row r="816" spans="1:25" ht="15" x14ac:dyDescent="0.25">
      <c r="A816" s="93" t="str">
        <f>CONCATENATE(База[ПЕрвые символы],База[Column2],База[Column4])</f>
        <v>KV-15446232BKA-KJA</v>
      </c>
      <c r="B816" s="94">
        <f>База[Column6]</f>
        <v>46</v>
      </c>
      <c r="C816" s="95" t="s">
        <v>103</v>
      </c>
      <c r="D816" s="96">
        <v>46232</v>
      </c>
      <c r="E816" s="95">
        <v>46</v>
      </c>
      <c r="F816" s="95">
        <v>7</v>
      </c>
      <c r="G816" s="95">
        <v>7</v>
      </c>
      <c r="H816" s="95">
        <v>3</v>
      </c>
      <c r="I816" s="95" t="s">
        <v>209</v>
      </c>
      <c r="J816" s="95" t="s">
        <v>208</v>
      </c>
      <c r="K816" s="95" t="s">
        <v>288</v>
      </c>
      <c r="L816" s="97">
        <f t="shared" si="12"/>
        <v>43</v>
      </c>
      <c r="M816" s="97" t="str">
        <f>CONCATENATE(База[ПЕрвые символы],База[Column2],RIGHT(База[Column3],7))</f>
        <v>KV-15446232BKA-KJA</v>
      </c>
      <c r="N816" s="98"/>
      <c r="O816" s="98"/>
      <c r="U816" s="98"/>
      <c r="V816" s="98"/>
      <c r="W816" s="98"/>
      <c r="X816" s="98"/>
      <c r="Y816" s="98"/>
    </row>
    <row r="817" spans="1:25" ht="15" x14ac:dyDescent="0.25">
      <c r="A817" s="93" t="str">
        <f>CONCATENATE(База[ПЕрвые символы],База[Column2],База[Column4])</f>
        <v>KV-15446233BKA-KJA</v>
      </c>
      <c r="B817" s="94">
        <f>База[Column6]</f>
        <v>46</v>
      </c>
      <c r="C817" s="95" t="s">
        <v>103</v>
      </c>
      <c r="D817" s="96">
        <v>46233</v>
      </c>
      <c r="E817" s="95">
        <v>46</v>
      </c>
      <c r="F817" s="95">
        <v>0</v>
      </c>
      <c r="G817" s="95">
        <v>0</v>
      </c>
      <c r="H817" s="95">
        <v>3</v>
      </c>
      <c r="I817" s="95" t="s">
        <v>209</v>
      </c>
      <c r="J817" s="95" t="s">
        <v>208</v>
      </c>
      <c r="K817" s="95" t="s">
        <v>288</v>
      </c>
      <c r="L817" s="97">
        <f t="shared" si="12"/>
        <v>43</v>
      </c>
      <c r="M817" s="97" t="str">
        <f>CONCATENATE(База[ПЕрвые символы],База[Column2],RIGHT(База[Column3],7))</f>
        <v>KV-15446233BKA-KJA</v>
      </c>
      <c r="N817" s="98"/>
      <c r="O817" s="98"/>
      <c r="U817" s="98"/>
      <c r="V817" s="98"/>
      <c r="W817" s="98"/>
      <c r="X817" s="98"/>
      <c r="Y817" s="98"/>
    </row>
    <row r="818" spans="1:25" ht="15" x14ac:dyDescent="0.25">
      <c r="A818" s="93" t="str">
        <f>CONCATENATE(База[ПЕрвые символы],База[Column2],База[Column4])</f>
        <v>KV-15446237BKA-KJA</v>
      </c>
      <c r="B818" s="94">
        <f>База[Column6]</f>
        <v>46</v>
      </c>
      <c r="C818" s="95" t="s">
        <v>103</v>
      </c>
      <c r="D818" s="96">
        <v>46237</v>
      </c>
      <c r="E818" s="95">
        <v>46</v>
      </c>
      <c r="F818" s="95">
        <v>25</v>
      </c>
      <c r="G818" s="95">
        <v>25</v>
      </c>
      <c r="H818" s="95">
        <v>3</v>
      </c>
      <c r="I818" s="95" t="s">
        <v>209</v>
      </c>
      <c r="J818" s="95" t="s">
        <v>208</v>
      </c>
      <c r="K818" s="95" t="s">
        <v>289</v>
      </c>
      <c r="L818" s="97">
        <f t="shared" si="12"/>
        <v>43</v>
      </c>
      <c r="M818" s="97" t="str">
        <f>CONCATENATE(База[ПЕрвые символы],База[Column2],RIGHT(База[Column3],7))</f>
        <v>KV-15446237BKA-KJA</v>
      </c>
      <c r="N818" s="98"/>
      <c r="O818" s="98"/>
      <c r="U818" s="98"/>
      <c r="V818" s="98"/>
      <c r="W818" s="98"/>
      <c r="X818" s="98"/>
      <c r="Y818" s="98"/>
    </row>
    <row r="819" spans="1:25" ht="15" x14ac:dyDescent="0.25">
      <c r="A819" s="93" t="str">
        <f>CONCATENATE(База[ПЕрвые символы],База[Column2],База[Column4])</f>
        <v>KV-15446238BKA-KJA</v>
      </c>
      <c r="B819" s="94">
        <f>База[Column6]</f>
        <v>46</v>
      </c>
      <c r="C819" s="95" t="s">
        <v>103</v>
      </c>
      <c r="D819" s="96">
        <v>46238</v>
      </c>
      <c r="E819" s="95">
        <v>46</v>
      </c>
      <c r="F819" s="95">
        <v>0</v>
      </c>
      <c r="G819" s="95">
        <v>0</v>
      </c>
      <c r="H819" s="95">
        <v>3</v>
      </c>
      <c r="I819" s="95" t="s">
        <v>209</v>
      </c>
      <c r="J819" s="95" t="s">
        <v>208</v>
      </c>
      <c r="K819" s="95" t="s">
        <v>288</v>
      </c>
      <c r="L819" s="97">
        <f t="shared" si="12"/>
        <v>43</v>
      </c>
      <c r="M819" s="97" t="str">
        <f>CONCATENATE(База[ПЕрвые символы],База[Column2],RIGHT(База[Column3],7))</f>
        <v>KV-15446238BKA-KJA</v>
      </c>
      <c r="N819" s="98"/>
      <c r="O819" s="98"/>
      <c r="U819" s="98"/>
      <c r="V819" s="98"/>
      <c r="W819" s="98"/>
      <c r="X819" s="98"/>
      <c r="Y819" s="98"/>
    </row>
    <row r="820" spans="1:25" ht="15" x14ac:dyDescent="0.25">
      <c r="A820" s="93" t="str">
        <f>CONCATENATE(База[ПЕрвые символы],База[Column2],База[Column4])</f>
        <v>KV-15446239BKA-KJA</v>
      </c>
      <c r="B820" s="94">
        <f>База[Column6]</f>
        <v>46</v>
      </c>
      <c r="C820" s="95" t="s">
        <v>103</v>
      </c>
      <c r="D820" s="96">
        <v>46239</v>
      </c>
      <c r="E820" s="95">
        <v>46</v>
      </c>
      <c r="F820" s="95">
        <v>0</v>
      </c>
      <c r="G820" s="95">
        <v>0</v>
      </c>
      <c r="H820" s="95">
        <v>3</v>
      </c>
      <c r="I820" s="95" t="s">
        <v>209</v>
      </c>
      <c r="J820" s="95" t="s">
        <v>208</v>
      </c>
      <c r="K820" s="95" t="s">
        <v>289</v>
      </c>
      <c r="L820" s="97">
        <f t="shared" si="12"/>
        <v>43</v>
      </c>
      <c r="M820" s="97" t="str">
        <f>CONCATENATE(База[ПЕрвые символы],База[Column2],RIGHT(База[Column3],7))</f>
        <v>KV-15446239BKA-KJA</v>
      </c>
      <c r="N820" s="98"/>
      <c r="O820" s="98"/>
      <c r="U820" s="98"/>
      <c r="V820" s="98"/>
      <c r="W820" s="98"/>
      <c r="X820" s="98"/>
      <c r="Y820" s="98"/>
    </row>
    <row r="821" spans="1:25" ht="15" x14ac:dyDescent="0.25">
      <c r="A821" s="93" t="str">
        <f>CONCATENATE(База[ПЕрвые символы],База[Column2],База[Column4])</f>
        <v>KV-15446240BKA-KJA</v>
      </c>
      <c r="B821" s="94">
        <f>База[Column6]</f>
        <v>25</v>
      </c>
      <c r="C821" s="95" t="s">
        <v>103</v>
      </c>
      <c r="D821" s="96">
        <v>46240</v>
      </c>
      <c r="E821" s="95">
        <v>25</v>
      </c>
      <c r="F821" s="95">
        <v>0</v>
      </c>
      <c r="G821" s="95">
        <v>0</v>
      </c>
      <c r="H821" s="95">
        <v>3</v>
      </c>
      <c r="I821" s="95" t="s">
        <v>209</v>
      </c>
      <c r="J821" s="95" t="s">
        <v>208</v>
      </c>
      <c r="K821" s="95" t="s">
        <v>289</v>
      </c>
      <c r="L821" s="97">
        <f t="shared" si="12"/>
        <v>22</v>
      </c>
      <c r="M821" s="97" t="str">
        <f>CONCATENATE(База[ПЕрвые символы],База[Column2],RIGHT(База[Column3],7))</f>
        <v>KV-15446240BKA-KJA</v>
      </c>
      <c r="N821" s="98"/>
      <c r="O821" s="98"/>
      <c r="U821" s="98"/>
      <c r="V821" s="98"/>
      <c r="W821" s="98"/>
      <c r="X821" s="98"/>
      <c r="Y821" s="98"/>
    </row>
    <row r="822" spans="1:25" ht="15" x14ac:dyDescent="0.25">
      <c r="A822" s="93" t="str">
        <f>CONCATENATE(База[ПЕрвые символы],База[Column2],База[Column4])</f>
        <v>KV-15446244BKA-KJA</v>
      </c>
      <c r="B822" s="94">
        <f>База[Column6]</f>
        <v>46</v>
      </c>
      <c r="C822" s="95" t="s">
        <v>103</v>
      </c>
      <c r="D822" s="96">
        <v>46244</v>
      </c>
      <c r="E822" s="95">
        <v>46</v>
      </c>
      <c r="F822" s="95">
        <v>19</v>
      </c>
      <c r="G822" s="95">
        <v>19</v>
      </c>
      <c r="H822" s="95">
        <v>3</v>
      </c>
      <c r="I822" s="95" t="s">
        <v>209</v>
      </c>
      <c r="J822" s="95" t="s">
        <v>208</v>
      </c>
      <c r="K822" s="95" t="s">
        <v>289</v>
      </c>
      <c r="L822" s="97">
        <f t="shared" si="12"/>
        <v>43</v>
      </c>
      <c r="M822" s="97" t="str">
        <f>CONCATENATE(База[ПЕрвые символы],База[Column2],RIGHT(База[Column3],7))</f>
        <v>KV-15446244BKA-KJA</v>
      </c>
      <c r="N822" s="98"/>
      <c r="O822" s="98"/>
      <c r="U822" s="98"/>
      <c r="V822" s="98"/>
      <c r="W822" s="98"/>
      <c r="X822" s="98"/>
      <c r="Y822" s="98"/>
    </row>
    <row r="823" spans="1:25" ht="15" x14ac:dyDescent="0.25">
      <c r="A823" s="93" t="str">
        <f>CONCATENATE(База[ПЕрвые символы],База[Column2],База[Column4])</f>
        <v>KV-15446246BKA-KJA</v>
      </c>
      <c r="B823" s="94">
        <f>База[Column6]</f>
        <v>46</v>
      </c>
      <c r="C823" s="95" t="s">
        <v>103</v>
      </c>
      <c r="D823" s="96">
        <v>46246</v>
      </c>
      <c r="E823" s="95">
        <v>46</v>
      </c>
      <c r="F823" s="95">
        <v>0</v>
      </c>
      <c r="G823" s="95">
        <v>0</v>
      </c>
      <c r="H823" s="95">
        <v>3</v>
      </c>
      <c r="I823" s="95" t="s">
        <v>209</v>
      </c>
      <c r="J823" s="95" t="s">
        <v>208</v>
      </c>
      <c r="K823" s="95" t="s">
        <v>289</v>
      </c>
      <c r="L823" s="97">
        <f t="shared" si="12"/>
        <v>43</v>
      </c>
      <c r="M823" s="97" t="str">
        <f>CONCATENATE(База[ПЕрвые символы],База[Column2],RIGHT(База[Column3],7))</f>
        <v>KV-15446246BKA-KJA</v>
      </c>
      <c r="N823" s="98"/>
      <c r="O823" s="98"/>
      <c r="U823" s="98"/>
      <c r="V823" s="98"/>
      <c r="W823" s="98"/>
      <c r="X823" s="98"/>
      <c r="Y823" s="98"/>
    </row>
    <row r="824" spans="1:25" ht="15" x14ac:dyDescent="0.25">
      <c r="A824" s="93" t="str">
        <f>CONCATENATE(База[ПЕрвые символы],База[Column2],База[Column4])</f>
        <v>KV-15446247BKA-KJA</v>
      </c>
      <c r="B824" s="94">
        <f>База[Column6]</f>
        <v>46</v>
      </c>
      <c r="C824" s="95" t="s">
        <v>103</v>
      </c>
      <c r="D824" s="96">
        <v>46247</v>
      </c>
      <c r="E824" s="95">
        <v>46</v>
      </c>
      <c r="F824" s="95">
        <v>0</v>
      </c>
      <c r="G824" s="95">
        <v>0</v>
      </c>
      <c r="H824" s="95">
        <v>3</v>
      </c>
      <c r="I824" s="95" t="s">
        <v>209</v>
      </c>
      <c r="J824" s="95" t="s">
        <v>208</v>
      </c>
      <c r="K824" s="95" t="s">
        <v>289</v>
      </c>
      <c r="L824" s="97">
        <f t="shared" si="12"/>
        <v>43</v>
      </c>
      <c r="M824" s="97" t="str">
        <f>CONCATENATE(База[ПЕрвые символы],База[Column2],RIGHT(База[Column3],7))</f>
        <v>KV-15446247BKA-KJA</v>
      </c>
      <c r="N824" s="98"/>
      <c r="O824" s="98"/>
      <c r="U824" s="98"/>
      <c r="V824" s="98"/>
      <c r="W824" s="98"/>
      <c r="X824" s="98"/>
      <c r="Y824" s="98"/>
    </row>
    <row r="825" spans="1:25" ht="15" x14ac:dyDescent="0.25">
      <c r="A825" s="93" t="str">
        <f>CONCATENATE(База[ПЕрвые символы],База[Column2],База[Column4])</f>
        <v>KV-15446251BKA-KJA</v>
      </c>
      <c r="B825" s="94">
        <f>База[Column6]</f>
        <v>46</v>
      </c>
      <c r="C825" s="95" t="s">
        <v>103</v>
      </c>
      <c r="D825" s="96">
        <v>46251</v>
      </c>
      <c r="E825" s="95">
        <v>46</v>
      </c>
      <c r="F825" s="95">
        <v>10</v>
      </c>
      <c r="G825" s="95">
        <v>10</v>
      </c>
      <c r="H825" s="95">
        <v>3</v>
      </c>
      <c r="I825" s="95" t="s">
        <v>209</v>
      </c>
      <c r="J825" s="95" t="s">
        <v>208</v>
      </c>
      <c r="K825" s="95" t="s">
        <v>289</v>
      </c>
      <c r="L825" s="97">
        <f t="shared" si="12"/>
        <v>43</v>
      </c>
      <c r="M825" s="97" t="str">
        <f>CONCATENATE(База[ПЕрвые символы],База[Column2],RIGHT(База[Column3],7))</f>
        <v>KV-15446251BKA-KJA</v>
      </c>
      <c r="N825" s="98"/>
      <c r="O825" s="98"/>
      <c r="U825" s="98"/>
      <c r="V825" s="98"/>
      <c r="W825" s="98"/>
      <c r="X825" s="98"/>
      <c r="Y825" s="98"/>
    </row>
    <row r="826" spans="1:25" ht="15" x14ac:dyDescent="0.25">
      <c r="A826" s="93" t="str">
        <f>CONCATENATE(База[ПЕрвые символы],База[Column2],База[Column4])</f>
        <v>KV-15446253BKA-KJA</v>
      </c>
      <c r="B826" s="94">
        <f>База[Column6]</f>
        <v>46</v>
      </c>
      <c r="C826" s="95" t="s">
        <v>103</v>
      </c>
      <c r="D826" s="96">
        <v>46253</v>
      </c>
      <c r="E826" s="95">
        <v>46</v>
      </c>
      <c r="F826" s="95">
        <v>0</v>
      </c>
      <c r="G826" s="95">
        <v>0</v>
      </c>
      <c r="H826" s="95">
        <v>3</v>
      </c>
      <c r="I826" s="95" t="s">
        <v>209</v>
      </c>
      <c r="J826" s="95" t="s">
        <v>208</v>
      </c>
      <c r="K826" s="95" t="s">
        <v>289</v>
      </c>
      <c r="L826" s="97">
        <f t="shared" si="12"/>
        <v>43</v>
      </c>
      <c r="M826" s="97" t="str">
        <f>CONCATENATE(База[ПЕрвые символы],База[Column2],RIGHT(База[Column3],7))</f>
        <v>KV-15446253BKA-KJA</v>
      </c>
      <c r="N826" s="98"/>
      <c r="O826" s="98"/>
      <c r="U826" s="98"/>
      <c r="V826" s="98"/>
      <c r="W826" s="98"/>
      <c r="X826" s="98"/>
      <c r="Y826" s="98"/>
    </row>
    <row r="827" spans="1:25" ht="15" x14ac:dyDescent="0.25">
      <c r="A827" s="93" t="str">
        <f>CONCATENATE(База[ПЕрвые символы],База[Column2],База[Column4])</f>
        <v>KV-15446254BKA-KJA</v>
      </c>
      <c r="B827" s="94">
        <f>База[Column6]</f>
        <v>46</v>
      </c>
      <c r="C827" s="95" t="s">
        <v>103</v>
      </c>
      <c r="D827" s="96">
        <v>46254</v>
      </c>
      <c r="E827" s="95">
        <v>46</v>
      </c>
      <c r="F827" s="95">
        <v>0</v>
      </c>
      <c r="G827" s="95">
        <v>0</v>
      </c>
      <c r="H827" s="95">
        <v>3</v>
      </c>
      <c r="I827" s="95" t="s">
        <v>209</v>
      </c>
      <c r="J827" s="95" t="s">
        <v>208</v>
      </c>
      <c r="K827" s="95" t="s">
        <v>288</v>
      </c>
      <c r="L827" s="97">
        <f t="shared" si="12"/>
        <v>43</v>
      </c>
      <c r="M827" s="97" t="str">
        <f>CONCATENATE(База[ПЕрвые символы],База[Column2],RIGHT(База[Column3],7))</f>
        <v>KV-15446254BKA-KJA</v>
      </c>
      <c r="N827" s="98"/>
      <c r="O827" s="98"/>
      <c r="U827" s="98"/>
      <c r="V827" s="98"/>
      <c r="W827" s="98"/>
      <c r="X827" s="98"/>
      <c r="Y827" s="98"/>
    </row>
    <row r="828" spans="1:25" ht="15" x14ac:dyDescent="0.25">
      <c r="A828" s="93" t="str">
        <f>CONCATENATE(База[ПЕрвые символы],База[Column2],База[Column4])</f>
        <v>KV-15446258BKA-KJA</v>
      </c>
      <c r="B828" s="94">
        <f>База[Column6]</f>
        <v>46</v>
      </c>
      <c r="C828" s="95" t="s">
        <v>103</v>
      </c>
      <c r="D828" s="96">
        <v>46258</v>
      </c>
      <c r="E828" s="95">
        <v>46</v>
      </c>
      <c r="F828" s="95">
        <v>15</v>
      </c>
      <c r="G828" s="95">
        <v>15</v>
      </c>
      <c r="H828" s="95">
        <v>3</v>
      </c>
      <c r="I828" s="95" t="s">
        <v>209</v>
      </c>
      <c r="J828" s="95" t="s">
        <v>208</v>
      </c>
      <c r="K828" s="95" t="s">
        <v>289</v>
      </c>
      <c r="L828" s="97">
        <f t="shared" si="12"/>
        <v>43</v>
      </c>
      <c r="M828" s="97" t="str">
        <f>CONCATENATE(База[ПЕрвые символы],База[Column2],RIGHT(База[Column3],7))</f>
        <v>KV-15446258BKA-KJA</v>
      </c>
      <c r="N828" s="98"/>
      <c r="O828" s="98"/>
      <c r="U828" s="98"/>
      <c r="V828" s="98"/>
      <c r="W828" s="98"/>
      <c r="X828" s="98"/>
      <c r="Y828" s="98"/>
    </row>
    <row r="829" spans="1:25" ht="15" x14ac:dyDescent="0.25">
      <c r="A829" s="93" t="str">
        <f>CONCATENATE(База[ПЕрвые символы],База[Column2],База[Column4])</f>
        <v>KV-15446260BKA-KJA</v>
      </c>
      <c r="B829" s="94">
        <f>База[Column6]</f>
        <v>46</v>
      </c>
      <c r="C829" s="95" t="s">
        <v>103</v>
      </c>
      <c r="D829" s="96">
        <v>46260</v>
      </c>
      <c r="E829" s="95">
        <v>46</v>
      </c>
      <c r="F829" s="95">
        <v>0</v>
      </c>
      <c r="G829" s="95">
        <v>0</v>
      </c>
      <c r="H829" s="95">
        <v>3</v>
      </c>
      <c r="I829" s="95" t="s">
        <v>209</v>
      </c>
      <c r="J829" s="95" t="s">
        <v>208</v>
      </c>
      <c r="K829" s="95" t="s">
        <v>289</v>
      </c>
      <c r="L829" s="97">
        <f t="shared" si="12"/>
        <v>43</v>
      </c>
      <c r="M829" s="97" t="str">
        <f>CONCATENATE(База[ПЕрвые символы],База[Column2],RIGHT(База[Column3],7))</f>
        <v>KV-15446260BKA-KJA</v>
      </c>
      <c r="N829" s="98"/>
      <c r="O829" s="98"/>
      <c r="U829" s="98"/>
      <c r="V829" s="98"/>
      <c r="W829" s="98"/>
      <c r="X829" s="98"/>
      <c r="Y829" s="98"/>
    </row>
    <row r="830" spans="1:25" ht="15" x14ac:dyDescent="0.25">
      <c r="A830" s="93" t="str">
        <f>CONCATENATE(База[ПЕрвые символы],База[Column2],База[Column4])</f>
        <v>KV-15446261BKA-KJA</v>
      </c>
      <c r="B830" s="94">
        <f>База[Column6]</f>
        <v>46</v>
      </c>
      <c r="C830" s="95" t="s">
        <v>103</v>
      </c>
      <c r="D830" s="96">
        <v>46261</v>
      </c>
      <c r="E830" s="95">
        <v>46</v>
      </c>
      <c r="F830" s="95">
        <v>14</v>
      </c>
      <c r="G830" s="95">
        <v>14</v>
      </c>
      <c r="H830" s="95">
        <v>3</v>
      </c>
      <c r="I830" s="95" t="s">
        <v>209</v>
      </c>
      <c r="J830" s="95" t="s">
        <v>208</v>
      </c>
      <c r="K830" s="95" t="s">
        <v>289</v>
      </c>
      <c r="L830" s="97">
        <f t="shared" si="12"/>
        <v>43</v>
      </c>
      <c r="M830" s="97" t="str">
        <f>CONCATENATE(База[ПЕрвые символы],База[Column2],RIGHT(База[Column3],7))</f>
        <v>KV-15446261BKA-KJA</v>
      </c>
      <c r="N830" s="98"/>
      <c r="O830" s="98"/>
      <c r="U830" s="98"/>
      <c r="V830" s="98"/>
      <c r="W830" s="98"/>
      <c r="X830" s="98"/>
      <c r="Y830" s="98"/>
    </row>
    <row r="831" spans="1:25" ht="15" x14ac:dyDescent="0.25">
      <c r="A831" s="93" t="str">
        <f>CONCATENATE(База[ПЕрвые символы],База[Column2],База[Column4])</f>
        <v>KV-15446262BKA-KJA</v>
      </c>
      <c r="B831" s="94">
        <f>База[Column6]</f>
        <v>46</v>
      </c>
      <c r="C831" s="95" t="s">
        <v>103</v>
      </c>
      <c r="D831" s="96">
        <v>46262</v>
      </c>
      <c r="E831" s="95">
        <v>46</v>
      </c>
      <c r="F831" s="95">
        <v>0</v>
      </c>
      <c r="G831" s="95">
        <v>0</v>
      </c>
      <c r="H831" s="95">
        <v>3</v>
      </c>
      <c r="I831" s="95" t="s">
        <v>209</v>
      </c>
      <c r="J831" s="95" t="s">
        <v>208</v>
      </c>
      <c r="K831" s="95" t="s">
        <v>288</v>
      </c>
      <c r="L831" s="97">
        <f t="shared" si="12"/>
        <v>43</v>
      </c>
      <c r="M831" s="97" t="str">
        <f>CONCATENATE(База[ПЕрвые символы],База[Column2],RIGHT(База[Column3],7))</f>
        <v>KV-15446262BKA-KJA</v>
      </c>
      <c r="N831" s="98"/>
      <c r="O831" s="98"/>
      <c r="U831" s="98"/>
      <c r="V831" s="98"/>
      <c r="W831" s="98"/>
      <c r="X831" s="98"/>
      <c r="Y831" s="98"/>
    </row>
    <row r="832" spans="1:25" ht="15" x14ac:dyDescent="0.25">
      <c r="A832" s="93" t="str">
        <f>CONCATENATE(База[ПЕрвые символы],База[Column2],База[Column4])</f>
        <v>KV-15446265BKA-KJA</v>
      </c>
      <c r="B832" s="94">
        <f>База[Column6]</f>
        <v>46</v>
      </c>
      <c r="C832" s="95" t="s">
        <v>103</v>
      </c>
      <c r="D832" s="96">
        <v>46265</v>
      </c>
      <c r="E832" s="95">
        <v>46</v>
      </c>
      <c r="F832" s="95">
        <v>1</v>
      </c>
      <c r="G832" s="95">
        <v>1</v>
      </c>
      <c r="H832" s="95">
        <v>3</v>
      </c>
      <c r="I832" s="95" t="s">
        <v>209</v>
      </c>
      <c r="J832" s="95" t="s">
        <v>208</v>
      </c>
      <c r="K832" s="95" t="s">
        <v>288</v>
      </c>
      <c r="L832" s="97">
        <f t="shared" si="12"/>
        <v>43</v>
      </c>
      <c r="M832" s="97" t="str">
        <f>CONCATENATE(База[ПЕрвые символы],База[Column2],RIGHT(База[Column3],7))</f>
        <v>KV-15446265BKA-KJA</v>
      </c>
      <c r="N832" s="98"/>
      <c r="O832" s="98"/>
      <c r="U832" s="98"/>
      <c r="V832" s="98"/>
      <c r="W832" s="98"/>
      <c r="X832" s="98"/>
      <c r="Y832" s="98"/>
    </row>
    <row r="833" spans="1:25" ht="15" x14ac:dyDescent="0.25">
      <c r="A833" s="93" t="str">
        <f>CONCATENATE(База[ПЕрвые символы],База[Column2],База[Column4])</f>
        <v>KV-15446267BKA-KJA</v>
      </c>
      <c r="B833" s="94">
        <f>База[Column6]</f>
        <v>46</v>
      </c>
      <c r="C833" s="95" t="s">
        <v>103</v>
      </c>
      <c r="D833" s="96">
        <v>46267</v>
      </c>
      <c r="E833" s="95">
        <v>46</v>
      </c>
      <c r="F833" s="95">
        <v>0</v>
      </c>
      <c r="G833" s="95">
        <v>0</v>
      </c>
      <c r="H833" s="95">
        <v>3</v>
      </c>
      <c r="I833" s="95" t="s">
        <v>209</v>
      </c>
      <c r="J833" s="95" t="s">
        <v>208</v>
      </c>
      <c r="K833" s="95" t="s">
        <v>288</v>
      </c>
      <c r="L833" s="97">
        <f t="shared" si="12"/>
        <v>43</v>
      </c>
      <c r="M833" s="97" t="str">
        <f>CONCATENATE(База[ПЕрвые символы],База[Column2],RIGHT(База[Column3],7))</f>
        <v>KV-15446267BKA-KJA</v>
      </c>
      <c r="N833" s="98"/>
      <c r="O833" s="98"/>
      <c r="U833" s="98"/>
      <c r="V833" s="98"/>
      <c r="W833" s="98"/>
      <c r="X833" s="98"/>
      <c r="Y833" s="98"/>
    </row>
    <row r="834" spans="1:25" ht="15" x14ac:dyDescent="0.25">
      <c r="A834" s="93" t="str">
        <f>CONCATENATE(База[ПЕрвые символы],База[Column2],База[Column4])</f>
        <v>KV-15446268BKA-KJA</v>
      </c>
      <c r="B834" s="94">
        <f>База[Column6]</f>
        <v>52</v>
      </c>
      <c r="C834" s="95" t="s">
        <v>103</v>
      </c>
      <c r="D834" s="96">
        <v>46268</v>
      </c>
      <c r="E834" s="95">
        <v>52</v>
      </c>
      <c r="F834" s="95">
        <v>0</v>
      </c>
      <c r="G834" s="95">
        <v>0</v>
      </c>
      <c r="H834" s="95">
        <v>3</v>
      </c>
      <c r="I834" s="95" t="s">
        <v>209</v>
      </c>
      <c r="J834" s="95" t="s">
        <v>208</v>
      </c>
      <c r="K834" s="95" t="s">
        <v>289</v>
      </c>
      <c r="L834" s="97">
        <f t="shared" ref="L834:L897" si="13">IF(G834&gt;=0,E834-H834,E834-H834-G834)</f>
        <v>49</v>
      </c>
      <c r="M834" s="97" t="str">
        <f>CONCATENATE(База[ПЕрвые символы],База[Column2],RIGHT(База[Column3],7))</f>
        <v>KV-15446268BKA-KJA</v>
      </c>
      <c r="N834" s="98"/>
      <c r="O834" s="98"/>
      <c r="U834" s="98"/>
      <c r="V834" s="98"/>
      <c r="W834" s="98"/>
      <c r="X834" s="98"/>
      <c r="Y834" s="98"/>
    </row>
    <row r="835" spans="1:25" ht="15" x14ac:dyDescent="0.25">
      <c r="A835" s="93" t="str">
        <f>CONCATENATE(База[ПЕрвые символы],База[Column2],База[Column4])</f>
        <v>KV-15446272BKA-KJA</v>
      </c>
      <c r="B835" s="94">
        <f>База[Column6]</f>
        <v>52</v>
      </c>
      <c r="C835" s="95" t="s">
        <v>103</v>
      </c>
      <c r="D835" s="96">
        <v>46272</v>
      </c>
      <c r="E835" s="95">
        <v>52</v>
      </c>
      <c r="F835" s="95">
        <v>1</v>
      </c>
      <c r="G835" s="95">
        <v>1</v>
      </c>
      <c r="H835" s="95">
        <v>3</v>
      </c>
      <c r="I835" s="95" t="s">
        <v>209</v>
      </c>
      <c r="J835" s="95" t="s">
        <v>208</v>
      </c>
      <c r="K835" s="95" t="s">
        <v>289</v>
      </c>
      <c r="L835" s="97">
        <f t="shared" si="13"/>
        <v>49</v>
      </c>
      <c r="M835" s="97" t="str">
        <f>CONCATENATE(База[ПЕрвые символы],База[Column2],RIGHT(База[Column3],7))</f>
        <v>KV-15446272BKA-KJA</v>
      </c>
      <c r="N835" s="98"/>
      <c r="O835" s="98"/>
      <c r="U835" s="98"/>
      <c r="V835" s="98"/>
      <c r="W835" s="98"/>
      <c r="X835" s="98"/>
      <c r="Y835" s="98"/>
    </row>
    <row r="836" spans="1:25" ht="15" x14ac:dyDescent="0.25">
      <c r="A836" s="93" t="str">
        <f>CONCATENATE(База[ПЕрвые символы],База[Column2],База[Column4])</f>
        <v>KV-15446274BKA-KJA</v>
      </c>
      <c r="B836" s="94">
        <f>База[Column6]</f>
        <v>46</v>
      </c>
      <c r="C836" s="95" t="s">
        <v>103</v>
      </c>
      <c r="D836" s="96">
        <v>46274</v>
      </c>
      <c r="E836" s="95">
        <v>46</v>
      </c>
      <c r="F836" s="95">
        <v>0</v>
      </c>
      <c r="G836" s="95">
        <v>0</v>
      </c>
      <c r="H836" s="95">
        <v>3</v>
      </c>
      <c r="I836" s="95" t="s">
        <v>209</v>
      </c>
      <c r="J836" s="95" t="s">
        <v>208</v>
      </c>
      <c r="K836" s="95" t="s">
        <v>289</v>
      </c>
      <c r="L836" s="97">
        <f t="shared" si="13"/>
        <v>43</v>
      </c>
      <c r="M836" s="97" t="str">
        <f>CONCATENATE(База[ПЕрвые символы],База[Column2],RIGHT(База[Column3],7))</f>
        <v>KV-15446274BKA-KJA</v>
      </c>
      <c r="N836" s="98"/>
      <c r="O836" s="98"/>
      <c r="U836" s="98"/>
      <c r="V836" s="98"/>
      <c r="W836" s="98"/>
      <c r="X836" s="98"/>
      <c r="Y836" s="98"/>
    </row>
    <row r="837" spans="1:25" ht="15" x14ac:dyDescent="0.25">
      <c r="A837" s="93" t="str">
        <f>CONCATENATE(База[ПЕрвые символы],База[Column2],База[Column4])</f>
        <v>KV-15446275BKA-KJA</v>
      </c>
      <c r="B837" s="94">
        <f>База[Column6]</f>
        <v>46</v>
      </c>
      <c r="C837" s="95" t="s">
        <v>103</v>
      </c>
      <c r="D837" s="96">
        <v>46275</v>
      </c>
      <c r="E837" s="95">
        <v>46</v>
      </c>
      <c r="F837" s="95">
        <v>0</v>
      </c>
      <c r="G837" s="95">
        <v>0</v>
      </c>
      <c r="H837" s="95">
        <v>3</v>
      </c>
      <c r="I837" s="95" t="s">
        <v>209</v>
      </c>
      <c r="J837" s="95" t="s">
        <v>208</v>
      </c>
      <c r="K837" s="95" t="s">
        <v>288</v>
      </c>
      <c r="L837" s="97">
        <f t="shared" si="13"/>
        <v>43</v>
      </c>
      <c r="M837" s="97" t="str">
        <f>CONCATENATE(База[ПЕрвые символы],База[Column2],RIGHT(База[Column3],7))</f>
        <v>KV-15446275BKA-KJA</v>
      </c>
      <c r="N837" s="98"/>
      <c r="O837" s="98"/>
      <c r="U837" s="98"/>
      <c r="V837" s="98"/>
      <c r="W837" s="98"/>
      <c r="X837" s="98"/>
      <c r="Y837" s="98"/>
    </row>
    <row r="838" spans="1:25" ht="15" x14ac:dyDescent="0.25">
      <c r="A838" s="93" t="str">
        <f>CONCATENATE(База[ПЕрвые символы],База[Column2],База[Column4])</f>
        <v>KV-15446279BKA-KJA</v>
      </c>
      <c r="B838" s="94">
        <f>База[Column6]</f>
        <v>52</v>
      </c>
      <c r="C838" s="95" t="s">
        <v>103</v>
      </c>
      <c r="D838" s="96">
        <v>46279</v>
      </c>
      <c r="E838" s="95">
        <v>52</v>
      </c>
      <c r="F838" s="95">
        <v>0</v>
      </c>
      <c r="G838" s="95">
        <v>0</v>
      </c>
      <c r="H838" s="95">
        <v>3</v>
      </c>
      <c r="I838" s="95" t="s">
        <v>209</v>
      </c>
      <c r="J838" s="95" t="s">
        <v>208</v>
      </c>
      <c r="K838" s="95" t="s">
        <v>289</v>
      </c>
      <c r="L838" s="97">
        <f t="shared" si="13"/>
        <v>49</v>
      </c>
      <c r="M838" s="97" t="str">
        <f>CONCATENATE(База[ПЕрвые символы],База[Column2],RIGHT(База[Column3],7))</f>
        <v>KV-15446279BKA-KJA</v>
      </c>
      <c r="N838" s="98"/>
      <c r="O838" s="98"/>
      <c r="U838" s="98"/>
      <c r="V838" s="98"/>
      <c r="W838" s="98"/>
      <c r="X838" s="98"/>
      <c r="Y838" s="98"/>
    </row>
    <row r="839" spans="1:25" ht="15" x14ac:dyDescent="0.25">
      <c r="A839" s="93" t="str">
        <f>CONCATENATE(База[ПЕрвые символы],База[Column2],База[Column4])</f>
        <v>KV-15446281BKA-KJA</v>
      </c>
      <c r="B839" s="94">
        <f>База[Column6]</f>
        <v>45</v>
      </c>
      <c r="C839" s="95" t="s">
        <v>103</v>
      </c>
      <c r="D839" s="96">
        <v>46281</v>
      </c>
      <c r="E839" s="95">
        <v>45</v>
      </c>
      <c r="F839" s="95">
        <v>4</v>
      </c>
      <c r="G839" s="95">
        <v>4</v>
      </c>
      <c r="H839" s="95">
        <v>3</v>
      </c>
      <c r="I839" s="95" t="s">
        <v>209</v>
      </c>
      <c r="J839" s="95" t="s">
        <v>208</v>
      </c>
      <c r="K839" s="95" t="s">
        <v>289</v>
      </c>
      <c r="L839" s="97">
        <f t="shared" si="13"/>
        <v>42</v>
      </c>
      <c r="M839" s="97" t="str">
        <f>CONCATENATE(База[ПЕрвые символы],База[Column2],RIGHT(База[Column3],7))</f>
        <v>KV-15446281BKA-KJA</v>
      </c>
      <c r="N839" s="98"/>
      <c r="O839" s="98"/>
      <c r="U839" s="98"/>
      <c r="V839" s="98"/>
      <c r="W839" s="98"/>
      <c r="X839" s="98"/>
      <c r="Y839" s="98"/>
    </row>
    <row r="840" spans="1:25" ht="15" x14ac:dyDescent="0.25">
      <c r="A840" s="93" t="str">
        <f>CONCATENATE(База[ПЕрвые символы],База[Column2],База[Column4])</f>
        <v>KV-15446282BKA-KJA</v>
      </c>
      <c r="B840" s="94">
        <f>База[Column6]</f>
        <v>52</v>
      </c>
      <c r="C840" s="95" t="s">
        <v>103</v>
      </c>
      <c r="D840" s="96">
        <v>46282</v>
      </c>
      <c r="E840" s="95">
        <v>52</v>
      </c>
      <c r="F840" s="95">
        <v>0</v>
      </c>
      <c r="G840" s="95">
        <v>0</v>
      </c>
      <c r="H840" s="95">
        <v>3</v>
      </c>
      <c r="I840" s="95" t="s">
        <v>209</v>
      </c>
      <c r="J840" s="95" t="s">
        <v>208</v>
      </c>
      <c r="K840" s="95" t="s">
        <v>289</v>
      </c>
      <c r="L840" s="97">
        <f t="shared" si="13"/>
        <v>49</v>
      </c>
      <c r="M840" s="97" t="str">
        <f>CONCATENATE(База[ПЕрвые символы],База[Column2],RIGHT(База[Column3],7))</f>
        <v>KV-15446282BKA-KJA</v>
      </c>
      <c r="N840" s="98"/>
      <c r="O840" s="98"/>
      <c r="U840" s="98"/>
      <c r="V840" s="98"/>
      <c r="W840" s="98"/>
      <c r="X840" s="98"/>
      <c r="Y840" s="98"/>
    </row>
    <row r="841" spans="1:25" ht="15" x14ac:dyDescent="0.25">
      <c r="A841" s="93" t="str">
        <f>CONCATENATE(База[ПЕрвые символы],База[Column2],База[Column4])</f>
        <v>KV-15446286BKA-KJA</v>
      </c>
      <c r="B841" s="94">
        <f>База[Column6]</f>
        <v>52</v>
      </c>
      <c r="C841" s="95" t="s">
        <v>103</v>
      </c>
      <c r="D841" s="96">
        <v>46286</v>
      </c>
      <c r="E841" s="95">
        <v>52</v>
      </c>
      <c r="F841" s="95">
        <v>0</v>
      </c>
      <c r="G841" s="95">
        <v>0</v>
      </c>
      <c r="H841" s="95">
        <v>3</v>
      </c>
      <c r="I841" s="95" t="s">
        <v>209</v>
      </c>
      <c r="J841" s="95" t="s">
        <v>208</v>
      </c>
      <c r="K841" s="95" t="s">
        <v>289</v>
      </c>
      <c r="L841" s="97">
        <f t="shared" si="13"/>
        <v>49</v>
      </c>
      <c r="M841" s="97" t="str">
        <f>CONCATENATE(База[ПЕрвые символы],База[Column2],RIGHT(База[Column3],7))</f>
        <v>KV-15446286BKA-KJA</v>
      </c>
      <c r="N841" s="98"/>
      <c r="O841" s="98"/>
      <c r="U841" s="98"/>
      <c r="V841" s="98"/>
      <c r="W841" s="98"/>
      <c r="X841" s="98"/>
      <c r="Y841" s="98"/>
    </row>
    <row r="842" spans="1:25" ht="15" x14ac:dyDescent="0.25">
      <c r="A842" s="93" t="str">
        <f>CONCATENATE(База[ПЕрвые символы],База[Column2],База[Column4])</f>
        <v>KV-15446289BKA-KJA</v>
      </c>
      <c r="B842" s="94">
        <f>База[Column6]</f>
        <v>46</v>
      </c>
      <c r="C842" s="95" t="s">
        <v>103</v>
      </c>
      <c r="D842" s="96">
        <v>46289</v>
      </c>
      <c r="E842" s="95">
        <v>46</v>
      </c>
      <c r="F842" s="95">
        <v>1</v>
      </c>
      <c r="G842" s="95">
        <v>1</v>
      </c>
      <c r="H842" s="95">
        <v>3</v>
      </c>
      <c r="I842" s="95" t="s">
        <v>209</v>
      </c>
      <c r="J842" s="95" t="s">
        <v>208</v>
      </c>
      <c r="K842" s="95" t="s">
        <v>289</v>
      </c>
      <c r="L842" s="97">
        <f t="shared" si="13"/>
        <v>43</v>
      </c>
      <c r="M842" s="97" t="str">
        <f>CONCATENATE(База[ПЕрвые символы],База[Column2],RIGHT(База[Column3],7))</f>
        <v>KV-15446289BKA-KJA</v>
      </c>
      <c r="N842" s="98"/>
      <c r="O842" s="98"/>
      <c r="U842" s="98"/>
      <c r="V842" s="98"/>
      <c r="W842" s="98"/>
      <c r="X842" s="98"/>
      <c r="Y842" s="98"/>
    </row>
    <row r="843" spans="1:25" ht="15" x14ac:dyDescent="0.25">
      <c r="A843" s="93" t="str">
        <f>CONCATENATE(База[ПЕрвые символы],База[Column2],База[Column4])</f>
        <v>KV-15446293BKA-KJA</v>
      </c>
      <c r="B843" s="94">
        <f>База[Column6]</f>
        <v>52</v>
      </c>
      <c r="C843" s="95" t="s">
        <v>103</v>
      </c>
      <c r="D843" s="96">
        <v>46293</v>
      </c>
      <c r="E843" s="95">
        <v>52</v>
      </c>
      <c r="F843" s="95">
        <v>0</v>
      </c>
      <c r="G843" s="95">
        <v>0</v>
      </c>
      <c r="H843" s="95">
        <v>3</v>
      </c>
      <c r="I843" s="95" t="s">
        <v>209</v>
      </c>
      <c r="J843" s="95" t="s">
        <v>208</v>
      </c>
      <c r="K843" s="95" t="s">
        <v>289</v>
      </c>
      <c r="L843" s="97">
        <f t="shared" si="13"/>
        <v>49</v>
      </c>
      <c r="M843" s="97" t="str">
        <f>CONCATENATE(База[ПЕрвые символы],База[Column2],RIGHT(База[Column3],7))</f>
        <v>KV-15446293BKA-KJA</v>
      </c>
      <c r="N843" s="98"/>
      <c r="O843" s="98"/>
      <c r="U843" s="98"/>
      <c r="V843" s="98"/>
      <c r="W843" s="98"/>
      <c r="X843" s="98"/>
      <c r="Y843" s="98"/>
    </row>
    <row r="844" spans="1:25" ht="15" x14ac:dyDescent="0.25">
      <c r="A844" s="93" t="str">
        <f>CONCATENATE(База[ПЕрвые символы],База[Column2],База[Column4])</f>
        <v>KV-15446297BKA-KJA</v>
      </c>
      <c r="B844" s="94">
        <f>База[Column6]</f>
        <v>43</v>
      </c>
      <c r="C844" s="95" t="s">
        <v>103</v>
      </c>
      <c r="D844" s="96">
        <v>46297</v>
      </c>
      <c r="E844" s="95">
        <v>43</v>
      </c>
      <c r="F844" s="95">
        <v>0</v>
      </c>
      <c r="G844" s="95">
        <v>0</v>
      </c>
      <c r="H844" s="95">
        <v>3</v>
      </c>
      <c r="I844" s="95" t="s">
        <v>209</v>
      </c>
      <c r="J844" s="95" t="s">
        <v>208</v>
      </c>
      <c r="K844" s="95" t="s">
        <v>293</v>
      </c>
      <c r="L844" s="97">
        <f t="shared" si="13"/>
        <v>40</v>
      </c>
      <c r="M844" s="97" t="str">
        <f>CONCATENATE(База[ПЕрвые символы],База[Column2],RIGHT(База[Column3],7))</f>
        <v>KV-15446297BKA-KJA</v>
      </c>
      <c r="N844" s="98"/>
      <c r="O844" s="98"/>
      <c r="U844" s="98"/>
      <c r="V844" s="98"/>
      <c r="W844" s="98"/>
      <c r="X844" s="98"/>
      <c r="Y844" s="98"/>
    </row>
    <row r="845" spans="1:25" ht="15" x14ac:dyDescent="0.25">
      <c r="A845" s="93" t="str">
        <f>CONCATENATE(База[ПЕрвые символы],База[Column2],База[Column4])</f>
        <v>KV-15446300BKA-KJA</v>
      </c>
      <c r="B845" s="94">
        <f>База[Column6]</f>
        <v>52</v>
      </c>
      <c r="C845" s="95" t="s">
        <v>103</v>
      </c>
      <c r="D845" s="96">
        <v>46300</v>
      </c>
      <c r="E845" s="95">
        <v>52</v>
      </c>
      <c r="F845" s="95">
        <v>0</v>
      </c>
      <c r="G845" s="95">
        <v>0</v>
      </c>
      <c r="H845" s="95">
        <v>3</v>
      </c>
      <c r="I845" s="95" t="s">
        <v>209</v>
      </c>
      <c r="J845" s="95" t="s">
        <v>208</v>
      </c>
      <c r="K845" s="95" t="s">
        <v>289</v>
      </c>
      <c r="L845" s="97">
        <f t="shared" si="13"/>
        <v>49</v>
      </c>
      <c r="M845" s="97" t="str">
        <f>CONCATENATE(База[ПЕрвые символы],База[Column2],RIGHT(База[Column3],7))</f>
        <v>KV-15446300BKA-KJA</v>
      </c>
      <c r="N845" s="98"/>
      <c r="O845" s="98"/>
      <c r="U845" s="98"/>
      <c r="V845" s="98"/>
      <c r="W845" s="98"/>
      <c r="X845" s="98"/>
      <c r="Y845" s="98"/>
    </row>
    <row r="846" spans="1:25" ht="15" x14ac:dyDescent="0.25">
      <c r="A846" s="93" t="str">
        <f>CONCATENATE(База[ПЕрвые символы],База[Column2],База[Column4])</f>
        <v>KV-15446304BKA-KJA</v>
      </c>
      <c r="B846" s="94">
        <f>База[Column6]</f>
        <v>46</v>
      </c>
      <c r="C846" s="95" t="s">
        <v>103</v>
      </c>
      <c r="D846" s="96">
        <v>46304</v>
      </c>
      <c r="E846" s="95">
        <v>46</v>
      </c>
      <c r="F846" s="95">
        <v>0</v>
      </c>
      <c r="G846" s="95">
        <v>0</v>
      </c>
      <c r="H846" s="95">
        <v>3</v>
      </c>
      <c r="I846" s="95" t="s">
        <v>209</v>
      </c>
      <c r="J846" s="95" t="s">
        <v>208</v>
      </c>
      <c r="K846" s="95" t="s">
        <v>288</v>
      </c>
      <c r="L846" s="97">
        <f t="shared" si="13"/>
        <v>43</v>
      </c>
      <c r="M846" s="97" t="str">
        <f>CONCATENATE(База[ПЕрвые символы],База[Column2],RIGHT(База[Column3],7))</f>
        <v>KV-15446304BKA-KJA</v>
      </c>
      <c r="N846" s="98"/>
      <c r="O846" s="98"/>
      <c r="U846" s="98"/>
      <c r="V846" s="98"/>
      <c r="W846" s="98"/>
      <c r="X846" s="98"/>
      <c r="Y846" s="98"/>
    </row>
    <row r="847" spans="1:25" ht="15" x14ac:dyDescent="0.25">
      <c r="A847" s="93" t="str">
        <f>CONCATENATE(База[ПЕрвые символы],База[Column2],База[Column4])</f>
        <v>KV-15446307BKA-KJA</v>
      </c>
      <c r="B847" s="94">
        <f>База[Column6]</f>
        <v>52</v>
      </c>
      <c r="C847" s="95" t="s">
        <v>103</v>
      </c>
      <c r="D847" s="96">
        <v>46307</v>
      </c>
      <c r="E847" s="95">
        <v>52</v>
      </c>
      <c r="F847" s="95">
        <v>0</v>
      </c>
      <c r="G847" s="95">
        <v>0</v>
      </c>
      <c r="H847" s="95">
        <v>3</v>
      </c>
      <c r="I847" s="95" t="s">
        <v>209</v>
      </c>
      <c r="J847" s="95" t="s">
        <v>208</v>
      </c>
      <c r="K847" s="95" t="s">
        <v>289</v>
      </c>
      <c r="L847" s="97">
        <f t="shared" si="13"/>
        <v>49</v>
      </c>
      <c r="M847" s="97" t="str">
        <f>CONCATENATE(База[ПЕрвые символы],База[Column2],RIGHT(База[Column3],7))</f>
        <v>KV-15446307BKA-KJA</v>
      </c>
      <c r="N847" s="98"/>
      <c r="O847" s="98"/>
      <c r="U847" s="98"/>
      <c r="V847" s="98"/>
      <c r="W847" s="98"/>
      <c r="X847" s="98"/>
      <c r="Y847" s="98"/>
    </row>
    <row r="848" spans="1:25" ht="15" x14ac:dyDescent="0.25">
      <c r="A848" s="93" t="str">
        <f>CONCATENATE(База[ПЕрвые символы],База[Column2],База[Column4])</f>
        <v>KV-15446311BKA-KJA</v>
      </c>
      <c r="B848" s="94">
        <f>База[Column6]</f>
        <v>46</v>
      </c>
      <c r="C848" s="95" t="s">
        <v>103</v>
      </c>
      <c r="D848" s="96">
        <v>46311</v>
      </c>
      <c r="E848" s="95">
        <v>46</v>
      </c>
      <c r="F848" s="95">
        <v>0</v>
      </c>
      <c r="G848" s="95">
        <v>0</v>
      </c>
      <c r="H848" s="95">
        <v>3</v>
      </c>
      <c r="I848" s="95" t="s">
        <v>209</v>
      </c>
      <c r="J848" s="95" t="s">
        <v>208</v>
      </c>
      <c r="K848" s="95" t="s">
        <v>288</v>
      </c>
      <c r="L848" s="97">
        <f t="shared" si="13"/>
        <v>43</v>
      </c>
      <c r="M848" s="97" t="str">
        <f>CONCATENATE(База[ПЕрвые символы],База[Column2],RIGHT(База[Column3],7))</f>
        <v>KV-15446311BKA-KJA</v>
      </c>
      <c r="N848" s="98"/>
      <c r="O848" s="98"/>
      <c r="U848" s="98"/>
      <c r="V848" s="98"/>
      <c r="W848" s="98"/>
      <c r="X848" s="98"/>
      <c r="Y848" s="98"/>
    </row>
    <row r="849" spans="1:25" ht="15" x14ac:dyDescent="0.25">
      <c r="A849" s="93" t="str">
        <f>CONCATENATE(База[ПЕрвые символы],База[Column2],База[Column4])</f>
        <v>KV-15446314BKA-KJA</v>
      </c>
      <c r="B849" s="94">
        <f>База[Column6]</f>
        <v>52</v>
      </c>
      <c r="C849" s="95" t="s">
        <v>103</v>
      </c>
      <c r="D849" s="96">
        <v>46314</v>
      </c>
      <c r="E849" s="95">
        <v>52</v>
      </c>
      <c r="F849" s="95">
        <v>0</v>
      </c>
      <c r="G849" s="95">
        <v>0</v>
      </c>
      <c r="H849" s="95">
        <v>3</v>
      </c>
      <c r="I849" s="95" t="s">
        <v>209</v>
      </c>
      <c r="J849" s="95" t="s">
        <v>208</v>
      </c>
      <c r="K849" s="95" t="s">
        <v>289</v>
      </c>
      <c r="L849" s="97">
        <f t="shared" si="13"/>
        <v>49</v>
      </c>
      <c r="M849" s="97" t="str">
        <f>CONCATENATE(База[ПЕрвые символы],База[Column2],RIGHT(База[Column3],7))</f>
        <v>KV-15446314BKA-KJA</v>
      </c>
      <c r="N849" s="98"/>
      <c r="O849" s="98"/>
      <c r="U849" s="98"/>
      <c r="V849" s="98"/>
      <c r="W849" s="98"/>
      <c r="X849" s="98"/>
      <c r="Y849" s="98"/>
    </row>
    <row r="850" spans="1:25" ht="15" x14ac:dyDescent="0.25">
      <c r="A850" s="93" t="str">
        <f>CONCATENATE(База[ПЕрвые символы],База[Column2],База[Column4])</f>
        <v>KV-15446318BKA-KJA</v>
      </c>
      <c r="B850" s="94">
        <f>База[Column6]</f>
        <v>46</v>
      </c>
      <c r="C850" s="95" t="s">
        <v>103</v>
      </c>
      <c r="D850" s="96">
        <v>46318</v>
      </c>
      <c r="E850" s="95">
        <v>46</v>
      </c>
      <c r="F850" s="95">
        <v>0</v>
      </c>
      <c r="G850" s="95">
        <v>0</v>
      </c>
      <c r="H850" s="95">
        <v>3</v>
      </c>
      <c r="I850" s="95" t="s">
        <v>209</v>
      </c>
      <c r="J850" s="95" t="s">
        <v>208</v>
      </c>
      <c r="K850" s="95" t="s">
        <v>288</v>
      </c>
      <c r="L850" s="97">
        <f t="shared" si="13"/>
        <v>43</v>
      </c>
      <c r="M850" s="97" t="str">
        <f>CONCATENATE(База[ПЕрвые символы],База[Column2],RIGHT(База[Column3],7))</f>
        <v>KV-15446318BKA-KJA</v>
      </c>
      <c r="N850" s="98"/>
      <c r="O850" s="98"/>
      <c r="U850" s="98"/>
      <c r="V850" s="98"/>
      <c r="W850" s="98"/>
      <c r="X850" s="98"/>
      <c r="Y850" s="98"/>
    </row>
    <row r="851" spans="1:25" ht="15" x14ac:dyDescent="0.25">
      <c r="A851" s="93" t="str">
        <f>CONCATENATE(База[ПЕрвые символы],База[Column2],База[Column4])</f>
        <v>KV-15546216KJA-GOY</v>
      </c>
      <c r="B851" s="94">
        <f>База[Column6]</f>
        <v>40</v>
      </c>
      <c r="C851" s="95" t="s">
        <v>104</v>
      </c>
      <c r="D851" s="96">
        <v>46216</v>
      </c>
      <c r="E851" s="95">
        <v>40</v>
      </c>
      <c r="F851" s="95">
        <v>0</v>
      </c>
      <c r="G851" s="95">
        <v>0</v>
      </c>
      <c r="H851" s="95">
        <v>5</v>
      </c>
      <c r="I851" s="95" t="s">
        <v>203</v>
      </c>
      <c r="J851" s="95" t="s">
        <v>202</v>
      </c>
      <c r="K851" s="95" t="s">
        <v>288</v>
      </c>
      <c r="L851" s="97">
        <f t="shared" si="13"/>
        <v>35</v>
      </c>
      <c r="M851" s="97" t="str">
        <f>CONCATENATE(База[ПЕрвые символы],База[Column2],RIGHT(База[Column3],7))</f>
        <v>KV-15546216KJA-GOY</v>
      </c>
      <c r="N851" s="98"/>
      <c r="O851" s="98"/>
      <c r="U851" s="98"/>
      <c r="V851" s="98"/>
      <c r="W851" s="98"/>
      <c r="X851" s="98"/>
      <c r="Y851" s="98"/>
    </row>
    <row r="852" spans="1:25" ht="15" x14ac:dyDescent="0.25">
      <c r="A852" s="93" t="str">
        <f>CONCATENATE(База[ПЕрвые символы],База[Column2],База[Column4])</f>
        <v>KV-15546217KJA-GOY</v>
      </c>
      <c r="B852" s="94">
        <f>База[Column6]</f>
        <v>48</v>
      </c>
      <c r="C852" s="95" t="s">
        <v>104</v>
      </c>
      <c r="D852" s="96">
        <v>46217</v>
      </c>
      <c r="E852" s="95">
        <v>48</v>
      </c>
      <c r="F852" s="95">
        <v>21</v>
      </c>
      <c r="G852" s="95">
        <v>21</v>
      </c>
      <c r="H852" s="95">
        <v>5</v>
      </c>
      <c r="I852" s="95" t="s">
        <v>203</v>
      </c>
      <c r="J852" s="95" t="s">
        <v>202</v>
      </c>
      <c r="K852" s="95" t="s">
        <v>289</v>
      </c>
      <c r="L852" s="97">
        <f t="shared" si="13"/>
        <v>43</v>
      </c>
      <c r="M852" s="97" t="str">
        <f>CONCATENATE(База[ПЕрвые символы],База[Column2],RIGHT(База[Column3],7))</f>
        <v>KV-15546217KJA-GOY</v>
      </c>
      <c r="N852" s="98"/>
      <c r="O852" s="98"/>
      <c r="U852" s="98"/>
      <c r="V852" s="98"/>
      <c r="W852" s="98"/>
      <c r="X852" s="98"/>
      <c r="Y852" s="98"/>
    </row>
    <row r="853" spans="1:25" ht="15" x14ac:dyDescent="0.25">
      <c r="A853" s="93" t="str">
        <f>CONCATENATE(База[ПЕрвые символы],База[Column2],База[Column4])</f>
        <v>KV-15546218KJA-GOY</v>
      </c>
      <c r="B853" s="94">
        <f>База[Column6]</f>
        <v>58</v>
      </c>
      <c r="C853" s="95" t="s">
        <v>104</v>
      </c>
      <c r="D853" s="96">
        <v>46218</v>
      </c>
      <c r="E853" s="95">
        <v>58</v>
      </c>
      <c r="F853" s="95">
        <v>3</v>
      </c>
      <c r="G853" s="95">
        <v>3</v>
      </c>
      <c r="H853" s="95">
        <v>5</v>
      </c>
      <c r="I853" s="95" t="s">
        <v>203</v>
      </c>
      <c r="J853" s="95" t="s">
        <v>202</v>
      </c>
      <c r="K853" s="95" t="s">
        <v>289</v>
      </c>
      <c r="L853" s="97">
        <f t="shared" si="13"/>
        <v>53</v>
      </c>
      <c r="M853" s="97" t="str">
        <f>CONCATENATE(База[ПЕрвые символы],База[Column2],RIGHT(База[Column3],7))</f>
        <v>KV-15546218KJA-GOY</v>
      </c>
      <c r="N853" s="98"/>
      <c r="O853" s="98"/>
      <c r="U853" s="98"/>
      <c r="V853" s="98"/>
      <c r="W853" s="98"/>
      <c r="X853" s="98"/>
      <c r="Y853" s="98"/>
    </row>
    <row r="854" spans="1:25" ht="15" x14ac:dyDescent="0.25">
      <c r="A854" s="93" t="str">
        <f>CONCATENATE(База[ПЕрвые символы],База[Column2],База[Column4])</f>
        <v>KV-15546220KJA-GOY</v>
      </c>
      <c r="B854" s="94">
        <f>База[Column6]</f>
        <v>58</v>
      </c>
      <c r="C854" s="95" t="s">
        <v>104</v>
      </c>
      <c r="D854" s="96">
        <v>46220</v>
      </c>
      <c r="E854" s="95">
        <v>58</v>
      </c>
      <c r="F854" s="95">
        <v>30</v>
      </c>
      <c r="G854" s="95">
        <v>30</v>
      </c>
      <c r="H854" s="95">
        <v>5</v>
      </c>
      <c r="I854" s="95" t="s">
        <v>203</v>
      </c>
      <c r="J854" s="95" t="s">
        <v>202</v>
      </c>
      <c r="K854" s="95" t="s">
        <v>289</v>
      </c>
      <c r="L854" s="97">
        <f t="shared" si="13"/>
        <v>53</v>
      </c>
      <c r="M854" s="97" t="str">
        <f>CONCATENATE(База[ПЕрвые символы],База[Column2],RIGHT(База[Column3],7))</f>
        <v>KV-15546220KJA-GOY</v>
      </c>
      <c r="N854" s="98"/>
      <c r="O854" s="98"/>
      <c r="U854" s="98"/>
      <c r="V854" s="98"/>
      <c r="W854" s="98"/>
      <c r="X854" s="98"/>
      <c r="Y854" s="98"/>
    </row>
    <row r="855" spans="1:25" ht="15" x14ac:dyDescent="0.25">
      <c r="A855" s="93" t="str">
        <f>CONCATENATE(База[ПЕрвые символы],База[Column2],База[Column4])</f>
        <v>KV-15546223KJA-GOY</v>
      </c>
      <c r="B855" s="94">
        <f>База[Column6]</f>
        <v>58</v>
      </c>
      <c r="C855" s="95" t="s">
        <v>104</v>
      </c>
      <c r="D855" s="96">
        <v>46223</v>
      </c>
      <c r="E855" s="95">
        <v>58</v>
      </c>
      <c r="F855" s="95">
        <v>16</v>
      </c>
      <c r="G855" s="95">
        <v>16</v>
      </c>
      <c r="H855" s="95">
        <v>5</v>
      </c>
      <c r="I855" s="95" t="s">
        <v>203</v>
      </c>
      <c r="J855" s="95" t="s">
        <v>202</v>
      </c>
      <c r="K855" s="95" t="s">
        <v>289</v>
      </c>
      <c r="L855" s="97">
        <f t="shared" si="13"/>
        <v>53</v>
      </c>
      <c r="M855" s="97" t="str">
        <f>CONCATENATE(База[ПЕрвые символы],База[Column2],RIGHT(База[Column3],7))</f>
        <v>KV-15546223KJA-GOY</v>
      </c>
      <c r="N855" s="98"/>
      <c r="O855" s="98"/>
      <c r="U855" s="98"/>
      <c r="V855" s="98"/>
      <c r="W855" s="98"/>
      <c r="X855" s="98"/>
      <c r="Y855" s="98"/>
    </row>
    <row r="856" spans="1:25" ht="15" x14ac:dyDescent="0.25">
      <c r="A856" s="93" t="str">
        <f>CONCATENATE(База[ПЕрвые символы],База[Column2],База[Column4])</f>
        <v>KV-15546224KJA-GOY</v>
      </c>
      <c r="B856" s="94">
        <f>База[Column6]</f>
        <v>58</v>
      </c>
      <c r="C856" s="95" t="s">
        <v>104</v>
      </c>
      <c r="D856" s="96">
        <v>46224</v>
      </c>
      <c r="E856" s="95">
        <v>58</v>
      </c>
      <c r="F856" s="95">
        <v>3</v>
      </c>
      <c r="G856" s="95">
        <v>3</v>
      </c>
      <c r="H856" s="95">
        <v>5</v>
      </c>
      <c r="I856" s="95" t="s">
        <v>203</v>
      </c>
      <c r="J856" s="95" t="s">
        <v>202</v>
      </c>
      <c r="K856" s="95" t="s">
        <v>289</v>
      </c>
      <c r="L856" s="97">
        <f t="shared" si="13"/>
        <v>53</v>
      </c>
      <c r="M856" s="97" t="str">
        <f>CONCATENATE(База[ПЕрвые символы],База[Column2],RIGHT(База[Column3],7))</f>
        <v>KV-15546224KJA-GOY</v>
      </c>
      <c r="N856" s="98"/>
      <c r="O856" s="98"/>
      <c r="U856" s="98"/>
      <c r="V856" s="98"/>
      <c r="W856" s="98"/>
      <c r="X856" s="98"/>
      <c r="Y856" s="98"/>
    </row>
    <row r="857" spans="1:25" ht="15" x14ac:dyDescent="0.25">
      <c r="A857" s="93" t="str">
        <f>CONCATENATE(База[ПЕрвые символы],База[Column2],База[Column4])</f>
        <v>KV-15546225KJA-GOY</v>
      </c>
      <c r="B857" s="94">
        <f>База[Column6]</f>
        <v>58</v>
      </c>
      <c r="C857" s="95" t="s">
        <v>104</v>
      </c>
      <c r="D857" s="96">
        <v>46225</v>
      </c>
      <c r="E857" s="95">
        <v>58</v>
      </c>
      <c r="F857" s="95">
        <v>5</v>
      </c>
      <c r="G857" s="95">
        <v>5</v>
      </c>
      <c r="H857" s="95">
        <v>5</v>
      </c>
      <c r="I857" s="95" t="s">
        <v>203</v>
      </c>
      <c r="J857" s="95" t="s">
        <v>202</v>
      </c>
      <c r="K857" s="95" t="s">
        <v>289</v>
      </c>
      <c r="L857" s="97">
        <f t="shared" si="13"/>
        <v>53</v>
      </c>
      <c r="M857" s="97" t="str">
        <f>CONCATENATE(База[ПЕрвые символы],База[Column2],RIGHT(База[Column3],7))</f>
        <v>KV-15546225KJA-GOY</v>
      </c>
      <c r="N857" s="98"/>
      <c r="O857" s="98"/>
      <c r="U857" s="98"/>
      <c r="V857" s="98"/>
      <c r="W857" s="98"/>
      <c r="X857" s="98"/>
      <c r="Y857" s="98"/>
    </row>
    <row r="858" spans="1:25" ht="15" x14ac:dyDescent="0.25">
      <c r="A858" s="93" t="str">
        <f>CONCATENATE(База[ПЕрвые символы],База[Column2],База[Column4])</f>
        <v>KV-15546227KJA-GOY</v>
      </c>
      <c r="B858" s="94">
        <f>База[Column6]</f>
        <v>58</v>
      </c>
      <c r="C858" s="95" t="s">
        <v>104</v>
      </c>
      <c r="D858" s="96">
        <v>46227</v>
      </c>
      <c r="E858" s="95">
        <v>58</v>
      </c>
      <c r="F858" s="95">
        <v>25</v>
      </c>
      <c r="G858" s="95">
        <v>25</v>
      </c>
      <c r="H858" s="95">
        <v>5</v>
      </c>
      <c r="I858" s="95" t="s">
        <v>203</v>
      </c>
      <c r="J858" s="95" t="s">
        <v>202</v>
      </c>
      <c r="K858" s="95" t="s">
        <v>289</v>
      </c>
      <c r="L858" s="97">
        <f t="shared" si="13"/>
        <v>53</v>
      </c>
      <c r="M858" s="97" t="str">
        <f>CONCATENATE(База[ПЕрвые символы],База[Column2],RIGHT(База[Column3],7))</f>
        <v>KV-15546227KJA-GOY</v>
      </c>
      <c r="N858" s="98"/>
      <c r="O858" s="98"/>
      <c r="U858" s="98"/>
      <c r="V858" s="98"/>
      <c r="W858" s="98"/>
      <c r="X858" s="98"/>
      <c r="Y858" s="98"/>
    </row>
    <row r="859" spans="1:25" ht="15" x14ac:dyDescent="0.25">
      <c r="A859" s="93" t="str">
        <f>CONCATENATE(База[ПЕрвые символы],База[Column2],База[Column4])</f>
        <v>KV-15546230KJA-GOY</v>
      </c>
      <c r="B859" s="94">
        <f>База[Column6]</f>
        <v>42</v>
      </c>
      <c r="C859" s="95" t="s">
        <v>104</v>
      </c>
      <c r="D859" s="96">
        <v>46230</v>
      </c>
      <c r="E859" s="95">
        <v>42</v>
      </c>
      <c r="F859" s="95">
        <v>33</v>
      </c>
      <c r="G859" s="95">
        <v>33</v>
      </c>
      <c r="H859" s="95">
        <v>5</v>
      </c>
      <c r="I859" s="95" t="s">
        <v>203</v>
      </c>
      <c r="J859" s="95" t="s">
        <v>202</v>
      </c>
      <c r="K859" s="95" t="s">
        <v>288</v>
      </c>
      <c r="L859" s="97">
        <f t="shared" si="13"/>
        <v>37</v>
      </c>
      <c r="M859" s="97" t="str">
        <f>CONCATENATE(База[ПЕрвые символы],База[Column2],RIGHT(База[Column3],7))</f>
        <v>KV-15546230KJA-GOY</v>
      </c>
      <c r="N859" s="98"/>
      <c r="O859" s="98"/>
      <c r="U859" s="98"/>
      <c r="V859" s="98"/>
      <c r="W859" s="98"/>
      <c r="X859" s="98"/>
      <c r="Y859" s="98"/>
    </row>
    <row r="860" spans="1:25" ht="15" x14ac:dyDescent="0.25">
      <c r="A860" s="93" t="str">
        <f>CONCATENATE(База[ПЕрвые символы],База[Column2],База[Column4])</f>
        <v>KV-15546231KJA-GOY</v>
      </c>
      <c r="B860" s="94">
        <f>База[Column6]</f>
        <v>58</v>
      </c>
      <c r="C860" s="95" t="s">
        <v>104</v>
      </c>
      <c r="D860" s="96">
        <v>46231</v>
      </c>
      <c r="E860" s="95">
        <v>58</v>
      </c>
      <c r="F860" s="95">
        <v>5</v>
      </c>
      <c r="G860" s="95">
        <v>5</v>
      </c>
      <c r="H860" s="95">
        <v>5</v>
      </c>
      <c r="I860" s="95" t="s">
        <v>203</v>
      </c>
      <c r="J860" s="95" t="s">
        <v>202</v>
      </c>
      <c r="K860" s="95" t="s">
        <v>289</v>
      </c>
      <c r="L860" s="97">
        <f t="shared" si="13"/>
        <v>53</v>
      </c>
      <c r="M860" s="97" t="str">
        <f>CONCATENATE(База[ПЕрвые символы],База[Column2],RIGHT(База[Column3],7))</f>
        <v>KV-15546231KJA-GOY</v>
      </c>
      <c r="N860" s="98"/>
      <c r="O860" s="98"/>
      <c r="U860" s="98"/>
      <c r="V860" s="98"/>
      <c r="W860" s="98"/>
      <c r="X860" s="98"/>
      <c r="Y860" s="98"/>
    </row>
    <row r="861" spans="1:25" ht="15" x14ac:dyDescent="0.25">
      <c r="A861" s="93" t="str">
        <f>CONCATENATE(База[ПЕрвые символы],База[Column2],База[Column4])</f>
        <v>KV-15546232KJA-GOY</v>
      </c>
      <c r="B861" s="94">
        <f>База[Column6]</f>
        <v>58</v>
      </c>
      <c r="C861" s="95" t="s">
        <v>104</v>
      </c>
      <c r="D861" s="96">
        <v>46232</v>
      </c>
      <c r="E861" s="95">
        <v>58</v>
      </c>
      <c r="F861" s="95">
        <v>31</v>
      </c>
      <c r="G861" s="95">
        <v>31</v>
      </c>
      <c r="H861" s="95">
        <v>5</v>
      </c>
      <c r="I861" s="95" t="s">
        <v>203</v>
      </c>
      <c r="J861" s="95" t="s">
        <v>202</v>
      </c>
      <c r="K861" s="95" t="s">
        <v>289</v>
      </c>
      <c r="L861" s="97">
        <f t="shared" si="13"/>
        <v>53</v>
      </c>
      <c r="M861" s="97" t="str">
        <f>CONCATENATE(База[ПЕрвые символы],База[Column2],RIGHT(База[Column3],7))</f>
        <v>KV-15546232KJA-GOY</v>
      </c>
      <c r="N861" s="98"/>
      <c r="O861" s="98"/>
      <c r="U861" s="98"/>
      <c r="V861" s="98"/>
      <c r="W861" s="98"/>
      <c r="X861" s="98"/>
      <c r="Y861" s="98"/>
    </row>
    <row r="862" spans="1:25" ht="15" x14ac:dyDescent="0.25">
      <c r="A862" s="93" t="str">
        <f>CONCATENATE(База[ПЕрвые символы],База[Column2],База[Column4])</f>
        <v>KV-15546234KJA-GOY</v>
      </c>
      <c r="B862" s="94">
        <f>База[Column6]</f>
        <v>60</v>
      </c>
      <c r="C862" s="95" t="s">
        <v>104</v>
      </c>
      <c r="D862" s="96">
        <v>46234</v>
      </c>
      <c r="E862" s="95">
        <v>60</v>
      </c>
      <c r="F862" s="95">
        <v>41</v>
      </c>
      <c r="G862" s="95">
        <v>41</v>
      </c>
      <c r="H862" s="95">
        <v>5</v>
      </c>
      <c r="I862" s="95" t="s">
        <v>203</v>
      </c>
      <c r="J862" s="95" t="s">
        <v>202</v>
      </c>
      <c r="K862" s="95" t="s">
        <v>289</v>
      </c>
      <c r="L862" s="97">
        <f t="shared" si="13"/>
        <v>55</v>
      </c>
      <c r="M862" s="97" t="str">
        <f>CONCATENATE(База[ПЕрвые символы],База[Column2],RIGHT(База[Column3],7))</f>
        <v>KV-15546234KJA-GOY</v>
      </c>
      <c r="N862" s="98"/>
      <c r="O862" s="98"/>
      <c r="U862" s="98"/>
      <c r="V862" s="98"/>
      <c r="W862" s="98"/>
      <c r="X862" s="98"/>
      <c r="Y862" s="98"/>
    </row>
    <row r="863" spans="1:25" ht="15" x14ac:dyDescent="0.25">
      <c r="A863" s="93" t="str">
        <f>CONCATENATE(База[ПЕрвые символы],База[Column2],База[Column4])</f>
        <v>KV-15546237KJA-GOY</v>
      </c>
      <c r="B863" s="94">
        <f>База[Column6]</f>
        <v>58</v>
      </c>
      <c r="C863" s="95" t="s">
        <v>104</v>
      </c>
      <c r="D863" s="96">
        <v>46237</v>
      </c>
      <c r="E863" s="95">
        <v>58</v>
      </c>
      <c r="F863" s="95">
        <v>40</v>
      </c>
      <c r="G863" s="95">
        <v>40</v>
      </c>
      <c r="H863" s="95">
        <v>5</v>
      </c>
      <c r="I863" s="95" t="s">
        <v>203</v>
      </c>
      <c r="J863" s="95" t="s">
        <v>202</v>
      </c>
      <c r="K863" s="95" t="s">
        <v>289</v>
      </c>
      <c r="L863" s="97">
        <f t="shared" si="13"/>
        <v>53</v>
      </c>
      <c r="M863" s="97" t="str">
        <f>CONCATENATE(База[ПЕрвые символы],База[Column2],RIGHT(База[Column3],7))</f>
        <v>KV-15546237KJA-GOY</v>
      </c>
      <c r="N863" s="98"/>
      <c r="O863" s="98"/>
      <c r="U863" s="98"/>
      <c r="V863" s="98"/>
      <c r="W863" s="98"/>
      <c r="X863" s="98"/>
      <c r="Y863" s="98"/>
    </row>
    <row r="864" spans="1:25" ht="15" x14ac:dyDescent="0.25">
      <c r="A864" s="93" t="str">
        <f>CONCATENATE(База[ПЕрвые символы],База[Column2],База[Column4])</f>
        <v>KV-15546238KJA-GOY</v>
      </c>
      <c r="B864" s="94">
        <f>База[Column6]</f>
        <v>58</v>
      </c>
      <c r="C864" s="95" t="s">
        <v>104</v>
      </c>
      <c r="D864" s="96">
        <v>46238</v>
      </c>
      <c r="E864" s="95">
        <v>58</v>
      </c>
      <c r="F864" s="95">
        <v>27</v>
      </c>
      <c r="G864" s="95">
        <v>27</v>
      </c>
      <c r="H864" s="95">
        <v>5</v>
      </c>
      <c r="I864" s="95" t="s">
        <v>203</v>
      </c>
      <c r="J864" s="95" t="s">
        <v>202</v>
      </c>
      <c r="K864" s="95" t="s">
        <v>289</v>
      </c>
      <c r="L864" s="97">
        <f t="shared" si="13"/>
        <v>53</v>
      </c>
      <c r="M864" s="97" t="str">
        <f>CONCATENATE(База[ПЕрвые символы],База[Column2],RIGHT(База[Column3],7))</f>
        <v>KV-15546238KJA-GOY</v>
      </c>
      <c r="N864" s="98"/>
      <c r="O864" s="98"/>
      <c r="U864" s="98"/>
      <c r="V864" s="98"/>
      <c r="W864" s="98"/>
      <c r="X864" s="98"/>
      <c r="Y864" s="98"/>
    </row>
    <row r="865" spans="1:25" ht="15" x14ac:dyDescent="0.25">
      <c r="A865" s="93" t="str">
        <f>CONCATENATE(База[ПЕрвые символы],База[Column2],База[Column4])</f>
        <v>KV-15546239KJA-GOY</v>
      </c>
      <c r="B865" s="94">
        <f>База[Column6]</f>
        <v>58</v>
      </c>
      <c r="C865" s="95" t="s">
        <v>104</v>
      </c>
      <c r="D865" s="96">
        <v>46239</v>
      </c>
      <c r="E865" s="95">
        <v>58</v>
      </c>
      <c r="F865" s="95">
        <v>23</v>
      </c>
      <c r="G865" s="95">
        <v>23</v>
      </c>
      <c r="H865" s="95">
        <v>5</v>
      </c>
      <c r="I865" s="95" t="s">
        <v>203</v>
      </c>
      <c r="J865" s="95" t="s">
        <v>202</v>
      </c>
      <c r="K865" s="95" t="s">
        <v>289</v>
      </c>
      <c r="L865" s="97">
        <f t="shared" si="13"/>
        <v>53</v>
      </c>
      <c r="M865" s="97" t="str">
        <f>CONCATENATE(База[ПЕрвые символы],База[Column2],RIGHT(База[Column3],7))</f>
        <v>KV-15546239KJA-GOY</v>
      </c>
      <c r="N865" s="98"/>
      <c r="O865" s="98"/>
      <c r="U865" s="98"/>
      <c r="V865" s="98"/>
      <c r="W865" s="98"/>
      <c r="X865" s="98"/>
      <c r="Y865" s="98"/>
    </row>
    <row r="866" spans="1:25" ht="15" x14ac:dyDescent="0.25">
      <c r="A866" s="93" t="str">
        <f>CONCATENATE(База[ПЕрвые символы],База[Column2],База[Column4])</f>
        <v>KV-15546241KJA-GOY</v>
      </c>
      <c r="B866" s="94">
        <f>База[Column6]</f>
        <v>58</v>
      </c>
      <c r="C866" s="95" t="s">
        <v>104</v>
      </c>
      <c r="D866" s="96">
        <v>46241</v>
      </c>
      <c r="E866" s="95">
        <v>58</v>
      </c>
      <c r="F866" s="95">
        <v>7</v>
      </c>
      <c r="G866" s="95">
        <v>7</v>
      </c>
      <c r="H866" s="95">
        <v>5</v>
      </c>
      <c r="I866" s="95" t="s">
        <v>203</v>
      </c>
      <c r="J866" s="95" t="s">
        <v>202</v>
      </c>
      <c r="K866" s="95" t="s">
        <v>289</v>
      </c>
      <c r="L866" s="97">
        <f t="shared" si="13"/>
        <v>53</v>
      </c>
      <c r="M866" s="97" t="str">
        <f>CONCATENATE(База[ПЕрвые символы],База[Column2],RIGHT(База[Column3],7))</f>
        <v>KV-15546241KJA-GOY</v>
      </c>
      <c r="N866" s="98"/>
      <c r="O866" s="98"/>
      <c r="U866" s="98"/>
      <c r="V866" s="98"/>
      <c r="W866" s="98"/>
      <c r="X866" s="98"/>
      <c r="Y866" s="98"/>
    </row>
    <row r="867" spans="1:25" ht="15" x14ac:dyDescent="0.25">
      <c r="A867" s="93" t="str">
        <f>CONCATENATE(База[ПЕрвые символы],База[Column2],База[Column4])</f>
        <v>KV-15546244KJA-GOY</v>
      </c>
      <c r="B867" s="94">
        <f>База[Column6]</f>
        <v>58</v>
      </c>
      <c r="C867" s="95" t="s">
        <v>104</v>
      </c>
      <c r="D867" s="96">
        <v>46244</v>
      </c>
      <c r="E867" s="95">
        <v>58</v>
      </c>
      <c r="F867" s="95">
        <v>35</v>
      </c>
      <c r="G867" s="95">
        <v>35</v>
      </c>
      <c r="H867" s="95">
        <v>5</v>
      </c>
      <c r="I867" s="95" t="s">
        <v>203</v>
      </c>
      <c r="J867" s="95" t="s">
        <v>202</v>
      </c>
      <c r="K867" s="95" t="s">
        <v>289</v>
      </c>
      <c r="L867" s="97">
        <f t="shared" si="13"/>
        <v>53</v>
      </c>
      <c r="M867" s="97" t="str">
        <f>CONCATENATE(База[ПЕрвые символы],База[Column2],RIGHT(База[Column3],7))</f>
        <v>KV-15546244KJA-GOY</v>
      </c>
      <c r="N867" s="98"/>
      <c r="O867" s="98"/>
      <c r="U867" s="98"/>
      <c r="V867" s="98"/>
      <c r="W867" s="98"/>
      <c r="X867" s="98"/>
      <c r="Y867" s="98"/>
    </row>
    <row r="868" spans="1:25" ht="15" x14ac:dyDescent="0.25">
      <c r="A868" s="93" t="str">
        <f>CONCATENATE(База[ПЕрвые символы],База[Column2],База[Column4])</f>
        <v>KV-15546245KJA-GOY</v>
      </c>
      <c r="B868" s="94">
        <f>База[Column6]</f>
        <v>58</v>
      </c>
      <c r="C868" s="95" t="s">
        <v>104</v>
      </c>
      <c r="D868" s="96">
        <v>46245</v>
      </c>
      <c r="E868" s="95">
        <v>58</v>
      </c>
      <c r="F868" s="95">
        <v>5</v>
      </c>
      <c r="G868" s="95">
        <v>5</v>
      </c>
      <c r="H868" s="95">
        <v>5</v>
      </c>
      <c r="I868" s="95" t="s">
        <v>203</v>
      </c>
      <c r="J868" s="95" t="s">
        <v>202</v>
      </c>
      <c r="K868" s="95" t="s">
        <v>289</v>
      </c>
      <c r="L868" s="97">
        <f t="shared" si="13"/>
        <v>53</v>
      </c>
      <c r="M868" s="97" t="str">
        <f>CONCATENATE(База[ПЕрвые символы],База[Column2],RIGHT(База[Column3],7))</f>
        <v>KV-15546245KJA-GOY</v>
      </c>
      <c r="N868" s="98"/>
      <c r="O868" s="98"/>
      <c r="U868" s="98"/>
      <c r="V868" s="98"/>
      <c r="W868" s="98"/>
      <c r="X868" s="98"/>
      <c r="Y868" s="98"/>
    </row>
    <row r="869" spans="1:25" ht="15" x14ac:dyDescent="0.25">
      <c r="A869" s="93" t="str">
        <f>CONCATENATE(База[ПЕрвые символы],База[Column2],База[Column4])</f>
        <v>KV-15546246KJA-GOY</v>
      </c>
      <c r="B869" s="94">
        <f>База[Column6]</f>
        <v>58</v>
      </c>
      <c r="C869" s="95" t="s">
        <v>104</v>
      </c>
      <c r="D869" s="96">
        <v>46246</v>
      </c>
      <c r="E869" s="95">
        <v>58</v>
      </c>
      <c r="F869" s="95">
        <v>16</v>
      </c>
      <c r="G869" s="95">
        <v>16</v>
      </c>
      <c r="H869" s="95">
        <v>5</v>
      </c>
      <c r="I869" s="95" t="s">
        <v>203</v>
      </c>
      <c r="J869" s="95" t="s">
        <v>202</v>
      </c>
      <c r="K869" s="95" t="s">
        <v>289</v>
      </c>
      <c r="L869" s="97">
        <f t="shared" si="13"/>
        <v>53</v>
      </c>
      <c r="M869" s="97" t="str">
        <f>CONCATENATE(База[ПЕрвые символы],База[Column2],RIGHT(База[Column3],7))</f>
        <v>KV-15546246KJA-GOY</v>
      </c>
      <c r="N869" s="98"/>
      <c r="O869" s="98"/>
      <c r="U869" s="98"/>
      <c r="V869" s="98"/>
      <c r="W869" s="98"/>
      <c r="X869" s="98"/>
      <c r="Y869" s="98"/>
    </row>
    <row r="870" spans="1:25" ht="15" x14ac:dyDescent="0.25">
      <c r="A870" s="93" t="str">
        <f>CONCATENATE(База[ПЕрвые символы],База[Column2],База[Column4])</f>
        <v>KV-15546248KJA-GOY</v>
      </c>
      <c r="B870" s="94">
        <f>База[Column6]</f>
        <v>58</v>
      </c>
      <c r="C870" s="95" t="s">
        <v>104</v>
      </c>
      <c r="D870" s="96">
        <v>46248</v>
      </c>
      <c r="E870" s="95">
        <v>58</v>
      </c>
      <c r="F870" s="95">
        <v>21</v>
      </c>
      <c r="G870" s="95">
        <v>21</v>
      </c>
      <c r="H870" s="95">
        <v>5</v>
      </c>
      <c r="I870" s="95" t="s">
        <v>203</v>
      </c>
      <c r="J870" s="95" t="s">
        <v>202</v>
      </c>
      <c r="K870" s="95" t="s">
        <v>289</v>
      </c>
      <c r="L870" s="97">
        <f t="shared" si="13"/>
        <v>53</v>
      </c>
      <c r="M870" s="97" t="str">
        <f>CONCATENATE(База[ПЕрвые символы],База[Column2],RIGHT(База[Column3],7))</f>
        <v>KV-15546248KJA-GOY</v>
      </c>
      <c r="N870" s="98"/>
      <c r="O870" s="98"/>
      <c r="U870" s="98"/>
      <c r="V870" s="98"/>
      <c r="W870" s="98"/>
      <c r="X870" s="98"/>
      <c r="Y870" s="98"/>
    </row>
    <row r="871" spans="1:25" ht="15" x14ac:dyDescent="0.25">
      <c r="A871" s="93" t="str">
        <f>CONCATENATE(База[ПЕрвые символы],База[Column2],База[Column4])</f>
        <v>KV-15546251KJA-GOY</v>
      </c>
      <c r="B871" s="94">
        <f>База[Column6]</f>
        <v>58</v>
      </c>
      <c r="C871" s="95" t="s">
        <v>104</v>
      </c>
      <c r="D871" s="96">
        <v>46251</v>
      </c>
      <c r="E871" s="95">
        <v>58</v>
      </c>
      <c r="F871" s="95">
        <v>36</v>
      </c>
      <c r="G871" s="95">
        <v>36</v>
      </c>
      <c r="H871" s="95">
        <v>5</v>
      </c>
      <c r="I871" s="95" t="s">
        <v>203</v>
      </c>
      <c r="J871" s="95" t="s">
        <v>202</v>
      </c>
      <c r="K871" s="95" t="s">
        <v>289</v>
      </c>
      <c r="L871" s="97">
        <f t="shared" si="13"/>
        <v>53</v>
      </c>
      <c r="M871" s="97" t="str">
        <f>CONCATENATE(База[ПЕрвые символы],База[Column2],RIGHT(База[Column3],7))</f>
        <v>KV-15546251KJA-GOY</v>
      </c>
      <c r="N871" s="98"/>
      <c r="O871" s="98"/>
      <c r="U871" s="98"/>
      <c r="V871" s="98"/>
      <c r="W871" s="98"/>
      <c r="X871" s="98"/>
      <c r="Y871" s="98"/>
    </row>
    <row r="872" spans="1:25" ht="15" x14ac:dyDescent="0.25">
      <c r="A872" s="93" t="str">
        <f>CONCATENATE(База[ПЕрвые символы],База[Column2],База[Column4])</f>
        <v>KV-15546252KJA-GOY</v>
      </c>
      <c r="B872" s="94">
        <f>База[Column6]</f>
        <v>44</v>
      </c>
      <c r="C872" s="95" t="s">
        <v>104</v>
      </c>
      <c r="D872" s="96">
        <v>46252</v>
      </c>
      <c r="E872" s="95">
        <v>44</v>
      </c>
      <c r="F872" s="95">
        <v>32</v>
      </c>
      <c r="G872" s="95">
        <v>32</v>
      </c>
      <c r="H872" s="95">
        <v>5</v>
      </c>
      <c r="I872" s="95" t="s">
        <v>203</v>
      </c>
      <c r="J872" s="95" t="s">
        <v>202</v>
      </c>
      <c r="K872" s="95" t="s">
        <v>289</v>
      </c>
      <c r="L872" s="97">
        <f t="shared" si="13"/>
        <v>39</v>
      </c>
      <c r="M872" s="97" t="str">
        <f>CONCATENATE(База[ПЕрвые символы],База[Column2],RIGHT(База[Column3],7))</f>
        <v>KV-15546252KJA-GOY</v>
      </c>
      <c r="N872" s="98"/>
      <c r="O872" s="98"/>
      <c r="U872" s="98"/>
      <c r="V872" s="98"/>
      <c r="W872" s="98"/>
      <c r="X872" s="98"/>
      <c r="Y872" s="98"/>
    </row>
    <row r="873" spans="1:25" ht="15" x14ac:dyDescent="0.25">
      <c r="A873" s="93" t="str">
        <f>CONCATENATE(База[ПЕрвые символы],База[Column2],База[Column4])</f>
        <v>KV-15546253KJA-GOY</v>
      </c>
      <c r="B873" s="94">
        <f>База[Column6]</f>
        <v>58</v>
      </c>
      <c r="C873" s="95" t="s">
        <v>104</v>
      </c>
      <c r="D873" s="96">
        <v>46253</v>
      </c>
      <c r="E873" s="95">
        <v>58</v>
      </c>
      <c r="F873" s="95">
        <v>36</v>
      </c>
      <c r="G873" s="95">
        <v>36</v>
      </c>
      <c r="H873" s="95">
        <v>5</v>
      </c>
      <c r="I873" s="95" t="s">
        <v>203</v>
      </c>
      <c r="J873" s="95" t="s">
        <v>202</v>
      </c>
      <c r="K873" s="95" t="s">
        <v>289</v>
      </c>
      <c r="L873" s="97">
        <f t="shared" si="13"/>
        <v>53</v>
      </c>
      <c r="M873" s="97" t="str">
        <f>CONCATENATE(База[ПЕрвые символы],База[Column2],RIGHT(База[Column3],7))</f>
        <v>KV-15546253KJA-GOY</v>
      </c>
      <c r="N873" s="98"/>
      <c r="O873" s="98"/>
      <c r="U873" s="98"/>
      <c r="V873" s="98"/>
      <c r="W873" s="98"/>
      <c r="X873" s="98"/>
      <c r="Y873" s="98"/>
    </row>
    <row r="874" spans="1:25" ht="15" x14ac:dyDescent="0.25">
      <c r="A874" s="93" t="str">
        <f>CONCATENATE(База[ПЕрвые символы],База[Column2],База[Column4])</f>
        <v>KV-15546255KJA-GOY</v>
      </c>
      <c r="B874" s="94">
        <f>База[Column6]</f>
        <v>58</v>
      </c>
      <c r="C874" s="95" t="s">
        <v>104</v>
      </c>
      <c r="D874" s="96">
        <v>46255</v>
      </c>
      <c r="E874" s="95">
        <v>58</v>
      </c>
      <c r="F874" s="95">
        <v>41</v>
      </c>
      <c r="G874" s="95">
        <v>41</v>
      </c>
      <c r="H874" s="95">
        <v>5</v>
      </c>
      <c r="I874" s="95" t="s">
        <v>203</v>
      </c>
      <c r="J874" s="95" t="s">
        <v>202</v>
      </c>
      <c r="K874" s="95" t="s">
        <v>289</v>
      </c>
      <c r="L874" s="97">
        <f t="shared" si="13"/>
        <v>53</v>
      </c>
      <c r="M874" s="97" t="str">
        <f>CONCATENATE(База[ПЕрвые символы],База[Column2],RIGHT(База[Column3],7))</f>
        <v>KV-15546255KJA-GOY</v>
      </c>
      <c r="N874" s="98"/>
      <c r="O874" s="98"/>
      <c r="U874" s="98"/>
      <c r="V874" s="98"/>
      <c r="W874" s="98"/>
      <c r="X874" s="98"/>
      <c r="Y874" s="98"/>
    </row>
    <row r="875" spans="1:25" ht="15" x14ac:dyDescent="0.25">
      <c r="A875" s="93" t="str">
        <f>CONCATENATE(База[ПЕрвые символы],База[Column2],База[Column4])</f>
        <v>KV-15546258KJA-GOY</v>
      </c>
      <c r="B875" s="94">
        <f>База[Column6]</f>
        <v>56</v>
      </c>
      <c r="C875" s="95" t="s">
        <v>104</v>
      </c>
      <c r="D875" s="96">
        <v>46258</v>
      </c>
      <c r="E875" s="95">
        <v>56</v>
      </c>
      <c r="F875" s="95">
        <v>51</v>
      </c>
      <c r="G875" s="95">
        <v>51</v>
      </c>
      <c r="H875" s="95">
        <v>5</v>
      </c>
      <c r="I875" s="95" t="s">
        <v>203</v>
      </c>
      <c r="J875" s="95" t="s">
        <v>202</v>
      </c>
      <c r="K875" s="95" t="s">
        <v>289</v>
      </c>
      <c r="L875" s="97">
        <f t="shared" si="13"/>
        <v>51</v>
      </c>
      <c r="M875" s="97" t="str">
        <f>CONCATENATE(База[ПЕрвые символы],База[Column2],RIGHT(База[Column3],7))</f>
        <v>KV-15546258KJA-GOY</v>
      </c>
      <c r="N875" s="98"/>
      <c r="O875" s="98"/>
      <c r="U875" s="98"/>
      <c r="V875" s="98"/>
      <c r="W875" s="98"/>
      <c r="X875" s="98"/>
      <c r="Y875" s="98"/>
    </row>
    <row r="876" spans="1:25" ht="15" x14ac:dyDescent="0.25">
      <c r="A876" s="93" t="str">
        <f>CONCATENATE(База[ПЕрвые символы],База[Column2],База[Column4])</f>
        <v>KV-15546259KJA-GOY</v>
      </c>
      <c r="B876" s="94">
        <f>База[Column6]</f>
        <v>58</v>
      </c>
      <c r="C876" s="95" t="s">
        <v>104</v>
      </c>
      <c r="D876" s="96">
        <v>46259</v>
      </c>
      <c r="E876" s="95">
        <v>58</v>
      </c>
      <c r="F876" s="95">
        <v>47</v>
      </c>
      <c r="G876" s="95">
        <v>47</v>
      </c>
      <c r="H876" s="95">
        <v>5</v>
      </c>
      <c r="I876" s="95" t="s">
        <v>203</v>
      </c>
      <c r="J876" s="95" t="s">
        <v>202</v>
      </c>
      <c r="K876" s="95" t="s">
        <v>289</v>
      </c>
      <c r="L876" s="97">
        <f t="shared" si="13"/>
        <v>53</v>
      </c>
      <c r="M876" s="97" t="str">
        <f>CONCATENATE(База[ПЕрвые символы],База[Column2],RIGHT(База[Column3],7))</f>
        <v>KV-15546259KJA-GOY</v>
      </c>
      <c r="N876" s="98"/>
      <c r="O876" s="98"/>
      <c r="U876" s="98"/>
      <c r="V876" s="98"/>
      <c r="W876" s="98"/>
      <c r="X876" s="98"/>
      <c r="Y876" s="98"/>
    </row>
    <row r="877" spans="1:25" ht="15" x14ac:dyDescent="0.25">
      <c r="A877" s="93" t="str">
        <f>CONCATENATE(База[ПЕрвые символы],База[Column2],База[Column4])</f>
        <v>KV-15546260KJA-GOY</v>
      </c>
      <c r="B877" s="94">
        <f>База[Column6]</f>
        <v>58</v>
      </c>
      <c r="C877" s="95" t="s">
        <v>104</v>
      </c>
      <c r="D877" s="96">
        <v>46260</v>
      </c>
      <c r="E877" s="95">
        <v>58</v>
      </c>
      <c r="F877" s="95">
        <v>53</v>
      </c>
      <c r="G877" s="95">
        <v>53</v>
      </c>
      <c r="H877" s="95">
        <v>5</v>
      </c>
      <c r="I877" s="95" t="s">
        <v>203</v>
      </c>
      <c r="J877" s="95" t="s">
        <v>202</v>
      </c>
      <c r="K877" s="95" t="s">
        <v>289</v>
      </c>
      <c r="L877" s="97">
        <f t="shared" si="13"/>
        <v>53</v>
      </c>
      <c r="M877" s="97" t="str">
        <f>CONCATENATE(База[ПЕрвые символы],База[Column2],RIGHT(База[Column3],7))</f>
        <v>KV-15546260KJA-GOY</v>
      </c>
      <c r="N877" s="98"/>
      <c r="O877" s="98"/>
      <c r="U877" s="98"/>
      <c r="V877" s="98"/>
      <c r="W877" s="98"/>
      <c r="X877" s="98"/>
      <c r="Y877" s="98"/>
    </row>
    <row r="878" spans="1:25" ht="15" x14ac:dyDescent="0.25">
      <c r="A878" s="93" t="str">
        <f>CONCATENATE(База[ПЕрвые символы],База[Column2],База[Column4])</f>
        <v>KV-15546262KJA-GOY</v>
      </c>
      <c r="B878" s="94">
        <f>База[Column6]</f>
        <v>58</v>
      </c>
      <c r="C878" s="95" t="s">
        <v>104</v>
      </c>
      <c r="D878" s="96">
        <v>46262</v>
      </c>
      <c r="E878" s="95">
        <v>58</v>
      </c>
      <c r="F878" s="95">
        <v>55</v>
      </c>
      <c r="G878" s="95">
        <v>55</v>
      </c>
      <c r="H878" s="95">
        <v>5</v>
      </c>
      <c r="I878" s="95" t="s">
        <v>203</v>
      </c>
      <c r="J878" s="95" t="s">
        <v>202</v>
      </c>
      <c r="K878" s="95" t="s">
        <v>289</v>
      </c>
      <c r="L878" s="97">
        <f t="shared" si="13"/>
        <v>53</v>
      </c>
      <c r="M878" s="97" t="str">
        <f>CONCATENATE(База[ПЕрвые символы],База[Column2],RIGHT(База[Column3],7))</f>
        <v>KV-15546262KJA-GOY</v>
      </c>
      <c r="N878" s="98"/>
      <c r="O878" s="98"/>
      <c r="U878" s="98"/>
      <c r="V878" s="98"/>
      <c r="W878" s="98"/>
      <c r="X878" s="98"/>
      <c r="Y878" s="98"/>
    </row>
    <row r="879" spans="1:25" ht="15" x14ac:dyDescent="0.25">
      <c r="A879" s="93" t="str">
        <f>CONCATENATE(База[ПЕрвые символы],База[Column2],База[Column4])</f>
        <v>KV-15546265KJA-GOY</v>
      </c>
      <c r="B879" s="94">
        <f>База[Column6]</f>
        <v>30</v>
      </c>
      <c r="C879" s="95" t="s">
        <v>104</v>
      </c>
      <c r="D879" s="96">
        <v>46265</v>
      </c>
      <c r="E879" s="95">
        <v>30</v>
      </c>
      <c r="F879" s="95">
        <v>26</v>
      </c>
      <c r="G879" s="95">
        <v>26</v>
      </c>
      <c r="H879" s="95">
        <v>5</v>
      </c>
      <c r="I879" s="95" t="s">
        <v>203</v>
      </c>
      <c r="J879" s="95" t="s">
        <v>202</v>
      </c>
      <c r="K879" s="95" t="s">
        <v>289</v>
      </c>
      <c r="L879" s="97">
        <f t="shared" si="13"/>
        <v>25</v>
      </c>
      <c r="M879" s="97" t="str">
        <f>CONCATENATE(База[ПЕрвые символы],База[Column2],RIGHT(База[Column3],7))</f>
        <v>KV-15546265KJA-GOY</v>
      </c>
      <c r="N879" s="98"/>
      <c r="O879" s="98"/>
      <c r="U879" s="98"/>
      <c r="V879" s="98"/>
      <c r="W879" s="98"/>
      <c r="X879" s="98"/>
      <c r="Y879" s="98"/>
    </row>
    <row r="880" spans="1:25" ht="15" x14ac:dyDescent="0.25">
      <c r="A880" s="93" t="str">
        <f>CONCATENATE(База[ПЕрвые символы],База[Column2],База[Column4])</f>
        <v>KV-15546266KJA-GOY</v>
      </c>
      <c r="B880" s="94">
        <f>База[Column6]</f>
        <v>59</v>
      </c>
      <c r="C880" s="95" t="s">
        <v>104</v>
      </c>
      <c r="D880" s="96">
        <v>46266</v>
      </c>
      <c r="E880" s="95">
        <v>59</v>
      </c>
      <c r="F880" s="95">
        <v>54</v>
      </c>
      <c r="G880" s="95">
        <v>54</v>
      </c>
      <c r="H880" s="95">
        <v>5</v>
      </c>
      <c r="I880" s="95" t="s">
        <v>203</v>
      </c>
      <c r="J880" s="95" t="s">
        <v>202</v>
      </c>
      <c r="K880" s="95" t="s">
        <v>289</v>
      </c>
      <c r="L880" s="97">
        <f t="shared" si="13"/>
        <v>54</v>
      </c>
      <c r="M880" s="97" t="str">
        <f>CONCATENATE(База[ПЕрвые символы],База[Column2],RIGHT(База[Column3],7))</f>
        <v>KV-15546266KJA-GOY</v>
      </c>
      <c r="N880" s="98"/>
      <c r="O880" s="98"/>
      <c r="U880" s="98"/>
      <c r="V880" s="98"/>
      <c r="W880" s="98"/>
      <c r="X880" s="98"/>
      <c r="Y880" s="98"/>
    </row>
    <row r="881" spans="1:25" ht="15" x14ac:dyDescent="0.25">
      <c r="A881" s="93" t="str">
        <f>CONCATENATE(База[ПЕрвые символы],База[Column2],База[Column4])</f>
        <v>KV-15546267KJA-GOY</v>
      </c>
      <c r="B881" s="94">
        <f>База[Column6]</f>
        <v>59</v>
      </c>
      <c r="C881" s="95" t="s">
        <v>104</v>
      </c>
      <c r="D881" s="96">
        <v>46267</v>
      </c>
      <c r="E881" s="95">
        <v>59</v>
      </c>
      <c r="F881" s="95">
        <v>54</v>
      </c>
      <c r="G881" s="95">
        <v>54</v>
      </c>
      <c r="H881" s="95">
        <v>5</v>
      </c>
      <c r="I881" s="95" t="s">
        <v>203</v>
      </c>
      <c r="J881" s="95" t="s">
        <v>202</v>
      </c>
      <c r="K881" s="95" t="s">
        <v>289</v>
      </c>
      <c r="L881" s="97">
        <f t="shared" si="13"/>
        <v>54</v>
      </c>
      <c r="M881" s="97" t="str">
        <f>CONCATENATE(База[ПЕрвые символы],База[Column2],RIGHT(База[Column3],7))</f>
        <v>KV-15546267KJA-GOY</v>
      </c>
      <c r="N881" s="98"/>
      <c r="O881" s="98"/>
      <c r="U881" s="98"/>
      <c r="V881" s="98"/>
      <c r="W881" s="98"/>
      <c r="X881" s="98"/>
      <c r="Y881" s="98"/>
    </row>
    <row r="882" spans="1:25" ht="15" x14ac:dyDescent="0.25">
      <c r="A882" s="93" t="str">
        <f>CONCATENATE(База[ПЕрвые символы],База[Column2],База[Column4])</f>
        <v>KV-15546269KJA-GOY</v>
      </c>
      <c r="B882" s="94">
        <f>База[Column6]</f>
        <v>59</v>
      </c>
      <c r="C882" s="95" t="s">
        <v>104</v>
      </c>
      <c r="D882" s="96">
        <v>46269</v>
      </c>
      <c r="E882" s="95">
        <v>59</v>
      </c>
      <c r="F882" s="95">
        <v>52</v>
      </c>
      <c r="G882" s="95">
        <v>52</v>
      </c>
      <c r="H882" s="95">
        <v>5</v>
      </c>
      <c r="I882" s="95" t="s">
        <v>203</v>
      </c>
      <c r="J882" s="95" t="s">
        <v>202</v>
      </c>
      <c r="K882" s="95" t="s">
        <v>289</v>
      </c>
      <c r="L882" s="97">
        <f t="shared" si="13"/>
        <v>54</v>
      </c>
      <c r="M882" s="97" t="str">
        <f>CONCATENATE(База[ПЕрвые символы],База[Column2],RIGHT(База[Column3],7))</f>
        <v>KV-15546269KJA-GOY</v>
      </c>
      <c r="N882" s="98"/>
      <c r="O882" s="98"/>
      <c r="U882" s="98"/>
      <c r="V882" s="98"/>
      <c r="W882" s="98"/>
      <c r="X882" s="98"/>
      <c r="Y882" s="98"/>
    </row>
    <row r="883" spans="1:25" ht="15" x14ac:dyDescent="0.25">
      <c r="A883" s="93" t="str">
        <f>CONCATENATE(База[ПЕрвые символы],База[Column2],База[Column4])</f>
        <v>KV-15546272KJA-GOY</v>
      </c>
      <c r="B883" s="94">
        <f>База[Column6]</f>
        <v>59</v>
      </c>
      <c r="C883" s="95" t="s">
        <v>104</v>
      </c>
      <c r="D883" s="96">
        <v>46272</v>
      </c>
      <c r="E883" s="95">
        <v>59</v>
      </c>
      <c r="F883" s="95">
        <v>26</v>
      </c>
      <c r="G883" s="95">
        <v>26</v>
      </c>
      <c r="H883" s="95">
        <v>5</v>
      </c>
      <c r="I883" s="95" t="s">
        <v>203</v>
      </c>
      <c r="J883" s="95" t="s">
        <v>202</v>
      </c>
      <c r="K883" s="95" t="s">
        <v>289</v>
      </c>
      <c r="L883" s="97">
        <f t="shared" si="13"/>
        <v>54</v>
      </c>
      <c r="M883" s="97" t="str">
        <f>CONCATENATE(База[ПЕрвые символы],База[Column2],RIGHT(База[Column3],7))</f>
        <v>KV-15546272KJA-GOY</v>
      </c>
      <c r="N883" s="98"/>
      <c r="O883" s="98"/>
      <c r="U883" s="98"/>
      <c r="V883" s="98"/>
      <c r="W883" s="98"/>
      <c r="X883" s="98"/>
      <c r="Y883" s="98"/>
    </row>
    <row r="884" spans="1:25" ht="15" x14ac:dyDescent="0.25">
      <c r="A884" s="93" t="str">
        <f>CONCATENATE(База[ПЕрвые символы],База[Column2],База[Column4])</f>
        <v>KV-15546273KJA-GOY</v>
      </c>
      <c r="B884" s="94">
        <f>База[Column6]</f>
        <v>59</v>
      </c>
      <c r="C884" s="95" t="s">
        <v>104</v>
      </c>
      <c r="D884" s="96">
        <v>46273</v>
      </c>
      <c r="E884" s="95">
        <v>59</v>
      </c>
      <c r="F884" s="95">
        <v>9</v>
      </c>
      <c r="G884" s="95">
        <v>9</v>
      </c>
      <c r="H884" s="95">
        <v>5</v>
      </c>
      <c r="I884" s="95" t="s">
        <v>203</v>
      </c>
      <c r="J884" s="95" t="s">
        <v>202</v>
      </c>
      <c r="K884" s="95" t="s">
        <v>289</v>
      </c>
      <c r="L884" s="97">
        <f t="shared" si="13"/>
        <v>54</v>
      </c>
      <c r="M884" s="97" t="str">
        <f>CONCATENATE(База[ПЕрвые символы],База[Column2],RIGHT(База[Column3],7))</f>
        <v>KV-15546273KJA-GOY</v>
      </c>
      <c r="N884" s="98"/>
      <c r="O884" s="98"/>
      <c r="U884" s="98"/>
      <c r="V884" s="98"/>
      <c r="W884" s="98"/>
      <c r="X884" s="98"/>
      <c r="Y884" s="98"/>
    </row>
    <row r="885" spans="1:25" ht="15" x14ac:dyDescent="0.25">
      <c r="A885" s="93" t="str">
        <f>CONCATENATE(База[ПЕрвые символы],База[Column2],База[Column4])</f>
        <v>KV-15546274KJA-GOY</v>
      </c>
      <c r="B885" s="94">
        <f>База[Column6]</f>
        <v>59</v>
      </c>
      <c r="C885" s="95" t="s">
        <v>104</v>
      </c>
      <c r="D885" s="96">
        <v>46274</v>
      </c>
      <c r="E885" s="95">
        <v>59</v>
      </c>
      <c r="F885" s="95">
        <v>20</v>
      </c>
      <c r="G885" s="95">
        <v>20</v>
      </c>
      <c r="H885" s="95">
        <v>5</v>
      </c>
      <c r="I885" s="95" t="s">
        <v>203</v>
      </c>
      <c r="J885" s="95" t="s">
        <v>202</v>
      </c>
      <c r="K885" s="95" t="s">
        <v>289</v>
      </c>
      <c r="L885" s="97">
        <f t="shared" si="13"/>
        <v>54</v>
      </c>
      <c r="M885" s="97" t="str">
        <f>CONCATENATE(База[ПЕрвые символы],База[Column2],RIGHT(База[Column3],7))</f>
        <v>KV-15546274KJA-GOY</v>
      </c>
      <c r="N885" s="98"/>
      <c r="O885" s="98"/>
      <c r="U885" s="98"/>
      <c r="V885" s="98"/>
      <c r="W885" s="98"/>
      <c r="X885" s="98"/>
      <c r="Y885" s="98"/>
    </row>
    <row r="886" spans="1:25" ht="15" x14ac:dyDescent="0.25">
      <c r="A886" s="93" t="str">
        <f>CONCATENATE(База[ПЕрвые символы],База[Column2],База[Column4])</f>
        <v>KV-15546276KJA-GOY</v>
      </c>
      <c r="B886" s="94">
        <f>База[Column6]</f>
        <v>59</v>
      </c>
      <c r="C886" s="95" t="s">
        <v>104</v>
      </c>
      <c r="D886" s="96">
        <v>46276</v>
      </c>
      <c r="E886" s="95">
        <v>59</v>
      </c>
      <c r="F886" s="95">
        <v>20</v>
      </c>
      <c r="G886" s="95">
        <v>20</v>
      </c>
      <c r="H886" s="95">
        <v>5</v>
      </c>
      <c r="I886" s="95" t="s">
        <v>203</v>
      </c>
      <c r="J886" s="95" t="s">
        <v>202</v>
      </c>
      <c r="K886" s="95" t="s">
        <v>289</v>
      </c>
      <c r="L886" s="97">
        <f t="shared" si="13"/>
        <v>54</v>
      </c>
      <c r="M886" s="97" t="str">
        <f>CONCATENATE(База[ПЕрвые символы],База[Column2],RIGHT(База[Column3],7))</f>
        <v>KV-15546276KJA-GOY</v>
      </c>
      <c r="N886" s="98"/>
      <c r="O886" s="98"/>
      <c r="U886" s="98"/>
      <c r="V886" s="98"/>
      <c r="W886" s="98"/>
      <c r="X886" s="98"/>
      <c r="Y886" s="98"/>
    </row>
    <row r="887" spans="1:25" ht="15" x14ac:dyDescent="0.25">
      <c r="A887" s="93" t="str">
        <f>CONCATENATE(База[ПЕрвые символы],База[Column2],База[Column4])</f>
        <v>KV-15546280KJA-GOY</v>
      </c>
      <c r="B887" s="94">
        <f>База[Column6]</f>
        <v>59</v>
      </c>
      <c r="C887" s="95" t="s">
        <v>104</v>
      </c>
      <c r="D887" s="96">
        <v>46280</v>
      </c>
      <c r="E887" s="95">
        <v>59</v>
      </c>
      <c r="F887" s="95">
        <v>13</v>
      </c>
      <c r="G887" s="95">
        <v>13</v>
      </c>
      <c r="H887" s="95">
        <v>5</v>
      </c>
      <c r="I887" s="95" t="s">
        <v>203</v>
      </c>
      <c r="J887" s="95" t="s">
        <v>202</v>
      </c>
      <c r="K887" s="95" t="s">
        <v>289</v>
      </c>
      <c r="L887" s="97">
        <f t="shared" si="13"/>
        <v>54</v>
      </c>
      <c r="M887" s="97" t="str">
        <f>CONCATENATE(База[ПЕрвые символы],База[Column2],RIGHT(База[Column3],7))</f>
        <v>KV-15546280KJA-GOY</v>
      </c>
      <c r="N887" s="98"/>
      <c r="O887" s="98"/>
      <c r="U887" s="98"/>
      <c r="V887" s="98"/>
      <c r="W887" s="98"/>
      <c r="X887" s="98"/>
      <c r="Y887" s="98"/>
    </row>
    <row r="888" spans="1:25" ht="15" x14ac:dyDescent="0.25">
      <c r="A888" s="93" t="str">
        <f>CONCATENATE(База[ПЕрвые символы],База[Column2],База[Column4])</f>
        <v>KV-15546281KJA-GOY</v>
      </c>
      <c r="B888" s="94">
        <f>База[Column6]</f>
        <v>59</v>
      </c>
      <c r="C888" s="95" t="s">
        <v>104</v>
      </c>
      <c r="D888" s="96">
        <v>46281</v>
      </c>
      <c r="E888" s="95">
        <v>59</v>
      </c>
      <c r="F888" s="95">
        <v>5</v>
      </c>
      <c r="G888" s="95">
        <v>5</v>
      </c>
      <c r="H888" s="95">
        <v>5</v>
      </c>
      <c r="I888" s="95" t="s">
        <v>203</v>
      </c>
      <c r="J888" s="95" t="s">
        <v>202</v>
      </c>
      <c r="K888" s="95" t="s">
        <v>289</v>
      </c>
      <c r="L888" s="97">
        <f t="shared" si="13"/>
        <v>54</v>
      </c>
      <c r="M888" s="97" t="str">
        <f>CONCATENATE(База[ПЕрвые символы],База[Column2],RIGHT(База[Column3],7))</f>
        <v>KV-15546281KJA-GOY</v>
      </c>
      <c r="N888" s="98"/>
      <c r="O888" s="98"/>
      <c r="U888" s="98"/>
      <c r="V888" s="98"/>
      <c r="W888" s="98"/>
      <c r="X888" s="98"/>
      <c r="Y888" s="98"/>
    </row>
    <row r="889" spans="1:25" ht="15" x14ac:dyDescent="0.25">
      <c r="A889" s="93" t="str">
        <f>CONCATENATE(База[ПЕрвые символы],База[Column2],База[Column4])</f>
        <v>KV-15546283KJA-GOY</v>
      </c>
      <c r="B889" s="94">
        <f>База[Column6]</f>
        <v>59</v>
      </c>
      <c r="C889" s="95" t="s">
        <v>104</v>
      </c>
      <c r="D889" s="96">
        <v>46283</v>
      </c>
      <c r="E889" s="95">
        <v>59</v>
      </c>
      <c r="F889" s="95">
        <v>3</v>
      </c>
      <c r="G889" s="95">
        <v>3</v>
      </c>
      <c r="H889" s="95">
        <v>5</v>
      </c>
      <c r="I889" s="95" t="s">
        <v>203</v>
      </c>
      <c r="J889" s="95" t="s">
        <v>202</v>
      </c>
      <c r="K889" s="95" t="s">
        <v>289</v>
      </c>
      <c r="L889" s="97">
        <f t="shared" si="13"/>
        <v>54</v>
      </c>
      <c r="M889" s="97" t="str">
        <f>CONCATENATE(База[ПЕрвые символы],База[Column2],RIGHT(База[Column3],7))</f>
        <v>KV-15546283KJA-GOY</v>
      </c>
      <c r="N889" s="98"/>
      <c r="O889" s="98"/>
      <c r="U889" s="98"/>
      <c r="V889" s="98"/>
      <c r="W889" s="98"/>
      <c r="X889" s="98"/>
      <c r="Y889" s="98"/>
    </row>
    <row r="890" spans="1:25" ht="15" x14ac:dyDescent="0.25">
      <c r="A890" s="93" t="str">
        <f>CONCATENATE(База[ПЕрвые символы],База[Column2],База[Column4])</f>
        <v>KV-15546288KJA-GOY</v>
      </c>
      <c r="B890" s="94">
        <f>База[Column6]</f>
        <v>59</v>
      </c>
      <c r="C890" s="95" t="s">
        <v>104</v>
      </c>
      <c r="D890" s="96">
        <v>46288</v>
      </c>
      <c r="E890" s="95">
        <v>59</v>
      </c>
      <c r="F890" s="95">
        <v>5</v>
      </c>
      <c r="G890" s="95">
        <v>5</v>
      </c>
      <c r="H890" s="95">
        <v>5</v>
      </c>
      <c r="I890" s="95" t="s">
        <v>203</v>
      </c>
      <c r="J890" s="95" t="s">
        <v>202</v>
      </c>
      <c r="K890" s="95" t="s">
        <v>289</v>
      </c>
      <c r="L890" s="97">
        <f t="shared" si="13"/>
        <v>54</v>
      </c>
      <c r="M890" s="97" t="str">
        <f>CONCATENATE(База[ПЕрвые символы],База[Column2],RIGHT(База[Column3],7))</f>
        <v>KV-15546288KJA-GOY</v>
      </c>
      <c r="N890" s="98"/>
      <c r="O890" s="98"/>
      <c r="U890" s="98"/>
      <c r="V890" s="98"/>
      <c r="W890" s="98"/>
      <c r="X890" s="98"/>
      <c r="Y890" s="98"/>
    </row>
    <row r="891" spans="1:25" ht="15" x14ac:dyDescent="0.25">
      <c r="A891" s="93" t="str">
        <f>CONCATENATE(База[ПЕрвые символы],База[Column2],База[Column4])</f>
        <v>KV-15546290KJA-GOY</v>
      </c>
      <c r="B891" s="94">
        <f>База[Column6]</f>
        <v>59</v>
      </c>
      <c r="C891" s="95" t="s">
        <v>104</v>
      </c>
      <c r="D891" s="96">
        <v>46290</v>
      </c>
      <c r="E891" s="95">
        <v>59</v>
      </c>
      <c r="F891" s="95">
        <v>2</v>
      </c>
      <c r="G891" s="95">
        <v>2</v>
      </c>
      <c r="H891" s="95">
        <v>5</v>
      </c>
      <c r="I891" s="95" t="s">
        <v>203</v>
      </c>
      <c r="J891" s="95" t="s">
        <v>202</v>
      </c>
      <c r="K891" s="95" t="s">
        <v>289</v>
      </c>
      <c r="L891" s="97">
        <f t="shared" si="13"/>
        <v>54</v>
      </c>
      <c r="M891" s="97" t="str">
        <f>CONCATENATE(База[ПЕрвые символы],База[Column2],RIGHT(База[Column3],7))</f>
        <v>KV-15546290KJA-GOY</v>
      </c>
      <c r="N891" s="98"/>
      <c r="O891" s="98"/>
      <c r="U891" s="98"/>
      <c r="V891" s="98"/>
      <c r="W891" s="98"/>
      <c r="X891" s="98"/>
      <c r="Y891" s="98"/>
    </row>
    <row r="892" spans="1:25" ht="15" x14ac:dyDescent="0.25">
      <c r="A892" s="93" t="str">
        <f>CONCATENATE(База[ПЕрвые символы],База[Column2],База[Column4])</f>
        <v>KV-15546295KJA-GOY</v>
      </c>
      <c r="B892" s="94">
        <f>База[Column6]</f>
        <v>59</v>
      </c>
      <c r="C892" s="95" t="s">
        <v>104</v>
      </c>
      <c r="D892" s="96">
        <v>46295</v>
      </c>
      <c r="E892" s="95">
        <v>59</v>
      </c>
      <c r="F892" s="95">
        <v>1</v>
      </c>
      <c r="G892" s="95">
        <v>1</v>
      </c>
      <c r="H892" s="95">
        <v>5</v>
      </c>
      <c r="I892" s="95" t="s">
        <v>203</v>
      </c>
      <c r="J892" s="95" t="s">
        <v>202</v>
      </c>
      <c r="K892" s="95" t="s">
        <v>289</v>
      </c>
      <c r="L892" s="97">
        <f t="shared" si="13"/>
        <v>54</v>
      </c>
      <c r="M892" s="97" t="str">
        <f>CONCATENATE(База[ПЕрвые символы],База[Column2],RIGHT(База[Column3],7))</f>
        <v>KV-15546295KJA-GOY</v>
      </c>
      <c r="N892" s="98"/>
      <c r="O892" s="98"/>
      <c r="U892" s="98"/>
      <c r="V892" s="98"/>
      <c r="W892" s="98"/>
      <c r="X892" s="98"/>
      <c r="Y892" s="98"/>
    </row>
    <row r="893" spans="1:25" ht="15" x14ac:dyDescent="0.25">
      <c r="A893" s="93" t="str">
        <f>CONCATENATE(База[ПЕрвые символы],База[Column2],База[Column4])</f>
        <v>KV-15546297KJA-GOY</v>
      </c>
      <c r="B893" s="94">
        <f>База[Column6]</f>
        <v>59</v>
      </c>
      <c r="C893" s="95" t="s">
        <v>104</v>
      </c>
      <c r="D893" s="96">
        <v>46297</v>
      </c>
      <c r="E893" s="95">
        <v>59</v>
      </c>
      <c r="F893" s="95">
        <v>0</v>
      </c>
      <c r="G893" s="95">
        <v>0</v>
      </c>
      <c r="H893" s="95">
        <v>5</v>
      </c>
      <c r="I893" s="95" t="s">
        <v>203</v>
      </c>
      <c r="J893" s="95" t="s">
        <v>202</v>
      </c>
      <c r="K893" s="95" t="s">
        <v>289</v>
      </c>
      <c r="L893" s="97">
        <f t="shared" si="13"/>
        <v>54</v>
      </c>
      <c r="M893" s="97" t="str">
        <f>CONCATENATE(База[ПЕрвые символы],База[Column2],RIGHT(База[Column3],7))</f>
        <v>KV-15546297KJA-GOY</v>
      </c>
      <c r="N893" s="98"/>
      <c r="O893" s="98"/>
      <c r="U893" s="98"/>
      <c r="V893" s="98"/>
      <c r="W893" s="98"/>
      <c r="X893" s="98"/>
      <c r="Y893" s="98"/>
    </row>
    <row r="894" spans="1:25" ht="15" x14ac:dyDescent="0.25">
      <c r="A894" s="93" t="str">
        <f>CONCATENATE(База[ПЕрвые символы],База[Column2],База[Column4])</f>
        <v>KV-15546300KJA-GOY</v>
      </c>
      <c r="B894" s="94">
        <f>База[Column6]</f>
        <v>59</v>
      </c>
      <c r="C894" s="95" t="s">
        <v>104</v>
      </c>
      <c r="D894" s="96">
        <v>46300</v>
      </c>
      <c r="E894" s="95">
        <v>59</v>
      </c>
      <c r="F894" s="95">
        <v>1</v>
      </c>
      <c r="G894" s="95">
        <v>1</v>
      </c>
      <c r="H894" s="95">
        <v>5</v>
      </c>
      <c r="I894" s="95" t="s">
        <v>203</v>
      </c>
      <c r="J894" s="95" t="s">
        <v>202</v>
      </c>
      <c r="K894" s="95" t="s">
        <v>289</v>
      </c>
      <c r="L894" s="97">
        <f t="shared" si="13"/>
        <v>54</v>
      </c>
      <c r="M894" s="97" t="str">
        <f>CONCATENATE(База[ПЕрвые символы],База[Column2],RIGHT(База[Column3],7))</f>
        <v>KV-15546300KJA-GOY</v>
      </c>
      <c r="N894" s="98"/>
      <c r="O894" s="98"/>
      <c r="U894" s="98"/>
      <c r="V894" s="98"/>
      <c r="W894" s="98"/>
      <c r="X894" s="98"/>
      <c r="Y894" s="98"/>
    </row>
    <row r="895" spans="1:25" ht="15" x14ac:dyDescent="0.25">
      <c r="A895" s="93" t="str">
        <f>CONCATENATE(База[ПЕрвые символы],База[Column2],База[Column4])</f>
        <v>KV-15546302KJA-GOY</v>
      </c>
      <c r="B895" s="94">
        <f>База[Column6]</f>
        <v>59</v>
      </c>
      <c r="C895" s="95" t="s">
        <v>104</v>
      </c>
      <c r="D895" s="96">
        <v>46302</v>
      </c>
      <c r="E895" s="95">
        <v>59</v>
      </c>
      <c r="F895" s="95">
        <v>0</v>
      </c>
      <c r="G895" s="95">
        <v>0</v>
      </c>
      <c r="H895" s="95">
        <v>5</v>
      </c>
      <c r="I895" s="95" t="s">
        <v>203</v>
      </c>
      <c r="J895" s="95" t="s">
        <v>202</v>
      </c>
      <c r="K895" s="95" t="s">
        <v>289</v>
      </c>
      <c r="L895" s="97">
        <f t="shared" si="13"/>
        <v>54</v>
      </c>
      <c r="M895" s="97" t="str">
        <f>CONCATENATE(База[ПЕрвые символы],База[Column2],RIGHT(База[Column3],7))</f>
        <v>KV-15546302KJA-GOY</v>
      </c>
      <c r="N895" s="98"/>
      <c r="O895" s="98"/>
      <c r="U895" s="98"/>
      <c r="V895" s="98"/>
      <c r="W895" s="98"/>
      <c r="X895" s="98"/>
      <c r="Y895" s="98"/>
    </row>
    <row r="896" spans="1:25" ht="15" x14ac:dyDescent="0.25">
      <c r="A896" s="93" t="str">
        <f>CONCATENATE(База[ПЕрвые символы],База[Column2],База[Column4])</f>
        <v>KV-15546304KJA-GOY</v>
      </c>
      <c r="B896" s="94">
        <f>База[Column6]</f>
        <v>59</v>
      </c>
      <c r="C896" s="95" t="s">
        <v>104</v>
      </c>
      <c r="D896" s="96">
        <v>46304</v>
      </c>
      <c r="E896" s="95">
        <v>59</v>
      </c>
      <c r="F896" s="95">
        <v>1</v>
      </c>
      <c r="G896" s="95">
        <v>1</v>
      </c>
      <c r="H896" s="95">
        <v>5</v>
      </c>
      <c r="I896" s="95" t="s">
        <v>203</v>
      </c>
      <c r="J896" s="95" t="s">
        <v>202</v>
      </c>
      <c r="K896" s="95" t="s">
        <v>289</v>
      </c>
      <c r="L896" s="97">
        <f t="shared" si="13"/>
        <v>54</v>
      </c>
      <c r="M896" s="97" t="str">
        <f>CONCATENATE(База[ПЕрвые символы],База[Column2],RIGHT(База[Column3],7))</f>
        <v>KV-15546304KJA-GOY</v>
      </c>
      <c r="N896" s="98"/>
      <c r="O896" s="98"/>
      <c r="U896" s="98"/>
      <c r="V896" s="98"/>
      <c r="W896" s="98"/>
      <c r="X896" s="98"/>
      <c r="Y896" s="98"/>
    </row>
    <row r="897" spans="1:25" ht="15" x14ac:dyDescent="0.25">
      <c r="A897" s="93" t="str">
        <f>CONCATENATE(База[ПЕрвые символы],База[Column2],База[Column4])</f>
        <v>KV-15546307KJA-GOY</v>
      </c>
      <c r="B897" s="94">
        <f>База[Column6]</f>
        <v>59</v>
      </c>
      <c r="C897" s="95" t="s">
        <v>104</v>
      </c>
      <c r="D897" s="96">
        <v>46307</v>
      </c>
      <c r="E897" s="95">
        <v>59</v>
      </c>
      <c r="F897" s="95">
        <v>0</v>
      </c>
      <c r="G897" s="95">
        <v>0</v>
      </c>
      <c r="H897" s="95">
        <v>5</v>
      </c>
      <c r="I897" s="95" t="s">
        <v>203</v>
      </c>
      <c r="J897" s="95" t="s">
        <v>202</v>
      </c>
      <c r="K897" s="95" t="s">
        <v>289</v>
      </c>
      <c r="L897" s="97">
        <f t="shared" si="13"/>
        <v>54</v>
      </c>
      <c r="M897" s="97" t="str">
        <f>CONCATENATE(База[ПЕрвые символы],База[Column2],RIGHT(База[Column3],7))</f>
        <v>KV-15546307KJA-GOY</v>
      </c>
      <c r="N897" s="98"/>
      <c r="O897" s="98"/>
      <c r="U897" s="98"/>
      <c r="V897" s="98"/>
      <c r="W897" s="98"/>
      <c r="X897" s="98"/>
      <c r="Y897" s="98"/>
    </row>
    <row r="898" spans="1:25" ht="15" x14ac:dyDescent="0.25">
      <c r="A898" s="93" t="str">
        <f>CONCATENATE(База[ПЕрвые символы],База[Column2],База[Column4])</f>
        <v>KV-15546309KJA-GOY</v>
      </c>
      <c r="B898" s="94">
        <f>База[Column6]</f>
        <v>59</v>
      </c>
      <c r="C898" s="95" t="s">
        <v>104</v>
      </c>
      <c r="D898" s="96">
        <v>46309</v>
      </c>
      <c r="E898" s="95">
        <v>59</v>
      </c>
      <c r="F898" s="95">
        <v>0</v>
      </c>
      <c r="G898" s="95">
        <v>0</v>
      </c>
      <c r="H898" s="95">
        <v>5</v>
      </c>
      <c r="I898" s="95" t="s">
        <v>203</v>
      </c>
      <c r="J898" s="95" t="s">
        <v>202</v>
      </c>
      <c r="K898" s="95" t="s">
        <v>289</v>
      </c>
      <c r="L898" s="97">
        <f t="shared" ref="L898:L961" si="14">IF(G898&gt;=0,E898-H898,E898-H898-G898)</f>
        <v>54</v>
      </c>
      <c r="M898" s="97" t="str">
        <f>CONCATENATE(База[ПЕрвые символы],База[Column2],RIGHT(База[Column3],7))</f>
        <v>KV-15546309KJA-GOY</v>
      </c>
      <c r="N898" s="98"/>
      <c r="O898" s="98"/>
      <c r="U898" s="98"/>
      <c r="V898" s="98"/>
      <c r="W898" s="98"/>
      <c r="X898" s="98"/>
      <c r="Y898" s="98"/>
    </row>
    <row r="899" spans="1:25" ht="15" x14ac:dyDescent="0.25">
      <c r="A899" s="93" t="str">
        <f>CONCATENATE(База[ПЕрвые символы],База[Column2],База[Column4])</f>
        <v>KV-15546311KJA-GOY</v>
      </c>
      <c r="B899" s="94">
        <f>База[Column6]</f>
        <v>59</v>
      </c>
      <c r="C899" s="95" t="s">
        <v>104</v>
      </c>
      <c r="D899" s="96">
        <v>46311</v>
      </c>
      <c r="E899" s="95">
        <v>59</v>
      </c>
      <c r="F899" s="95">
        <v>0</v>
      </c>
      <c r="G899" s="95">
        <v>0</v>
      </c>
      <c r="H899" s="95">
        <v>5</v>
      </c>
      <c r="I899" s="95" t="s">
        <v>203</v>
      </c>
      <c r="J899" s="95" t="s">
        <v>202</v>
      </c>
      <c r="K899" s="95" t="s">
        <v>289</v>
      </c>
      <c r="L899" s="97">
        <f t="shared" si="14"/>
        <v>54</v>
      </c>
      <c r="M899" s="97" t="str">
        <f>CONCATENATE(База[ПЕрвые символы],База[Column2],RIGHT(База[Column3],7))</f>
        <v>KV-15546311KJA-GOY</v>
      </c>
      <c r="N899" s="98"/>
      <c r="O899" s="98"/>
      <c r="U899" s="98"/>
      <c r="V899" s="98"/>
      <c r="W899" s="98"/>
      <c r="X899" s="98"/>
      <c r="Y899" s="98"/>
    </row>
    <row r="900" spans="1:25" ht="15" x14ac:dyDescent="0.25">
      <c r="A900" s="93" t="str">
        <f>CONCATENATE(База[ПЕрвые символы],База[Column2],База[Column4])</f>
        <v>KV-15546314KJA-GOY</v>
      </c>
      <c r="B900" s="94">
        <f>База[Column6]</f>
        <v>59</v>
      </c>
      <c r="C900" s="95" t="s">
        <v>104</v>
      </c>
      <c r="D900" s="96">
        <v>46314</v>
      </c>
      <c r="E900" s="95">
        <v>59</v>
      </c>
      <c r="F900" s="95">
        <v>0</v>
      </c>
      <c r="G900" s="95">
        <v>0</v>
      </c>
      <c r="H900" s="95">
        <v>5</v>
      </c>
      <c r="I900" s="95" t="s">
        <v>203</v>
      </c>
      <c r="J900" s="95" t="s">
        <v>202</v>
      </c>
      <c r="K900" s="95" t="s">
        <v>289</v>
      </c>
      <c r="L900" s="97">
        <f t="shared" si="14"/>
        <v>54</v>
      </c>
      <c r="M900" s="97" t="str">
        <f>CONCATENATE(База[ПЕрвые символы],База[Column2],RIGHT(База[Column3],7))</f>
        <v>KV-15546314KJA-GOY</v>
      </c>
      <c r="N900" s="98"/>
      <c r="O900" s="98"/>
      <c r="U900" s="98"/>
      <c r="V900" s="98"/>
      <c r="W900" s="98"/>
      <c r="X900" s="98"/>
      <c r="Y900" s="98"/>
    </row>
    <row r="901" spans="1:25" ht="15" x14ac:dyDescent="0.25">
      <c r="A901" s="93" t="str">
        <f>CONCATENATE(База[ПЕрвые символы],База[Column2],База[Column4])</f>
        <v>KV-15546316KJA-GOY</v>
      </c>
      <c r="B901" s="94">
        <f>База[Column6]</f>
        <v>59</v>
      </c>
      <c r="C901" s="95" t="s">
        <v>104</v>
      </c>
      <c r="D901" s="96">
        <v>46316</v>
      </c>
      <c r="E901" s="95">
        <v>59</v>
      </c>
      <c r="F901" s="95">
        <v>1</v>
      </c>
      <c r="G901" s="95">
        <v>1</v>
      </c>
      <c r="H901" s="95">
        <v>5</v>
      </c>
      <c r="I901" s="95" t="s">
        <v>203</v>
      </c>
      <c r="J901" s="95" t="s">
        <v>202</v>
      </c>
      <c r="K901" s="95" t="s">
        <v>289</v>
      </c>
      <c r="L901" s="97">
        <f t="shared" si="14"/>
        <v>54</v>
      </c>
      <c r="M901" s="97" t="str">
        <f>CONCATENATE(База[ПЕрвые символы],База[Column2],RIGHT(База[Column3],7))</f>
        <v>KV-15546316KJA-GOY</v>
      </c>
      <c r="N901" s="98"/>
      <c r="O901" s="98"/>
      <c r="U901" s="98"/>
      <c r="V901" s="98"/>
      <c r="W901" s="98"/>
      <c r="X901" s="98"/>
      <c r="Y901" s="98"/>
    </row>
    <row r="902" spans="1:25" ht="15" x14ac:dyDescent="0.25">
      <c r="A902" s="93" t="str">
        <f>CONCATENATE(База[ПЕрвые символы],База[Column2],База[Column4])</f>
        <v>KV-15546318KJA-GOY</v>
      </c>
      <c r="B902" s="94">
        <f>База[Column6]</f>
        <v>59</v>
      </c>
      <c r="C902" s="95" t="s">
        <v>104</v>
      </c>
      <c r="D902" s="96">
        <v>46318</v>
      </c>
      <c r="E902" s="95">
        <v>59</v>
      </c>
      <c r="F902" s="95">
        <v>0</v>
      </c>
      <c r="G902" s="95">
        <v>0</v>
      </c>
      <c r="H902" s="95">
        <v>5</v>
      </c>
      <c r="I902" s="95" t="s">
        <v>203</v>
      </c>
      <c r="J902" s="95" t="s">
        <v>202</v>
      </c>
      <c r="K902" s="95" t="s">
        <v>289</v>
      </c>
      <c r="L902" s="97">
        <f t="shared" si="14"/>
        <v>54</v>
      </c>
      <c r="M902" s="97" t="str">
        <f>CONCATENATE(База[ПЕрвые символы],База[Column2],RIGHT(База[Column3],7))</f>
        <v>KV-15546318KJA-GOY</v>
      </c>
      <c r="N902" s="98"/>
      <c r="O902" s="98"/>
      <c r="U902" s="98"/>
      <c r="V902" s="98"/>
      <c r="W902" s="98"/>
      <c r="X902" s="98"/>
      <c r="Y902" s="98"/>
    </row>
    <row r="903" spans="1:25" ht="15" x14ac:dyDescent="0.25">
      <c r="A903" s="93" t="str">
        <f>CONCATENATE(База[ПЕрвые символы],База[Column2],База[Column4])</f>
        <v>KV-15646216GOY-KJA</v>
      </c>
      <c r="B903" s="94">
        <f>База[Column6]</f>
        <v>46</v>
      </c>
      <c r="C903" s="95" t="s">
        <v>105</v>
      </c>
      <c r="D903" s="96">
        <v>46216</v>
      </c>
      <c r="E903" s="95">
        <v>46</v>
      </c>
      <c r="F903" s="95">
        <v>41</v>
      </c>
      <c r="G903" s="95">
        <v>41</v>
      </c>
      <c r="H903" s="95">
        <v>5</v>
      </c>
      <c r="I903" s="95" t="s">
        <v>205</v>
      </c>
      <c r="J903" s="95" t="s">
        <v>204</v>
      </c>
      <c r="K903" s="95" t="s">
        <v>288</v>
      </c>
      <c r="L903" s="97">
        <f t="shared" si="14"/>
        <v>41</v>
      </c>
      <c r="M903" s="97" t="str">
        <f>CONCATENATE(База[ПЕрвые символы],База[Column2],RIGHT(База[Column3],7))</f>
        <v>KV-15646216GOY-KJA</v>
      </c>
      <c r="N903" s="98"/>
      <c r="O903" s="98"/>
      <c r="U903" s="98"/>
      <c r="V903" s="98"/>
      <c r="W903" s="98"/>
      <c r="X903" s="98"/>
      <c r="Y903" s="98"/>
    </row>
    <row r="904" spans="1:25" ht="15" x14ac:dyDescent="0.25">
      <c r="A904" s="93" t="str">
        <f>CONCATENATE(База[ПЕрвые символы],База[Column2],База[Column4])</f>
        <v>KV-15646217GOY-KJA</v>
      </c>
      <c r="B904" s="94">
        <f>База[Column6]</f>
        <v>54</v>
      </c>
      <c r="C904" s="95" t="s">
        <v>105</v>
      </c>
      <c r="D904" s="96">
        <v>46217</v>
      </c>
      <c r="E904" s="95">
        <v>54</v>
      </c>
      <c r="F904" s="95">
        <v>41</v>
      </c>
      <c r="G904" s="95">
        <v>41</v>
      </c>
      <c r="H904" s="95">
        <v>5</v>
      </c>
      <c r="I904" s="95" t="s">
        <v>205</v>
      </c>
      <c r="J904" s="95" t="s">
        <v>204</v>
      </c>
      <c r="K904" s="95" t="s">
        <v>289</v>
      </c>
      <c r="L904" s="97">
        <f t="shared" si="14"/>
        <v>49</v>
      </c>
      <c r="M904" s="97" t="str">
        <f>CONCATENATE(База[ПЕрвые символы],База[Column2],RIGHT(База[Column3],7))</f>
        <v>KV-15646217GOY-KJA</v>
      </c>
      <c r="N904" s="98"/>
      <c r="O904" s="98"/>
      <c r="U904" s="98"/>
      <c r="V904" s="98"/>
      <c r="W904" s="98"/>
      <c r="X904" s="98"/>
      <c r="Y904" s="98"/>
    </row>
    <row r="905" spans="1:25" ht="15" x14ac:dyDescent="0.25">
      <c r="A905" s="93" t="str">
        <f>CONCATENATE(База[ПЕрвые символы],База[Column2],База[Column4])</f>
        <v>KV-15646218GOY-KJA</v>
      </c>
      <c r="B905" s="94">
        <f>База[Column6]</f>
        <v>54</v>
      </c>
      <c r="C905" s="95" t="s">
        <v>105</v>
      </c>
      <c r="D905" s="96">
        <v>46218</v>
      </c>
      <c r="E905" s="95">
        <v>54</v>
      </c>
      <c r="F905" s="95">
        <v>41</v>
      </c>
      <c r="G905" s="95">
        <v>41</v>
      </c>
      <c r="H905" s="95">
        <v>5</v>
      </c>
      <c r="I905" s="95" t="s">
        <v>205</v>
      </c>
      <c r="J905" s="95" t="s">
        <v>204</v>
      </c>
      <c r="K905" s="95" t="s">
        <v>289</v>
      </c>
      <c r="L905" s="97">
        <f t="shared" si="14"/>
        <v>49</v>
      </c>
      <c r="M905" s="97" t="str">
        <f>CONCATENATE(База[ПЕрвые символы],База[Column2],RIGHT(База[Column3],7))</f>
        <v>KV-15646218GOY-KJA</v>
      </c>
      <c r="N905" s="98"/>
      <c r="O905" s="98"/>
      <c r="U905" s="98"/>
      <c r="V905" s="98"/>
      <c r="W905" s="98"/>
      <c r="X905" s="98"/>
      <c r="Y905" s="98"/>
    </row>
    <row r="906" spans="1:25" ht="15" x14ac:dyDescent="0.25">
      <c r="A906" s="93" t="str">
        <f>CONCATENATE(База[ПЕрвые символы],База[Column2],База[Column4])</f>
        <v>KV-15646220GOY-KJA</v>
      </c>
      <c r="B906" s="94">
        <f>База[Column6]</f>
        <v>54</v>
      </c>
      <c r="C906" s="95" t="s">
        <v>105</v>
      </c>
      <c r="D906" s="96">
        <v>46220</v>
      </c>
      <c r="E906" s="95">
        <v>54</v>
      </c>
      <c r="F906" s="95">
        <v>49</v>
      </c>
      <c r="G906" s="95">
        <v>49</v>
      </c>
      <c r="H906" s="95">
        <v>5</v>
      </c>
      <c r="I906" s="95" t="s">
        <v>205</v>
      </c>
      <c r="J906" s="95" t="s">
        <v>204</v>
      </c>
      <c r="K906" s="95" t="s">
        <v>289</v>
      </c>
      <c r="L906" s="97">
        <f t="shared" si="14"/>
        <v>49</v>
      </c>
      <c r="M906" s="97" t="str">
        <f>CONCATENATE(База[ПЕрвые символы],База[Column2],RIGHT(База[Column3],7))</f>
        <v>KV-15646220GOY-KJA</v>
      </c>
      <c r="N906" s="98"/>
      <c r="O906" s="98"/>
      <c r="U906" s="98"/>
      <c r="V906" s="98"/>
      <c r="W906" s="98"/>
      <c r="X906" s="98"/>
      <c r="Y906" s="98"/>
    </row>
    <row r="907" spans="1:25" ht="15" x14ac:dyDescent="0.25">
      <c r="A907" s="93" t="str">
        <f>CONCATENATE(База[ПЕрвые символы],База[Column2],База[Column4])</f>
        <v>KV-15646223GOY-KJA</v>
      </c>
      <c r="B907" s="94">
        <f>База[Column6]</f>
        <v>54</v>
      </c>
      <c r="C907" s="95" t="s">
        <v>105</v>
      </c>
      <c r="D907" s="96">
        <v>46223</v>
      </c>
      <c r="E907" s="95">
        <v>54</v>
      </c>
      <c r="F907" s="95">
        <v>41</v>
      </c>
      <c r="G907" s="95">
        <v>41</v>
      </c>
      <c r="H907" s="95">
        <v>5</v>
      </c>
      <c r="I907" s="95" t="s">
        <v>205</v>
      </c>
      <c r="J907" s="95" t="s">
        <v>204</v>
      </c>
      <c r="K907" s="95" t="s">
        <v>289</v>
      </c>
      <c r="L907" s="97">
        <f t="shared" si="14"/>
        <v>49</v>
      </c>
      <c r="M907" s="97" t="str">
        <f>CONCATENATE(База[ПЕрвые символы],База[Column2],RIGHT(База[Column3],7))</f>
        <v>KV-15646223GOY-KJA</v>
      </c>
      <c r="N907" s="98"/>
      <c r="O907" s="98"/>
      <c r="U907" s="98"/>
      <c r="V907" s="98"/>
      <c r="W907" s="98"/>
      <c r="X907" s="98"/>
      <c r="Y907" s="98"/>
    </row>
    <row r="908" spans="1:25" ht="15" x14ac:dyDescent="0.25">
      <c r="A908" s="93" t="str">
        <f>CONCATENATE(База[ПЕрвые символы],База[Column2],База[Column4])</f>
        <v>KV-15646224GOY-KJA</v>
      </c>
      <c r="B908" s="94">
        <f>База[Column6]</f>
        <v>54</v>
      </c>
      <c r="C908" s="95" t="s">
        <v>105</v>
      </c>
      <c r="D908" s="96">
        <v>46224</v>
      </c>
      <c r="E908" s="95">
        <v>54</v>
      </c>
      <c r="F908" s="95">
        <v>45</v>
      </c>
      <c r="G908" s="95">
        <v>45</v>
      </c>
      <c r="H908" s="95">
        <v>5</v>
      </c>
      <c r="I908" s="95" t="s">
        <v>205</v>
      </c>
      <c r="J908" s="95" t="s">
        <v>204</v>
      </c>
      <c r="K908" s="95" t="s">
        <v>289</v>
      </c>
      <c r="L908" s="97">
        <f t="shared" si="14"/>
        <v>49</v>
      </c>
      <c r="M908" s="97" t="str">
        <f>CONCATENATE(База[ПЕрвые символы],База[Column2],RIGHT(База[Column3],7))</f>
        <v>KV-15646224GOY-KJA</v>
      </c>
      <c r="N908" s="98"/>
      <c r="O908" s="98"/>
      <c r="U908" s="98"/>
      <c r="V908" s="98"/>
      <c r="W908" s="98"/>
      <c r="X908" s="98"/>
      <c r="Y908" s="98"/>
    </row>
    <row r="909" spans="1:25" ht="15" x14ac:dyDescent="0.25">
      <c r="A909" s="93" t="str">
        <f>CONCATENATE(База[ПЕрвые символы],База[Column2],База[Column4])</f>
        <v>KV-15646225GOY-KJA</v>
      </c>
      <c r="B909" s="94">
        <f>База[Column6]</f>
        <v>54</v>
      </c>
      <c r="C909" s="95" t="s">
        <v>105</v>
      </c>
      <c r="D909" s="96">
        <v>46225</v>
      </c>
      <c r="E909" s="95">
        <v>54</v>
      </c>
      <c r="F909" s="95">
        <v>23</v>
      </c>
      <c r="G909" s="95">
        <v>23</v>
      </c>
      <c r="H909" s="95">
        <v>5</v>
      </c>
      <c r="I909" s="95" t="s">
        <v>205</v>
      </c>
      <c r="J909" s="95" t="s">
        <v>204</v>
      </c>
      <c r="K909" s="95" t="s">
        <v>289</v>
      </c>
      <c r="L909" s="97">
        <f t="shared" si="14"/>
        <v>49</v>
      </c>
      <c r="M909" s="97" t="str">
        <f>CONCATENATE(База[ПЕрвые символы],База[Column2],RIGHT(База[Column3],7))</f>
        <v>KV-15646225GOY-KJA</v>
      </c>
      <c r="N909" s="98"/>
      <c r="O909" s="98"/>
      <c r="U909" s="98"/>
      <c r="V909" s="98"/>
      <c r="W909" s="98"/>
      <c r="X909" s="98"/>
      <c r="Y909" s="98"/>
    </row>
    <row r="910" spans="1:25" ht="15" x14ac:dyDescent="0.25">
      <c r="A910" s="93" t="str">
        <f>CONCATENATE(База[ПЕрвые символы],База[Column2],База[Column4])</f>
        <v>KV-15646227GOY-KJA</v>
      </c>
      <c r="B910" s="94">
        <f>База[Column6]</f>
        <v>44</v>
      </c>
      <c r="C910" s="95" t="s">
        <v>105</v>
      </c>
      <c r="D910" s="96">
        <v>46227</v>
      </c>
      <c r="E910" s="95">
        <v>44</v>
      </c>
      <c r="F910" s="95">
        <v>28</v>
      </c>
      <c r="G910" s="95">
        <v>28</v>
      </c>
      <c r="H910" s="95">
        <v>5</v>
      </c>
      <c r="I910" s="95" t="s">
        <v>205</v>
      </c>
      <c r="J910" s="95" t="s">
        <v>204</v>
      </c>
      <c r="K910" s="95" t="s">
        <v>289</v>
      </c>
      <c r="L910" s="97">
        <f t="shared" si="14"/>
        <v>39</v>
      </c>
      <c r="M910" s="97" t="str">
        <f>CONCATENATE(База[ПЕрвые символы],База[Column2],RIGHT(База[Column3],7))</f>
        <v>KV-15646227GOY-KJA</v>
      </c>
      <c r="N910" s="98"/>
      <c r="O910" s="98"/>
      <c r="U910" s="98"/>
      <c r="V910" s="98"/>
      <c r="W910" s="98"/>
      <c r="X910" s="98"/>
      <c r="Y910" s="98"/>
    </row>
    <row r="911" spans="1:25" ht="15" x14ac:dyDescent="0.25">
      <c r="A911" s="93" t="str">
        <f>CONCATENATE(База[ПЕрвые символы],База[Column2],База[Column4])</f>
        <v>KV-15646230GOY-KJA</v>
      </c>
      <c r="B911" s="94">
        <f>База[Column6]</f>
        <v>43</v>
      </c>
      <c r="C911" s="95" t="s">
        <v>105</v>
      </c>
      <c r="D911" s="96">
        <v>46230</v>
      </c>
      <c r="E911" s="95">
        <v>43</v>
      </c>
      <c r="F911" s="95">
        <v>20</v>
      </c>
      <c r="G911" s="95">
        <v>20</v>
      </c>
      <c r="H911" s="95">
        <v>5</v>
      </c>
      <c r="I911" s="95" t="s">
        <v>205</v>
      </c>
      <c r="J911" s="95" t="s">
        <v>204</v>
      </c>
      <c r="K911" s="95" t="s">
        <v>288</v>
      </c>
      <c r="L911" s="97">
        <f t="shared" si="14"/>
        <v>38</v>
      </c>
      <c r="M911" s="97" t="str">
        <f>CONCATENATE(База[ПЕрвые символы],База[Column2],RIGHT(База[Column3],7))</f>
        <v>KV-15646230GOY-KJA</v>
      </c>
      <c r="N911" s="98"/>
      <c r="O911" s="98"/>
      <c r="U911" s="98"/>
      <c r="V911" s="98"/>
      <c r="W911" s="98"/>
      <c r="X911" s="98"/>
      <c r="Y911" s="98"/>
    </row>
    <row r="912" spans="1:25" ht="15" x14ac:dyDescent="0.25">
      <c r="A912" s="93" t="str">
        <f>CONCATENATE(База[ПЕрвые символы],База[Column2],База[Column4])</f>
        <v>KV-15646231GOY-KJA</v>
      </c>
      <c r="B912" s="94">
        <f>База[Column6]</f>
        <v>54</v>
      </c>
      <c r="C912" s="95" t="s">
        <v>105</v>
      </c>
      <c r="D912" s="96">
        <v>46231</v>
      </c>
      <c r="E912" s="95">
        <v>54</v>
      </c>
      <c r="F912" s="95">
        <v>19</v>
      </c>
      <c r="G912" s="95">
        <v>19</v>
      </c>
      <c r="H912" s="95">
        <v>5</v>
      </c>
      <c r="I912" s="95" t="s">
        <v>205</v>
      </c>
      <c r="J912" s="95" t="s">
        <v>204</v>
      </c>
      <c r="K912" s="95" t="s">
        <v>289</v>
      </c>
      <c r="L912" s="97">
        <f t="shared" si="14"/>
        <v>49</v>
      </c>
      <c r="M912" s="97" t="str">
        <f>CONCATENATE(База[ПЕрвые символы],База[Column2],RIGHT(База[Column3],7))</f>
        <v>KV-15646231GOY-KJA</v>
      </c>
      <c r="N912" s="98"/>
      <c r="O912" s="98"/>
      <c r="U912" s="98"/>
      <c r="V912" s="98"/>
      <c r="W912" s="98"/>
      <c r="X912" s="98"/>
      <c r="Y912" s="98"/>
    </row>
    <row r="913" spans="1:25" ht="15" x14ac:dyDescent="0.25">
      <c r="A913" s="93" t="str">
        <f>CONCATENATE(База[ПЕрвые символы],База[Column2],База[Column4])</f>
        <v>KV-15646232GOY-KJA</v>
      </c>
      <c r="B913" s="94">
        <f>База[Column6]</f>
        <v>54</v>
      </c>
      <c r="C913" s="95" t="s">
        <v>105</v>
      </c>
      <c r="D913" s="96">
        <v>46232</v>
      </c>
      <c r="E913" s="95">
        <v>54</v>
      </c>
      <c r="F913" s="95">
        <v>4</v>
      </c>
      <c r="G913" s="95">
        <v>4</v>
      </c>
      <c r="H913" s="95">
        <v>5</v>
      </c>
      <c r="I913" s="95" t="s">
        <v>205</v>
      </c>
      <c r="J913" s="95" t="s">
        <v>204</v>
      </c>
      <c r="K913" s="95" t="s">
        <v>289</v>
      </c>
      <c r="L913" s="97">
        <f t="shared" si="14"/>
        <v>49</v>
      </c>
      <c r="M913" s="97" t="str">
        <f>CONCATENATE(База[ПЕрвые символы],База[Column2],RIGHT(База[Column3],7))</f>
        <v>KV-15646232GOY-KJA</v>
      </c>
      <c r="N913" s="98"/>
      <c r="O913" s="98"/>
      <c r="U913" s="98"/>
      <c r="V913" s="98"/>
      <c r="W913" s="98"/>
      <c r="X913" s="98"/>
      <c r="Y913" s="98"/>
    </row>
    <row r="914" spans="1:25" ht="15" x14ac:dyDescent="0.25">
      <c r="A914" s="93" t="str">
        <f>CONCATENATE(База[ПЕрвые символы],База[Column2],База[Column4])</f>
        <v>KV-15646234GOY-KJA</v>
      </c>
      <c r="B914" s="94">
        <f>База[Column6]</f>
        <v>54</v>
      </c>
      <c r="C914" s="95" t="s">
        <v>105</v>
      </c>
      <c r="D914" s="96">
        <v>46234</v>
      </c>
      <c r="E914" s="95">
        <v>54</v>
      </c>
      <c r="F914" s="95">
        <v>28</v>
      </c>
      <c r="G914" s="95">
        <v>28</v>
      </c>
      <c r="H914" s="95">
        <v>5</v>
      </c>
      <c r="I914" s="95" t="s">
        <v>205</v>
      </c>
      <c r="J914" s="95" t="s">
        <v>204</v>
      </c>
      <c r="K914" s="95" t="s">
        <v>289</v>
      </c>
      <c r="L914" s="97">
        <f t="shared" si="14"/>
        <v>49</v>
      </c>
      <c r="M914" s="97" t="str">
        <f>CONCATENATE(База[ПЕрвые символы],База[Column2],RIGHT(База[Column3],7))</f>
        <v>KV-15646234GOY-KJA</v>
      </c>
      <c r="N914" s="98"/>
      <c r="O914" s="98"/>
      <c r="U914" s="98"/>
      <c r="V914" s="98"/>
      <c r="W914" s="98"/>
      <c r="X914" s="98"/>
      <c r="Y914" s="98"/>
    </row>
    <row r="915" spans="1:25" ht="15" x14ac:dyDescent="0.25">
      <c r="A915" s="93" t="str">
        <f>CONCATENATE(База[ПЕрвые символы],База[Column2],База[Column4])</f>
        <v>KV-15646237GOY-KJA</v>
      </c>
      <c r="B915" s="94">
        <f>База[Column6]</f>
        <v>54</v>
      </c>
      <c r="C915" s="95" t="s">
        <v>105</v>
      </c>
      <c r="D915" s="96">
        <v>46237</v>
      </c>
      <c r="E915" s="95">
        <v>54</v>
      </c>
      <c r="F915" s="95">
        <v>43</v>
      </c>
      <c r="G915" s="95">
        <v>43</v>
      </c>
      <c r="H915" s="95">
        <v>5</v>
      </c>
      <c r="I915" s="95" t="s">
        <v>205</v>
      </c>
      <c r="J915" s="95" t="s">
        <v>204</v>
      </c>
      <c r="K915" s="95" t="s">
        <v>289</v>
      </c>
      <c r="L915" s="97">
        <f t="shared" si="14"/>
        <v>49</v>
      </c>
      <c r="M915" s="97" t="str">
        <f>CONCATENATE(База[ПЕрвые символы],База[Column2],RIGHT(База[Column3],7))</f>
        <v>KV-15646237GOY-KJA</v>
      </c>
      <c r="N915" s="98"/>
      <c r="O915" s="98"/>
      <c r="U915" s="98"/>
      <c r="V915" s="98"/>
      <c r="W915" s="98"/>
      <c r="X915" s="98"/>
      <c r="Y915" s="98"/>
    </row>
    <row r="916" spans="1:25" ht="15" x14ac:dyDescent="0.25">
      <c r="A916" s="93" t="str">
        <f>CONCATENATE(База[ПЕрвые символы],База[Column2],База[Column4])</f>
        <v>KV-15646238GOY-KJA</v>
      </c>
      <c r="B916" s="94">
        <f>База[Column6]</f>
        <v>54</v>
      </c>
      <c r="C916" s="95" t="s">
        <v>105</v>
      </c>
      <c r="D916" s="96">
        <v>46238</v>
      </c>
      <c r="E916" s="95">
        <v>54</v>
      </c>
      <c r="F916" s="95">
        <v>42</v>
      </c>
      <c r="G916" s="95">
        <v>42</v>
      </c>
      <c r="H916" s="95">
        <v>5</v>
      </c>
      <c r="I916" s="95" t="s">
        <v>205</v>
      </c>
      <c r="J916" s="95" t="s">
        <v>204</v>
      </c>
      <c r="K916" s="95" t="s">
        <v>289</v>
      </c>
      <c r="L916" s="97">
        <f t="shared" si="14"/>
        <v>49</v>
      </c>
      <c r="M916" s="97" t="str">
        <f>CONCATENATE(База[ПЕрвые символы],База[Column2],RIGHT(База[Column3],7))</f>
        <v>KV-15646238GOY-KJA</v>
      </c>
      <c r="N916" s="98"/>
      <c r="O916" s="98"/>
      <c r="U916" s="98"/>
      <c r="V916" s="98"/>
      <c r="W916" s="98"/>
      <c r="X916" s="98"/>
      <c r="Y916" s="98"/>
    </row>
    <row r="917" spans="1:25" ht="15" x14ac:dyDescent="0.25">
      <c r="A917" s="93" t="str">
        <f>CONCATENATE(База[ПЕрвые символы],База[Column2],База[Column4])</f>
        <v>KV-15646239GOY-KJA</v>
      </c>
      <c r="B917" s="94">
        <f>База[Column6]</f>
        <v>54</v>
      </c>
      <c r="C917" s="95" t="s">
        <v>105</v>
      </c>
      <c r="D917" s="96">
        <v>46239</v>
      </c>
      <c r="E917" s="95">
        <v>54</v>
      </c>
      <c r="F917" s="95">
        <v>39</v>
      </c>
      <c r="G917" s="95">
        <v>39</v>
      </c>
      <c r="H917" s="95">
        <v>5</v>
      </c>
      <c r="I917" s="95" t="s">
        <v>205</v>
      </c>
      <c r="J917" s="95" t="s">
        <v>204</v>
      </c>
      <c r="K917" s="95" t="s">
        <v>289</v>
      </c>
      <c r="L917" s="97">
        <f t="shared" si="14"/>
        <v>49</v>
      </c>
      <c r="M917" s="97" t="str">
        <f>CONCATENATE(База[ПЕрвые символы],База[Column2],RIGHT(База[Column3],7))</f>
        <v>KV-15646239GOY-KJA</v>
      </c>
      <c r="N917" s="98"/>
      <c r="O917" s="98"/>
      <c r="U917" s="98"/>
      <c r="V917" s="98"/>
      <c r="W917" s="98"/>
      <c r="X917" s="98"/>
      <c r="Y917" s="98"/>
    </row>
    <row r="918" spans="1:25" ht="15" x14ac:dyDescent="0.25">
      <c r="A918" s="93" t="str">
        <f>CONCATENATE(База[ПЕрвые символы],База[Column2],База[Column4])</f>
        <v>KV-15646241GOY-KJA</v>
      </c>
      <c r="B918" s="94">
        <f>База[Column6]</f>
        <v>24</v>
      </c>
      <c r="C918" s="95" t="s">
        <v>105</v>
      </c>
      <c r="D918" s="96">
        <v>46241</v>
      </c>
      <c r="E918" s="95">
        <v>24</v>
      </c>
      <c r="F918" s="95">
        <v>19</v>
      </c>
      <c r="G918" s="95">
        <v>19</v>
      </c>
      <c r="H918" s="95">
        <v>5</v>
      </c>
      <c r="I918" s="95" t="s">
        <v>205</v>
      </c>
      <c r="J918" s="95" t="s">
        <v>204</v>
      </c>
      <c r="K918" s="95" t="s">
        <v>289</v>
      </c>
      <c r="L918" s="97">
        <f t="shared" si="14"/>
        <v>19</v>
      </c>
      <c r="M918" s="97" t="str">
        <f>CONCATENATE(База[ПЕрвые символы],База[Column2],RIGHT(База[Column3],7))</f>
        <v>KV-15646241GOY-KJA</v>
      </c>
      <c r="N918" s="98"/>
      <c r="O918" s="98"/>
      <c r="U918" s="98"/>
      <c r="V918" s="98"/>
      <c r="W918" s="98"/>
      <c r="X918" s="98"/>
      <c r="Y918" s="98"/>
    </row>
    <row r="919" spans="1:25" ht="15" x14ac:dyDescent="0.25">
      <c r="A919" s="93" t="str">
        <f>CONCATENATE(База[ПЕрвые символы],База[Column2],База[Column4])</f>
        <v>KV-15646244GOY-KJA</v>
      </c>
      <c r="B919" s="94">
        <f>База[Column6]</f>
        <v>54</v>
      </c>
      <c r="C919" s="95" t="s">
        <v>105</v>
      </c>
      <c r="D919" s="96">
        <v>46244</v>
      </c>
      <c r="E919" s="95">
        <v>54</v>
      </c>
      <c r="F919" s="95">
        <v>22</v>
      </c>
      <c r="G919" s="95">
        <v>22</v>
      </c>
      <c r="H919" s="95">
        <v>5</v>
      </c>
      <c r="I919" s="95" t="s">
        <v>205</v>
      </c>
      <c r="J919" s="95" t="s">
        <v>204</v>
      </c>
      <c r="K919" s="95" t="s">
        <v>289</v>
      </c>
      <c r="L919" s="97">
        <f t="shared" si="14"/>
        <v>49</v>
      </c>
      <c r="M919" s="97" t="str">
        <f>CONCATENATE(База[ПЕрвые символы],База[Column2],RIGHT(База[Column3],7))</f>
        <v>KV-15646244GOY-KJA</v>
      </c>
      <c r="N919" s="98"/>
      <c r="O919" s="98"/>
      <c r="U919" s="98"/>
      <c r="V919" s="98"/>
      <c r="W919" s="98"/>
      <c r="X919" s="98"/>
      <c r="Y919" s="98"/>
    </row>
    <row r="920" spans="1:25" ht="15" x14ac:dyDescent="0.25">
      <c r="A920" s="93" t="str">
        <f>CONCATENATE(База[ПЕрвые символы],База[Column2],База[Column4])</f>
        <v>KV-15646245GOY-KJA</v>
      </c>
      <c r="B920" s="94">
        <f>База[Column6]</f>
        <v>54</v>
      </c>
      <c r="C920" s="95" t="s">
        <v>105</v>
      </c>
      <c r="D920" s="96">
        <v>46245</v>
      </c>
      <c r="E920" s="95">
        <v>54</v>
      </c>
      <c r="F920" s="95">
        <v>7</v>
      </c>
      <c r="G920" s="95">
        <v>7</v>
      </c>
      <c r="H920" s="95">
        <v>5</v>
      </c>
      <c r="I920" s="95" t="s">
        <v>205</v>
      </c>
      <c r="J920" s="95" t="s">
        <v>204</v>
      </c>
      <c r="K920" s="95" t="s">
        <v>289</v>
      </c>
      <c r="L920" s="97">
        <f t="shared" si="14"/>
        <v>49</v>
      </c>
      <c r="M920" s="97" t="str">
        <f>CONCATENATE(База[ПЕрвые символы],База[Column2],RIGHT(База[Column3],7))</f>
        <v>KV-15646245GOY-KJA</v>
      </c>
      <c r="N920" s="98"/>
      <c r="O920" s="98"/>
      <c r="U920" s="98"/>
      <c r="V920" s="98"/>
      <c r="W920" s="98"/>
      <c r="X920" s="98"/>
      <c r="Y920" s="98"/>
    </row>
    <row r="921" spans="1:25" ht="15" x14ac:dyDescent="0.25">
      <c r="A921" s="93" t="str">
        <f>CONCATENATE(База[ПЕрвые символы],База[Column2],База[Column4])</f>
        <v>KV-15646246GOY-KJA</v>
      </c>
      <c r="B921" s="94">
        <f>База[Column6]</f>
        <v>54</v>
      </c>
      <c r="C921" s="95" t="s">
        <v>105</v>
      </c>
      <c r="D921" s="96">
        <v>46246</v>
      </c>
      <c r="E921" s="95">
        <v>54</v>
      </c>
      <c r="F921" s="95">
        <v>7</v>
      </c>
      <c r="G921" s="95">
        <v>7</v>
      </c>
      <c r="H921" s="95">
        <v>5</v>
      </c>
      <c r="I921" s="95" t="s">
        <v>205</v>
      </c>
      <c r="J921" s="95" t="s">
        <v>204</v>
      </c>
      <c r="K921" s="95" t="s">
        <v>289</v>
      </c>
      <c r="L921" s="97">
        <f t="shared" si="14"/>
        <v>49</v>
      </c>
      <c r="M921" s="97" t="str">
        <f>CONCATENATE(База[ПЕрвые символы],База[Column2],RIGHT(База[Column3],7))</f>
        <v>KV-15646246GOY-KJA</v>
      </c>
      <c r="N921" s="98"/>
      <c r="O921" s="98"/>
      <c r="U921" s="98"/>
      <c r="V921" s="98"/>
      <c r="W921" s="98"/>
      <c r="X921" s="98"/>
      <c r="Y921" s="98"/>
    </row>
    <row r="922" spans="1:25" ht="15" x14ac:dyDescent="0.25">
      <c r="A922" s="93" t="str">
        <f>CONCATENATE(База[ПЕрвые символы],База[Column2],База[Column4])</f>
        <v>KV-15646248GOY-KJA</v>
      </c>
      <c r="B922" s="94">
        <f>База[Column6]</f>
        <v>54</v>
      </c>
      <c r="C922" s="95" t="s">
        <v>105</v>
      </c>
      <c r="D922" s="96">
        <v>46248</v>
      </c>
      <c r="E922" s="95">
        <v>54</v>
      </c>
      <c r="F922" s="95">
        <v>13</v>
      </c>
      <c r="G922" s="95">
        <v>13</v>
      </c>
      <c r="H922" s="95">
        <v>5</v>
      </c>
      <c r="I922" s="95" t="s">
        <v>205</v>
      </c>
      <c r="J922" s="95" t="s">
        <v>204</v>
      </c>
      <c r="K922" s="95" t="s">
        <v>289</v>
      </c>
      <c r="L922" s="97">
        <f t="shared" si="14"/>
        <v>49</v>
      </c>
      <c r="M922" s="97" t="str">
        <f>CONCATENATE(База[ПЕрвые символы],База[Column2],RIGHT(База[Column3],7))</f>
        <v>KV-15646248GOY-KJA</v>
      </c>
      <c r="N922" s="98"/>
      <c r="O922" s="98"/>
      <c r="U922" s="98"/>
      <c r="V922" s="98"/>
      <c r="W922" s="98"/>
      <c r="X922" s="98"/>
      <c r="Y922" s="98"/>
    </row>
    <row r="923" spans="1:25" ht="15" x14ac:dyDescent="0.25">
      <c r="A923" s="93" t="str">
        <f>CONCATENATE(База[ПЕрвые символы],База[Column2],База[Column4])</f>
        <v>KV-15646251GOY-KJA</v>
      </c>
      <c r="B923" s="94">
        <f>База[Column6]</f>
        <v>54</v>
      </c>
      <c r="C923" s="95" t="s">
        <v>105</v>
      </c>
      <c r="D923" s="96">
        <v>46251</v>
      </c>
      <c r="E923" s="95">
        <v>54</v>
      </c>
      <c r="F923" s="95">
        <v>10</v>
      </c>
      <c r="G923" s="95">
        <v>10</v>
      </c>
      <c r="H923" s="95">
        <v>5</v>
      </c>
      <c r="I923" s="95" t="s">
        <v>205</v>
      </c>
      <c r="J923" s="95" t="s">
        <v>204</v>
      </c>
      <c r="K923" s="95" t="s">
        <v>289</v>
      </c>
      <c r="L923" s="97">
        <f t="shared" si="14"/>
        <v>49</v>
      </c>
      <c r="M923" s="97" t="str">
        <f>CONCATENATE(База[ПЕрвые символы],База[Column2],RIGHT(База[Column3],7))</f>
        <v>KV-15646251GOY-KJA</v>
      </c>
      <c r="N923" s="98"/>
      <c r="O923" s="98"/>
      <c r="U923" s="98"/>
      <c r="V923" s="98"/>
      <c r="W923" s="98"/>
      <c r="X923" s="98"/>
      <c r="Y923" s="98"/>
    </row>
    <row r="924" spans="1:25" ht="15" x14ac:dyDescent="0.25">
      <c r="A924" s="93" t="str">
        <f>CONCATENATE(База[ПЕрвые символы],База[Column2],База[Column4])</f>
        <v>KV-15646252GOY-KJA</v>
      </c>
      <c r="B924" s="94">
        <f>База[Column6]</f>
        <v>54</v>
      </c>
      <c r="C924" s="95" t="s">
        <v>105</v>
      </c>
      <c r="D924" s="96">
        <v>46252</v>
      </c>
      <c r="E924" s="95">
        <v>54</v>
      </c>
      <c r="F924" s="95">
        <v>4</v>
      </c>
      <c r="G924" s="95">
        <v>4</v>
      </c>
      <c r="H924" s="95">
        <v>5</v>
      </c>
      <c r="I924" s="95" t="s">
        <v>205</v>
      </c>
      <c r="J924" s="95" t="s">
        <v>204</v>
      </c>
      <c r="K924" s="95" t="s">
        <v>289</v>
      </c>
      <c r="L924" s="97">
        <f t="shared" si="14"/>
        <v>49</v>
      </c>
      <c r="M924" s="97" t="str">
        <f>CONCATENATE(База[ПЕрвые символы],База[Column2],RIGHT(База[Column3],7))</f>
        <v>KV-15646252GOY-KJA</v>
      </c>
      <c r="N924" s="98"/>
      <c r="O924" s="98"/>
      <c r="U924" s="98"/>
      <c r="V924" s="98"/>
      <c r="W924" s="98"/>
      <c r="X924" s="98"/>
      <c r="Y924" s="98"/>
    </row>
    <row r="925" spans="1:25" ht="15" x14ac:dyDescent="0.25">
      <c r="A925" s="93" t="str">
        <f>CONCATENATE(База[ПЕрвые символы],База[Column2],База[Column4])</f>
        <v>KV-15646253GOY-KJA</v>
      </c>
      <c r="B925" s="94">
        <f>База[Column6]</f>
        <v>54</v>
      </c>
      <c r="C925" s="95" t="s">
        <v>105</v>
      </c>
      <c r="D925" s="96">
        <v>46253</v>
      </c>
      <c r="E925" s="95">
        <v>54</v>
      </c>
      <c r="F925" s="95">
        <v>0</v>
      </c>
      <c r="G925" s="95">
        <v>0</v>
      </c>
      <c r="H925" s="95">
        <v>5</v>
      </c>
      <c r="I925" s="95" t="s">
        <v>205</v>
      </c>
      <c r="J925" s="95" t="s">
        <v>204</v>
      </c>
      <c r="K925" s="95" t="s">
        <v>289</v>
      </c>
      <c r="L925" s="97">
        <f t="shared" si="14"/>
        <v>49</v>
      </c>
      <c r="M925" s="97" t="str">
        <f>CONCATENATE(База[ПЕрвые символы],База[Column2],RIGHT(База[Column3],7))</f>
        <v>KV-15646253GOY-KJA</v>
      </c>
      <c r="N925" s="98"/>
      <c r="O925" s="98"/>
      <c r="U925" s="98"/>
      <c r="V925" s="98"/>
      <c r="W925" s="98"/>
      <c r="X925" s="98"/>
      <c r="Y925" s="98"/>
    </row>
    <row r="926" spans="1:25" ht="15" x14ac:dyDescent="0.25">
      <c r="A926" s="93" t="str">
        <f>CONCATENATE(База[ПЕрвые символы],База[Column2],База[Column4])</f>
        <v>KV-15646255GOY-KJA</v>
      </c>
      <c r="B926" s="94">
        <f>База[Column6]</f>
        <v>54</v>
      </c>
      <c r="C926" s="95" t="s">
        <v>105</v>
      </c>
      <c r="D926" s="96">
        <v>46255</v>
      </c>
      <c r="E926" s="95">
        <v>54</v>
      </c>
      <c r="F926" s="95">
        <v>3</v>
      </c>
      <c r="G926" s="95">
        <v>3</v>
      </c>
      <c r="H926" s="95">
        <v>5</v>
      </c>
      <c r="I926" s="95" t="s">
        <v>205</v>
      </c>
      <c r="J926" s="95" t="s">
        <v>204</v>
      </c>
      <c r="K926" s="95" t="s">
        <v>289</v>
      </c>
      <c r="L926" s="97">
        <f t="shared" si="14"/>
        <v>49</v>
      </c>
      <c r="M926" s="97" t="str">
        <f>CONCATENATE(База[ПЕрвые символы],База[Column2],RIGHT(База[Column3],7))</f>
        <v>KV-15646255GOY-KJA</v>
      </c>
      <c r="N926" s="98"/>
      <c r="O926" s="98"/>
      <c r="U926" s="98"/>
      <c r="V926" s="98"/>
      <c r="W926" s="98"/>
      <c r="X926" s="98"/>
      <c r="Y926" s="98"/>
    </row>
    <row r="927" spans="1:25" ht="15" x14ac:dyDescent="0.25">
      <c r="A927" s="93" t="str">
        <f>CONCATENATE(База[ПЕрвые символы],База[Column2],База[Column4])</f>
        <v>KV-15646258GOY-KJA</v>
      </c>
      <c r="B927" s="94">
        <f>База[Column6]</f>
        <v>54</v>
      </c>
      <c r="C927" s="95" t="s">
        <v>105</v>
      </c>
      <c r="D927" s="96">
        <v>46258</v>
      </c>
      <c r="E927" s="95">
        <v>54</v>
      </c>
      <c r="F927" s="95">
        <v>1</v>
      </c>
      <c r="G927" s="95">
        <v>1</v>
      </c>
      <c r="H927" s="95">
        <v>5</v>
      </c>
      <c r="I927" s="95" t="s">
        <v>205</v>
      </c>
      <c r="J927" s="95" t="s">
        <v>204</v>
      </c>
      <c r="K927" s="95" t="s">
        <v>289</v>
      </c>
      <c r="L927" s="97">
        <f t="shared" si="14"/>
        <v>49</v>
      </c>
      <c r="M927" s="97" t="str">
        <f>CONCATENATE(База[ПЕрвые символы],База[Column2],RIGHT(База[Column3],7))</f>
        <v>KV-15646258GOY-KJA</v>
      </c>
      <c r="N927" s="98"/>
      <c r="O927" s="98"/>
      <c r="U927" s="98"/>
      <c r="V927" s="98"/>
      <c r="W927" s="98"/>
      <c r="X927" s="98"/>
      <c r="Y927" s="98"/>
    </row>
    <row r="928" spans="1:25" ht="15" x14ac:dyDescent="0.25">
      <c r="A928" s="93" t="str">
        <f>CONCATENATE(База[ПЕрвые символы],База[Column2],База[Column4])</f>
        <v>KV-15646259GOY-KJA</v>
      </c>
      <c r="B928" s="94">
        <f>База[Column6]</f>
        <v>54</v>
      </c>
      <c r="C928" s="95" t="s">
        <v>105</v>
      </c>
      <c r="D928" s="96">
        <v>46259</v>
      </c>
      <c r="E928" s="95">
        <v>54</v>
      </c>
      <c r="F928" s="95">
        <v>0</v>
      </c>
      <c r="G928" s="95">
        <v>0</v>
      </c>
      <c r="H928" s="95">
        <v>5</v>
      </c>
      <c r="I928" s="95" t="s">
        <v>205</v>
      </c>
      <c r="J928" s="95" t="s">
        <v>204</v>
      </c>
      <c r="K928" s="95" t="s">
        <v>289</v>
      </c>
      <c r="L928" s="97">
        <f t="shared" si="14"/>
        <v>49</v>
      </c>
      <c r="M928" s="97" t="str">
        <f>CONCATENATE(База[ПЕрвые символы],База[Column2],RIGHT(База[Column3],7))</f>
        <v>KV-15646259GOY-KJA</v>
      </c>
      <c r="N928" s="98"/>
      <c r="O928" s="98"/>
      <c r="U928" s="98"/>
      <c r="V928" s="98"/>
      <c r="W928" s="98"/>
      <c r="X928" s="98"/>
      <c r="Y928" s="98"/>
    </row>
    <row r="929" spans="1:25" ht="15" x14ac:dyDescent="0.25">
      <c r="A929" s="93" t="str">
        <f>CONCATENATE(База[ПЕрвые символы],База[Column2],База[Column4])</f>
        <v>KV-15646260GOY-KJA</v>
      </c>
      <c r="B929" s="94">
        <f>База[Column6]</f>
        <v>54</v>
      </c>
      <c r="C929" s="95" t="s">
        <v>105</v>
      </c>
      <c r="D929" s="96">
        <v>46260</v>
      </c>
      <c r="E929" s="95">
        <v>54</v>
      </c>
      <c r="F929" s="95">
        <v>1</v>
      </c>
      <c r="G929" s="95">
        <v>1</v>
      </c>
      <c r="H929" s="95">
        <v>5</v>
      </c>
      <c r="I929" s="95" t="s">
        <v>205</v>
      </c>
      <c r="J929" s="95" t="s">
        <v>204</v>
      </c>
      <c r="K929" s="95" t="s">
        <v>289</v>
      </c>
      <c r="L929" s="97">
        <f t="shared" si="14"/>
        <v>49</v>
      </c>
      <c r="M929" s="97" t="str">
        <f>CONCATENATE(База[ПЕрвые символы],База[Column2],RIGHT(База[Column3],7))</f>
        <v>KV-15646260GOY-KJA</v>
      </c>
      <c r="N929" s="98"/>
      <c r="O929" s="98"/>
      <c r="U929" s="98"/>
      <c r="V929" s="98"/>
      <c r="W929" s="98"/>
      <c r="X929" s="98"/>
      <c r="Y929" s="98"/>
    </row>
    <row r="930" spans="1:25" ht="15" x14ac:dyDescent="0.25">
      <c r="A930" s="93" t="str">
        <f>CONCATENATE(База[ПЕрвые символы],База[Column2],База[Column4])</f>
        <v>KV-15646262GOY-KJA</v>
      </c>
      <c r="B930" s="94">
        <f>База[Column6]</f>
        <v>54</v>
      </c>
      <c r="C930" s="95" t="s">
        <v>105</v>
      </c>
      <c r="D930" s="96">
        <v>46262</v>
      </c>
      <c r="E930" s="95">
        <v>54</v>
      </c>
      <c r="F930" s="95">
        <v>11</v>
      </c>
      <c r="G930" s="95">
        <v>11</v>
      </c>
      <c r="H930" s="95">
        <v>5</v>
      </c>
      <c r="I930" s="95" t="s">
        <v>205</v>
      </c>
      <c r="J930" s="95" t="s">
        <v>204</v>
      </c>
      <c r="K930" s="95" t="s">
        <v>289</v>
      </c>
      <c r="L930" s="97">
        <f t="shared" si="14"/>
        <v>49</v>
      </c>
      <c r="M930" s="97" t="str">
        <f>CONCATENATE(База[ПЕрвые символы],База[Column2],RIGHT(База[Column3],7))</f>
        <v>KV-15646262GOY-KJA</v>
      </c>
      <c r="N930" s="98"/>
      <c r="O930" s="98"/>
      <c r="U930" s="98"/>
      <c r="V930" s="98"/>
      <c r="W930" s="98"/>
      <c r="X930" s="98"/>
      <c r="Y930" s="98"/>
    </row>
    <row r="931" spans="1:25" ht="15" x14ac:dyDescent="0.25">
      <c r="A931" s="93" t="str">
        <f>CONCATENATE(База[ПЕрвые символы],База[Column2],База[Column4])</f>
        <v>KV-15646265GOY-KJA</v>
      </c>
      <c r="B931" s="94">
        <f>База[Column6]</f>
        <v>54</v>
      </c>
      <c r="C931" s="95" t="s">
        <v>105</v>
      </c>
      <c r="D931" s="96">
        <v>46265</v>
      </c>
      <c r="E931" s="95">
        <v>54</v>
      </c>
      <c r="F931" s="95">
        <v>0</v>
      </c>
      <c r="G931" s="95">
        <v>0</v>
      </c>
      <c r="H931" s="95">
        <v>5</v>
      </c>
      <c r="I931" s="95" t="s">
        <v>205</v>
      </c>
      <c r="J931" s="95" t="s">
        <v>204</v>
      </c>
      <c r="K931" s="95" t="s">
        <v>289</v>
      </c>
      <c r="L931" s="97">
        <f t="shared" si="14"/>
        <v>49</v>
      </c>
      <c r="M931" s="97" t="str">
        <f>CONCATENATE(База[ПЕрвые символы],База[Column2],RIGHT(База[Column3],7))</f>
        <v>KV-15646265GOY-KJA</v>
      </c>
      <c r="N931" s="98"/>
      <c r="O931" s="98"/>
      <c r="U931" s="98"/>
      <c r="V931" s="98"/>
      <c r="W931" s="98"/>
      <c r="X931" s="98"/>
      <c r="Y931" s="98"/>
    </row>
    <row r="932" spans="1:25" ht="15" x14ac:dyDescent="0.25">
      <c r="A932" s="93" t="str">
        <f>CONCATENATE(База[ПЕрвые символы],База[Column2],База[Column4])</f>
        <v>KV-15646266GOY-KJA</v>
      </c>
      <c r="B932" s="94">
        <f>База[Column6]</f>
        <v>55</v>
      </c>
      <c r="C932" s="95" t="s">
        <v>105</v>
      </c>
      <c r="D932" s="96">
        <v>46266</v>
      </c>
      <c r="E932" s="95">
        <v>55</v>
      </c>
      <c r="F932" s="95">
        <v>1</v>
      </c>
      <c r="G932" s="95">
        <v>1</v>
      </c>
      <c r="H932" s="95">
        <v>5</v>
      </c>
      <c r="I932" s="95" t="s">
        <v>205</v>
      </c>
      <c r="J932" s="95" t="s">
        <v>204</v>
      </c>
      <c r="K932" s="95" t="s">
        <v>289</v>
      </c>
      <c r="L932" s="97">
        <f t="shared" si="14"/>
        <v>50</v>
      </c>
      <c r="M932" s="97" t="str">
        <f>CONCATENATE(База[ПЕрвые символы],База[Column2],RIGHT(База[Column3],7))</f>
        <v>KV-15646266GOY-KJA</v>
      </c>
      <c r="N932" s="98"/>
      <c r="O932" s="98"/>
      <c r="U932" s="98"/>
      <c r="V932" s="98"/>
      <c r="W932" s="98"/>
      <c r="X932" s="98"/>
      <c r="Y932" s="98"/>
    </row>
    <row r="933" spans="1:25" ht="15" x14ac:dyDescent="0.25">
      <c r="A933" s="93" t="str">
        <f>CONCATENATE(База[ПЕрвые символы],База[Column2],База[Column4])</f>
        <v>KV-15646267GOY-KJA</v>
      </c>
      <c r="B933" s="94">
        <f>База[Column6]</f>
        <v>55</v>
      </c>
      <c r="C933" s="95" t="s">
        <v>105</v>
      </c>
      <c r="D933" s="96">
        <v>46267</v>
      </c>
      <c r="E933" s="95">
        <v>55</v>
      </c>
      <c r="F933" s="95">
        <v>3</v>
      </c>
      <c r="G933" s="95">
        <v>3</v>
      </c>
      <c r="H933" s="95">
        <v>5</v>
      </c>
      <c r="I933" s="95" t="s">
        <v>205</v>
      </c>
      <c r="J933" s="95" t="s">
        <v>204</v>
      </c>
      <c r="K933" s="95" t="s">
        <v>289</v>
      </c>
      <c r="L933" s="97">
        <f t="shared" si="14"/>
        <v>50</v>
      </c>
      <c r="M933" s="97" t="str">
        <f>CONCATENATE(База[ПЕрвые символы],База[Column2],RIGHT(База[Column3],7))</f>
        <v>KV-15646267GOY-KJA</v>
      </c>
      <c r="N933" s="98"/>
      <c r="O933" s="98"/>
      <c r="U933" s="98"/>
      <c r="V933" s="98"/>
      <c r="W933" s="98"/>
      <c r="X933" s="98"/>
      <c r="Y933" s="98"/>
    </row>
    <row r="934" spans="1:25" ht="15" x14ac:dyDescent="0.25">
      <c r="A934" s="93" t="str">
        <f>CONCATENATE(База[ПЕрвые символы],База[Column2],База[Column4])</f>
        <v>KV-15646269GOY-KJA</v>
      </c>
      <c r="B934" s="94">
        <f>База[Column6]</f>
        <v>55</v>
      </c>
      <c r="C934" s="95" t="s">
        <v>105</v>
      </c>
      <c r="D934" s="96">
        <v>46269</v>
      </c>
      <c r="E934" s="95">
        <v>55</v>
      </c>
      <c r="F934" s="95">
        <v>2</v>
      </c>
      <c r="G934" s="95">
        <v>2</v>
      </c>
      <c r="H934" s="95">
        <v>5</v>
      </c>
      <c r="I934" s="95" t="s">
        <v>205</v>
      </c>
      <c r="J934" s="95" t="s">
        <v>204</v>
      </c>
      <c r="K934" s="95" t="s">
        <v>289</v>
      </c>
      <c r="L934" s="97">
        <f t="shared" si="14"/>
        <v>50</v>
      </c>
      <c r="M934" s="97" t="str">
        <f>CONCATENATE(База[ПЕрвые символы],База[Column2],RIGHT(База[Column3],7))</f>
        <v>KV-15646269GOY-KJA</v>
      </c>
      <c r="N934" s="98"/>
      <c r="O934" s="98"/>
      <c r="U934" s="98"/>
      <c r="V934" s="98"/>
      <c r="W934" s="98"/>
      <c r="X934" s="98"/>
      <c r="Y934" s="98"/>
    </row>
    <row r="935" spans="1:25" ht="15" x14ac:dyDescent="0.25">
      <c r="A935" s="93" t="str">
        <f>CONCATENATE(База[ПЕрвые символы],База[Column2],База[Column4])</f>
        <v>KV-15646272GOY-KJA</v>
      </c>
      <c r="B935" s="94">
        <f>База[Column6]</f>
        <v>55</v>
      </c>
      <c r="C935" s="95" t="s">
        <v>105</v>
      </c>
      <c r="D935" s="96">
        <v>46272</v>
      </c>
      <c r="E935" s="95">
        <v>55</v>
      </c>
      <c r="F935" s="95">
        <v>0</v>
      </c>
      <c r="G935" s="95">
        <v>0</v>
      </c>
      <c r="H935" s="95">
        <v>5</v>
      </c>
      <c r="I935" s="95" t="s">
        <v>205</v>
      </c>
      <c r="J935" s="95" t="s">
        <v>204</v>
      </c>
      <c r="K935" s="95" t="s">
        <v>289</v>
      </c>
      <c r="L935" s="97">
        <f t="shared" si="14"/>
        <v>50</v>
      </c>
      <c r="M935" s="97" t="str">
        <f>CONCATENATE(База[ПЕрвые символы],База[Column2],RIGHT(База[Column3],7))</f>
        <v>KV-15646272GOY-KJA</v>
      </c>
      <c r="N935" s="98"/>
      <c r="O935" s="98"/>
      <c r="U935" s="98"/>
      <c r="V935" s="98"/>
      <c r="W935" s="98"/>
      <c r="X935" s="98"/>
      <c r="Y935" s="98"/>
    </row>
    <row r="936" spans="1:25" ht="15" x14ac:dyDescent="0.25">
      <c r="A936" s="93" t="str">
        <f>CONCATENATE(База[ПЕрвые символы],База[Column2],База[Column4])</f>
        <v>KV-15646273GOY-KJA</v>
      </c>
      <c r="B936" s="94">
        <f>База[Column6]</f>
        <v>55</v>
      </c>
      <c r="C936" s="95" t="s">
        <v>105</v>
      </c>
      <c r="D936" s="96">
        <v>46273</v>
      </c>
      <c r="E936" s="95">
        <v>55</v>
      </c>
      <c r="F936" s="95">
        <v>0</v>
      </c>
      <c r="G936" s="95">
        <v>0</v>
      </c>
      <c r="H936" s="95">
        <v>5</v>
      </c>
      <c r="I936" s="95" t="s">
        <v>205</v>
      </c>
      <c r="J936" s="95" t="s">
        <v>204</v>
      </c>
      <c r="K936" s="95" t="s">
        <v>289</v>
      </c>
      <c r="L936" s="97">
        <f t="shared" si="14"/>
        <v>50</v>
      </c>
      <c r="M936" s="97" t="str">
        <f>CONCATENATE(База[ПЕрвые символы],База[Column2],RIGHT(База[Column3],7))</f>
        <v>KV-15646273GOY-KJA</v>
      </c>
      <c r="N936" s="98"/>
      <c r="O936" s="98"/>
      <c r="U936" s="98"/>
      <c r="V936" s="98"/>
      <c r="W936" s="98"/>
      <c r="X936" s="98"/>
      <c r="Y936" s="98"/>
    </row>
    <row r="937" spans="1:25" ht="15" x14ac:dyDescent="0.25">
      <c r="A937" s="93" t="str">
        <f>CONCATENATE(База[ПЕрвые символы],База[Column2],База[Column4])</f>
        <v>KV-15646274GOY-KJA</v>
      </c>
      <c r="B937" s="94">
        <f>База[Column6]</f>
        <v>55</v>
      </c>
      <c r="C937" s="95" t="s">
        <v>105</v>
      </c>
      <c r="D937" s="96">
        <v>46274</v>
      </c>
      <c r="E937" s="95">
        <v>55</v>
      </c>
      <c r="F937" s="95">
        <v>0</v>
      </c>
      <c r="G937" s="95">
        <v>0</v>
      </c>
      <c r="H937" s="95">
        <v>5</v>
      </c>
      <c r="I937" s="95" t="s">
        <v>205</v>
      </c>
      <c r="J937" s="95" t="s">
        <v>204</v>
      </c>
      <c r="K937" s="95" t="s">
        <v>289</v>
      </c>
      <c r="L937" s="97">
        <f t="shared" si="14"/>
        <v>50</v>
      </c>
      <c r="M937" s="97" t="str">
        <f>CONCATENATE(База[ПЕрвые символы],База[Column2],RIGHT(База[Column3],7))</f>
        <v>KV-15646274GOY-KJA</v>
      </c>
      <c r="N937" s="98"/>
      <c r="O937" s="98"/>
      <c r="U937" s="98"/>
      <c r="V937" s="98"/>
      <c r="W937" s="98"/>
      <c r="X937" s="98"/>
      <c r="Y937" s="98"/>
    </row>
    <row r="938" spans="1:25" ht="15" x14ac:dyDescent="0.25">
      <c r="A938" s="93" t="str">
        <f>CONCATENATE(База[ПЕрвые символы],База[Column2],База[Column4])</f>
        <v>KV-15646276GOY-KJA</v>
      </c>
      <c r="B938" s="94">
        <f>База[Column6]</f>
        <v>55</v>
      </c>
      <c r="C938" s="95" t="s">
        <v>105</v>
      </c>
      <c r="D938" s="96">
        <v>46276</v>
      </c>
      <c r="E938" s="95">
        <v>55</v>
      </c>
      <c r="F938" s="95">
        <v>3</v>
      </c>
      <c r="G938" s="95">
        <v>3</v>
      </c>
      <c r="H938" s="95">
        <v>5</v>
      </c>
      <c r="I938" s="95" t="s">
        <v>205</v>
      </c>
      <c r="J938" s="95" t="s">
        <v>204</v>
      </c>
      <c r="K938" s="95" t="s">
        <v>289</v>
      </c>
      <c r="L938" s="97">
        <f t="shared" si="14"/>
        <v>50</v>
      </c>
      <c r="M938" s="97" t="str">
        <f>CONCATENATE(База[ПЕрвые символы],База[Column2],RIGHT(База[Column3],7))</f>
        <v>KV-15646276GOY-KJA</v>
      </c>
      <c r="N938" s="98"/>
      <c r="O938" s="98"/>
      <c r="U938" s="98"/>
      <c r="V938" s="98"/>
      <c r="W938" s="98"/>
      <c r="X938" s="98"/>
      <c r="Y938" s="98"/>
    </row>
    <row r="939" spans="1:25" ht="15" x14ac:dyDescent="0.25">
      <c r="A939" s="93" t="str">
        <f>CONCATENATE(База[ПЕрвые символы],База[Column2],База[Column4])</f>
        <v>KV-15646280GOY-KJA</v>
      </c>
      <c r="B939" s="94">
        <f>База[Column6]</f>
        <v>55</v>
      </c>
      <c r="C939" s="95" t="s">
        <v>105</v>
      </c>
      <c r="D939" s="96">
        <v>46280</v>
      </c>
      <c r="E939" s="95">
        <v>55</v>
      </c>
      <c r="F939" s="95">
        <v>12</v>
      </c>
      <c r="G939" s="95">
        <v>12</v>
      </c>
      <c r="H939" s="95">
        <v>5</v>
      </c>
      <c r="I939" s="95" t="s">
        <v>205</v>
      </c>
      <c r="J939" s="95" t="s">
        <v>204</v>
      </c>
      <c r="K939" s="95" t="s">
        <v>289</v>
      </c>
      <c r="L939" s="97">
        <f t="shared" si="14"/>
        <v>50</v>
      </c>
      <c r="M939" s="97" t="str">
        <f>CONCATENATE(База[ПЕрвые символы],База[Column2],RIGHT(База[Column3],7))</f>
        <v>KV-15646280GOY-KJA</v>
      </c>
      <c r="N939" s="98"/>
      <c r="O939" s="98"/>
      <c r="U939" s="98"/>
      <c r="V939" s="98"/>
      <c r="W939" s="98"/>
      <c r="X939" s="98"/>
      <c r="Y939" s="98"/>
    </row>
    <row r="940" spans="1:25" ht="15" x14ac:dyDescent="0.25">
      <c r="A940" s="93" t="str">
        <f>CONCATENATE(База[ПЕрвые символы],База[Column2],База[Column4])</f>
        <v>KV-15646281GOY-KJA</v>
      </c>
      <c r="B940" s="94">
        <f>База[Column6]</f>
        <v>55</v>
      </c>
      <c r="C940" s="95" t="s">
        <v>105</v>
      </c>
      <c r="D940" s="96">
        <v>46281</v>
      </c>
      <c r="E940" s="95">
        <v>55</v>
      </c>
      <c r="F940" s="95">
        <v>0</v>
      </c>
      <c r="G940" s="95">
        <v>0</v>
      </c>
      <c r="H940" s="95">
        <v>5</v>
      </c>
      <c r="I940" s="95" t="s">
        <v>205</v>
      </c>
      <c r="J940" s="95" t="s">
        <v>204</v>
      </c>
      <c r="K940" s="95" t="s">
        <v>289</v>
      </c>
      <c r="L940" s="97">
        <f t="shared" si="14"/>
        <v>50</v>
      </c>
      <c r="M940" s="97" t="str">
        <f>CONCATENATE(База[ПЕрвые символы],База[Column2],RIGHT(База[Column3],7))</f>
        <v>KV-15646281GOY-KJA</v>
      </c>
      <c r="N940" s="98"/>
      <c r="O940" s="98"/>
      <c r="U940" s="98"/>
      <c r="V940" s="98"/>
      <c r="W940" s="98"/>
      <c r="X940" s="98"/>
      <c r="Y940" s="98"/>
    </row>
    <row r="941" spans="1:25" ht="15" x14ac:dyDescent="0.25">
      <c r="A941" s="93" t="str">
        <f>CONCATENATE(База[ПЕрвые символы],База[Column2],База[Column4])</f>
        <v>KV-15646283GOY-KJA</v>
      </c>
      <c r="B941" s="94">
        <f>База[Column6]</f>
        <v>55</v>
      </c>
      <c r="C941" s="95" t="s">
        <v>105</v>
      </c>
      <c r="D941" s="96">
        <v>46283</v>
      </c>
      <c r="E941" s="95">
        <v>55</v>
      </c>
      <c r="F941" s="95">
        <v>0</v>
      </c>
      <c r="G941" s="95">
        <v>0</v>
      </c>
      <c r="H941" s="95">
        <v>5</v>
      </c>
      <c r="I941" s="95" t="s">
        <v>205</v>
      </c>
      <c r="J941" s="95" t="s">
        <v>204</v>
      </c>
      <c r="K941" s="95" t="s">
        <v>289</v>
      </c>
      <c r="L941" s="97">
        <f t="shared" si="14"/>
        <v>50</v>
      </c>
      <c r="M941" s="97" t="str">
        <f>CONCATENATE(База[ПЕрвые символы],База[Column2],RIGHT(База[Column3],7))</f>
        <v>KV-15646283GOY-KJA</v>
      </c>
      <c r="N941" s="98"/>
      <c r="O941" s="98"/>
      <c r="U941" s="98"/>
      <c r="V941" s="98"/>
      <c r="W941" s="98"/>
      <c r="X941" s="98"/>
      <c r="Y941" s="98"/>
    </row>
    <row r="942" spans="1:25" ht="15" x14ac:dyDescent="0.25">
      <c r="A942" s="93" t="str">
        <f>CONCATENATE(База[ПЕрвые символы],База[Column2],База[Column4])</f>
        <v>KV-15646288GOY-KJA</v>
      </c>
      <c r="B942" s="94">
        <f>База[Column6]</f>
        <v>55</v>
      </c>
      <c r="C942" s="95" t="s">
        <v>105</v>
      </c>
      <c r="D942" s="96">
        <v>46288</v>
      </c>
      <c r="E942" s="95">
        <v>55</v>
      </c>
      <c r="F942" s="95">
        <v>0</v>
      </c>
      <c r="G942" s="95">
        <v>0</v>
      </c>
      <c r="H942" s="95">
        <v>5</v>
      </c>
      <c r="I942" s="95" t="s">
        <v>205</v>
      </c>
      <c r="J942" s="95" t="s">
        <v>204</v>
      </c>
      <c r="K942" s="95" t="s">
        <v>289</v>
      </c>
      <c r="L942" s="97">
        <f t="shared" si="14"/>
        <v>50</v>
      </c>
      <c r="M942" s="97" t="str">
        <f>CONCATENATE(База[ПЕрвые символы],База[Column2],RIGHT(База[Column3],7))</f>
        <v>KV-15646288GOY-KJA</v>
      </c>
      <c r="N942" s="98"/>
      <c r="O942" s="98"/>
      <c r="U942" s="98"/>
      <c r="V942" s="98"/>
      <c r="W942" s="98"/>
      <c r="X942" s="98"/>
      <c r="Y942" s="98"/>
    </row>
    <row r="943" spans="1:25" ht="15" x14ac:dyDescent="0.25">
      <c r="A943" s="93" t="str">
        <f>CONCATENATE(База[ПЕрвые символы],База[Column2],База[Column4])</f>
        <v>KV-15646290GOY-KJA</v>
      </c>
      <c r="B943" s="94">
        <f>База[Column6]</f>
        <v>55</v>
      </c>
      <c r="C943" s="95" t="s">
        <v>105</v>
      </c>
      <c r="D943" s="96">
        <v>46290</v>
      </c>
      <c r="E943" s="95">
        <v>55</v>
      </c>
      <c r="F943" s="95">
        <v>0</v>
      </c>
      <c r="G943" s="95">
        <v>0</v>
      </c>
      <c r="H943" s="95">
        <v>5</v>
      </c>
      <c r="I943" s="95" t="s">
        <v>205</v>
      </c>
      <c r="J943" s="95" t="s">
        <v>204</v>
      </c>
      <c r="K943" s="95" t="s">
        <v>289</v>
      </c>
      <c r="L943" s="97">
        <f t="shared" si="14"/>
        <v>50</v>
      </c>
      <c r="M943" s="97" t="str">
        <f>CONCATENATE(База[ПЕрвые символы],База[Column2],RIGHT(База[Column3],7))</f>
        <v>KV-15646290GOY-KJA</v>
      </c>
      <c r="N943" s="98"/>
      <c r="O943" s="98"/>
      <c r="U943" s="98"/>
      <c r="V943" s="98"/>
      <c r="W943" s="98"/>
      <c r="X943" s="98"/>
      <c r="Y943" s="98"/>
    </row>
    <row r="944" spans="1:25" ht="15" x14ac:dyDescent="0.25">
      <c r="A944" s="93" t="str">
        <f>CONCATENATE(База[ПЕрвые символы],База[Column2],База[Column4])</f>
        <v>KV-15646295GOY-KJA</v>
      </c>
      <c r="B944" s="94">
        <f>База[Column6]</f>
        <v>55</v>
      </c>
      <c r="C944" s="95" t="s">
        <v>105</v>
      </c>
      <c r="D944" s="96">
        <v>46295</v>
      </c>
      <c r="E944" s="95">
        <v>55</v>
      </c>
      <c r="F944" s="95">
        <v>0</v>
      </c>
      <c r="G944" s="95">
        <v>0</v>
      </c>
      <c r="H944" s="95">
        <v>5</v>
      </c>
      <c r="I944" s="95" t="s">
        <v>205</v>
      </c>
      <c r="J944" s="95" t="s">
        <v>204</v>
      </c>
      <c r="K944" s="95" t="s">
        <v>289</v>
      </c>
      <c r="L944" s="97">
        <f t="shared" si="14"/>
        <v>50</v>
      </c>
      <c r="M944" s="97" t="str">
        <f>CONCATENATE(База[ПЕрвые символы],База[Column2],RIGHT(База[Column3],7))</f>
        <v>KV-15646295GOY-KJA</v>
      </c>
      <c r="N944" s="98"/>
      <c r="O944" s="98"/>
      <c r="U944" s="98"/>
      <c r="V944" s="98"/>
      <c r="W944" s="98"/>
      <c r="X944" s="98"/>
      <c r="Y944" s="98"/>
    </row>
    <row r="945" spans="1:25" ht="15" x14ac:dyDescent="0.25">
      <c r="A945" s="93" t="str">
        <f>CONCATENATE(База[ПЕрвые символы],База[Column2],База[Column4])</f>
        <v>KV-15646297GOY-KJA</v>
      </c>
      <c r="B945" s="94">
        <f>База[Column6]</f>
        <v>55</v>
      </c>
      <c r="C945" s="95" t="s">
        <v>105</v>
      </c>
      <c r="D945" s="96">
        <v>46297</v>
      </c>
      <c r="E945" s="95">
        <v>55</v>
      </c>
      <c r="F945" s="95">
        <v>0</v>
      </c>
      <c r="G945" s="95">
        <v>0</v>
      </c>
      <c r="H945" s="95">
        <v>5</v>
      </c>
      <c r="I945" s="95" t="s">
        <v>205</v>
      </c>
      <c r="J945" s="95" t="s">
        <v>204</v>
      </c>
      <c r="K945" s="95" t="s">
        <v>289</v>
      </c>
      <c r="L945" s="97">
        <f t="shared" si="14"/>
        <v>50</v>
      </c>
      <c r="M945" s="97" t="str">
        <f>CONCATENATE(База[ПЕрвые символы],База[Column2],RIGHT(База[Column3],7))</f>
        <v>KV-15646297GOY-KJA</v>
      </c>
      <c r="N945" s="98"/>
      <c r="O945" s="98"/>
      <c r="U945" s="98"/>
      <c r="V945" s="98"/>
      <c r="W945" s="98"/>
      <c r="X945" s="98"/>
      <c r="Y945" s="98"/>
    </row>
    <row r="946" spans="1:25" ht="15" x14ac:dyDescent="0.25">
      <c r="A946" s="93" t="str">
        <f>CONCATENATE(База[ПЕрвые символы],База[Column2],База[Column4])</f>
        <v>KV-15646300GOY-KJA</v>
      </c>
      <c r="B946" s="94">
        <f>База[Column6]</f>
        <v>55</v>
      </c>
      <c r="C946" s="95" t="s">
        <v>105</v>
      </c>
      <c r="D946" s="96">
        <v>46300</v>
      </c>
      <c r="E946" s="95">
        <v>55</v>
      </c>
      <c r="F946" s="95">
        <v>0</v>
      </c>
      <c r="G946" s="95">
        <v>0</v>
      </c>
      <c r="H946" s="95">
        <v>5</v>
      </c>
      <c r="I946" s="95" t="s">
        <v>205</v>
      </c>
      <c r="J946" s="95" t="s">
        <v>204</v>
      </c>
      <c r="K946" s="95" t="s">
        <v>289</v>
      </c>
      <c r="L946" s="97">
        <f t="shared" si="14"/>
        <v>50</v>
      </c>
      <c r="M946" s="97" t="str">
        <f>CONCATENATE(База[ПЕрвые символы],База[Column2],RIGHT(База[Column3],7))</f>
        <v>KV-15646300GOY-KJA</v>
      </c>
      <c r="N946" s="98"/>
      <c r="O946" s="98"/>
      <c r="U946" s="98"/>
      <c r="V946" s="98"/>
      <c r="W946" s="98"/>
      <c r="X946" s="98"/>
      <c r="Y946" s="98"/>
    </row>
    <row r="947" spans="1:25" ht="15" x14ac:dyDescent="0.25">
      <c r="A947" s="93" t="str">
        <f>CONCATENATE(База[ПЕрвые символы],База[Column2],База[Column4])</f>
        <v>KV-15646302GOY-KJA</v>
      </c>
      <c r="B947" s="94">
        <f>База[Column6]</f>
        <v>55</v>
      </c>
      <c r="C947" s="95" t="s">
        <v>105</v>
      </c>
      <c r="D947" s="96">
        <v>46302</v>
      </c>
      <c r="E947" s="95">
        <v>55</v>
      </c>
      <c r="F947" s="95">
        <v>0</v>
      </c>
      <c r="G947" s="95">
        <v>0</v>
      </c>
      <c r="H947" s="95">
        <v>5</v>
      </c>
      <c r="I947" s="95" t="s">
        <v>205</v>
      </c>
      <c r="J947" s="95" t="s">
        <v>204</v>
      </c>
      <c r="K947" s="95" t="s">
        <v>289</v>
      </c>
      <c r="L947" s="97">
        <f t="shared" si="14"/>
        <v>50</v>
      </c>
      <c r="M947" s="97" t="str">
        <f>CONCATENATE(База[ПЕрвые символы],База[Column2],RIGHT(База[Column3],7))</f>
        <v>KV-15646302GOY-KJA</v>
      </c>
      <c r="N947" s="98"/>
      <c r="O947" s="98"/>
      <c r="U947" s="98"/>
      <c r="V947" s="98"/>
      <c r="W947" s="98"/>
      <c r="X947" s="98"/>
      <c r="Y947" s="98"/>
    </row>
    <row r="948" spans="1:25" ht="15" x14ac:dyDescent="0.25">
      <c r="A948" s="93" t="str">
        <f>CONCATENATE(База[ПЕрвые символы],База[Column2],База[Column4])</f>
        <v>KV-15646304GOY-KJA</v>
      </c>
      <c r="B948" s="94">
        <f>База[Column6]</f>
        <v>55</v>
      </c>
      <c r="C948" s="95" t="s">
        <v>105</v>
      </c>
      <c r="D948" s="96">
        <v>46304</v>
      </c>
      <c r="E948" s="95">
        <v>55</v>
      </c>
      <c r="F948" s="95">
        <v>0</v>
      </c>
      <c r="G948" s="95">
        <v>0</v>
      </c>
      <c r="H948" s="95">
        <v>5</v>
      </c>
      <c r="I948" s="95" t="s">
        <v>205</v>
      </c>
      <c r="J948" s="95" t="s">
        <v>204</v>
      </c>
      <c r="K948" s="95" t="s">
        <v>289</v>
      </c>
      <c r="L948" s="97">
        <f t="shared" si="14"/>
        <v>50</v>
      </c>
      <c r="M948" s="97" t="str">
        <f>CONCATENATE(База[ПЕрвые символы],База[Column2],RIGHT(База[Column3],7))</f>
        <v>KV-15646304GOY-KJA</v>
      </c>
      <c r="N948" s="98"/>
      <c r="O948" s="98"/>
      <c r="U948" s="98"/>
      <c r="V948" s="98"/>
      <c r="W948" s="98"/>
      <c r="X948" s="98"/>
      <c r="Y948" s="98"/>
    </row>
    <row r="949" spans="1:25" ht="15" x14ac:dyDescent="0.25">
      <c r="A949" s="93" t="str">
        <f>CONCATENATE(База[ПЕрвые символы],База[Column2],База[Column4])</f>
        <v>KV-15646307GOY-KJA</v>
      </c>
      <c r="B949" s="94">
        <f>База[Column6]</f>
        <v>55</v>
      </c>
      <c r="C949" s="95" t="s">
        <v>105</v>
      </c>
      <c r="D949" s="96">
        <v>46307</v>
      </c>
      <c r="E949" s="95">
        <v>55</v>
      </c>
      <c r="F949" s="95">
        <v>0</v>
      </c>
      <c r="G949" s="95">
        <v>0</v>
      </c>
      <c r="H949" s="95">
        <v>5</v>
      </c>
      <c r="I949" s="95" t="s">
        <v>205</v>
      </c>
      <c r="J949" s="95" t="s">
        <v>204</v>
      </c>
      <c r="K949" s="95" t="s">
        <v>289</v>
      </c>
      <c r="L949" s="97">
        <f t="shared" si="14"/>
        <v>50</v>
      </c>
      <c r="M949" s="97" t="str">
        <f>CONCATENATE(База[ПЕрвые символы],База[Column2],RIGHT(База[Column3],7))</f>
        <v>KV-15646307GOY-KJA</v>
      </c>
      <c r="N949" s="98"/>
      <c r="O949" s="98"/>
      <c r="U949" s="98"/>
      <c r="V949" s="98"/>
      <c r="W949" s="98"/>
      <c r="X949" s="98"/>
      <c r="Y949" s="98"/>
    </row>
    <row r="950" spans="1:25" ht="15" x14ac:dyDescent="0.25">
      <c r="A950" s="93" t="str">
        <f>CONCATENATE(База[ПЕрвые символы],База[Column2],База[Column4])</f>
        <v>KV-15646309GOY-KJA</v>
      </c>
      <c r="B950" s="94">
        <f>База[Column6]</f>
        <v>55</v>
      </c>
      <c r="C950" s="95" t="s">
        <v>105</v>
      </c>
      <c r="D950" s="96">
        <v>46309</v>
      </c>
      <c r="E950" s="95">
        <v>55</v>
      </c>
      <c r="F950" s="95">
        <v>0</v>
      </c>
      <c r="G950" s="95">
        <v>0</v>
      </c>
      <c r="H950" s="95">
        <v>5</v>
      </c>
      <c r="I950" s="95" t="s">
        <v>205</v>
      </c>
      <c r="J950" s="95" t="s">
        <v>204</v>
      </c>
      <c r="K950" s="95" t="s">
        <v>289</v>
      </c>
      <c r="L950" s="97">
        <f t="shared" si="14"/>
        <v>50</v>
      </c>
      <c r="M950" s="97" t="str">
        <f>CONCATENATE(База[ПЕрвые символы],База[Column2],RIGHT(База[Column3],7))</f>
        <v>KV-15646309GOY-KJA</v>
      </c>
      <c r="N950" s="98"/>
      <c r="O950" s="98"/>
      <c r="U950" s="98"/>
      <c r="V950" s="98"/>
      <c r="W950" s="98"/>
      <c r="X950" s="98"/>
      <c r="Y950" s="98"/>
    </row>
    <row r="951" spans="1:25" ht="15" x14ac:dyDescent="0.25">
      <c r="A951" s="93" t="str">
        <f>CONCATENATE(База[ПЕрвые символы],База[Column2],База[Column4])</f>
        <v>KV-15646311GOY-KJA</v>
      </c>
      <c r="B951" s="94">
        <f>База[Column6]</f>
        <v>55</v>
      </c>
      <c r="C951" s="95" t="s">
        <v>105</v>
      </c>
      <c r="D951" s="96">
        <v>46311</v>
      </c>
      <c r="E951" s="95">
        <v>55</v>
      </c>
      <c r="F951" s="95">
        <v>0</v>
      </c>
      <c r="G951" s="95">
        <v>0</v>
      </c>
      <c r="H951" s="95">
        <v>5</v>
      </c>
      <c r="I951" s="95" t="s">
        <v>205</v>
      </c>
      <c r="J951" s="95" t="s">
        <v>204</v>
      </c>
      <c r="K951" s="95" t="s">
        <v>289</v>
      </c>
      <c r="L951" s="97">
        <f t="shared" si="14"/>
        <v>50</v>
      </c>
      <c r="M951" s="97" t="str">
        <f>CONCATENATE(База[ПЕрвые символы],База[Column2],RIGHT(База[Column3],7))</f>
        <v>KV-15646311GOY-KJA</v>
      </c>
      <c r="N951" s="98"/>
      <c r="O951" s="98"/>
      <c r="U951" s="98"/>
      <c r="V951" s="98"/>
      <c r="W951" s="98"/>
      <c r="X951" s="98"/>
      <c r="Y951" s="98"/>
    </row>
    <row r="952" spans="1:25" ht="15" x14ac:dyDescent="0.25">
      <c r="A952" s="93" t="str">
        <f>CONCATENATE(База[ПЕрвые символы],База[Column2],База[Column4])</f>
        <v>KV-15646314GOY-KJA</v>
      </c>
      <c r="B952" s="94">
        <f>База[Column6]</f>
        <v>55</v>
      </c>
      <c r="C952" s="95" t="s">
        <v>105</v>
      </c>
      <c r="D952" s="96">
        <v>46314</v>
      </c>
      <c r="E952" s="95">
        <v>55</v>
      </c>
      <c r="F952" s="95">
        <v>0</v>
      </c>
      <c r="G952" s="95">
        <v>0</v>
      </c>
      <c r="H952" s="95">
        <v>5</v>
      </c>
      <c r="I952" s="95" t="s">
        <v>205</v>
      </c>
      <c r="J952" s="95" t="s">
        <v>204</v>
      </c>
      <c r="K952" s="95" t="s">
        <v>289</v>
      </c>
      <c r="L952" s="97">
        <f t="shared" si="14"/>
        <v>50</v>
      </c>
      <c r="M952" s="97" t="str">
        <f>CONCATENATE(База[ПЕрвые символы],База[Column2],RIGHT(База[Column3],7))</f>
        <v>KV-15646314GOY-KJA</v>
      </c>
      <c r="N952" s="98"/>
      <c r="O952" s="98"/>
      <c r="U952" s="98"/>
      <c r="V952" s="98"/>
      <c r="W952" s="98"/>
      <c r="X952" s="98"/>
      <c r="Y952" s="98"/>
    </row>
    <row r="953" spans="1:25" ht="15" x14ac:dyDescent="0.25">
      <c r="A953" s="93" t="str">
        <f>CONCATENATE(База[ПЕрвые символы],База[Column2],База[Column4])</f>
        <v>KV-15646316GOY-KJA</v>
      </c>
      <c r="B953" s="94">
        <f>База[Column6]</f>
        <v>55</v>
      </c>
      <c r="C953" s="95" t="s">
        <v>105</v>
      </c>
      <c r="D953" s="96">
        <v>46316</v>
      </c>
      <c r="E953" s="95">
        <v>55</v>
      </c>
      <c r="F953" s="95">
        <v>0</v>
      </c>
      <c r="G953" s="95">
        <v>0</v>
      </c>
      <c r="H953" s="95">
        <v>5</v>
      </c>
      <c r="I953" s="95" t="s">
        <v>205</v>
      </c>
      <c r="J953" s="95" t="s">
        <v>204</v>
      </c>
      <c r="K953" s="95" t="s">
        <v>289</v>
      </c>
      <c r="L953" s="97">
        <f t="shared" si="14"/>
        <v>50</v>
      </c>
      <c r="M953" s="97" t="str">
        <f>CONCATENATE(База[ПЕрвые символы],База[Column2],RIGHT(База[Column3],7))</f>
        <v>KV-15646316GOY-KJA</v>
      </c>
      <c r="N953" s="98"/>
      <c r="O953" s="98"/>
      <c r="U953" s="98"/>
      <c r="V953" s="98"/>
      <c r="W953" s="98"/>
      <c r="X953" s="98"/>
      <c r="Y953" s="98"/>
    </row>
    <row r="954" spans="1:25" ht="15" x14ac:dyDescent="0.25">
      <c r="A954" s="93" t="str">
        <f>CONCATENATE(База[ПЕрвые символы],База[Column2],База[Column4])</f>
        <v>KV-15646318GOY-KJA</v>
      </c>
      <c r="B954" s="94">
        <f>База[Column6]</f>
        <v>55</v>
      </c>
      <c r="C954" s="95" t="s">
        <v>105</v>
      </c>
      <c r="D954" s="96">
        <v>46318</v>
      </c>
      <c r="E954" s="95">
        <v>55</v>
      </c>
      <c r="F954" s="95">
        <v>0</v>
      </c>
      <c r="G954" s="95">
        <v>0</v>
      </c>
      <c r="H954" s="95">
        <v>5</v>
      </c>
      <c r="I954" s="95" t="s">
        <v>205</v>
      </c>
      <c r="J954" s="95" t="s">
        <v>204</v>
      </c>
      <c r="K954" s="95" t="s">
        <v>289</v>
      </c>
      <c r="L954" s="97">
        <f t="shared" si="14"/>
        <v>50</v>
      </c>
      <c r="M954" s="97" t="str">
        <f>CONCATENATE(База[ПЕрвые символы],База[Column2],RIGHT(База[Column3],7))</f>
        <v>KV-15646318GOY-KJA</v>
      </c>
      <c r="N954" s="98"/>
      <c r="O954" s="98"/>
      <c r="U954" s="98"/>
      <c r="V954" s="98"/>
      <c r="W954" s="98"/>
      <c r="X954" s="98"/>
      <c r="Y954" s="98"/>
    </row>
    <row r="955" spans="1:25" ht="15" x14ac:dyDescent="0.25">
      <c r="A955" s="93" t="str">
        <f>CONCATENATE(База[ПЕрвые символы],База[Column2],База[Column4])</f>
        <v>KV-15746216KJA-VAQ</v>
      </c>
      <c r="B955" s="94">
        <f>База[Column6]</f>
        <v>44</v>
      </c>
      <c r="C955" s="95" t="s">
        <v>106</v>
      </c>
      <c r="D955" s="96">
        <v>46216</v>
      </c>
      <c r="E955" s="95">
        <v>44</v>
      </c>
      <c r="F955" s="95">
        <v>14</v>
      </c>
      <c r="G955" s="95">
        <v>14</v>
      </c>
      <c r="H955" s="95">
        <v>3</v>
      </c>
      <c r="I955" s="95" t="s">
        <v>211</v>
      </c>
      <c r="J955" s="95" t="s">
        <v>210</v>
      </c>
      <c r="K955" s="95" t="s">
        <v>289</v>
      </c>
      <c r="L955" s="97">
        <f t="shared" si="14"/>
        <v>41</v>
      </c>
      <c r="M955" s="97" t="str">
        <f>CONCATENATE(База[ПЕрвые символы],База[Column2],RIGHT(База[Column3],7))</f>
        <v>KV-15746216KJA-VAQ</v>
      </c>
      <c r="N955" s="98"/>
      <c r="O955" s="98"/>
      <c r="U955" s="98"/>
      <c r="V955" s="98"/>
      <c r="W955" s="98"/>
      <c r="X955" s="98"/>
      <c r="Y955" s="98"/>
    </row>
    <row r="956" spans="1:25" ht="15" x14ac:dyDescent="0.25">
      <c r="A956" s="93" t="str">
        <f>CONCATENATE(База[ПЕрвые символы],База[Column2],База[Column4])</f>
        <v>KV-15746217KJA-VAQ</v>
      </c>
      <c r="B956" s="94">
        <f>База[Column6]</f>
        <v>11</v>
      </c>
      <c r="C956" s="95" t="s">
        <v>106</v>
      </c>
      <c r="D956" s="96">
        <v>46217</v>
      </c>
      <c r="E956" s="95">
        <v>11</v>
      </c>
      <c r="F956" s="95">
        <v>3</v>
      </c>
      <c r="G956" s="95">
        <v>3</v>
      </c>
      <c r="H956" s="95">
        <v>3</v>
      </c>
      <c r="I956" s="95" t="s">
        <v>211</v>
      </c>
      <c r="J956" s="95" t="s">
        <v>210</v>
      </c>
      <c r="K956" s="95" t="s">
        <v>291</v>
      </c>
      <c r="L956" s="97">
        <f t="shared" si="14"/>
        <v>8</v>
      </c>
      <c r="M956" s="97" t="str">
        <f>CONCATENATE(База[ПЕрвые символы],База[Column2],RIGHT(База[Column3],7))</f>
        <v>KV-15746217KJA-VAQ</v>
      </c>
      <c r="N956" s="98"/>
      <c r="O956" s="98"/>
      <c r="U956" s="98"/>
      <c r="V956" s="98"/>
      <c r="W956" s="98"/>
      <c r="X956" s="98"/>
      <c r="Y956" s="98"/>
    </row>
    <row r="957" spans="1:25" ht="15" x14ac:dyDescent="0.25">
      <c r="A957" s="93" t="str">
        <f>CONCATENATE(База[ПЕрвые символы],База[Column2],База[Column4])</f>
        <v>KV-15746219KJA-VAQ</v>
      </c>
      <c r="B957" s="94">
        <f>База[Column6]</f>
        <v>44</v>
      </c>
      <c r="C957" s="95" t="s">
        <v>106</v>
      </c>
      <c r="D957" s="96">
        <v>46219</v>
      </c>
      <c r="E957" s="95">
        <v>44</v>
      </c>
      <c r="F957" s="95">
        <v>15</v>
      </c>
      <c r="G957" s="95">
        <v>15</v>
      </c>
      <c r="H957" s="95">
        <v>3</v>
      </c>
      <c r="I957" s="95" t="s">
        <v>211</v>
      </c>
      <c r="J957" s="95" t="s">
        <v>210</v>
      </c>
      <c r="K957" s="95" t="s">
        <v>289</v>
      </c>
      <c r="L957" s="97">
        <f t="shared" si="14"/>
        <v>41</v>
      </c>
      <c r="M957" s="97" t="str">
        <f>CONCATENATE(База[ПЕрвые символы],База[Column2],RIGHT(База[Column3],7))</f>
        <v>KV-15746219KJA-VAQ</v>
      </c>
      <c r="N957" s="98"/>
      <c r="O957" s="98"/>
      <c r="U957" s="98"/>
      <c r="V957" s="98"/>
      <c r="W957" s="98"/>
      <c r="X957" s="98"/>
      <c r="Y957" s="98"/>
    </row>
    <row r="958" spans="1:25" ht="15" x14ac:dyDescent="0.25">
      <c r="A958" s="93" t="str">
        <f>CONCATENATE(База[ПЕрвые символы],База[Column2],База[Column4])</f>
        <v>KV-15746223KJA-VAQ</v>
      </c>
      <c r="B958" s="94">
        <f>База[Column6]</f>
        <v>44</v>
      </c>
      <c r="C958" s="95" t="s">
        <v>106</v>
      </c>
      <c r="D958" s="96">
        <v>46223</v>
      </c>
      <c r="E958" s="95">
        <v>44</v>
      </c>
      <c r="F958" s="95">
        <v>7</v>
      </c>
      <c r="G958" s="95">
        <v>7</v>
      </c>
      <c r="H958" s="95">
        <v>3</v>
      </c>
      <c r="I958" s="95" t="s">
        <v>211</v>
      </c>
      <c r="J958" s="95" t="s">
        <v>210</v>
      </c>
      <c r="K958" s="95" t="s">
        <v>289</v>
      </c>
      <c r="L958" s="97">
        <f t="shared" si="14"/>
        <v>41</v>
      </c>
      <c r="M958" s="97" t="str">
        <f>CONCATENATE(База[ПЕрвые символы],База[Column2],RIGHT(База[Column3],7))</f>
        <v>KV-15746223KJA-VAQ</v>
      </c>
      <c r="N958" s="98"/>
      <c r="O958" s="98"/>
      <c r="U958" s="98"/>
      <c r="V958" s="98"/>
      <c r="W958" s="98"/>
      <c r="X958" s="98"/>
      <c r="Y958" s="98"/>
    </row>
    <row r="959" spans="1:25" ht="15" x14ac:dyDescent="0.25">
      <c r="A959" s="93" t="str">
        <f>CONCATENATE(База[ПЕрвые символы],База[Column2],База[Column4])</f>
        <v>KV-15746224KJA-VAQ</v>
      </c>
      <c r="B959" s="94">
        <f>База[Column6]</f>
        <v>44</v>
      </c>
      <c r="C959" s="95" t="s">
        <v>106</v>
      </c>
      <c r="D959" s="96">
        <v>46224</v>
      </c>
      <c r="E959" s="95">
        <v>44</v>
      </c>
      <c r="F959" s="95">
        <v>2</v>
      </c>
      <c r="G959" s="95">
        <v>2</v>
      </c>
      <c r="H959" s="95">
        <v>3</v>
      </c>
      <c r="I959" s="95" t="s">
        <v>211</v>
      </c>
      <c r="J959" s="95" t="s">
        <v>210</v>
      </c>
      <c r="K959" s="95" t="s">
        <v>289</v>
      </c>
      <c r="L959" s="97">
        <f t="shared" si="14"/>
        <v>41</v>
      </c>
      <c r="M959" s="97" t="str">
        <f>CONCATENATE(База[ПЕрвые символы],База[Column2],RIGHT(База[Column3],7))</f>
        <v>KV-15746224KJA-VAQ</v>
      </c>
      <c r="N959" s="98"/>
      <c r="O959" s="98"/>
      <c r="U959" s="98"/>
      <c r="V959" s="98"/>
      <c r="W959" s="98"/>
      <c r="X959" s="98"/>
      <c r="Y959" s="98"/>
    </row>
    <row r="960" spans="1:25" ht="15" x14ac:dyDescent="0.25">
      <c r="A960" s="93" t="str">
        <f>CONCATENATE(База[ПЕрвые символы],База[Column2],База[Column4])</f>
        <v>KV-15746226KJA-VAQ</v>
      </c>
      <c r="B960" s="94">
        <f>База[Column6]</f>
        <v>44</v>
      </c>
      <c r="C960" s="95" t="s">
        <v>106</v>
      </c>
      <c r="D960" s="96">
        <v>46226</v>
      </c>
      <c r="E960" s="95">
        <v>44</v>
      </c>
      <c r="F960" s="95">
        <v>22</v>
      </c>
      <c r="G960" s="95">
        <v>22</v>
      </c>
      <c r="H960" s="95">
        <v>3</v>
      </c>
      <c r="I960" s="95" t="s">
        <v>211</v>
      </c>
      <c r="J960" s="95" t="s">
        <v>210</v>
      </c>
      <c r="K960" s="95" t="s">
        <v>289</v>
      </c>
      <c r="L960" s="97">
        <f t="shared" si="14"/>
        <v>41</v>
      </c>
      <c r="M960" s="97" t="str">
        <f>CONCATENATE(База[ПЕрвые символы],База[Column2],RIGHT(База[Column3],7))</f>
        <v>KV-15746226KJA-VAQ</v>
      </c>
      <c r="N960" s="98"/>
      <c r="O960" s="98"/>
      <c r="U960" s="98"/>
      <c r="V960" s="98"/>
      <c r="W960" s="98"/>
      <c r="X960" s="98"/>
      <c r="Y960" s="98"/>
    </row>
    <row r="961" spans="1:25" ht="15" x14ac:dyDescent="0.25">
      <c r="A961" s="93" t="str">
        <f>CONCATENATE(База[ПЕрвые символы],База[Column2],База[Column4])</f>
        <v>KV-15746230KJA-VAQ</v>
      </c>
      <c r="B961" s="94">
        <f>База[Column6]</f>
        <v>44</v>
      </c>
      <c r="C961" s="95" t="s">
        <v>106</v>
      </c>
      <c r="D961" s="96">
        <v>46230</v>
      </c>
      <c r="E961" s="95">
        <v>44</v>
      </c>
      <c r="F961" s="95">
        <v>16</v>
      </c>
      <c r="G961" s="95">
        <v>16</v>
      </c>
      <c r="H961" s="95">
        <v>3</v>
      </c>
      <c r="I961" s="95" t="s">
        <v>211</v>
      </c>
      <c r="J961" s="95" t="s">
        <v>210</v>
      </c>
      <c r="K961" s="95" t="s">
        <v>289</v>
      </c>
      <c r="L961" s="97">
        <f t="shared" si="14"/>
        <v>41</v>
      </c>
      <c r="M961" s="97" t="str">
        <f>CONCATENATE(База[ПЕрвые символы],База[Column2],RIGHT(База[Column3],7))</f>
        <v>KV-15746230KJA-VAQ</v>
      </c>
      <c r="N961" s="98"/>
      <c r="O961" s="98"/>
      <c r="U961" s="98"/>
      <c r="V961" s="98"/>
      <c r="W961" s="98"/>
      <c r="X961" s="98"/>
      <c r="Y961" s="98"/>
    </row>
    <row r="962" spans="1:25" ht="15" x14ac:dyDescent="0.25">
      <c r="A962" s="93" t="str">
        <f>CONCATENATE(База[ПЕрвые символы],База[Column2],База[Column4])</f>
        <v>KV-15746231KJA-VAQ</v>
      </c>
      <c r="B962" s="94">
        <f>База[Column6]</f>
        <v>44</v>
      </c>
      <c r="C962" s="95" t="s">
        <v>106</v>
      </c>
      <c r="D962" s="96">
        <v>46231</v>
      </c>
      <c r="E962" s="95">
        <v>44</v>
      </c>
      <c r="F962" s="95">
        <v>18</v>
      </c>
      <c r="G962" s="95">
        <v>18</v>
      </c>
      <c r="H962" s="95">
        <v>3</v>
      </c>
      <c r="I962" s="95" t="s">
        <v>211</v>
      </c>
      <c r="J962" s="95" t="s">
        <v>210</v>
      </c>
      <c r="K962" s="95" t="s">
        <v>288</v>
      </c>
      <c r="L962" s="97">
        <f t="shared" ref="L962:L1025" si="15">IF(G962&gt;=0,E962-H962,E962-H962-G962)</f>
        <v>41</v>
      </c>
      <c r="M962" s="97" t="str">
        <f>CONCATENATE(База[ПЕрвые символы],База[Column2],RIGHT(База[Column3],7))</f>
        <v>KV-15746231KJA-VAQ</v>
      </c>
      <c r="N962" s="98"/>
      <c r="O962" s="98"/>
      <c r="U962" s="98"/>
      <c r="V962" s="98"/>
      <c r="W962" s="98"/>
      <c r="X962" s="98"/>
      <c r="Y962" s="98"/>
    </row>
    <row r="963" spans="1:25" ht="15" x14ac:dyDescent="0.25">
      <c r="A963" s="93" t="str">
        <f>CONCATENATE(База[ПЕрвые символы],База[Column2],База[Column4])</f>
        <v>KV-15746233KJA-VAQ</v>
      </c>
      <c r="B963" s="94">
        <f>База[Column6]</f>
        <v>44</v>
      </c>
      <c r="C963" s="95" t="s">
        <v>106</v>
      </c>
      <c r="D963" s="96">
        <v>46233</v>
      </c>
      <c r="E963" s="95">
        <v>44</v>
      </c>
      <c r="F963" s="95">
        <v>11</v>
      </c>
      <c r="G963" s="95">
        <v>11</v>
      </c>
      <c r="H963" s="95">
        <v>3</v>
      </c>
      <c r="I963" s="95" t="s">
        <v>211</v>
      </c>
      <c r="J963" s="95" t="s">
        <v>210</v>
      </c>
      <c r="K963" s="95" t="s">
        <v>289</v>
      </c>
      <c r="L963" s="97">
        <f t="shared" si="15"/>
        <v>41</v>
      </c>
      <c r="M963" s="97" t="str">
        <f>CONCATENATE(База[ПЕрвые символы],База[Column2],RIGHT(База[Column3],7))</f>
        <v>KV-15746233KJA-VAQ</v>
      </c>
      <c r="N963" s="98"/>
      <c r="O963" s="98"/>
      <c r="U963" s="98"/>
      <c r="V963" s="98"/>
      <c r="W963" s="98"/>
      <c r="X963" s="98"/>
      <c r="Y963" s="98"/>
    </row>
    <row r="964" spans="1:25" ht="15" x14ac:dyDescent="0.25">
      <c r="A964" s="93" t="str">
        <f>CONCATENATE(База[ПЕрвые символы],База[Column2],База[Column4])</f>
        <v>KV-15746237KJA-VAQ</v>
      </c>
      <c r="B964" s="94">
        <f>База[Column6]</f>
        <v>44</v>
      </c>
      <c r="C964" s="95" t="s">
        <v>106</v>
      </c>
      <c r="D964" s="96">
        <v>46237</v>
      </c>
      <c r="E964" s="95">
        <v>44</v>
      </c>
      <c r="F964" s="95">
        <v>15</v>
      </c>
      <c r="G964" s="95">
        <v>15</v>
      </c>
      <c r="H964" s="95">
        <v>3</v>
      </c>
      <c r="I964" s="95" t="s">
        <v>211</v>
      </c>
      <c r="J964" s="95" t="s">
        <v>210</v>
      </c>
      <c r="K964" s="95" t="s">
        <v>289</v>
      </c>
      <c r="L964" s="97">
        <f t="shared" si="15"/>
        <v>41</v>
      </c>
      <c r="M964" s="97" t="str">
        <f>CONCATENATE(База[ПЕрвые символы],База[Column2],RIGHT(База[Column3],7))</f>
        <v>KV-15746237KJA-VAQ</v>
      </c>
      <c r="N964" s="98"/>
      <c r="O964" s="98"/>
      <c r="U964" s="98"/>
      <c r="V964" s="98"/>
      <c r="W964" s="98"/>
      <c r="X964" s="98"/>
      <c r="Y964" s="98"/>
    </row>
    <row r="965" spans="1:25" ht="15" x14ac:dyDescent="0.25">
      <c r="A965" s="93" t="str">
        <f>CONCATENATE(База[ПЕрвые символы],База[Column2],База[Column4])</f>
        <v>KV-15746238KJA-VAQ</v>
      </c>
      <c r="B965" s="94">
        <f>База[Column6]</f>
        <v>18</v>
      </c>
      <c r="C965" s="95" t="s">
        <v>106</v>
      </c>
      <c r="D965" s="96">
        <v>46238</v>
      </c>
      <c r="E965" s="95">
        <v>18</v>
      </c>
      <c r="F965" s="95">
        <v>3</v>
      </c>
      <c r="G965" s="95">
        <v>3</v>
      </c>
      <c r="H965" s="95">
        <v>3</v>
      </c>
      <c r="I965" s="95" t="s">
        <v>211</v>
      </c>
      <c r="J965" s="95" t="s">
        <v>210</v>
      </c>
      <c r="K965" s="95" t="s">
        <v>288</v>
      </c>
      <c r="L965" s="97">
        <f t="shared" si="15"/>
        <v>15</v>
      </c>
      <c r="M965" s="97" t="str">
        <f>CONCATENATE(База[ПЕрвые символы],База[Column2],RIGHT(База[Column3],7))</f>
        <v>KV-15746238KJA-VAQ</v>
      </c>
      <c r="N965" s="98"/>
      <c r="O965" s="98"/>
      <c r="U965" s="98"/>
      <c r="V965" s="98"/>
      <c r="W965" s="98"/>
      <c r="X965" s="98"/>
      <c r="Y965" s="98"/>
    </row>
    <row r="966" spans="1:25" ht="15" x14ac:dyDescent="0.25">
      <c r="A966" s="93" t="str">
        <f>CONCATENATE(База[ПЕрвые символы],База[Column2],База[Column4])</f>
        <v>KV-15746240KJA-VAQ</v>
      </c>
      <c r="B966" s="94">
        <f>База[Column6]</f>
        <v>63</v>
      </c>
      <c r="C966" s="95" t="s">
        <v>106</v>
      </c>
      <c r="D966" s="96">
        <v>46240</v>
      </c>
      <c r="E966" s="95">
        <v>63</v>
      </c>
      <c r="F966" s="95">
        <v>10</v>
      </c>
      <c r="G966" s="95">
        <v>10</v>
      </c>
      <c r="H966" s="95">
        <v>3</v>
      </c>
      <c r="I966" s="95" t="s">
        <v>211</v>
      </c>
      <c r="J966" s="95" t="s">
        <v>210</v>
      </c>
      <c r="K966" s="95" t="s">
        <v>289</v>
      </c>
      <c r="L966" s="97">
        <f t="shared" si="15"/>
        <v>60</v>
      </c>
      <c r="M966" s="97" t="str">
        <f>CONCATENATE(База[ПЕрвые символы],База[Column2],RIGHT(База[Column3],7))</f>
        <v>KV-15746240KJA-VAQ</v>
      </c>
      <c r="N966" s="98"/>
      <c r="O966" s="98"/>
      <c r="U966" s="98"/>
      <c r="V966" s="98"/>
      <c r="W966" s="98"/>
      <c r="X966" s="98"/>
      <c r="Y966" s="98"/>
    </row>
    <row r="967" spans="1:25" ht="15" x14ac:dyDescent="0.25">
      <c r="A967" s="93" t="str">
        <f>CONCATENATE(База[ПЕрвые символы],База[Column2],База[Column4])</f>
        <v>KV-15746244KJA-VAQ</v>
      </c>
      <c r="B967" s="94">
        <f>База[Column6]</f>
        <v>44</v>
      </c>
      <c r="C967" s="95" t="s">
        <v>106</v>
      </c>
      <c r="D967" s="96">
        <v>46244</v>
      </c>
      <c r="E967" s="95">
        <v>44</v>
      </c>
      <c r="F967" s="95">
        <v>5</v>
      </c>
      <c r="G967" s="95">
        <v>5</v>
      </c>
      <c r="H967" s="95">
        <v>3</v>
      </c>
      <c r="I967" s="95" t="s">
        <v>211</v>
      </c>
      <c r="J967" s="95" t="s">
        <v>210</v>
      </c>
      <c r="K967" s="95" t="s">
        <v>289</v>
      </c>
      <c r="L967" s="97">
        <f t="shared" si="15"/>
        <v>41</v>
      </c>
      <c r="M967" s="97" t="str">
        <f>CONCATENATE(База[ПЕрвые символы],База[Column2],RIGHT(База[Column3],7))</f>
        <v>KV-15746244KJA-VAQ</v>
      </c>
      <c r="N967" s="98"/>
      <c r="O967" s="98"/>
      <c r="U967" s="98"/>
      <c r="V967" s="98"/>
      <c r="W967" s="98"/>
      <c r="X967" s="98"/>
      <c r="Y967" s="98"/>
    </row>
    <row r="968" spans="1:25" ht="15" x14ac:dyDescent="0.25">
      <c r="A968" s="93" t="str">
        <f>CONCATENATE(База[ПЕрвые символы],База[Column2],База[Column4])</f>
        <v>KV-15746245KJA-VAQ</v>
      </c>
      <c r="B968" s="94">
        <f>База[Column6]</f>
        <v>44</v>
      </c>
      <c r="C968" s="95" t="s">
        <v>106</v>
      </c>
      <c r="D968" s="96">
        <v>46245</v>
      </c>
      <c r="E968" s="95">
        <v>44</v>
      </c>
      <c r="F968" s="95">
        <v>6</v>
      </c>
      <c r="G968" s="95">
        <v>6</v>
      </c>
      <c r="H968" s="95">
        <v>3</v>
      </c>
      <c r="I968" s="95" t="s">
        <v>211</v>
      </c>
      <c r="J968" s="95" t="s">
        <v>210</v>
      </c>
      <c r="K968" s="95" t="s">
        <v>288</v>
      </c>
      <c r="L968" s="97">
        <f t="shared" si="15"/>
        <v>41</v>
      </c>
      <c r="M968" s="97" t="str">
        <f>CONCATENATE(База[ПЕрвые символы],База[Column2],RIGHT(База[Column3],7))</f>
        <v>KV-15746245KJA-VAQ</v>
      </c>
      <c r="N968" s="98"/>
      <c r="O968" s="98"/>
      <c r="U968" s="98"/>
      <c r="V968" s="98"/>
      <c r="W968" s="98"/>
      <c r="X968" s="98"/>
      <c r="Y968" s="98"/>
    </row>
    <row r="969" spans="1:25" ht="15" x14ac:dyDescent="0.25">
      <c r="A969" s="93" t="str">
        <f>CONCATENATE(База[ПЕрвые символы],База[Column2],База[Column4])</f>
        <v>KV-15746247KJA-VAQ</v>
      </c>
      <c r="B969" s="94">
        <f>База[Column6]</f>
        <v>63</v>
      </c>
      <c r="C969" s="95" t="s">
        <v>106</v>
      </c>
      <c r="D969" s="96">
        <v>46247</v>
      </c>
      <c r="E969" s="95">
        <v>63</v>
      </c>
      <c r="F969" s="95">
        <v>21</v>
      </c>
      <c r="G969" s="95">
        <v>21</v>
      </c>
      <c r="H969" s="95">
        <v>3</v>
      </c>
      <c r="I969" s="95" t="s">
        <v>211</v>
      </c>
      <c r="J969" s="95" t="s">
        <v>210</v>
      </c>
      <c r="K969" s="95" t="s">
        <v>289</v>
      </c>
      <c r="L969" s="97">
        <f t="shared" si="15"/>
        <v>60</v>
      </c>
      <c r="M969" s="97" t="str">
        <f>CONCATENATE(База[ПЕрвые символы],База[Column2],RIGHT(База[Column3],7))</f>
        <v>KV-15746247KJA-VAQ</v>
      </c>
      <c r="N969" s="98"/>
      <c r="O969" s="98"/>
      <c r="U969" s="98"/>
      <c r="V969" s="98"/>
      <c r="W969" s="98"/>
      <c r="X969" s="98"/>
      <c r="Y969" s="98"/>
    </row>
    <row r="970" spans="1:25" ht="15" x14ac:dyDescent="0.25">
      <c r="A970" s="93" t="str">
        <f>CONCATENATE(База[ПЕрвые символы],База[Column2],База[Column4])</f>
        <v>KV-15746251KJA-VAQ</v>
      </c>
      <c r="B970" s="94">
        <f>База[Column6]</f>
        <v>44</v>
      </c>
      <c r="C970" s="95" t="s">
        <v>106</v>
      </c>
      <c r="D970" s="96">
        <v>46251</v>
      </c>
      <c r="E970" s="95">
        <v>44</v>
      </c>
      <c r="F970" s="95">
        <v>4</v>
      </c>
      <c r="G970" s="95">
        <v>4</v>
      </c>
      <c r="H970" s="95">
        <v>3</v>
      </c>
      <c r="I970" s="95" t="s">
        <v>211</v>
      </c>
      <c r="J970" s="95" t="s">
        <v>210</v>
      </c>
      <c r="K970" s="95" t="s">
        <v>289</v>
      </c>
      <c r="L970" s="97">
        <f t="shared" si="15"/>
        <v>41</v>
      </c>
      <c r="M970" s="97" t="str">
        <f>CONCATENATE(База[ПЕрвые символы],База[Column2],RIGHT(База[Column3],7))</f>
        <v>KV-15746251KJA-VAQ</v>
      </c>
      <c r="N970" s="98"/>
      <c r="O970" s="98"/>
      <c r="U970" s="98"/>
      <c r="V970" s="98"/>
      <c r="W970" s="98"/>
      <c r="X970" s="98"/>
      <c r="Y970" s="98"/>
    </row>
    <row r="971" spans="1:25" ht="15" x14ac:dyDescent="0.25">
      <c r="A971" s="93" t="str">
        <f>CONCATENATE(База[ПЕрвые символы],База[Column2],База[Column4])</f>
        <v>KV-15746252KJA-VAQ</v>
      </c>
      <c r="B971" s="94">
        <f>База[Column6]</f>
        <v>44</v>
      </c>
      <c r="C971" s="95" t="s">
        <v>106</v>
      </c>
      <c r="D971" s="96">
        <v>46252</v>
      </c>
      <c r="E971" s="95">
        <v>44</v>
      </c>
      <c r="F971" s="95">
        <v>7</v>
      </c>
      <c r="G971" s="95">
        <v>7</v>
      </c>
      <c r="H971" s="95">
        <v>3</v>
      </c>
      <c r="I971" s="95" t="s">
        <v>211</v>
      </c>
      <c r="J971" s="95" t="s">
        <v>210</v>
      </c>
      <c r="K971" s="95" t="s">
        <v>288</v>
      </c>
      <c r="L971" s="97">
        <f t="shared" si="15"/>
        <v>41</v>
      </c>
      <c r="M971" s="97" t="str">
        <f>CONCATENATE(База[ПЕрвые символы],База[Column2],RIGHT(База[Column3],7))</f>
        <v>KV-15746252KJA-VAQ</v>
      </c>
      <c r="N971" s="98"/>
      <c r="O971" s="98"/>
      <c r="U971" s="98"/>
      <c r="V971" s="98"/>
      <c r="W971" s="98"/>
      <c r="X971" s="98"/>
      <c r="Y971" s="98"/>
    </row>
    <row r="972" spans="1:25" ht="15" x14ac:dyDescent="0.25">
      <c r="A972" s="93" t="str">
        <f>CONCATENATE(База[ПЕрвые символы],База[Column2],База[Column4])</f>
        <v>KV-15746253KJA-VAQ</v>
      </c>
      <c r="B972" s="94">
        <f>База[Column6]</f>
        <v>44</v>
      </c>
      <c r="C972" s="95" t="s">
        <v>106</v>
      </c>
      <c r="D972" s="96">
        <v>46253</v>
      </c>
      <c r="E972" s="95">
        <v>44</v>
      </c>
      <c r="F972" s="95">
        <v>0</v>
      </c>
      <c r="G972" s="95">
        <v>0</v>
      </c>
      <c r="H972" s="95">
        <v>3</v>
      </c>
      <c r="I972" s="95" t="s">
        <v>211</v>
      </c>
      <c r="J972" s="95" t="s">
        <v>210</v>
      </c>
      <c r="K972" s="95" t="s">
        <v>288</v>
      </c>
      <c r="L972" s="97">
        <f t="shared" si="15"/>
        <v>41</v>
      </c>
      <c r="M972" s="97" t="str">
        <f>CONCATENATE(База[ПЕрвые символы],База[Column2],RIGHT(База[Column3],7))</f>
        <v>KV-15746253KJA-VAQ</v>
      </c>
      <c r="N972" s="98"/>
      <c r="O972" s="98"/>
      <c r="U972" s="98"/>
      <c r="V972" s="98"/>
      <c r="W972" s="98"/>
      <c r="X972" s="98"/>
      <c r="Y972" s="98"/>
    </row>
    <row r="973" spans="1:25" ht="15" x14ac:dyDescent="0.25">
      <c r="A973" s="93" t="str">
        <f>CONCATENATE(База[ПЕрвые символы],База[Column2],База[Column4])</f>
        <v>KV-15746254KJA-VAQ</v>
      </c>
      <c r="B973" s="94">
        <f>База[Column6]</f>
        <v>63</v>
      </c>
      <c r="C973" s="95" t="s">
        <v>106</v>
      </c>
      <c r="D973" s="96">
        <v>46254</v>
      </c>
      <c r="E973" s="95">
        <v>63</v>
      </c>
      <c r="F973" s="95">
        <v>8</v>
      </c>
      <c r="G973" s="95">
        <v>8</v>
      </c>
      <c r="H973" s="95">
        <v>3</v>
      </c>
      <c r="I973" s="95" t="s">
        <v>211</v>
      </c>
      <c r="J973" s="95" t="s">
        <v>210</v>
      </c>
      <c r="K973" s="95" t="s">
        <v>289</v>
      </c>
      <c r="L973" s="97">
        <f t="shared" si="15"/>
        <v>60</v>
      </c>
      <c r="M973" s="97" t="str">
        <f>CONCATENATE(База[ПЕрвые символы],База[Column2],RIGHT(База[Column3],7))</f>
        <v>KV-15746254KJA-VAQ</v>
      </c>
      <c r="N973" s="98"/>
      <c r="O973" s="98"/>
      <c r="U973" s="98"/>
      <c r="V973" s="98"/>
      <c r="W973" s="98"/>
      <c r="X973" s="98"/>
      <c r="Y973" s="98"/>
    </row>
    <row r="974" spans="1:25" ht="15" x14ac:dyDescent="0.25">
      <c r="A974" s="93" t="str">
        <f>CONCATENATE(База[ПЕрвые символы],База[Column2],База[Column4])</f>
        <v>KV-15746258KJA-VAQ</v>
      </c>
      <c r="B974" s="94">
        <f>База[Column6]</f>
        <v>44</v>
      </c>
      <c r="C974" s="95" t="s">
        <v>106</v>
      </c>
      <c r="D974" s="96">
        <v>46258</v>
      </c>
      <c r="E974" s="95">
        <v>44</v>
      </c>
      <c r="F974" s="95">
        <v>21</v>
      </c>
      <c r="G974" s="95">
        <v>21</v>
      </c>
      <c r="H974" s="95">
        <v>3</v>
      </c>
      <c r="I974" s="95" t="s">
        <v>211</v>
      </c>
      <c r="J974" s="95" t="s">
        <v>210</v>
      </c>
      <c r="K974" s="95" t="s">
        <v>289</v>
      </c>
      <c r="L974" s="97">
        <f t="shared" si="15"/>
        <v>41</v>
      </c>
      <c r="M974" s="97" t="str">
        <f>CONCATENATE(База[ПЕрвые символы],База[Column2],RIGHT(База[Column3],7))</f>
        <v>KV-15746258KJA-VAQ</v>
      </c>
      <c r="N974" s="98"/>
      <c r="O974" s="98"/>
      <c r="U974" s="98"/>
      <c r="V974" s="98"/>
      <c r="W974" s="98"/>
      <c r="X974" s="98"/>
      <c r="Y974" s="98"/>
    </row>
    <row r="975" spans="1:25" ht="15" x14ac:dyDescent="0.25">
      <c r="A975" s="93" t="str">
        <f>CONCATENATE(База[ПЕрвые символы],База[Column2],База[Column4])</f>
        <v>KV-15746259KJA-VAQ</v>
      </c>
      <c r="B975" s="94">
        <f>База[Column6]</f>
        <v>44</v>
      </c>
      <c r="C975" s="95" t="s">
        <v>106</v>
      </c>
      <c r="D975" s="96">
        <v>46259</v>
      </c>
      <c r="E975" s="95">
        <v>44</v>
      </c>
      <c r="F975" s="95">
        <v>6</v>
      </c>
      <c r="G975" s="95">
        <v>6</v>
      </c>
      <c r="H975" s="95">
        <v>3</v>
      </c>
      <c r="I975" s="95" t="s">
        <v>211</v>
      </c>
      <c r="J975" s="95" t="s">
        <v>210</v>
      </c>
      <c r="K975" s="95" t="s">
        <v>288</v>
      </c>
      <c r="L975" s="97">
        <f t="shared" si="15"/>
        <v>41</v>
      </c>
      <c r="M975" s="97" t="str">
        <f>CONCATENATE(База[ПЕрвые символы],База[Column2],RIGHT(База[Column3],7))</f>
        <v>KV-15746259KJA-VAQ</v>
      </c>
      <c r="N975" s="98"/>
      <c r="O975" s="98"/>
      <c r="U975" s="98"/>
      <c r="V975" s="98"/>
      <c r="W975" s="98"/>
      <c r="X975" s="98"/>
      <c r="Y975" s="98"/>
    </row>
    <row r="976" spans="1:25" ht="15" x14ac:dyDescent="0.25">
      <c r="A976" s="93" t="str">
        <f>CONCATENATE(База[ПЕрвые символы],База[Column2],База[Column4])</f>
        <v>KV-15746261KJA-VAQ</v>
      </c>
      <c r="B976" s="94">
        <f>База[Column6]</f>
        <v>63</v>
      </c>
      <c r="C976" s="95" t="s">
        <v>106</v>
      </c>
      <c r="D976" s="96">
        <v>46261</v>
      </c>
      <c r="E976" s="95">
        <v>63</v>
      </c>
      <c r="F976" s="95">
        <v>30</v>
      </c>
      <c r="G976" s="95">
        <v>30</v>
      </c>
      <c r="H976" s="95">
        <v>3</v>
      </c>
      <c r="I976" s="95" t="s">
        <v>211</v>
      </c>
      <c r="J976" s="95" t="s">
        <v>210</v>
      </c>
      <c r="K976" s="95" t="s">
        <v>289</v>
      </c>
      <c r="L976" s="97">
        <f t="shared" si="15"/>
        <v>60</v>
      </c>
      <c r="M976" s="97" t="str">
        <f>CONCATENATE(База[ПЕрвые символы],База[Column2],RIGHT(База[Column3],7))</f>
        <v>KV-15746261KJA-VAQ</v>
      </c>
      <c r="N976" s="98"/>
      <c r="O976" s="98"/>
      <c r="U976" s="98"/>
      <c r="V976" s="98"/>
      <c r="W976" s="98"/>
      <c r="X976" s="98"/>
      <c r="Y976" s="98"/>
    </row>
    <row r="977" spans="1:25" ht="15" x14ac:dyDescent="0.25">
      <c r="A977" s="93" t="str">
        <f>CONCATENATE(База[ПЕрвые символы],База[Column2],База[Column4])</f>
        <v>KV-15746262KJA-VAQ</v>
      </c>
      <c r="B977" s="94">
        <f>База[Column6]</f>
        <v>63</v>
      </c>
      <c r="C977" s="95" t="s">
        <v>106</v>
      </c>
      <c r="D977" s="96">
        <v>46262</v>
      </c>
      <c r="E977" s="95">
        <v>63</v>
      </c>
      <c r="F977" s="95">
        <v>0</v>
      </c>
      <c r="G977" s="95">
        <v>0</v>
      </c>
      <c r="H977" s="95">
        <v>3</v>
      </c>
      <c r="I977" s="95" t="s">
        <v>211</v>
      </c>
      <c r="J977" s="95" t="s">
        <v>210</v>
      </c>
      <c r="K977" s="95" t="s">
        <v>289</v>
      </c>
      <c r="L977" s="97">
        <f t="shared" si="15"/>
        <v>60</v>
      </c>
      <c r="M977" s="97" t="str">
        <f>CONCATENATE(База[ПЕрвые символы],База[Column2],RIGHT(База[Column3],7))</f>
        <v>KV-15746262KJA-VAQ</v>
      </c>
      <c r="N977" s="98"/>
      <c r="O977" s="98"/>
      <c r="U977" s="98"/>
      <c r="V977" s="98"/>
      <c r="W977" s="98"/>
      <c r="X977" s="98"/>
      <c r="Y977" s="98"/>
    </row>
    <row r="978" spans="1:25" ht="15" x14ac:dyDescent="0.25">
      <c r="A978" s="93" t="str">
        <f>CONCATENATE(База[ПЕрвые символы],База[Column2],База[Column4])</f>
        <v>KV-15746265KJA-VAQ</v>
      </c>
      <c r="B978" s="94">
        <f>База[Column6]</f>
        <v>27</v>
      </c>
      <c r="C978" s="95" t="s">
        <v>106</v>
      </c>
      <c r="D978" s="96">
        <v>46265</v>
      </c>
      <c r="E978" s="95">
        <v>27</v>
      </c>
      <c r="F978" s="95">
        <v>8</v>
      </c>
      <c r="G978" s="95">
        <v>8</v>
      </c>
      <c r="H978" s="95">
        <v>3</v>
      </c>
      <c r="I978" s="95" t="s">
        <v>211</v>
      </c>
      <c r="J978" s="95" t="s">
        <v>210</v>
      </c>
      <c r="K978" s="95" t="s">
        <v>289</v>
      </c>
      <c r="L978" s="97">
        <f t="shared" si="15"/>
        <v>24</v>
      </c>
      <c r="M978" s="97" t="str">
        <f>CONCATENATE(База[ПЕрвые символы],База[Column2],RIGHT(База[Column3],7))</f>
        <v>KV-15746265KJA-VAQ</v>
      </c>
      <c r="N978" s="98"/>
      <c r="O978" s="98"/>
      <c r="U978" s="98"/>
      <c r="V978" s="98"/>
      <c r="W978" s="98"/>
      <c r="X978" s="98"/>
      <c r="Y978" s="98"/>
    </row>
    <row r="979" spans="1:25" ht="15" x14ac:dyDescent="0.25">
      <c r="A979" s="93" t="str">
        <f>CONCATENATE(База[ПЕрвые символы],База[Column2],База[Column4])</f>
        <v>KV-15746266KJA-VAQ</v>
      </c>
      <c r="B979" s="94">
        <f>База[Column6]</f>
        <v>44</v>
      </c>
      <c r="C979" s="95" t="s">
        <v>106</v>
      </c>
      <c r="D979" s="96">
        <v>46266</v>
      </c>
      <c r="E979" s="95">
        <v>44</v>
      </c>
      <c r="F979" s="95">
        <v>0</v>
      </c>
      <c r="G979" s="95">
        <v>0</v>
      </c>
      <c r="H979" s="95">
        <v>3</v>
      </c>
      <c r="I979" s="95" t="s">
        <v>211</v>
      </c>
      <c r="J979" s="95" t="s">
        <v>210</v>
      </c>
      <c r="K979" s="95" t="s">
        <v>288</v>
      </c>
      <c r="L979" s="97">
        <f t="shared" si="15"/>
        <v>41</v>
      </c>
      <c r="M979" s="97" t="str">
        <f>CONCATENATE(База[ПЕрвые символы],База[Column2],RIGHT(База[Column3],7))</f>
        <v>KV-15746266KJA-VAQ</v>
      </c>
      <c r="N979" s="98"/>
      <c r="O979" s="98"/>
      <c r="U979" s="98"/>
      <c r="V979" s="98"/>
      <c r="W979" s="98"/>
      <c r="X979" s="98"/>
      <c r="Y979" s="98"/>
    </row>
    <row r="980" spans="1:25" ht="15" x14ac:dyDescent="0.25">
      <c r="A980" s="93" t="str">
        <f>CONCATENATE(База[ПЕрвые символы],База[Column2],База[Column4])</f>
        <v>KV-15746268KJA-VAQ</v>
      </c>
      <c r="B980" s="94">
        <f>База[Column6]</f>
        <v>63</v>
      </c>
      <c r="C980" s="95" t="s">
        <v>106</v>
      </c>
      <c r="D980" s="96">
        <v>46268</v>
      </c>
      <c r="E980" s="95">
        <v>63</v>
      </c>
      <c r="F980" s="95">
        <v>8</v>
      </c>
      <c r="G980" s="95">
        <v>8</v>
      </c>
      <c r="H980" s="95">
        <v>3</v>
      </c>
      <c r="I980" s="95" t="s">
        <v>211</v>
      </c>
      <c r="J980" s="95" t="s">
        <v>210</v>
      </c>
      <c r="K980" s="95" t="s">
        <v>289</v>
      </c>
      <c r="L980" s="97">
        <f t="shared" si="15"/>
        <v>60</v>
      </c>
      <c r="M980" s="97" t="str">
        <f>CONCATENATE(База[ПЕрвые символы],База[Column2],RIGHT(База[Column3],7))</f>
        <v>KV-15746268KJA-VAQ</v>
      </c>
      <c r="N980" s="98"/>
      <c r="O980" s="98"/>
      <c r="U980" s="98"/>
      <c r="V980" s="98"/>
      <c r="W980" s="98"/>
      <c r="X980" s="98"/>
      <c r="Y980" s="98"/>
    </row>
    <row r="981" spans="1:25" ht="15" x14ac:dyDescent="0.25">
      <c r="A981" s="93" t="str">
        <f>CONCATENATE(База[ПЕрвые символы],База[Column2],База[Column4])</f>
        <v>KV-15746272KJA-VAQ</v>
      </c>
      <c r="B981" s="94">
        <f>База[Column6]</f>
        <v>63</v>
      </c>
      <c r="C981" s="95" t="s">
        <v>106</v>
      </c>
      <c r="D981" s="96">
        <v>46272</v>
      </c>
      <c r="E981" s="95">
        <v>63</v>
      </c>
      <c r="F981" s="95">
        <v>1</v>
      </c>
      <c r="G981" s="95">
        <v>1</v>
      </c>
      <c r="H981" s="95">
        <v>3</v>
      </c>
      <c r="I981" s="95" t="s">
        <v>211</v>
      </c>
      <c r="J981" s="95" t="s">
        <v>210</v>
      </c>
      <c r="K981" s="95" t="s">
        <v>289</v>
      </c>
      <c r="L981" s="97">
        <f t="shared" si="15"/>
        <v>60</v>
      </c>
      <c r="M981" s="97" t="str">
        <f>CONCATENATE(База[ПЕрвые символы],База[Column2],RIGHT(База[Column3],7))</f>
        <v>KV-15746272KJA-VAQ</v>
      </c>
      <c r="N981" s="98"/>
      <c r="O981" s="98"/>
      <c r="U981" s="98"/>
      <c r="V981" s="98"/>
      <c r="W981" s="98"/>
      <c r="X981" s="98"/>
      <c r="Y981" s="98"/>
    </row>
    <row r="982" spans="1:25" ht="15" x14ac:dyDescent="0.25">
      <c r="A982" s="93" t="str">
        <f>CONCATENATE(База[ПЕрвые символы],База[Column2],База[Column4])</f>
        <v>KV-15746273KJA-VAQ</v>
      </c>
      <c r="B982" s="94">
        <f>База[Column6]</f>
        <v>63</v>
      </c>
      <c r="C982" s="95" t="s">
        <v>106</v>
      </c>
      <c r="D982" s="96">
        <v>46273</v>
      </c>
      <c r="E982" s="95">
        <v>63</v>
      </c>
      <c r="F982" s="95">
        <v>0</v>
      </c>
      <c r="G982" s="95">
        <v>0</v>
      </c>
      <c r="H982" s="95">
        <v>3</v>
      </c>
      <c r="I982" s="95" t="s">
        <v>211</v>
      </c>
      <c r="J982" s="95" t="s">
        <v>210</v>
      </c>
      <c r="K982" s="95" t="s">
        <v>289</v>
      </c>
      <c r="L982" s="97">
        <f t="shared" si="15"/>
        <v>60</v>
      </c>
      <c r="M982" s="97" t="str">
        <f>CONCATENATE(База[ПЕрвые символы],База[Column2],RIGHT(База[Column3],7))</f>
        <v>KV-15746273KJA-VAQ</v>
      </c>
      <c r="N982" s="98"/>
      <c r="O982" s="98"/>
      <c r="U982" s="98"/>
      <c r="V982" s="98"/>
      <c r="W982" s="98"/>
      <c r="X982" s="98"/>
      <c r="Y982" s="98"/>
    </row>
    <row r="983" spans="1:25" ht="15" x14ac:dyDescent="0.25">
      <c r="A983" s="93" t="str">
        <f>CONCATENATE(База[ПЕрвые символы],База[Column2],База[Column4])</f>
        <v>KV-15746275KJA-VAQ</v>
      </c>
      <c r="B983" s="94">
        <f>База[Column6]</f>
        <v>63</v>
      </c>
      <c r="C983" s="95" t="s">
        <v>106</v>
      </c>
      <c r="D983" s="96">
        <v>46275</v>
      </c>
      <c r="E983" s="95">
        <v>63</v>
      </c>
      <c r="F983" s="95">
        <v>0</v>
      </c>
      <c r="G983" s="95">
        <v>0</v>
      </c>
      <c r="H983" s="95">
        <v>3</v>
      </c>
      <c r="I983" s="95" t="s">
        <v>211</v>
      </c>
      <c r="J983" s="95" t="s">
        <v>210</v>
      </c>
      <c r="K983" s="95" t="s">
        <v>289</v>
      </c>
      <c r="L983" s="97">
        <f t="shared" si="15"/>
        <v>60</v>
      </c>
      <c r="M983" s="97" t="str">
        <f>CONCATENATE(База[ПЕрвые символы],База[Column2],RIGHT(База[Column3],7))</f>
        <v>KV-15746275KJA-VAQ</v>
      </c>
      <c r="N983" s="98"/>
      <c r="O983" s="98"/>
      <c r="U983" s="98"/>
      <c r="V983" s="98"/>
      <c r="W983" s="98"/>
      <c r="X983" s="98"/>
      <c r="Y983" s="98"/>
    </row>
    <row r="984" spans="1:25" ht="15" x14ac:dyDescent="0.25">
      <c r="A984" s="93" t="str">
        <f>CONCATENATE(База[ПЕрвые символы],База[Column2],База[Column4])</f>
        <v>KV-15746279KJA-VAQ</v>
      </c>
      <c r="B984" s="94">
        <f>База[Column6]</f>
        <v>63</v>
      </c>
      <c r="C984" s="95" t="s">
        <v>106</v>
      </c>
      <c r="D984" s="96">
        <v>46279</v>
      </c>
      <c r="E984" s="95">
        <v>63</v>
      </c>
      <c r="F984" s="95">
        <v>2</v>
      </c>
      <c r="G984" s="95">
        <v>2</v>
      </c>
      <c r="H984" s="95">
        <v>3</v>
      </c>
      <c r="I984" s="95" t="s">
        <v>211</v>
      </c>
      <c r="J984" s="95" t="s">
        <v>210</v>
      </c>
      <c r="K984" s="95" t="s">
        <v>289</v>
      </c>
      <c r="L984" s="97">
        <f t="shared" si="15"/>
        <v>60</v>
      </c>
      <c r="M984" s="97" t="str">
        <f>CONCATENATE(База[ПЕрвые символы],База[Column2],RIGHT(База[Column3],7))</f>
        <v>KV-15746279KJA-VAQ</v>
      </c>
      <c r="N984" s="98"/>
      <c r="O984" s="98"/>
      <c r="U984" s="98"/>
      <c r="V984" s="98"/>
      <c r="W984" s="98"/>
      <c r="X984" s="98"/>
      <c r="Y984" s="98"/>
    </row>
    <row r="985" spans="1:25" ht="15" x14ac:dyDescent="0.25">
      <c r="A985" s="93" t="str">
        <f>CONCATENATE(База[ПЕрвые символы],База[Column2],База[Column4])</f>
        <v>KV-15746280KJA-VAQ</v>
      </c>
      <c r="B985" s="94">
        <f>База[Column6]</f>
        <v>63</v>
      </c>
      <c r="C985" s="95" t="s">
        <v>106</v>
      </c>
      <c r="D985" s="96">
        <v>46280</v>
      </c>
      <c r="E985" s="95">
        <v>63</v>
      </c>
      <c r="F985" s="95">
        <v>0</v>
      </c>
      <c r="G985" s="95">
        <v>0</v>
      </c>
      <c r="H985" s="95">
        <v>3</v>
      </c>
      <c r="I985" s="95" t="s">
        <v>211</v>
      </c>
      <c r="J985" s="95" t="s">
        <v>210</v>
      </c>
      <c r="K985" s="95" t="s">
        <v>289</v>
      </c>
      <c r="L985" s="97">
        <f t="shared" si="15"/>
        <v>60</v>
      </c>
      <c r="M985" s="97" t="str">
        <f>CONCATENATE(База[ПЕрвые символы],База[Column2],RIGHT(База[Column3],7))</f>
        <v>KV-15746280KJA-VAQ</v>
      </c>
      <c r="N985" s="98"/>
      <c r="O985" s="98"/>
      <c r="U985" s="98"/>
      <c r="V985" s="98"/>
      <c r="W985" s="98"/>
      <c r="X985" s="98"/>
      <c r="Y985" s="98"/>
    </row>
    <row r="986" spans="1:25" ht="15" x14ac:dyDescent="0.25">
      <c r="A986" s="93" t="str">
        <f>CONCATENATE(База[ПЕрвые символы],База[Column2],База[Column4])</f>
        <v>KV-15746282KJA-VAQ</v>
      </c>
      <c r="B986" s="94">
        <f>База[Column6]</f>
        <v>63</v>
      </c>
      <c r="C986" s="95" t="s">
        <v>106</v>
      </c>
      <c r="D986" s="96">
        <v>46282</v>
      </c>
      <c r="E986" s="95">
        <v>63</v>
      </c>
      <c r="F986" s="95">
        <v>0</v>
      </c>
      <c r="G986" s="95">
        <v>0</v>
      </c>
      <c r="H986" s="95">
        <v>3</v>
      </c>
      <c r="I986" s="95" t="s">
        <v>211</v>
      </c>
      <c r="J986" s="95" t="s">
        <v>210</v>
      </c>
      <c r="K986" s="95" t="s">
        <v>289</v>
      </c>
      <c r="L986" s="97">
        <f t="shared" si="15"/>
        <v>60</v>
      </c>
      <c r="M986" s="97" t="str">
        <f>CONCATENATE(База[ПЕрвые символы],База[Column2],RIGHT(База[Column3],7))</f>
        <v>KV-15746282KJA-VAQ</v>
      </c>
      <c r="N986" s="98"/>
      <c r="O986" s="98"/>
      <c r="U986" s="98"/>
      <c r="V986" s="98"/>
      <c r="W986" s="98"/>
      <c r="X986" s="98"/>
      <c r="Y986" s="98"/>
    </row>
    <row r="987" spans="1:25" ht="15" x14ac:dyDescent="0.25">
      <c r="A987" s="93" t="str">
        <f>CONCATENATE(База[ПЕрвые символы],База[Column2],База[Column4])</f>
        <v>KV-15746286KJA-VAQ</v>
      </c>
      <c r="B987" s="94">
        <f>База[Column6]</f>
        <v>63</v>
      </c>
      <c r="C987" s="95" t="s">
        <v>106</v>
      </c>
      <c r="D987" s="96">
        <v>46286</v>
      </c>
      <c r="E987" s="95">
        <v>63</v>
      </c>
      <c r="F987" s="95">
        <v>0</v>
      </c>
      <c r="G987" s="95">
        <v>0</v>
      </c>
      <c r="H987" s="95">
        <v>3</v>
      </c>
      <c r="I987" s="95" t="s">
        <v>211</v>
      </c>
      <c r="J987" s="95" t="s">
        <v>210</v>
      </c>
      <c r="K987" s="95" t="s">
        <v>289</v>
      </c>
      <c r="L987" s="97">
        <f t="shared" si="15"/>
        <v>60</v>
      </c>
      <c r="M987" s="97" t="str">
        <f>CONCATENATE(База[ПЕрвые символы],База[Column2],RIGHT(База[Column3],7))</f>
        <v>KV-15746286KJA-VAQ</v>
      </c>
      <c r="N987" s="98"/>
      <c r="O987" s="98"/>
      <c r="U987" s="98"/>
      <c r="V987" s="98"/>
      <c r="W987" s="98"/>
      <c r="X987" s="98"/>
      <c r="Y987" s="98"/>
    </row>
    <row r="988" spans="1:25" ht="15" x14ac:dyDescent="0.25">
      <c r="A988" s="93" t="str">
        <f>CONCATENATE(База[ПЕрвые символы],База[Column2],База[Column4])</f>
        <v>KV-15746289KJA-VAQ</v>
      </c>
      <c r="B988" s="94">
        <f>База[Column6]</f>
        <v>63</v>
      </c>
      <c r="C988" s="95" t="s">
        <v>106</v>
      </c>
      <c r="D988" s="96">
        <v>46289</v>
      </c>
      <c r="E988" s="95">
        <v>63</v>
      </c>
      <c r="F988" s="95">
        <v>0</v>
      </c>
      <c r="G988" s="95">
        <v>0</v>
      </c>
      <c r="H988" s="95">
        <v>3</v>
      </c>
      <c r="I988" s="95" t="s">
        <v>211</v>
      </c>
      <c r="J988" s="95" t="s">
        <v>210</v>
      </c>
      <c r="K988" s="95" t="s">
        <v>289</v>
      </c>
      <c r="L988" s="97">
        <f t="shared" si="15"/>
        <v>60</v>
      </c>
      <c r="M988" s="97" t="str">
        <f>CONCATENATE(База[ПЕрвые символы],База[Column2],RIGHT(База[Column3],7))</f>
        <v>KV-15746289KJA-VAQ</v>
      </c>
      <c r="N988" s="98"/>
      <c r="O988" s="98"/>
      <c r="U988" s="98"/>
      <c r="V988" s="98"/>
      <c r="W988" s="98"/>
      <c r="X988" s="98"/>
      <c r="Y988" s="98"/>
    </row>
    <row r="989" spans="1:25" ht="15" x14ac:dyDescent="0.25">
      <c r="A989" s="93" t="str">
        <f>CONCATENATE(База[ПЕрвые символы],База[Column2],База[Column4])</f>
        <v>KV-15746293KJA-VAQ</v>
      </c>
      <c r="B989" s="94">
        <f>База[Column6]</f>
        <v>63</v>
      </c>
      <c r="C989" s="95" t="s">
        <v>106</v>
      </c>
      <c r="D989" s="96">
        <v>46293</v>
      </c>
      <c r="E989" s="95">
        <v>63</v>
      </c>
      <c r="F989" s="95">
        <v>0</v>
      </c>
      <c r="G989" s="95">
        <v>0</v>
      </c>
      <c r="H989" s="95">
        <v>3</v>
      </c>
      <c r="I989" s="95" t="s">
        <v>211</v>
      </c>
      <c r="J989" s="95" t="s">
        <v>210</v>
      </c>
      <c r="K989" s="95" t="s">
        <v>289</v>
      </c>
      <c r="L989" s="97">
        <f t="shared" si="15"/>
        <v>60</v>
      </c>
      <c r="M989" s="97" t="str">
        <f>CONCATENATE(База[ПЕрвые символы],База[Column2],RIGHT(База[Column3],7))</f>
        <v>KV-15746293KJA-VAQ</v>
      </c>
      <c r="N989" s="98"/>
      <c r="O989" s="98"/>
      <c r="U989" s="98"/>
      <c r="V989" s="98"/>
      <c r="W989" s="98"/>
      <c r="X989" s="98"/>
      <c r="Y989" s="98"/>
    </row>
    <row r="990" spans="1:25" ht="15" x14ac:dyDescent="0.25">
      <c r="A990" s="93" t="str">
        <f>CONCATENATE(База[ПЕрвые символы],База[Column2],База[Column4])</f>
        <v>KV-15746297KJA-VAQ</v>
      </c>
      <c r="B990" s="94">
        <f>База[Column6]</f>
        <v>63</v>
      </c>
      <c r="C990" s="95" t="s">
        <v>106</v>
      </c>
      <c r="D990" s="96">
        <v>46297</v>
      </c>
      <c r="E990" s="95">
        <v>63</v>
      </c>
      <c r="F990" s="95">
        <v>0</v>
      </c>
      <c r="G990" s="95">
        <v>0</v>
      </c>
      <c r="H990" s="95">
        <v>3</v>
      </c>
      <c r="I990" s="95" t="s">
        <v>211</v>
      </c>
      <c r="J990" s="95" t="s">
        <v>210</v>
      </c>
      <c r="K990" s="95" t="s">
        <v>289</v>
      </c>
      <c r="L990" s="97">
        <f t="shared" si="15"/>
        <v>60</v>
      </c>
      <c r="M990" s="97" t="str">
        <f>CONCATENATE(База[ПЕрвые символы],База[Column2],RIGHT(База[Column3],7))</f>
        <v>KV-15746297KJA-VAQ</v>
      </c>
      <c r="N990" s="98"/>
      <c r="O990" s="98"/>
      <c r="U990" s="98"/>
      <c r="V990" s="98"/>
      <c r="W990" s="98"/>
      <c r="X990" s="98"/>
      <c r="Y990" s="98"/>
    </row>
    <row r="991" spans="1:25" ht="15" x14ac:dyDescent="0.25">
      <c r="A991" s="93" t="str">
        <f>CONCATENATE(База[ПЕрвые символы],База[Column2],База[Column4])</f>
        <v>KV-15746300KJA-VAQ</v>
      </c>
      <c r="B991" s="94">
        <f>База[Column6]</f>
        <v>63</v>
      </c>
      <c r="C991" s="95" t="s">
        <v>106</v>
      </c>
      <c r="D991" s="96">
        <v>46300</v>
      </c>
      <c r="E991" s="95">
        <v>63</v>
      </c>
      <c r="F991" s="95">
        <v>2</v>
      </c>
      <c r="G991" s="95">
        <v>2</v>
      </c>
      <c r="H991" s="95">
        <v>3</v>
      </c>
      <c r="I991" s="95" t="s">
        <v>211</v>
      </c>
      <c r="J991" s="95" t="s">
        <v>210</v>
      </c>
      <c r="K991" s="95" t="s">
        <v>289</v>
      </c>
      <c r="L991" s="97">
        <f t="shared" si="15"/>
        <v>60</v>
      </c>
      <c r="M991" s="97" t="str">
        <f>CONCATENATE(База[ПЕрвые символы],База[Column2],RIGHT(База[Column3],7))</f>
        <v>KV-15746300KJA-VAQ</v>
      </c>
      <c r="N991" s="98"/>
      <c r="O991" s="98"/>
      <c r="U991" s="98"/>
      <c r="V991" s="98"/>
      <c r="W991" s="98"/>
      <c r="X991" s="98"/>
      <c r="Y991" s="98"/>
    </row>
    <row r="992" spans="1:25" ht="15" x14ac:dyDescent="0.25">
      <c r="A992" s="93" t="str">
        <f>CONCATENATE(База[ПЕрвые символы],База[Column2],База[Column4])</f>
        <v>KV-15746304KJA-VAQ</v>
      </c>
      <c r="B992" s="94">
        <f>База[Column6]</f>
        <v>63</v>
      </c>
      <c r="C992" s="95" t="s">
        <v>106</v>
      </c>
      <c r="D992" s="96">
        <v>46304</v>
      </c>
      <c r="E992" s="95">
        <v>63</v>
      </c>
      <c r="F992" s="95">
        <v>0</v>
      </c>
      <c r="G992" s="95">
        <v>0</v>
      </c>
      <c r="H992" s="95">
        <v>3</v>
      </c>
      <c r="I992" s="95" t="s">
        <v>211</v>
      </c>
      <c r="J992" s="95" t="s">
        <v>210</v>
      </c>
      <c r="K992" s="95" t="s">
        <v>289</v>
      </c>
      <c r="L992" s="97">
        <f t="shared" si="15"/>
        <v>60</v>
      </c>
      <c r="M992" s="97" t="str">
        <f>CONCATENATE(База[ПЕрвые символы],База[Column2],RIGHT(База[Column3],7))</f>
        <v>KV-15746304KJA-VAQ</v>
      </c>
      <c r="N992" s="98"/>
      <c r="O992" s="98"/>
      <c r="U992" s="98"/>
      <c r="V992" s="98"/>
      <c r="W992" s="98"/>
      <c r="X992" s="98"/>
      <c r="Y992" s="98"/>
    </row>
    <row r="993" spans="1:25" ht="15" x14ac:dyDescent="0.25">
      <c r="A993" s="93" t="str">
        <f>CONCATENATE(База[ПЕрвые символы],База[Column2],База[Column4])</f>
        <v>KV-15746307KJA-VAQ</v>
      </c>
      <c r="B993" s="94">
        <f>База[Column6]</f>
        <v>63</v>
      </c>
      <c r="C993" s="95" t="s">
        <v>106</v>
      </c>
      <c r="D993" s="96">
        <v>46307</v>
      </c>
      <c r="E993" s="95">
        <v>63</v>
      </c>
      <c r="F993" s="95">
        <v>0</v>
      </c>
      <c r="G993" s="95">
        <v>0</v>
      </c>
      <c r="H993" s="95">
        <v>3</v>
      </c>
      <c r="I993" s="95" t="s">
        <v>211</v>
      </c>
      <c r="J993" s="95" t="s">
        <v>210</v>
      </c>
      <c r="K993" s="95" t="s">
        <v>289</v>
      </c>
      <c r="L993" s="97">
        <f t="shared" si="15"/>
        <v>60</v>
      </c>
      <c r="M993" s="97" t="str">
        <f>CONCATENATE(База[ПЕрвые символы],База[Column2],RIGHT(База[Column3],7))</f>
        <v>KV-15746307KJA-VAQ</v>
      </c>
      <c r="N993" s="98"/>
      <c r="O993" s="98"/>
      <c r="U993" s="98"/>
      <c r="V993" s="98"/>
      <c r="W993" s="98"/>
      <c r="X993" s="98"/>
      <c r="Y993" s="98"/>
    </row>
    <row r="994" spans="1:25" ht="15" x14ac:dyDescent="0.25">
      <c r="A994" s="93" t="str">
        <f>CONCATENATE(База[ПЕрвые символы],База[Column2],База[Column4])</f>
        <v>KV-15746311KJA-VAQ</v>
      </c>
      <c r="B994" s="94">
        <f>База[Column6]</f>
        <v>63</v>
      </c>
      <c r="C994" s="95" t="s">
        <v>106</v>
      </c>
      <c r="D994" s="96">
        <v>46311</v>
      </c>
      <c r="E994" s="95">
        <v>63</v>
      </c>
      <c r="F994" s="95">
        <v>0</v>
      </c>
      <c r="G994" s="95">
        <v>0</v>
      </c>
      <c r="H994" s="95">
        <v>3</v>
      </c>
      <c r="I994" s="95" t="s">
        <v>211</v>
      </c>
      <c r="J994" s="95" t="s">
        <v>210</v>
      </c>
      <c r="K994" s="95" t="s">
        <v>289</v>
      </c>
      <c r="L994" s="97">
        <f t="shared" si="15"/>
        <v>60</v>
      </c>
      <c r="M994" s="97" t="str">
        <f>CONCATENATE(База[ПЕрвые символы],База[Column2],RIGHT(База[Column3],7))</f>
        <v>KV-15746311KJA-VAQ</v>
      </c>
      <c r="N994" s="98"/>
      <c r="O994" s="98"/>
      <c r="U994" s="98"/>
      <c r="V994" s="98"/>
      <c r="W994" s="98"/>
      <c r="X994" s="98"/>
      <c r="Y994" s="98"/>
    </row>
    <row r="995" spans="1:25" ht="15" x14ac:dyDescent="0.25">
      <c r="A995" s="93" t="str">
        <f>CONCATENATE(База[ПЕрвые символы],База[Column2],База[Column4])</f>
        <v>KV-15746314KJA-VAQ</v>
      </c>
      <c r="B995" s="94">
        <f>База[Column6]</f>
        <v>63</v>
      </c>
      <c r="C995" s="95" t="s">
        <v>106</v>
      </c>
      <c r="D995" s="96">
        <v>46314</v>
      </c>
      <c r="E995" s="95">
        <v>63</v>
      </c>
      <c r="F995" s="95">
        <v>0</v>
      </c>
      <c r="G995" s="95">
        <v>0</v>
      </c>
      <c r="H995" s="95">
        <v>3</v>
      </c>
      <c r="I995" s="95" t="s">
        <v>211</v>
      </c>
      <c r="J995" s="95" t="s">
        <v>210</v>
      </c>
      <c r="K995" s="95" t="s">
        <v>289</v>
      </c>
      <c r="L995" s="97">
        <f t="shared" si="15"/>
        <v>60</v>
      </c>
      <c r="M995" s="97" t="str">
        <f>CONCATENATE(База[ПЕрвые символы],База[Column2],RIGHT(База[Column3],7))</f>
        <v>KV-15746314KJA-VAQ</v>
      </c>
      <c r="N995" s="98"/>
      <c r="O995" s="98"/>
      <c r="U995" s="98"/>
      <c r="V995" s="98"/>
      <c r="W995" s="98"/>
      <c r="X995" s="98"/>
      <c r="Y995" s="98"/>
    </row>
    <row r="996" spans="1:25" ht="15" x14ac:dyDescent="0.25">
      <c r="A996" s="93" t="str">
        <f>CONCATENATE(База[ПЕрвые символы],База[Column2],База[Column4])</f>
        <v>KV-15746318KJA-VAQ</v>
      </c>
      <c r="B996" s="94">
        <f>База[Column6]</f>
        <v>63</v>
      </c>
      <c r="C996" s="95" t="s">
        <v>106</v>
      </c>
      <c r="D996" s="96">
        <v>46318</v>
      </c>
      <c r="E996" s="95">
        <v>63</v>
      </c>
      <c r="F996" s="95">
        <v>0</v>
      </c>
      <c r="G996" s="95">
        <v>0</v>
      </c>
      <c r="H996" s="95">
        <v>3</v>
      </c>
      <c r="I996" s="95" t="s">
        <v>211</v>
      </c>
      <c r="J996" s="95" t="s">
        <v>210</v>
      </c>
      <c r="K996" s="95" t="s">
        <v>289</v>
      </c>
      <c r="L996" s="97">
        <f t="shared" si="15"/>
        <v>60</v>
      </c>
      <c r="M996" s="97" t="str">
        <f>CONCATENATE(База[ПЕрвые символы],База[Column2],RIGHT(База[Column3],7))</f>
        <v>KV-15746318KJA-VAQ</v>
      </c>
      <c r="N996" s="98"/>
      <c r="O996" s="98"/>
      <c r="U996" s="98"/>
      <c r="V996" s="98"/>
      <c r="W996" s="98"/>
      <c r="X996" s="98"/>
      <c r="Y996" s="98"/>
    </row>
    <row r="997" spans="1:25" ht="15" x14ac:dyDescent="0.25">
      <c r="A997" s="93" t="str">
        <f>CONCATENATE(База[ПЕрвые символы],База[Column2],База[Column4])</f>
        <v>KV-15846216VAQ-KJA</v>
      </c>
      <c r="B997" s="94">
        <f>База[Column6]</f>
        <v>46</v>
      </c>
      <c r="C997" s="95" t="s">
        <v>107</v>
      </c>
      <c r="D997" s="96">
        <v>46216</v>
      </c>
      <c r="E997" s="95">
        <v>46</v>
      </c>
      <c r="F997" s="95">
        <v>43</v>
      </c>
      <c r="G997" s="95">
        <v>43</v>
      </c>
      <c r="H997" s="95">
        <v>3</v>
      </c>
      <c r="I997" s="95" t="s">
        <v>213</v>
      </c>
      <c r="J997" s="95" t="s">
        <v>212</v>
      </c>
      <c r="K997" s="95" t="s">
        <v>289</v>
      </c>
      <c r="L997" s="97">
        <f t="shared" si="15"/>
        <v>43</v>
      </c>
      <c r="M997" s="97" t="str">
        <f>CONCATENATE(База[ПЕрвые символы],База[Column2],RIGHT(База[Column3],7))</f>
        <v>KV-15846216VAQ-KJA</v>
      </c>
      <c r="N997" s="98"/>
      <c r="O997" s="98"/>
      <c r="U997" s="98"/>
      <c r="V997" s="98"/>
      <c r="W997" s="98"/>
      <c r="X997" s="98"/>
      <c r="Y997" s="98"/>
    </row>
    <row r="998" spans="1:25" ht="15" x14ac:dyDescent="0.25">
      <c r="A998" s="93" t="str">
        <f>CONCATENATE(База[ПЕрвые символы],База[Column2],База[Column4])</f>
        <v>KV-15846217VAQ-KJA</v>
      </c>
      <c r="B998" s="94">
        <f>База[Column6]</f>
        <v>23</v>
      </c>
      <c r="C998" s="95" t="s">
        <v>107</v>
      </c>
      <c r="D998" s="96">
        <v>46217</v>
      </c>
      <c r="E998" s="95">
        <v>23</v>
      </c>
      <c r="F998" s="95">
        <v>5</v>
      </c>
      <c r="G998" s="95">
        <v>5</v>
      </c>
      <c r="H998" s="95">
        <v>3</v>
      </c>
      <c r="I998" s="95" t="s">
        <v>213</v>
      </c>
      <c r="J998" s="95" t="s">
        <v>212</v>
      </c>
      <c r="K998" s="95" t="s">
        <v>291</v>
      </c>
      <c r="L998" s="97">
        <f t="shared" si="15"/>
        <v>20</v>
      </c>
      <c r="M998" s="97" t="str">
        <f>CONCATENATE(База[ПЕрвые символы],База[Column2],RIGHT(База[Column3],7))</f>
        <v>KV-15846217VAQ-KJA</v>
      </c>
      <c r="N998" s="98"/>
      <c r="O998" s="98"/>
      <c r="U998" s="98"/>
      <c r="V998" s="98"/>
      <c r="W998" s="98"/>
      <c r="X998" s="98"/>
      <c r="Y998" s="98"/>
    </row>
    <row r="999" spans="1:25" ht="15" x14ac:dyDescent="0.25">
      <c r="A999" s="93" t="str">
        <f>CONCATENATE(База[ПЕрвые символы],База[Column2],База[Column4])</f>
        <v>KV-15846219VAQ-KJA</v>
      </c>
      <c r="B999" s="94">
        <f>База[Column6]</f>
        <v>46</v>
      </c>
      <c r="C999" s="95" t="s">
        <v>107</v>
      </c>
      <c r="D999" s="96">
        <v>46219</v>
      </c>
      <c r="E999" s="95">
        <v>46</v>
      </c>
      <c r="F999" s="95">
        <v>23</v>
      </c>
      <c r="G999" s="95">
        <v>23</v>
      </c>
      <c r="H999" s="95">
        <v>3</v>
      </c>
      <c r="I999" s="95" t="s">
        <v>213</v>
      </c>
      <c r="J999" s="95" t="s">
        <v>212</v>
      </c>
      <c r="K999" s="95" t="s">
        <v>289</v>
      </c>
      <c r="L999" s="97">
        <f t="shared" si="15"/>
        <v>43</v>
      </c>
      <c r="M999" s="97" t="str">
        <f>CONCATENATE(База[ПЕрвые символы],База[Column2],RIGHT(База[Column3],7))</f>
        <v>KV-15846219VAQ-KJA</v>
      </c>
      <c r="N999" s="98"/>
      <c r="O999" s="98"/>
      <c r="U999" s="98"/>
      <c r="V999" s="98"/>
      <c r="W999" s="98"/>
      <c r="X999" s="98"/>
      <c r="Y999" s="98"/>
    </row>
    <row r="1000" spans="1:25" ht="15" x14ac:dyDescent="0.25">
      <c r="A1000" s="93" t="str">
        <f>CONCATENATE(База[ПЕрвые символы],База[Column2],База[Column4])</f>
        <v>KV-15846223VAQ-KJA</v>
      </c>
      <c r="B1000" s="94">
        <f>База[Column6]</f>
        <v>46</v>
      </c>
      <c r="C1000" s="95" t="s">
        <v>107</v>
      </c>
      <c r="D1000" s="96">
        <v>46223</v>
      </c>
      <c r="E1000" s="95">
        <v>46</v>
      </c>
      <c r="F1000" s="95">
        <v>5</v>
      </c>
      <c r="G1000" s="95">
        <v>5</v>
      </c>
      <c r="H1000" s="95">
        <v>3</v>
      </c>
      <c r="I1000" s="95" t="s">
        <v>213</v>
      </c>
      <c r="J1000" s="95" t="s">
        <v>212</v>
      </c>
      <c r="K1000" s="95" t="s">
        <v>289</v>
      </c>
      <c r="L1000" s="97">
        <f t="shared" si="15"/>
        <v>43</v>
      </c>
      <c r="M1000" s="97" t="str">
        <f>CONCATENATE(База[ПЕрвые символы],База[Column2],RIGHT(База[Column3],7))</f>
        <v>KV-15846223VAQ-KJA</v>
      </c>
      <c r="N1000" s="98"/>
      <c r="O1000" s="98"/>
      <c r="U1000" s="98"/>
      <c r="V1000" s="98"/>
      <c r="W1000" s="98"/>
      <c r="X1000" s="98"/>
      <c r="Y1000" s="98"/>
    </row>
    <row r="1001" spans="1:25" ht="15" x14ac:dyDescent="0.25">
      <c r="A1001" s="93" t="str">
        <f>CONCATENATE(База[ПЕрвые символы],База[Column2],База[Column4])</f>
        <v>KV-15846224VAQ-KJA</v>
      </c>
      <c r="B1001" s="94">
        <f>База[Column6]</f>
        <v>46</v>
      </c>
      <c r="C1001" s="95" t="s">
        <v>107</v>
      </c>
      <c r="D1001" s="96">
        <v>46224</v>
      </c>
      <c r="E1001" s="95">
        <v>46</v>
      </c>
      <c r="F1001" s="95">
        <v>6</v>
      </c>
      <c r="G1001" s="95">
        <v>6</v>
      </c>
      <c r="H1001" s="95">
        <v>3</v>
      </c>
      <c r="I1001" s="95" t="s">
        <v>213</v>
      </c>
      <c r="J1001" s="95" t="s">
        <v>212</v>
      </c>
      <c r="K1001" s="95" t="s">
        <v>289</v>
      </c>
      <c r="L1001" s="97">
        <f t="shared" si="15"/>
        <v>43</v>
      </c>
      <c r="M1001" s="97" t="str">
        <f>CONCATENATE(База[ПЕрвые символы],База[Column2],RIGHT(База[Column3],7))</f>
        <v>KV-15846224VAQ-KJA</v>
      </c>
      <c r="N1001" s="98"/>
      <c r="O1001" s="98"/>
      <c r="U1001" s="98"/>
      <c r="V1001" s="98"/>
      <c r="W1001" s="98"/>
      <c r="X1001" s="98"/>
      <c r="Y1001" s="98"/>
    </row>
    <row r="1002" spans="1:25" ht="15" x14ac:dyDescent="0.25">
      <c r="A1002" s="93" t="str">
        <f>CONCATENATE(База[ПЕрвые символы],База[Column2],База[Column4])</f>
        <v>KV-15846226VAQ-KJA</v>
      </c>
      <c r="B1002" s="94">
        <f>База[Column6]</f>
        <v>46</v>
      </c>
      <c r="C1002" s="95" t="s">
        <v>107</v>
      </c>
      <c r="D1002" s="96">
        <v>46226</v>
      </c>
      <c r="E1002" s="95">
        <v>46</v>
      </c>
      <c r="F1002" s="95">
        <v>11</v>
      </c>
      <c r="G1002" s="95">
        <v>11</v>
      </c>
      <c r="H1002" s="95">
        <v>3</v>
      </c>
      <c r="I1002" s="95" t="s">
        <v>213</v>
      </c>
      <c r="J1002" s="95" t="s">
        <v>212</v>
      </c>
      <c r="K1002" s="95" t="s">
        <v>289</v>
      </c>
      <c r="L1002" s="97">
        <f t="shared" si="15"/>
        <v>43</v>
      </c>
      <c r="M1002" s="97" t="str">
        <f>CONCATENATE(База[ПЕрвые символы],База[Column2],RIGHT(База[Column3],7))</f>
        <v>KV-15846226VAQ-KJA</v>
      </c>
      <c r="N1002" s="98"/>
      <c r="O1002" s="98"/>
      <c r="U1002" s="98"/>
      <c r="V1002" s="98"/>
      <c r="W1002" s="98"/>
      <c r="X1002" s="98"/>
      <c r="Y1002" s="98"/>
    </row>
    <row r="1003" spans="1:25" ht="15" x14ac:dyDescent="0.25">
      <c r="A1003" s="93" t="str">
        <f>CONCATENATE(База[ПЕрвые символы],База[Column2],База[Column4])</f>
        <v>KV-15846230VAQ-KJA</v>
      </c>
      <c r="B1003" s="94">
        <f>База[Column6]</f>
        <v>46</v>
      </c>
      <c r="C1003" s="95" t="s">
        <v>107</v>
      </c>
      <c r="D1003" s="96">
        <v>46230</v>
      </c>
      <c r="E1003" s="95">
        <v>46</v>
      </c>
      <c r="F1003" s="95">
        <v>15</v>
      </c>
      <c r="G1003" s="95">
        <v>15</v>
      </c>
      <c r="H1003" s="95">
        <v>3</v>
      </c>
      <c r="I1003" s="95" t="s">
        <v>213</v>
      </c>
      <c r="J1003" s="95" t="s">
        <v>212</v>
      </c>
      <c r="K1003" s="95" t="s">
        <v>289</v>
      </c>
      <c r="L1003" s="97">
        <f t="shared" si="15"/>
        <v>43</v>
      </c>
      <c r="M1003" s="97" t="str">
        <f>CONCATENATE(База[ПЕрвые символы],База[Column2],RIGHT(База[Column3],7))</f>
        <v>KV-15846230VAQ-KJA</v>
      </c>
      <c r="N1003" s="98"/>
      <c r="O1003" s="98"/>
      <c r="U1003" s="98"/>
      <c r="V1003" s="98"/>
      <c r="W1003" s="98"/>
      <c r="X1003" s="98"/>
      <c r="Y1003" s="98"/>
    </row>
    <row r="1004" spans="1:25" ht="15" x14ac:dyDescent="0.25">
      <c r="A1004" s="93" t="str">
        <f>CONCATENATE(База[ПЕрвые символы],База[Column2],База[Column4])</f>
        <v>KV-15846231VAQ-KJA</v>
      </c>
      <c r="B1004" s="94">
        <f>База[Column6]</f>
        <v>46</v>
      </c>
      <c r="C1004" s="95" t="s">
        <v>107</v>
      </c>
      <c r="D1004" s="96">
        <v>46231</v>
      </c>
      <c r="E1004" s="95">
        <v>46</v>
      </c>
      <c r="F1004" s="95">
        <v>5</v>
      </c>
      <c r="G1004" s="95">
        <v>5</v>
      </c>
      <c r="H1004" s="95">
        <v>3</v>
      </c>
      <c r="I1004" s="95" t="s">
        <v>213</v>
      </c>
      <c r="J1004" s="95" t="s">
        <v>212</v>
      </c>
      <c r="K1004" s="95" t="s">
        <v>288</v>
      </c>
      <c r="L1004" s="97">
        <f t="shared" si="15"/>
        <v>43</v>
      </c>
      <c r="M1004" s="97" t="str">
        <f>CONCATENATE(База[ПЕрвые символы],База[Column2],RIGHT(База[Column3],7))</f>
        <v>KV-15846231VAQ-KJA</v>
      </c>
      <c r="N1004" s="98"/>
      <c r="O1004" s="98"/>
      <c r="U1004" s="98"/>
      <c r="V1004" s="98"/>
      <c r="W1004" s="98"/>
      <c r="X1004" s="98"/>
      <c r="Y1004" s="98"/>
    </row>
    <row r="1005" spans="1:25" ht="15" x14ac:dyDescent="0.25">
      <c r="A1005" s="93" t="str">
        <f>CONCATENATE(База[ПЕрвые символы],База[Column2],База[Column4])</f>
        <v>KV-15846233VAQ-KJA</v>
      </c>
      <c r="B1005" s="94">
        <f>База[Column6]</f>
        <v>46</v>
      </c>
      <c r="C1005" s="95" t="s">
        <v>107</v>
      </c>
      <c r="D1005" s="96">
        <v>46233</v>
      </c>
      <c r="E1005" s="95">
        <v>46</v>
      </c>
      <c r="F1005" s="95">
        <v>11</v>
      </c>
      <c r="G1005" s="95">
        <v>11</v>
      </c>
      <c r="H1005" s="95">
        <v>3</v>
      </c>
      <c r="I1005" s="95" t="s">
        <v>213</v>
      </c>
      <c r="J1005" s="95" t="s">
        <v>212</v>
      </c>
      <c r="K1005" s="95" t="s">
        <v>289</v>
      </c>
      <c r="L1005" s="97">
        <f t="shared" si="15"/>
        <v>43</v>
      </c>
      <c r="M1005" s="97" t="str">
        <f>CONCATENATE(База[ПЕрвые символы],База[Column2],RIGHT(База[Column3],7))</f>
        <v>KV-15846233VAQ-KJA</v>
      </c>
      <c r="N1005" s="98"/>
      <c r="O1005" s="98"/>
      <c r="U1005" s="98"/>
      <c r="V1005" s="98"/>
      <c r="W1005" s="98"/>
      <c r="X1005" s="98"/>
      <c r="Y1005" s="98"/>
    </row>
    <row r="1006" spans="1:25" ht="15" x14ac:dyDescent="0.25">
      <c r="A1006" s="93" t="str">
        <f>CONCATENATE(База[ПЕрвые символы],База[Column2],База[Column4])</f>
        <v>KV-15846237VAQ-KJA</v>
      </c>
      <c r="B1006" s="94">
        <f>База[Column6]</f>
        <v>46</v>
      </c>
      <c r="C1006" s="95" t="s">
        <v>107</v>
      </c>
      <c r="D1006" s="96">
        <v>46237</v>
      </c>
      <c r="E1006" s="95">
        <v>46</v>
      </c>
      <c r="F1006" s="95">
        <v>19</v>
      </c>
      <c r="G1006" s="95">
        <v>19</v>
      </c>
      <c r="H1006" s="95">
        <v>3</v>
      </c>
      <c r="I1006" s="95" t="s">
        <v>213</v>
      </c>
      <c r="J1006" s="95" t="s">
        <v>212</v>
      </c>
      <c r="K1006" s="95" t="s">
        <v>289</v>
      </c>
      <c r="L1006" s="97">
        <f t="shared" si="15"/>
        <v>43</v>
      </c>
      <c r="M1006" s="97" t="str">
        <f>CONCATENATE(База[ПЕрвые символы],База[Column2],RIGHT(База[Column3],7))</f>
        <v>KV-15846237VAQ-KJA</v>
      </c>
      <c r="N1006" s="98"/>
      <c r="O1006" s="98"/>
      <c r="U1006" s="98"/>
      <c r="V1006" s="98"/>
      <c r="W1006" s="98"/>
      <c r="X1006" s="98"/>
      <c r="Y1006" s="98"/>
    </row>
    <row r="1007" spans="1:25" ht="15" x14ac:dyDescent="0.25">
      <c r="A1007" s="93" t="str">
        <f>CONCATENATE(База[ПЕрвые символы],База[Column2],База[Column4])</f>
        <v>KV-15846238VAQ-KJA</v>
      </c>
      <c r="B1007" s="94">
        <f>База[Column6]</f>
        <v>46</v>
      </c>
      <c r="C1007" s="95" t="s">
        <v>107</v>
      </c>
      <c r="D1007" s="96">
        <v>46238</v>
      </c>
      <c r="E1007" s="95">
        <v>46</v>
      </c>
      <c r="F1007" s="95">
        <v>6</v>
      </c>
      <c r="G1007" s="95">
        <v>6</v>
      </c>
      <c r="H1007" s="95">
        <v>3</v>
      </c>
      <c r="I1007" s="95" t="s">
        <v>213</v>
      </c>
      <c r="J1007" s="95" t="s">
        <v>212</v>
      </c>
      <c r="K1007" s="95" t="s">
        <v>288</v>
      </c>
      <c r="L1007" s="97">
        <f t="shared" si="15"/>
        <v>43</v>
      </c>
      <c r="M1007" s="97" t="str">
        <f>CONCATENATE(База[ПЕрвые символы],База[Column2],RIGHT(База[Column3],7))</f>
        <v>KV-15846238VAQ-KJA</v>
      </c>
      <c r="N1007" s="98"/>
      <c r="O1007" s="98"/>
      <c r="U1007" s="98"/>
      <c r="V1007" s="98"/>
      <c r="W1007" s="98"/>
      <c r="X1007" s="98"/>
      <c r="Y1007" s="98"/>
    </row>
    <row r="1008" spans="1:25" ht="15" x14ac:dyDescent="0.25">
      <c r="A1008" s="93" t="str">
        <f>CONCATENATE(База[ПЕрвые символы],База[Column2],База[Column4])</f>
        <v>KV-15846240VAQ-KJA</v>
      </c>
      <c r="B1008" s="94">
        <f>База[Column6]</f>
        <v>38</v>
      </c>
      <c r="C1008" s="95" t="s">
        <v>107</v>
      </c>
      <c r="D1008" s="96">
        <v>46240</v>
      </c>
      <c r="E1008" s="95">
        <v>38</v>
      </c>
      <c r="F1008" s="95">
        <v>9</v>
      </c>
      <c r="G1008" s="95">
        <v>9</v>
      </c>
      <c r="H1008" s="95">
        <v>3</v>
      </c>
      <c r="I1008" s="95" t="s">
        <v>213</v>
      </c>
      <c r="J1008" s="95" t="s">
        <v>212</v>
      </c>
      <c r="K1008" s="95" t="s">
        <v>289</v>
      </c>
      <c r="L1008" s="97">
        <f t="shared" si="15"/>
        <v>35</v>
      </c>
      <c r="M1008" s="97" t="str">
        <f>CONCATENATE(База[ПЕрвые символы],База[Column2],RIGHT(База[Column3],7))</f>
        <v>KV-15846240VAQ-KJA</v>
      </c>
      <c r="N1008" s="98"/>
      <c r="O1008" s="98"/>
      <c r="U1008" s="98"/>
      <c r="V1008" s="98"/>
      <c r="W1008" s="98"/>
      <c r="X1008" s="98"/>
      <c r="Y1008" s="98"/>
    </row>
    <row r="1009" spans="1:25" ht="15" x14ac:dyDescent="0.25">
      <c r="A1009" s="93" t="str">
        <f>CONCATENATE(База[ПЕрвые символы],База[Column2],База[Column4])</f>
        <v>KV-15846244VAQ-KJA</v>
      </c>
      <c r="B1009" s="94">
        <f>База[Column6]</f>
        <v>46</v>
      </c>
      <c r="C1009" s="95" t="s">
        <v>107</v>
      </c>
      <c r="D1009" s="96">
        <v>46244</v>
      </c>
      <c r="E1009" s="95">
        <v>46</v>
      </c>
      <c r="F1009" s="95">
        <v>9</v>
      </c>
      <c r="G1009" s="95">
        <v>9</v>
      </c>
      <c r="H1009" s="95">
        <v>3</v>
      </c>
      <c r="I1009" s="95" t="s">
        <v>213</v>
      </c>
      <c r="J1009" s="95" t="s">
        <v>212</v>
      </c>
      <c r="K1009" s="95" t="s">
        <v>289</v>
      </c>
      <c r="L1009" s="97">
        <f t="shared" si="15"/>
        <v>43</v>
      </c>
      <c r="M1009" s="97" t="str">
        <f>CONCATENATE(База[ПЕрвые символы],База[Column2],RIGHT(База[Column3],7))</f>
        <v>KV-15846244VAQ-KJA</v>
      </c>
      <c r="N1009" s="98"/>
      <c r="O1009" s="98"/>
      <c r="U1009" s="98"/>
      <c r="V1009" s="98"/>
      <c r="W1009" s="98"/>
      <c r="X1009" s="98"/>
      <c r="Y1009" s="98"/>
    </row>
    <row r="1010" spans="1:25" ht="15" x14ac:dyDescent="0.25">
      <c r="A1010" s="93" t="str">
        <f>CONCATENATE(База[ПЕрвые символы],База[Column2],База[Column4])</f>
        <v>KV-15846245VAQ-KJA</v>
      </c>
      <c r="B1010" s="94">
        <f>База[Column6]</f>
        <v>46</v>
      </c>
      <c r="C1010" s="95" t="s">
        <v>107</v>
      </c>
      <c r="D1010" s="96">
        <v>46245</v>
      </c>
      <c r="E1010" s="95">
        <v>46</v>
      </c>
      <c r="F1010" s="95">
        <v>2</v>
      </c>
      <c r="G1010" s="95">
        <v>2</v>
      </c>
      <c r="H1010" s="95">
        <v>3</v>
      </c>
      <c r="I1010" s="95" t="s">
        <v>213</v>
      </c>
      <c r="J1010" s="95" t="s">
        <v>212</v>
      </c>
      <c r="K1010" s="95" t="s">
        <v>288</v>
      </c>
      <c r="L1010" s="97">
        <f t="shared" si="15"/>
        <v>43</v>
      </c>
      <c r="M1010" s="97" t="str">
        <f>CONCATENATE(База[ПЕрвые символы],База[Column2],RIGHT(База[Column3],7))</f>
        <v>KV-15846245VAQ-KJA</v>
      </c>
      <c r="N1010" s="98"/>
      <c r="O1010" s="98"/>
      <c r="U1010" s="98"/>
      <c r="V1010" s="98"/>
      <c r="W1010" s="98"/>
      <c r="X1010" s="98"/>
      <c r="Y1010" s="98"/>
    </row>
    <row r="1011" spans="1:25" ht="15" x14ac:dyDescent="0.25">
      <c r="A1011" s="93" t="str">
        <f>CONCATENATE(База[ПЕрвые символы],База[Column2],База[Column4])</f>
        <v>KV-15846247VAQ-KJA</v>
      </c>
      <c r="B1011" s="94">
        <f>База[Column6]</f>
        <v>55</v>
      </c>
      <c r="C1011" s="95" t="s">
        <v>107</v>
      </c>
      <c r="D1011" s="96">
        <v>46247</v>
      </c>
      <c r="E1011" s="95">
        <v>55</v>
      </c>
      <c r="F1011" s="95">
        <v>12</v>
      </c>
      <c r="G1011" s="95">
        <v>12</v>
      </c>
      <c r="H1011" s="95">
        <v>3</v>
      </c>
      <c r="I1011" s="95" t="s">
        <v>213</v>
      </c>
      <c r="J1011" s="95" t="s">
        <v>212</v>
      </c>
      <c r="K1011" s="95" t="s">
        <v>289</v>
      </c>
      <c r="L1011" s="97">
        <f t="shared" si="15"/>
        <v>52</v>
      </c>
      <c r="M1011" s="97" t="str">
        <f>CONCATENATE(База[ПЕрвые символы],База[Column2],RIGHT(База[Column3],7))</f>
        <v>KV-15846247VAQ-KJA</v>
      </c>
      <c r="N1011" s="98"/>
      <c r="O1011" s="98"/>
      <c r="U1011" s="98"/>
      <c r="V1011" s="98"/>
      <c r="W1011" s="98"/>
      <c r="X1011" s="98"/>
      <c r="Y1011" s="98"/>
    </row>
    <row r="1012" spans="1:25" ht="15" x14ac:dyDescent="0.25">
      <c r="A1012" s="93" t="str">
        <f>CONCATENATE(База[ПЕрвые символы],База[Column2],База[Column4])</f>
        <v>KV-15846251VAQ-KJA</v>
      </c>
      <c r="B1012" s="94">
        <f>База[Column6]</f>
        <v>46</v>
      </c>
      <c r="C1012" s="95" t="s">
        <v>107</v>
      </c>
      <c r="D1012" s="96">
        <v>46251</v>
      </c>
      <c r="E1012" s="95">
        <v>46</v>
      </c>
      <c r="F1012" s="95">
        <v>3</v>
      </c>
      <c r="G1012" s="95">
        <v>3</v>
      </c>
      <c r="H1012" s="95">
        <v>3</v>
      </c>
      <c r="I1012" s="95" t="s">
        <v>213</v>
      </c>
      <c r="J1012" s="95" t="s">
        <v>212</v>
      </c>
      <c r="K1012" s="95" t="s">
        <v>289</v>
      </c>
      <c r="L1012" s="97">
        <f t="shared" si="15"/>
        <v>43</v>
      </c>
      <c r="M1012" s="97" t="str">
        <f>CONCATENATE(База[ПЕрвые символы],База[Column2],RIGHT(База[Column3],7))</f>
        <v>KV-15846251VAQ-KJA</v>
      </c>
      <c r="N1012" s="98"/>
      <c r="O1012" s="98"/>
      <c r="U1012" s="98"/>
      <c r="V1012" s="98"/>
      <c r="W1012" s="98"/>
      <c r="X1012" s="98"/>
      <c r="Y1012" s="98"/>
    </row>
    <row r="1013" spans="1:25" ht="15" x14ac:dyDescent="0.25">
      <c r="A1013" s="93" t="str">
        <f>CONCATENATE(База[ПЕрвые символы],База[Column2],База[Column4])</f>
        <v>KV-15846252VAQ-KJA</v>
      </c>
      <c r="B1013" s="94">
        <f>База[Column6]</f>
        <v>46</v>
      </c>
      <c r="C1013" s="95" t="s">
        <v>107</v>
      </c>
      <c r="D1013" s="96">
        <v>46252</v>
      </c>
      <c r="E1013" s="95">
        <v>46</v>
      </c>
      <c r="F1013" s="95">
        <v>0</v>
      </c>
      <c r="G1013" s="95">
        <v>0</v>
      </c>
      <c r="H1013" s="95">
        <v>3</v>
      </c>
      <c r="I1013" s="95" t="s">
        <v>213</v>
      </c>
      <c r="J1013" s="95" t="s">
        <v>212</v>
      </c>
      <c r="K1013" s="95" t="s">
        <v>288</v>
      </c>
      <c r="L1013" s="97">
        <f t="shared" si="15"/>
        <v>43</v>
      </c>
      <c r="M1013" s="97" t="str">
        <f>CONCATENATE(База[ПЕрвые символы],База[Column2],RIGHT(База[Column3],7))</f>
        <v>KV-15846252VAQ-KJA</v>
      </c>
      <c r="N1013" s="98"/>
      <c r="O1013" s="98"/>
      <c r="U1013" s="98"/>
      <c r="V1013" s="98"/>
      <c r="W1013" s="98"/>
      <c r="X1013" s="98"/>
      <c r="Y1013" s="98"/>
    </row>
    <row r="1014" spans="1:25" ht="15" x14ac:dyDescent="0.25">
      <c r="A1014" s="93" t="str">
        <f>CONCATENATE(База[ПЕрвые символы],База[Column2],База[Column4])</f>
        <v>KV-15846253VAQ-KJA</v>
      </c>
      <c r="B1014" s="94">
        <f>База[Column6]</f>
        <v>46</v>
      </c>
      <c r="C1014" s="95" t="s">
        <v>107</v>
      </c>
      <c r="D1014" s="96">
        <v>46253</v>
      </c>
      <c r="E1014" s="95">
        <v>46</v>
      </c>
      <c r="F1014" s="95">
        <v>0</v>
      </c>
      <c r="G1014" s="95">
        <v>0</v>
      </c>
      <c r="H1014" s="95">
        <v>3</v>
      </c>
      <c r="I1014" s="95" t="s">
        <v>213</v>
      </c>
      <c r="J1014" s="95" t="s">
        <v>212</v>
      </c>
      <c r="K1014" s="95" t="s">
        <v>288</v>
      </c>
      <c r="L1014" s="97">
        <f t="shared" si="15"/>
        <v>43</v>
      </c>
      <c r="M1014" s="97" t="str">
        <f>CONCATENATE(База[ПЕрвые символы],База[Column2],RIGHT(База[Column3],7))</f>
        <v>KV-15846253VAQ-KJA</v>
      </c>
      <c r="N1014" s="98"/>
      <c r="O1014" s="98"/>
      <c r="U1014" s="98"/>
      <c r="V1014" s="98"/>
      <c r="W1014" s="98"/>
      <c r="X1014" s="98"/>
      <c r="Y1014" s="98"/>
    </row>
    <row r="1015" spans="1:25" ht="15" x14ac:dyDescent="0.25">
      <c r="A1015" s="93" t="str">
        <f>CONCATENATE(База[ПЕрвые символы],База[Column2],База[Column4])</f>
        <v>KV-15846254VAQ-KJA</v>
      </c>
      <c r="B1015" s="94">
        <f>База[Column6]</f>
        <v>55</v>
      </c>
      <c r="C1015" s="95" t="s">
        <v>107</v>
      </c>
      <c r="D1015" s="96">
        <v>46254</v>
      </c>
      <c r="E1015" s="95">
        <v>55</v>
      </c>
      <c r="F1015" s="95">
        <v>1</v>
      </c>
      <c r="G1015" s="95">
        <v>1</v>
      </c>
      <c r="H1015" s="95">
        <v>3</v>
      </c>
      <c r="I1015" s="95" t="s">
        <v>213</v>
      </c>
      <c r="J1015" s="95" t="s">
        <v>212</v>
      </c>
      <c r="K1015" s="95" t="s">
        <v>289</v>
      </c>
      <c r="L1015" s="97">
        <f t="shared" si="15"/>
        <v>52</v>
      </c>
      <c r="M1015" s="97" t="str">
        <f>CONCATENATE(База[ПЕрвые символы],База[Column2],RIGHT(База[Column3],7))</f>
        <v>KV-15846254VAQ-KJA</v>
      </c>
      <c r="N1015" s="98"/>
      <c r="O1015" s="98"/>
      <c r="U1015" s="98"/>
      <c r="V1015" s="98"/>
      <c r="W1015" s="98"/>
      <c r="X1015" s="98"/>
      <c r="Y1015" s="98"/>
    </row>
    <row r="1016" spans="1:25" ht="15" x14ac:dyDescent="0.25">
      <c r="A1016" s="93" t="str">
        <f>CONCATENATE(База[ПЕрвые символы],База[Column2],База[Column4])</f>
        <v>KV-15846258VAQ-KJA</v>
      </c>
      <c r="B1016" s="94">
        <f>База[Column6]</f>
        <v>46</v>
      </c>
      <c r="C1016" s="95" t="s">
        <v>107</v>
      </c>
      <c r="D1016" s="96">
        <v>46258</v>
      </c>
      <c r="E1016" s="95">
        <v>46</v>
      </c>
      <c r="F1016" s="95">
        <v>3</v>
      </c>
      <c r="G1016" s="95">
        <v>3</v>
      </c>
      <c r="H1016" s="95">
        <v>3</v>
      </c>
      <c r="I1016" s="95" t="s">
        <v>213</v>
      </c>
      <c r="J1016" s="95" t="s">
        <v>212</v>
      </c>
      <c r="K1016" s="95" t="s">
        <v>289</v>
      </c>
      <c r="L1016" s="97">
        <f t="shared" si="15"/>
        <v>43</v>
      </c>
      <c r="M1016" s="97" t="str">
        <f>CONCATENATE(База[ПЕрвые символы],База[Column2],RIGHT(База[Column3],7))</f>
        <v>KV-15846258VAQ-KJA</v>
      </c>
      <c r="N1016" s="98"/>
      <c r="O1016" s="98"/>
      <c r="U1016" s="98"/>
      <c r="V1016" s="98"/>
      <c r="W1016" s="98"/>
      <c r="X1016" s="98"/>
      <c r="Y1016" s="98"/>
    </row>
    <row r="1017" spans="1:25" ht="15" x14ac:dyDescent="0.25">
      <c r="A1017" s="93" t="str">
        <f>CONCATENATE(База[ПЕрвые символы],База[Column2],База[Column4])</f>
        <v>KV-15846259VAQ-KJA</v>
      </c>
      <c r="B1017" s="94">
        <f>База[Column6]</f>
        <v>46</v>
      </c>
      <c r="C1017" s="95" t="s">
        <v>107</v>
      </c>
      <c r="D1017" s="96">
        <v>46259</v>
      </c>
      <c r="E1017" s="95">
        <v>46</v>
      </c>
      <c r="F1017" s="95">
        <v>0</v>
      </c>
      <c r="G1017" s="95">
        <v>0</v>
      </c>
      <c r="H1017" s="95">
        <v>3</v>
      </c>
      <c r="I1017" s="95" t="s">
        <v>213</v>
      </c>
      <c r="J1017" s="95" t="s">
        <v>212</v>
      </c>
      <c r="K1017" s="95" t="s">
        <v>288</v>
      </c>
      <c r="L1017" s="97">
        <f t="shared" si="15"/>
        <v>43</v>
      </c>
      <c r="M1017" s="97" t="str">
        <f>CONCATENATE(База[ПЕрвые символы],База[Column2],RIGHT(База[Column3],7))</f>
        <v>KV-15846259VAQ-KJA</v>
      </c>
      <c r="N1017" s="98"/>
      <c r="O1017" s="98"/>
      <c r="U1017" s="98"/>
      <c r="V1017" s="98"/>
      <c r="W1017" s="98"/>
      <c r="X1017" s="98"/>
      <c r="Y1017" s="98"/>
    </row>
    <row r="1018" spans="1:25" ht="15" x14ac:dyDescent="0.25">
      <c r="A1018" s="93" t="str">
        <f>CONCATENATE(База[ПЕрвые символы],База[Column2],База[Column4])</f>
        <v>KV-15846261VAQ-KJA</v>
      </c>
      <c r="B1018" s="94">
        <f>База[Column6]</f>
        <v>55</v>
      </c>
      <c r="C1018" s="95" t="s">
        <v>107</v>
      </c>
      <c r="D1018" s="96">
        <v>46261</v>
      </c>
      <c r="E1018" s="95">
        <v>55</v>
      </c>
      <c r="F1018" s="95">
        <v>5</v>
      </c>
      <c r="G1018" s="95">
        <v>5</v>
      </c>
      <c r="H1018" s="95">
        <v>3</v>
      </c>
      <c r="I1018" s="95" t="s">
        <v>213</v>
      </c>
      <c r="J1018" s="95" t="s">
        <v>212</v>
      </c>
      <c r="K1018" s="95" t="s">
        <v>289</v>
      </c>
      <c r="L1018" s="97">
        <f t="shared" si="15"/>
        <v>52</v>
      </c>
      <c r="M1018" s="97" t="str">
        <f>CONCATENATE(База[ПЕрвые символы],База[Column2],RIGHT(База[Column3],7))</f>
        <v>KV-15846261VAQ-KJA</v>
      </c>
      <c r="N1018" s="98"/>
      <c r="O1018" s="98"/>
      <c r="U1018" s="98"/>
      <c r="V1018" s="98"/>
      <c r="W1018" s="98"/>
      <c r="X1018" s="98"/>
      <c r="Y1018" s="98"/>
    </row>
    <row r="1019" spans="1:25" ht="15" x14ac:dyDescent="0.25">
      <c r="A1019" s="93" t="str">
        <f>CONCATENATE(База[ПЕрвые символы],База[Column2],База[Column4])</f>
        <v>KV-15846262VAQ-KJA</v>
      </c>
      <c r="B1019" s="94">
        <f>База[Column6]</f>
        <v>55</v>
      </c>
      <c r="C1019" s="95" t="s">
        <v>107</v>
      </c>
      <c r="D1019" s="96">
        <v>46262</v>
      </c>
      <c r="E1019" s="95">
        <v>55</v>
      </c>
      <c r="F1019" s="95">
        <v>0</v>
      </c>
      <c r="G1019" s="95">
        <v>0</v>
      </c>
      <c r="H1019" s="95">
        <v>3</v>
      </c>
      <c r="I1019" s="95" t="s">
        <v>213</v>
      </c>
      <c r="J1019" s="95" t="s">
        <v>212</v>
      </c>
      <c r="K1019" s="95" t="s">
        <v>289</v>
      </c>
      <c r="L1019" s="97">
        <f t="shared" si="15"/>
        <v>52</v>
      </c>
      <c r="M1019" s="97" t="str">
        <f>CONCATENATE(База[ПЕрвые символы],База[Column2],RIGHT(База[Column3],7))</f>
        <v>KV-15846262VAQ-KJA</v>
      </c>
      <c r="N1019" s="98"/>
      <c r="O1019" s="98"/>
      <c r="U1019" s="98"/>
      <c r="V1019" s="98"/>
      <c r="W1019" s="98"/>
      <c r="X1019" s="98"/>
      <c r="Y1019" s="98"/>
    </row>
    <row r="1020" spans="1:25" ht="15" x14ac:dyDescent="0.25">
      <c r="A1020" s="93" t="str">
        <f>CONCATENATE(База[ПЕрвые символы],База[Column2],База[Column4])</f>
        <v>KV-15846265VAQ-KJA</v>
      </c>
      <c r="B1020" s="94">
        <f>База[Column6]</f>
        <v>46</v>
      </c>
      <c r="C1020" s="95" t="s">
        <v>107</v>
      </c>
      <c r="D1020" s="96">
        <v>46265</v>
      </c>
      <c r="E1020" s="95">
        <v>46</v>
      </c>
      <c r="F1020" s="95">
        <v>6</v>
      </c>
      <c r="G1020" s="95">
        <v>6</v>
      </c>
      <c r="H1020" s="95">
        <v>3</v>
      </c>
      <c r="I1020" s="95" t="s">
        <v>213</v>
      </c>
      <c r="J1020" s="95" t="s">
        <v>212</v>
      </c>
      <c r="K1020" s="95" t="s">
        <v>289</v>
      </c>
      <c r="L1020" s="97">
        <f t="shared" si="15"/>
        <v>43</v>
      </c>
      <c r="M1020" s="97" t="str">
        <f>CONCATENATE(База[ПЕрвые символы],База[Column2],RIGHT(База[Column3],7))</f>
        <v>KV-15846265VAQ-KJA</v>
      </c>
      <c r="N1020" s="98"/>
      <c r="O1020" s="98"/>
      <c r="U1020" s="98"/>
      <c r="V1020" s="98"/>
      <c r="W1020" s="98"/>
      <c r="X1020" s="98"/>
      <c r="Y1020" s="98"/>
    </row>
    <row r="1021" spans="1:25" ht="15" x14ac:dyDescent="0.25">
      <c r="A1021" s="93" t="str">
        <f>CONCATENATE(База[ПЕрвые символы],База[Column2],База[Column4])</f>
        <v>KV-15846266VAQ-KJA</v>
      </c>
      <c r="B1021" s="94">
        <f>База[Column6]</f>
        <v>46</v>
      </c>
      <c r="C1021" s="95" t="s">
        <v>107</v>
      </c>
      <c r="D1021" s="96">
        <v>46266</v>
      </c>
      <c r="E1021" s="95">
        <v>46</v>
      </c>
      <c r="F1021" s="95">
        <v>2</v>
      </c>
      <c r="G1021" s="95">
        <v>2</v>
      </c>
      <c r="H1021" s="95">
        <v>3</v>
      </c>
      <c r="I1021" s="95" t="s">
        <v>213</v>
      </c>
      <c r="J1021" s="95" t="s">
        <v>212</v>
      </c>
      <c r="K1021" s="95" t="s">
        <v>288</v>
      </c>
      <c r="L1021" s="97">
        <f t="shared" si="15"/>
        <v>43</v>
      </c>
      <c r="M1021" s="97" t="str">
        <f>CONCATENATE(База[ПЕрвые символы],База[Column2],RIGHT(База[Column3],7))</f>
        <v>KV-15846266VAQ-KJA</v>
      </c>
      <c r="N1021" s="98"/>
      <c r="O1021" s="98"/>
      <c r="U1021" s="98"/>
      <c r="V1021" s="98"/>
      <c r="W1021" s="98"/>
      <c r="X1021" s="98"/>
      <c r="Y1021" s="98"/>
    </row>
    <row r="1022" spans="1:25" ht="15" x14ac:dyDescent="0.25">
      <c r="A1022" s="93" t="str">
        <f>CONCATENATE(База[ПЕрвые символы],База[Column2],База[Column4])</f>
        <v>KV-15846268VAQ-KJA</v>
      </c>
      <c r="B1022" s="94">
        <f>База[Column6]</f>
        <v>55</v>
      </c>
      <c r="C1022" s="95" t="s">
        <v>107</v>
      </c>
      <c r="D1022" s="96">
        <v>46268</v>
      </c>
      <c r="E1022" s="95">
        <v>55</v>
      </c>
      <c r="F1022" s="95">
        <v>4</v>
      </c>
      <c r="G1022" s="95">
        <v>4</v>
      </c>
      <c r="H1022" s="95">
        <v>3</v>
      </c>
      <c r="I1022" s="95" t="s">
        <v>213</v>
      </c>
      <c r="J1022" s="95" t="s">
        <v>212</v>
      </c>
      <c r="K1022" s="95" t="s">
        <v>289</v>
      </c>
      <c r="L1022" s="97">
        <f t="shared" si="15"/>
        <v>52</v>
      </c>
      <c r="M1022" s="97" t="str">
        <f>CONCATENATE(База[ПЕрвые символы],База[Column2],RIGHT(База[Column3],7))</f>
        <v>KV-15846268VAQ-KJA</v>
      </c>
      <c r="N1022" s="98"/>
      <c r="O1022" s="98"/>
      <c r="U1022" s="98"/>
      <c r="V1022" s="98"/>
      <c r="W1022" s="98"/>
      <c r="X1022" s="98"/>
      <c r="Y1022" s="98"/>
    </row>
    <row r="1023" spans="1:25" ht="15" x14ac:dyDescent="0.25">
      <c r="A1023" s="93" t="str">
        <f>CONCATENATE(База[ПЕрвые символы],База[Column2],База[Column4])</f>
        <v>KV-15846272VAQ-KJA</v>
      </c>
      <c r="B1023" s="94">
        <f>База[Column6]</f>
        <v>55</v>
      </c>
      <c r="C1023" s="95" t="s">
        <v>107</v>
      </c>
      <c r="D1023" s="96">
        <v>46272</v>
      </c>
      <c r="E1023" s="95">
        <v>55</v>
      </c>
      <c r="F1023" s="95">
        <v>1</v>
      </c>
      <c r="G1023" s="95">
        <v>1</v>
      </c>
      <c r="H1023" s="95">
        <v>3</v>
      </c>
      <c r="I1023" s="95" t="s">
        <v>213</v>
      </c>
      <c r="J1023" s="95" t="s">
        <v>212</v>
      </c>
      <c r="K1023" s="95" t="s">
        <v>289</v>
      </c>
      <c r="L1023" s="97">
        <f t="shared" si="15"/>
        <v>52</v>
      </c>
      <c r="M1023" s="97" t="str">
        <f>CONCATENATE(База[ПЕрвые символы],База[Column2],RIGHT(База[Column3],7))</f>
        <v>KV-15846272VAQ-KJA</v>
      </c>
      <c r="N1023" s="98"/>
      <c r="O1023" s="98"/>
      <c r="U1023" s="98"/>
      <c r="V1023" s="98"/>
      <c r="W1023" s="98"/>
      <c r="X1023" s="98"/>
      <c r="Y1023" s="98"/>
    </row>
    <row r="1024" spans="1:25" ht="15" x14ac:dyDescent="0.25">
      <c r="A1024" s="93" t="str">
        <f>CONCATENATE(База[ПЕрвые символы],База[Column2],База[Column4])</f>
        <v>KV-15846273VAQ-KJA</v>
      </c>
      <c r="B1024" s="94">
        <f>База[Column6]</f>
        <v>55</v>
      </c>
      <c r="C1024" s="95" t="s">
        <v>107</v>
      </c>
      <c r="D1024" s="96">
        <v>46273</v>
      </c>
      <c r="E1024" s="95">
        <v>55</v>
      </c>
      <c r="F1024" s="95">
        <v>0</v>
      </c>
      <c r="G1024" s="95">
        <v>0</v>
      </c>
      <c r="H1024" s="95">
        <v>3</v>
      </c>
      <c r="I1024" s="95" t="s">
        <v>213</v>
      </c>
      <c r="J1024" s="95" t="s">
        <v>212</v>
      </c>
      <c r="K1024" s="95" t="s">
        <v>289</v>
      </c>
      <c r="L1024" s="97">
        <f t="shared" si="15"/>
        <v>52</v>
      </c>
      <c r="M1024" s="97" t="str">
        <f>CONCATENATE(База[ПЕрвые символы],База[Column2],RIGHT(База[Column3],7))</f>
        <v>KV-15846273VAQ-KJA</v>
      </c>
      <c r="N1024" s="98"/>
      <c r="O1024" s="98"/>
      <c r="U1024" s="98"/>
      <c r="V1024" s="98"/>
      <c r="W1024" s="98"/>
      <c r="X1024" s="98"/>
      <c r="Y1024" s="98"/>
    </row>
    <row r="1025" spans="1:25" ht="15" x14ac:dyDescent="0.25">
      <c r="A1025" s="93" t="str">
        <f>CONCATENATE(База[ПЕрвые символы],База[Column2],База[Column4])</f>
        <v>KV-15846275VAQ-KJA</v>
      </c>
      <c r="B1025" s="94">
        <f>База[Column6]</f>
        <v>55</v>
      </c>
      <c r="C1025" s="95" t="s">
        <v>107</v>
      </c>
      <c r="D1025" s="96">
        <v>46275</v>
      </c>
      <c r="E1025" s="95">
        <v>55</v>
      </c>
      <c r="F1025" s="95">
        <v>2</v>
      </c>
      <c r="G1025" s="95">
        <v>2</v>
      </c>
      <c r="H1025" s="95">
        <v>3</v>
      </c>
      <c r="I1025" s="95" t="s">
        <v>213</v>
      </c>
      <c r="J1025" s="95" t="s">
        <v>212</v>
      </c>
      <c r="K1025" s="95" t="s">
        <v>289</v>
      </c>
      <c r="L1025" s="97">
        <f t="shared" si="15"/>
        <v>52</v>
      </c>
      <c r="M1025" s="97" t="str">
        <f>CONCATENATE(База[ПЕрвые символы],База[Column2],RIGHT(База[Column3],7))</f>
        <v>KV-15846275VAQ-KJA</v>
      </c>
      <c r="N1025" s="98"/>
      <c r="O1025" s="98"/>
      <c r="U1025" s="98"/>
      <c r="V1025" s="98"/>
      <c r="W1025" s="98"/>
      <c r="X1025" s="98"/>
      <c r="Y1025" s="98"/>
    </row>
    <row r="1026" spans="1:25" ht="15" x14ac:dyDescent="0.25">
      <c r="A1026" s="93" t="str">
        <f>CONCATENATE(База[ПЕрвые символы],База[Column2],База[Column4])</f>
        <v>KV-15846279VAQ-KJA</v>
      </c>
      <c r="B1026" s="94">
        <f>База[Column6]</f>
        <v>55</v>
      </c>
      <c r="C1026" s="95" t="s">
        <v>107</v>
      </c>
      <c r="D1026" s="96">
        <v>46279</v>
      </c>
      <c r="E1026" s="95">
        <v>55</v>
      </c>
      <c r="F1026" s="95">
        <v>0</v>
      </c>
      <c r="G1026" s="95">
        <v>0</v>
      </c>
      <c r="H1026" s="95">
        <v>3</v>
      </c>
      <c r="I1026" s="95" t="s">
        <v>213</v>
      </c>
      <c r="J1026" s="95" t="s">
        <v>212</v>
      </c>
      <c r="K1026" s="95" t="s">
        <v>289</v>
      </c>
      <c r="L1026" s="97">
        <f t="shared" ref="L1026:L1089" si="16">IF(G1026&gt;=0,E1026-H1026,E1026-H1026-G1026)</f>
        <v>52</v>
      </c>
      <c r="M1026" s="97" t="str">
        <f>CONCATENATE(База[ПЕрвые символы],База[Column2],RIGHT(База[Column3],7))</f>
        <v>KV-15846279VAQ-KJA</v>
      </c>
      <c r="N1026" s="98"/>
      <c r="O1026" s="98"/>
      <c r="U1026" s="98"/>
      <c r="V1026" s="98"/>
      <c r="W1026" s="98"/>
      <c r="X1026" s="98"/>
      <c r="Y1026" s="98"/>
    </row>
    <row r="1027" spans="1:25" ht="15" x14ac:dyDescent="0.25">
      <c r="A1027" s="93" t="str">
        <f>CONCATENATE(База[ПЕрвые символы],База[Column2],База[Column4])</f>
        <v>KV-15846280VAQ-KJA</v>
      </c>
      <c r="B1027" s="94">
        <f>База[Column6]</f>
        <v>55</v>
      </c>
      <c r="C1027" s="95" t="s">
        <v>107</v>
      </c>
      <c r="D1027" s="96">
        <v>46280</v>
      </c>
      <c r="E1027" s="95">
        <v>55</v>
      </c>
      <c r="F1027" s="95">
        <v>0</v>
      </c>
      <c r="G1027" s="95">
        <v>0</v>
      </c>
      <c r="H1027" s="95">
        <v>3</v>
      </c>
      <c r="I1027" s="95" t="s">
        <v>213</v>
      </c>
      <c r="J1027" s="95" t="s">
        <v>212</v>
      </c>
      <c r="K1027" s="95" t="s">
        <v>289</v>
      </c>
      <c r="L1027" s="97">
        <f t="shared" si="16"/>
        <v>52</v>
      </c>
      <c r="M1027" s="97" t="str">
        <f>CONCATENATE(База[ПЕрвые символы],База[Column2],RIGHT(База[Column3],7))</f>
        <v>KV-15846280VAQ-KJA</v>
      </c>
      <c r="N1027" s="98"/>
      <c r="O1027" s="98"/>
      <c r="U1027" s="98"/>
      <c r="V1027" s="98"/>
      <c r="W1027" s="98"/>
      <c r="X1027" s="98"/>
      <c r="Y1027" s="98"/>
    </row>
    <row r="1028" spans="1:25" ht="15" x14ac:dyDescent="0.25">
      <c r="A1028" s="93" t="str">
        <f>CONCATENATE(База[ПЕрвые символы],База[Column2],База[Column4])</f>
        <v>KV-15846282VAQ-KJA</v>
      </c>
      <c r="B1028" s="94">
        <f>База[Column6]</f>
        <v>55</v>
      </c>
      <c r="C1028" s="95" t="s">
        <v>107</v>
      </c>
      <c r="D1028" s="96">
        <v>46282</v>
      </c>
      <c r="E1028" s="95">
        <v>55</v>
      </c>
      <c r="F1028" s="95">
        <v>0</v>
      </c>
      <c r="G1028" s="95">
        <v>0</v>
      </c>
      <c r="H1028" s="95">
        <v>3</v>
      </c>
      <c r="I1028" s="95" t="s">
        <v>213</v>
      </c>
      <c r="J1028" s="95" t="s">
        <v>212</v>
      </c>
      <c r="K1028" s="95" t="s">
        <v>289</v>
      </c>
      <c r="L1028" s="97">
        <f t="shared" si="16"/>
        <v>52</v>
      </c>
      <c r="M1028" s="97" t="str">
        <f>CONCATENATE(База[ПЕрвые символы],База[Column2],RIGHT(База[Column3],7))</f>
        <v>KV-15846282VAQ-KJA</v>
      </c>
      <c r="N1028" s="98"/>
      <c r="O1028" s="98"/>
      <c r="U1028" s="98"/>
      <c r="V1028" s="98"/>
      <c r="W1028" s="98"/>
      <c r="X1028" s="98"/>
      <c r="Y1028" s="98"/>
    </row>
    <row r="1029" spans="1:25" ht="15" x14ac:dyDescent="0.25">
      <c r="A1029" s="93" t="str">
        <f>CONCATENATE(База[ПЕрвые символы],База[Column2],База[Column4])</f>
        <v>KV-15846286VAQ-KJA</v>
      </c>
      <c r="B1029" s="94">
        <f>База[Column6]</f>
        <v>55</v>
      </c>
      <c r="C1029" s="95" t="s">
        <v>107</v>
      </c>
      <c r="D1029" s="96">
        <v>46286</v>
      </c>
      <c r="E1029" s="95">
        <v>55</v>
      </c>
      <c r="F1029" s="95">
        <v>0</v>
      </c>
      <c r="G1029" s="95">
        <v>0</v>
      </c>
      <c r="H1029" s="95">
        <v>3</v>
      </c>
      <c r="I1029" s="95" t="s">
        <v>213</v>
      </c>
      <c r="J1029" s="95" t="s">
        <v>212</v>
      </c>
      <c r="K1029" s="95" t="s">
        <v>289</v>
      </c>
      <c r="L1029" s="97">
        <f t="shared" si="16"/>
        <v>52</v>
      </c>
      <c r="M1029" s="97" t="str">
        <f>CONCATENATE(База[ПЕрвые символы],База[Column2],RIGHT(База[Column3],7))</f>
        <v>KV-15846286VAQ-KJA</v>
      </c>
      <c r="N1029" s="98"/>
      <c r="O1029" s="98"/>
      <c r="U1029" s="98"/>
      <c r="V1029" s="98"/>
      <c r="W1029" s="98"/>
      <c r="X1029" s="98"/>
      <c r="Y1029" s="98"/>
    </row>
    <row r="1030" spans="1:25" ht="15" x14ac:dyDescent="0.25">
      <c r="A1030" s="93" t="str">
        <f>CONCATENATE(База[ПЕрвые символы],База[Column2],База[Column4])</f>
        <v>KV-15846289VAQ-KJA</v>
      </c>
      <c r="B1030" s="94">
        <f>База[Column6]</f>
        <v>55</v>
      </c>
      <c r="C1030" s="95" t="s">
        <v>107</v>
      </c>
      <c r="D1030" s="96">
        <v>46289</v>
      </c>
      <c r="E1030" s="95">
        <v>55</v>
      </c>
      <c r="F1030" s="95">
        <v>0</v>
      </c>
      <c r="G1030" s="95">
        <v>0</v>
      </c>
      <c r="H1030" s="95">
        <v>3</v>
      </c>
      <c r="I1030" s="95" t="s">
        <v>213</v>
      </c>
      <c r="J1030" s="95" t="s">
        <v>212</v>
      </c>
      <c r="K1030" s="95" t="s">
        <v>289</v>
      </c>
      <c r="L1030" s="97">
        <f t="shared" si="16"/>
        <v>52</v>
      </c>
      <c r="M1030" s="97" t="str">
        <f>CONCATENATE(База[ПЕрвые символы],База[Column2],RIGHT(База[Column3],7))</f>
        <v>KV-15846289VAQ-KJA</v>
      </c>
      <c r="N1030" s="98"/>
      <c r="O1030" s="98"/>
      <c r="U1030" s="98"/>
      <c r="V1030" s="98"/>
      <c r="W1030" s="98"/>
      <c r="X1030" s="98"/>
      <c r="Y1030" s="98"/>
    </row>
    <row r="1031" spans="1:25" ht="15" x14ac:dyDescent="0.25">
      <c r="A1031" s="93" t="str">
        <f>CONCATENATE(База[ПЕрвые символы],База[Column2],База[Column4])</f>
        <v>KV-15846293VAQ-KJA</v>
      </c>
      <c r="B1031" s="94">
        <f>База[Column6]</f>
        <v>55</v>
      </c>
      <c r="C1031" s="95" t="s">
        <v>107</v>
      </c>
      <c r="D1031" s="96">
        <v>46293</v>
      </c>
      <c r="E1031" s="95">
        <v>55</v>
      </c>
      <c r="F1031" s="95">
        <v>0</v>
      </c>
      <c r="G1031" s="95">
        <v>0</v>
      </c>
      <c r="H1031" s="95">
        <v>3</v>
      </c>
      <c r="I1031" s="95" t="s">
        <v>213</v>
      </c>
      <c r="J1031" s="95" t="s">
        <v>212</v>
      </c>
      <c r="K1031" s="95" t="s">
        <v>289</v>
      </c>
      <c r="L1031" s="97">
        <f t="shared" si="16"/>
        <v>52</v>
      </c>
      <c r="M1031" s="97" t="str">
        <f>CONCATENATE(База[ПЕрвые символы],База[Column2],RIGHT(База[Column3],7))</f>
        <v>KV-15846293VAQ-KJA</v>
      </c>
      <c r="N1031" s="98"/>
      <c r="O1031" s="98"/>
      <c r="U1031" s="98"/>
      <c r="V1031" s="98"/>
      <c r="W1031" s="98"/>
      <c r="X1031" s="98"/>
      <c r="Y1031" s="98"/>
    </row>
    <row r="1032" spans="1:25" ht="15" x14ac:dyDescent="0.25">
      <c r="A1032" s="93" t="str">
        <f>CONCATENATE(База[ПЕрвые символы],База[Column2],База[Column4])</f>
        <v>KV-15846297VAQ-KJA</v>
      </c>
      <c r="B1032" s="94">
        <f>База[Column6]</f>
        <v>55</v>
      </c>
      <c r="C1032" s="95" t="s">
        <v>107</v>
      </c>
      <c r="D1032" s="96">
        <v>46297</v>
      </c>
      <c r="E1032" s="95">
        <v>55</v>
      </c>
      <c r="F1032" s="95">
        <v>0</v>
      </c>
      <c r="G1032" s="95">
        <v>0</v>
      </c>
      <c r="H1032" s="95">
        <v>3</v>
      </c>
      <c r="I1032" s="95" t="s">
        <v>213</v>
      </c>
      <c r="J1032" s="95" t="s">
        <v>212</v>
      </c>
      <c r="K1032" s="95" t="s">
        <v>289</v>
      </c>
      <c r="L1032" s="97">
        <f t="shared" si="16"/>
        <v>52</v>
      </c>
      <c r="M1032" s="97" t="str">
        <f>CONCATENATE(База[ПЕрвые символы],База[Column2],RIGHT(База[Column3],7))</f>
        <v>KV-15846297VAQ-KJA</v>
      </c>
      <c r="N1032" s="98"/>
      <c r="O1032" s="98"/>
      <c r="U1032" s="98"/>
      <c r="V1032" s="98"/>
      <c r="W1032" s="98"/>
      <c r="X1032" s="98"/>
      <c r="Y1032" s="98"/>
    </row>
    <row r="1033" spans="1:25" ht="15" x14ac:dyDescent="0.25">
      <c r="A1033" s="93" t="str">
        <f>CONCATENATE(База[ПЕрвые символы],База[Column2],База[Column4])</f>
        <v>KV-15846300VAQ-KJA</v>
      </c>
      <c r="B1033" s="94">
        <f>База[Column6]</f>
        <v>55</v>
      </c>
      <c r="C1033" s="95" t="s">
        <v>107</v>
      </c>
      <c r="D1033" s="96">
        <v>46300</v>
      </c>
      <c r="E1033" s="95">
        <v>55</v>
      </c>
      <c r="F1033" s="95">
        <v>0</v>
      </c>
      <c r="G1033" s="95">
        <v>0</v>
      </c>
      <c r="H1033" s="95">
        <v>3</v>
      </c>
      <c r="I1033" s="95" t="s">
        <v>213</v>
      </c>
      <c r="J1033" s="95" t="s">
        <v>212</v>
      </c>
      <c r="K1033" s="95" t="s">
        <v>289</v>
      </c>
      <c r="L1033" s="97">
        <f t="shared" si="16"/>
        <v>52</v>
      </c>
      <c r="M1033" s="97" t="str">
        <f>CONCATENATE(База[ПЕрвые символы],База[Column2],RIGHT(База[Column3],7))</f>
        <v>KV-15846300VAQ-KJA</v>
      </c>
      <c r="N1033" s="98"/>
      <c r="O1033" s="98"/>
      <c r="U1033" s="98"/>
      <c r="V1033" s="98"/>
      <c r="W1033" s="98"/>
      <c r="X1033" s="98"/>
      <c r="Y1033" s="98"/>
    </row>
    <row r="1034" spans="1:25" ht="15" x14ac:dyDescent="0.25">
      <c r="A1034" s="93" t="str">
        <f>CONCATENATE(База[ПЕрвые символы],База[Column2],База[Column4])</f>
        <v>KV-15846304VAQ-KJA</v>
      </c>
      <c r="B1034" s="94">
        <f>База[Column6]</f>
        <v>55</v>
      </c>
      <c r="C1034" s="95" t="s">
        <v>107</v>
      </c>
      <c r="D1034" s="96">
        <v>46304</v>
      </c>
      <c r="E1034" s="95">
        <v>55</v>
      </c>
      <c r="F1034" s="95">
        <v>0</v>
      </c>
      <c r="G1034" s="95">
        <v>0</v>
      </c>
      <c r="H1034" s="95">
        <v>3</v>
      </c>
      <c r="I1034" s="95" t="s">
        <v>213</v>
      </c>
      <c r="J1034" s="95" t="s">
        <v>212</v>
      </c>
      <c r="K1034" s="95" t="s">
        <v>289</v>
      </c>
      <c r="L1034" s="97">
        <f t="shared" si="16"/>
        <v>52</v>
      </c>
      <c r="M1034" s="97" t="str">
        <f>CONCATENATE(База[ПЕрвые символы],База[Column2],RIGHT(База[Column3],7))</f>
        <v>KV-15846304VAQ-KJA</v>
      </c>
      <c r="N1034" s="98"/>
      <c r="O1034" s="98"/>
      <c r="U1034" s="98"/>
      <c r="V1034" s="98"/>
      <c r="W1034" s="98"/>
      <c r="X1034" s="98"/>
      <c r="Y1034" s="98"/>
    </row>
    <row r="1035" spans="1:25" ht="15" x14ac:dyDescent="0.25">
      <c r="A1035" s="93" t="str">
        <f>CONCATENATE(База[ПЕрвые символы],База[Column2],База[Column4])</f>
        <v>KV-15846307VAQ-KJA</v>
      </c>
      <c r="B1035" s="94">
        <f>База[Column6]</f>
        <v>55</v>
      </c>
      <c r="C1035" s="95" t="s">
        <v>107</v>
      </c>
      <c r="D1035" s="96">
        <v>46307</v>
      </c>
      <c r="E1035" s="95">
        <v>55</v>
      </c>
      <c r="F1035" s="95">
        <v>0</v>
      </c>
      <c r="G1035" s="95">
        <v>0</v>
      </c>
      <c r="H1035" s="95">
        <v>3</v>
      </c>
      <c r="I1035" s="95" t="s">
        <v>213</v>
      </c>
      <c r="J1035" s="95" t="s">
        <v>212</v>
      </c>
      <c r="K1035" s="95" t="s">
        <v>289</v>
      </c>
      <c r="L1035" s="97">
        <f t="shared" si="16"/>
        <v>52</v>
      </c>
      <c r="M1035" s="97" t="str">
        <f>CONCATENATE(База[ПЕрвые символы],База[Column2],RIGHT(База[Column3],7))</f>
        <v>KV-15846307VAQ-KJA</v>
      </c>
      <c r="N1035" s="98"/>
      <c r="O1035" s="98"/>
      <c r="U1035" s="98"/>
      <c r="V1035" s="98"/>
      <c r="W1035" s="98"/>
      <c r="X1035" s="98"/>
      <c r="Y1035" s="98"/>
    </row>
    <row r="1036" spans="1:25" ht="15" x14ac:dyDescent="0.25">
      <c r="A1036" s="93" t="str">
        <f>CONCATENATE(База[ПЕрвые символы],База[Column2],База[Column4])</f>
        <v>KV-15846311VAQ-KJA</v>
      </c>
      <c r="B1036" s="94">
        <f>База[Column6]</f>
        <v>55</v>
      </c>
      <c r="C1036" s="95" t="s">
        <v>107</v>
      </c>
      <c r="D1036" s="96">
        <v>46311</v>
      </c>
      <c r="E1036" s="95">
        <v>55</v>
      </c>
      <c r="F1036" s="95">
        <v>0</v>
      </c>
      <c r="G1036" s="95">
        <v>0</v>
      </c>
      <c r="H1036" s="95">
        <v>3</v>
      </c>
      <c r="I1036" s="95" t="s">
        <v>213</v>
      </c>
      <c r="J1036" s="95" t="s">
        <v>212</v>
      </c>
      <c r="K1036" s="95" t="s">
        <v>289</v>
      </c>
      <c r="L1036" s="97">
        <f t="shared" si="16"/>
        <v>52</v>
      </c>
      <c r="M1036" s="97" t="str">
        <f>CONCATENATE(База[ПЕрвые символы],База[Column2],RIGHT(База[Column3],7))</f>
        <v>KV-15846311VAQ-KJA</v>
      </c>
      <c r="N1036" s="98"/>
      <c r="O1036" s="98"/>
      <c r="U1036" s="98"/>
      <c r="V1036" s="98"/>
      <c r="W1036" s="98"/>
      <c r="X1036" s="98"/>
      <c r="Y1036" s="98"/>
    </row>
    <row r="1037" spans="1:25" ht="15" x14ac:dyDescent="0.25">
      <c r="A1037" s="93" t="str">
        <f>CONCATENATE(База[ПЕрвые символы],База[Column2],База[Column4])</f>
        <v>KV-15846314VAQ-KJA</v>
      </c>
      <c r="B1037" s="94">
        <f>База[Column6]</f>
        <v>55</v>
      </c>
      <c r="C1037" s="95" t="s">
        <v>107</v>
      </c>
      <c r="D1037" s="96">
        <v>46314</v>
      </c>
      <c r="E1037" s="95">
        <v>55</v>
      </c>
      <c r="F1037" s="95">
        <v>0</v>
      </c>
      <c r="G1037" s="95">
        <v>0</v>
      </c>
      <c r="H1037" s="95">
        <v>3</v>
      </c>
      <c r="I1037" s="95" t="s">
        <v>213</v>
      </c>
      <c r="J1037" s="95" t="s">
        <v>212</v>
      </c>
      <c r="K1037" s="95" t="s">
        <v>289</v>
      </c>
      <c r="L1037" s="97">
        <f t="shared" si="16"/>
        <v>52</v>
      </c>
      <c r="M1037" s="97" t="str">
        <f>CONCATENATE(База[ПЕрвые символы],База[Column2],RIGHT(База[Column3],7))</f>
        <v>KV-15846314VAQ-KJA</v>
      </c>
      <c r="N1037" s="98"/>
      <c r="O1037" s="98"/>
      <c r="U1037" s="98"/>
      <c r="V1037" s="98"/>
      <c r="W1037" s="98"/>
      <c r="X1037" s="98"/>
      <c r="Y1037" s="98"/>
    </row>
    <row r="1038" spans="1:25" ht="15" x14ac:dyDescent="0.25">
      <c r="A1038" s="93" t="str">
        <f>CONCATENATE(База[ПЕрвые символы],База[Column2],База[Column4])</f>
        <v>KV-15846318VAQ-KJA</v>
      </c>
      <c r="B1038" s="94">
        <f>База[Column6]</f>
        <v>55</v>
      </c>
      <c r="C1038" s="95" t="s">
        <v>107</v>
      </c>
      <c r="D1038" s="96">
        <v>46318</v>
      </c>
      <c r="E1038" s="95">
        <v>55</v>
      </c>
      <c r="F1038" s="95">
        <v>0</v>
      </c>
      <c r="G1038" s="95">
        <v>0</v>
      </c>
      <c r="H1038" s="95">
        <v>3</v>
      </c>
      <c r="I1038" s="95" t="s">
        <v>213</v>
      </c>
      <c r="J1038" s="95" t="s">
        <v>212</v>
      </c>
      <c r="K1038" s="95" t="s">
        <v>289</v>
      </c>
      <c r="L1038" s="97">
        <f t="shared" si="16"/>
        <v>52</v>
      </c>
      <c r="M1038" s="97" t="str">
        <f>CONCATENATE(База[ПЕрвые символы],База[Column2],RIGHT(База[Column3],7))</f>
        <v>KV-15846318VAQ-KJA</v>
      </c>
      <c r="N1038" s="98"/>
      <c r="O1038" s="98"/>
      <c r="U1038" s="98"/>
      <c r="V1038" s="98"/>
      <c r="W1038" s="98"/>
      <c r="X1038" s="98"/>
      <c r="Y1038" s="98"/>
    </row>
    <row r="1039" spans="1:25" ht="15" x14ac:dyDescent="0.25">
      <c r="A1039" s="93" t="str">
        <f>CONCATENATE(База[ПЕрвые символы],База[Column2],База[Column4])</f>
        <v>KV-16146216KJA-VEO</v>
      </c>
      <c r="B1039" s="94">
        <f>База[Column6]</f>
        <v>18</v>
      </c>
      <c r="C1039" s="95" t="s">
        <v>108</v>
      </c>
      <c r="D1039" s="96">
        <v>46216</v>
      </c>
      <c r="E1039" s="95">
        <v>18</v>
      </c>
      <c r="F1039" s="95">
        <v>1</v>
      </c>
      <c r="G1039" s="95">
        <v>1</v>
      </c>
      <c r="H1039" s="95">
        <v>6</v>
      </c>
      <c r="I1039" s="95" t="s">
        <v>215</v>
      </c>
      <c r="J1039" s="95" t="s">
        <v>214</v>
      </c>
      <c r="K1039" s="95" t="s">
        <v>292</v>
      </c>
      <c r="L1039" s="97">
        <f t="shared" si="16"/>
        <v>12</v>
      </c>
      <c r="M1039" s="97" t="str">
        <f>CONCATENATE(База[ПЕрвые символы],База[Column2],RIGHT(База[Column3],7))</f>
        <v>KV-16146216KJA-VEO</v>
      </c>
      <c r="N1039" s="98"/>
      <c r="O1039" s="98"/>
      <c r="U1039" s="98"/>
      <c r="V1039" s="98"/>
      <c r="W1039" s="98"/>
      <c r="X1039" s="98"/>
      <c r="Y1039" s="98"/>
    </row>
    <row r="1040" spans="1:25" ht="15" x14ac:dyDescent="0.25">
      <c r="A1040" s="93" t="str">
        <f>CONCATENATE(База[ПЕрвые символы],База[Column2],База[Column4])</f>
        <v>KV-16146217KJA-VEO</v>
      </c>
      <c r="B1040" s="94">
        <f>База[Column6]</f>
        <v>36</v>
      </c>
      <c r="C1040" s="95" t="s">
        <v>108</v>
      </c>
      <c r="D1040" s="96">
        <v>46217</v>
      </c>
      <c r="E1040" s="95">
        <v>36</v>
      </c>
      <c r="F1040" s="95">
        <v>30</v>
      </c>
      <c r="G1040" s="95">
        <v>30</v>
      </c>
      <c r="H1040" s="95">
        <v>6</v>
      </c>
      <c r="I1040" s="95" t="s">
        <v>215</v>
      </c>
      <c r="J1040" s="95" t="s">
        <v>214</v>
      </c>
      <c r="K1040" s="95" t="s">
        <v>292</v>
      </c>
      <c r="L1040" s="97">
        <f t="shared" si="16"/>
        <v>30</v>
      </c>
      <c r="M1040" s="97" t="str">
        <f>CONCATENATE(База[ПЕрвые символы],База[Column2],RIGHT(База[Column3],7))</f>
        <v>KV-16146217KJA-VEO</v>
      </c>
      <c r="N1040" s="98"/>
      <c r="O1040" s="98"/>
      <c r="U1040" s="98"/>
      <c r="V1040" s="98"/>
      <c r="W1040" s="98"/>
      <c r="X1040" s="98"/>
      <c r="Y1040" s="98"/>
    </row>
    <row r="1041" spans="1:25" ht="15" x14ac:dyDescent="0.25">
      <c r="A1041" s="93" t="str">
        <f>CONCATENATE(База[ПЕрвые символы],База[Column2],База[Column4])</f>
        <v>KV-16146218KJA-VEO</v>
      </c>
      <c r="B1041" s="94">
        <f>База[Column6]</f>
        <v>46</v>
      </c>
      <c r="C1041" s="95" t="s">
        <v>108</v>
      </c>
      <c r="D1041" s="96">
        <v>46218</v>
      </c>
      <c r="E1041" s="95">
        <v>46</v>
      </c>
      <c r="F1041" s="95">
        <v>40</v>
      </c>
      <c r="G1041" s="95">
        <v>40</v>
      </c>
      <c r="H1041" s="95">
        <v>6</v>
      </c>
      <c r="I1041" s="95" t="s">
        <v>215</v>
      </c>
      <c r="J1041" s="95" t="s">
        <v>214</v>
      </c>
      <c r="K1041" s="95" t="s">
        <v>288</v>
      </c>
      <c r="L1041" s="97">
        <f t="shared" si="16"/>
        <v>40</v>
      </c>
      <c r="M1041" s="97" t="str">
        <f>CONCATENATE(База[ПЕрвые символы],База[Column2],RIGHT(База[Column3],7))</f>
        <v>KV-16146218KJA-VEO</v>
      </c>
      <c r="N1041" s="98"/>
      <c r="O1041" s="98"/>
      <c r="U1041" s="98"/>
      <c r="V1041" s="98"/>
      <c r="W1041" s="98"/>
      <c r="X1041" s="98"/>
      <c r="Y1041" s="98"/>
    </row>
    <row r="1042" spans="1:25" ht="15" x14ac:dyDescent="0.25">
      <c r="A1042" s="93" t="str">
        <f>CONCATENATE(База[ПЕрвые символы],База[Column2],База[Column4])</f>
        <v>KV-16146220KJA-VEO</v>
      </c>
      <c r="B1042" s="94">
        <f>База[Column6]</f>
        <v>45</v>
      </c>
      <c r="C1042" s="95" t="s">
        <v>108</v>
      </c>
      <c r="D1042" s="96">
        <v>46220</v>
      </c>
      <c r="E1042" s="95">
        <v>45</v>
      </c>
      <c r="F1042" s="95">
        <v>33</v>
      </c>
      <c r="G1042" s="95">
        <v>33</v>
      </c>
      <c r="H1042" s="95">
        <v>4</v>
      </c>
      <c r="I1042" s="95" t="s">
        <v>215</v>
      </c>
      <c r="J1042" s="95" t="s">
        <v>214</v>
      </c>
      <c r="K1042" s="95" t="s">
        <v>293</v>
      </c>
      <c r="L1042" s="97">
        <f t="shared" si="16"/>
        <v>41</v>
      </c>
      <c r="M1042" s="97" t="str">
        <f>CONCATENATE(База[ПЕрвые символы],База[Column2],RIGHT(База[Column3],7))</f>
        <v>KV-16146220KJA-VEO</v>
      </c>
      <c r="N1042" s="98"/>
      <c r="O1042" s="98"/>
      <c r="U1042" s="98"/>
      <c r="V1042" s="98"/>
      <c r="W1042" s="98"/>
      <c r="X1042" s="98"/>
      <c r="Y1042" s="98"/>
    </row>
    <row r="1043" spans="1:25" ht="15" x14ac:dyDescent="0.25">
      <c r="A1043" s="93" t="str">
        <f>CONCATENATE(База[ПЕрвые символы],База[Column2],База[Column4])</f>
        <v>KV-16146222KJA-VEO</v>
      </c>
      <c r="B1043" s="94">
        <f>База[Column6]</f>
        <v>46</v>
      </c>
      <c r="C1043" s="95" t="s">
        <v>108</v>
      </c>
      <c r="D1043" s="96">
        <v>46222</v>
      </c>
      <c r="E1043" s="95">
        <v>46</v>
      </c>
      <c r="F1043" s="95">
        <v>28</v>
      </c>
      <c r="G1043" s="95">
        <v>28</v>
      </c>
      <c r="H1043" s="95">
        <v>6</v>
      </c>
      <c r="I1043" s="95" t="s">
        <v>215</v>
      </c>
      <c r="J1043" s="95" t="s">
        <v>214</v>
      </c>
      <c r="K1043" s="95" t="s">
        <v>288</v>
      </c>
      <c r="L1043" s="97">
        <f t="shared" si="16"/>
        <v>40</v>
      </c>
      <c r="M1043" s="97" t="str">
        <f>CONCATENATE(База[ПЕрвые символы],База[Column2],RIGHT(База[Column3],7))</f>
        <v>KV-16146222KJA-VEO</v>
      </c>
      <c r="N1043" s="98"/>
      <c r="O1043" s="98"/>
      <c r="U1043" s="98"/>
      <c r="V1043" s="98"/>
      <c r="W1043" s="98"/>
      <c r="X1043" s="98"/>
      <c r="Y1043" s="98"/>
    </row>
    <row r="1044" spans="1:25" ht="15" x14ac:dyDescent="0.25">
      <c r="A1044" s="93" t="str">
        <f>CONCATENATE(База[ПЕрвые символы],База[Column2],База[Column4])</f>
        <v>KV-16146223KJA-VEO</v>
      </c>
      <c r="B1044" s="94">
        <f>База[Column6]</f>
        <v>46</v>
      </c>
      <c r="C1044" s="95" t="s">
        <v>108</v>
      </c>
      <c r="D1044" s="96">
        <v>46223</v>
      </c>
      <c r="E1044" s="95">
        <v>46</v>
      </c>
      <c r="F1044" s="95">
        <v>0</v>
      </c>
      <c r="G1044" s="95">
        <v>0</v>
      </c>
      <c r="H1044" s="95">
        <v>6</v>
      </c>
      <c r="I1044" s="95" t="s">
        <v>215</v>
      </c>
      <c r="J1044" s="95" t="s">
        <v>214</v>
      </c>
      <c r="K1044" s="95" t="s">
        <v>288</v>
      </c>
      <c r="L1044" s="97">
        <f t="shared" si="16"/>
        <v>40</v>
      </c>
      <c r="M1044" s="97" t="str">
        <f>CONCATENATE(База[ПЕрвые символы],База[Column2],RIGHT(База[Column3],7))</f>
        <v>KV-16146223KJA-VEO</v>
      </c>
      <c r="N1044" s="98"/>
      <c r="O1044" s="98"/>
      <c r="U1044" s="98"/>
      <c r="V1044" s="98"/>
      <c r="W1044" s="98"/>
      <c r="X1044" s="98"/>
      <c r="Y1044" s="98"/>
    </row>
    <row r="1045" spans="1:25" ht="15" x14ac:dyDescent="0.25">
      <c r="A1045" s="93" t="str">
        <f>CONCATENATE(База[ПЕрвые символы],База[Column2],База[Column4])</f>
        <v>KV-16146224KJA-VEO</v>
      </c>
      <c r="B1045" s="94">
        <f>База[Column6]</f>
        <v>46</v>
      </c>
      <c r="C1045" s="95" t="s">
        <v>108</v>
      </c>
      <c r="D1045" s="96">
        <v>46224</v>
      </c>
      <c r="E1045" s="95">
        <v>46</v>
      </c>
      <c r="F1045" s="95">
        <v>23</v>
      </c>
      <c r="G1045" s="95">
        <v>23</v>
      </c>
      <c r="H1045" s="95">
        <v>6</v>
      </c>
      <c r="I1045" s="95" t="s">
        <v>215</v>
      </c>
      <c r="J1045" s="95" t="s">
        <v>214</v>
      </c>
      <c r="K1045" s="95" t="s">
        <v>288</v>
      </c>
      <c r="L1045" s="97">
        <f t="shared" si="16"/>
        <v>40</v>
      </c>
      <c r="M1045" s="97" t="str">
        <f>CONCATENATE(База[ПЕрвые символы],База[Column2],RIGHT(База[Column3],7))</f>
        <v>KV-16146224KJA-VEO</v>
      </c>
      <c r="N1045" s="98"/>
      <c r="O1045" s="98"/>
      <c r="U1045" s="98"/>
      <c r="V1045" s="98"/>
      <c r="W1045" s="98"/>
      <c r="X1045" s="98"/>
      <c r="Y1045" s="98"/>
    </row>
    <row r="1046" spans="1:25" ht="15" x14ac:dyDescent="0.25">
      <c r="A1046" s="93" t="str">
        <f>CONCATENATE(База[ПЕрвые символы],База[Column2],База[Column4])</f>
        <v>KV-16146225KJA-VEO</v>
      </c>
      <c r="B1046" s="94">
        <f>База[Column6]</f>
        <v>28</v>
      </c>
      <c r="C1046" s="95" t="s">
        <v>108</v>
      </c>
      <c r="D1046" s="96">
        <v>46225</v>
      </c>
      <c r="E1046" s="95">
        <v>28</v>
      </c>
      <c r="F1046" s="95">
        <v>0</v>
      </c>
      <c r="G1046" s="95">
        <v>0</v>
      </c>
      <c r="H1046" s="95">
        <v>6</v>
      </c>
      <c r="I1046" s="95" t="s">
        <v>215</v>
      </c>
      <c r="J1046" s="95" t="s">
        <v>214</v>
      </c>
      <c r="K1046" s="95" t="s">
        <v>288</v>
      </c>
      <c r="L1046" s="97">
        <f t="shared" si="16"/>
        <v>22</v>
      </c>
      <c r="M1046" s="97" t="str">
        <f>CONCATENATE(База[ПЕрвые символы],База[Column2],RIGHT(База[Column3],7))</f>
        <v>KV-16146225KJA-VEO</v>
      </c>
      <c r="N1046" s="98"/>
      <c r="O1046" s="98"/>
      <c r="U1046" s="98"/>
      <c r="V1046" s="98"/>
      <c r="W1046" s="98"/>
      <c r="X1046" s="98"/>
      <c r="Y1046" s="98"/>
    </row>
    <row r="1047" spans="1:25" ht="15" x14ac:dyDescent="0.25">
      <c r="A1047" s="93" t="str">
        <f>CONCATENATE(База[ПЕрвые символы],База[Column2],База[Column4])</f>
        <v>KV-16146227KJA-VEO</v>
      </c>
      <c r="B1047" s="94">
        <f>База[Column6]</f>
        <v>45</v>
      </c>
      <c r="C1047" s="95" t="s">
        <v>108</v>
      </c>
      <c r="D1047" s="96">
        <v>46227</v>
      </c>
      <c r="E1047" s="95">
        <v>45</v>
      </c>
      <c r="F1047" s="95">
        <v>22</v>
      </c>
      <c r="G1047" s="95">
        <v>22</v>
      </c>
      <c r="H1047" s="95">
        <v>4</v>
      </c>
      <c r="I1047" s="95" t="s">
        <v>215</v>
      </c>
      <c r="J1047" s="95" t="s">
        <v>214</v>
      </c>
      <c r="K1047" s="95" t="s">
        <v>293</v>
      </c>
      <c r="L1047" s="97">
        <f t="shared" si="16"/>
        <v>41</v>
      </c>
      <c r="M1047" s="97" t="str">
        <f>CONCATENATE(База[ПЕрвые символы],База[Column2],RIGHT(База[Column3],7))</f>
        <v>KV-16146227KJA-VEO</v>
      </c>
      <c r="N1047" s="98"/>
      <c r="O1047" s="98"/>
      <c r="U1047" s="98"/>
      <c r="V1047" s="98"/>
      <c r="W1047" s="98"/>
      <c r="X1047" s="98"/>
      <c r="Y1047" s="98"/>
    </row>
    <row r="1048" spans="1:25" ht="15" x14ac:dyDescent="0.25">
      <c r="A1048" s="93" t="str">
        <f>CONCATENATE(База[ПЕрвые символы],База[Column2],База[Column4])</f>
        <v>KV-16146229KJA-VEO</v>
      </c>
      <c r="B1048" s="94">
        <f>База[Column6]</f>
        <v>46</v>
      </c>
      <c r="C1048" s="95" t="s">
        <v>108</v>
      </c>
      <c r="D1048" s="96">
        <v>46229</v>
      </c>
      <c r="E1048" s="95">
        <v>46</v>
      </c>
      <c r="F1048" s="95">
        <v>19</v>
      </c>
      <c r="G1048" s="95">
        <v>19</v>
      </c>
      <c r="H1048" s="95">
        <v>6</v>
      </c>
      <c r="I1048" s="95" t="s">
        <v>215</v>
      </c>
      <c r="J1048" s="95" t="s">
        <v>214</v>
      </c>
      <c r="K1048" s="95" t="s">
        <v>288</v>
      </c>
      <c r="L1048" s="97">
        <f t="shared" si="16"/>
        <v>40</v>
      </c>
      <c r="M1048" s="97" t="str">
        <f>CONCATENATE(База[ПЕрвые символы],База[Column2],RIGHT(База[Column3],7))</f>
        <v>KV-16146229KJA-VEO</v>
      </c>
      <c r="N1048" s="98"/>
      <c r="O1048" s="98"/>
      <c r="U1048" s="98"/>
      <c r="V1048" s="98"/>
      <c r="W1048" s="98"/>
      <c r="X1048" s="98"/>
      <c r="Y1048" s="98"/>
    </row>
    <row r="1049" spans="1:25" ht="15" x14ac:dyDescent="0.25">
      <c r="A1049" s="93" t="str">
        <f>CONCATENATE(База[ПЕрвые символы],База[Column2],База[Column4])</f>
        <v>KV-16146230KJA-VEO</v>
      </c>
      <c r="B1049" s="94">
        <f>База[Column6]</f>
        <v>46</v>
      </c>
      <c r="C1049" s="95" t="s">
        <v>108</v>
      </c>
      <c r="D1049" s="96">
        <v>46230</v>
      </c>
      <c r="E1049" s="95">
        <v>46</v>
      </c>
      <c r="F1049" s="95">
        <v>1</v>
      </c>
      <c r="G1049" s="95">
        <v>1</v>
      </c>
      <c r="H1049" s="95">
        <v>6</v>
      </c>
      <c r="I1049" s="95" t="s">
        <v>215</v>
      </c>
      <c r="J1049" s="95" t="s">
        <v>214</v>
      </c>
      <c r="K1049" s="95" t="s">
        <v>288</v>
      </c>
      <c r="L1049" s="97">
        <f t="shared" si="16"/>
        <v>40</v>
      </c>
      <c r="M1049" s="97" t="str">
        <f>CONCATENATE(База[ПЕрвые символы],База[Column2],RIGHT(База[Column3],7))</f>
        <v>KV-16146230KJA-VEO</v>
      </c>
      <c r="N1049" s="98"/>
      <c r="O1049" s="98"/>
      <c r="U1049" s="98"/>
      <c r="V1049" s="98"/>
      <c r="W1049" s="98"/>
      <c r="X1049" s="98"/>
      <c r="Y1049" s="98"/>
    </row>
    <row r="1050" spans="1:25" ht="15" x14ac:dyDescent="0.25">
      <c r="A1050" s="93" t="str">
        <f>CONCATENATE(База[ПЕрвые символы],База[Column2],База[Column4])</f>
        <v>KV-16146231KJA-VEO</v>
      </c>
      <c r="B1050" s="94">
        <f>База[Column6]</f>
        <v>46</v>
      </c>
      <c r="C1050" s="95" t="s">
        <v>108</v>
      </c>
      <c r="D1050" s="96">
        <v>46231</v>
      </c>
      <c r="E1050" s="95">
        <v>46</v>
      </c>
      <c r="F1050" s="95">
        <v>19</v>
      </c>
      <c r="G1050" s="95">
        <v>19</v>
      </c>
      <c r="H1050" s="95">
        <v>6</v>
      </c>
      <c r="I1050" s="95" t="s">
        <v>215</v>
      </c>
      <c r="J1050" s="95" t="s">
        <v>214</v>
      </c>
      <c r="K1050" s="95" t="s">
        <v>288</v>
      </c>
      <c r="L1050" s="97">
        <f t="shared" si="16"/>
        <v>40</v>
      </c>
      <c r="M1050" s="97" t="str">
        <f>CONCATENATE(База[ПЕрвые символы],База[Column2],RIGHT(База[Column3],7))</f>
        <v>KV-16146231KJA-VEO</v>
      </c>
      <c r="N1050" s="98"/>
      <c r="O1050" s="98"/>
      <c r="U1050" s="98"/>
      <c r="V1050" s="98"/>
      <c r="W1050" s="98"/>
      <c r="X1050" s="98"/>
      <c r="Y1050" s="98"/>
    </row>
    <row r="1051" spans="1:25" ht="15" x14ac:dyDescent="0.25">
      <c r="A1051" s="93" t="str">
        <f>CONCATENATE(База[ПЕрвые символы],База[Column2],База[Column4])</f>
        <v>KV-16146232KJA-VEO</v>
      </c>
      <c r="B1051" s="94">
        <f>База[Column6]</f>
        <v>46</v>
      </c>
      <c r="C1051" s="95" t="s">
        <v>108</v>
      </c>
      <c r="D1051" s="96">
        <v>46232</v>
      </c>
      <c r="E1051" s="95">
        <v>46</v>
      </c>
      <c r="F1051" s="95">
        <v>25</v>
      </c>
      <c r="G1051" s="95">
        <v>25</v>
      </c>
      <c r="H1051" s="95">
        <v>6</v>
      </c>
      <c r="I1051" s="95" t="s">
        <v>215</v>
      </c>
      <c r="J1051" s="95" t="s">
        <v>214</v>
      </c>
      <c r="K1051" s="95" t="s">
        <v>288</v>
      </c>
      <c r="L1051" s="97">
        <f t="shared" si="16"/>
        <v>40</v>
      </c>
      <c r="M1051" s="97" t="str">
        <f>CONCATENATE(База[ПЕрвые символы],База[Column2],RIGHT(База[Column3],7))</f>
        <v>KV-16146232KJA-VEO</v>
      </c>
      <c r="N1051" s="98"/>
      <c r="O1051" s="98"/>
      <c r="U1051" s="98"/>
      <c r="V1051" s="98"/>
      <c r="W1051" s="98"/>
      <c r="X1051" s="98"/>
      <c r="Y1051" s="98"/>
    </row>
    <row r="1052" spans="1:25" ht="15" x14ac:dyDescent="0.25">
      <c r="A1052" s="93" t="str">
        <f>CONCATENATE(База[ПЕрвые символы],База[Column2],База[Column4])</f>
        <v>KV-16146234KJA-VEO</v>
      </c>
      <c r="B1052" s="94">
        <f>База[Column6]</f>
        <v>45</v>
      </c>
      <c r="C1052" s="95" t="s">
        <v>108</v>
      </c>
      <c r="D1052" s="96">
        <v>46234</v>
      </c>
      <c r="E1052" s="95">
        <v>45</v>
      </c>
      <c r="F1052" s="95">
        <v>41</v>
      </c>
      <c r="G1052" s="95">
        <v>41</v>
      </c>
      <c r="H1052" s="95">
        <v>4</v>
      </c>
      <c r="I1052" s="95" t="s">
        <v>215</v>
      </c>
      <c r="J1052" s="95" t="s">
        <v>214</v>
      </c>
      <c r="K1052" s="95" t="s">
        <v>293</v>
      </c>
      <c r="L1052" s="97">
        <f t="shared" si="16"/>
        <v>41</v>
      </c>
      <c r="M1052" s="97" t="str">
        <f>CONCATENATE(База[ПЕрвые символы],База[Column2],RIGHT(База[Column3],7))</f>
        <v>KV-16146234KJA-VEO</v>
      </c>
      <c r="N1052" s="98"/>
      <c r="O1052" s="98"/>
      <c r="U1052" s="98"/>
      <c r="V1052" s="98"/>
      <c r="W1052" s="98"/>
      <c r="X1052" s="98"/>
      <c r="Y1052" s="98"/>
    </row>
    <row r="1053" spans="1:25" ht="15" x14ac:dyDescent="0.25">
      <c r="A1053" s="93" t="str">
        <f>CONCATENATE(База[ПЕрвые символы],База[Column2],База[Column4])</f>
        <v>KV-16146236KJA-VEO</v>
      </c>
      <c r="B1053" s="94">
        <f>База[Column6]</f>
        <v>46</v>
      </c>
      <c r="C1053" s="95" t="s">
        <v>108</v>
      </c>
      <c r="D1053" s="96">
        <v>46236</v>
      </c>
      <c r="E1053" s="95">
        <v>46</v>
      </c>
      <c r="F1053" s="95">
        <v>23</v>
      </c>
      <c r="G1053" s="95">
        <v>23</v>
      </c>
      <c r="H1053" s="95">
        <v>6</v>
      </c>
      <c r="I1053" s="95" t="s">
        <v>215</v>
      </c>
      <c r="J1053" s="95" t="s">
        <v>214</v>
      </c>
      <c r="K1053" s="95" t="s">
        <v>288</v>
      </c>
      <c r="L1053" s="97">
        <f t="shared" si="16"/>
        <v>40</v>
      </c>
      <c r="M1053" s="97" t="str">
        <f>CONCATENATE(База[ПЕрвые символы],База[Column2],RIGHT(База[Column3],7))</f>
        <v>KV-16146236KJA-VEO</v>
      </c>
      <c r="N1053" s="98"/>
      <c r="O1053" s="98"/>
      <c r="U1053" s="98"/>
      <c r="V1053" s="98"/>
      <c r="W1053" s="98"/>
      <c r="X1053" s="98"/>
      <c r="Y1053" s="98"/>
    </row>
    <row r="1054" spans="1:25" ht="15" x14ac:dyDescent="0.25">
      <c r="A1054" s="93" t="str">
        <f>CONCATENATE(База[ПЕрвые символы],База[Column2],База[Column4])</f>
        <v>KV-16146237KJA-VEO</v>
      </c>
      <c r="B1054" s="94">
        <f>База[Column6]</f>
        <v>46</v>
      </c>
      <c r="C1054" s="95" t="s">
        <v>108</v>
      </c>
      <c r="D1054" s="96">
        <v>46237</v>
      </c>
      <c r="E1054" s="95">
        <v>46</v>
      </c>
      <c r="F1054" s="95">
        <v>0</v>
      </c>
      <c r="G1054" s="95">
        <v>0</v>
      </c>
      <c r="H1054" s="95">
        <v>6</v>
      </c>
      <c r="I1054" s="95" t="s">
        <v>215</v>
      </c>
      <c r="J1054" s="95" t="s">
        <v>214</v>
      </c>
      <c r="K1054" s="95" t="s">
        <v>288</v>
      </c>
      <c r="L1054" s="97">
        <f t="shared" si="16"/>
        <v>40</v>
      </c>
      <c r="M1054" s="97" t="str">
        <f>CONCATENATE(База[ПЕрвые символы],База[Column2],RIGHT(База[Column3],7))</f>
        <v>KV-16146237KJA-VEO</v>
      </c>
      <c r="N1054" s="98"/>
      <c r="O1054" s="98"/>
      <c r="U1054" s="98"/>
      <c r="V1054" s="98"/>
      <c r="W1054" s="98"/>
      <c r="X1054" s="98"/>
      <c r="Y1054" s="98"/>
    </row>
    <row r="1055" spans="1:25" ht="15" x14ac:dyDescent="0.25">
      <c r="A1055" s="93" t="str">
        <f>CONCATENATE(База[ПЕрвые символы],База[Column2],База[Column4])</f>
        <v>KV-16146238KJA-VEO</v>
      </c>
      <c r="B1055" s="94">
        <f>База[Column6]</f>
        <v>46</v>
      </c>
      <c r="C1055" s="95" t="s">
        <v>108</v>
      </c>
      <c r="D1055" s="96">
        <v>46238</v>
      </c>
      <c r="E1055" s="95">
        <v>46</v>
      </c>
      <c r="F1055" s="95">
        <v>0</v>
      </c>
      <c r="G1055" s="95">
        <v>0</v>
      </c>
      <c r="H1055" s="95">
        <v>6</v>
      </c>
      <c r="I1055" s="95" t="s">
        <v>215</v>
      </c>
      <c r="J1055" s="95" t="s">
        <v>214</v>
      </c>
      <c r="K1055" s="95" t="s">
        <v>288</v>
      </c>
      <c r="L1055" s="97">
        <f t="shared" si="16"/>
        <v>40</v>
      </c>
      <c r="M1055" s="97" t="str">
        <f>CONCATENATE(База[ПЕрвые символы],База[Column2],RIGHT(База[Column3],7))</f>
        <v>KV-16146238KJA-VEO</v>
      </c>
      <c r="N1055" s="98"/>
      <c r="O1055" s="98"/>
      <c r="U1055" s="98"/>
      <c r="V1055" s="98"/>
      <c r="W1055" s="98"/>
      <c r="X1055" s="98"/>
      <c r="Y1055" s="98"/>
    </row>
    <row r="1056" spans="1:25" ht="15" x14ac:dyDescent="0.25">
      <c r="A1056" s="93" t="str">
        <f>CONCATENATE(База[ПЕрвые символы],База[Column2],База[Column4])</f>
        <v>KV-16146239KJA-VEO</v>
      </c>
      <c r="B1056" s="94">
        <f>База[Column6]</f>
        <v>45</v>
      </c>
      <c r="C1056" s="95" t="s">
        <v>108</v>
      </c>
      <c r="D1056" s="96">
        <v>46239</v>
      </c>
      <c r="E1056" s="95">
        <v>45</v>
      </c>
      <c r="F1056" s="95">
        <v>12</v>
      </c>
      <c r="G1056" s="95">
        <v>12</v>
      </c>
      <c r="H1056" s="95">
        <v>6</v>
      </c>
      <c r="I1056" s="95" t="s">
        <v>215</v>
      </c>
      <c r="J1056" s="95" t="s">
        <v>214</v>
      </c>
      <c r="K1056" s="95" t="s">
        <v>293</v>
      </c>
      <c r="L1056" s="97">
        <f t="shared" si="16"/>
        <v>39</v>
      </c>
      <c r="M1056" s="97" t="str">
        <f>CONCATENATE(База[ПЕрвые символы],База[Column2],RIGHT(База[Column3],7))</f>
        <v>KV-16146239KJA-VEO</v>
      </c>
      <c r="N1056" s="98"/>
      <c r="O1056" s="98"/>
      <c r="U1056" s="98"/>
      <c r="V1056" s="98"/>
      <c r="W1056" s="98"/>
      <c r="X1056" s="98"/>
      <c r="Y1056" s="98"/>
    </row>
    <row r="1057" spans="1:25" ht="15" x14ac:dyDescent="0.25">
      <c r="A1057" s="93" t="str">
        <f>CONCATENATE(База[ПЕрвые символы],База[Column2],База[Column4])</f>
        <v>KV-16146241KJA-VEO</v>
      </c>
      <c r="B1057" s="94">
        <f>База[Column6]</f>
        <v>45</v>
      </c>
      <c r="C1057" s="95" t="s">
        <v>108</v>
      </c>
      <c r="D1057" s="96">
        <v>46241</v>
      </c>
      <c r="E1057" s="95">
        <v>45</v>
      </c>
      <c r="F1057" s="95">
        <v>22</v>
      </c>
      <c r="G1057" s="95">
        <v>22</v>
      </c>
      <c r="H1057" s="95">
        <v>4</v>
      </c>
      <c r="I1057" s="95" t="s">
        <v>215</v>
      </c>
      <c r="J1057" s="95" t="s">
        <v>214</v>
      </c>
      <c r="K1057" s="95" t="s">
        <v>293</v>
      </c>
      <c r="L1057" s="97">
        <f t="shared" si="16"/>
        <v>41</v>
      </c>
      <c r="M1057" s="97" t="str">
        <f>CONCATENATE(База[ПЕрвые символы],База[Column2],RIGHT(База[Column3],7))</f>
        <v>KV-16146241KJA-VEO</v>
      </c>
      <c r="N1057" s="98"/>
      <c r="O1057" s="98"/>
      <c r="U1057" s="98"/>
      <c r="V1057" s="98"/>
      <c r="W1057" s="98"/>
      <c r="X1057" s="98"/>
      <c r="Y1057" s="98"/>
    </row>
    <row r="1058" spans="1:25" ht="15" x14ac:dyDescent="0.25">
      <c r="A1058" s="93" t="str">
        <f>CONCATENATE(База[ПЕрвые символы],База[Column2],База[Column4])</f>
        <v>KV-16146243KJA-VEO</v>
      </c>
      <c r="B1058" s="94">
        <f>База[Column6]</f>
        <v>46</v>
      </c>
      <c r="C1058" s="95" t="s">
        <v>108</v>
      </c>
      <c r="D1058" s="96">
        <v>46243</v>
      </c>
      <c r="E1058" s="95">
        <v>46</v>
      </c>
      <c r="F1058" s="95">
        <v>24</v>
      </c>
      <c r="G1058" s="95">
        <v>24</v>
      </c>
      <c r="H1058" s="95">
        <v>6</v>
      </c>
      <c r="I1058" s="95" t="s">
        <v>215</v>
      </c>
      <c r="J1058" s="95" t="s">
        <v>214</v>
      </c>
      <c r="K1058" s="95" t="s">
        <v>288</v>
      </c>
      <c r="L1058" s="97">
        <f t="shared" si="16"/>
        <v>40</v>
      </c>
      <c r="M1058" s="97" t="str">
        <f>CONCATENATE(База[ПЕрвые символы],База[Column2],RIGHT(База[Column3],7))</f>
        <v>KV-16146243KJA-VEO</v>
      </c>
      <c r="N1058" s="98"/>
      <c r="O1058" s="98"/>
      <c r="U1058" s="98"/>
      <c r="V1058" s="98"/>
      <c r="W1058" s="98"/>
      <c r="X1058" s="98"/>
      <c r="Y1058" s="98"/>
    </row>
    <row r="1059" spans="1:25" ht="15" x14ac:dyDescent="0.25">
      <c r="A1059" s="93" t="str">
        <f>CONCATENATE(База[ПЕрвые символы],База[Column2],База[Column4])</f>
        <v>KV-16146244KJA-VEO</v>
      </c>
      <c r="B1059" s="94">
        <f>База[Column6]</f>
        <v>28</v>
      </c>
      <c r="C1059" s="95" t="s">
        <v>108</v>
      </c>
      <c r="D1059" s="96">
        <v>46244</v>
      </c>
      <c r="E1059" s="95">
        <v>28</v>
      </c>
      <c r="F1059" s="95">
        <v>1</v>
      </c>
      <c r="G1059" s="95">
        <v>1</v>
      </c>
      <c r="H1059" s="95">
        <v>6</v>
      </c>
      <c r="I1059" s="95" t="s">
        <v>215</v>
      </c>
      <c r="J1059" s="95" t="s">
        <v>214</v>
      </c>
      <c r="K1059" s="95" t="s">
        <v>288</v>
      </c>
      <c r="L1059" s="97">
        <f t="shared" si="16"/>
        <v>22</v>
      </c>
      <c r="M1059" s="97" t="str">
        <f>CONCATENATE(База[ПЕрвые символы],База[Column2],RIGHT(База[Column3],7))</f>
        <v>KV-16146244KJA-VEO</v>
      </c>
      <c r="N1059" s="98"/>
      <c r="O1059" s="98"/>
      <c r="U1059" s="98"/>
      <c r="V1059" s="98"/>
      <c r="W1059" s="98"/>
      <c r="X1059" s="98"/>
      <c r="Y1059" s="98"/>
    </row>
    <row r="1060" spans="1:25" ht="15" x14ac:dyDescent="0.25">
      <c r="A1060" s="93" t="str">
        <f>CONCATENATE(База[ПЕрвые символы],База[Column2],База[Column4])</f>
        <v>KV-16146245KJA-VEO</v>
      </c>
      <c r="B1060" s="94">
        <f>База[Column6]</f>
        <v>46</v>
      </c>
      <c r="C1060" s="95" t="s">
        <v>108</v>
      </c>
      <c r="D1060" s="96">
        <v>46245</v>
      </c>
      <c r="E1060" s="95">
        <v>46</v>
      </c>
      <c r="F1060" s="95">
        <v>12</v>
      </c>
      <c r="G1060" s="95">
        <v>12</v>
      </c>
      <c r="H1060" s="95">
        <v>6</v>
      </c>
      <c r="I1060" s="95" t="s">
        <v>215</v>
      </c>
      <c r="J1060" s="95" t="s">
        <v>214</v>
      </c>
      <c r="K1060" s="95" t="s">
        <v>288</v>
      </c>
      <c r="L1060" s="97">
        <f t="shared" si="16"/>
        <v>40</v>
      </c>
      <c r="M1060" s="97" t="str">
        <f>CONCATENATE(База[ПЕрвые символы],База[Column2],RIGHT(База[Column3],7))</f>
        <v>KV-16146245KJA-VEO</v>
      </c>
      <c r="N1060" s="98"/>
      <c r="O1060" s="98"/>
      <c r="U1060" s="98"/>
      <c r="V1060" s="98"/>
      <c r="W1060" s="98"/>
      <c r="X1060" s="98"/>
      <c r="Y1060" s="98"/>
    </row>
    <row r="1061" spans="1:25" ht="15" x14ac:dyDescent="0.25">
      <c r="A1061" s="93" t="str">
        <f>CONCATENATE(База[ПЕрвые символы],База[Column2],База[Column4])</f>
        <v>KV-16146246KJA-VEO</v>
      </c>
      <c r="B1061" s="94">
        <f>База[Column6]</f>
        <v>46</v>
      </c>
      <c r="C1061" s="95" t="s">
        <v>108</v>
      </c>
      <c r="D1061" s="96">
        <v>46246</v>
      </c>
      <c r="E1061" s="95">
        <v>46</v>
      </c>
      <c r="F1061" s="95">
        <v>16</v>
      </c>
      <c r="G1061" s="95">
        <v>16</v>
      </c>
      <c r="H1061" s="95">
        <v>6</v>
      </c>
      <c r="I1061" s="95" t="s">
        <v>215</v>
      </c>
      <c r="J1061" s="95" t="s">
        <v>214</v>
      </c>
      <c r="K1061" s="95" t="s">
        <v>288</v>
      </c>
      <c r="L1061" s="97">
        <f t="shared" si="16"/>
        <v>40</v>
      </c>
      <c r="M1061" s="97" t="str">
        <f>CONCATENATE(База[ПЕрвые символы],База[Column2],RIGHT(База[Column3],7))</f>
        <v>KV-16146246KJA-VEO</v>
      </c>
      <c r="N1061" s="98"/>
      <c r="O1061" s="98"/>
      <c r="U1061" s="98"/>
      <c r="V1061" s="98"/>
      <c r="W1061" s="98"/>
      <c r="X1061" s="98"/>
      <c r="Y1061" s="98"/>
    </row>
    <row r="1062" spans="1:25" ht="15" x14ac:dyDescent="0.25">
      <c r="A1062" s="93" t="str">
        <f>CONCATENATE(База[ПЕрвые символы],База[Column2],База[Column4])</f>
        <v>KV-16146248KJA-VEO</v>
      </c>
      <c r="B1062" s="94">
        <f>База[Column6]</f>
        <v>45</v>
      </c>
      <c r="C1062" s="95" t="s">
        <v>108</v>
      </c>
      <c r="D1062" s="96">
        <v>46248</v>
      </c>
      <c r="E1062" s="95">
        <v>45</v>
      </c>
      <c r="F1062" s="95">
        <v>14</v>
      </c>
      <c r="G1062" s="95">
        <v>14</v>
      </c>
      <c r="H1062" s="95">
        <v>4</v>
      </c>
      <c r="I1062" s="95" t="s">
        <v>215</v>
      </c>
      <c r="J1062" s="95" t="s">
        <v>214</v>
      </c>
      <c r="K1062" s="95" t="s">
        <v>293</v>
      </c>
      <c r="L1062" s="97">
        <f t="shared" si="16"/>
        <v>41</v>
      </c>
      <c r="M1062" s="97" t="str">
        <f>CONCATENATE(База[ПЕрвые символы],База[Column2],RIGHT(База[Column3],7))</f>
        <v>KV-16146248KJA-VEO</v>
      </c>
      <c r="N1062" s="98"/>
      <c r="O1062" s="98"/>
      <c r="U1062" s="98"/>
      <c r="V1062" s="98"/>
      <c r="W1062" s="98"/>
      <c r="X1062" s="98"/>
      <c r="Y1062" s="98"/>
    </row>
    <row r="1063" spans="1:25" ht="15" x14ac:dyDescent="0.25">
      <c r="A1063" s="93" t="str">
        <f>CONCATENATE(База[ПЕрвые символы],База[Column2],База[Column4])</f>
        <v>KV-16146250KJA-VEO</v>
      </c>
      <c r="B1063" s="94">
        <f>База[Column6]</f>
        <v>46</v>
      </c>
      <c r="C1063" s="95" t="s">
        <v>108</v>
      </c>
      <c r="D1063" s="96">
        <v>46250</v>
      </c>
      <c r="E1063" s="95">
        <v>46</v>
      </c>
      <c r="F1063" s="95">
        <v>10</v>
      </c>
      <c r="G1063" s="95">
        <v>10</v>
      </c>
      <c r="H1063" s="95">
        <v>6</v>
      </c>
      <c r="I1063" s="95" t="s">
        <v>215</v>
      </c>
      <c r="J1063" s="95" t="s">
        <v>214</v>
      </c>
      <c r="K1063" s="95" t="s">
        <v>288</v>
      </c>
      <c r="L1063" s="97">
        <f t="shared" si="16"/>
        <v>40</v>
      </c>
      <c r="M1063" s="97" t="str">
        <f>CONCATENATE(База[ПЕрвые символы],База[Column2],RIGHT(База[Column3],7))</f>
        <v>KV-16146250KJA-VEO</v>
      </c>
      <c r="N1063" s="98"/>
      <c r="O1063" s="98"/>
      <c r="U1063" s="98"/>
      <c r="V1063" s="98"/>
      <c r="W1063" s="98"/>
      <c r="X1063" s="98"/>
      <c r="Y1063" s="98"/>
    </row>
    <row r="1064" spans="1:25" ht="15" x14ac:dyDescent="0.25">
      <c r="A1064" s="93" t="str">
        <f>CONCATENATE(База[ПЕрвые символы],База[Column2],База[Column4])</f>
        <v>KV-16146251KJA-VEO</v>
      </c>
      <c r="B1064" s="94">
        <f>База[Column6]</f>
        <v>36</v>
      </c>
      <c r="C1064" s="95" t="s">
        <v>108</v>
      </c>
      <c r="D1064" s="96">
        <v>46251</v>
      </c>
      <c r="E1064" s="95">
        <v>36</v>
      </c>
      <c r="F1064" s="95">
        <v>0</v>
      </c>
      <c r="G1064" s="95">
        <v>0</v>
      </c>
      <c r="H1064" s="95">
        <v>6</v>
      </c>
      <c r="I1064" s="95" t="s">
        <v>215</v>
      </c>
      <c r="J1064" s="95" t="s">
        <v>214</v>
      </c>
      <c r="K1064" s="95" t="s">
        <v>292</v>
      </c>
      <c r="L1064" s="97">
        <f t="shared" si="16"/>
        <v>30</v>
      </c>
      <c r="M1064" s="97" t="str">
        <f>CONCATENATE(База[ПЕрвые символы],База[Column2],RIGHT(База[Column3],7))</f>
        <v>KV-16146251KJA-VEO</v>
      </c>
      <c r="N1064" s="98"/>
      <c r="O1064" s="98"/>
      <c r="U1064" s="98"/>
      <c r="V1064" s="98"/>
      <c r="W1064" s="98"/>
      <c r="X1064" s="98"/>
      <c r="Y1064" s="98"/>
    </row>
    <row r="1065" spans="1:25" ht="15" x14ac:dyDescent="0.25">
      <c r="A1065" s="93" t="str">
        <f>CONCATENATE(База[ПЕрвые символы],База[Column2],База[Column4])</f>
        <v>KV-16146252KJA-VEO</v>
      </c>
      <c r="B1065" s="94">
        <f>База[Column6]</f>
        <v>46</v>
      </c>
      <c r="C1065" s="95" t="s">
        <v>108</v>
      </c>
      <c r="D1065" s="96">
        <v>46252</v>
      </c>
      <c r="E1065" s="95">
        <v>46</v>
      </c>
      <c r="F1065" s="95">
        <v>10</v>
      </c>
      <c r="G1065" s="95">
        <v>10</v>
      </c>
      <c r="H1065" s="95">
        <v>6</v>
      </c>
      <c r="I1065" s="95" t="s">
        <v>215</v>
      </c>
      <c r="J1065" s="95" t="s">
        <v>214</v>
      </c>
      <c r="K1065" s="95" t="s">
        <v>288</v>
      </c>
      <c r="L1065" s="97">
        <f t="shared" si="16"/>
        <v>40</v>
      </c>
      <c r="M1065" s="97" t="str">
        <f>CONCATENATE(База[ПЕрвые символы],База[Column2],RIGHT(База[Column3],7))</f>
        <v>KV-16146252KJA-VEO</v>
      </c>
      <c r="N1065" s="98"/>
      <c r="O1065" s="98"/>
      <c r="U1065" s="98"/>
      <c r="V1065" s="98"/>
      <c r="W1065" s="98"/>
      <c r="X1065" s="98"/>
      <c r="Y1065" s="98"/>
    </row>
    <row r="1066" spans="1:25" ht="15" x14ac:dyDescent="0.25">
      <c r="A1066" s="93" t="str">
        <f>CONCATENATE(База[ПЕрвые символы],База[Column2],База[Column4])</f>
        <v>KV-16146253KJA-VEO</v>
      </c>
      <c r="B1066" s="94">
        <f>База[Column6]</f>
        <v>46</v>
      </c>
      <c r="C1066" s="95" t="s">
        <v>108</v>
      </c>
      <c r="D1066" s="96">
        <v>46253</v>
      </c>
      <c r="E1066" s="95">
        <v>46</v>
      </c>
      <c r="F1066" s="95">
        <v>13</v>
      </c>
      <c r="G1066" s="95">
        <v>13</v>
      </c>
      <c r="H1066" s="95">
        <v>6</v>
      </c>
      <c r="I1066" s="95" t="s">
        <v>215</v>
      </c>
      <c r="J1066" s="95" t="s">
        <v>214</v>
      </c>
      <c r="K1066" s="95" t="s">
        <v>288</v>
      </c>
      <c r="L1066" s="97">
        <f t="shared" si="16"/>
        <v>40</v>
      </c>
      <c r="M1066" s="97" t="str">
        <f>CONCATENATE(База[ПЕрвые символы],База[Column2],RIGHT(База[Column3],7))</f>
        <v>KV-16146253KJA-VEO</v>
      </c>
      <c r="N1066" s="98"/>
      <c r="O1066" s="98"/>
      <c r="U1066" s="98"/>
      <c r="V1066" s="98"/>
      <c r="W1066" s="98"/>
      <c r="X1066" s="98"/>
      <c r="Y1066" s="98"/>
    </row>
    <row r="1067" spans="1:25" ht="15" x14ac:dyDescent="0.25">
      <c r="A1067" s="93" t="str">
        <f>CONCATENATE(База[ПЕрвые символы],База[Column2],База[Column4])</f>
        <v>KV-16146255KJA-VEO</v>
      </c>
      <c r="B1067" s="94">
        <f>База[Column6]</f>
        <v>45</v>
      </c>
      <c r="C1067" s="95" t="s">
        <v>108</v>
      </c>
      <c r="D1067" s="96">
        <v>46255</v>
      </c>
      <c r="E1067" s="95">
        <v>45</v>
      </c>
      <c r="F1067" s="95">
        <v>1</v>
      </c>
      <c r="G1067" s="95">
        <v>1</v>
      </c>
      <c r="H1067" s="95">
        <v>4</v>
      </c>
      <c r="I1067" s="95" t="s">
        <v>215</v>
      </c>
      <c r="J1067" s="95" t="s">
        <v>214</v>
      </c>
      <c r="K1067" s="95" t="s">
        <v>293</v>
      </c>
      <c r="L1067" s="97">
        <f t="shared" si="16"/>
        <v>41</v>
      </c>
      <c r="M1067" s="97" t="str">
        <f>CONCATENATE(База[ПЕрвые символы],База[Column2],RIGHT(База[Column3],7))</f>
        <v>KV-16146255KJA-VEO</v>
      </c>
      <c r="N1067" s="98"/>
      <c r="O1067" s="98"/>
      <c r="U1067" s="98"/>
      <c r="V1067" s="98"/>
      <c r="W1067" s="98"/>
      <c r="X1067" s="98"/>
      <c r="Y1067" s="98"/>
    </row>
    <row r="1068" spans="1:25" ht="15" x14ac:dyDescent="0.25">
      <c r="A1068" s="93" t="str">
        <f>CONCATENATE(База[ПЕрвые символы],База[Column2],База[Column4])</f>
        <v>KV-16146257KJA-VEO</v>
      </c>
      <c r="B1068" s="94">
        <f>База[Column6]</f>
        <v>46</v>
      </c>
      <c r="C1068" s="95" t="s">
        <v>108</v>
      </c>
      <c r="D1068" s="96">
        <v>46257</v>
      </c>
      <c r="E1068" s="95">
        <v>46</v>
      </c>
      <c r="F1068" s="95">
        <v>1</v>
      </c>
      <c r="G1068" s="95">
        <v>1</v>
      </c>
      <c r="H1068" s="95">
        <v>6</v>
      </c>
      <c r="I1068" s="95" t="s">
        <v>215</v>
      </c>
      <c r="J1068" s="95" t="s">
        <v>214</v>
      </c>
      <c r="K1068" s="95" t="s">
        <v>288</v>
      </c>
      <c r="L1068" s="97">
        <f t="shared" si="16"/>
        <v>40</v>
      </c>
      <c r="M1068" s="97" t="str">
        <f>CONCATENATE(База[ПЕрвые символы],База[Column2],RIGHT(База[Column3],7))</f>
        <v>KV-16146257KJA-VEO</v>
      </c>
      <c r="N1068" s="98"/>
      <c r="O1068" s="98"/>
      <c r="U1068" s="98"/>
      <c r="V1068" s="98"/>
      <c r="W1068" s="98"/>
      <c r="X1068" s="98"/>
      <c r="Y1068" s="98"/>
    </row>
    <row r="1069" spans="1:25" ht="15" x14ac:dyDescent="0.25">
      <c r="A1069" s="93" t="str">
        <f>CONCATENATE(База[ПЕрвые символы],База[Column2],База[Column4])</f>
        <v>KV-16146258KJA-VEO</v>
      </c>
      <c r="B1069" s="94">
        <f>База[Column6]</f>
        <v>46</v>
      </c>
      <c r="C1069" s="95" t="s">
        <v>108</v>
      </c>
      <c r="D1069" s="96">
        <v>46258</v>
      </c>
      <c r="E1069" s="95">
        <v>46</v>
      </c>
      <c r="F1069" s="95">
        <v>0</v>
      </c>
      <c r="G1069" s="95">
        <v>0</v>
      </c>
      <c r="H1069" s="95">
        <v>6</v>
      </c>
      <c r="I1069" s="95" t="s">
        <v>215</v>
      </c>
      <c r="J1069" s="95" t="s">
        <v>214</v>
      </c>
      <c r="K1069" s="95" t="s">
        <v>288</v>
      </c>
      <c r="L1069" s="97">
        <f t="shared" si="16"/>
        <v>40</v>
      </c>
      <c r="M1069" s="97" t="str">
        <f>CONCATENATE(База[ПЕрвые символы],База[Column2],RIGHT(База[Column3],7))</f>
        <v>KV-16146258KJA-VEO</v>
      </c>
      <c r="N1069" s="98"/>
      <c r="O1069" s="98"/>
      <c r="U1069" s="98"/>
      <c r="V1069" s="98"/>
      <c r="W1069" s="98"/>
      <c r="X1069" s="98"/>
      <c r="Y1069" s="98"/>
    </row>
    <row r="1070" spans="1:25" ht="15" x14ac:dyDescent="0.25">
      <c r="A1070" s="93" t="str">
        <f>CONCATENATE(База[ПЕрвые символы],База[Column2],База[Column4])</f>
        <v>KV-16146259KJA-VEO</v>
      </c>
      <c r="B1070" s="94">
        <f>База[Column6]</f>
        <v>46</v>
      </c>
      <c r="C1070" s="95" t="s">
        <v>108</v>
      </c>
      <c r="D1070" s="96">
        <v>46259</v>
      </c>
      <c r="E1070" s="95">
        <v>46</v>
      </c>
      <c r="F1070" s="95">
        <v>5</v>
      </c>
      <c r="G1070" s="95">
        <v>5</v>
      </c>
      <c r="H1070" s="95">
        <v>6</v>
      </c>
      <c r="I1070" s="95" t="s">
        <v>215</v>
      </c>
      <c r="J1070" s="95" t="s">
        <v>214</v>
      </c>
      <c r="K1070" s="95" t="s">
        <v>288</v>
      </c>
      <c r="L1070" s="97">
        <f t="shared" si="16"/>
        <v>40</v>
      </c>
      <c r="M1070" s="97" t="str">
        <f>CONCATENATE(База[ПЕрвые символы],База[Column2],RIGHT(База[Column3],7))</f>
        <v>KV-16146259KJA-VEO</v>
      </c>
      <c r="N1070" s="98"/>
      <c r="O1070" s="98"/>
      <c r="U1070" s="98"/>
      <c r="V1070" s="98"/>
      <c r="W1070" s="98"/>
      <c r="X1070" s="98"/>
      <c r="Y1070" s="98"/>
    </row>
    <row r="1071" spans="1:25" ht="15" x14ac:dyDescent="0.25">
      <c r="A1071" s="93" t="str">
        <f>CONCATENATE(База[ПЕрвые символы],База[Column2],База[Column4])</f>
        <v>KV-16146260KJA-VEO</v>
      </c>
      <c r="B1071" s="94">
        <f>База[Column6]</f>
        <v>46</v>
      </c>
      <c r="C1071" s="95" t="s">
        <v>108</v>
      </c>
      <c r="D1071" s="96">
        <v>46260</v>
      </c>
      <c r="E1071" s="95">
        <v>46</v>
      </c>
      <c r="F1071" s="95">
        <v>3</v>
      </c>
      <c r="G1071" s="95">
        <v>3</v>
      </c>
      <c r="H1071" s="95">
        <v>6</v>
      </c>
      <c r="I1071" s="95" t="s">
        <v>215</v>
      </c>
      <c r="J1071" s="95" t="s">
        <v>214</v>
      </c>
      <c r="K1071" s="95" t="s">
        <v>288</v>
      </c>
      <c r="L1071" s="97">
        <f t="shared" si="16"/>
        <v>40</v>
      </c>
      <c r="M1071" s="97" t="str">
        <f>CONCATENATE(База[ПЕрвые символы],База[Column2],RIGHT(База[Column3],7))</f>
        <v>KV-16146260KJA-VEO</v>
      </c>
      <c r="N1071" s="98"/>
      <c r="O1071" s="98"/>
      <c r="U1071" s="98"/>
      <c r="V1071" s="98"/>
      <c r="W1071" s="98"/>
      <c r="X1071" s="98"/>
      <c r="Y1071" s="98"/>
    </row>
    <row r="1072" spans="1:25" ht="15" x14ac:dyDescent="0.25">
      <c r="A1072" s="93" t="str">
        <f>CONCATENATE(База[ПЕрвые символы],База[Column2],База[Column4])</f>
        <v>KV-16146262KJA-VEO</v>
      </c>
      <c r="B1072" s="94">
        <f>База[Column6]</f>
        <v>45</v>
      </c>
      <c r="C1072" s="95" t="s">
        <v>108</v>
      </c>
      <c r="D1072" s="96">
        <v>46262</v>
      </c>
      <c r="E1072" s="95">
        <v>45</v>
      </c>
      <c r="F1072" s="95">
        <v>3</v>
      </c>
      <c r="G1072" s="95">
        <v>3</v>
      </c>
      <c r="H1072" s="95">
        <v>4</v>
      </c>
      <c r="I1072" s="95" t="s">
        <v>215</v>
      </c>
      <c r="J1072" s="95" t="s">
        <v>214</v>
      </c>
      <c r="K1072" s="95" t="s">
        <v>293</v>
      </c>
      <c r="L1072" s="97">
        <f t="shared" si="16"/>
        <v>41</v>
      </c>
      <c r="M1072" s="97" t="str">
        <f>CONCATENATE(База[ПЕрвые символы],База[Column2],RIGHT(База[Column3],7))</f>
        <v>KV-16146262KJA-VEO</v>
      </c>
      <c r="N1072" s="98"/>
      <c r="O1072" s="98"/>
      <c r="U1072" s="98"/>
      <c r="V1072" s="98"/>
      <c r="W1072" s="98"/>
      <c r="X1072" s="98"/>
      <c r="Y1072" s="98"/>
    </row>
    <row r="1073" spans="1:25" ht="15" x14ac:dyDescent="0.25">
      <c r="A1073" s="93" t="str">
        <f>CONCATENATE(База[ПЕрвые символы],База[Column2],База[Column4])</f>
        <v>KV-16146264KJA-VEO</v>
      </c>
      <c r="B1073" s="94">
        <f>База[Column6]</f>
        <v>46</v>
      </c>
      <c r="C1073" s="95" t="s">
        <v>108</v>
      </c>
      <c r="D1073" s="96">
        <v>46264</v>
      </c>
      <c r="E1073" s="95">
        <v>46</v>
      </c>
      <c r="F1073" s="95">
        <v>5</v>
      </c>
      <c r="G1073" s="95">
        <v>5</v>
      </c>
      <c r="H1073" s="95">
        <v>6</v>
      </c>
      <c r="I1073" s="95" t="s">
        <v>215</v>
      </c>
      <c r="J1073" s="95" t="s">
        <v>214</v>
      </c>
      <c r="K1073" s="95" t="s">
        <v>288</v>
      </c>
      <c r="L1073" s="97">
        <f t="shared" si="16"/>
        <v>40</v>
      </c>
      <c r="M1073" s="97" t="str">
        <f>CONCATENATE(База[ПЕрвые символы],База[Column2],RIGHT(База[Column3],7))</f>
        <v>KV-16146264KJA-VEO</v>
      </c>
      <c r="N1073" s="98"/>
      <c r="O1073" s="98"/>
      <c r="U1073" s="98"/>
      <c r="V1073" s="98"/>
      <c r="W1073" s="98"/>
      <c r="X1073" s="98"/>
      <c r="Y1073" s="98"/>
    </row>
    <row r="1074" spans="1:25" ht="15" x14ac:dyDescent="0.25">
      <c r="A1074" s="93" t="str">
        <f>CONCATENATE(База[ПЕрвые символы],База[Column2],База[Column4])</f>
        <v>KV-16146265KJA-VEO</v>
      </c>
      <c r="B1074" s="94">
        <f>База[Column6]</f>
        <v>36</v>
      </c>
      <c r="C1074" s="95" t="s">
        <v>108</v>
      </c>
      <c r="D1074" s="96">
        <v>46265</v>
      </c>
      <c r="E1074" s="95">
        <v>36</v>
      </c>
      <c r="F1074" s="95">
        <v>1</v>
      </c>
      <c r="G1074" s="95">
        <v>1</v>
      </c>
      <c r="H1074" s="95">
        <v>6</v>
      </c>
      <c r="I1074" s="95" t="s">
        <v>215</v>
      </c>
      <c r="J1074" s="95" t="s">
        <v>214</v>
      </c>
      <c r="K1074" s="95" t="s">
        <v>292</v>
      </c>
      <c r="L1074" s="97">
        <f t="shared" si="16"/>
        <v>30</v>
      </c>
      <c r="M1074" s="97" t="str">
        <f>CONCATENATE(База[ПЕрвые символы],База[Column2],RIGHT(База[Column3],7))</f>
        <v>KV-16146265KJA-VEO</v>
      </c>
      <c r="N1074" s="98"/>
      <c r="O1074" s="98"/>
      <c r="U1074" s="98"/>
      <c r="V1074" s="98"/>
      <c r="W1074" s="98"/>
      <c r="X1074" s="98"/>
      <c r="Y1074" s="98"/>
    </row>
    <row r="1075" spans="1:25" ht="15" x14ac:dyDescent="0.25">
      <c r="A1075" s="93" t="str">
        <f>CONCATENATE(База[ПЕрвые символы],База[Column2],База[Column4])</f>
        <v>KV-16146266KJA-VEO</v>
      </c>
      <c r="B1075" s="94">
        <f>База[Column6]</f>
        <v>46</v>
      </c>
      <c r="C1075" s="95" t="s">
        <v>108</v>
      </c>
      <c r="D1075" s="96">
        <v>46266</v>
      </c>
      <c r="E1075" s="95">
        <v>46</v>
      </c>
      <c r="F1075" s="95">
        <v>2</v>
      </c>
      <c r="G1075" s="95">
        <v>2</v>
      </c>
      <c r="H1075" s="95">
        <v>6</v>
      </c>
      <c r="I1075" s="95" t="s">
        <v>215</v>
      </c>
      <c r="J1075" s="95" t="s">
        <v>214</v>
      </c>
      <c r="K1075" s="95" t="s">
        <v>288</v>
      </c>
      <c r="L1075" s="97">
        <f t="shared" si="16"/>
        <v>40</v>
      </c>
      <c r="M1075" s="97" t="str">
        <f>CONCATENATE(База[ПЕрвые символы],База[Column2],RIGHT(База[Column3],7))</f>
        <v>KV-16146266KJA-VEO</v>
      </c>
      <c r="N1075" s="98"/>
      <c r="O1075" s="98"/>
      <c r="U1075" s="98"/>
      <c r="V1075" s="98"/>
      <c r="W1075" s="98"/>
      <c r="X1075" s="98"/>
      <c r="Y1075" s="98"/>
    </row>
    <row r="1076" spans="1:25" ht="15" x14ac:dyDescent="0.25">
      <c r="A1076" s="93" t="str">
        <f>CONCATENATE(База[ПЕрвые символы],База[Column2],База[Column4])</f>
        <v>KV-16146267KJA-VEO</v>
      </c>
      <c r="B1076" s="94">
        <f>База[Column6]</f>
        <v>42</v>
      </c>
      <c r="C1076" s="95" t="s">
        <v>108</v>
      </c>
      <c r="D1076" s="96">
        <v>46267</v>
      </c>
      <c r="E1076" s="95">
        <v>42</v>
      </c>
      <c r="F1076" s="95">
        <v>4</v>
      </c>
      <c r="G1076" s="95">
        <v>4</v>
      </c>
      <c r="H1076" s="95">
        <v>6</v>
      </c>
      <c r="I1076" s="95" t="s">
        <v>215</v>
      </c>
      <c r="J1076" s="95" t="s">
        <v>214</v>
      </c>
      <c r="K1076" s="95" t="s">
        <v>292</v>
      </c>
      <c r="L1076" s="97">
        <f t="shared" si="16"/>
        <v>36</v>
      </c>
      <c r="M1076" s="97" t="str">
        <f>CONCATENATE(База[ПЕрвые символы],База[Column2],RIGHT(База[Column3],7))</f>
        <v>KV-16146267KJA-VEO</v>
      </c>
      <c r="N1076" s="98"/>
      <c r="O1076" s="98"/>
      <c r="U1076" s="98"/>
      <c r="V1076" s="98"/>
      <c r="W1076" s="98"/>
      <c r="X1076" s="98"/>
      <c r="Y1076" s="98"/>
    </row>
    <row r="1077" spans="1:25" ht="15" x14ac:dyDescent="0.25">
      <c r="A1077" s="93" t="str">
        <f>CONCATENATE(База[ПЕрвые символы],База[Column2],База[Column4])</f>
        <v>KV-16146269KJA-VEO</v>
      </c>
      <c r="B1077" s="94">
        <f>База[Column6]</f>
        <v>45</v>
      </c>
      <c r="C1077" s="95" t="s">
        <v>108</v>
      </c>
      <c r="D1077" s="96">
        <v>46269</v>
      </c>
      <c r="E1077" s="95">
        <v>45</v>
      </c>
      <c r="F1077" s="95">
        <v>6</v>
      </c>
      <c r="G1077" s="95">
        <v>6</v>
      </c>
      <c r="H1077" s="95">
        <v>4</v>
      </c>
      <c r="I1077" s="95" t="s">
        <v>215</v>
      </c>
      <c r="J1077" s="95" t="s">
        <v>214</v>
      </c>
      <c r="K1077" s="95" t="s">
        <v>293</v>
      </c>
      <c r="L1077" s="97">
        <f t="shared" si="16"/>
        <v>41</v>
      </c>
      <c r="M1077" s="97" t="str">
        <f>CONCATENATE(База[ПЕрвые символы],База[Column2],RIGHT(База[Column3],7))</f>
        <v>KV-16146269KJA-VEO</v>
      </c>
      <c r="N1077" s="98"/>
      <c r="O1077" s="98"/>
      <c r="U1077" s="98"/>
      <c r="V1077" s="98"/>
      <c r="W1077" s="98"/>
      <c r="X1077" s="98"/>
      <c r="Y1077" s="98"/>
    </row>
    <row r="1078" spans="1:25" ht="15" x14ac:dyDescent="0.25">
      <c r="A1078" s="93" t="str">
        <f>CONCATENATE(База[ПЕрвые символы],База[Column2],База[Column4])</f>
        <v>KV-16146271KJA-VEO</v>
      </c>
      <c r="B1078" s="94">
        <f>База[Column6]</f>
        <v>47</v>
      </c>
      <c r="C1078" s="95" t="s">
        <v>108</v>
      </c>
      <c r="D1078" s="96">
        <v>46271</v>
      </c>
      <c r="E1078" s="95">
        <v>47</v>
      </c>
      <c r="F1078" s="95">
        <v>0</v>
      </c>
      <c r="G1078" s="95">
        <v>0</v>
      </c>
      <c r="H1078" s="95">
        <v>6</v>
      </c>
      <c r="I1078" s="95" t="s">
        <v>215</v>
      </c>
      <c r="J1078" s="95" t="s">
        <v>214</v>
      </c>
      <c r="K1078" s="95" t="s">
        <v>293</v>
      </c>
      <c r="L1078" s="97">
        <f t="shared" si="16"/>
        <v>41</v>
      </c>
      <c r="M1078" s="97" t="str">
        <f>CONCATENATE(База[ПЕрвые символы],База[Column2],RIGHT(База[Column3],7))</f>
        <v>KV-16146271KJA-VEO</v>
      </c>
      <c r="N1078" s="98"/>
      <c r="O1078" s="98"/>
      <c r="U1078" s="98"/>
      <c r="V1078" s="98"/>
      <c r="W1078" s="98"/>
      <c r="X1078" s="98"/>
      <c r="Y1078" s="98"/>
    </row>
    <row r="1079" spans="1:25" ht="15" x14ac:dyDescent="0.25">
      <c r="A1079" s="93" t="str">
        <f>CONCATENATE(База[ПЕрвые символы],База[Column2],База[Column4])</f>
        <v>KV-16146272KJA-VEO</v>
      </c>
      <c r="B1079" s="94">
        <f>База[Column6]</f>
        <v>46</v>
      </c>
      <c r="C1079" s="95" t="s">
        <v>108</v>
      </c>
      <c r="D1079" s="96">
        <v>46272</v>
      </c>
      <c r="E1079" s="95">
        <v>46</v>
      </c>
      <c r="F1079" s="95">
        <v>5</v>
      </c>
      <c r="G1079" s="95">
        <v>5</v>
      </c>
      <c r="H1079" s="95">
        <v>6</v>
      </c>
      <c r="I1079" s="95" t="s">
        <v>215</v>
      </c>
      <c r="J1079" s="95" t="s">
        <v>214</v>
      </c>
      <c r="K1079" s="95" t="s">
        <v>288</v>
      </c>
      <c r="L1079" s="97">
        <f t="shared" si="16"/>
        <v>40</v>
      </c>
      <c r="M1079" s="97" t="str">
        <f>CONCATENATE(База[ПЕрвые символы],База[Column2],RIGHT(База[Column3],7))</f>
        <v>KV-16146272KJA-VEO</v>
      </c>
      <c r="N1079" s="98"/>
      <c r="O1079" s="98"/>
      <c r="U1079" s="98"/>
      <c r="V1079" s="98"/>
      <c r="W1079" s="98"/>
      <c r="X1079" s="98"/>
      <c r="Y1079" s="98"/>
    </row>
    <row r="1080" spans="1:25" ht="15" x14ac:dyDescent="0.25">
      <c r="A1080" s="93" t="str">
        <f>CONCATENATE(База[ПЕрвые символы],База[Column2],База[Column4])</f>
        <v>KV-16146273KJA-VEO</v>
      </c>
      <c r="B1080" s="94">
        <f>База[Column6]</f>
        <v>42</v>
      </c>
      <c r="C1080" s="95" t="s">
        <v>108</v>
      </c>
      <c r="D1080" s="96">
        <v>46273</v>
      </c>
      <c r="E1080" s="95">
        <v>42</v>
      </c>
      <c r="F1080" s="95">
        <v>0</v>
      </c>
      <c r="G1080" s="95">
        <v>0</v>
      </c>
      <c r="H1080" s="95">
        <v>6</v>
      </c>
      <c r="I1080" s="95" t="s">
        <v>215</v>
      </c>
      <c r="J1080" s="95" t="s">
        <v>214</v>
      </c>
      <c r="K1080" s="95" t="s">
        <v>292</v>
      </c>
      <c r="L1080" s="97">
        <f t="shared" si="16"/>
        <v>36</v>
      </c>
      <c r="M1080" s="97" t="str">
        <f>CONCATENATE(База[ПЕрвые символы],База[Column2],RIGHT(База[Column3],7))</f>
        <v>KV-16146273KJA-VEO</v>
      </c>
      <c r="N1080" s="98"/>
      <c r="O1080" s="98"/>
      <c r="U1080" s="98"/>
      <c r="V1080" s="98"/>
      <c r="W1080" s="98"/>
      <c r="X1080" s="98"/>
      <c r="Y1080" s="98"/>
    </row>
    <row r="1081" spans="1:25" ht="15" x14ac:dyDescent="0.25">
      <c r="A1081" s="93" t="str">
        <f>CONCATENATE(База[ПЕрвые символы],База[Column2],База[Column4])</f>
        <v>KV-16146274KJA-VEO</v>
      </c>
      <c r="B1081" s="94">
        <f>База[Column6]</f>
        <v>42</v>
      </c>
      <c r="C1081" s="95" t="s">
        <v>108</v>
      </c>
      <c r="D1081" s="96">
        <v>46274</v>
      </c>
      <c r="E1081" s="95">
        <v>42</v>
      </c>
      <c r="F1081" s="95">
        <v>4</v>
      </c>
      <c r="G1081" s="95">
        <v>4</v>
      </c>
      <c r="H1081" s="95">
        <v>6</v>
      </c>
      <c r="I1081" s="95" t="s">
        <v>215</v>
      </c>
      <c r="J1081" s="95" t="s">
        <v>214</v>
      </c>
      <c r="K1081" s="95" t="s">
        <v>292</v>
      </c>
      <c r="L1081" s="97">
        <f t="shared" si="16"/>
        <v>36</v>
      </c>
      <c r="M1081" s="97" t="str">
        <f>CONCATENATE(База[ПЕрвые символы],База[Column2],RIGHT(База[Column3],7))</f>
        <v>KV-16146274KJA-VEO</v>
      </c>
      <c r="N1081" s="98"/>
      <c r="O1081" s="98"/>
      <c r="U1081" s="98"/>
      <c r="V1081" s="98"/>
      <c r="W1081" s="98"/>
      <c r="X1081" s="98"/>
      <c r="Y1081" s="98"/>
    </row>
    <row r="1082" spans="1:25" ht="15" x14ac:dyDescent="0.25">
      <c r="A1082" s="93" t="str">
        <f>CONCATENATE(База[ПЕрвые символы],База[Column2],База[Column4])</f>
        <v>KV-16146276KJA-VEO</v>
      </c>
      <c r="B1082" s="94">
        <f>База[Column6]</f>
        <v>45</v>
      </c>
      <c r="C1082" s="95" t="s">
        <v>108</v>
      </c>
      <c r="D1082" s="96">
        <v>46276</v>
      </c>
      <c r="E1082" s="95">
        <v>45</v>
      </c>
      <c r="F1082" s="95">
        <v>0</v>
      </c>
      <c r="G1082" s="95">
        <v>0</v>
      </c>
      <c r="H1082" s="95">
        <v>4</v>
      </c>
      <c r="I1082" s="95" t="s">
        <v>215</v>
      </c>
      <c r="J1082" s="95" t="s">
        <v>214</v>
      </c>
      <c r="K1082" s="95" t="s">
        <v>293</v>
      </c>
      <c r="L1082" s="97">
        <f t="shared" si="16"/>
        <v>41</v>
      </c>
      <c r="M1082" s="97" t="str">
        <f>CONCATENATE(База[ПЕрвые символы],База[Column2],RIGHT(База[Column3],7))</f>
        <v>KV-16146276KJA-VEO</v>
      </c>
      <c r="N1082" s="98"/>
      <c r="O1082" s="98"/>
      <c r="U1082" s="98"/>
      <c r="V1082" s="98"/>
      <c r="W1082" s="98"/>
      <c r="X1082" s="98"/>
      <c r="Y1082" s="98"/>
    </row>
    <row r="1083" spans="1:25" ht="15" x14ac:dyDescent="0.25">
      <c r="A1083" s="93" t="str">
        <f>CONCATENATE(База[ПЕрвые символы],База[Column2],База[Column4])</f>
        <v>KV-16146278KJA-VEO</v>
      </c>
      <c r="B1083" s="94">
        <f>База[Column6]</f>
        <v>45</v>
      </c>
      <c r="C1083" s="95" t="s">
        <v>108</v>
      </c>
      <c r="D1083" s="96">
        <v>46278</v>
      </c>
      <c r="E1083" s="95">
        <v>45</v>
      </c>
      <c r="F1083" s="95">
        <v>0</v>
      </c>
      <c r="G1083" s="95">
        <v>0</v>
      </c>
      <c r="H1083" s="95">
        <v>6</v>
      </c>
      <c r="I1083" s="95" t="s">
        <v>215</v>
      </c>
      <c r="J1083" s="95" t="s">
        <v>214</v>
      </c>
      <c r="K1083" s="95" t="s">
        <v>293</v>
      </c>
      <c r="L1083" s="97">
        <f t="shared" si="16"/>
        <v>39</v>
      </c>
      <c r="M1083" s="97" t="str">
        <f>CONCATENATE(База[ПЕрвые символы],База[Column2],RIGHT(База[Column3],7))</f>
        <v>KV-16146278KJA-VEO</v>
      </c>
      <c r="N1083" s="98"/>
      <c r="O1083" s="98"/>
      <c r="U1083" s="98"/>
      <c r="V1083" s="98"/>
      <c r="W1083" s="98"/>
      <c r="X1083" s="98"/>
      <c r="Y1083" s="98"/>
    </row>
    <row r="1084" spans="1:25" ht="15" x14ac:dyDescent="0.25">
      <c r="A1084" s="93" t="str">
        <f>CONCATENATE(База[ПЕрвые символы],База[Column2],База[Column4])</f>
        <v>KV-16146279KJA-VEO</v>
      </c>
      <c r="B1084" s="94">
        <f>База[Column6]</f>
        <v>45</v>
      </c>
      <c r="C1084" s="95" t="s">
        <v>108</v>
      </c>
      <c r="D1084" s="96">
        <v>46279</v>
      </c>
      <c r="E1084" s="95">
        <v>45</v>
      </c>
      <c r="F1084" s="95">
        <v>1</v>
      </c>
      <c r="G1084" s="95">
        <v>1</v>
      </c>
      <c r="H1084" s="95">
        <v>6</v>
      </c>
      <c r="I1084" s="95" t="s">
        <v>215</v>
      </c>
      <c r="J1084" s="95" t="s">
        <v>214</v>
      </c>
      <c r="K1084" s="95" t="s">
        <v>293</v>
      </c>
      <c r="L1084" s="97">
        <f t="shared" si="16"/>
        <v>39</v>
      </c>
      <c r="M1084" s="97" t="str">
        <f>CONCATENATE(База[ПЕрвые символы],База[Column2],RIGHT(База[Column3],7))</f>
        <v>KV-16146279KJA-VEO</v>
      </c>
      <c r="N1084" s="98"/>
      <c r="O1084" s="98"/>
      <c r="U1084" s="98"/>
      <c r="V1084" s="98"/>
      <c r="W1084" s="98"/>
      <c r="X1084" s="98"/>
      <c r="Y1084" s="98"/>
    </row>
    <row r="1085" spans="1:25" ht="15" x14ac:dyDescent="0.25">
      <c r="A1085" s="93" t="str">
        <f>CONCATENATE(База[ПЕрвые символы],База[Column2],База[Column4])</f>
        <v>KV-16146280KJA-VEO</v>
      </c>
      <c r="B1085" s="94">
        <f>База[Column6]</f>
        <v>42</v>
      </c>
      <c r="C1085" s="95" t="s">
        <v>108</v>
      </c>
      <c r="D1085" s="96">
        <v>46280</v>
      </c>
      <c r="E1085" s="95">
        <v>42</v>
      </c>
      <c r="F1085" s="95">
        <v>0</v>
      </c>
      <c r="G1085" s="95">
        <v>0</v>
      </c>
      <c r="H1085" s="95">
        <v>6</v>
      </c>
      <c r="I1085" s="95" t="s">
        <v>215</v>
      </c>
      <c r="J1085" s="95" t="s">
        <v>214</v>
      </c>
      <c r="K1085" s="95" t="s">
        <v>292</v>
      </c>
      <c r="L1085" s="97">
        <f t="shared" si="16"/>
        <v>36</v>
      </c>
      <c r="M1085" s="97" t="str">
        <f>CONCATENATE(База[ПЕрвые символы],База[Column2],RIGHT(База[Column3],7))</f>
        <v>KV-16146280KJA-VEO</v>
      </c>
      <c r="N1085" s="98"/>
      <c r="O1085" s="98"/>
      <c r="U1085" s="98"/>
      <c r="V1085" s="98"/>
      <c r="W1085" s="98"/>
      <c r="X1085" s="98"/>
      <c r="Y1085" s="98"/>
    </row>
    <row r="1086" spans="1:25" ht="15" x14ac:dyDescent="0.25">
      <c r="A1086" s="93" t="str">
        <f>CONCATENATE(База[ПЕрвые символы],База[Column2],База[Column4])</f>
        <v>KV-16146281KJA-VEO</v>
      </c>
      <c r="B1086" s="94">
        <f>База[Column6]</f>
        <v>42</v>
      </c>
      <c r="C1086" s="95" t="s">
        <v>108</v>
      </c>
      <c r="D1086" s="96">
        <v>46281</v>
      </c>
      <c r="E1086" s="95">
        <v>42</v>
      </c>
      <c r="F1086" s="95">
        <v>1</v>
      </c>
      <c r="G1086" s="95">
        <v>1</v>
      </c>
      <c r="H1086" s="95">
        <v>6</v>
      </c>
      <c r="I1086" s="95" t="s">
        <v>215</v>
      </c>
      <c r="J1086" s="95" t="s">
        <v>214</v>
      </c>
      <c r="K1086" s="95" t="s">
        <v>292</v>
      </c>
      <c r="L1086" s="97">
        <f t="shared" si="16"/>
        <v>36</v>
      </c>
      <c r="M1086" s="97" t="str">
        <f>CONCATENATE(База[ПЕрвые символы],База[Column2],RIGHT(База[Column3],7))</f>
        <v>KV-16146281KJA-VEO</v>
      </c>
      <c r="N1086" s="98"/>
      <c r="O1086" s="98"/>
      <c r="U1086" s="98"/>
      <c r="V1086" s="98"/>
      <c r="W1086" s="98"/>
      <c r="X1086" s="98"/>
      <c r="Y1086" s="98"/>
    </row>
    <row r="1087" spans="1:25" ht="15" x14ac:dyDescent="0.25">
      <c r="A1087" s="93" t="str">
        <f>CONCATENATE(База[ПЕрвые символы],База[Column2],База[Column4])</f>
        <v>KV-16146283KJA-VEO</v>
      </c>
      <c r="B1087" s="94">
        <f>База[Column6]</f>
        <v>45</v>
      </c>
      <c r="C1087" s="95" t="s">
        <v>108</v>
      </c>
      <c r="D1087" s="96">
        <v>46283</v>
      </c>
      <c r="E1087" s="95">
        <v>45</v>
      </c>
      <c r="F1087" s="95">
        <v>0</v>
      </c>
      <c r="G1087" s="95">
        <v>0</v>
      </c>
      <c r="H1087" s="95">
        <v>4</v>
      </c>
      <c r="I1087" s="95" t="s">
        <v>215</v>
      </c>
      <c r="J1087" s="95" t="s">
        <v>214</v>
      </c>
      <c r="K1087" s="95" t="s">
        <v>293</v>
      </c>
      <c r="L1087" s="97">
        <f t="shared" si="16"/>
        <v>41</v>
      </c>
      <c r="M1087" s="97" t="str">
        <f>CONCATENATE(База[ПЕрвые символы],База[Column2],RIGHT(База[Column3],7))</f>
        <v>KV-16146283KJA-VEO</v>
      </c>
      <c r="N1087" s="98"/>
      <c r="O1087" s="98"/>
      <c r="U1087" s="98"/>
      <c r="V1087" s="98"/>
      <c r="W1087" s="98"/>
      <c r="X1087" s="98"/>
      <c r="Y1087" s="98"/>
    </row>
    <row r="1088" spans="1:25" ht="15" x14ac:dyDescent="0.25">
      <c r="A1088" s="93" t="str">
        <f>CONCATENATE(База[ПЕрвые символы],База[Column2],База[Column4])</f>
        <v>KV-16146285KJA-VEO</v>
      </c>
      <c r="B1088" s="94">
        <f>База[Column6]</f>
        <v>47</v>
      </c>
      <c r="C1088" s="95" t="s">
        <v>108</v>
      </c>
      <c r="D1088" s="96">
        <v>46285</v>
      </c>
      <c r="E1088" s="95">
        <v>47</v>
      </c>
      <c r="F1088" s="95">
        <v>1</v>
      </c>
      <c r="G1088" s="95">
        <v>1</v>
      </c>
      <c r="H1088" s="95">
        <v>6</v>
      </c>
      <c r="I1088" s="95" t="s">
        <v>215</v>
      </c>
      <c r="J1088" s="95" t="s">
        <v>214</v>
      </c>
      <c r="K1088" s="95" t="s">
        <v>293</v>
      </c>
      <c r="L1088" s="97">
        <f t="shared" si="16"/>
        <v>41</v>
      </c>
      <c r="M1088" s="97" t="str">
        <f>CONCATENATE(База[ПЕрвые символы],База[Column2],RIGHT(База[Column3],7))</f>
        <v>KV-16146285KJA-VEO</v>
      </c>
      <c r="N1088" s="98"/>
      <c r="O1088" s="98"/>
      <c r="U1088" s="98"/>
      <c r="V1088" s="98"/>
      <c r="W1088" s="98"/>
      <c r="X1088" s="98"/>
      <c r="Y1088" s="98"/>
    </row>
    <row r="1089" spans="1:25" ht="15" x14ac:dyDescent="0.25">
      <c r="A1089" s="93" t="str">
        <f>CONCATENATE(База[ПЕрвые символы],База[Column2],База[Column4])</f>
        <v>KV-16146286KJA-VEO</v>
      </c>
      <c r="B1089" s="94">
        <f>База[Column6]</f>
        <v>46</v>
      </c>
      <c r="C1089" s="95" t="s">
        <v>108</v>
      </c>
      <c r="D1089" s="96">
        <v>46286</v>
      </c>
      <c r="E1089" s="95">
        <v>46</v>
      </c>
      <c r="F1089" s="95">
        <v>0</v>
      </c>
      <c r="G1089" s="95">
        <v>0</v>
      </c>
      <c r="H1089" s="95">
        <v>6</v>
      </c>
      <c r="I1089" s="95" t="s">
        <v>215</v>
      </c>
      <c r="J1089" s="95" t="s">
        <v>214</v>
      </c>
      <c r="K1089" s="95" t="s">
        <v>288</v>
      </c>
      <c r="L1089" s="97">
        <f t="shared" si="16"/>
        <v>40</v>
      </c>
      <c r="M1089" s="97" t="str">
        <f>CONCATENATE(База[ПЕрвые символы],База[Column2],RIGHT(База[Column3],7))</f>
        <v>KV-16146286KJA-VEO</v>
      </c>
      <c r="N1089" s="98"/>
      <c r="O1089" s="98"/>
      <c r="U1089" s="98"/>
      <c r="V1089" s="98"/>
      <c r="W1089" s="98"/>
      <c r="X1089" s="98"/>
      <c r="Y1089" s="98"/>
    </row>
    <row r="1090" spans="1:25" ht="15" x14ac:dyDescent="0.25">
      <c r="A1090" s="93" t="str">
        <f>CONCATENATE(База[ПЕрвые символы],База[Column2],База[Column4])</f>
        <v>KV-16146287KJA-VEO</v>
      </c>
      <c r="B1090" s="94">
        <f>База[Column6]</f>
        <v>42</v>
      </c>
      <c r="C1090" s="95" t="s">
        <v>108</v>
      </c>
      <c r="D1090" s="96">
        <v>46287</v>
      </c>
      <c r="E1090" s="95">
        <v>42</v>
      </c>
      <c r="F1090" s="95">
        <v>0</v>
      </c>
      <c r="G1090" s="95">
        <v>0</v>
      </c>
      <c r="H1090" s="95">
        <v>6</v>
      </c>
      <c r="I1090" s="95" t="s">
        <v>215</v>
      </c>
      <c r="J1090" s="95" t="s">
        <v>214</v>
      </c>
      <c r="K1090" s="95" t="s">
        <v>292</v>
      </c>
      <c r="L1090" s="97">
        <f t="shared" ref="L1090:L1153" si="17">IF(G1090&gt;=0,E1090-H1090,E1090-H1090-G1090)</f>
        <v>36</v>
      </c>
      <c r="M1090" s="97" t="str">
        <f>CONCATENATE(База[ПЕрвые символы],База[Column2],RIGHT(База[Column3],7))</f>
        <v>KV-16146287KJA-VEO</v>
      </c>
      <c r="N1090" s="98"/>
      <c r="O1090" s="98"/>
      <c r="U1090" s="98"/>
      <c r="V1090" s="98"/>
      <c r="W1090" s="98"/>
      <c r="X1090" s="98"/>
      <c r="Y1090" s="98"/>
    </row>
    <row r="1091" spans="1:25" ht="15" x14ac:dyDescent="0.25">
      <c r="A1091" s="93" t="str">
        <f>CONCATENATE(База[ПЕрвые символы],База[Column2],База[Column4])</f>
        <v>KV-16146288KJA-VEO</v>
      </c>
      <c r="B1091" s="94">
        <f>База[Column6]</f>
        <v>42</v>
      </c>
      <c r="C1091" s="95" t="s">
        <v>108</v>
      </c>
      <c r="D1091" s="96">
        <v>46288</v>
      </c>
      <c r="E1091" s="95">
        <v>42</v>
      </c>
      <c r="F1091" s="95">
        <v>1</v>
      </c>
      <c r="G1091" s="95">
        <v>1</v>
      </c>
      <c r="H1091" s="95">
        <v>6</v>
      </c>
      <c r="I1091" s="95" t="s">
        <v>215</v>
      </c>
      <c r="J1091" s="95" t="s">
        <v>214</v>
      </c>
      <c r="K1091" s="95" t="s">
        <v>292</v>
      </c>
      <c r="L1091" s="97">
        <f t="shared" si="17"/>
        <v>36</v>
      </c>
      <c r="M1091" s="97" t="str">
        <f>CONCATENATE(База[ПЕрвые символы],База[Column2],RIGHT(База[Column3],7))</f>
        <v>KV-16146288KJA-VEO</v>
      </c>
      <c r="N1091" s="98"/>
      <c r="O1091" s="98"/>
      <c r="U1091" s="98"/>
      <c r="V1091" s="98"/>
      <c r="W1091" s="98"/>
      <c r="X1091" s="98"/>
      <c r="Y1091" s="98"/>
    </row>
    <row r="1092" spans="1:25" ht="15" x14ac:dyDescent="0.25">
      <c r="A1092" s="93" t="str">
        <f>CONCATENATE(База[ПЕрвые символы],База[Column2],База[Column4])</f>
        <v>KV-16146290KJA-VEO</v>
      </c>
      <c r="B1092" s="94">
        <f>База[Column6]</f>
        <v>45</v>
      </c>
      <c r="C1092" s="95" t="s">
        <v>108</v>
      </c>
      <c r="D1092" s="96">
        <v>46290</v>
      </c>
      <c r="E1092" s="95">
        <v>45</v>
      </c>
      <c r="F1092" s="95">
        <v>2</v>
      </c>
      <c r="G1092" s="95">
        <v>2</v>
      </c>
      <c r="H1092" s="95">
        <v>4</v>
      </c>
      <c r="I1092" s="95" t="s">
        <v>215</v>
      </c>
      <c r="J1092" s="95" t="s">
        <v>214</v>
      </c>
      <c r="K1092" s="95" t="s">
        <v>293</v>
      </c>
      <c r="L1092" s="97">
        <f t="shared" si="17"/>
        <v>41</v>
      </c>
      <c r="M1092" s="97" t="str">
        <f>CONCATENATE(База[ПЕрвые символы],База[Column2],RIGHT(База[Column3],7))</f>
        <v>KV-16146290KJA-VEO</v>
      </c>
      <c r="N1092" s="98"/>
      <c r="O1092" s="98"/>
      <c r="U1092" s="98"/>
      <c r="V1092" s="98"/>
      <c r="W1092" s="98"/>
      <c r="X1092" s="98"/>
      <c r="Y1092" s="98"/>
    </row>
    <row r="1093" spans="1:25" ht="15" x14ac:dyDescent="0.25">
      <c r="A1093" s="93" t="str">
        <f>CONCATENATE(База[ПЕрвые символы],База[Column2],База[Column4])</f>
        <v>KV-16146292KJA-VEO</v>
      </c>
      <c r="B1093" s="94">
        <f>База[Column6]</f>
        <v>47</v>
      </c>
      <c r="C1093" s="95" t="s">
        <v>108</v>
      </c>
      <c r="D1093" s="96">
        <v>46292</v>
      </c>
      <c r="E1093" s="95">
        <v>47</v>
      </c>
      <c r="F1093" s="95">
        <v>1</v>
      </c>
      <c r="G1093" s="95">
        <v>1</v>
      </c>
      <c r="H1093" s="95">
        <v>6</v>
      </c>
      <c r="I1093" s="95" t="s">
        <v>215</v>
      </c>
      <c r="J1093" s="95" t="s">
        <v>214</v>
      </c>
      <c r="K1093" s="95" t="s">
        <v>293</v>
      </c>
      <c r="L1093" s="97">
        <f t="shared" si="17"/>
        <v>41</v>
      </c>
      <c r="M1093" s="97" t="str">
        <f>CONCATENATE(База[ПЕрвые символы],База[Column2],RIGHT(База[Column3],7))</f>
        <v>KV-16146292KJA-VEO</v>
      </c>
      <c r="N1093" s="98"/>
      <c r="O1093" s="98"/>
      <c r="U1093" s="98"/>
      <c r="V1093" s="98"/>
      <c r="W1093" s="98"/>
      <c r="X1093" s="98"/>
      <c r="Y1093" s="98"/>
    </row>
    <row r="1094" spans="1:25" ht="15" x14ac:dyDescent="0.25">
      <c r="A1094" s="93" t="str">
        <f>CONCATENATE(База[ПЕрвые символы],База[Column2],База[Column4])</f>
        <v>KV-16146293KJA-VEO</v>
      </c>
      <c r="B1094" s="94">
        <f>База[Column6]</f>
        <v>46</v>
      </c>
      <c r="C1094" s="95" t="s">
        <v>108</v>
      </c>
      <c r="D1094" s="96">
        <v>46293</v>
      </c>
      <c r="E1094" s="95">
        <v>46</v>
      </c>
      <c r="F1094" s="95">
        <v>0</v>
      </c>
      <c r="G1094" s="95">
        <v>0</v>
      </c>
      <c r="H1094" s="95">
        <v>6</v>
      </c>
      <c r="I1094" s="95" t="s">
        <v>215</v>
      </c>
      <c r="J1094" s="95" t="s">
        <v>214</v>
      </c>
      <c r="K1094" s="95" t="s">
        <v>288</v>
      </c>
      <c r="L1094" s="97">
        <f t="shared" si="17"/>
        <v>40</v>
      </c>
      <c r="M1094" s="97" t="str">
        <f>CONCATENATE(База[ПЕрвые символы],База[Column2],RIGHT(База[Column3],7))</f>
        <v>KV-16146293KJA-VEO</v>
      </c>
      <c r="N1094" s="98"/>
      <c r="O1094" s="98"/>
      <c r="U1094" s="98"/>
      <c r="V1094" s="98"/>
      <c r="W1094" s="98"/>
      <c r="X1094" s="98"/>
      <c r="Y1094" s="98"/>
    </row>
    <row r="1095" spans="1:25" ht="15" x14ac:dyDescent="0.25">
      <c r="A1095" s="93" t="str">
        <f>CONCATENATE(База[ПЕрвые символы],База[Column2],База[Column4])</f>
        <v>KV-16146294KJA-VEO</v>
      </c>
      <c r="B1095" s="94">
        <f>База[Column6]</f>
        <v>42</v>
      </c>
      <c r="C1095" s="95" t="s">
        <v>108</v>
      </c>
      <c r="D1095" s="96">
        <v>46294</v>
      </c>
      <c r="E1095" s="95">
        <v>42</v>
      </c>
      <c r="F1095" s="95">
        <v>1</v>
      </c>
      <c r="G1095" s="95">
        <v>1</v>
      </c>
      <c r="H1095" s="95">
        <v>6</v>
      </c>
      <c r="I1095" s="95" t="s">
        <v>215</v>
      </c>
      <c r="J1095" s="95" t="s">
        <v>214</v>
      </c>
      <c r="K1095" s="95" t="s">
        <v>292</v>
      </c>
      <c r="L1095" s="97">
        <f t="shared" si="17"/>
        <v>36</v>
      </c>
      <c r="M1095" s="97" t="str">
        <f>CONCATENATE(База[ПЕрвые символы],База[Column2],RIGHT(База[Column3],7))</f>
        <v>KV-16146294KJA-VEO</v>
      </c>
      <c r="N1095" s="98"/>
      <c r="O1095" s="98"/>
      <c r="U1095" s="98"/>
      <c r="V1095" s="98"/>
      <c r="W1095" s="98"/>
      <c r="X1095" s="98"/>
      <c r="Y1095" s="98"/>
    </row>
    <row r="1096" spans="1:25" ht="15" x14ac:dyDescent="0.25">
      <c r="A1096" s="93" t="str">
        <f>CONCATENATE(База[ПЕрвые символы],База[Column2],База[Column4])</f>
        <v>KV-16146295KJA-VEO</v>
      </c>
      <c r="B1096" s="94">
        <f>База[Column6]</f>
        <v>42</v>
      </c>
      <c r="C1096" s="95" t="s">
        <v>108</v>
      </c>
      <c r="D1096" s="96">
        <v>46295</v>
      </c>
      <c r="E1096" s="95">
        <v>42</v>
      </c>
      <c r="F1096" s="95">
        <v>1</v>
      </c>
      <c r="G1096" s="95">
        <v>1</v>
      </c>
      <c r="H1096" s="95">
        <v>6</v>
      </c>
      <c r="I1096" s="95" t="s">
        <v>215</v>
      </c>
      <c r="J1096" s="95" t="s">
        <v>214</v>
      </c>
      <c r="K1096" s="95" t="s">
        <v>292</v>
      </c>
      <c r="L1096" s="97">
        <f t="shared" si="17"/>
        <v>36</v>
      </c>
      <c r="M1096" s="97" t="str">
        <f>CONCATENATE(База[ПЕрвые символы],База[Column2],RIGHT(База[Column3],7))</f>
        <v>KV-16146295KJA-VEO</v>
      </c>
      <c r="N1096" s="98"/>
      <c r="O1096" s="98"/>
      <c r="U1096" s="98"/>
      <c r="V1096" s="98"/>
      <c r="W1096" s="98"/>
      <c r="X1096" s="98"/>
      <c r="Y1096" s="98"/>
    </row>
    <row r="1097" spans="1:25" ht="15" x14ac:dyDescent="0.25">
      <c r="A1097" s="93" t="str">
        <f>CONCATENATE(База[ПЕрвые символы],База[Column2],База[Column4])</f>
        <v>KV-16146297KJA-VEO</v>
      </c>
      <c r="B1097" s="94">
        <f>База[Column6]</f>
        <v>45</v>
      </c>
      <c r="C1097" s="95" t="s">
        <v>108</v>
      </c>
      <c r="D1097" s="96">
        <v>46297</v>
      </c>
      <c r="E1097" s="95">
        <v>45</v>
      </c>
      <c r="F1097" s="95">
        <v>0</v>
      </c>
      <c r="G1097" s="95">
        <v>0</v>
      </c>
      <c r="H1097" s="95">
        <v>4</v>
      </c>
      <c r="I1097" s="95" t="s">
        <v>215</v>
      </c>
      <c r="J1097" s="95" t="s">
        <v>214</v>
      </c>
      <c r="K1097" s="95" t="s">
        <v>293</v>
      </c>
      <c r="L1097" s="97">
        <f t="shared" si="17"/>
        <v>41</v>
      </c>
      <c r="M1097" s="97" t="str">
        <f>CONCATENATE(База[ПЕрвые символы],База[Column2],RIGHT(База[Column3],7))</f>
        <v>KV-16146297KJA-VEO</v>
      </c>
      <c r="N1097" s="98"/>
      <c r="O1097" s="98"/>
      <c r="U1097" s="98"/>
      <c r="V1097" s="98"/>
      <c r="W1097" s="98"/>
      <c r="X1097" s="98"/>
      <c r="Y1097" s="98"/>
    </row>
    <row r="1098" spans="1:25" ht="15" x14ac:dyDescent="0.25">
      <c r="A1098" s="93" t="str">
        <f>CONCATENATE(База[ПЕрвые символы],База[Column2],База[Column4])</f>
        <v>KV-16146299KJA-VEO</v>
      </c>
      <c r="B1098" s="94">
        <f>База[Column6]</f>
        <v>46</v>
      </c>
      <c r="C1098" s="95" t="s">
        <v>108</v>
      </c>
      <c r="D1098" s="96">
        <v>46299</v>
      </c>
      <c r="E1098" s="95">
        <v>46</v>
      </c>
      <c r="F1098" s="95">
        <v>0</v>
      </c>
      <c r="G1098" s="95">
        <v>0</v>
      </c>
      <c r="H1098" s="95">
        <v>6</v>
      </c>
      <c r="I1098" s="95" t="s">
        <v>215</v>
      </c>
      <c r="J1098" s="95" t="s">
        <v>214</v>
      </c>
      <c r="K1098" s="95" t="s">
        <v>288</v>
      </c>
      <c r="L1098" s="97">
        <f t="shared" si="17"/>
        <v>40</v>
      </c>
      <c r="M1098" s="97" t="str">
        <f>CONCATENATE(База[ПЕрвые символы],База[Column2],RIGHT(База[Column3],7))</f>
        <v>KV-16146299KJA-VEO</v>
      </c>
      <c r="N1098" s="98"/>
      <c r="O1098" s="98"/>
      <c r="U1098" s="98"/>
      <c r="V1098" s="98"/>
      <c r="W1098" s="98"/>
      <c r="X1098" s="98"/>
      <c r="Y1098" s="98"/>
    </row>
    <row r="1099" spans="1:25" ht="15" x14ac:dyDescent="0.25">
      <c r="A1099" s="93" t="str">
        <f>CONCATENATE(База[ПЕрвые символы],База[Column2],База[Column4])</f>
        <v>KV-16146300KJA-VEO</v>
      </c>
      <c r="B1099" s="94">
        <f>База[Column6]</f>
        <v>45</v>
      </c>
      <c r="C1099" s="95" t="s">
        <v>108</v>
      </c>
      <c r="D1099" s="96">
        <v>46300</v>
      </c>
      <c r="E1099" s="95">
        <v>45</v>
      </c>
      <c r="F1099" s="95">
        <v>0</v>
      </c>
      <c r="G1099" s="95">
        <v>0</v>
      </c>
      <c r="H1099" s="95">
        <v>6</v>
      </c>
      <c r="I1099" s="95" t="s">
        <v>215</v>
      </c>
      <c r="J1099" s="95" t="s">
        <v>214</v>
      </c>
      <c r="K1099" s="95" t="s">
        <v>293</v>
      </c>
      <c r="L1099" s="97">
        <f t="shared" si="17"/>
        <v>39</v>
      </c>
      <c r="M1099" s="97" t="str">
        <f>CONCATENATE(База[ПЕрвые символы],База[Column2],RIGHT(База[Column3],7))</f>
        <v>KV-16146300KJA-VEO</v>
      </c>
      <c r="N1099" s="98"/>
      <c r="O1099" s="98"/>
      <c r="U1099" s="98"/>
      <c r="V1099" s="98"/>
      <c r="W1099" s="98"/>
      <c r="X1099" s="98"/>
      <c r="Y1099" s="98"/>
    </row>
    <row r="1100" spans="1:25" ht="15" x14ac:dyDescent="0.25">
      <c r="A1100" s="93" t="str">
        <f>CONCATENATE(База[ПЕрвые символы],База[Column2],База[Column4])</f>
        <v>KV-16146301KJA-VEO</v>
      </c>
      <c r="B1100" s="94">
        <f>База[Column6]</f>
        <v>42</v>
      </c>
      <c r="C1100" s="95" t="s">
        <v>108</v>
      </c>
      <c r="D1100" s="96">
        <v>46301</v>
      </c>
      <c r="E1100" s="95">
        <v>42</v>
      </c>
      <c r="F1100" s="95">
        <v>0</v>
      </c>
      <c r="G1100" s="95">
        <v>0</v>
      </c>
      <c r="H1100" s="95">
        <v>6</v>
      </c>
      <c r="I1100" s="95" t="s">
        <v>215</v>
      </c>
      <c r="J1100" s="95" t="s">
        <v>214</v>
      </c>
      <c r="K1100" s="95" t="s">
        <v>292</v>
      </c>
      <c r="L1100" s="97">
        <f t="shared" si="17"/>
        <v>36</v>
      </c>
      <c r="M1100" s="97" t="str">
        <f>CONCATENATE(База[ПЕрвые символы],База[Column2],RIGHT(База[Column3],7))</f>
        <v>KV-16146301KJA-VEO</v>
      </c>
      <c r="N1100" s="98"/>
      <c r="O1100" s="98"/>
      <c r="U1100" s="98"/>
      <c r="V1100" s="98"/>
      <c r="W1100" s="98"/>
      <c r="X1100" s="98"/>
      <c r="Y1100" s="98"/>
    </row>
    <row r="1101" spans="1:25" ht="15" x14ac:dyDescent="0.25">
      <c r="A1101" s="93" t="str">
        <f>CONCATENATE(База[ПЕрвые символы],База[Column2],База[Column4])</f>
        <v>KV-16146302KJA-VEO</v>
      </c>
      <c r="B1101" s="94">
        <f>База[Column6]</f>
        <v>46</v>
      </c>
      <c r="C1101" s="95" t="s">
        <v>108</v>
      </c>
      <c r="D1101" s="96">
        <v>46302</v>
      </c>
      <c r="E1101" s="95">
        <v>46</v>
      </c>
      <c r="F1101" s="95">
        <v>1</v>
      </c>
      <c r="G1101" s="95">
        <v>1</v>
      </c>
      <c r="H1101" s="95">
        <v>6</v>
      </c>
      <c r="I1101" s="95" t="s">
        <v>215</v>
      </c>
      <c r="J1101" s="95" t="s">
        <v>214</v>
      </c>
      <c r="K1101" s="95" t="s">
        <v>288</v>
      </c>
      <c r="L1101" s="97">
        <f t="shared" si="17"/>
        <v>40</v>
      </c>
      <c r="M1101" s="97" t="str">
        <f>CONCATENATE(База[ПЕрвые символы],База[Column2],RIGHT(База[Column3],7))</f>
        <v>KV-16146302KJA-VEO</v>
      </c>
      <c r="N1101" s="98"/>
      <c r="O1101" s="98"/>
      <c r="U1101" s="98"/>
      <c r="V1101" s="98"/>
      <c r="W1101" s="98"/>
      <c r="X1101" s="98"/>
      <c r="Y1101" s="98"/>
    </row>
    <row r="1102" spans="1:25" ht="15" x14ac:dyDescent="0.25">
      <c r="A1102" s="93" t="str">
        <f>CONCATENATE(База[ПЕрвые символы],База[Column2],База[Column4])</f>
        <v>KV-16146304KJA-VEO</v>
      </c>
      <c r="B1102" s="94">
        <f>База[Column6]</f>
        <v>45</v>
      </c>
      <c r="C1102" s="95" t="s">
        <v>108</v>
      </c>
      <c r="D1102" s="96">
        <v>46304</v>
      </c>
      <c r="E1102" s="95">
        <v>45</v>
      </c>
      <c r="F1102" s="95">
        <v>0</v>
      </c>
      <c r="G1102" s="95">
        <v>0</v>
      </c>
      <c r="H1102" s="95">
        <v>4</v>
      </c>
      <c r="I1102" s="95" t="s">
        <v>215</v>
      </c>
      <c r="J1102" s="95" t="s">
        <v>214</v>
      </c>
      <c r="K1102" s="95" t="s">
        <v>293</v>
      </c>
      <c r="L1102" s="97">
        <f t="shared" si="17"/>
        <v>41</v>
      </c>
      <c r="M1102" s="97" t="str">
        <f>CONCATENATE(База[ПЕрвые символы],База[Column2],RIGHT(База[Column3],7))</f>
        <v>KV-16146304KJA-VEO</v>
      </c>
      <c r="N1102" s="98"/>
      <c r="O1102" s="98"/>
      <c r="U1102" s="98"/>
      <c r="V1102" s="98"/>
      <c r="W1102" s="98"/>
      <c r="X1102" s="98"/>
      <c r="Y1102" s="98"/>
    </row>
    <row r="1103" spans="1:25" ht="15" x14ac:dyDescent="0.25">
      <c r="A1103" s="93" t="str">
        <f>CONCATENATE(База[ПЕрвые символы],База[Column2],База[Column4])</f>
        <v>KV-16146306KJA-VEO</v>
      </c>
      <c r="B1103" s="94">
        <f>База[Column6]</f>
        <v>46</v>
      </c>
      <c r="C1103" s="95" t="s">
        <v>108</v>
      </c>
      <c r="D1103" s="96">
        <v>46306</v>
      </c>
      <c r="E1103" s="95">
        <v>46</v>
      </c>
      <c r="F1103" s="95">
        <v>0</v>
      </c>
      <c r="G1103" s="95">
        <v>0</v>
      </c>
      <c r="H1103" s="95">
        <v>6</v>
      </c>
      <c r="I1103" s="95" t="s">
        <v>215</v>
      </c>
      <c r="J1103" s="95" t="s">
        <v>214</v>
      </c>
      <c r="K1103" s="95" t="s">
        <v>288</v>
      </c>
      <c r="L1103" s="97">
        <f t="shared" si="17"/>
        <v>40</v>
      </c>
      <c r="M1103" s="97" t="str">
        <f>CONCATENATE(База[ПЕрвые символы],База[Column2],RIGHT(База[Column3],7))</f>
        <v>KV-16146306KJA-VEO</v>
      </c>
      <c r="N1103" s="98"/>
      <c r="O1103" s="98"/>
      <c r="U1103" s="98"/>
      <c r="V1103" s="98"/>
      <c r="W1103" s="98"/>
      <c r="X1103" s="98"/>
      <c r="Y1103" s="98"/>
    </row>
    <row r="1104" spans="1:25" ht="15" x14ac:dyDescent="0.25">
      <c r="A1104" s="93" t="str">
        <f>CONCATENATE(База[ПЕрвые символы],База[Column2],База[Column4])</f>
        <v>KV-16146307KJA-VEO</v>
      </c>
      <c r="B1104" s="94">
        <f>База[Column6]</f>
        <v>45</v>
      </c>
      <c r="C1104" s="95" t="s">
        <v>108</v>
      </c>
      <c r="D1104" s="96">
        <v>46307</v>
      </c>
      <c r="E1104" s="95">
        <v>45</v>
      </c>
      <c r="F1104" s="95">
        <v>3</v>
      </c>
      <c r="G1104" s="95">
        <v>3</v>
      </c>
      <c r="H1104" s="95">
        <v>6</v>
      </c>
      <c r="I1104" s="95" t="s">
        <v>215</v>
      </c>
      <c r="J1104" s="95" t="s">
        <v>214</v>
      </c>
      <c r="K1104" s="95" t="s">
        <v>293</v>
      </c>
      <c r="L1104" s="97">
        <f t="shared" si="17"/>
        <v>39</v>
      </c>
      <c r="M1104" s="97" t="str">
        <f>CONCATENATE(База[ПЕрвые символы],База[Column2],RIGHT(База[Column3],7))</f>
        <v>KV-16146307KJA-VEO</v>
      </c>
      <c r="N1104" s="98"/>
      <c r="O1104" s="98"/>
      <c r="U1104" s="98"/>
      <c r="V1104" s="98"/>
      <c r="W1104" s="98"/>
      <c r="X1104" s="98"/>
      <c r="Y1104" s="98"/>
    </row>
    <row r="1105" spans="1:25" ht="15" x14ac:dyDescent="0.25">
      <c r="A1105" s="93" t="str">
        <f>CONCATENATE(База[ПЕрвые символы],База[Column2],База[Column4])</f>
        <v>KV-16146308KJA-VEO</v>
      </c>
      <c r="B1105" s="94">
        <f>База[Column6]</f>
        <v>42</v>
      </c>
      <c r="C1105" s="95" t="s">
        <v>108</v>
      </c>
      <c r="D1105" s="96">
        <v>46308</v>
      </c>
      <c r="E1105" s="95">
        <v>42</v>
      </c>
      <c r="F1105" s="95">
        <v>3</v>
      </c>
      <c r="G1105" s="95">
        <v>3</v>
      </c>
      <c r="H1105" s="95">
        <v>6</v>
      </c>
      <c r="I1105" s="95" t="s">
        <v>215</v>
      </c>
      <c r="J1105" s="95" t="s">
        <v>214</v>
      </c>
      <c r="K1105" s="95" t="s">
        <v>292</v>
      </c>
      <c r="L1105" s="97">
        <f t="shared" si="17"/>
        <v>36</v>
      </c>
      <c r="M1105" s="97" t="str">
        <f>CONCATENATE(База[ПЕрвые символы],База[Column2],RIGHT(База[Column3],7))</f>
        <v>KV-16146308KJA-VEO</v>
      </c>
      <c r="N1105" s="98"/>
      <c r="O1105" s="98"/>
      <c r="U1105" s="98"/>
      <c r="V1105" s="98"/>
      <c r="W1105" s="98"/>
      <c r="X1105" s="98"/>
      <c r="Y1105" s="98"/>
    </row>
    <row r="1106" spans="1:25" ht="15" x14ac:dyDescent="0.25">
      <c r="A1106" s="93" t="str">
        <f>CONCATENATE(База[ПЕрвые символы],База[Column2],База[Column4])</f>
        <v>KV-16146309KJA-VEO</v>
      </c>
      <c r="B1106" s="94">
        <f>База[Column6]</f>
        <v>46</v>
      </c>
      <c r="C1106" s="95" t="s">
        <v>108</v>
      </c>
      <c r="D1106" s="96">
        <v>46309</v>
      </c>
      <c r="E1106" s="95">
        <v>46</v>
      </c>
      <c r="F1106" s="95">
        <v>0</v>
      </c>
      <c r="G1106" s="95">
        <v>0</v>
      </c>
      <c r="H1106" s="95">
        <v>6</v>
      </c>
      <c r="I1106" s="95" t="s">
        <v>215</v>
      </c>
      <c r="J1106" s="95" t="s">
        <v>214</v>
      </c>
      <c r="K1106" s="95" t="s">
        <v>288</v>
      </c>
      <c r="L1106" s="97">
        <f t="shared" si="17"/>
        <v>40</v>
      </c>
      <c r="M1106" s="97" t="str">
        <f>CONCATENATE(База[ПЕрвые символы],База[Column2],RIGHT(База[Column3],7))</f>
        <v>KV-16146309KJA-VEO</v>
      </c>
      <c r="N1106" s="98"/>
      <c r="O1106" s="98"/>
      <c r="U1106" s="98"/>
      <c r="V1106" s="98"/>
      <c r="W1106" s="98"/>
      <c r="X1106" s="98"/>
      <c r="Y1106" s="98"/>
    </row>
    <row r="1107" spans="1:25" ht="15" x14ac:dyDescent="0.25">
      <c r="A1107" s="93" t="str">
        <f>CONCATENATE(База[ПЕрвые символы],База[Column2],База[Column4])</f>
        <v>KV-16146311KJA-VEO</v>
      </c>
      <c r="B1107" s="94">
        <f>База[Column6]</f>
        <v>45</v>
      </c>
      <c r="C1107" s="95" t="s">
        <v>108</v>
      </c>
      <c r="D1107" s="96">
        <v>46311</v>
      </c>
      <c r="E1107" s="95">
        <v>45</v>
      </c>
      <c r="F1107" s="95">
        <v>0</v>
      </c>
      <c r="G1107" s="95">
        <v>0</v>
      </c>
      <c r="H1107" s="95">
        <v>4</v>
      </c>
      <c r="I1107" s="95" t="s">
        <v>215</v>
      </c>
      <c r="J1107" s="95" t="s">
        <v>214</v>
      </c>
      <c r="K1107" s="95" t="s">
        <v>293</v>
      </c>
      <c r="L1107" s="97">
        <f t="shared" si="17"/>
        <v>41</v>
      </c>
      <c r="M1107" s="97" t="str">
        <f>CONCATENATE(База[ПЕрвые символы],База[Column2],RIGHT(База[Column3],7))</f>
        <v>KV-16146311KJA-VEO</v>
      </c>
      <c r="N1107" s="98"/>
      <c r="O1107" s="98"/>
      <c r="U1107" s="98"/>
      <c r="V1107" s="98"/>
      <c r="W1107" s="98"/>
      <c r="X1107" s="98"/>
      <c r="Y1107" s="98"/>
    </row>
    <row r="1108" spans="1:25" ht="15" x14ac:dyDescent="0.25">
      <c r="A1108" s="93" t="str">
        <f>CONCATENATE(База[ПЕрвые символы],База[Column2],База[Column4])</f>
        <v>KV-16146313KJA-VEO</v>
      </c>
      <c r="B1108" s="94">
        <f>База[Column6]</f>
        <v>45</v>
      </c>
      <c r="C1108" s="95" t="s">
        <v>108</v>
      </c>
      <c r="D1108" s="96">
        <v>46313</v>
      </c>
      <c r="E1108" s="95">
        <v>45</v>
      </c>
      <c r="F1108" s="95">
        <v>0</v>
      </c>
      <c r="G1108" s="95">
        <v>0</v>
      </c>
      <c r="H1108" s="95">
        <v>6</v>
      </c>
      <c r="I1108" s="95" t="s">
        <v>215</v>
      </c>
      <c r="J1108" s="95" t="s">
        <v>214</v>
      </c>
      <c r="K1108" s="95" t="s">
        <v>293</v>
      </c>
      <c r="L1108" s="97">
        <f t="shared" si="17"/>
        <v>39</v>
      </c>
      <c r="M1108" s="97" t="str">
        <f>CONCATENATE(База[ПЕрвые символы],База[Column2],RIGHT(База[Column3],7))</f>
        <v>KV-16146313KJA-VEO</v>
      </c>
      <c r="N1108" s="98"/>
      <c r="O1108" s="98"/>
      <c r="U1108" s="98"/>
      <c r="V1108" s="98"/>
      <c r="W1108" s="98"/>
      <c r="X1108" s="98"/>
      <c r="Y1108" s="98"/>
    </row>
    <row r="1109" spans="1:25" ht="15" x14ac:dyDescent="0.25">
      <c r="A1109" s="93" t="str">
        <f>CONCATENATE(База[ПЕрвые символы],База[Column2],База[Column4])</f>
        <v>KV-16146314KJA-VEO</v>
      </c>
      <c r="B1109" s="94">
        <f>База[Column6]</f>
        <v>45</v>
      </c>
      <c r="C1109" s="95" t="s">
        <v>108</v>
      </c>
      <c r="D1109" s="96">
        <v>46314</v>
      </c>
      <c r="E1109" s="95">
        <v>45</v>
      </c>
      <c r="F1109" s="95">
        <v>1</v>
      </c>
      <c r="G1109" s="95">
        <v>1</v>
      </c>
      <c r="H1109" s="95">
        <v>6</v>
      </c>
      <c r="I1109" s="95" t="s">
        <v>215</v>
      </c>
      <c r="J1109" s="95" t="s">
        <v>214</v>
      </c>
      <c r="K1109" s="95" t="s">
        <v>293</v>
      </c>
      <c r="L1109" s="97">
        <f t="shared" si="17"/>
        <v>39</v>
      </c>
      <c r="M1109" s="97" t="str">
        <f>CONCATENATE(База[ПЕрвые символы],База[Column2],RIGHT(База[Column3],7))</f>
        <v>KV-16146314KJA-VEO</v>
      </c>
      <c r="N1109" s="98"/>
      <c r="O1109" s="98"/>
      <c r="U1109" s="98"/>
      <c r="V1109" s="98"/>
      <c r="W1109" s="98"/>
      <c r="X1109" s="98"/>
      <c r="Y1109" s="98"/>
    </row>
    <row r="1110" spans="1:25" ht="15" x14ac:dyDescent="0.25">
      <c r="A1110" s="93" t="str">
        <f>CONCATENATE(База[ПЕрвые символы],База[Column2],База[Column4])</f>
        <v>KV-16146315KJA-VEO</v>
      </c>
      <c r="B1110" s="94">
        <f>База[Column6]</f>
        <v>46</v>
      </c>
      <c r="C1110" s="95" t="s">
        <v>108</v>
      </c>
      <c r="D1110" s="96">
        <v>46315</v>
      </c>
      <c r="E1110" s="95">
        <v>46</v>
      </c>
      <c r="F1110" s="95">
        <v>4</v>
      </c>
      <c r="G1110" s="95">
        <v>4</v>
      </c>
      <c r="H1110" s="95">
        <v>6</v>
      </c>
      <c r="I1110" s="95" t="s">
        <v>215</v>
      </c>
      <c r="J1110" s="95" t="s">
        <v>214</v>
      </c>
      <c r="K1110" s="95" t="s">
        <v>288</v>
      </c>
      <c r="L1110" s="97">
        <f t="shared" si="17"/>
        <v>40</v>
      </c>
      <c r="M1110" s="97" t="str">
        <f>CONCATENATE(База[ПЕрвые символы],База[Column2],RIGHT(База[Column3],7))</f>
        <v>KV-16146315KJA-VEO</v>
      </c>
      <c r="N1110" s="98"/>
      <c r="O1110" s="98"/>
      <c r="U1110" s="98"/>
      <c r="V1110" s="98"/>
      <c r="W1110" s="98"/>
      <c r="X1110" s="98"/>
      <c r="Y1110" s="98"/>
    </row>
    <row r="1111" spans="1:25" ht="15" x14ac:dyDescent="0.25">
      <c r="A1111" s="93" t="str">
        <f>CONCATENATE(База[ПЕрвые символы],База[Column2],База[Column4])</f>
        <v>KV-16146316KJA-VEO</v>
      </c>
      <c r="B1111" s="94">
        <f>База[Column6]</f>
        <v>45</v>
      </c>
      <c r="C1111" s="95" t="s">
        <v>108</v>
      </c>
      <c r="D1111" s="96">
        <v>46316</v>
      </c>
      <c r="E1111" s="95">
        <v>45</v>
      </c>
      <c r="F1111" s="95">
        <v>0</v>
      </c>
      <c r="G1111" s="95">
        <v>0</v>
      </c>
      <c r="H1111" s="95">
        <v>6</v>
      </c>
      <c r="I1111" s="95" t="s">
        <v>215</v>
      </c>
      <c r="J1111" s="95" t="s">
        <v>214</v>
      </c>
      <c r="K1111" s="95" t="s">
        <v>293</v>
      </c>
      <c r="L1111" s="97">
        <f t="shared" si="17"/>
        <v>39</v>
      </c>
      <c r="M1111" s="97" t="str">
        <f>CONCATENATE(База[ПЕрвые символы],База[Column2],RIGHT(База[Column3],7))</f>
        <v>KV-16146316KJA-VEO</v>
      </c>
      <c r="N1111" s="98"/>
      <c r="O1111" s="98"/>
      <c r="U1111" s="98"/>
      <c r="V1111" s="98"/>
      <c r="W1111" s="98"/>
      <c r="X1111" s="98"/>
      <c r="Y1111" s="98"/>
    </row>
    <row r="1112" spans="1:25" ht="15" x14ac:dyDescent="0.25">
      <c r="A1112" s="93" t="str">
        <f>CONCATENATE(База[ПЕрвые символы],База[Column2],База[Column4])</f>
        <v>KV-16146318KJA-VEO</v>
      </c>
      <c r="B1112" s="94">
        <f>База[Column6]</f>
        <v>45</v>
      </c>
      <c r="C1112" s="95" t="s">
        <v>108</v>
      </c>
      <c r="D1112" s="96">
        <v>46318</v>
      </c>
      <c r="E1112" s="95">
        <v>45</v>
      </c>
      <c r="F1112" s="95">
        <v>0</v>
      </c>
      <c r="G1112" s="95">
        <v>0</v>
      </c>
      <c r="H1112" s="95">
        <v>4</v>
      </c>
      <c r="I1112" s="95" t="s">
        <v>215</v>
      </c>
      <c r="J1112" s="95" t="s">
        <v>214</v>
      </c>
      <c r="K1112" s="95" t="s">
        <v>293</v>
      </c>
      <c r="L1112" s="97">
        <f t="shared" si="17"/>
        <v>41</v>
      </c>
      <c r="M1112" s="97" t="str">
        <f>CONCATENATE(База[ПЕрвые символы],База[Column2],RIGHT(База[Column3],7))</f>
        <v>KV-16146318KJA-VEO</v>
      </c>
      <c r="N1112" s="98"/>
      <c r="O1112" s="98"/>
      <c r="U1112" s="98"/>
      <c r="V1112" s="98"/>
      <c r="W1112" s="98"/>
      <c r="X1112" s="98"/>
      <c r="Y1112" s="98"/>
    </row>
    <row r="1113" spans="1:25" ht="15" x14ac:dyDescent="0.25">
      <c r="A1113" s="93" t="str">
        <f>CONCATENATE(База[ПЕрвые символы],База[Column2],База[Column4])</f>
        <v>KV-16246216VEO-KJA</v>
      </c>
      <c r="B1113" s="94">
        <f>База[Column6]</f>
        <v>30</v>
      </c>
      <c r="C1113" s="95" t="s">
        <v>109</v>
      </c>
      <c r="D1113" s="96">
        <v>46216</v>
      </c>
      <c r="E1113" s="95">
        <v>30</v>
      </c>
      <c r="F1113" s="95">
        <v>0</v>
      </c>
      <c r="G1113" s="95">
        <v>0</v>
      </c>
      <c r="H1113" s="95">
        <v>6</v>
      </c>
      <c r="I1113" s="95" t="s">
        <v>217</v>
      </c>
      <c r="J1113" s="95" t="s">
        <v>216</v>
      </c>
      <c r="K1113" s="95" t="s">
        <v>292</v>
      </c>
      <c r="L1113" s="97">
        <f t="shared" si="17"/>
        <v>24</v>
      </c>
      <c r="M1113" s="97" t="str">
        <f>CONCATENATE(База[ПЕрвые символы],База[Column2],RIGHT(База[Column3],7))</f>
        <v>KV-16246216VEO-KJA</v>
      </c>
      <c r="N1113" s="98"/>
      <c r="O1113" s="98"/>
      <c r="U1113" s="98"/>
      <c r="V1113" s="98"/>
      <c r="W1113" s="98"/>
      <c r="X1113" s="98"/>
      <c r="Y1113" s="98"/>
    </row>
    <row r="1114" spans="1:25" ht="15" x14ac:dyDescent="0.25">
      <c r="A1114" s="93" t="str">
        <f>CONCATENATE(База[ПЕрвые символы],База[Column2],База[Column4])</f>
        <v>KV-16246217VEO-KJA</v>
      </c>
      <c r="B1114" s="94">
        <f>База[Column6]</f>
        <v>12</v>
      </c>
      <c r="C1114" s="95" t="s">
        <v>109</v>
      </c>
      <c r="D1114" s="96">
        <v>46217</v>
      </c>
      <c r="E1114" s="95">
        <v>12</v>
      </c>
      <c r="F1114" s="95">
        <v>8</v>
      </c>
      <c r="G1114" s="95">
        <v>8</v>
      </c>
      <c r="H1114" s="95">
        <v>6</v>
      </c>
      <c r="I1114" s="95" t="s">
        <v>217</v>
      </c>
      <c r="J1114" s="95" t="s">
        <v>216</v>
      </c>
      <c r="K1114" s="95" t="s">
        <v>292</v>
      </c>
      <c r="L1114" s="97">
        <f t="shared" si="17"/>
        <v>6</v>
      </c>
      <c r="M1114" s="97" t="str">
        <f>CONCATENATE(База[ПЕрвые символы],База[Column2],RIGHT(База[Column3],7))</f>
        <v>KV-16246217VEO-KJA</v>
      </c>
      <c r="N1114" s="98"/>
      <c r="O1114" s="98"/>
      <c r="U1114" s="98"/>
      <c r="V1114" s="98"/>
      <c r="W1114" s="98"/>
      <c r="X1114" s="98"/>
      <c r="Y1114" s="98"/>
    </row>
    <row r="1115" spans="1:25" ht="15" x14ac:dyDescent="0.25">
      <c r="A1115" s="93" t="str">
        <f>CONCATENATE(База[ПЕрвые символы],База[Column2],База[Column4])</f>
        <v>KV-16246218VEO-KJA</v>
      </c>
      <c r="B1115" s="94">
        <f>База[Column6]</f>
        <v>46</v>
      </c>
      <c r="C1115" s="95" t="s">
        <v>109</v>
      </c>
      <c r="D1115" s="96">
        <v>46218</v>
      </c>
      <c r="E1115" s="95">
        <v>46</v>
      </c>
      <c r="F1115" s="95">
        <v>34</v>
      </c>
      <c r="G1115" s="95">
        <v>34</v>
      </c>
      <c r="H1115" s="95">
        <v>6</v>
      </c>
      <c r="I1115" s="95" t="s">
        <v>217</v>
      </c>
      <c r="J1115" s="95" t="s">
        <v>216</v>
      </c>
      <c r="K1115" s="95" t="s">
        <v>288</v>
      </c>
      <c r="L1115" s="97">
        <f t="shared" si="17"/>
        <v>40</v>
      </c>
      <c r="M1115" s="97" t="str">
        <f>CONCATENATE(База[ПЕрвые символы],База[Column2],RIGHT(База[Column3],7))</f>
        <v>KV-16246218VEO-KJA</v>
      </c>
      <c r="N1115" s="98"/>
      <c r="O1115" s="98"/>
      <c r="U1115" s="98"/>
      <c r="V1115" s="98"/>
      <c r="W1115" s="98"/>
      <c r="X1115" s="98"/>
      <c r="Y1115" s="98"/>
    </row>
    <row r="1116" spans="1:25" ht="15" x14ac:dyDescent="0.25">
      <c r="A1116" s="93" t="str">
        <f>CONCATENATE(База[ПЕрвые символы],База[Column2],База[Column4])</f>
        <v>KV-16246220VEO-KJA</v>
      </c>
      <c r="B1116" s="94">
        <f>База[Column6]</f>
        <v>43</v>
      </c>
      <c r="C1116" s="95" t="s">
        <v>109</v>
      </c>
      <c r="D1116" s="96">
        <v>46220</v>
      </c>
      <c r="E1116" s="95">
        <v>43</v>
      </c>
      <c r="F1116" s="95">
        <v>17</v>
      </c>
      <c r="G1116" s="95">
        <v>17</v>
      </c>
      <c r="H1116" s="95">
        <v>6</v>
      </c>
      <c r="I1116" s="95" t="s">
        <v>217</v>
      </c>
      <c r="J1116" s="95" t="s">
        <v>216</v>
      </c>
      <c r="K1116" s="95" t="s">
        <v>293</v>
      </c>
      <c r="L1116" s="97">
        <f t="shared" si="17"/>
        <v>37</v>
      </c>
      <c r="M1116" s="97" t="str">
        <f>CONCATENATE(База[ПЕрвые символы],База[Column2],RIGHT(База[Column3],7))</f>
        <v>KV-16246220VEO-KJA</v>
      </c>
      <c r="N1116" s="98"/>
      <c r="O1116" s="98"/>
      <c r="U1116" s="98"/>
      <c r="V1116" s="98"/>
      <c r="W1116" s="98"/>
      <c r="X1116" s="98"/>
      <c r="Y1116" s="98"/>
    </row>
    <row r="1117" spans="1:25" ht="15" x14ac:dyDescent="0.25">
      <c r="A1117" s="93" t="str">
        <f>CONCATENATE(База[ПЕрвые символы],База[Column2],База[Column4])</f>
        <v>KV-16246222VEO-KJA</v>
      </c>
      <c r="B1117" s="94">
        <f>База[Column6]</f>
        <v>46</v>
      </c>
      <c r="C1117" s="95" t="s">
        <v>109</v>
      </c>
      <c r="D1117" s="96">
        <v>46222</v>
      </c>
      <c r="E1117" s="95">
        <v>46</v>
      </c>
      <c r="F1117" s="95">
        <v>27</v>
      </c>
      <c r="G1117" s="95">
        <v>27</v>
      </c>
      <c r="H1117" s="95">
        <v>6</v>
      </c>
      <c r="I1117" s="95" t="s">
        <v>217</v>
      </c>
      <c r="J1117" s="95" t="s">
        <v>216</v>
      </c>
      <c r="K1117" s="95" t="s">
        <v>288</v>
      </c>
      <c r="L1117" s="97">
        <f t="shared" si="17"/>
        <v>40</v>
      </c>
      <c r="M1117" s="97" t="str">
        <f>CONCATENATE(База[ПЕрвые символы],База[Column2],RIGHT(База[Column3],7))</f>
        <v>KV-16246222VEO-KJA</v>
      </c>
      <c r="N1117" s="98"/>
      <c r="O1117" s="98"/>
      <c r="U1117" s="98"/>
      <c r="V1117" s="98"/>
      <c r="W1117" s="98"/>
      <c r="X1117" s="98"/>
      <c r="Y1117" s="98"/>
    </row>
    <row r="1118" spans="1:25" ht="15" x14ac:dyDescent="0.25">
      <c r="A1118" s="93" t="str">
        <f>CONCATENATE(База[ПЕрвые символы],База[Column2],База[Column4])</f>
        <v>KV-16246223VEO-KJA</v>
      </c>
      <c r="B1118" s="94">
        <f>База[Column6]</f>
        <v>46</v>
      </c>
      <c r="C1118" s="95" t="s">
        <v>109</v>
      </c>
      <c r="D1118" s="96">
        <v>46223</v>
      </c>
      <c r="E1118" s="95">
        <v>46</v>
      </c>
      <c r="F1118" s="95">
        <v>0</v>
      </c>
      <c r="G1118" s="95">
        <v>0</v>
      </c>
      <c r="H1118" s="95">
        <v>6</v>
      </c>
      <c r="I1118" s="95" t="s">
        <v>217</v>
      </c>
      <c r="J1118" s="95" t="s">
        <v>216</v>
      </c>
      <c r="K1118" s="95" t="s">
        <v>288</v>
      </c>
      <c r="L1118" s="97">
        <f t="shared" si="17"/>
        <v>40</v>
      </c>
      <c r="M1118" s="97" t="str">
        <f>CONCATENATE(База[ПЕрвые символы],База[Column2],RIGHT(База[Column3],7))</f>
        <v>KV-16246223VEO-KJA</v>
      </c>
      <c r="N1118" s="98"/>
      <c r="O1118" s="98"/>
      <c r="U1118" s="98"/>
      <c r="V1118" s="98"/>
      <c r="W1118" s="98"/>
      <c r="X1118" s="98"/>
      <c r="Y1118" s="98"/>
    </row>
    <row r="1119" spans="1:25" ht="15" x14ac:dyDescent="0.25">
      <c r="A1119" s="93" t="str">
        <f>CONCATENATE(База[ПЕрвые символы],База[Column2],База[Column4])</f>
        <v>KV-16246224VEO-KJA</v>
      </c>
      <c r="B1119" s="94">
        <f>База[Column6]</f>
        <v>46</v>
      </c>
      <c r="C1119" s="95" t="s">
        <v>109</v>
      </c>
      <c r="D1119" s="96">
        <v>46224</v>
      </c>
      <c r="E1119" s="95">
        <v>46</v>
      </c>
      <c r="F1119" s="95">
        <v>12</v>
      </c>
      <c r="G1119" s="95">
        <v>12</v>
      </c>
      <c r="H1119" s="95">
        <v>6</v>
      </c>
      <c r="I1119" s="95" t="s">
        <v>217</v>
      </c>
      <c r="J1119" s="95" t="s">
        <v>216</v>
      </c>
      <c r="K1119" s="95" t="s">
        <v>288</v>
      </c>
      <c r="L1119" s="97">
        <f t="shared" si="17"/>
        <v>40</v>
      </c>
      <c r="M1119" s="97" t="str">
        <f>CONCATENATE(База[ПЕрвые символы],База[Column2],RIGHT(База[Column3],7))</f>
        <v>KV-16246224VEO-KJA</v>
      </c>
      <c r="N1119" s="98"/>
      <c r="O1119" s="98"/>
      <c r="U1119" s="98"/>
      <c r="V1119" s="98"/>
      <c r="W1119" s="98"/>
      <c r="X1119" s="98"/>
      <c r="Y1119" s="98"/>
    </row>
    <row r="1120" spans="1:25" ht="15" x14ac:dyDescent="0.25">
      <c r="A1120" s="93" t="str">
        <f>CONCATENATE(База[ПЕрвые символы],База[Column2],База[Column4])</f>
        <v>KV-16246225VEO-KJA</v>
      </c>
      <c r="B1120" s="94">
        <f>База[Column6]</f>
        <v>46</v>
      </c>
      <c r="C1120" s="95" t="s">
        <v>109</v>
      </c>
      <c r="D1120" s="96">
        <v>46225</v>
      </c>
      <c r="E1120" s="95">
        <v>46</v>
      </c>
      <c r="F1120" s="95">
        <v>0</v>
      </c>
      <c r="G1120" s="95">
        <v>0</v>
      </c>
      <c r="H1120" s="95">
        <v>6</v>
      </c>
      <c r="I1120" s="95" t="s">
        <v>217</v>
      </c>
      <c r="J1120" s="95" t="s">
        <v>216</v>
      </c>
      <c r="K1120" s="95" t="s">
        <v>288</v>
      </c>
      <c r="L1120" s="97">
        <f t="shared" si="17"/>
        <v>40</v>
      </c>
      <c r="M1120" s="97" t="str">
        <f>CONCATENATE(База[ПЕрвые символы],База[Column2],RIGHT(База[Column3],7))</f>
        <v>KV-16246225VEO-KJA</v>
      </c>
      <c r="N1120" s="98"/>
      <c r="O1120" s="98"/>
      <c r="U1120" s="98"/>
      <c r="V1120" s="98"/>
      <c r="W1120" s="98"/>
      <c r="X1120" s="98"/>
      <c r="Y1120" s="98"/>
    </row>
    <row r="1121" spans="1:25" ht="15" x14ac:dyDescent="0.25">
      <c r="A1121" s="93" t="str">
        <f>CONCATENATE(База[ПЕрвые символы],База[Column2],База[Column4])</f>
        <v>KV-16246227VEO-KJA</v>
      </c>
      <c r="B1121" s="94">
        <f>База[Column6]</f>
        <v>43</v>
      </c>
      <c r="C1121" s="95" t="s">
        <v>109</v>
      </c>
      <c r="D1121" s="96">
        <v>46227</v>
      </c>
      <c r="E1121" s="95">
        <v>43</v>
      </c>
      <c r="F1121" s="95">
        <v>11</v>
      </c>
      <c r="G1121" s="95">
        <v>11</v>
      </c>
      <c r="H1121" s="95">
        <v>6</v>
      </c>
      <c r="I1121" s="95" t="s">
        <v>217</v>
      </c>
      <c r="J1121" s="95" t="s">
        <v>216</v>
      </c>
      <c r="K1121" s="95" t="s">
        <v>293</v>
      </c>
      <c r="L1121" s="97">
        <f t="shared" si="17"/>
        <v>37</v>
      </c>
      <c r="M1121" s="97" t="str">
        <f>CONCATENATE(База[ПЕрвые символы],База[Column2],RIGHT(База[Column3],7))</f>
        <v>KV-16246227VEO-KJA</v>
      </c>
      <c r="N1121" s="98"/>
      <c r="O1121" s="98"/>
      <c r="U1121" s="98"/>
      <c r="V1121" s="98"/>
      <c r="W1121" s="98"/>
      <c r="X1121" s="98"/>
      <c r="Y1121" s="98"/>
    </row>
    <row r="1122" spans="1:25" ht="15" x14ac:dyDescent="0.25">
      <c r="A1122" s="93" t="str">
        <f>CONCATENATE(База[ПЕрвые символы],База[Column2],База[Column4])</f>
        <v>KV-16246229VEO-KJA</v>
      </c>
      <c r="B1122" s="94">
        <f>База[Column6]</f>
        <v>46</v>
      </c>
      <c r="C1122" s="95" t="s">
        <v>109</v>
      </c>
      <c r="D1122" s="96">
        <v>46229</v>
      </c>
      <c r="E1122" s="95">
        <v>46</v>
      </c>
      <c r="F1122" s="95">
        <v>11</v>
      </c>
      <c r="G1122" s="95">
        <v>11</v>
      </c>
      <c r="H1122" s="95">
        <v>6</v>
      </c>
      <c r="I1122" s="95" t="s">
        <v>217</v>
      </c>
      <c r="J1122" s="95" t="s">
        <v>216</v>
      </c>
      <c r="K1122" s="95" t="s">
        <v>288</v>
      </c>
      <c r="L1122" s="97">
        <f t="shared" si="17"/>
        <v>40</v>
      </c>
      <c r="M1122" s="97" t="str">
        <f>CONCATENATE(База[ПЕрвые символы],База[Column2],RIGHT(База[Column3],7))</f>
        <v>KV-16246229VEO-KJA</v>
      </c>
      <c r="N1122" s="98"/>
      <c r="O1122" s="98"/>
      <c r="U1122" s="98"/>
      <c r="V1122" s="98"/>
      <c r="W1122" s="98"/>
      <c r="X1122" s="98"/>
      <c r="Y1122" s="98"/>
    </row>
    <row r="1123" spans="1:25" ht="15" x14ac:dyDescent="0.25">
      <c r="A1123" s="93" t="str">
        <f>CONCATENATE(База[ПЕрвые символы],База[Column2],База[Column4])</f>
        <v>KV-16246230VEO-KJA</v>
      </c>
      <c r="B1123" s="94">
        <f>База[Column6]</f>
        <v>46</v>
      </c>
      <c r="C1123" s="95" t="s">
        <v>109</v>
      </c>
      <c r="D1123" s="96">
        <v>46230</v>
      </c>
      <c r="E1123" s="95">
        <v>46</v>
      </c>
      <c r="F1123" s="95">
        <v>0</v>
      </c>
      <c r="G1123" s="95">
        <v>0</v>
      </c>
      <c r="H1123" s="95">
        <v>6</v>
      </c>
      <c r="I1123" s="95" t="s">
        <v>217</v>
      </c>
      <c r="J1123" s="95" t="s">
        <v>216</v>
      </c>
      <c r="K1123" s="95" t="s">
        <v>288</v>
      </c>
      <c r="L1123" s="97">
        <f t="shared" si="17"/>
        <v>40</v>
      </c>
      <c r="M1123" s="97" t="str">
        <f>CONCATENATE(База[ПЕрвые символы],База[Column2],RIGHT(База[Column3],7))</f>
        <v>KV-16246230VEO-KJA</v>
      </c>
      <c r="N1123" s="98"/>
      <c r="O1123" s="98"/>
      <c r="U1123" s="98"/>
      <c r="V1123" s="98"/>
      <c r="W1123" s="98"/>
      <c r="X1123" s="98"/>
      <c r="Y1123" s="98"/>
    </row>
    <row r="1124" spans="1:25" ht="15" x14ac:dyDescent="0.25">
      <c r="A1124" s="93" t="str">
        <f>CONCATENATE(База[ПЕрвые символы],База[Column2],База[Column4])</f>
        <v>KV-16246231VEO-KJA</v>
      </c>
      <c r="B1124" s="94">
        <f>База[Column6]</f>
        <v>46</v>
      </c>
      <c r="C1124" s="95" t="s">
        <v>109</v>
      </c>
      <c r="D1124" s="96">
        <v>46231</v>
      </c>
      <c r="E1124" s="95">
        <v>46</v>
      </c>
      <c r="F1124" s="95">
        <v>6</v>
      </c>
      <c r="G1124" s="95">
        <v>6</v>
      </c>
      <c r="H1124" s="95">
        <v>6</v>
      </c>
      <c r="I1124" s="95" t="s">
        <v>217</v>
      </c>
      <c r="J1124" s="95" t="s">
        <v>216</v>
      </c>
      <c r="K1124" s="95" t="s">
        <v>288</v>
      </c>
      <c r="L1124" s="97">
        <f t="shared" si="17"/>
        <v>40</v>
      </c>
      <c r="M1124" s="97" t="str">
        <f>CONCATENATE(База[ПЕрвые символы],База[Column2],RIGHT(База[Column3],7))</f>
        <v>KV-16246231VEO-KJA</v>
      </c>
      <c r="N1124" s="98"/>
      <c r="O1124" s="98"/>
      <c r="U1124" s="98"/>
      <c r="V1124" s="98"/>
      <c r="W1124" s="98"/>
      <c r="X1124" s="98"/>
      <c r="Y1124" s="98"/>
    </row>
    <row r="1125" spans="1:25" ht="15" x14ac:dyDescent="0.25">
      <c r="A1125" s="93" t="str">
        <f>CONCATENATE(База[ПЕрвые символы],База[Column2],База[Column4])</f>
        <v>KV-16246232VEO-KJA</v>
      </c>
      <c r="B1125" s="94">
        <f>База[Column6]</f>
        <v>46</v>
      </c>
      <c r="C1125" s="95" t="s">
        <v>109</v>
      </c>
      <c r="D1125" s="96">
        <v>46232</v>
      </c>
      <c r="E1125" s="95">
        <v>46</v>
      </c>
      <c r="F1125" s="95">
        <v>6</v>
      </c>
      <c r="G1125" s="95">
        <v>6</v>
      </c>
      <c r="H1125" s="95">
        <v>6</v>
      </c>
      <c r="I1125" s="95" t="s">
        <v>217</v>
      </c>
      <c r="J1125" s="95" t="s">
        <v>216</v>
      </c>
      <c r="K1125" s="95" t="s">
        <v>288</v>
      </c>
      <c r="L1125" s="97">
        <f t="shared" si="17"/>
        <v>40</v>
      </c>
      <c r="M1125" s="97" t="str">
        <f>CONCATENATE(База[ПЕрвые символы],База[Column2],RIGHT(База[Column3],7))</f>
        <v>KV-16246232VEO-KJA</v>
      </c>
      <c r="N1125" s="98"/>
      <c r="O1125" s="98"/>
      <c r="U1125" s="98"/>
      <c r="V1125" s="98"/>
      <c r="W1125" s="98"/>
      <c r="X1125" s="98"/>
      <c r="Y1125" s="98"/>
    </row>
    <row r="1126" spans="1:25" ht="15" x14ac:dyDescent="0.25">
      <c r="A1126" s="93" t="str">
        <f>CONCATENATE(База[ПЕрвые символы],База[Column2],База[Column4])</f>
        <v>KV-16246234VEO-KJA</v>
      </c>
      <c r="B1126" s="94">
        <f>База[Column6]</f>
        <v>43</v>
      </c>
      <c r="C1126" s="95" t="s">
        <v>109</v>
      </c>
      <c r="D1126" s="96">
        <v>46234</v>
      </c>
      <c r="E1126" s="95">
        <v>43</v>
      </c>
      <c r="F1126" s="95">
        <v>15</v>
      </c>
      <c r="G1126" s="95">
        <v>15</v>
      </c>
      <c r="H1126" s="95">
        <v>6</v>
      </c>
      <c r="I1126" s="95" t="s">
        <v>217</v>
      </c>
      <c r="J1126" s="95" t="s">
        <v>216</v>
      </c>
      <c r="K1126" s="95" t="s">
        <v>293</v>
      </c>
      <c r="L1126" s="97">
        <f t="shared" si="17"/>
        <v>37</v>
      </c>
      <c r="M1126" s="97" t="str">
        <f>CONCATENATE(База[ПЕрвые символы],База[Column2],RIGHT(База[Column3],7))</f>
        <v>KV-16246234VEO-KJA</v>
      </c>
      <c r="N1126" s="98"/>
      <c r="O1126" s="98"/>
      <c r="U1126" s="98"/>
      <c r="V1126" s="98"/>
      <c r="W1126" s="98"/>
      <c r="X1126" s="98"/>
      <c r="Y1126" s="98"/>
    </row>
    <row r="1127" spans="1:25" ht="15" x14ac:dyDescent="0.25">
      <c r="A1127" s="93" t="str">
        <f>CONCATENATE(База[ПЕрвые символы],База[Column2],База[Column4])</f>
        <v>KV-16246236VEO-KJA</v>
      </c>
      <c r="B1127" s="94">
        <f>База[Column6]</f>
        <v>46</v>
      </c>
      <c r="C1127" s="95" t="s">
        <v>109</v>
      </c>
      <c r="D1127" s="96">
        <v>46236</v>
      </c>
      <c r="E1127" s="95">
        <v>46</v>
      </c>
      <c r="F1127" s="95">
        <v>9</v>
      </c>
      <c r="G1127" s="95">
        <v>9</v>
      </c>
      <c r="H1127" s="95">
        <v>6</v>
      </c>
      <c r="I1127" s="95" t="s">
        <v>217</v>
      </c>
      <c r="J1127" s="95" t="s">
        <v>216</v>
      </c>
      <c r="K1127" s="95" t="s">
        <v>288</v>
      </c>
      <c r="L1127" s="97">
        <f t="shared" si="17"/>
        <v>40</v>
      </c>
      <c r="M1127" s="97" t="str">
        <f>CONCATENATE(База[ПЕрвые символы],База[Column2],RIGHT(База[Column3],7))</f>
        <v>KV-16246236VEO-KJA</v>
      </c>
      <c r="N1127" s="98"/>
      <c r="O1127" s="98"/>
      <c r="U1127" s="98"/>
      <c r="V1127" s="98"/>
      <c r="W1127" s="98"/>
      <c r="X1127" s="98"/>
      <c r="Y1127" s="98"/>
    </row>
    <row r="1128" spans="1:25" ht="15" x14ac:dyDescent="0.25">
      <c r="A1128" s="93" t="str">
        <f>CONCATENATE(База[ПЕрвые символы],База[Column2],База[Column4])</f>
        <v>KV-16246237VEO-KJA</v>
      </c>
      <c r="B1128" s="94">
        <f>База[Column6]</f>
        <v>28</v>
      </c>
      <c r="C1128" s="95" t="s">
        <v>109</v>
      </c>
      <c r="D1128" s="96">
        <v>46237</v>
      </c>
      <c r="E1128" s="95">
        <v>28</v>
      </c>
      <c r="F1128" s="95">
        <v>0</v>
      </c>
      <c r="G1128" s="95">
        <v>0</v>
      </c>
      <c r="H1128" s="95">
        <v>6</v>
      </c>
      <c r="I1128" s="95" t="s">
        <v>217</v>
      </c>
      <c r="J1128" s="95" t="s">
        <v>216</v>
      </c>
      <c r="K1128" s="95" t="s">
        <v>288</v>
      </c>
      <c r="L1128" s="97">
        <f t="shared" si="17"/>
        <v>22</v>
      </c>
      <c r="M1128" s="97" t="str">
        <f>CONCATENATE(База[ПЕрвые символы],База[Column2],RIGHT(База[Column3],7))</f>
        <v>KV-16246237VEO-KJA</v>
      </c>
      <c r="N1128" s="98"/>
      <c r="O1128" s="98"/>
      <c r="U1128" s="98"/>
      <c r="V1128" s="98"/>
      <c r="W1128" s="98"/>
      <c r="X1128" s="98"/>
      <c r="Y1128" s="98"/>
    </row>
    <row r="1129" spans="1:25" ht="15" x14ac:dyDescent="0.25">
      <c r="A1129" s="93" t="str">
        <f>CONCATENATE(База[ПЕрвые символы],База[Column2],База[Column4])</f>
        <v>KV-16246238VEO-KJA</v>
      </c>
      <c r="B1129" s="94">
        <f>База[Column6]</f>
        <v>46</v>
      </c>
      <c r="C1129" s="95" t="s">
        <v>109</v>
      </c>
      <c r="D1129" s="96">
        <v>46238</v>
      </c>
      <c r="E1129" s="95">
        <v>46</v>
      </c>
      <c r="F1129" s="95">
        <v>0</v>
      </c>
      <c r="G1129" s="95">
        <v>0</v>
      </c>
      <c r="H1129" s="95">
        <v>6</v>
      </c>
      <c r="I1129" s="95" t="s">
        <v>217</v>
      </c>
      <c r="J1129" s="95" t="s">
        <v>216</v>
      </c>
      <c r="K1129" s="95" t="s">
        <v>288</v>
      </c>
      <c r="L1129" s="97">
        <f t="shared" si="17"/>
        <v>40</v>
      </c>
      <c r="M1129" s="97" t="str">
        <f>CONCATENATE(База[ПЕрвые символы],База[Column2],RIGHT(База[Column3],7))</f>
        <v>KV-16246238VEO-KJA</v>
      </c>
      <c r="N1129" s="98"/>
      <c r="O1129" s="98"/>
      <c r="U1129" s="98"/>
      <c r="V1129" s="98"/>
      <c r="W1129" s="98"/>
      <c r="X1129" s="98"/>
      <c r="Y1129" s="98"/>
    </row>
    <row r="1130" spans="1:25" ht="15" x14ac:dyDescent="0.25">
      <c r="A1130" s="93" t="str">
        <f>CONCATENATE(База[ПЕрвые символы],База[Column2],База[Column4])</f>
        <v>KV-16246239VEO-KJA</v>
      </c>
      <c r="B1130" s="94">
        <f>База[Column6]</f>
        <v>48</v>
      </c>
      <c r="C1130" s="95" t="s">
        <v>109</v>
      </c>
      <c r="D1130" s="96">
        <v>46239</v>
      </c>
      <c r="E1130" s="95">
        <v>48</v>
      </c>
      <c r="F1130" s="95">
        <v>7</v>
      </c>
      <c r="G1130" s="95">
        <v>7</v>
      </c>
      <c r="H1130" s="95">
        <v>6</v>
      </c>
      <c r="I1130" s="95" t="s">
        <v>217</v>
      </c>
      <c r="J1130" s="95" t="s">
        <v>216</v>
      </c>
      <c r="K1130" s="95" t="s">
        <v>293</v>
      </c>
      <c r="L1130" s="97">
        <f t="shared" si="17"/>
        <v>42</v>
      </c>
      <c r="M1130" s="97" t="str">
        <f>CONCATENATE(База[ПЕрвые символы],База[Column2],RIGHT(База[Column3],7))</f>
        <v>KV-16246239VEO-KJA</v>
      </c>
      <c r="N1130" s="98"/>
      <c r="O1130" s="98"/>
      <c r="U1130" s="98"/>
      <c r="V1130" s="98"/>
      <c r="W1130" s="98"/>
      <c r="X1130" s="98"/>
      <c r="Y1130" s="98"/>
    </row>
    <row r="1131" spans="1:25" ht="15" x14ac:dyDescent="0.25">
      <c r="A1131" s="93" t="str">
        <f>CONCATENATE(База[ПЕрвые символы],База[Column2],База[Column4])</f>
        <v>KV-16246241VEO-KJA</v>
      </c>
      <c r="B1131" s="94">
        <f>База[Column6]</f>
        <v>48</v>
      </c>
      <c r="C1131" s="95" t="s">
        <v>109</v>
      </c>
      <c r="D1131" s="96">
        <v>46241</v>
      </c>
      <c r="E1131" s="95">
        <v>48</v>
      </c>
      <c r="F1131" s="95">
        <v>6</v>
      </c>
      <c r="G1131" s="95">
        <v>6</v>
      </c>
      <c r="H1131" s="95">
        <v>6</v>
      </c>
      <c r="I1131" s="95" t="s">
        <v>217</v>
      </c>
      <c r="J1131" s="95" t="s">
        <v>216</v>
      </c>
      <c r="K1131" s="95" t="s">
        <v>293</v>
      </c>
      <c r="L1131" s="97">
        <f t="shared" si="17"/>
        <v>42</v>
      </c>
      <c r="M1131" s="97" t="str">
        <f>CONCATENATE(База[ПЕрвые символы],База[Column2],RIGHT(База[Column3],7))</f>
        <v>KV-16246241VEO-KJA</v>
      </c>
      <c r="N1131" s="98"/>
      <c r="O1131" s="98"/>
      <c r="U1131" s="98"/>
      <c r="V1131" s="98"/>
      <c r="W1131" s="98"/>
      <c r="X1131" s="98"/>
      <c r="Y1131" s="98"/>
    </row>
    <row r="1132" spans="1:25" ht="15" x14ac:dyDescent="0.25">
      <c r="A1132" s="93" t="str">
        <f>CONCATENATE(База[ПЕрвые символы],База[Column2],База[Column4])</f>
        <v>KV-16246243VEO-KJA</v>
      </c>
      <c r="B1132" s="94">
        <f>База[Column6]</f>
        <v>46</v>
      </c>
      <c r="C1132" s="95" t="s">
        <v>109</v>
      </c>
      <c r="D1132" s="96">
        <v>46243</v>
      </c>
      <c r="E1132" s="95">
        <v>46</v>
      </c>
      <c r="F1132" s="95">
        <v>7</v>
      </c>
      <c r="G1132" s="95">
        <v>7</v>
      </c>
      <c r="H1132" s="95">
        <v>6</v>
      </c>
      <c r="I1132" s="95" t="s">
        <v>217</v>
      </c>
      <c r="J1132" s="95" t="s">
        <v>216</v>
      </c>
      <c r="K1132" s="95" t="s">
        <v>288</v>
      </c>
      <c r="L1132" s="97">
        <f t="shared" si="17"/>
        <v>40</v>
      </c>
      <c r="M1132" s="97" t="str">
        <f>CONCATENATE(База[ПЕрвые символы],База[Column2],RIGHT(База[Column3],7))</f>
        <v>KV-16246243VEO-KJA</v>
      </c>
      <c r="N1132" s="98"/>
      <c r="O1132" s="98"/>
      <c r="U1132" s="98"/>
      <c r="V1132" s="98"/>
      <c r="W1132" s="98"/>
      <c r="X1132" s="98"/>
      <c r="Y1132" s="98"/>
    </row>
    <row r="1133" spans="1:25" ht="15" x14ac:dyDescent="0.25">
      <c r="A1133" s="93" t="str">
        <f>CONCATENATE(База[ПЕрвые символы],База[Column2],База[Column4])</f>
        <v>KV-16246244VEO-KJA</v>
      </c>
      <c r="B1133" s="94">
        <f>База[Column6]</f>
        <v>46</v>
      </c>
      <c r="C1133" s="95" t="s">
        <v>109</v>
      </c>
      <c r="D1133" s="96">
        <v>46244</v>
      </c>
      <c r="E1133" s="95">
        <v>46</v>
      </c>
      <c r="F1133" s="95">
        <v>1</v>
      </c>
      <c r="G1133" s="95">
        <v>1</v>
      </c>
      <c r="H1133" s="95">
        <v>6</v>
      </c>
      <c r="I1133" s="95" t="s">
        <v>217</v>
      </c>
      <c r="J1133" s="95" t="s">
        <v>216</v>
      </c>
      <c r="K1133" s="95" t="s">
        <v>288</v>
      </c>
      <c r="L1133" s="97">
        <f t="shared" si="17"/>
        <v>40</v>
      </c>
      <c r="M1133" s="97" t="str">
        <f>CONCATENATE(База[ПЕрвые символы],База[Column2],RIGHT(База[Column3],7))</f>
        <v>KV-16246244VEO-KJA</v>
      </c>
      <c r="N1133" s="98"/>
      <c r="O1133" s="98"/>
      <c r="U1133" s="98"/>
      <c r="V1133" s="98"/>
      <c r="W1133" s="98"/>
      <c r="X1133" s="98"/>
      <c r="Y1133" s="98"/>
    </row>
    <row r="1134" spans="1:25" ht="15" x14ac:dyDescent="0.25">
      <c r="A1134" s="93" t="str">
        <f>CONCATENATE(База[ПЕрвые символы],База[Column2],База[Column4])</f>
        <v>KV-16246245VEO-KJA</v>
      </c>
      <c r="B1134" s="94">
        <f>База[Column6]</f>
        <v>46</v>
      </c>
      <c r="C1134" s="95" t="s">
        <v>109</v>
      </c>
      <c r="D1134" s="96">
        <v>46245</v>
      </c>
      <c r="E1134" s="95">
        <v>46</v>
      </c>
      <c r="F1134" s="95">
        <v>10</v>
      </c>
      <c r="G1134" s="95">
        <v>10</v>
      </c>
      <c r="H1134" s="95">
        <v>6</v>
      </c>
      <c r="I1134" s="95" t="s">
        <v>217</v>
      </c>
      <c r="J1134" s="95" t="s">
        <v>216</v>
      </c>
      <c r="K1134" s="95" t="s">
        <v>288</v>
      </c>
      <c r="L1134" s="97">
        <f t="shared" si="17"/>
        <v>40</v>
      </c>
      <c r="M1134" s="97" t="str">
        <f>CONCATENATE(База[ПЕрвые символы],База[Column2],RIGHT(База[Column3],7))</f>
        <v>KV-16246245VEO-KJA</v>
      </c>
      <c r="N1134" s="98"/>
      <c r="O1134" s="98"/>
      <c r="U1134" s="98"/>
      <c r="V1134" s="98"/>
      <c r="W1134" s="98"/>
      <c r="X1134" s="98"/>
      <c r="Y1134" s="98"/>
    </row>
    <row r="1135" spans="1:25" ht="15" x14ac:dyDescent="0.25">
      <c r="A1135" s="93" t="str">
        <f>CONCATENATE(База[ПЕрвые символы],База[Column2],База[Column4])</f>
        <v>KV-16246246VEO-KJA</v>
      </c>
      <c r="B1135" s="94">
        <f>База[Column6]</f>
        <v>46</v>
      </c>
      <c r="C1135" s="95" t="s">
        <v>109</v>
      </c>
      <c r="D1135" s="96">
        <v>46246</v>
      </c>
      <c r="E1135" s="95">
        <v>46</v>
      </c>
      <c r="F1135" s="95">
        <v>0</v>
      </c>
      <c r="G1135" s="95">
        <v>0</v>
      </c>
      <c r="H1135" s="95">
        <v>6</v>
      </c>
      <c r="I1135" s="95" t="s">
        <v>217</v>
      </c>
      <c r="J1135" s="95" t="s">
        <v>216</v>
      </c>
      <c r="K1135" s="95" t="s">
        <v>288</v>
      </c>
      <c r="L1135" s="97">
        <f t="shared" si="17"/>
        <v>40</v>
      </c>
      <c r="M1135" s="97" t="str">
        <f>CONCATENATE(База[ПЕрвые символы],База[Column2],RIGHT(База[Column3],7))</f>
        <v>KV-16246246VEO-KJA</v>
      </c>
      <c r="N1135" s="98"/>
      <c r="O1135" s="98"/>
      <c r="U1135" s="98"/>
      <c r="V1135" s="98"/>
      <c r="W1135" s="98"/>
      <c r="X1135" s="98"/>
      <c r="Y1135" s="98"/>
    </row>
    <row r="1136" spans="1:25" ht="15" x14ac:dyDescent="0.25">
      <c r="A1136" s="93" t="str">
        <f>CONCATENATE(База[ПЕрвые символы],База[Column2],База[Column4])</f>
        <v>KV-16246248VEO-KJA</v>
      </c>
      <c r="B1136" s="94">
        <f>База[Column6]</f>
        <v>48</v>
      </c>
      <c r="C1136" s="95" t="s">
        <v>109</v>
      </c>
      <c r="D1136" s="96">
        <v>46248</v>
      </c>
      <c r="E1136" s="95">
        <v>48</v>
      </c>
      <c r="F1136" s="95">
        <v>3</v>
      </c>
      <c r="G1136" s="95">
        <v>3</v>
      </c>
      <c r="H1136" s="95">
        <v>6</v>
      </c>
      <c r="I1136" s="95" t="s">
        <v>217</v>
      </c>
      <c r="J1136" s="95" t="s">
        <v>216</v>
      </c>
      <c r="K1136" s="95" t="s">
        <v>293</v>
      </c>
      <c r="L1136" s="97">
        <f t="shared" si="17"/>
        <v>42</v>
      </c>
      <c r="M1136" s="97" t="str">
        <f>CONCATENATE(База[ПЕрвые символы],База[Column2],RIGHT(База[Column3],7))</f>
        <v>KV-16246248VEO-KJA</v>
      </c>
      <c r="N1136" s="98"/>
      <c r="O1136" s="98"/>
      <c r="U1136" s="98"/>
      <c r="V1136" s="98"/>
      <c r="W1136" s="98"/>
      <c r="X1136" s="98"/>
      <c r="Y1136" s="98"/>
    </row>
    <row r="1137" spans="1:25" ht="15" x14ac:dyDescent="0.25">
      <c r="A1137" s="93" t="str">
        <f>CONCATENATE(База[ПЕрвые символы],База[Column2],База[Column4])</f>
        <v>KV-16246250VEO-KJA</v>
      </c>
      <c r="B1137" s="94">
        <f>База[Column6]</f>
        <v>46</v>
      </c>
      <c r="C1137" s="95" t="s">
        <v>109</v>
      </c>
      <c r="D1137" s="96">
        <v>46250</v>
      </c>
      <c r="E1137" s="95">
        <v>46</v>
      </c>
      <c r="F1137" s="95">
        <v>3</v>
      </c>
      <c r="G1137" s="95">
        <v>3</v>
      </c>
      <c r="H1137" s="95">
        <v>6</v>
      </c>
      <c r="I1137" s="95" t="s">
        <v>217</v>
      </c>
      <c r="J1137" s="95" t="s">
        <v>216</v>
      </c>
      <c r="K1137" s="95" t="s">
        <v>288</v>
      </c>
      <c r="L1137" s="97">
        <f t="shared" si="17"/>
        <v>40</v>
      </c>
      <c r="M1137" s="97" t="str">
        <f>CONCATENATE(База[ПЕрвые символы],База[Column2],RIGHT(База[Column3],7))</f>
        <v>KV-16246250VEO-KJA</v>
      </c>
      <c r="N1137" s="98"/>
      <c r="O1137" s="98"/>
      <c r="U1137" s="98"/>
      <c r="V1137" s="98"/>
      <c r="W1137" s="98"/>
      <c r="X1137" s="98"/>
      <c r="Y1137" s="98"/>
    </row>
    <row r="1138" spans="1:25" ht="15" x14ac:dyDescent="0.25">
      <c r="A1138" s="93" t="str">
        <f>CONCATENATE(База[ПЕрвые символы],База[Column2],База[Column4])</f>
        <v>KV-16246251VEO-KJA</v>
      </c>
      <c r="B1138" s="94">
        <f>База[Column6]</f>
        <v>30</v>
      </c>
      <c r="C1138" s="95" t="s">
        <v>109</v>
      </c>
      <c r="D1138" s="96">
        <v>46251</v>
      </c>
      <c r="E1138" s="95">
        <v>30</v>
      </c>
      <c r="F1138" s="95">
        <v>0</v>
      </c>
      <c r="G1138" s="95">
        <v>0</v>
      </c>
      <c r="H1138" s="95">
        <v>6</v>
      </c>
      <c r="I1138" s="95" t="s">
        <v>217</v>
      </c>
      <c r="J1138" s="95" t="s">
        <v>216</v>
      </c>
      <c r="K1138" s="95" t="s">
        <v>292</v>
      </c>
      <c r="L1138" s="97">
        <f t="shared" si="17"/>
        <v>24</v>
      </c>
      <c r="M1138" s="97" t="str">
        <f>CONCATENATE(База[ПЕрвые символы],База[Column2],RIGHT(База[Column3],7))</f>
        <v>KV-16246251VEO-KJA</v>
      </c>
      <c r="N1138" s="98"/>
      <c r="O1138" s="98"/>
      <c r="U1138" s="98"/>
      <c r="V1138" s="98"/>
      <c r="W1138" s="98"/>
      <c r="X1138" s="98"/>
      <c r="Y1138" s="98"/>
    </row>
    <row r="1139" spans="1:25" ht="15" x14ac:dyDescent="0.25">
      <c r="A1139" s="93" t="str">
        <f>CONCATENATE(База[ПЕрвые символы],База[Column2],База[Column4])</f>
        <v>KV-16246252VEO-KJA</v>
      </c>
      <c r="B1139" s="94">
        <f>База[Column6]</f>
        <v>46</v>
      </c>
      <c r="C1139" s="95" t="s">
        <v>109</v>
      </c>
      <c r="D1139" s="96">
        <v>46252</v>
      </c>
      <c r="E1139" s="95">
        <v>46</v>
      </c>
      <c r="F1139" s="95">
        <v>0</v>
      </c>
      <c r="G1139" s="95">
        <v>0</v>
      </c>
      <c r="H1139" s="95">
        <v>6</v>
      </c>
      <c r="I1139" s="95" t="s">
        <v>217</v>
      </c>
      <c r="J1139" s="95" t="s">
        <v>216</v>
      </c>
      <c r="K1139" s="95" t="s">
        <v>288</v>
      </c>
      <c r="L1139" s="97">
        <f t="shared" si="17"/>
        <v>40</v>
      </c>
      <c r="M1139" s="97" t="str">
        <f>CONCATENATE(База[ПЕрвые символы],База[Column2],RIGHT(База[Column3],7))</f>
        <v>KV-16246252VEO-KJA</v>
      </c>
      <c r="N1139" s="98"/>
      <c r="O1139" s="98"/>
      <c r="U1139" s="98"/>
      <c r="V1139" s="98"/>
      <c r="W1139" s="98"/>
      <c r="X1139" s="98"/>
      <c r="Y1139" s="98"/>
    </row>
    <row r="1140" spans="1:25" ht="15" x14ac:dyDescent="0.25">
      <c r="A1140" s="93" t="str">
        <f>CONCATENATE(База[ПЕрвые символы],База[Column2],База[Column4])</f>
        <v>KV-16246253VEO-KJA</v>
      </c>
      <c r="B1140" s="94">
        <f>База[Column6]</f>
        <v>46</v>
      </c>
      <c r="C1140" s="95" t="s">
        <v>109</v>
      </c>
      <c r="D1140" s="96">
        <v>46253</v>
      </c>
      <c r="E1140" s="95">
        <v>46</v>
      </c>
      <c r="F1140" s="95">
        <v>1</v>
      </c>
      <c r="G1140" s="95">
        <v>1</v>
      </c>
      <c r="H1140" s="95">
        <v>6</v>
      </c>
      <c r="I1140" s="95" t="s">
        <v>217</v>
      </c>
      <c r="J1140" s="95" t="s">
        <v>216</v>
      </c>
      <c r="K1140" s="95" t="s">
        <v>288</v>
      </c>
      <c r="L1140" s="97">
        <f t="shared" si="17"/>
        <v>40</v>
      </c>
      <c r="M1140" s="97" t="str">
        <f>CONCATENATE(База[ПЕрвые символы],База[Column2],RIGHT(База[Column3],7))</f>
        <v>KV-16246253VEO-KJA</v>
      </c>
      <c r="N1140" s="98"/>
      <c r="O1140" s="98"/>
      <c r="U1140" s="98"/>
      <c r="V1140" s="98"/>
      <c r="W1140" s="98"/>
      <c r="X1140" s="98"/>
      <c r="Y1140" s="98"/>
    </row>
    <row r="1141" spans="1:25" ht="15" x14ac:dyDescent="0.25">
      <c r="A1141" s="93" t="str">
        <f>CONCATENATE(База[ПЕрвые символы],База[Column2],База[Column4])</f>
        <v>KV-16246255VEO-KJA</v>
      </c>
      <c r="B1141" s="94">
        <f>База[Column6]</f>
        <v>48</v>
      </c>
      <c r="C1141" s="95" t="s">
        <v>109</v>
      </c>
      <c r="D1141" s="96">
        <v>46255</v>
      </c>
      <c r="E1141" s="95">
        <v>48</v>
      </c>
      <c r="F1141" s="95">
        <v>1</v>
      </c>
      <c r="G1141" s="95">
        <v>1</v>
      </c>
      <c r="H1141" s="95">
        <v>6</v>
      </c>
      <c r="I1141" s="95" t="s">
        <v>217</v>
      </c>
      <c r="J1141" s="95" t="s">
        <v>216</v>
      </c>
      <c r="K1141" s="95" t="s">
        <v>293</v>
      </c>
      <c r="L1141" s="97">
        <f t="shared" si="17"/>
        <v>42</v>
      </c>
      <c r="M1141" s="97" t="str">
        <f>CONCATENATE(База[ПЕрвые символы],База[Column2],RIGHT(База[Column3],7))</f>
        <v>KV-16246255VEO-KJA</v>
      </c>
      <c r="N1141" s="98"/>
      <c r="O1141" s="98"/>
      <c r="U1141" s="98"/>
      <c r="V1141" s="98"/>
      <c r="W1141" s="98"/>
      <c r="X1141" s="98"/>
      <c r="Y1141" s="98"/>
    </row>
    <row r="1142" spans="1:25" ht="15" x14ac:dyDescent="0.25">
      <c r="A1142" s="93" t="str">
        <f>CONCATENATE(База[ПЕрвые символы],База[Column2],База[Column4])</f>
        <v>KV-16246257VEO-KJA</v>
      </c>
      <c r="B1142" s="94">
        <f>База[Column6]</f>
        <v>46</v>
      </c>
      <c r="C1142" s="95" t="s">
        <v>109</v>
      </c>
      <c r="D1142" s="96">
        <v>46257</v>
      </c>
      <c r="E1142" s="95">
        <v>46</v>
      </c>
      <c r="F1142" s="95">
        <v>5</v>
      </c>
      <c r="G1142" s="95">
        <v>5</v>
      </c>
      <c r="H1142" s="95">
        <v>6</v>
      </c>
      <c r="I1142" s="95" t="s">
        <v>217</v>
      </c>
      <c r="J1142" s="95" t="s">
        <v>216</v>
      </c>
      <c r="K1142" s="95" t="s">
        <v>288</v>
      </c>
      <c r="L1142" s="97">
        <f t="shared" si="17"/>
        <v>40</v>
      </c>
      <c r="M1142" s="97" t="str">
        <f>CONCATENATE(База[ПЕрвые символы],База[Column2],RIGHT(База[Column3],7))</f>
        <v>KV-16246257VEO-KJA</v>
      </c>
      <c r="N1142" s="98"/>
      <c r="O1142" s="98"/>
      <c r="U1142" s="98"/>
      <c r="V1142" s="98"/>
      <c r="W1142" s="98"/>
      <c r="X1142" s="98"/>
      <c r="Y1142" s="98"/>
    </row>
    <row r="1143" spans="1:25" ht="15" x14ac:dyDescent="0.25">
      <c r="A1143" s="93" t="str">
        <f>CONCATENATE(База[ПЕрвые символы],База[Column2],База[Column4])</f>
        <v>KV-16246258VEO-KJA</v>
      </c>
      <c r="B1143" s="94">
        <f>База[Column6]</f>
        <v>46</v>
      </c>
      <c r="C1143" s="95" t="s">
        <v>109</v>
      </c>
      <c r="D1143" s="96">
        <v>46258</v>
      </c>
      <c r="E1143" s="95">
        <v>46</v>
      </c>
      <c r="F1143" s="95">
        <v>0</v>
      </c>
      <c r="G1143" s="95">
        <v>0</v>
      </c>
      <c r="H1143" s="95">
        <v>6</v>
      </c>
      <c r="I1143" s="95" t="s">
        <v>217</v>
      </c>
      <c r="J1143" s="95" t="s">
        <v>216</v>
      </c>
      <c r="K1143" s="95" t="s">
        <v>288</v>
      </c>
      <c r="L1143" s="97">
        <f t="shared" si="17"/>
        <v>40</v>
      </c>
      <c r="M1143" s="97" t="str">
        <f>CONCATENATE(База[ПЕрвые символы],База[Column2],RIGHT(База[Column3],7))</f>
        <v>KV-16246258VEO-KJA</v>
      </c>
      <c r="N1143" s="98"/>
      <c r="O1143" s="98"/>
      <c r="U1143" s="98"/>
      <c r="V1143" s="98"/>
      <c r="W1143" s="98"/>
      <c r="X1143" s="98"/>
      <c r="Y1143" s="98"/>
    </row>
    <row r="1144" spans="1:25" ht="15" x14ac:dyDescent="0.25">
      <c r="A1144" s="93" t="str">
        <f>CONCATENATE(База[ПЕрвые символы],База[Column2],База[Column4])</f>
        <v>KV-16246259VEO-KJA</v>
      </c>
      <c r="B1144" s="94">
        <f>База[Column6]</f>
        <v>46</v>
      </c>
      <c r="C1144" s="95" t="s">
        <v>109</v>
      </c>
      <c r="D1144" s="96">
        <v>46259</v>
      </c>
      <c r="E1144" s="95">
        <v>46</v>
      </c>
      <c r="F1144" s="95">
        <v>7</v>
      </c>
      <c r="G1144" s="95">
        <v>7</v>
      </c>
      <c r="H1144" s="95">
        <v>6</v>
      </c>
      <c r="I1144" s="95" t="s">
        <v>217</v>
      </c>
      <c r="J1144" s="95" t="s">
        <v>216</v>
      </c>
      <c r="K1144" s="95" t="s">
        <v>288</v>
      </c>
      <c r="L1144" s="97">
        <f t="shared" si="17"/>
        <v>40</v>
      </c>
      <c r="M1144" s="97" t="str">
        <f>CONCATENATE(База[ПЕрвые символы],База[Column2],RIGHT(База[Column3],7))</f>
        <v>KV-16246259VEO-KJA</v>
      </c>
      <c r="N1144" s="98"/>
      <c r="O1144" s="98"/>
      <c r="U1144" s="98"/>
      <c r="V1144" s="98"/>
      <c r="W1144" s="98"/>
      <c r="X1144" s="98"/>
      <c r="Y1144" s="98"/>
    </row>
    <row r="1145" spans="1:25" ht="15" x14ac:dyDescent="0.25">
      <c r="A1145" s="93" t="str">
        <f>CONCATENATE(База[ПЕрвые символы],База[Column2],База[Column4])</f>
        <v>KV-16246260VEO-KJA</v>
      </c>
      <c r="B1145" s="94">
        <f>База[Column6]</f>
        <v>46</v>
      </c>
      <c r="C1145" s="95" t="s">
        <v>109</v>
      </c>
      <c r="D1145" s="96">
        <v>46260</v>
      </c>
      <c r="E1145" s="95">
        <v>46</v>
      </c>
      <c r="F1145" s="95">
        <v>1</v>
      </c>
      <c r="G1145" s="95">
        <v>1</v>
      </c>
      <c r="H1145" s="95">
        <v>6</v>
      </c>
      <c r="I1145" s="95" t="s">
        <v>217</v>
      </c>
      <c r="J1145" s="95" t="s">
        <v>216</v>
      </c>
      <c r="K1145" s="95" t="s">
        <v>288</v>
      </c>
      <c r="L1145" s="97">
        <f t="shared" si="17"/>
        <v>40</v>
      </c>
      <c r="M1145" s="97" t="str">
        <f>CONCATENATE(База[ПЕрвые символы],База[Column2],RIGHT(База[Column3],7))</f>
        <v>KV-16246260VEO-KJA</v>
      </c>
      <c r="N1145" s="98"/>
      <c r="O1145" s="98"/>
      <c r="U1145" s="98"/>
      <c r="V1145" s="98"/>
      <c r="W1145" s="98"/>
      <c r="X1145" s="98"/>
      <c r="Y1145" s="98"/>
    </row>
    <row r="1146" spans="1:25" ht="15" x14ac:dyDescent="0.25">
      <c r="A1146" s="93" t="str">
        <f>CONCATENATE(База[ПЕрвые символы],База[Column2],База[Column4])</f>
        <v>KV-16246262VEO-KJA</v>
      </c>
      <c r="B1146" s="94">
        <f>База[Column6]</f>
        <v>48</v>
      </c>
      <c r="C1146" s="95" t="s">
        <v>109</v>
      </c>
      <c r="D1146" s="96">
        <v>46262</v>
      </c>
      <c r="E1146" s="95">
        <v>48</v>
      </c>
      <c r="F1146" s="95">
        <v>1</v>
      </c>
      <c r="G1146" s="95">
        <v>1</v>
      </c>
      <c r="H1146" s="95">
        <v>6</v>
      </c>
      <c r="I1146" s="95" t="s">
        <v>217</v>
      </c>
      <c r="J1146" s="95" t="s">
        <v>216</v>
      </c>
      <c r="K1146" s="95" t="s">
        <v>293</v>
      </c>
      <c r="L1146" s="97">
        <f t="shared" si="17"/>
        <v>42</v>
      </c>
      <c r="M1146" s="97" t="str">
        <f>CONCATENATE(База[ПЕрвые символы],База[Column2],RIGHT(База[Column3],7))</f>
        <v>KV-16246262VEO-KJA</v>
      </c>
      <c r="N1146" s="98"/>
      <c r="O1146" s="98"/>
      <c r="U1146" s="98"/>
      <c r="V1146" s="98"/>
      <c r="W1146" s="98"/>
      <c r="X1146" s="98"/>
      <c r="Y1146" s="98"/>
    </row>
    <row r="1147" spans="1:25" ht="15" x14ac:dyDescent="0.25">
      <c r="A1147" s="93" t="str">
        <f>CONCATENATE(База[ПЕрвые символы],База[Column2],База[Column4])</f>
        <v>KV-16246264VEO-KJA</v>
      </c>
      <c r="B1147" s="94">
        <f>База[Column6]</f>
        <v>46</v>
      </c>
      <c r="C1147" s="95" t="s">
        <v>109</v>
      </c>
      <c r="D1147" s="96">
        <v>46264</v>
      </c>
      <c r="E1147" s="95">
        <v>46</v>
      </c>
      <c r="F1147" s="95">
        <v>2</v>
      </c>
      <c r="G1147" s="95">
        <v>2</v>
      </c>
      <c r="H1147" s="95">
        <v>6</v>
      </c>
      <c r="I1147" s="95" t="s">
        <v>217</v>
      </c>
      <c r="J1147" s="95" t="s">
        <v>216</v>
      </c>
      <c r="K1147" s="95" t="s">
        <v>288</v>
      </c>
      <c r="L1147" s="97">
        <f t="shared" si="17"/>
        <v>40</v>
      </c>
      <c r="M1147" s="97" t="str">
        <f>CONCATENATE(База[ПЕрвые символы],База[Column2],RIGHT(База[Column3],7))</f>
        <v>KV-16246264VEO-KJA</v>
      </c>
      <c r="N1147" s="98"/>
      <c r="O1147" s="98"/>
      <c r="U1147" s="98"/>
      <c r="V1147" s="98"/>
      <c r="W1147" s="98"/>
      <c r="X1147" s="98"/>
      <c r="Y1147" s="98"/>
    </row>
    <row r="1148" spans="1:25" ht="15" x14ac:dyDescent="0.25">
      <c r="A1148" s="93" t="str">
        <f>CONCATENATE(База[ПЕрвые символы],База[Column2],База[Column4])</f>
        <v>KV-16246265VEO-KJA</v>
      </c>
      <c r="B1148" s="94">
        <f>База[Column6]</f>
        <v>30</v>
      </c>
      <c r="C1148" s="95" t="s">
        <v>109</v>
      </c>
      <c r="D1148" s="96">
        <v>46265</v>
      </c>
      <c r="E1148" s="95">
        <v>30</v>
      </c>
      <c r="F1148" s="95">
        <v>0</v>
      </c>
      <c r="G1148" s="95">
        <v>0</v>
      </c>
      <c r="H1148" s="95">
        <v>6</v>
      </c>
      <c r="I1148" s="95" t="s">
        <v>217</v>
      </c>
      <c r="J1148" s="95" t="s">
        <v>216</v>
      </c>
      <c r="K1148" s="95" t="s">
        <v>292</v>
      </c>
      <c r="L1148" s="97">
        <f t="shared" si="17"/>
        <v>24</v>
      </c>
      <c r="M1148" s="97" t="str">
        <f>CONCATENATE(База[ПЕрвые символы],База[Column2],RIGHT(База[Column3],7))</f>
        <v>KV-16246265VEO-KJA</v>
      </c>
      <c r="N1148" s="98"/>
      <c r="O1148" s="98"/>
      <c r="U1148" s="98"/>
      <c r="V1148" s="98"/>
      <c r="W1148" s="98"/>
      <c r="X1148" s="98"/>
      <c r="Y1148" s="98"/>
    </row>
    <row r="1149" spans="1:25" ht="15" x14ac:dyDescent="0.25">
      <c r="A1149" s="93" t="str">
        <f>CONCATENATE(База[ПЕрвые символы],База[Column2],База[Column4])</f>
        <v>KV-16246266VEO-KJA</v>
      </c>
      <c r="B1149" s="94">
        <f>База[Column6]</f>
        <v>46</v>
      </c>
      <c r="C1149" s="95" t="s">
        <v>109</v>
      </c>
      <c r="D1149" s="96">
        <v>46266</v>
      </c>
      <c r="E1149" s="95">
        <v>46</v>
      </c>
      <c r="F1149" s="95">
        <v>0</v>
      </c>
      <c r="G1149" s="95">
        <v>0</v>
      </c>
      <c r="H1149" s="95">
        <v>6</v>
      </c>
      <c r="I1149" s="95" t="s">
        <v>217</v>
      </c>
      <c r="J1149" s="95" t="s">
        <v>216</v>
      </c>
      <c r="K1149" s="95" t="s">
        <v>288</v>
      </c>
      <c r="L1149" s="97">
        <f t="shared" si="17"/>
        <v>40</v>
      </c>
      <c r="M1149" s="97" t="str">
        <f>CONCATENATE(База[ПЕрвые символы],База[Column2],RIGHT(База[Column3],7))</f>
        <v>KV-16246266VEO-KJA</v>
      </c>
      <c r="N1149" s="98"/>
      <c r="O1149" s="98"/>
      <c r="U1149" s="98"/>
      <c r="V1149" s="98"/>
      <c r="W1149" s="98"/>
      <c r="X1149" s="98"/>
      <c r="Y1149" s="98"/>
    </row>
    <row r="1150" spans="1:25" ht="15" x14ac:dyDescent="0.25">
      <c r="A1150" s="93" t="str">
        <f>CONCATENATE(База[ПЕрвые символы],База[Column2],База[Column4])</f>
        <v>KV-16246267VEO-KJA</v>
      </c>
      <c r="B1150" s="94">
        <f>База[Column6]</f>
        <v>40</v>
      </c>
      <c r="C1150" s="95" t="s">
        <v>109</v>
      </c>
      <c r="D1150" s="96">
        <v>46267</v>
      </c>
      <c r="E1150" s="95">
        <v>40</v>
      </c>
      <c r="F1150" s="95">
        <v>0</v>
      </c>
      <c r="G1150" s="95">
        <v>0</v>
      </c>
      <c r="H1150" s="95">
        <v>6</v>
      </c>
      <c r="I1150" s="95" t="s">
        <v>217</v>
      </c>
      <c r="J1150" s="95" t="s">
        <v>216</v>
      </c>
      <c r="K1150" s="95" t="s">
        <v>292</v>
      </c>
      <c r="L1150" s="97">
        <f t="shared" si="17"/>
        <v>34</v>
      </c>
      <c r="M1150" s="97" t="str">
        <f>CONCATENATE(База[ПЕрвые символы],База[Column2],RIGHT(База[Column3],7))</f>
        <v>KV-16246267VEO-KJA</v>
      </c>
      <c r="N1150" s="98"/>
      <c r="O1150" s="98"/>
      <c r="U1150" s="98"/>
      <c r="V1150" s="98"/>
      <c r="W1150" s="98"/>
      <c r="X1150" s="98"/>
      <c r="Y1150" s="98"/>
    </row>
    <row r="1151" spans="1:25" ht="15" x14ac:dyDescent="0.25">
      <c r="A1151" s="93" t="str">
        <f>CONCATENATE(База[ПЕрвые символы],База[Column2],База[Column4])</f>
        <v>KV-16246269VEO-KJA</v>
      </c>
      <c r="B1151" s="94">
        <f>База[Column6]</f>
        <v>48</v>
      </c>
      <c r="C1151" s="95" t="s">
        <v>109</v>
      </c>
      <c r="D1151" s="96">
        <v>46269</v>
      </c>
      <c r="E1151" s="95">
        <v>48</v>
      </c>
      <c r="F1151" s="95">
        <v>0</v>
      </c>
      <c r="G1151" s="95">
        <v>0</v>
      </c>
      <c r="H1151" s="95">
        <v>6</v>
      </c>
      <c r="I1151" s="95" t="s">
        <v>217</v>
      </c>
      <c r="J1151" s="95" t="s">
        <v>216</v>
      </c>
      <c r="K1151" s="95" t="s">
        <v>293</v>
      </c>
      <c r="L1151" s="97">
        <f t="shared" si="17"/>
        <v>42</v>
      </c>
      <c r="M1151" s="97" t="str">
        <f>CONCATENATE(База[ПЕрвые символы],База[Column2],RIGHT(База[Column3],7))</f>
        <v>KV-16246269VEO-KJA</v>
      </c>
      <c r="N1151" s="98"/>
      <c r="O1151" s="98"/>
      <c r="U1151" s="98"/>
      <c r="V1151" s="98"/>
      <c r="W1151" s="98"/>
      <c r="X1151" s="98"/>
      <c r="Y1151" s="98"/>
    </row>
    <row r="1152" spans="1:25" ht="15" x14ac:dyDescent="0.25">
      <c r="A1152" s="93" t="str">
        <f>CONCATENATE(База[ПЕрвые символы],База[Column2],База[Column4])</f>
        <v>KV-16246271VEO-KJA</v>
      </c>
      <c r="B1152" s="94">
        <f>База[Column6]</f>
        <v>48</v>
      </c>
      <c r="C1152" s="95" t="s">
        <v>109</v>
      </c>
      <c r="D1152" s="96">
        <v>46271</v>
      </c>
      <c r="E1152" s="95">
        <v>48</v>
      </c>
      <c r="F1152" s="95">
        <v>0</v>
      </c>
      <c r="G1152" s="95">
        <v>0</v>
      </c>
      <c r="H1152" s="95">
        <v>6</v>
      </c>
      <c r="I1152" s="95" t="s">
        <v>217</v>
      </c>
      <c r="J1152" s="95" t="s">
        <v>216</v>
      </c>
      <c r="K1152" s="95" t="s">
        <v>293</v>
      </c>
      <c r="L1152" s="97">
        <f t="shared" si="17"/>
        <v>42</v>
      </c>
      <c r="M1152" s="97" t="str">
        <f>CONCATENATE(База[ПЕрвые символы],База[Column2],RIGHT(База[Column3],7))</f>
        <v>KV-16246271VEO-KJA</v>
      </c>
      <c r="N1152" s="98"/>
      <c r="O1152" s="98"/>
      <c r="U1152" s="98"/>
      <c r="V1152" s="98"/>
      <c r="W1152" s="98"/>
      <c r="X1152" s="98"/>
      <c r="Y1152" s="98"/>
    </row>
    <row r="1153" spans="1:25" ht="15" x14ac:dyDescent="0.25">
      <c r="A1153" s="93" t="str">
        <f>CONCATENATE(База[ПЕрвые символы],База[Column2],База[Column4])</f>
        <v>KV-16246272VEO-KJA</v>
      </c>
      <c r="B1153" s="94">
        <f>База[Column6]</f>
        <v>46</v>
      </c>
      <c r="C1153" s="95" t="s">
        <v>109</v>
      </c>
      <c r="D1153" s="96">
        <v>46272</v>
      </c>
      <c r="E1153" s="95">
        <v>46</v>
      </c>
      <c r="F1153" s="95">
        <v>0</v>
      </c>
      <c r="G1153" s="95">
        <v>0</v>
      </c>
      <c r="H1153" s="95">
        <v>6</v>
      </c>
      <c r="I1153" s="95" t="s">
        <v>217</v>
      </c>
      <c r="J1153" s="95" t="s">
        <v>216</v>
      </c>
      <c r="K1153" s="95" t="s">
        <v>288</v>
      </c>
      <c r="L1153" s="97">
        <f t="shared" si="17"/>
        <v>40</v>
      </c>
      <c r="M1153" s="97" t="str">
        <f>CONCATENATE(База[ПЕрвые символы],База[Column2],RIGHT(База[Column3],7))</f>
        <v>KV-16246272VEO-KJA</v>
      </c>
      <c r="N1153" s="98"/>
      <c r="O1153" s="98"/>
      <c r="U1153" s="98"/>
      <c r="V1153" s="98"/>
      <c r="W1153" s="98"/>
      <c r="X1153" s="98"/>
      <c r="Y1153" s="98"/>
    </row>
    <row r="1154" spans="1:25" ht="15" x14ac:dyDescent="0.25">
      <c r="A1154" s="93" t="str">
        <f>CONCATENATE(База[ПЕрвые символы],База[Column2],База[Column4])</f>
        <v>KV-16246273VEO-KJA</v>
      </c>
      <c r="B1154" s="94">
        <f>База[Column6]</f>
        <v>40</v>
      </c>
      <c r="C1154" s="95" t="s">
        <v>109</v>
      </c>
      <c r="D1154" s="96">
        <v>46273</v>
      </c>
      <c r="E1154" s="95">
        <v>40</v>
      </c>
      <c r="F1154" s="95">
        <v>1</v>
      </c>
      <c r="G1154" s="95">
        <v>1</v>
      </c>
      <c r="H1154" s="95">
        <v>6</v>
      </c>
      <c r="I1154" s="95" t="s">
        <v>217</v>
      </c>
      <c r="J1154" s="95" t="s">
        <v>216</v>
      </c>
      <c r="K1154" s="95" t="s">
        <v>292</v>
      </c>
      <c r="L1154" s="97">
        <f t="shared" ref="L1154:L1217" si="18">IF(G1154&gt;=0,E1154-H1154,E1154-H1154-G1154)</f>
        <v>34</v>
      </c>
      <c r="M1154" s="97" t="str">
        <f>CONCATENATE(База[ПЕрвые символы],База[Column2],RIGHT(База[Column3],7))</f>
        <v>KV-16246273VEO-KJA</v>
      </c>
      <c r="N1154" s="98"/>
      <c r="O1154" s="98"/>
      <c r="U1154" s="98"/>
      <c r="V1154" s="98"/>
      <c r="W1154" s="98"/>
      <c r="X1154" s="98"/>
      <c r="Y1154" s="98"/>
    </row>
    <row r="1155" spans="1:25" ht="15" x14ac:dyDescent="0.25">
      <c r="A1155" s="93" t="str">
        <f>CONCATENATE(База[ПЕрвые символы],База[Column2],База[Column4])</f>
        <v>KV-16246274VEO-KJA</v>
      </c>
      <c r="B1155" s="94">
        <f>База[Column6]</f>
        <v>40</v>
      </c>
      <c r="C1155" s="95" t="s">
        <v>109</v>
      </c>
      <c r="D1155" s="96">
        <v>46274</v>
      </c>
      <c r="E1155" s="95">
        <v>40</v>
      </c>
      <c r="F1155" s="95">
        <v>0</v>
      </c>
      <c r="G1155" s="95">
        <v>0</v>
      </c>
      <c r="H1155" s="95">
        <v>6</v>
      </c>
      <c r="I1155" s="95" t="s">
        <v>217</v>
      </c>
      <c r="J1155" s="95" t="s">
        <v>216</v>
      </c>
      <c r="K1155" s="95" t="s">
        <v>292</v>
      </c>
      <c r="L1155" s="97">
        <f t="shared" si="18"/>
        <v>34</v>
      </c>
      <c r="M1155" s="97" t="str">
        <f>CONCATENATE(База[ПЕрвые символы],База[Column2],RIGHT(База[Column3],7))</f>
        <v>KV-16246274VEO-KJA</v>
      </c>
      <c r="N1155" s="98"/>
      <c r="O1155" s="98"/>
      <c r="U1155" s="98"/>
      <c r="V1155" s="98"/>
      <c r="W1155" s="98"/>
      <c r="X1155" s="98"/>
      <c r="Y1155" s="98"/>
    </row>
    <row r="1156" spans="1:25" ht="15" x14ac:dyDescent="0.25">
      <c r="A1156" s="93" t="str">
        <f>CONCATENATE(База[ПЕрвые символы],База[Column2],База[Column4])</f>
        <v>KV-16246276VEO-KJA</v>
      </c>
      <c r="B1156" s="94">
        <f>База[Column6]</f>
        <v>48</v>
      </c>
      <c r="C1156" s="95" t="s">
        <v>109</v>
      </c>
      <c r="D1156" s="96">
        <v>46276</v>
      </c>
      <c r="E1156" s="95">
        <v>48</v>
      </c>
      <c r="F1156" s="95">
        <v>2</v>
      </c>
      <c r="G1156" s="95">
        <v>2</v>
      </c>
      <c r="H1156" s="95">
        <v>6</v>
      </c>
      <c r="I1156" s="95" t="s">
        <v>217</v>
      </c>
      <c r="J1156" s="95" t="s">
        <v>216</v>
      </c>
      <c r="K1156" s="95" t="s">
        <v>293</v>
      </c>
      <c r="L1156" s="97">
        <f t="shared" si="18"/>
        <v>42</v>
      </c>
      <c r="M1156" s="97" t="str">
        <f>CONCATENATE(База[ПЕрвые символы],База[Column2],RIGHT(База[Column3],7))</f>
        <v>KV-16246276VEO-KJA</v>
      </c>
      <c r="N1156" s="98"/>
      <c r="O1156" s="98"/>
      <c r="U1156" s="98"/>
      <c r="V1156" s="98"/>
      <c r="W1156" s="98"/>
      <c r="X1156" s="98"/>
      <c r="Y1156" s="98"/>
    </row>
    <row r="1157" spans="1:25" ht="15" x14ac:dyDescent="0.25">
      <c r="A1157" s="93" t="str">
        <f>CONCATENATE(База[ПЕрвые символы],База[Column2],База[Column4])</f>
        <v>KV-16246278VEO-KJA</v>
      </c>
      <c r="B1157" s="94">
        <f>База[Column6]</f>
        <v>48</v>
      </c>
      <c r="C1157" s="95" t="s">
        <v>109</v>
      </c>
      <c r="D1157" s="96">
        <v>46278</v>
      </c>
      <c r="E1157" s="95">
        <v>48</v>
      </c>
      <c r="F1157" s="95">
        <v>1</v>
      </c>
      <c r="G1157" s="95">
        <v>1</v>
      </c>
      <c r="H1157" s="95">
        <v>6</v>
      </c>
      <c r="I1157" s="95" t="s">
        <v>217</v>
      </c>
      <c r="J1157" s="95" t="s">
        <v>216</v>
      </c>
      <c r="K1157" s="95" t="s">
        <v>293</v>
      </c>
      <c r="L1157" s="97">
        <f t="shared" si="18"/>
        <v>42</v>
      </c>
      <c r="M1157" s="97" t="str">
        <f>CONCATENATE(База[ПЕрвые символы],База[Column2],RIGHT(База[Column3],7))</f>
        <v>KV-16246278VEO-KJA</v>
      </c>
      <c r="N1157" s="98"/>
      <c r="O1157" s="98"/>
      <c r="U1157" s="98"/>
      <c r="V1157" s="98"/>
      <c r="W1157" s="98"/>
      <c r="X1157" s="98"/>
      <c r="Y1157" s="98"/>
    </row>
    <row r="1158" spans="1:25" ht="15" x14ac:dyDescent="0.25">
      <c r="A1158" s="93" t="str">
        <f>CONCATENATE(База[ПЕрвые символы],База[Column2],База[Column4])</f>
        <v>KV-16246279VEO-KJA</v>
      </c>
      <c r="B1158" s="94">
        <f>База[Column6]</f>
        <v>48</v>
      </c>
      <c r="C1158" s="95" t="s">
        <v>109</v>
      </c>
      <c r="D1158" s="96">
        <v>46279</v>
      </c>
      <c r="E1158" s="95">
        <v>48</v>
      </c>
      <c r="F1158" s="95">
        <v>2</v>
      </c>
      <c r="G1158" s="95">
        <v>2</v>
      </c>
      <c r="H1158" s="95">
        <v>6</v>
      </c>
      <c r="I1158" s="95" t="s">
        <v>217</v>
      </c>
      <c r="J1158" s="95" t="s">
        <v>216</v>
      </c>
      <c r="K1158" s="95" t="s">
        <v>293</v>
      </c>
      <c r="L1158" s="97">
        <f t="shared" si="18"/>
        <v>42</v>
      </c>
      <c r="M1158" s="97" t="str">
        <f>CONCATENATE(База[ПЕрвые символы],База[Column2],RIGHT(База[Column3],7))</f>
        <v>KV-16246279VEO-KJA</v>
      </c>
      <c r="N1158" s="98"/>
      <c r="O1158" s="98"/>
      <c r="U1158" s="98"/>
      <c r="V1158" s="98"/>
      <c r="W1158" s="98"/>
      <c r="X1158" s="98"/>
      <c r="Y1158" s="98"/>
    </row>
    <row r="1159" spans="1:25" ht="15" x14ac:dyDescent="0.25">
      <c r="A1159" s="93" t="str">
        <f>CONCATENATE(База[ПЕрвые символы],База[Column2],База[Column4])</f>
        <v>KV-16246280VEO-KJA</v>
      </c>
      <c r="B1159" s="94">
        <f>База[Column6]</f>
        <v>40</v>
      </c>
      <c r="C1159" s="95" t="s">
        <v>109</v>
      </c>
      <c r="D1159" s="96">
        <v>46280</v>
      </c>
      <c r="E1159" s="95">
        <v>40</v>
      </c>
      <c r="F1159" s="95">
        <v>1</v>
      </c>
      <c r="G1159" s="95">
        <v>1</v>
      </c>
      <c r="H1159" s="95">
        <v>6</v>
      </c>
      <c r="I1159" s="95" t="s">
        <v>217</v>
      </c>
      <c r="J1159" s="95" t="s">
        <v>216</v>
      </c>
      <c r="K1159" s="95" t="s">
        <v>292</v>
      </c>
      <c r="L1159" s="97">
        <f t="shared" si="18"/>
        <v>34</v>
      </c>
      <c r="M1159" s="97" t="str">
        <f>CONCATENATE(База[ПЕрвые символы],База[Column2],RIGHT(База[Column3],7))</f>
        <v>KV-16246280VEO-KJA</v>
      </c>
      <c r="N1159" s="98"/>
      <c r="O1159" s="98"/>
      <c r="U1159" s="98"/>
      <c r="V1159" s="98"/>
      <c r="W1159" s="98"/>
      <c r="X1159" s="98"/>
      <c r="Y1159" s="98"/>
    </row>
    <row r="1160" spans="1:25" ht="15" x14ac:dyDescent="0.25">
      <c r="A1160" s="93" t="str">
        <f>CONCATENATE(База[ПЕрвые символы],База[Column2],База[Column4])</f>
        <v>KV-16246281VEO-KJA</v>
      </c>
      <c r="B1160" s="94">
        <f>База[Column6]</f>
        <v>40</v>
      </c>
      <c r="C1160" s="95" t="s">
        <v>109</v>
      </c>
      <c r="D1160" s="96">
        <v>46281</v>
      </c>
      <c r="E1160" s="95">
        <v>40</v>
      </c>
      <c r="F1160" s="95">
        <v>0</v>
      </c>
      <c r="G1160" s="95">
        <v>0</v>
      </c>
      <c r="H1160" s="95">
        <v>6</v>
      </c>
      <c r="I1160" s="95" t="s">
        <v>217</v>
      </c>
      <c r="J1160" s="95" t="s">
        <v>216</v>
      </c>
      <c r="K1160" s="95" t="s">
        <v>292</v>
      </c>
      <c r="L1160" s="97">
        <f t="shared" si="18"/>
        <v>34</v>
      </c>
      <c r="M1160" s="97" t="str">
        <f>CONCATENATE(База[ПЕрвые символы],База[Column2],RIGHT(База[Column3],7))</f>
        <v>KV-16246281VEO-KJA</v>
      </c>
      <c r="N1160" s="98"/>
      <c r="O1160" s="98"/>
      <c r="U1160" s="98"/>
      <c r="V1160" s="98"/>
      <c r="W1160" s="98"/>
      <c r="X1160" s="98"/>
      <c r="Y1160" s="98"/>
    </row>
    <row r="1161" spans="1:25" ht="15" x14ac:dyDescent="0.25">
      <c r="A1161" s="93" t="str">
        <f>CONCATENATE(База[ПЕрвые символы],База[Column2],База[Column4])</f>
        <v>KV-16246283VEO-KJA</v>
      </c>
      <c r="B1161" s="94">
        <f>База[Column6]</f>
        <v>48</v>
      </c>
      <c r="C1161" s="95" t="s">
        <v>109</v>
      </c>
      <c r="D1161" s="96">
        <v>46283</v>
      </c>
      <c r="E1161" s="95">
        <v>48</v>
      </c>
      <c r="F1161" s="95">
        <v>0</v>
      </c>
      <c r="G1161" s="95">
        <v>0</v>
      </c>
      <c r="H1161" s="95">
        <v>6</v>
      </c>
      <c r="I1161" s="95" t="s">
        <v>217</v>
      </c>
      <c r="J1161" s="95" t="s">
        <v>216</v>
      </c>
      <c r="K1161" s="95" t="s">
        <v>293</v>
      </c>
      <c r="L1161" s="97">
        <f t="shared" si="18"/>
        <v>42</v>
      </c>
      <c r="M1161" s="97" t="str">
        <f>CONCATENATE(База[ПЕрвые символы],База[Column2],RIGHT(База[Column3],7))</f>
        <v>KV-16246283VEO-KJA</v>
      </c>
      <c r="N1161" s="98"/>
      <c r="O1161" s="98"/>
      <c r="U1161" s="98"/>
      <c r="V1161" s="98"/>
      <c r="W1161" s="98"/>
      <c r="X1161" s="98"/>
      <c r="Y1161" s="98"/>
    </row>
    <row r="1162" spans="1:25" ht="15" x14ac:dyDescent="0.25">
      <c r="A1162" s="93" t="str">
        <f>CONCATENATE(База[ПЕрвые символы],База[Column2],База[Column4])</f>
        <v>KV-16246285VEO-KJA</v>
      </c>
      <c r="B1162" s="94">
        <f>База[Column6]</f>
        <v>48</v>
      </c>
      <c r="C1162" s="95" t="s">
        <v>109</v>
      </c>
      <c r="D1162" s="96">
        <v>46285</v>
      </c>
      <c r="E1162" s="95">
        <v>48</v>
      </c>
      <c r="F1162" s="95">
        <v>4</v>
      </c>
      <c r="G1162" s="95">
        <v>4</v>
      </c>
      <c r="H1162" s="95">
        <v>6</v>
      </c>
      <c r="I1162" s="95" t="s">
        <v>217</v>
      </c>
      <c r="J1162" s="95" t="s">
        <v>216</v>
      </c>
      <c r="K1162" s="95" t="s">
        <v>293</v>
      </c>
      <c r="L1162" s="97">
        <f t="shared" si="18"/>
        <v>42</v>
      </c>
      <c r="M1162" s="97" t="str">
        <f>CONCATENATE(База[ПЕрвые символы],База[Column2],RIGHT(База[Column3],7))</f>
        <v>KV-16246285VEO-KJA</v>
      </c>
      <c r="N1162" s="98"/>
      <c r="O1162" s="98"/>
      <c r="U1162" s="98"/>
      <c r="V1162" s="98"/>
      <c r="W1162" s="98"/>
      <c r="X1162" s="98"/>
      <c r="Y1162" s="98"/>
    </row>
    <row r="1163" spans="1:25" ht="15" x14ac:dyDescent="0.25">
      <c r="A1163" s="93" t="str">
        <f>CONCATENATE(База[ПЕрвые символы],База[Column2],База[Column4])</f>
        <v>KV-16246286VEO-KJA</v>
      </c>
      <c r="B1163" s="94">
        <f>База[Column6]</f>
        <v>46</v>
      </c>
      <c r="C1163" s="95" t="s">
        <v>109</v>
      </c>
      <c r="D1163" s="96">
        <v>46286</v>
      </c>
      <c r="E1163" s="95">
        <v>46</v>
      </c>
      <c r="F1163" s="95">
        <v>1</v>
      </c>
      <c r="G1163" s="95">
        <v>1</v>
      </c>
      <c r="H1163" s="95">
        <v>6</v>
      </c>
      <c r="I1163" s="95" t="s">
        <v>217</v>
      </c>
      <c r="J1163" s="95" t="s">
        <v>216</v>
      </c>
      <c r="K1163" s="95" t="s">
        <v>288</v>
      </c>
      <c r="L1163" s="97">
        <f t="shared" si="18"/>
        <v>40</v>
      </c>
      <c r="M1163" s="97" t="str">
        <f>CONCATENATE(База[ПЕрвые символы],База[Column2],RIGHT(База[Column3],7))</f>
        <v>KV-16246286VEO-KJA</v>
      </c>
      <c r="N1163" s="98"/>
      <c r="O1163" s="98"/>
      <c r="U1163" s="98"/>
      <c r="V1163" s="98"/>
      <c r="W1163" s="98"/>
      <c r="X1163" s="98"/>
      <c r="Y1163" s="98"/>
    </row>
    <row r="1164" spans="1:25" ht="15" x14ac:dyDescent="0.25">
      <c r="A1164" s="93" t="str">
        <f>CONCATENATE(База[ПЕрвые символы],База[Column2],База[Column4])</f>
        <v>KV-16246287VEO-KJA</v>
      </c>
      <c r="B1164" s="94">
        <f>База[Column6]</f>
        <v>40</v>
      </c>
      <c r="C1164" s="95" t="s">
        <v>109</v>
      </c>
      <c r="D1164" s="96">
        <v>46287</v>
      </c>
      <c r="E1164" s="95">
        <v>40</v>
      </c>
      <c r="F1164" s="95">
        <v>0</v>
      </c>
      <c r="G1164" s="95">
        <v>0</v>
      </c>
      <c r="H1164" s="95">
        <v>6</v>
      </c>
      <c r="I1164" s="95" t="s">
        <v>217</v>
      </c>
      <c r="J1164" s="95" t="s">
        <v>216</v>
      </c>
      <c r="K1164" s="95" t="s">
        <v>292</v>
      </c>
      <c r="L1164" s="97">
        <f t="shared" si="18"/>
        <v>34</v>
      </c>
      <c r="M1164" s="97" t="str">
        <f>CONCATENATE(База[ПЕрвые символы],База[Column2],RIGHT(База[Column3],7))</f>
        <v>KV-16246287VEO-KJA</v>
      </c>
      <c r="N1164" s="98"/>
      <c r="O1164" s="98"/>
      <c r="U1164" s="98"/>
      <c r="V1164" s="98"/>
      <c r="W1164" s="98"/>
      <c r="X1164" s="98"/>
      <c r="Y1164" s="98"/>
    </row>
    <row r="1165" spans="1:25" ht="15" x14ac:dyDescent="0.25">
      <c r="A1165" s="93" t="str">
        <f>CONCATENATE(База[ПЕрвые символы],База[Column2],База[Column4])</f>
        <v>KV-16246288VEO-KJA</v>
      </c>
      <c r="B1165" s="94">
        <f>База[Column6]</f>
        <v>40</v>
      </c>
      <c r="C1165" s="95" t="s">
        <v>109</v>
      </c>
      <c r="D1165" s="96">
        <v>46288</v>
      </c>
      <c r="E1165" s="95">
        <v>40</v>
      </c>
      <c r="F1165" s="95">
        <v>1</v>
      </c>
      <c r="G1165" s="95">
        <v>1</v>
      </c>
      <c r="H1165" s="95">
        <v>6</v>
      </c>
      <c r="I1165" s="95" t="s">
        <v>217</v>
      </c>
      <c r="J1165" s="95" t="s">
        <v>216</v>
      </c>
      <c r="K1165" s="95" t="s">
        <v>292</v>
      </c>
      <c r="L1165" s="97">
        <f t="shared" si="18"/>
        <v>34</v>
      </c>
      <c r="M1165" s="97" t="str">
        <f>CONCATENATE(База[ПЕрвые символы],База[Column2],RIGHT(База[Column3],7))</f>
        <v>KV-16246288VEO-KJA</v>
      </c>
      <c r="N1165" s="98"/>
      <c r="O1165" s="98"/>
      <c r="U1165" s="98"/>
      <c r="V1165" s="98"/>
      <c r="W1165" s="98"/>
      <c r="X1165" s="98"/>
      <c r="Y1165" s="98"/>
    </row>
    <row r="1166" spans="1:25" ht="15" x14ac:dyDescent="0.25">
      <c r="A1166" s="93" t="str">
        <f>CONCATENATE(База[ПЕрвые символы],База[Column2],База[Column4])</f>
        <v>KV-16246290VEO-KJA</v>
      </c>
      <c r="B1166" s="94">
        <f>База[Column6]</f>
        <v>48</v>
      </c>
      <c r="C1166" s="95" t="s">
        <v>109</v>
      </c>
      <c r="D1166" s="96">
        <v>46290</v>
      </c>
      <c r="E1166" s="95">
        <v>48</v>
      </c>
      <c r="F1166" s="95">
        <v>0</v>
      </c>
      <c r="G1166" s="95">
        <v>0</v>
      </c>
      <c r="H1166" s="95">
        <v>6</v>
      </c>
      <c r="I1166" s="95" t="s">
        <v>217</v>
      </c>
      <c r="J1166" s="95" t="s">
        <v>216</v>
      </c>
      <c r="K1166" s="95" t="s">
        <v>293</v>
      </c>
      <c r="L1166" s="97">
        <f t="shared" si="18"/>
        <v>42</v>
      </c>
      <c r="M1166" s="97" t="str">
        <f>CONCATENATE(База[ПЕрвые символы],База[Column2],RIGHT(База[Column3],7))</f>
        <v>KV-16246290VEO-KJA</v>
      </c>
      <c r="N1166" s="98"/>
      <c r="O1166" s="98"/>
      <c r="U1166" s="98"/>
      <c r="V1166" s="98"/>
      <c r="W1166" s="98"/>
      <c r="X1166" s="98"/>
      <c r="Y1166" s="98"/>
    </row>
    <row r="1167" spans="1:25" ht="15" x14ac:dyDescent="0.25">
      <c r="A1167" s="93" t="str">
        <f>CONCATENATE(База[ПЕрвые символы],База[Column2],База[Column4])</f>
        <v>KV-16246292VEO-KJA</v>
      </c>
      <c r="B1167" s="94">
        <f>База[Column6]</f>
        <v>48</v>
      </c>
      <c r="C1167" s="95" t="s">
        <v>109</v>
      </c>
      <c r="D1167" s="96">
        <v>46292</v>
      </c>
      <c r="E1167" s="95">
        <v>48</v>
      </c>
      <c r="F1167" s="95">
        <v>0</v>
      </c>
      <c r="G1167" s="95">
        <v>0</v>
      </c>
      <c r="H1167" s="95">
        <v>6</v>
      </c>
      <c r="I1167" s="95" t="s">
        <v>217</v>
      </c>
      <c r="J1167" s="95" t="s">
        <v>216</v>
      </c>
      <c r="K1167" s="95" t="s">
        <v>293</v>
      </c>
      <c r="L1167" s="97">
        <f t="shared" si="18"/>
        <v>42</v>
      </c>
      <c r="M1167" s="97" t="str">
        <f>CONCATENATE(База[ПЕрвые символы],База[Column2],RIGHT(База[Column3],7))</f>
        <v>KV-16246292VEO-KJA</v>
      </c>
      <c r="N1167" s="98"/>
      <c r="O1167" s="98"/>
      <c r="U1167" s="98"/>
      <c r="V1167" s="98"/>
      <c r="W1167" s="98"/>
      <c r="X1167" s="98"/>
      <c r="Y1167" s="98"/>
    </row>
    <row r="1168" spans="1:25" ht="15" x14ac:dyDescent="0.25">
      <c r="A1168" s="93" t="str">
        <f>CONCATENATE(База[ПЕрвые символы],База[Column2],База[Column4])</f>
        <v>KV-16246293VEO-KJA</v>
      </c>
      <c r="B1168" s="94">
        <f>База[Column6]</f>
        <v>46</v>
      </c>
      <c r="C1168" s="95" t="s">
        <v>109</v>
      </c>
      <c r="D1168" s="96">
        <v>46293</v>
      </c>
      <c r="E1168" s="95">
        <v>46</v>
      </c>
      <c r="F1168" s="95">
        <v>0</v>
      </c>
      <c r="G1168" s="95">
        <v>0</v>
      </c>
      <c r="H1168" s="95">
        <v>6</v>
      </c>
      <c r="I1168" s="95" t="s">
        <v>217</v>
      </c>
      <c r="J1168" s="95" t="s">
        <v>216</v>
      </c>
      <c r="K1168" s="95" t="s">
        <v>288</v>
      </c>
      <c r="L1168" s="97">
        <f t="shared" si="18"/>
        <v>40</v>
      </c>
      <c r="M1168" s="97" t="str">
        <f>CONCATENATE(База[ПЕрвые символы],База[Column2],RIGHT(База[Column3],7))</f>
        <v>KV-16246293VEO-KJA</v>
      </c>
      <c r="N1168" s="98"/>
      <c r="O1168" s="98"/>
      <c r="U1168" s="98"/>
      <c r="V1168" s="98"/>
      <c r="W1168" s="98"/>
      <c r="X1168" s="98"/>
      <c r="Y1168" s="98"/>
    </row>
    <row r="1169" spans="1:25" ht="15" x14ac:dyDescent="0.25">
      <c r="A1169" s="93" t="str">
        <f>CONCATENATE(База[ПЕрвые символы],База[Column2],База[Column4])</f>
        <v>KV-16246294VEO-KJA</v>
      </c>
      <c r="B1169" s="94">
        <f>База[Column6]</f>
        <v>40</v>
      </c>
      <c r="C1169" s="95" t="s">
        <v>109</v>
      </c>
      <c r="D1169" s="96">
        <v>46294</v>
      </c>
      <c r="E1169" s="95">
        <v>40</v>
      </c>
      <c r="F1169" s="95">
        <v>0</v>
      </c>
      <c r="G1169" s="95">
        <v>0</v>
      </c>
      <c r="H1169" s="95">
        <v>6</v>
      </c>
      <c r="I1169" s="95" t="s">
        <v>217</v>
      </c>
      <c r="J1169" s="95" t="s">
        <v>216</v>
      </c>
      <c r="K1169" s="95" t="s">
        <v>292</v>
      </c>
      <c r="L1169" s="97">
        <f t="shared" si="18"/>
        <v>34</v>
      </c>
      <c r="M1169" s="97" t="str">
        <f>CONCATENATE(База[ПЕрвые символы],База[Column2],RIGHT(База[Column3],7))</f>
        <v>KV-16246294VEO-KJA</v>
      </c>
      <c r="N1169" s="98"/>
      <c r="O1169" s="98"/>
      <c r="U1169" s="98"/>
      <c r="V1169" s="98"/>
      <c r="W1169" s="98"/>
      <c r="X1169" s="98"/>
      <c r="Y1169" s="98"/>
    </row>
    <row r="1170" spans="1:25" ht="15" x14ac:dyDescent="0.25">
      <c r="A1170" s="93" t="str">
        <f>CONCATENATE(База[ПЕрвые символы],База[Column2],База[Column4])</f>
        <v>KV-16246295VEO-KJA</v>
      </c>
      <c r="B1170" s="94">
        <f>База[Column6]</f>
        <v>40</v>
      </c>
      <c r="C1170" s="95" t="s">
        <v>109</v>
      </c>
      <c r="D1170" s="96">
        <v>46295</v>
      </c>
      <c r="E1170" s="95">
        <v>40</v>
      </c>
      <c r="F1170" s="95">
        <v>0</v>
      </c>
      <c r="G1170" s="95">
        <v>0</v>
      </c>
      <c r="H1170" s="95">
        <v>6</v>
      </c>
      <c r="I1170" s="95" t="s">
        <v>217</v>
      </c>
      <c r="J1170" s="95" t="s">
        <v>216</v>
      </c>
      <c r="K1170" s="95" t="s">
        <v>292</v>
      </c>
      <c r="L1170" s="97">
        <f t="shared" si="18"/>
        <v>34</v>
      </c>
      <c r="M1170" s="97" t="str">
        <f>CONCATENATE(База[ПЕрвые символы],База[Column2],RIGHT(База[Column3],7))</f>
        <v>KV-16246295VEO-KJA</v>
      </c>
      <c r="N1170" s="98"/>
      <c r="O1170" s="98"/>
      <c r="U1170" s="98"/>
      <c r="V1170" s="98"/>
      <c r="W1170" s="98"/>
      <c r="X1170" s="98"/>
      <c r="Y1170" s="98"/>
    </row>
    <row r="1171" spans="1:25" ht="15" x14ac:dyDescent="0.25">
      <c r="A1171" s="93" t="str">
        <f>CONCATENATE(База[ПЕрвые символы],База[Column2],База[Column4])</f>
        <v>KV-16246297VEO-KJA</v>
      </c>
      <c r="B1171" s="94">
        <f>База[Column6]</f>
        <v>48</v>
      </c>
      <c r="C1171" s="95" t="s">
        <v>109</v>
      </c>
      <c r="D1171" s="96">
        <v>46297</v>
      </c>
      <c r="E1171" s="95">
        <v>48</v>
      </c>
      <c r="F1171" s="95">
        <v>0</v>
      </c>
      <c r="G1171" s="95">
        <v>0</v>
      </c>
      <c r="H1171" s="95">
        <v>6</v>
      </c>
      <c r="I1171" s="95" t="s">
        <v>217</v>
      </c>
      <c r="J1171" s="95" t="s">
        <v>216</v>
      </c>
      <c r="K1171" s="95" t="s">
        <v>293</v>
      </c>
      <c r="L1171" s="97">
        <f t="shared" si="18"/>
        <v>42</v>
      </c>
      <c r="M1171" s="97" t="str">
        <f>CONCATENATE(База[ПЕрвые символы],База[Column2],RIGHT(База[Column3],7))</f>
        <v>KV-16246297VEO-KJA</v>
      </c>
      <c r="N1171" s="98"/>
      <c r="O1171" s="98"/>
      <c r="U1171" s="98"/>
      <c r="V1171" s="98"/>
      <c r="W1171" s="98"/>
      <c r="X1171" s="98"/>
      <c r="Y1171" s="98"/>
    </row>
    <row r="1172" spans="1:25" ht="15" x14ac:dyDescent="0.25">
      <c r="A1172" s="93" t="str">
        <f>CONCATENATE(База[ПЕрвые символы],База[Column2],База[Column4])</f>
        <v>KV-16246299VEO-KJA</v>
      </c>
      <c r="B1172" s="94">
        <f>База[Column6]</f>
        <v>46</v>
      </c>
      <c r="C1172" s="95" t="s">
        <v>109</v>
      </c>
      <c r="D1172" s="96">
        <v>46299</v>
      </c>
      <c r="E1172" s="95">
        <v>46</v>
      </c>
      <c r="F1172" s="95">
        <v>0</v>
      </c>
      <c r="G1172" s="95">
        <v>0</v>
      </c>
      <c r="H1172" s="95">
        <v>6</v>
      </c>
      <c r="I1172" s="95" t="s">
        <v>217</v>
      </c>
      <c r="J1172" s="95" t="s">
        <v>216</v>
      </c>
      <c r="K1172" s="95" t="s">
        <v>288</v>
      </c>
      <c r="L1172" s="97">
        <f t="shared" si="18"/>
        <v>40</v>
      </c>
      <c r="M1172" s="97" t="str">
        <f>CONCATENATE(База[ПЕрвые символы],База[Column2],RIGHT(База[Column3],7))</f>
        <v>KV-16246299VEO-KJA</v>
      </c>
      <c r="N1172" s="98"/>
      <c r="O1172" s="98"/>
      <c r="U1172" s="98"/>
      <c r="V1172" s="98"/>
      <c r="W1172" s="98"/>
      <c r="X1172" s="98"/>
      <c r="Y1172" s="98"/>
    </row>
    <row r="1173" spans="1:25" ht="15" x14ac:dyDescent="0.25">
      <c r="A1173" s="93" t="str">
        <f>CONCATENATE(База[ПЕрвые символы],База[Column2],База[Column4])</f>
        <v>KV-16246300VEO-KJA</v>
      </c>
      <c r="B1173" s="94">
        <f>База[Column6]</f>
        <v>48</v>
      </c>
      <c r="C1173" s="95" t="s">
        <v>109</v>
      </c>
      <c r="D1173" s="96">
        <v>46300</v>
      </c>
      <c r="E1173" s="95">
        <v>48</v>
      </c>
      <c r="F1173" s="95">
        <v>0</v>
      </c>
      <c r="G1173" s="95">
        <v>0</v>
      </c>
      <c r="H1173" s="95">
        <v>6</v>
      </c>
      <c r="I1173" s="95" t="s">
        <v>217</v>
      </c>
      <c r="J1173" s="95" t="s">
        <v>216</v>
      </c>
      <c r="K1173" s="95" t="s">
        <v>293</v>
      </c>
      <c r="L1173" s="97">
        <f t="shared" si="18"/>
        <v>42</v>
      </c>
      <c r="M1173" s="97" t="str">
        <f>CONCATENATE(База[ПЕрвые символы],База[Column2],RIGHT(База[Column3],7))</f>
        <v>KV-16246300VEO-KJA</v>
      </c>
      <c r="N1173" s="98"/>
      <c r="O1173" s="98"/>
      <c r="U1173" s="98"/>
      <c r="V1173" s="98"/>
      <c r="W1173" s="98"/>
      <c r="X1173" s="98"/>
      <c r="Y1173" s="98"/>
    </row>
    <row r="1174" spans="1:25" ht="15" x14ac:dyDescent="0.25">
      <c r="A1174" s="93" t="str">
        <f>CONCATENATE(База[ПЕрвые символы],База[Column2],База[Column4])</f>
        <v>KV-16246301VEO-KJA</v>
      </c>
      <c r="B1174" s="94">
        <f>База[Column6]</f>
        <v>42</v>
      </c>
      <c r="C1174" s="95" t="s">
        <v>109</v>
      </c>
      <c r="D1174" s="96">
        <v>46301</v>
      </c>
      <c r="E1174" s="95">
        <v>42</v>
      </c>
      <c r="F1174" s="95">
        <v>0</v>
      </c>
      <c r="G1174" s="95">
        <v>0</v>
      </c>
      <c r="H1174" s="95">
        <v>6</v>
      </c>
      <c r="I1174" s="95" t="s">
        <v>217</v>
      </c>
      <c r="J1174" s="95" t="s">
        <v>216</v>
      </c>
      <c r="K1174" s="95" t="s">
        <v>292</v>
      </c>
      <c r="L1174" s="97">
        <f t="shared" si="18"/>
        <v>36</v>
      </c>
      <c r="M1174" s="97" t="str">
        <f>CONCATENATE(База[ПЕрвые символы],База[Column2],RIGHT(База[Column3],7))</f>
        <v>KV-16246301VEO-KJA</v>
      </c>
      <c r="N1174" s="98"/>
      <c r="O1174" s="98"/>
      <c r="U1174" s="98"/>
      <c r="V1174" s="98"/>
      <c r="W1174" s="98"/>
      <c r="X1174" s="98"/>
      <c r="Y1174" s="98"/>
    </row>
    <row r="1175" spans="1:25" ht="15" x14ac:dyDescent="0.25">
      <c r="A1175" s="93" t="str">
        <f>CONCATENATE(База[ПЕрвые символы],База[Column2],База[Column4])</f>
        <v>KV-16246302VEO-KJA</v>
      </c>
      <c r="B1175" s="94">
        <f>База[Column6]</f>
        <v>46</v>
      </c>
      <c r="C1175" s="95" t="s">
        <v>109</v>
      </c>
      <c r="D1175" s="96">
        <v>46302</v>
      </c>
      <c r="E1175" s="95">
        <v>46</v>
      </c>
      <c r="F1175" s="95">
        <v>0</v>
      </c>
      <c r="G1175" s="95">
        <v>0</v>
      </c>
      <c r="H1175" s="95">
        <v>6</v>
      </c>
      <c r="I1175" s="95" t="s">
        <v>217</v>
      </c>
      <c r="J1175" s="95" t="s">
        <v>216</v>
      </c>
      <c r="K1175" s="95" t="s">
        <v>288</v>
      </c>
      <c r="L1175" s="97">
        <f t="shared" si="18"/>
        <v>40</v>
      </c>
      <c r="M1175" s="97" t="str">
        <f>CONCATENATE(База[ПЕрвые символы],База[Column2],RIGHT(База[Column3],7))</f>
        <v>KV-16246302VEO-KJA</v>
      </c>
      <c r="N1175" s="98"/>
      <c r="O1175" s="98"/>
      <c r="U1175" s="98"/>
      <c r="V1175" s="98"/>
      <c r="W1175" s="98"/>
      <c r="X1175" s="98"/>
      <c r="Y1175" s="98"/>
    </row>
    <row r="1176" spans="1:25" ht="15" x14ac:dyDescent="0.25">
      <c r="A1176" s="93" t="str">
        <f>CONCATENATE(База[ПЕрвые символы],База[Column2],База[Column4])</f>
        <v>KV-16246304VEO-KJA</v>
      </c>
      <c r="B1176" s="94">
        <f>База[Column6]</f>
        <v>48</v>
      </c>
      <c r="C1176" s="95" t="s">
        <v>109</v>
      </c>
      <c r="D1176" s="96">
        <v>46304</v>
      </c>
      <c r="E1176" s="95">
        <v>48</v>
      </c>
      <c r="F1176" s="95">
        <v>0</v>
      </c>
      <c r="G1176" s="95">
        <v>0</v>
      </c>
      <c r="H1176" s="95">
        <v>6</v>
      </c>
      <c r="I1176" s="95" t="s">
        <v>217</v>
      </c>
      <c r="J1176" s="95" t="s">
        <v>216</v>
      </c>
      <c r="K1176" s="95" t="s">
        <v>293</v>
      </c>
      <c r="L1176" s="97">
        <f t="shared" si="18"/>
        <v>42</v>
      </c>
      <c r="M1176" s="97" t="str">
        <f>CONCATENATE(База[ПЕрвые символы],База[Column2],RIGHT(База[Column3],7))</f>
        <v>KV-16246304VEO-KJA</v>
      </c>
      <c r="N1176" s="98"/>
      <c r="O1176" s="98"/>
      <c r="U1176" s="98"/>
      <c r="V1176" s="98"/>
      <c r="W1176" s="98"/>
      <c r="X1176" s="98"/>
      <c r="Y1176" s="98"/>
    </row>
    <row r="1177" spans="1:25" ht="15" x14ac:dyDescent="0.25">
      <c r="A1177" s="93" t="str">
        <f>CONCATENATE(База[ПЕрвые символы],База[Column2],База[Column4])</f>
        <v>KV-16246306VEO-KJA</v>
      </c>
      <c r="B1177" s="94">
        <f>База[Column6]</f>
        <v>46</v>
      </c>
      <c r="C1177" s="95" t="s">
        <v>109</v>
      </c>
      <c r="D1177" s="96">
        <v>46306</v>
      </c>
      <c r="E1177" s="95">
        <v>46</v>
      </c>
      <c r="F1177" s="95">
        <v>0</v>
      </c>
      <c r="G1177" s="95">
        <v>0</v>
      </c>
      <c r="H1177" s="95">
        <v>6</v>
      </c>
      <c r="I1177" s="95" t="s">
        <v>217</v>
      </c>
      <c r="J1177" s="95" t="s">
        <v>216</v>
      </c>
      <c r="K1177" s="95" t="s">
        <v>288</v>
      </c>
      <c r="L1177" s="97">
        <f t="shared" si="18"/>
        <v>40</v>
      </c>
      <c r="M1177" s="97" t="str">
        <f>CONCATENATE(База[ПЕрвые символы],База[Column2],RIGHT(База[Column3],7))</f>
        <v>KV-16246306VEO-KJA</v>
      </c>
      <c r="N1177" s="98"/>
      <c r="O1177" s="98"/>
      <c r="U1177" s="98"/>
      <c r="V1177" s="98"/>
      <c r="W1177" s="98"/>
      <c r="X1177" s="98"/>
      <c r="Y1177" s="98"/>
    </row>
    <row r="1178" spans="1:25" ht="15" x14ac:dyDescent="0.25">
      <c r="A1178" s="93" t="str">
        <f>CONCATENATE(База[ПЕрвые символы],База[Column2],База[Column4])</f>
        <v>KV-16246307VEO-KJA</v>
      </c>
      <c r="B1178" s="94">
        <f>База[Column6]</f>
        <v>48</v>
      </c>
      <c r="C1178" s="95" t="s">
        <v>109</v>
      </c>
      <c r="D1178" s="96">
        <v>46307</v>
      </c>
      <c r="E1178" s="95">
        <v>48</v>
      </c>
      <c r="F1178" s="95">
        <v>0</v>
      </c>
      <c r="G1178" s="95">
        <v>0</v>
      </c>
      <c r="H1178" s="95">
        <v>6</v>
      </c>
      <c r="I1178" s="95" t="s">
        <v>217</v>
      </c>
      <c r="J1178" s="95" t="s">
        <v>216</v>
      </c>
      <c r="K1178" s="95" t="s">
        <v>293</v>
      </c>
      <c r="L1178" s="97">
        <f t="shared" si="18"/>
        <v>42</v>
      </c>
      <c r="M1178" s="97" t="str">
        <f>CONCATENATE(База[ПЕрвые символы],База[Column2],RIGHT(База[Column3],7))</f>
        <v>KV-16246307VEO-KJA</v>
      </c>
      <c r="N1178" s="98"/>
      <c r="O1178" s="98"/>
      <c r="U1178" s="98"/>
      <c r="V1178" s="98"/>
      <c r="W1178" s="98"/>
      <c r="X1178" s="98"/>
      <c r="Y1178" s="98"/>
    </row>
    <row r="1179" spans="1:25" ht="15" x14ac:dyDescent="0.25">
      <c r="A1179" s="93" t="str">
        <f>CONCATENATE(База[ПЕрвые символы],База[Column2],База[Column4])</f>
        <v>KV-16246308VEO-KJA</v>
      </c>
      <c r="B1179" s="94">
        <f>База[Column6]</f>
        <v>42</v>
      </c>
      <c r="C1179" s="95" t="s">
        <v>109</v>
      </c>
      <c r="D1179" s="96">
        <v>46308</v>
      </c>
      <c r="E1179" s="95">
        <v>42</v>
      </c>
      <c r="F1179" s="95">
        <v>0</v>
      </c>
      <c r="G1179" s="95">
        <v>0</v>
      </c>
      <c r="H1179" s="95">
        <v>6</v>
      </c>
      <c r="I1179" s="95" t="s">
        <v>217</v>
      </c>
      <c r="J1179" s="95" t="s">
        <v>216</v>
      </c>
      <c r="K1179" s="95" t="s">
        <v>292</v>
      </c>
      <c r="L1179" s="97">
        <f t="shared" si="18"/>
        <v>36</v>
      </c>
      <c r="M1179" s="97" t="str">
        <f>CONCATENATE(База[ПЕрвые символы],База[Column2],RIGHT(База[Column3],7))</f>
        <v>KV-16246308VEO-KJA</v>
      </c>
      <c r="N1179" s="98"/>
      <c r="O1179" s="98"/>
      <c r="U1179" s="98"/>
      <c r="V1179" s="98"/>
      <c r="W1179" s="98"/>
      <c r="X1179" s="98"/>
      <c r="Y1179" s="98"/>
    </row>
    <row r="1180" spans="1:25" ht="15" x14ac:dyDescent="0.25">
      <c r="A1180" s="93" t="str">
        <f>CONCATENATE(База[ПЕрвые символы],База[Column2],База[Column4])</f>
        <v>KV-16246309VEO-KJA</v>
      </c>
      <c r="B1180" s="94">
        <f>База[Column6]</f>
        <v>46</v>
      </c>
      <c r="C1180" s="95" t="s">
        <v>109</v>
      </c>
      <c r="D1180" s="96">
        <v>46309</v>
      </c>
      <c r="E1180" s="95">
        <v>46</v>
      </c>
      <c r="F1180" s="95">
        <v>0</v>
      </c>
      <c r="G1180" s="95">
        <v>0</v>
      </c>
      <c r="H1180" s="95">
        <v>6</v>
      </c>
      <c r="I1180" s="95" t="s">
        <v>217</v>
      </c>
      <c r="J1180" s="95" t="s">
        <v>216</v>
      </c>
      <c r="K1180" s="95" t="s">
        <v>288</v>
      </c>
      <c r="L1180" s="97">
        <f t="shared" si="18"/>
        <v>40</v>
      </c>
      <c r="M1180" s="97" t="str">
        <f>CONCATENATE(База[ПЕрвые символы],База[Column2],RIGHT(База[Column3],7))</f>
        <v>KV-16246309VEO-KJA</v>
      </c>
      <c r="N1180" s="98"/>
      <c r="O1180" s="98"/>
      <c r="U1180" s="98"/>
      <c r="V1180" s="98"/>
      <c r="W1180" s="98"/>
      <c r="X1180" s="98"/>
      <c r="Y1180" s="98"/>
    </row>
    <row r="1181" spans="1:25" ht="15" x14ac:dyDescent="0.25">
      <c r="A1181" s="93" t="str">
        <f>CONCATENATE(База[ПЕрвые символы],База[Column2],База[Column4])</f>
        <v>KV-16246311VEO-KJA</v>
      </c>
      <c r="B1181" s="94">
        <f>База[Column6]</f>
        <v>48</v>
      </c>
      <c r="C1181" s="95" t="s">
        <v>109</v>
      </c>
      <c r="D1181" s="96">
        <v>46311</v>
      </c>
      <c r="E1181" s="95">
        <v>48</v>
      </c>
      <c r="F1181" s="95">
        <v>0</v>
      </c>
      <c r="G1181" s="95">
        <v>0</v>
      </c>
      <c r="H1181" s="95">
        <v>6</v>
      </c>
      <c r="I1181" s="95" t="s">
        <v>217</v>
      </c>
      <c r="J1181" s="95" t="s">
        <v>216</v>
      </c>
      <c r="K1181" s="95" t="s">
        <v>293</v>
      </c>
      <c r="L1181" s="97">
        <f t="shared" si="18"/>
        <v>42</v>
      </c>
      <c r="M1181" s="97" t="str">
        <f>CONCATENATE(База[ПЕрвые символы],База[Column2],RIGHT(База[Column3],7))</f>
        <v>KV-16246311VEO-KJA</v>
      </c>
      <c r="N1181" s="98"/>
      <c r="O1181" s="98"/>
      <c r="U1181" s="98"/>
      <c r="V1181" s="98"/>
      <c r="W1181" s="98"/>
      <c r="X1181" s="98"/>
      <c r="Y1181" s="98"/>
    </row>
    <row r="1182" spans="1:25" ht="15" x14ac:dyDescent="0.25">
      <c r="A1182" s="93" t="str">
        <f>CONCATENATE(База[ПЕрвые символы],База[Column2],База[Column4])</f>
        <v>KV-16246313VEO-KJA</v>
      </c>
      <c r="B1182" s="94">
        <f>База[Column6]</f>
        <v>48</v>
      </c>
      <c r="C1182" s="95" t="s">
        <v>109</v>
      </c>
      <c r="D1182" s="96">
        <v>46313</v>
      </c>
      <c r="E1182" s="95">
        <v>48</v>
      </c>
      <c r="F1182" s="95">
        <v>0</v>
      </c>
      <c r="G1182" s="95">
        <v>0</v>
      </c>
      <c r="H1182" s="95">
        <v>6</v>
      </c>
      <c r="I1182" s="95" t="s">
        <v>217</v>
      </c>
      <c r="J1182" s="95" t="s">
        <v>216</v>
      </c>
      <c r="K1182" s="95" t="s">
        <v>293</v>
      </c>
      <c r="L1182" s="97">
        <f t="shared" si="18"/>
        <v>42</v>
      </c>
      <c r="M1182" s="97" t="str">
        <f>CONCATENATE(База[ПЕрвые символы],База[Column2],RIGHT(База[Column3],7))</f>
        <v>KV-16246313VEO-KJA</v>
      </c>
      <c r="N1182" s="98"/>
      <c r="O1182" s="98"/>
      <c r="U1182" s="98"/>
      <c r="V1182" s="98"/>
      <c r="W1182" s="98"/>
      <c r="X1182" s="98"/>
      <c r="Y1182" s="98"/>
    </row>
    <row r="1183" spans="1:25" ht="15" x14ac:dyDescent="0.25">
      <c r="A1183" s="93" t="str">
        <f>CONCATENATE(База[ПЕрвые символы],База[Column2],База[Column4])</f>
        <v>KV-16246314VEO-KJA</v>
      </c>
      <c r="B1183" s="94">
        <f>База[Column6]</f>
        <v>48</v>
      </c>
      <c r="C1183" s="95" t="s">
        <v>109</v>
      </c>
      <c r="D1183" s="96">
        <v>46314</v>
      </c>
      <c r="E1183" s="95">
        <v>48</v>
      </c>
      <c r="F1183" s="95">
        <v>0</v>
      </c>
      <c r="G1183" s="95">
        <v>0</v>
      </c>
      <c r="H1183" s="95">
        <v>6</v>
      </c>
      <c r="I1183" s="95" t="s">
        <v>217</v>
      </c>
      <c r="J1183" s="95" t="s">
        <v>216</v>
      </c>
      <c r="K1183" s="95" t="s">
        <v>293</v>
      </c>
      <c r="L1183" s="97">
        <f t="shared" si="18"/>
        <v>42</v>
      </c>
      <c r="M1183" s="97" t="str">
        <f>CONCATENATE(База[ПЕрвые символы],База[Column2],RIGHT(База[Column3],7))</f>
        <v>KV-16246314VEO-KJA</v>
      </c>
      <c r="N1183" s="98"/>
      <c r="O1183" s="98"/>
      <c r="U1183" s="98"/>
      <c r="V1183" s="98"/>
      <c r="W1183" s="98"/>
      <c r="X1183" s="98"/>
      <c r="Y1183" s="98"/>
    </row>
    <row r="1184" spans="1:25" ht="15" x14ac:dyDescent="0.25">
      <c r="A1184" s="93" t="str">
        <f>CONCATENATE(База[ПЕрвые символы],База[Column2],База[Column4])</f>
        <v>KV-16246315VEO-KJA</v>
      </c>
      <c r="B1184" s="94">
        <f>База[Column6]</f>
        <v>46</v>
      </c>
      <c r="C1184" s="95" t="s">
        <v>109</v>
      </c>
      <c r="D1184" s="96">
        <v>46315</v>
      </c>
      <c r="E1184" s="95">
        <v>46</v>
      </c>
      <c r="F1184" s="95">
        <v>0</v>
      </c>
      <c r="G1184" s="95">
        <v>0</v>
      </c>
      <c r="H1184" s="95">
        <v>6</v>
      </c>
      <c r="I1184" s="95" t="s">
        <v>217</v>
      </c>
      <c r="J1184" s="95" t="s">
        <v>216</v>
      </c>
      <c r="K1184" s="95" t="s">
        <v>288</v>
      </c>
      <c r="L1184" s="97">
        <f t="shared" si="18"/>
        <v>40</v>
      </c>
      <c r="M1184" s="97" t="str">
        <f>CONCATENATE(База[ПЕрвые символы],База[Column2],RIGHT(База[Column3],7))</f>
        <v>KV-16246315VEO-KJA</v>
      </c>
      <c r="N1184" s="98"/>
      <c r="O1184" s="98"/>
      <c r="U1184" s="98"/>
      <c r="V1184" s="98"/>
      <c r="W1184" s="98"/>
      <c r="X1184" s="98"/>
      <c r="Y1184" s="98"/>
    </row>
    <row r="1185" spans="1:25" ht="15" x14ac:dyDescent="0.25">
      <c r="A1185" s="93" t="str">
        <f>CONCATENATE(База[ПЕрвые символы],База[Column2],База[Column4])</f>
        <v>KV-16246316VEO-KJA</v>
      </c>
      <c r="B1185" s="94">
        <f>База[Column6]</f>
        <v>48</v>
      </c>
      <c r="C1185" s="95" t="s">
        <v>109</v>
      </c>
      <c r="D1185" s="96">
        <v>46316</v>
      </c>
      <c r="E1185" s="95">
        <v>48</v>
      </c>
      <c r="F1185" s="95">
        <v>0</v>
      </c>
      <c r="G1185" s="95">
        <v>0</v>
      </c>
      <c r="H1185" s="95">
        <v>6</v>
      </c>
      <c r="I1185" s="95" t="s">
        <v>217</v>
      </c>
      <c r="J1185" s="95" t="s">
        <v>216</v>
      </c>
      <c r="K1185" s="95" t="s">
        <v>293</v>
      </c>
      <c r="L1185" s="97">
        <f t="shared" si="18"/>
        <v>42</v>
      </c>
      <c r="M1185" s="97" t="str">
        <f>CONCATENATE(База[ПЕрвые символы],База[Column2],RIGHT(База[Column3],7))</f>
        <v>KV-16246316VEO-KJA</v>
      </c>
      <c r="N1185" s="98"/>
      <c r="O1185" s="98"/>
      <c r="U1185" s="98"/>
      <c r="V1185" s="98"/>
      <c r="W1185" s="98"/>
      <c r="X1185" s="98"/>
      <c r="Y1185" s="98"/>
    </row>
    <row r="1186" spans="1:25" ht="15" x14ac:dyDescent="0.25">
      <c r="A1186" s="93" t="str">
        <f>CONCATENATE(База[ПЕрвые символы],База[Column2],База[Column4])</f>
        <v>KV-16246318VEO-KJA</v>
      </c>
      <c r="B1186" s="94">
        <f>База[Column6]</f>
        <v>48</v>
      </c>
      <c r="C1186" s="95" t="s">
        <v>109</v>
      </c>
      <c r="D1186" s="96">
        <v>46318</v>
      </c>
      <c r="E1186" s="95">
        <v>48</v>
      </c>
      <c r="F1186" s="95">
        <v>0</v>
      </c>
      <c r="G1186" s="95">
        <v>0</v>
      </c>
      <c r="H1186" s="95">
        <v>6</v>
      </c>
      <c r="I1186" s="95" t="s">
        <v>217</v>
      </c>
      <c r="J1186" s="95" t="s">
        <v>216</v>
      </c>
      <c r="K1186" s="95" t="s">
        <v>293</v>
      </c>
      <c r="L1186" s="97">
        <f t="shared" si="18"/>
        <v>42</v>
      </c>
      <c r="M1186" s="97" t="str">
        <f>CONCATENATE(База[ПЕрвые символы],База[Column2],RIGHT(База[Column3],7))</f>
        <v>KV-16246318VEO-KJA</v>
      </c>
      <c r="N1186" s="98"/>
      <c r="O1186" s="98"/>
      <c r="U1186" s="98"/>
      <c r="V1186" s="98"/>
      <c r="W1186" s="98"/>
      <c r="X1186" s="98"/>
      <c r="Y1186" s="98"/>
    </row>
    <row r="1187" spans="1:25" ht="15" x14ac:dyDescent="0.25">
      <c r="A1187" s="93" t="str">
        <f>CONCATENATE(База[ПЕрвые символы],База[Column2],База[Column4])</f>
        <v>KV-17146217KJA-TGP</v>
      </c>
      <c r="B1187" s="94">
        <f>База[Column6]</f>
        <v>8</v>
      </c>
      <c r="C1187" s="95" t="s">
        <v>110</v>
      </c>
      <c r="D1187" s="96">
        <v>46217</v>
      </c>
      <c r="E1187" s="95">
        <v>8</v>
      </c>
      <c r="F1187" s="95">
        <v>5</v>
      </c>
      <c r="G1187" s="95">
        <v>5</v>
      </c>
      <c r="H1187" s="95">
        <v>2</v>
      </c>
      <c r="I1187" s="95" t="s">
        <v>219</v>
      </c>
      <c r="J1187" s="95" t="s">
        <v>218</v>
      </c>
      <c r="K1187" s="95" t="s">
        <v>289</v>
      </c>
      <c r="L1187" s="97">
        <f t="shared" si="18"/>
        <v>6</v>
      </c>
      <c r="M1187" s="97" t="str">
        <f>CONCATENATE(База[ПЕрвые символы],База[Column2],RIGHT(База[Column3],7))</f>
        <v>KV-17146217KJA-TGP</v>
      </c>
      <c r="N1187" s="98"/>
      <c r="O1187" s="98"/>
      <c r="U1187" s="98"/>
      <c r="V1187" s="98"/>
      <c r="W1187" s="98"/>
      <c r="X1187" s="98"/>
      <c r="Y1187" s="98"/>
    </row>
    <row r="1188" spans="1:25" ht="15" x14ac:dyDescent="0.25">
      <c r="A1188" s="93" t="str">
        <f>CONCATENATE(База[ПЕрвые символы],База[Column2],База[Column4])</f>
        <v>KV-17146222KJA-TGP</v>
      </c>
      <c r="B1188" s="94">
        <f>База[Column6]</f>
        <v>46</v>
      </c>
      <c r="C1188" s="95" t="s">
        <v>110</v>
      </c>
      <c r="D1188" s="96">
        <v>46222</v>
      </c>
      <c r="E1188" s="95">
        <v>46</v>
      </c>
      <c r="F1188" s="95">
        <v>2</v>
      </c>
      <c r="G1188" s="95">
        <v>2</v>
      </c>
      <c r="H1188" s="95">
        <v>2</v>
      </c>
      <c r="I1188" s="95" t="s">
        <v>219</v>
      </c>
      <c r="J1188" s="95" t="s">
        <v>218</v>
      </c>
      <c r="K1188" s="95" t="s">
        <v>289</v>
      </c>
      <c r="L1188" s="97">
        <f t="shared" si="18"/>
        <v>44</v>
      </c>
      <c r="M1188" s="97" t="str">
        <f>CONCATENATE(База[ПЕрвые символы],База[Column2],RIGHT(База[Column3],7))</f>
        <v>KV-17146222KJA-TGP</v>
      </c>
      <c r="N1188" s="98"/>
      <c r="O1188" s="98"/>
      <c r="U1188" s="98"/>
      <c r="V1188" s="98"/>
      <c r="W1188" s="98"/>
      <c r="X1188" s="98"/>
      <c r="Y1188" s="98"/>
    </row>
    <row r="1189" spans="1:25" ht="15" x14ac:dyDescent="0.25">
      <c r="A1189" s="93" t="str">
        <f>CONCATENATE(База[ПЕрвые символы],База[Column2],База[Column4])</f>
        <v>KV-17146224KJA-TGP</v>
      </c>
      <c r="B1189" s="94">
        <f>База[Column6]</f>
        <v>34</v>
      </c>
      <c r="C1189" s="95" t="s">
        <v>110</v>
      </c>
      <c r="D1189" s="96">
        <v>46224</v>
      </c>
      <c r="E1189" s="95">
        <v>34</v>
      </c>
      <c r="F1189" s="95">
        <v>14</v>
      </c>
      <c r="G1189" s="95">
        <v>14</v>
      </c>
      <c r="H1189" s="95">
        <v>2</v>
      </c>
      <c r="I1189" s="95" t="s">
        <v>219</v>
      </c>
      <c r="J1189" s="95" t="s">
        <v>218</v>
      </c>
      <c r="K1189" s="95" t="s">
        <v>289</v>
      </c>
      <c r="L1189" s="97">
        <f t="shared" si="18"/>
        <v>32</v>
      </c>
      <c r="M1189" s="97" t="str">
        <f>CONCATENATE(База[ПЕрвые символы],База[Column2],RIGHT(База[Column3],7))</f>
        <v>KV-17146224KJA-TGP</v>
      </c>
      <c r="N1189" s="98"/>
      <c r="O1189" s="98"/>
      <c r="U1189" s="98"/>
      <c r="V1189" s="98"/>
      <c r="W1189" s="98"/>
      <c r="X1189" s="98"/>
      <c r="Y1189" s="98"/>
    </row>
    <row r="1190" spans="1:25" ht="15" x14ac:dyDescent="0.25">
      <c r="A1190" s="93" t="str">
        <f>CONCATENATE(База[ПЕрвые символы],База[Column2],База[Column4])</f>
        <v>KV-17146229KJA-TGP</v>
      </c>
      <c r="B1190" s="94">
        <f>База[Column6]</f>
        <v>46</v>
      </c>
      <c r="C1190" s="95" t="s">
        <v>110</v>
      </c>
      <c r="D1190" s="96">
        <v>46229</v>
      </c>
      <c r="E1190" s="95">
        <v>46</v>
      </c>
      <c r="F1190" s="95">
        <v>0</v>
      </c>
      <c r="G1190" s="95">
        <v>0</v>
      </c>
      <c r="H1190" s="95">
        <v>2</v>
      </c>
      <c r="I1190" s="95" t="s">
        <v>219</v>
      </c>
      <c r="J1190" s="95" t="s">
        <v>218</v>
      </c>
      <c r="K1190" s="95" t="s">
        <v>289</v>
      </c>
      <c r="L1190" s="97">
        <f t="shared" si="18"/>
        <v>44</v>
      </c>
      <c r="M1190" s="97" t="str">
        <f>CONCATENATE(База[ПЕрвые символы],База[Column2],RIGHT(База[Column3],7))</f>
        <v>KV-17146229KJA-TGP</v>
      </c>
      <c r="N1190" s="98"/>
      <c r="O1190" s="98"/>
      <c r="U1190" s="98"/>
      <c r="V1190" s="98"/>
      <c r="W1190" s="98"/>
      <c r="X1190" s="98"/>
      <c r="Y1190" s="98"/>
    </row>
    <row r="1191" spans="1:25" ht="15" x14ac:dyDescent="0.25">
      <c r="A1191" s="93" t="str">
        <f>CONCATENATE(База[ПЕрвые символы],База[Column2],База[Column4])</f>
        <v>KV-17146231KJA-TGP</v>
      </c>
      <c r="B1191" s="94">
        <f>База[Column6]</f>
        <v>34</v>
      </c>
      <c r="C1191" s="95" t="s">
        <v>110</v>
      </c>
      <c r="D1191" s="96">
        <v>46231</v>
      </c>
      <c r="E1191" s="95">
        <v>34</v>
      </c>
      <c r="F1191" s="95">
        <v>21</v>
      </c>
      <c r="G1191" s="95">
        <v>21</v>
      </c>
      <c r="H1191" s="95">
        <v>2</v>
      </c>
      <c r="I1191" s="95" t="s">
        <v>219</v>
      </c>
      <c r="J1191" s="95" t="s">
        <v>218</v>
      </c>
      <c r="K1191" s="95" t="s">
        <v>289</v>
      </c>
      <c r="L1191" s="97">
        <f t="shared" si="18"/>
        <v>32</v>
      </c>
      <c r="M1191" s="97" t="str">
        <f>CONCATENATE(База[ПЕрвые символы],База[Column2],RIGHT(База[Column3],7))</f>
        <v>KV-17146231KJA-TGP</v>
      </c>
      <c r="N1191" s="98"/>
      <c r="O1191" s="98"/>
      <c r="U1191" s="98"/>
      <c r="V1191" s="98"/>
      <c r="W1191" s="98"/>
      <c r="X1191" s="98"/>
      <c r="Y1191" s="98"/>
    </row>
    <row r="1192" spans="1:25" ht="15" x14ac:dyDescent="0.25">
      <c r="A1192" s="93" t="str">
        <f>CONCATENATE(База[ПЕрвые символы],База[Column2],База[Column4])</f>
        <v>KV-17146236KJA-TGP</v>
      </c>
      <c r="B1192" s="94">
        <f>База[Column6]</f>
        <v>65</v>
      </c>
      <c r="C1192" s="95" t="s">
        <v>110</v>
      </c>
      <c r="D1192" s="96">
        <v>46236</v>
      </c>
      <c r="E1192" s="95">
        <v>65</v>
      </c>
      <c r="F1192" s="95">
        <v>11</v>
      </c>
      <c r="G1192" s="95">
        <v>11</v>
      </c>
      <c r="H1192" s="95">
        <v>2</v>
      </c>
      <c r="I1192" s="95" t="s">
        <v>219</v>
      </c>
      <c r="J1192" s="95" t="s">
        <v>218</v>
      </c>
      <c r="K1192" s="95" t="s">
        <v>289</v>
      </c>
      <c r="L1192" s="97">
        <f t="shared" si="18"/>
        <v>63</v>
      </c>
      <c r="M1192" s="97" t="str">
        <f>CONCATENATE(База[ПЕрвые символы],База[Column2],RIGHT(База[Column3],7))</f>
        <v>KV-17146236KJA-TGP</v>
      </c>
      <c r="N1192" s="98"/>
      <c r="O1192" s="98"/>
      <c r="U1192" s="98"/>
      <c r="V1192" s="98"/>
      <c r="W1192" s="98"/>
      <c r="X1192" s="98"/>
      <c r="Y1192" s="98"/>
    </row>
    <row r="1193" spans="1:25" ht="15" x14ac:dyDescent="0.25">
      <c r="A1193" s="93" t="str">
        <f>CONCATENATE(База[ПЕрвые символы],База[Column2],База[Column4])</f>
        <v>KV-17146238KJA-TGP</v>
      </c>
      <c r="B1193" s="94">
        <f>База[Column6]</f>
        <v>34</v>
      </c>
      <c r="C1193" s="95" t="s">
        <v>110</v>
      </c>
      <c r="D1193" s="96">
        <v>46238</v>
      </c>
      <c r="E1193" s="95">
        <v>34</v>
      </c>
      <c r="F1193" s="95">
        <v>19</v>
      </c>
      <c r="G1193" s="95">
        <v>19</v>
      </c>
      <c r="H1193" s="95">
        <v>2</v>
      </c>
      <c r="I1193" s="95" t="s">
        <v>219</v>
      </c>
      <c r="J1193" s="95" t="s">
        <v>218</v>
      </c>
      <c r="K1193" s="95" t="s">
        <v>289</v>
      </c>
      <c r="L1193" s="97">
        <f t="shared" si="18"/>
        <v>32</v>
      </c>
      <c r="M1193" s="97" t="str">
        <f>CONCATENATE(База[ПЕрвые символы],База[Column2],RIGHT(База[Column3],7))</f>
        <v>KV-17146238KJA-TGP</v>
      </c>
      <c r="N1193" s="98"/>
      <c r="O1193" s="98"/>
      <c r="U1193" s="98"/>
      <c r="V1193" s="98"/>
      <c r="W1193" s="98"/>
      <c r="X1193" s="98"/>
      <c r="Y1193" s="98"/>
    </row>
    <row r="1194" spans="1:25" ht="15" x14ac:dyDescent="0.25">
      <c r="A1194" s="93" t="str">
        <f>CONCATENATE(База[ПЕрвые символы],База[Column2],База[Column4])</f>
        <v>KV-17146243KJA-TGP</v>
      </c>
      <c r="B1194" s="94">
        <f>База[Column6]</f>
        <v>46</v>
      </c>
      <c r="C1194" s="95" t="s">
        <v>110</v>
      </c>
      <c r="D1194" s="96">
        <v>46243</v>
      </c>
      <c r="E1194" s="95">
        <v>46</v>
      </c>
      <c r="F1194" s="95">
        <v>1</v>
      </c>
      <c r="G1194" s="95">
        <v>1</v>
      </c>
      <c r="H1194" s="95">
        <v>2</v>
      </c>
      <c r="I1194" s="95" t="s">
        <v>219</v>
      </c>
      <c r="J1194" s="95" t="s">
        <v>218</v>
      </c>
      <c r="K1194" s="95" t="s">
        <v>289</v>
      </c>
      <c r="L1194" s="97">
        <f t="shared" si="18"/>
        <v>44</v>
      </c>
      <c r="M1194" s="97" t="str">
        <f>CONCATENATE(База[ПЕрвые символы],База[Column2],RIGHT(База[Column3],7))</f>
        <v>KV-17146243KJA-TGP</v>
      </c>
      <c r="N1194" s="98"/>
      <c r="O1194" s="98"/>
      <c r="U1194" s="98"/>
      <c r="V1194" s="98"/>
      <c r="W1194" s="98"/>
      <c r="X1194" s="98"/>
      <c r="Y1194" s="98"/>
    </row>
    <row r="1195" spans="1:25" ht="15" x14ac:dyDescent="0.25">
      <c r="A1195" s="93" t="str">
        <f>CONCATENATE(База[ПЕрвые символы],База[Column2],База[Column4])</f>
        <v>KV-17146245KJA-TGP</v>
      </c>
      <c r="B1195" s="94">
        <f>База[Column6]</f>
        <v>29</v>
      </c>
      <c r="C1195" s="95" t="s">
        <v>110</v>
      </c>
      <c r="D1195" s="96">
        <v>46245</v>
      </c>
      <c r="E1195" s="95">
        <v>29</v>
      </c>
      <c r="F1195" s="95">
        <v>21</v>
      </c>
      <c r="G1195" s="95">
        <v>21</v>
      </c>
      <c r="H1195" s="95">
        <v>2</v>
      </c>
      <c r="I1195" s="95" t="s">
        <v>219</v>
      </c>
      <c r="J1195" s="95" t="s">
        <v>218</v>
      </c>
      <c r="K1195" s="95" t="s">
        <v>289</v>
      </c>
      <c r="L1195" s="97">
        <f t="shared" si="18"/>
        <v>27</v>
      </c>
      <c r="M1195" s="97" t="str">
        <f>CONCATENATE(База[ПЕрвые символы],База[Column2],RIGHT(База[Column3],7))</f>
        <v>KV-17146245KJA-TGP</v>
      </c>
      <c r="N1195" s="98"/>
      <c r="O1195" s="98"/>
      <c r="U1195" s="98"/>
      <c r="V1195" s="98"/>
      <c r="W1195" s="98"/>
      <c r="X1195" s="98"/>
      <c r="Y1195" s="98"/>
    </row>
    <row r="1196" spans="1:25" ht="15" x14ac:dyDescent="0.25">
      <c r="A1196" s="93" t="str">
        <f>CONCATENATE(База[ПЕрвые символы],База[Column2],База[Column4])</f>
        <v>KV-17146250KJA-TGP</v>
      </c>
      <c r="B1196" s="94">
        <f>База[Column6]</f>
        <v>46</v>
      </c>
      <c r="C1196" s="95" t="s">
        <v>110</v>
      </c>
      <c r="D1196" s="96">
        <v>46250</v>
      </c>
      <c r="E1196" s="95">
        <v>46</v>
      </c>
      <c r="F1196" s="95">
        <v>18</v>
      </c>
      <c r="G1196" s="95">
        <v>18</v>
      </c>
      <c r="H1196" s="95">
        <v>2</v>
      </c>
      <c r="I1196" s="95" t="s">
        <v>219</v>
      </c>
      <c r="J1196" s="95" t="s">
        <v>218</v>
      </c>
      <c r="K1196" s="95" t="s">
        <v>289</v>
      </c>
      <c r="L1196" s="97">
        <f t="shared" si="18"/>
        <v>44</v>
      </c>
      <c r="M1196" s="97" t="str">
        <f>CONCATENATE(База[ПЕрвые символы],База[Column2],RIGHT(База[Column3],7))</f>
        <v>KV-17146250KJA-TGP</v>
      </c>
      <c r="N1196" s="98"/>
      <c r="O1196" s="98"/>
      <c r="U1196" s="98"/>
      <c r="V1196" s="98"/>
      <c r="W1196" s="98"/>
      <c r="X1196" s="98"/>
      <c r="Y1196" s="98"/>
    </row>
    <row r="1197" spans="1:25" ht="15" x14ac:dyDescent="0.25">
      <c r="A1197" s="93" t="str">
        <f>CONCATENATE(База[ПЕрвые символы],База[Column2],База[Column4])</f>
        <v>KV-17146252KJA-TGP</v>
      </c>
      <c r="B1197" s="94">
        <f>База[Column6]</f>
        <v>33</v>
      </c>
      <c r="C1197" s="95" t="s">
        <v>110</v>
      </c>
      <c r="D1197" s="96">
        <v>46252</v>
      </c>
      <c r="E1197" s="95">
        <v>33</v>
      </c>
      <c r="F1197" s="95">
        <v>16</v>
      </c>
      <c r="G1197" s="95">
        <v>16</v>
      </c>
      <c r="H1197" s="95">
        <v>2</v>
      </c>
      <c r="I1197" s="95" t="s">
        <v>219</v>
      </c>
      <c r="J1197" s="95" t="s">
        <v>218</v>
      </c>
      <c r="K1197" s="95" t="s">
        <v>289</v>
      </c>
      <c r="L1197" s="97">
        <f t="shared" si="18"/>
        <v>31</v>
      </c>
      <c r="M1197" s="97" t="str">
        <f>CONCATENATE(База[ПЕрвые символы],База[Column2],RIGHT(База[Column3],7))</f>
        <v>KV-17146252KJA-TGP</v>
      </c>
      <c r="N1197" s="98"/>
      <c r="O1197" s="98"/>
      <c r="U1197" s="98"/>
      <c r="V1197" s="98"/>
      <c r="W1197" s="98"/>
      <c r="X1197" s="98"/>
      <c r="Y1197" s="98"/>
    </row>
    <row r="1198" spans="1:25" ht="15" x14ac:dyDescent="0.25">
      <c r="A1198" s="93" t="str">
        <f>CONCATENATE(База[ПЕрвые символы],База[Column2],База[Column4])</f>
        <v>KV-17146257KJA-TGP</v>
      </c>
      <c r="B1198" s="94">
        <f>База[Column6]</f>
        <v>46</v>
      </c>
      <c r="C1198" s="95" t="s">
        <v>110</v>
      </c>
      <c r="D1198" s="96">
        <v>46257</v>
      </c>
      <c r="E1198" s="95">
        <v>46</v>
      </c>
      <c r="F1198" s="95">
        <v>13</v>
      </c>
      <c r="G1198" s="95">
        <v>13</v>
      </c>
      <c r="H1198" s="95">
        <v>2</v>
      </c>
      <c r="I1198" s="95" t="s">
        <v>219</v>
      </c>
      <c r="J1198" s="95" t="s">
        <v>218</v>
      </c>
      <c r="K1198" s="95" t="s">
        <v>289</v>
      </c>
      <c r="L1198" s="97">
        <f t="shared" si="18"/>
        <v>44</v>
      </c>
      <c r="M1198" s="97" t="str">
        <f>CONCATENATE(База[ПЕрвые символы],База[Column2],RIGHT(База[Column3],7))</f>
        <v>KV-17146257KJA-TGP</v>
      </c>
      <c r="N1198" s="98"/>
      <c r="O1198" s="98"/>
      <c r="U1198" s="98"/>
      <c r="V1198" s="98"/>
      <c r="W1198" s="98"/>
      <c r="X1198" s="98"/>
      <c r="Y1198" s="98"/>
    </row>
    <row r="1199" spans="1:25" ht="15" x14ac:dyDescent="0.25">
      <c r="A1199" s="93" t="str">
        <f>CONCATENATE(База[ПЕрвые символы],База[Column2],База[Column4])</f>
        <v>KV-17146259KJA-TGP</v>
      </c>
      <c r="B1199" s="94">
        <f>База[Column6]</f>
        <v>32</v>
      </c>
      <c r="C1199" s="95" t="s">
        <v>110</v>
      </c>
      <c r="D1199" s="96">
        <v>46259</v>
      </c>
      <c r="E1199" s="95">
        <v>32</v>
      </c>
      <c r="F1199" s="95">
        <v>5</v>
      </c>
      <c r="G1199" s="95">
        <v>5</v>
      </c>
      <c r="H1199" s="95">
        <v>2</v>
      </c>
      <c r="I1199" s="95" t="s">
        <v>219</v>
      </c>
      <c r="J1199" s="95" t="s">
        <v>218</v>
      </c>
      <c r="K1199" s="95" t="s">
        <v>288</v>
      </c>
      <c r="L1199" s="97">
        <f t="shared" si="18"/>
        <v>30</v>
      </c>
      <c r="M1199" s="97" t="str">
        <f>CONCATENATE(База[ПЕрвые символы],База[Column2],RIGHT(База[Column3],7))</f>
        <v>KV-17146259KJA-TGP</v>
      </c>
      <c r="N1199" s="98"/>
      <c r="O1199" s="98"/>
      <c r="U1199" s="98"/>
      <c r="V1199" s="98"/>
      <c r="W1199" s="98"/>
      <c r="X1199" s="98"/>
      <c r="Y1199" s="98"/>
    </row>
    <row r="1200" spans="1:25" ht="15" x14ac:dyDescent="0.25">
      <c r="A1200" s="93" t="str">
        <f>CONCATENATE(База[ПЕрвые символы],База[Column2],База[Column4])</f>
        <v>KV-17146264KJA-TGP</v>
      </c>
      <c r="B1200" s="94">
        <f>База[Column6]</f>
        <v>46</v>
      </c>
      <c r="C1200" s="95" t="s">
        <v>110</v>
      </c>
      <c r="D1200" s="96">
        <v>46264</v>
      </c>
      <c r="E1200" s="95">
        <v>46</v>
      </c>
      <c r="F1200" s="95">
        <v>13</v>
      </c>
      <c r="G1200" s="95">
        <v>13</v>
      </c>
      <c r="H1200" s="95">
        <v>2</v>
      </c>
      <c r="I1200" s="95" t="s">
        <v>219</v>
      </c>
      <c r="J1200" s="95" t="s">
        <v>218</v>
      </c>
      <c r="K1200" s="95" t="s">
        <v>289</v>
      </c>
      <c r="L1200" s="97">
        <f t="shared" si="18"/>
        <v>44</v>
      </c>
      <c r="M1200" s="97" t="str">
        <f>CONCATENATE(База[ПЕрвые символы],База[Column2],RIGHT(База[Column3],7))</f>
        <v>KV-17146264KJA-TGP</v>
      </c>
      <c r="N1200" s="98"/>
      <c r="O1200" s="98"/>
      <c r="U1200" s="98"/>
      <c r="V1200" s="98"/>
      <c r="W1200" s="98"/>
      <c r="X1200" s="98"/>
      <c r="Y1200" s="98"/>
    </row>
    <row r="1201" spans="1:25" ht="15" x14ac:dyDescent="0.25">
      <c r="A1201" s="93" t="str">
        <f>CONCATENATE(База[ПЕрвые символы],База[Column2],База[Column4])</f>
        <v>KV-17146266KJA-TGP</v>
      </c>
      <c r="B1201" s="94">
        <f>База[Column6]</f>
        <v>48</v>
      </c>
      <c r="C1201" s="95" t="s">
        <v>110</v>
      </c>
      <c r="D1201" s="96">
        <v>46266</v>
      </c>
      <c r="E1201" s="95">
        <v>48</v>
      </c>
      <c r="F1201" s="95">
        <v>9</v>
      </c>
      <c r="G1201" s="95">
        <v>9</v>
      </c>
      <c r="H1201" s="95">
        <v>2</v>
      </c>
      <c r="I1201" s="95" t="s">
        <v>219</v>
      </c>
      <c r="J1201" s="95" t="s">
        <v>218</v>
      </c>
      <c r="K1201" s="95" t="s">
        <v>289</v>
      </c>
      <c r="L1201" s="97">
        <f t="shared" si="18"/>
        <v>46</v>
      </c>
      <c r="M1201" s="97" t="str">
        <f>CONCATENATE(База[ПЕрвые символы],База[Column2],RIGHT(База[Column3],7))</f>
        <v>KV-17146266KJA-TGP</v>
      </c>
      <c r="N1201" s="98"/>
      <c r="O1201" s="98"/>
      <c r="U1201" s="98"/>
      <c r="V1201" s="98"/>
      <c r="W1201" s="98"/>
      <c r="X1201" s="98"/>
      <c r="Y1201" s="98"/>
    </row>
    <row r="1202" spans="1:25" ht="15" x14ac:dyDescent="0.25">
      <c r="A1202" s="93" t="str">
        <f>CONCATENATE(База[ПЕрвые символы],База[Column2],База[Column4])</f>
        <v>KV-17146271KJA-TGP</v>
      </c>
      <c r="B1202" s="94">
        <f>База[Column6]</f>
        <v>65</v>
      </c>
      <c r="C1202" s="95" t="s">
        <v>110</v>
      </c>
      <c r="D1202" s="96">
        <v>46271</v>
      </c>
      <c r="E1202" s="95">
        <v>65</v>
      </c>
      <c r="F1202" s="95">
        <v>16</v>
      </c>
      <c r="G1202" s="95">
        <v>16</v>
      </c>
      <c r="H1202" s="95">
        <v>2</v>
      </c>
      <c r="I1202" s="95" t="s">
        <v>219</v>
      </c>
      <c r="J1202" s="95" t="s">
        <v>218</v>
      </c>
      <c r="K1202" s="95" t="s">
        <v>289</v>
      </c>
      <c r="L1202" s="97">
        <f t="shared" si="18"/>
        <v>63</v>
      </c>
      <c r="M1202" s="97" t="str">
        <f>CONCATENATE(База[ПЕрвые символы],База[Column2],RIGHT(База[Column3],7))</f>
        <v>KV-17146271KJA-TGP</v>
      </c>
      <c r="N1202" s="98"/>
      <c r="O1202" s="98"/>
      <c r="U1202" s="98"/>
      <c r="V1202" s="98"/>
      <c r="W1202" s="98"/>
      <c r="X1202" s="98"/>
      <c r="Y1202" s="98"/>
    </row>
    <row r="1203" spans="1:25" ht="15" x14ac:dyDescent="0.25">
      <c r="A1203" s="93" t="str">
        <f>CONCATENATE(База[ПЕрвые символы],База[Column2],База[Column4])</f>
        <v>KV-17146273KJA-TGP</v>
      </c>
      <c r="B1203" s="94">
        <f>База[Column6]</f>
        <v>53</v>
      </c>
      <c r="C1203" s="95" t="s">
        <v>110</v>
      </c>
      <c r="D1203" s="96">
        <v>46273</v>
      </c>
      <c r="E1203" s="95">
        <v>53</v>
      </c>
      <c r="F1203" s="95">
        <v>10</v>
      </c>
      <c r="G1203" s="95">
        <v>10</v>
      </c>
      <c r="H1203" s="95">
        <v>2</v>
      </c>
      <c r="I1203" s="95" t="s">
        <v>219</v>
      </c>
      <c r="J1203" s="95" t="s">
        <v>218</v>
      </c>
      <c r="K1203" s="95" t="s">
        <v>289</v>
      </c>
      <c r="L1203" s="97">
        <f t="shared" si="18"/>
        <v>51</v>
      </c>
      <c r="M1203" s="97" t="str">
        <f>CONCATENATE(База[ПЕрвые символы],База[Column2],RIGHT(База[Column3],7))</f>
        <v>KV-17146273KJA-TGP</v>
      </c>
      <c r="N1203" s="98"/>
      <c r="O1203" s="98"/>
      <c r="U1203" s="98"/>
      <c r="V1203" s="98"/>
      <c r="W1203" s="98"/>
      <c r="X1203" s="98"/>
      <c r="Y1203" s="98"/>
    </row>
    <row r="1204" spans="1:25" ht="15" x14ac:dyDescent="0.25">
      <c r="A1204" s="93" t="str">
        <f>CONCATENATE(База[ПЕрвые символы],База[Column2],База[Column4])</f>
        <v>KV-17146278KJA-TGP</v>
      </c>
      <c r="B1204" s="94">
        <f>База[Column6]</f>
        <v>65</v>
      </c>
      <c r="C1204" s="95" t="s">
        <v>110</v>
      </c>
      <c r="D1204" s="96">
        <v>46278</v>
      </c>
      <c r="E1204" s="95">
        <v>65</v>
      </c>
      <c r="F1204" s="95">
        <v>19</v>
      </c>
      <c r="G1204" s="95">
        <v>19</v>
      </c>
      <c r="H1204" s="95">
        <v>2</v>
      </c>
      <c r="I1204" s="95" t="s">
        <v>219</v>
      </c>
      <c r="J1204" s="95" t="s">
        <v>218</v>
      </c>
      <c r="K1204" s="95" t="s">
        <v>289</v>
      </c>
      <c r="L1204" s="97">
        <f t="shared" si="18"/>
        <v>63</v>
      </c>
      <c r="M1204" s="97" t="str">
        <f>CONCATENATE(База[ПЕрвые символы],База[Column2],RIGHT(База[Column3],7))</f>
        <v>KV-17146278KJA-TGP</v>
      </c>
      <c r="N1204" s="98"/>
      <c r="O1204" s="98"/>
      <c r="U1204" s="98"/>
      <c r="V1204" s="98"/>
      <c r="W1204" s="98"/>
      <c r="X1204" s="98"/>
      <c r="Y1204" s="98"/>
    </row>
    <row r="1205" spans="1:25" ht="15" x14ac:dyDescent="0.25">
      <c r="A1205" s="93" t="str">
        <f>CONCATENATE(База[ПЕрвые символы],База[Column2],База[Column4])</f>
        <v>KV-17146280KJA-TGP</v>
      </c>
      <c r="B1205" s="94">
        <f>База[Column6]</f>
        <v>65</v>
      </c>
      <c r="C1205" s="95" t="s">
        <v>110</v>
      </c>
      <c r="D1205" s="96">
        <v>46280</v>
      </c>
      <c r="E1205" s="95">
        <v>65</v>
      </c>
      <c r="F1205" s="95">
        <v>9</v>
      </c>
      <c r="G1205" s="95">
        <v>9</v>
      </c>
      <c r="H1205" s="95">
        <v>2</v>
      </c>
      <c r="I1205" s="95" t="s">
        <v>219</v>
      </c>
      <c r="J1205" s="95" t="s">
        <v>218</v>
      </c>
      <c r="K1205" s="95" t="s">
        <v>289</v>
      </c>
      <c r="L1205" s="97">
        <f t="shared" si="18"/>
        <v>63</v>
      </c>
      <c r="M1205" s="97" t="str">
        <f>CONCATENATE(База[ПЕрвые символы],База[Column2],RIGHT(База[Column3],7))</f>
        <v>KV-17146280KJA-TGP</v>
      </c>
      <c r="N1205" s="98"/>
      <c r="O1205" s="98"/>
      <c r="U1205" s="98"/>
      <c r="V1205" s="98"/>
      <c r="W1205" s="98"/>
      <c r="X1205" s="98"/>
      <c r="Y1205" s="98"/>
    </row>
    <row r="1206" spans="1:25" ht="15" x14ac:dyDescent="0.25">
      <c r="A1206" s="93" t="str">
        <f>CONCATENATE(База[ПЕрвые символы],База[Column2],База[Column4])</f>
        <v>KV-17146285KJA-TGP</v>
      </c>
      <c r="B1206" s="94">
        <f>База[Column6]</f>
        <v>65</v>
      </c>
      <c r="C1206" s="95" t="s">
        <v>110</v>
      </c>
      <c r="D1206" s="96">
        <v>46285</v>
      </c>
      <c r="E1206" s="95">
        <v>65</v>
      </c>
      <c r="F1206" s="95">
        <v>0</v>
      </c>
      <c r="G1206" s="95">
        <v>0</v>
      </c>
      <c r="H1206" s="95">
        <v>2</v>
      </c>
      <c r="I1206" s="95" t="s">
        <v>219</v>
      </c>
      <c r="J1206" s="95" t="s">
        <v>218</v>
      </c>
      <c r="K1206" s="95" t="s">
        <v>289</v>
      </c>
      <c r="L1206" s="97">
        <f t="shared" si="18"/>
        <v>63</v>
      </c>
      <c r="M1206" s="97" t="str">
        <f>CONCATENATE(База[ПЕрвые символы],База[Column2],RIGHT(База[Column3],7))</f>
        <v>KV-17146285KJA-TGP</v>
      </c>
      <c r="N1206" s="98"/>
      <c r="O1206" s="98"/>
      <c r="U1206" s="98"/>
      <c r="V1206" s="98"/>
      <c r="W1206" s="98"/>
      <c r="X1206" s="98"/>
      <c r="Y1206" s="98"/>
    </row>
    <row r="1207" spans="1:25" ht="15" x14ac:dyDescent="0.25">
      <c r="A1207" s="93" t="str">
        <f>CONCATENATE(База[ПЕрвые символы],База[Column2],База[Column4])</f>
        <v>KV-17146287KJA-TGP</v>
      </c>
      <c r="B1207" s="94">
        <f>База[Column6]</f>
        <v>53</v>
      </c>
      <c r="C1207" s="95" t="s">
        <v>110</v>
      </c>
      <c r="D1207" s="96">
        <v>46287</v>
      </c>
      <c r="E1207" s="95">
        <v>53</v>
      </c>
      <c r="F1207" s="95">
        <v>0</v>
      </c>
      <c r="G1207" s="95">
        <v>0</v>
      </c>
      <c r="H1207" s="95">
        <v>2</v>
      </c>
      <c r="I1207" s="95" t="s">
        <v>219</v>
      </c>
      <c r="J1207" s="95" t="s">
        <v>218</v>
      </c>
      <c r="K1207" s="95" t="s">
        <v>289</v>
      </c>
      <c r="L1207" s="97">
        <f t="shared" si="18"/>
        <v>51</v>
      </c>
      <c r="M1207" s="97" t="str">
        <f>CONCATENATE(База[ПЕрвые символы],База[Column2],RIGHT(База[Column3],7))</f>
        <v>KV-17146287KJA-TGP</v>
      </c>
      <c r="N1207" s="98"/>
      <c r="O1207" s="98"/>
      <c r="U1207" s="98"/>
      <c r="V1207" s="98"/>
      <c r="W1207" s="98"/>
      <c r="X1207" s="98"/>
      <c r="Y1207" s="98"/>
    </row>
    <row r="1208" spans="1:25" ht="15" x14ac:dyDescent="0.25">
      <c r="A1208" s="93" t="str">
        <f>CONCATENATE(База[ПЕрвые символы],База[Column2],База[Column4])</f>
        <v>KV-17146292KJA-TGP</v>
      </c>
      <c r="B1208" s="94">
        <f>База[Column6]</f>
        <v>65</v>
      </c>
      <c r="C1208" s="95" t="s">
        <v>110</v>
      </c>
      <c r="D1208" s="96">
        <v>46292</v>
      </c>
      <c r="E1208" s="95">
        <v>65</v>
      </c>
      <c r="F1208" s="95">
        <v>0</v>
      </c>
      <c r="G1208" s="95">
        <v>0</v>
      </c>
      <c r="H1208" s="95">
        <v>2</v>
      </c>
      <c r="I1208" s="95" t="s">
        <v>219</v>
      </c>
      <c r="J1208" s="95" t="s">
        <v>218</v>
      </c>
      <c r="K1208" s="95" t="s">
        <v>289</v>
      </c>
      <c r="L1208" s="97">
        <f t="shared" si="18"/>
        <v>63</v>
      </c>
      <c r="M1208" s="97" t="str">
        <f>CONCATENATE(База[ПЕрвые символы],База[Column2],RIGHT(База[Column3],7))</f>
        <v>KV-17146292KJA-TGP</v>
      </c>
      <c r="N1208" s="98"/>
      <c r="O1208" s="98"/>
      <c r="U1208" s="98"/>
      <c r="V1208" s="98"/>
      <c r="W1208" s="98"/>
      <c r="X1208" s="98"/>
      <c r="Y1208" s="98"/>
    </row>
    <row r="1209" spans="1:25" ht="15" x14ac:dyDescent="0.25">
      <c r="A1209" s="93" t="str">
        <f>CONCATENATE(База[ПЕрвые символы],База[Column2],База[Column4])</f>
        <v>KV-17146294KJA-TGP</v>
      </c>
      <c r="B1209" s="94">
        <f>База[Column6]</f>
        <v>65</v>
      </c>
      <c r="C1209" s="95" t="s">
        <v>110</v>
      </c>
      <c r="D1209" s="96">
        <v>46294</v>
      </c>
      <c r="E1209" s="95">
        <v>65</v>
      </c>
      <c r="F1209" s="95">
        <v>0</v>
      </c>
      <c r="G1209" s="95">
        <v>0</v>
      </c>
      <c r="H1209" s="95">
        <v>2</v>
      </c>
      <c r="I1209" s="95" t="s">
        <v>219</v>
      </c>
      <c r="J1209" s="95" t="s">
        <v>218</v>
      </c>
      <c r="K1209" s="95" t="s">
        <v>289</v>
      </c>
      <c r="L1209" s="97">
        <f t="shared" si="18"/>
        <v>63</v>
      </c>
      <c r="M1209" s="97" t="str">
        <f>CONCATENATE(База[ПЕрвые символы],База[Column2],RIGHT(База[Column3],7))</f>
        <v>KV-17146294KJA-TGP</v>
      </c>
      <c r="N1209" s="98"/>
      <c r="O1209" s="98"/>
      <c r="U1209" s="98"/>
      <c r="V1209" s="98"/>
      <c r="W1209" s="98"/>
      <c r="X1209" s="98"/>
      <c r="Y1209" s="98"/>
    </row>
    <row r="1210" spans="1:25" ht="15" x14ac:dyDescent="0.25">
      <c r="A1210" s="93" t="str">
        <f>CONCATENATE(База[ПЕрвые символы],База[Column2],База[Column4])</f>
        <v>KV-17146301KJA-TGP</v>
      </c>
      <c r="B1210" s="94">
        <f>База[Column6]</f>
        <v>65</v>
      </c>
      <c r="C1210" s="95" t="s">
        <v>110</v>
      </c>
      <c r="D1210" s="96">
        <v>46301</v>
      </c>
      <c r="E1210" s="95">
        <v>65</v>
      </c>
      <c r="F1210" s="95">
        <v>0</v>
      </c>
      <c r="G1210" s="95">
        <v>0</v>
      </c>
      <c r="H1210" s="95">
        <v>2</v>
      </c>
      <c r="I1210" s="95" t="s">
        <v>219</v>
      </c>
      <c r="J1210" s="95" t="s">
        <v>218</v>
      </c>
      <c r="K1210" s="95" t="s">
        <v>289</v>
      </c>
      <c r="L1210" s="97">
        <f t="shared" si="18"/>
        <v>63</v>
      </c>
      <c r="M1210" s="97" t="str">
        <f>CONCATENATE(База[ПЕрвые символы],База[Column2],RIGHT(База[Column3],7))</f>
        <v>KV-17146301KJA-TGP</v>
      </c>
      <c r="N1210" s="98"/>
      <c r="O1210" s="98"/>
      <c r="U1210" s="98"/>
      <c r="V1210" s="98"/>
      <c r="W1210" s="98"/>
      <c r="X1210" s="98"/>
      <c r="Y1210" s="98"/>
    </row>
    <row r="1211" spans="1:25" ht="15" x14ac:dyDescent="0.25">
      <c r="A1211" s="93" t="str">
        <f>CONCATENATE(База[ПЕрвые символы],База[Column2],База[Column4])</f>
        <v>KV-17146308KJA-TGP</v>
      </c>
      <c r="B1211" s="94">
        <f>База[Column6]</f>
        <v>65</v>
      </c>
      <c r="C1211" s="95" t="s">
        <v>110</v>
      </c>
      <c r="D1211" s="96">
        <v>46308</v>
      </c>
      <c r="E1211" s="95">
        <v>65</v>
      </c>
      <c r="F1211" s="95">
        <v>0</v>
      </c>
      <c r="G1211" s="95">
        <v>0</v>
      </c>
      <c r="H1211" s="95">
        <v>2</v>
      </c>
      <c r="I1211" s="95" t="s">
        <v>219</v>
      </c>
      <c r="J1211" s="95" t="s">
        <v>218</v>
      </c>
      <c r="K1211" s="95" t="s">
        <v>289</v>
      </c>
      <c r="L1211" s="97">
        <f t="shared" si="18"/>
        <v>63</v>
      </c>
      <c r="M1211" s="97" t="str">
        <f>CONCATENATE(База[ПЕрвые символы],База[Column2],RIGHT(База[Column3],7))</f>
        <v>KV-17146308KJA-TGP</v>
      </c>
      <c r="N1211" s="98"/>
      <c r="O1211" s="98"/>
      <c r="U1211" s="98"/>
      <c r="V1211" s="98"/>
      <c r="W1211" s="98"/>
      <c r="X1211" s="98"/>
      <c r="Y1211" s="98"/>
    </row>
    <row r="1212" spans="1:25" ht="15" x14ac:dyDescent="0.25">
      <c r="A1212" s="93" t="str">
        <f>CONCATENATE(База[ПЕрвые символы],База[Column2],База[Column4])</f>
        <v>KV-17146315KJA-TGP</v>
      </c>
      <c r="B1212" s="94">
        <f>База[Column6]</f>
        <v>65</v>
      </c>
      <c r="C1212" s="95" t="s">
        <v>110</v>
      </c>
      <c r="D1212" s="96">
        <v>46315</v>
      </c>
      <c r="E1212" s="95">
        <v>65</v>
      </c>
      <c r="F1212" s="95">
        <v>0</v>
      </c>
      <c r="G1212" s="95">
        <v>0</v>
      </c>
      <c r="H1212" s="95">
        <v>2</v>
      </c>
      <c r="I1212" s="95" t="s">
        <v>219</v>
      </c>
      <c r="J1212" s="95" t="s">
        <v>218</v>
      </c>
      <c r="K1212" s="95" t="s">
        <v>289</v>
      </c>
      <c r="L1212" s="97">
        <f t="shared" si="18"/>
        <v>63</v>
      </c>
      <c r="M1212" s="97" t="str">
        <f>CONCATENATE(База[ПЕрвые символы],База[Column2],RIGHT(База[Column3],7))</f>
        <v>KV-17146315KJA-TGP</v>
      </c>
      <c r="N1212" s="98"/>
      <c r="O1212" s="98"/>
      <c r="U1212" s="98"/>
      <c r="V1212" s="98"/>
      <c r="W1212" s="98"/>
      <c r="X1212" s="98"/>
      <c r="Y1212" s="98"/>
    </row>
    <row r="1213" spans="1:25" ht="15" x14ac:dyDescent="0.25">
      <c r="A1213" s="93" t="str">
        <f>CONCATENATE(База[ПЕрвые символы],База[Column2],База[Column4])</f>
        <v>KV-17246217TGP-KJA</v>
      </c>
      <c r="B1213" s="94">
        <f>База[Column6]</f>
        <v>34</v>
      </c>
      <c r="C1213" s="95" t="s">
        <v>111</v>
      </c>
      <c r="D1213" s="96">
        <v>46217</v>
      </c>
      <c r="E1213" s="95">
        <v>34</v>
      </c>
      <c r="F1213" s="95">
        <v>29</v>
      </c>
      <c r="G1213" s="95">
        <v>29</v>
      </c>
      <c r="H1213" s="95">
        <v>2</v>
      </c>
      <c r="I1213" s="95" t="s">
        <v>221</v>
      </c>
      <c r="J1213" s="95" t="s">
        <v>220</v>
      </c>
      <c r="K1213" s="95" t="s">
        <v>289</v>
      </c>
      <c r="L1213" s="97">
        <f t="shared" si="18"/>
        <v>32</v>
      </c>
      <c r="M1213" s="97" t="str">
        <f>CONCATENATE(База[ПЕрвые символы],База[Column2],RIGHT(База[Column3],7))</f>
        <v>KV-17246217TGP-KJA</v>
      </c>
      <c r="N1213" s="98"/>
      <c r="O1213" s="98"/>
      <c r="U1213" s="98"/>
      <c r="V1213" s="98"/>
      <c r="W1213" s="98"/>
      <c r="X1213" s="98"/>
      <c r="Y1213" s="98"/>
    </row>
    <row r="1214" spans="1:25" ht="15" x14ac:dyDescent="0.25">
      <c r="A1214" s="93" t="str">
        <f>CONCATENATE(База[ПЕрвые символы],База[Column2],База[Column4])</f>
        <v>KV-17246222TGP-KJA</v>
      </c>
      <c r="B1214" s="94">
        <f>База[Column6]</f>
        <v>34</v>
      </c>
      <c r="C1214" s="95" t="s">
        <v>111</v>
      </c>
      <c r="D1214" s="96">
        <v>46222</v>
      </c>
      <c r="E1214" s="95">
        <v>34</v>
      </c>
      <c r="F1214" s="95">
        <v>10</v>
      </c>
      <c r="G1214" s="95">
        <v>10</v>
      </c>
      <c r="H1214" s="95">
        <v>2</v>
      </c>
      <c r="I1214" s="95" t="s">
        <v>221</v>
      </c>
      <c r="J1214" s="95" t="s">
        <v>220</v>
      </c>
      <c r="K1214" s="95" t="s">
        <v>289</v>
      </c>
      <c r="L1214" s="97">
        <f t="shared" si="18"/>
        <v>32</v>
      </c>
      <c r="M1214" s="97" t="str">
        <f>CONCATENATE(База[ПЕрвые символы],База[Column2],RIGHT(База[Column3],7))</f>
        <v>KV-17246222TGP-KJA</v>
      </c>
      <c r="N1214" s="98"/>
      <c r="O1214" s="98"/>
      <c r="U1214" s="98"/>
      <c r="V1214" s="98"/>
      <c r="W1214" s="98"/>
      <c r="X1214" s="98"/>
      <c r="Y1214" s="98"/>
    </row>
    <row r="1215" spans="1:25" ht="15" x14ac:dyDescent="0.25">
      <c r="A1215" s="93" t="str">
        <f>CONCATENATE(База[ПЕрвые символы],База[Column2],База[Column4])</f>
        <v>KV-17246224TGP-KJA</v>
      </c>
      <c r="B1215" s="94">
        <f>База[Column6]</f>
        <v>34</v>
      </c>
      <c r="C1215" s="95" t="s">
        <v>111</v>
      </c>
      <c r="D1215" s="96">
        <v>46224</v>
      </c>
      <c r="E1215" s="95">
        <v>34</v>
      </c>
      <c r="F1215" s="95">
        <v>10</v>
      </c>
      <c r="G1215" s="95">
        <v>10</v>
      </c>
      <c r="H1215" s="95">
        <v>2</v>
      </c>
      <c r="I1215" s="95" t="s">
        <v>221</v>
      </c>
      <c r="J1215" s="95" t="s">
        <v>220</v>
      </c>
      <c r="K1215" s="95" t="s">
        <v>289</v>
      </c>
      <c r="L1215" s="97">
        <f t="shared" si="18"/>
        <v>32</v>
      </c>
      <c r="M1215" s="97" t="str">
        <f>CONCATENATE(База[ПЕрвые символы],База[Column2],RIGHT(База[Column3],7))</f>
        <v>KV-17246224TGP-KJA</v>
      </c>
      <c r="N1215" s="98"/>
      <c r="O1215" s="98"/>
      <c r="U1215" s="98"/>
      <c r="V1215" s="98"/>
      <c r="W1215" s="98"/>
      <c r="X1215" s="98"/>
      <c r="Y1215" s="98"/>
    </row>
    <row r="1216" spans="1:25" ht="15" x14ac:dyDescent="0.25">
      <c r="A1216" s="93" t="str">
        <f>CONCATENATE(База[ПЕрвые символы],База[Column2],База[Column4])</f>
        <v>KV-17246229TGP-KJA</v>
      </c>
      <c r="B1216" s="94">
        <f>База[Column6]</f>
        <v>46</v>
      </c>
      <c r="C1216" s="95" t="s">
        <v>111</v>
      </c>
      <c r="D1216" s="96">
        <v>46229</v>
      </c>
      <c r="E1216" s="95">
        <v>46</v>
      </c>
      <c r="F1216" s="95">
        <v>1</v>
      </c>
      <c r="G1216" s="95">
        <v>1</v>
      </c>
      <c r="H1216" s="95">
        <v>2</v>
      </c>
      <c r="I1216" s="95" t="s">
        <v>221</v>
      </c>
      <c r="J1216" s="95" t="s">
        <v>220</v>
      </c>
      <c r="K1216" s="95" t="s">
        <v>289</v>
      </c>
      <c r="L1216" s="97">
        <f t="shared" si="18"/>
        <v>44</v>
      </c>
      <c r="M1216" s="97" t="str">
        <f>CONCATENATE(База[ПЕрвые символы],База[Column2],RIGHT(База[Column3],7))</f>
        <v>KV-17246229TGP-KJA</v>
      </c>
      <c r="N1216" s="98"/>
      <c r="O1216" s="98"/>
      <c r="U1216" s="98"/>
      <c r="V1216" s="98"/>
      <c r="W1216" s="98"/>
      <c r="X1216" s="98"/>
      <c r="Y1216" s="98"/>
    </row>
    <row r="1217" spans="1:25" ht="15" x14ac:dyDescent="0.25">
      <c r="A1217" s="93" t="str">
        <f>CONCATENATE(База[ПЕрвые символы],База[Column2],База[Column4])</f>
        <v>KV-17246231TGP-KJA</v>
      </c>
      <c r="B1217" s="94">
        <f>База[Column6]</f>
        <v>34</v>
      </c>
      <c r="C1217" s="95" t="s">
        <v>111</v>
      </c>
      <c r="D1217" s="96">
        <v>46231</v>
      </c>
      <c r="E1217" s="95">
        <v>34</v>
      </c>
      <c r="F1217" s="95">
        <v>9</v>
      </c>
      <c r="G1217" s="95">
        <v>9</v>
      </c>
      <c r="H1217" s="95">
        <v>2</v>
      </c>
      <c r="I1217" s="95" t="s">
        <v>221</v>
      </c>
      <c r="J1217" s="95" t="s">
        <v>220</v>
      </c>
      <c r="K1217" s="95" t="s">
        <v>289</v>
      </c>
      <c r="L1217" s="97">
        <f t="shared" si="18"/>
        <v>32</v>
      </c>
      <c r="M1217" s="97" t="str">
        <f>CONCATENATE(База[ПЕрвые символы],База[Column2],RIGHT(База[Column3],7))</f>
        <v>KV-17246231TGP-KJA</v>
      </c>
      <c r="N1217" s="98"/>
      <c r="O1217" s="98"/>
      <c r="U1217" s="98"/>
      <c r="V1217" s="98"/>
      <c r="W1217" s="98"/>
      <c r="X1217" s="98"/>
      <c r="Y1217" s="98"/>
    </row>
    <row r="1218" spans="1:25" ht="15" x14ac:dyDescent="0.25">
      <c r="A1218" s="93" t="str">
        <f>CONCATENATE(База[ПЕрвые символы],База[Column2],База[Column4])</f>
        <v>KV-17246236TGP-KJA</v>
      </c>
      <c r="B1218" s="94">
        <f>База[Column6]</f>
        <v>55</v>
      </c>
      <c r="C1218" s="95" t="s">
        <v>111</v>
      </c>
      <c r="D1218" s="96">
        <v>46236</v>
      </c>
      <c r="E1218" s="95">
        <v>55</v>
      </c>
      <c r="F1218" s="95">
        <v>1</v>
      </c>
      <c r="G1218" s="95">
        <v>1</v>
      </c>
      <c r="H1218" s="95">
        <v>2</v>
      </c>
      <c r="I1218" s="95" t="s">
        <v>221</v>
      </c>
      <c r="J1218" s="95" t="s">
        <v>220</v>
      </c>
      <c r="K1218" s="95" t="s">
        <v>289</v>
      </c>
      <c r="L1218" s="97">
        <f t="shared" ref="L1218:L1281" si="19">IF(G1218&gt;=0,E1218-H1218,E1218-H1218-G1218)</f>
        <v>53</v>
      </c>
      <c r="M1218" s="97" t="str">
        <f>CONCATENATE(База[ПЕрвые символы],База[Column2],RIGHT(База[Column3],7))</f>
        <v>KV-17246236TGP-KJA</v>
      </c>
      <c r="N1218" s="98"/>
      <c r="O1218" s="98"/>
      <c r="U1218" s="98"/>
      <c r="V1218" s="98"/>
      <c r="W1218" s="98"/>
      <c r="X1218" s="98"/>
      <c r="Y1218" s="98"/>
    </row>
    <row r="1219" spans="1:25" ht="15" x14ac:dyDescent="0.25">
      <c r="A1219" s="93" t="str">
        <f>CONCATENATE(База[ПЕрвые символы],База[Column2],База[Column4])</f>
        <v>KV-17246238TGP-KJA</v>
      </c>
      <c r="B1219" s="94">
        <f>База[Column6]</f>
        <v>46</v>
      </c>
      <c r="C1219" s="95" t="s">
        <v>111</v>
      </c>
      <c r="D1219" s="96">
        <v>46238</v>
      </c>
      <c r="E1219" s="95">
        <v>46</v>
      </c>
      <c r="F1219" s="95">
        <v>9</v>
      </c>
      <c r="G1219" s="95">
        <v>9</v>
      </c>
      <c r="H1219" s="95">
        <v>2</v>
      </c>
      <c r="I1219" s="95" t="s">
        <v>221</v>
      </c>
      <c r="J1219" s="95" t="s">
        <v>220</v>
      </c>
      <c r="K1219" s="95" t="s">
        <v>289</v>
      </c>
      <c r="L1219" s="97">
        <f t="shared" si="19"/>
        <v>44</v>
      </c>
      <c r="M1219" s="97" t="str">
        <f>CONCATENATE(База[ПЕрвые символы],База[Column2],RIGHT(База[Column3],7))</f>
        <v>KV-17246238TGP-KJA</v>
      </c>
      <c r="N1219" s="98"/>
      <c r="O1219" s="98"/>
      <c r="U1219" s="98"/>
      <c r="V1219" s="98"/>
      <c r="W1219" s="98"/>
      <c r="X1219" s="98"/>
      <c r="Y1219" s="98"/>
    </row>
    <row r="1220" spans="1:25" ht="15" x14ac:dyDescent="0.25">
      <c r="A1220" s="93" t="str">
        <f>CONCATENATE(База[ПЕрвые символы],База[Column2],База[Column4])</f>
        <v>KV-17246243TGP-KJA</v>
      </c>
      <c r="B1220" s="94">
        <f>База[Column6]</f>
        <v>46</v>
      </c>
      <c r="C1220" s="95" t="s">
        <v>111</v>
      </c>
      <c r="D1220" s="96">
        <v>46243</v>
      </c>
      <c r="E1220" s="95">
        <v>46</v>
      </c>
      <c r="F1220" s="95">
        <v>19</v>
      </c>
      <c r="G1220" s="95">
        <v>19</v>
      </c>
      <c r="H1220" s="95">
        <v>2</v>
      </c>
      <c r="I1220" s="95" t="s">
        <v>221</v>
      </c>
      <c r="J1220" s="95" t="s">
        <v>220</v>
      </c>
      <c r="K1220" s="95" t="s">
        <v>289</v>
      </c>
      <c r="L1220" s="97">
        <f t="shared" si="19"/>
        <v>44</v>
      </c>
      <c r="M1220" s="97" t="str">
        <f>CONCATENATE(База[ПЕрвые символы],База[Column2],RIGHT(База[Column3],7))</f>
        <v>KV-17246243TGP-KJA</v>
      </c>
      <c r="N1220" s="98"/>
      <c r="O1220" s="98"/>
      <c r="U1220" s="98"/>
      <c r="V1220" s="98"/>
      <c r="W1220" s="98"/>
      <c r="X1220" s="98"/>
      <c r="Y1220" s="98"/>
    </row>
    <row r="1221" spans="1:25" ht="15" x14ac:dyDescent="0.25">
      <c r="A1221" s="93" t="str">
        <f>CONCATENATE(База[ПЕрвые символы],База[Column2],База[Column4])</f>
        <v>KV-17246245TGP-KJA</v>
      </c>
      <c r="B1221" s="94">
        <f>База[Column6]</f>
        <v>34</v>
      </c>
      <c r="C1221" s="95" t="s">
        <v>111</v>
      </c>
      <c r="D1221" s="96">
        <v>46245</v>
      </c>
      <c r="E1221" s="95">
        <v>34</v>
      </c>
      <c r="F1221" s="95">
        <v>18</v>
      </c>
      <c r="G1221" s="95">
        <v>18</v>
      </c>
      <c r="H1221" s="95">
        <v>2</v>
      </c>
      <c r="I1221" s="95" t="s">
        <v>221</v>
      </c>
      <c r="J1221" s="95" t="s">
        <v>220</v>
      </c>
      <c r="K1221" s="95" t="s">
        <v>289</v>
      </c>
      <c r="L1221" s="97">
        <f t="shared" si="19"/>
        <v>32</v>
      </c>
      <c r="M1221" s="97" t="str">
        <f>CONCATENATE(База[ПЕрвые символы],База[Column2],RIGHT(База[Column3],7))</f>
        <v>KV-17246245TGP-KJA</v>
      </c>
      <c r="N1221" s="98"/>
      <c r="O1221" s="98"/>
      <c r="U1221" s="98"/>
      <c r="V1221" s="98"/>
      <c r="W1221" s="98"/>
      <c r="X1221" s="98"/>
      <c r="Y1221" s="98"/>
    </row>
    <row r="1222" spans="1:25" ht="15" x14ac:dyDescent="0.25">
      <c r="A1222" s="93" t="str">
        <f>CONCATENATE(База[ПЕрвые символы],База[Column2],База[Column4])</f>
        <v>KV-17246250TGP-KJA</v>
      </c>
      <c r="B1222" s="94">
        <f>База[Column6]</f>
        <v>46</v>
      </c>
      <c r="C1222" s="95" t="s">
        <v>111</v>
      </c>
      <c r="D1222" s="96">
        <v>46250</v>
      </c>
      <c r="E1222" s="95">
        <v>46</v>
      </c>
      <c r="F1222" s="95">
        <v>9</v>
      </c>
      <c r="G1222" s="95">
        <v>9</v>
      </c>
      <c r="H1222" s="95">
        <v>2</v>
      </c>
      <c r="I1222" s="95" t="s">
        <v>221</v>
      </c>
      <c r="J1222" s="95" t="s">
        <v>220</v>
      </c>
      <c r="K1222" s="95" t="s">
        <v>289</v>
      </c>
      <c r="L1222" s="97">
        <f t="shared" si="19"/>
        <v>44</v>
      </c>
      <c r="M1222" s="97" t="str">
        <f>CONCATENATE(База[ПЕрвые символы],База[Column2],RIGHT(База[Column3],7))</f>
        <v>KV-17246250TGP-KJA</v>
      </c>
      <c r="N1222" s="98"/>
      <c r="O1222" s="98"/>
      <c r="U1222" s="98"/>
      <c r="V1222" s="98"/>
      <c r="W1222" s="98"/>
      <c r="X1222" s="98"/>
      <c r="Y1222" s="98"/>
    </row>
    <row r="1223" spans="1:25" ht="15" x14ac:dyDescent="0.25">
      <c r="A1223" s="93" t="str">
        <f>CONCATENATE(База[ПЕрвые символы],База[Column2],База[Column4])</f>
        <v>KV-17246252TGP-KJA</v>
      </c>
      <c r="B1223" s="94">
        <f>База[Column6]</f>
        <v>29</v>
      </c>
      <c r="C1223" s="95" t="s">
        <v>111</v>
      </c>
      <c r="D1223" s="96">
        <v>46252</v>
      </c>
      <c r="E1223" s="95">
        <v>29</v>
      </c>
      <c r="F1223" s="95">
        <v>20</v>
      </c>
      <c r="G1223" s="95">
        <v>20</v>
      </c>
      <c r="H1223" s="95">
        <v>2</v>
      </c>
      <c r="I1223" s="95" t="s">
        <v>221</v>
      </c>
      <c r="J1223" s="95" t="s">
        <v>220</v>
      </c>
      <c r="K1223" s="95" t="s">
        <v>289</v>
      </c>
      <c r="L1223" s="97">
        <f t="shared" si="19"/>
        <v>27</v>
      </c>
      <c r="M1223" s="97" t="str">
        <f>CONCATENATE(База[ПЕрвые символы],База[Column2],RIGHT(База[Column3],7))</f>
        <v>KV-17246252TGP-KJA</v>
      </c>
      <c r="N1223" s="98"/>
      <c r="O1223" s="98"/>
      <c r="U1223" s="98"/>
      <c r="V1223" s="98"/>
      <c r="W1223" s="98"/>
      <c r="X1223" s="98"/>
      <c r="Y1223" s="98"/>
    </row>
    <row r="1224" spans="1:25" ht="15" x14ac:dyDescent="0.25">
      <c r="A1224" s="93" t="str">
        <f>CONCATENATE(База[ПЕрвые символы],База[Column2],База[Column4])</f>
        <v>KV-17246257TGP-KJA</v>
      </c>
      <c r="B1224" s="94">
        <f>База[Column6]</f>
        <v>46</v>
      </c>
      <c r="C1224" s="95" t="s">
        <v>111</v>
      </c>
      <c r="D1224" s="96">
        <v>46257</v>
      </c>
      <c r="E1224" s="95">
        <v>46</v>
      </c>
      <c r="F1224" s="95">
        <v>16</v>
      </c>
      <c r="G1224" s="95">
        <v>16</v>
      </c>
      <c r="H1224" s="95">
        <v>2</v>
      </c>
      <c r="I1224" s="95" t="s">
        <v>221</v>
      </c>
      <c r="J1224" s="95" t="s">
        <v>220</v>
      </c>
      <c r="K1224" s="95" t="s">
        <v>289</v>
      </c>
      <c r="L1224" s="97">
        <f t="shared" si="19"/>
        <v>44</v>
      </c>
      <c r="M1224" s="97" t="str">
        <f>CONCATENATE(База[ПЕрвые символы],База[Column2],RIGHT(База[Column3],7))</f>
        <v>KV-17246257TGP-KJA</v>
      </c>
      <c r="N1224" s="98"/>
      <c r="O1224" s="98"/>
      <c r="U1224" s="98"/>
      <c r="V1224" s="98"/>
      <c r="W1224" s="98"/>
      <c r="X1224" s="98"/>
      <c r="Y1224" s="98"/>
    </row>
    <row r="1225" spans="1:25" ht="15" x14ac:dyDescent="0.25">
      <c r="A1225" s="93" t="str">
        <f>CONCATENATE(База[ПЕрвые символы],База[Column2],База[Column4])</f>
        <v>KV-17246259TGP-KJA</v>
      </c>
      <c r="B1225" s="94">
        <f>База[Column6]</f>
        <v>33</v>
      </c>
      <c r="C1225" s="95" t="s">
        <v>111</v>
      </c>
      <c r="D1225" s="96">
        <v>46259</v>
      </c>
      <c r="E1225" s="95">
        <v>33</v>
      </c>
      <c r="F1225" s="95">
        <v>10</v>
      </c>
      <c r="G1225" s="95">
        <v>10</v>
      </c>
      <c r="H1225" s="95">
        <v>2</v>
      </c>
      <c r="I1225" s="95" t="s">
        <v>221</v>
      </c>
      <c r="J1225" s="95" t="s">
        <v>220</v>
      </c>
      <c r="K1225" s="95" t="s">
        <v>288</v>
      </c>
      <c r="L1225" s="97">
        <f t="shared" si="19"/>
        <v>31</v>
      </c>
      <c r="M1225" s="97" t="str">
        <f>CONCATENATE(База[ПЕрвые символы],База[Column2],RIGHT(База[Column3],7))</f>
        <v>KV-17246259TGP-KJA</v>
      </c>
      <c r="N1225" s="98"/>
      <c r="O1225" s="98"/>
      <c r="U1225" s="98"/>
      <c r="V1225" s="98"/>
      <c r="W1225" s="98"/>
      <c r="X1225" s="98"/>
      <c r="Y1225" s="98"/>
    </row>
    <row r="1226" spans="1:25" ht="15" x14ac:dyDescent="0.25">
      <c r="A1226" s="93" t="str">
        <f>CONCATENATE(База[ПЕрвые символы],База[Column2],База[Column4])</f>
        <v>KV-17246264TGP-KJA</v>
      </c>
      <c r="B1226" s="94">
        <f>База[Column6]</f>
        <v>46</v>
      </c>
      <c r="C1226" s="95" t="s">
        <v>111</v>
      </c>
      <c r="D1226" s="96">
        <v>46264</v>
      </c>
      <c r="E1226" s="95">
        <v>46</v>
      </c>
      <c r="F1226" s="95">
        <v>13</v>
      </c>
      <c r="G1226" s="95">
        <v>13</v>
      </c>
      <c r="H1226" s="95">
        <v>2</v>
      </c>
      <c r="I1226" s="95" t="s">
        <v>221</v>
      </c>
      <c r="J1226" s="95" t="s">
        <v>220</v>
      </c>
      <c r="K1226" s="95" t="s">
        <v>289</v>
      </c>
      <c r="L1226" s="97">
        <f t="shared" si="19"/>
        <v>44</v>
      </c>
      <c r="M1226" s="97" t="str">
        <f>CONCATENATE(База[ПЕрвые символы],База[Column2],RIGHT(База[Column3],7))</f>
        <v>KV-17246264TGP-KJA</v>
      </c>
      <c r="N1226" s="98"/>
      <c r="O1226" s="98"/>
      <c r="U1226" s="98"/>
      <c r="V1226" s="98"/>
      <c r="W1226" s="98"/>
      <c r="X1226" s="98"/>
      <c r="Y1226" s="98"/>
    </row>
    <row r="1227" spans="1:25" ht="15" x14ac:dyDescent="0.25">
      <c r="A1227" s="93" t="str">
        <f>CONCATENATE(База[ПЕрвые символы],База[Column2],База[Column4])</f>
        <v>KV-17246266TGP-KJA</v>
      </c>
      <c r="B1227" s="94">
        <f>База[Column6]</f>
        <v>53</v>
      </c>
      <c r="C1227" s="95" t="s">
        <v>111</v>
      </c>
      <c r="D1227" s="96">
        <v>46266</v>
      </c>
      <c r="E1227" s="95">
        <v>53</v>
      </c>
      <c r="F1227" s="95">
        <v>3</v>
      </c>
      <c r="G1227" s="95">
        <v>3</v>
      </c>
      <c r="H1227" s="95">
        <v>2</v>
      </c>
      <c r="I1227" s="95" t="s">
        <v>221</v>
      </c>
      <c r="J1227" s="95" t="s">
        <v>220</v>
      </c>
      <c r="K1227" s="95" t="s">
        <v>289</v>
      </c>
      <c r="L1227" s="97">
        <f t="shared" si="19"/>
        <v>51</v>
      </c>
      <c r="M1227" s="97" t="str">
        <f>CONCATENATE(База[ПЕрвые символы],База[Column2],RIGHT(База[Column3],7))</f>
        <v>KV-17246266TGP-KJA</v>
      </c>
      <c r="N1227" s="98"/>
      <c r="O1227" s="98"/>
      <c r="U1227" s="98"/>
      <c r="V1227" s="98"/>
      <c r="W1227" s="98"/>
      <c r="X1227" s="98"/>
      <c r="Y1227" s="98"/>
    </row>
    <row r="1228" spans="1:25" ht="15" x14ac:dyDescent="0.25">
      <c r="A1228" s="93" t="str">
        <f>CONCATENATE(База[ПЕрвые символы],База[Column2],База[Column4])</f>
        <v>KV-17246271TGP-KJA</v>
      </c>
      <c r="B1228" s="94">
        <f>База[Column6]</f>
        <v>67</v>
      </c>
      <c r="C1228" s="95" t="s">
        <v>111</v>
      </c>
      <c r="D1228" s="96">
        <v>46271</v>
      </c>
      <c r="E1228" s="95">
        <v>67</v>
      </c>
      <c r="F1228" s="95">
        <v>13</v>
      </c>
      <c r="G1228" s="95">
        <v>13</v>
      </c>
      <c r="H1228" s="95">
        <v>2</v>
      </c>
      <c r="I1228" s="95" t="s">
        <v>221</v>
      </c>
      <c r="J1228" s="95" t="s">
        <v>220</v>
      </c>
      <c r="K1228" s="95" t="s">
        <v>289</v>
      </c>
      <c r="L1228" s="97">
        <f t="shared" si="19"/>
        <v>65</v>
      </c>
      <c r="M1228" s="97" t="str">
        <f>CONCATENATE(База[ПЕрвые символы],База[Column2],RIGHT(База[Column3],7))</f>
        <v>KV-17246271TGP-KJA</v>
      </c>
      <c r="N1228" s="98"/>
      <c r="O1228" s="98"/>
      <c r="U1228" s="98"/>
      <c r="V1228" s="98"/>
      <c r="W1228" s="98"/>
      <c r="X1228" s="98"/>
      <c r="Y1228" s="98"/>
    </row>
    <row r="1229" spans="1:25" ht="15" x14ac:dyDescent="0.25">
      <c r="A1229" s="93" t="str">
        <f>CONCATENATE(База[ПЕрвые символы],База[Column2],База[Column4])</f>
        <v>KV-17246273TGP-KJA</v>
      </c>
      <c r="B1229" s="94">
        <f>База[Column6]</f>
        <v>50</v>
      </c>
      <c r="C1229" s="95" t="s">
        <v>111</v>
      </c>
      <c r="D1229" s="96">
        <v>46273</v>
      </c>
      <c r="E1229" s="95">
        <v>50</v>
      </c>
      <c r="F1229" s="95">
        <v>9</v>
      </c>
      <c r="G1229" s="95">
        <v>9</v>
      </c>
      <c r="H1229" s="95">
        <v>2</v>
      </c>
      <c r="I1229" s="95" t="s">
        <v>221</v>
      </c>
      <c r="J1229" s="95" t="s">
        <v>220</v>
      </c>
      <c r="K1229" s="95" t="s">
        <v>289</v>
      </c>
      <c r="L1229" s="97">
        <f t="shared" si="19"/>
        <v>48</v>
      </c>
      <c r="M1229" s="97" t="str">
        <f>CONCATENATE(База[ПЕрвые символы],База[Column2],RIGHT(База[Column3],7))</f>
        <v>KV-17246273TGP-KJA</v>
      </c>
      <c r="N1229" s="98"/>
      <c r="O1229" s="98"/>
      <c r="U1229" s="98"/>
      <c r="V1229" s="98"/>
      <c r="W1229" s="98"/>
      <c r="X1229" s="98"/>
      <c r="Y1229" s="98"/>
    </row>
    <row r="1230" spans="1:25" ht="15" x14ac:dyDescent="0.25">
      <c r="A1230" s="93" t="str">
        <f>CONCATENATE(База[ПЕрвые символы],База[Column2],База[Column4])</f>
        <v>KV-17246278TGP-KJA</v>
      </c>
      <c r="B1230" s="94">
        <f>База[Column6]</f>
        <v>67</v>
      </c>
      <c r="C1230" s="95" t="s">
        <v>111</v>
      </c>
      <c r="D1230" s="96">
        <v>46278</v>
      </c>
      <c r="E1230" s="95">
        <v>67</v>
      </c>
      <c r="F1230" s="95">
        <v>10</v>
      </c>
      <c r="G1230" s="95">
        <v>10</v>
      </c>
      <c r="H1230" s="95">
        <v>2</v>
      </c>
      <c r="I1230" s="95" t="s">
        <v>221</v>
      </c>
      <c r="J1230" s="95" t="s">
        <v>220</v>
      </c>
      <c r="K1230" s="95" t="s">
        <v>289</v>
      </c>
      <c r="L1230" s="97">
        <f t="shared" si="19"/>
        <v>65</v>
      </c>
      <c r="M1230" s="97" t="str">
        <f>CONCATENATE(База[ПЕрвые символы],База[Column2],RIGHT(База[Column3],7))</f>
        <v>KV-17246278TGP-KJA</v>
      </c>
      <c r="N1230" s="98"/>
      <c r="O1230" s="98"/>
      <c r="U1230" s="98"/>
      <c r="V1230" s="98"/>
      <c r="W1230" s="98"/>
      <c r="X1230" s="98"/>
      <c r="Y1230" s="98"/>
    </row>
    <row r="1231" spans="1:25" ht="15" x14ac:dyDescent="0.25">
      <c r="A1231" s="93" t="str">
        <f>CONCATENATE(База[ПЕрвые символы],База[Column2],База[Column4])</f>
        <v>KV-17246280TGP-KJA</v>
      </c>
      <c r="B1231" s="94">
        <f>База[Column6]</f>
        <v>55</v>
      </c>
      <c r="C1231" s="95" t="s">
        <v>111</v>
      </c>
      <c r="D1231" s="96">
        <v>46280</v>
      </c>
      <c r="E1231" s="95">
        <v>55</v>
      </c>
      <c r="F1231" s="95">
        <v>14</v>
      </c>
      <c r="G1231" s="95">
        <v>14</v>
      </c>
      <c r="H1231" s="95">
        <v>2</v>
      </c>
      <c r="I1231" s="95" t="s">
        <v>221</v>
      </c>
      <c r="J1231" s="95" t="s">
        <v>220</v>
      </c>
      <c r="K1231" s="95" t="s">
        <v>289</v>
      </c>
      <c r="L1231" s="97">
        <f t="shared" si="19"/>
        <v>53</v>
      </c>
      <c r="M1231" s="97" t="str">
        <f>CONCATENATE(База[ПЕрвые символы],База[Column2],RIGHT(База[Column3],7))</f>
        <v>KV-17246280TGP-KJA</v>
      </c>
      <c r="N1231" s="98"/>
      <c r="O1231" s="98"/>
      <c r="U1231" s="98"/>
      <c r="V1231" s="98"/>
      <c r="W1231" s="98"/>
      <c r="X1231" s="98"/>
      <c r="Y1231" s="98"/>
    </row>
    <row r="1232" spans="1:25" ht="15" x14ac:dyDescent="0.25">
      <c r="A1232" s="93" t="str">
        <f>CONCATENATE(База[ПЕрвые символы],База[Column2],База[Column4])</f>
        <v>KV-17246285TGP-KJA</v>
      </c>
      <c r="B1232" s="94">
        <f>База[Column6]</f>
        <v>67</v>
      </c>
      <c r="C1232" s="95" t="s">
        <v>111</v>
      </c>
      <c r="D1232" s="96">
        <v>46285</v>
      </c>
      <c r="E1232" s="95">
        <v>67</v>
      </c>
      <c r="F1232" s="95">
        <v>19</v>
      </c>
      <c r="G1232" s="95">
        <v>19</v>
      </c>
      <c r="H1232" s="95">
        <v>2</v>
      </c>
      <c r="I1232" s="95" t="s">
        <v>221</v>
      </c>
      <c r="J1232" s="95" t="s">
        <v>220</v>
      </c>
      <c r="K1232" s="95" t="s">
        <v>289</v>
      </c>
      <c r="L1232" s="97">
        <f t="shared" si="19"/>
        <v>65</v>
      </c>
      <c r="M1232" s="97" t="str">
        <f>CONCATENATE(База[ПЕрвые символы],База[Column2],RIGHT(База[Column3],7))</f>
        <v>KV-17246285TGP-KJA</v>
      </c>
      <c r="N1232" s="98"/>
      <c r="O1232" s="98"/>
      <c r="U1232" s="98"/>
      <c r="V1232" s="98"/>
      <c r="W1232" s="98"/>
      <c r="X1232" s="98"/>
      <c r="Y1232" s="98"/>
    </row>
    <row r="1233" spans="1:25" ht="15" x14ac:dyDescent="0.25">
      <c r="A1233" s="93" t="str">
        <f>CONCATENATE(База[ПЕрвые символы],База[Column2],База[Column4])</f>
        <v>KV-17246287TGP-KJA</v>
      </c>
      <c r="B1233" s="94">
        <f>База[Column6]</f>
        <v>62</v>
      </c>
      <c r="C1233" s="95" t="s">
        <v>111</v>
      </c>
      <c r="D1233" s="96">
        <v>46287</v>
      </c>
      <c r="E1233" s="95">
        <v>62</v>
      </c>
      <c r="F1233" s="95">
        <v>11</v>
      </c>
      <c r="G1233" s="95">
        <v>11</v>
      </c>
      <c r="H1233" s="95">
        <v>2</v>
      </c>
      <c r="I1233" s="95" t="s">
        <v>221</v>
      </c>
      <c r="J1233" s="95" t="s">
        <v>220</v>
      </c>
      <c r="K1233" s="95" t="s">
        <v>289</v>
      </c>
      <c r="L1233" s="97">
        <f t="shared" si="19"/>
        <v>60</v>
      </c>
      <c r="M1233" s="97" t="str">
        <f>CONCATENATE(База[ПЕрвые символы],База[Column2],RIGHT(База[Column3],7))</f>
        <v>KV-17246287TGP-KJA</v>
      </c>
      <c r="N1233" s="98"/>
      <c r="O1233" s="98"/>
      <c r="U1233" s="98"/>
      <c r="V1233" s="98"/>
      <c r="W1233" s="98"/>
      <c r="X1233" s="98"/>
      <c r="Y1233" s="98"/>
    </row>
    <row r="1234" spans="1:25" ht="15" x14ac:dyDescent="0.25">
      <c r="A1234" s="93" t="str">
        <f>CONCATENATE(База[ПЕрвые символы],База[Column2],База[Column4])</f>
        <v>KV-17246292TGP-KJA</v>
      </c>
      <c r="B1234" s="94">
        <f>База[Column6]</f>
        <v>67</v>
      </c>
      <c r="C1234" s="95" t="s">
        <v>111</v>
      </c>
      <c r="D1234" s="96">
        <v>46292</v>
      </c>
      <c r="E1234" s="95">
        <v>67</v>
      </c>
      <c r="F1234" s="95">
        <v>0</v>
      </c>
      <c r="G1234" s="95">
        <v>0</v>
      </c>
      <c r="H1234" s="95">
        <v>2</v>
      </c>
      <c r="I1234" s="95" t="s">
        <v>221</v>
      </c>
      <c r="J1234" s="95" t="s">
        <v>220</v>
      </c>
      <c r="K1234" s="95" t="s">
        <v>289</v>
      </c>
      <c r="L1234" s="97">
        <f t="shared" si="19"/>
        <v>65</v>
      </c>
      <c r="M1234" s="97" t="str">
        <f>CONCATENATE(База[ПЕрвые символы],База[Column2],RIGHT(База[Column3],7))</f>
        <v>KV-17246292TGP-KJA</v>
      </c>
      <c r="N1234" s="98"/>
      <c r="O1234" s="98"/>
      <c r="U1234" s="98"/>
      <c r="V1234" s="98"/>
      <c r="W1234" s="98"/>
      <c r="X1234" s="98"/>
      <c r="Y1234" s="98"/>
    </row>
    <row r="1235" spans="1:25" ht="15" x14ac:dyDescent="0.25">
      <c r="A1235" s="93" t="str">
        <f>CONCATENATE(База[ПЕрвые символы],База[Column2],База[Column4])</f>
        <v>KV-17246294TGP-KJA</v>
      </c>
      <c r="B1235" s="94">
        <f>База[Column6]</f>
        <v>55</v>
      </c>
      <c r="C1235" s="95" t="s">
        <v>111</v>
      </c>
      <c r="D1235" s="96">
        <v>46294</v>
      </c>
      <c r="E1235" s="95">
        <v>55</v>
      </c>
      <c r="F1235" s="95">
        <v>0</v>
      </c>
      <c r="G1235" s="95">
        <v>0</v>
      </c>
      <c r="H1235" s="95">
        <v>2</v>
      </c>
      <c r="I1235" s="95" t="s">
        <v>221</v>
      </c>
      <c r="J1235" s="95" t="s">
        <v>220</v>
      </c>
      <c r="K1235" s="95" t="s">
        <v>289</v>
      </c>
      <c r="L1235" s="97">
        <f t="shared" si="19"/>
        <v>53</v>
      </c>
      <c r="M1235" s="97" t="str">
        <f>CONCATENATE(База[ПЕрвые символы],База[Column2],RIGHT(База[Column3],7))</f>
        <v>KV-17246294TGP-KJA</v>
      </c>
      <c r="N1235" s="98"/>
      <c r="O1235" s="98"/>
      <c r="U1235" s="98"/>
      <c r="V1235" s="98"/>
      <c r="W1235" s="98"/>
      <c r="X1235" s="98"/>
      <c r="Y1235" s="98"/>
    </row>
    <row r="1236" spans="1:25" ht="15" x14ac:dyDescent="0.25">
      <c r="A1236" s="93" t="str">
        <f>CONCATENATE(База[ПЕрвые символы],База[Column2],База[Column4])</f>
        <v>KV-17246301TGP-KJA</v>
      </c>
      <c r="B1236" s="94">
        <f>База[Column6]</f>
        <v>67</v>
      </c>
      <c r="C1236" s="95" t="s">
        <v>111</v>
      </c>
      <c r="D1236" s="96">
        <v>46301</v>
      </c>
      <c r="E1236" s="95">
        <v>67</v>
      </c>
      <c r="F1236" s="95">
        <v>0</v>
      </c>
      <c r="G1236" s="95">
        <v>0</v>
      </c>
      <c r="H1236" s="95">
        <v>2</v>
      </c>
      <c r="I1236" s="95" t="s">
        <v>221</v>
      </c>
      <c r="J1236" s="95" t="s">
        <v>220</v>
      </c>
      <c r="K1236" s="95" t="s">
        <v>289</v>
      </c>
      <c r="L1236" s="97">
        <f t="shared" si="19"/>
        <v>65</v>
      </c>
      <c r="M1236" s="97" t="str">
        <f>CONCATENATE(База[ПЕрвые символы],База[Column2],RIGHT(База[Column3],7))</f>
        <v>KV-17246301TGP-KJA</v>
      </c>
      <c r="N1236" s="98"/>
      <c r="O1236" s="98"/>
      <c r="U1236" s="98"/>
      <c r="V1236" s="98"/>
      <c r="W1236" s="98"/>
      <c r="X1236" s="98"/>
      <c r="Y1236" s="98"/>
    </row>
    <row r="1237" spans="1:25" ht="15" x14ac:dyDescent="0.25">
      <c r="A1237" s="93" t="str">
        <f>CONCATENATE(База[ПЕрвые символы],База[Column2],База[Column4])</f>
        <v>KV-17246308TGP-KJA</v>
      </c>
      <c r="B1237" s="94">
        <f>База[Column6]</f>
        <v>67</v>
      </c>
      <c r="C1237" s="95" t="s">
        <v>111</v>
      </c>
      <c r="D1237" s="96">
        <v>46308</v>
      </c>
      <c r="E1237" s="95">
        <v>67</v>
      </c>
      <c r="F1237" s="95">
        <v>2</v>
      </c>
      <c r="G1237" s="95">
        <v>2</v>
      </c>
      <c r="H1237" s="95">
        <v>2</v>
      </c>
      <c r="I1237" s="95" t="s">
        <v>221</v>
      </c>
      <c r="J1237" s="95" t="s">
        <v>220</v>
      </c>
      <c r="K1237" s="95" t="s">
        <v>289</v>
      </c>
      <c r="L1237" s="97">
        <f t="shared" si="19"/>
        <v>65</v>
      </c>
      <c r="M1237" s="97" t="str">
        <f>CONCATENATE(База[ПЕрвые символы],База[Column2],RIGHT(База[Column3],7))</f>
        <v>KV-17246308TGP-KJA</v>
      </c>
      <c r="N1237" s="98"/>
      <c r="O1237" s="98"/>
      <c r="U1237" s="98"/>
      <c r="V1237" s="98"/>
      <c r="W1237" s="98"/>
      <c r="X1237" s="98"/>
      <c r="Y1237" s="98"/>
    </row>
    <row r="1238" spans="1:25" ht="15" x14ac:dyDescent="0.25">
      <c r="A1238" s="93" t="str">
        <f>CONCATENATE(База[ПЕрвые символы],База[Column2],База[Column4])</f>
        <v>KV-17246315TGP-KJA</v>
      </c>
      <c r="B1238" s="94">
        <f>База[Column6]</f>
        <v>67</v>
      </c>
      <c r="C1238" s="95" t="s">
        <v>111</v>
      </c>
      <c r="D1238" s="96">
        <v>46315</v>
      </c>
      <c r="E1238" s="95">
        <v>67</v>
      </c>
      <c r="F1238" s="95">
        <v>0</v>
      </c>
      <c r="G1238" s="95">
        <v>0</v>
      </c>
      <c r="H1238" s="95">
        <v>2</v>
      </c>
      <c r="I1238" s="95" t="s">
        <v>221</v>
      </c>
      <c r="J1238" s="95" t="s">
        <v>220</v>
      </c>
      <c r="K1238" s="95" t="s">
        <v>289</v>
      </c>
      <c r="L1238" s="97">
        <f t="shared" si="19"/>
        <v>65</v>
      </c>
      <c r="M1238" s="97" t="str">
        <f>CONCATENATE(База[ПЕрвые символы],База[Column2],RIGHT(База[Column3],7))</f>
        <v>KV-17246315TGP-KJA</v>
      </c>
      <c r="N1238" s="98"/>
      <c r="O1238" s="98"/>
      <c r="U1238" s="98"/>
      <c r="V1238" s="98"/>
      <c r="W1238" s="98"/>
      <c r="X1238" s="98"/>
      <c r="Y1238" s="98"/>
    </row>
    <row r="1239" spans="1:25" ht="15" x14ac:dyDescent="0.25">
      <c r="A1239" s="93" t="str">
        <f>CONCATENATE(База[ПЕрвые символы],База[Column2],База[Column4])</f>
        <v>KV-17346217KJA-THX</v>
      </c>
      <c r="B1239" s="94">
        <f>База[Column6]</f>
        <v>7</v>
      </c>
      <c r="C1239" s="95" t="s">
        <v>112</v>
      </c>
      <c r="D1239" s="96">
        <v>46217</v>
      </c>
      <c r="E1239" s="95">
        <v>7</v>
      </c>
      <c r="F1239" s="95">
        <v>3</v>
      </c>
      <c r="G1239" s="95">
        <v>3</v>
      </c>
      <c r="H1239" s="95">
        <v>4</v>
      </c>
      <c r="I1239" s="95" t="s">
        <v>223</v>
      </c>
      <c r="J1239" s="95" t="s">
        <v>222</v>
      </c>
      <c r="K1239" s="95" t="s">
        <v>288</v>
      </c>
      <c r="L1239" s="97">
        <f t="shared" si="19"/>
        <v>3</v>
      </c>
      <c r="M1239" s="97" t="str">
        <f>CONCATENATE(База[ПЕрвые символы],База[Column2],RIGHT(База[Column3],7))</f>
        <v>KV-17346217KJA-THX</v>
      </c>
      <c r="N1239" s="98"/>
      <c r="O1239" s="98"/>
      <c r="U1239" s="98"/>
      <c r="V1239" s="98"/>
      <c r="W1239" s="98"/>
      <c r="X1239" s="98"/>
      <c r="Y1239" s="98"/>
    </row>
    <row r="1240" spans="1:25" ht="15" x14ac:dyDescent="0.25">
      <c r="A1240" s="93" t="str">
        <f>CONCATENATE(База[ПЕрвые символы],База[Column2],База[Column4])</f>
        <v>KV-17346221KJA-THX</v>
      </c>
      <c r="B1240" s="94">
        <f>База[Column6]</f>
        <v>41</v>
      </c>
      <c r="C1240" s="95" t="s">
        <v>112</v>
      </c>
      <c r="D1240" s="96">
        <v>46221</v>
      </c>
      <c r="E1240" s="95">
        <v>41</v>
      </c>
      <c r="F1240" s="95">
        <v>8</v>
      </c>
      <c r="G1240" s="95">
        <v>8</v>
      </c>
      <c r="H1240" s="95">
        <v>4</v>
      </c>
      <c r="I1240" s="95" t="s">
        <v>223</v>
      </c>
      <c r="J1240" s="95" t="s">
        <v>222</v>
      </c>
      <c r="K1240" s="95" t="s">
        <v>288</v>
      </c>
      <c r="L1240" s="97">
        <f t="shared" si="19"/>
        <v>37</v>
      </c>
      <c r="M1240" s="97" t="str">
        <f>CONCATENATE(База[ПЕрвые символы],База[Column2],RIGHT(База[Column3],7))</f>
        <v>KV-17346221KJA-THX</v>
      </c>
      <c r="N1240" s="98"/>
      <c r="O1240" s="98"/>
      <c r="U1240" s="98"/>
      <c r="V1240" s="98"/>
      <c r="W1240" s="98"/>
      <c r="X1240" s="98"/>
      <c r="Y1240" s="98"/>
    </row>
    <row r="1241" spans="1:25" ht="15" x14ac:dyDescent="0.25">
      <c r="A1241" s="93" t="str">
        <f>CONCATENATE(База[ПЕрвые символы],База[Column2],База[Column4])</f>
        <v>KV-17346222KJA-THX</v>
      </c>
      <c r="B1241" s="94">
        <f>База[Column6]</f>
        <v>41</v>
      </c>
      <c r="C1241" s="95" t="s">
        <v>112</v>
      </c>
      <c r="D1241" s="96">
        <v>46222</v>
      </c>
      <c r="E1241" s="95">
        <v>41</v>
      </c>
      <c r="F1241" s="95">
        <v>37</v>
      </c>
      <c r="G1241" s="95">
        <v>37</v>
      </c>
      <c r="H1241" s="95">
        <v>4</v>
      </c>
      <c r="I1241" s="95" t="s">
        <v>223</v>
      </c>
      <c r="J1241" s="95" t="s">
        <v>222</v>
      </c>
      <c r="K1241" s="95" t="s">
        <v>288</v>
      </c>
      <c r="L1241" s="97">
        <f t="shared" si="19"/>
        <v>37</v>
      </c>
      <c r="M1241" s="97" t="str">
        <f>CONCATENATE(База[ПЕрвые символы],База[Column2],RIGHT(База[Column3],7))</f>
        <v>KV-17346222KJA-THX</v>
      </c>
      <c r="N1241" s="98"/>
      <c r="O1241" s="98"/>
      <c r="U1241" s="98"/>
      <c r="V1241" s="98"/>
      <c r="W1241" s="98"/>
      <c r="X1241" s="98"/>
      <c r="Y1241" s="98"/>
    </row>
    <row r="1242" spans="1:25" ht="15" x14ac:dyDescent="0.25">
      <c r="A1242" s="93" t="str">
        <f>CONCATENATE(База[ПЕрвые символы],База[Column2],База[Column4])</f>
        <v>KV-17346223KJA-THX</v>
      </c>
      <c r="B1242" s="94">
        <f>База[Column6]</f>
        <v>41</v>
      </c>
      <c r="C1242" s="95" t="s">
        <v>112</v>
      </c>
      <c r="D1242" s="96">
        <v>46223</v>
      </c>
      <c r="E1242" s="95">
        <v>41</v>
      </c>
      <c r="F1242" s="95">
        <v>2</v>
      </c>
      <c r="G1242" s="95">
        <v>2</v>
      </c>
      <c r="H1242" s="95">
        <v>4</v>
      </c>
      <c r="I1242" s="95" t="s">
        <v>223</v>
      </c>
      <c r="J1242" s="95" t="s">
        <v>222</v>
      </c>
      <c r="K1242" s="95" t="s">
        <v>288</v>
      </c>
      <c r="L1242" s="97">
        <f t="shared" si="19"/>
        <v>37</v>
      </c>
      <c r="M1242" s="97" t="str">
        <f>CONCATENATE(База[ПЕрвые символы],База[Column2],RIGHT(База[Column3],7))</f>
        <v>KV-17346223KJA-THX</v>
      </c>
      <c r="N1242" s="98"/>
      <c r="O1242" s="98"/>
      <c r="U1242" s="98"/>
      <c r="V1242" s="98"/>
      <c r="W1242" s="98"/>
      <c r="X1242" s="98"/>
      <c r="Y1242" s="98"/>
    </row>
    <row r="1243" spans="1:25" ht="15" x14ac:dyDescent="0.25">
      <c r="A1243" s="93" t="str">
        <f>CONCATENATE(База[ПЕрвые символы],База[Column2],База[Column4])</f>
        <v>KV-17346224KJA-THX</v>
      </c>
      <c r="B1243" s="94">
        <f>База[Column6]</f>
        <v>41</v>
      </c>
      <c r="C1243" s="95" t="s">
        <v>112</v>
      </c>
      <c r="D1243" s="96">
        <v>46224</v>
      </c>
      <c r="E1243" s="95">
        <v>41</v>
      </c>
      <c r="F1243" s="95">
        <v>5</v>
      </c>
      <c r="G1243" s="95">
        <v>5</v>
      </c>
      <c r="H1243" s="95">
        <v>4</v>
      </c>
      <c r="I1243" s="95" t="s">
        <v>223</v>
      </c>
      <c r="J1243" s="95" t="s">
        <v>222</v>
      </c>
      <c r="K1243" s="95" t="s">
        <v>288</v>
      </c>
      <c r="L1243" s="97">
        <f t="shared" si="19"/>
        <v>37</v>
      </c>
      <c r="M1243" s="97" t="str">
        <f>CONCATENATE(База[ПЕрвые символы],База[Column2],RIGHT(База[Column3],7))</f>
        <v>KV-17346224KJA-THX</v>
      </c>
      <c r="N1243" s="98"/>
      <c r="O1243" s="98"/>
      <c r="U1243" s="98"/>
      <c r="V1243" s="98"/>
      <c r="W1243" s="98"/>
      <c r="X1243" s="98"/>
      <c r="Y1243" s="98"/>
    </row>
    <row r="1244" spans="1:25" ht="15" x14ac:dyDescent="0.25">
      <c r="A1244" s="93" t="str">
        <f>CONCATENATE(База[ПЕрвые символы],База[Column2],База[Column4])</f>
        <v>KV-17346228KJA-THX</v>
      </c>
      <c r="B1244" s="94">
        <f>База[Column6]</f>
        <v>41</v>
      </c>
      <c r="C1244" s="95" t="s">
        <v>112</v>
      </c>
      <c r="D1244" s="96">
        <v>46228</v>
      </c>
      <c r="E1244" s="95">
        <v>41</v>
      </c>
      <c r="F1244" s="95">
        <v>5</v>
      </c>
      <c r="G1244" s="95">
        <v>5</v>
      </c>
      <c r="H1244" s="95">
        <v>4</v>
      </c>
      <c r="I1244" s="95" t="s">
        <v>223</v>
      </c>
      <c r="J1244" s="95" t="s">
        <v>222</v>
      </c>
      <c r="K1244" s="95" t="s">
        <v>288</v>
      </c>
      <c r="L1244" s="97">
        <f t="shared" si="19"/>
        <v>37</v>
      </c>
      <c r="M1244" s="97" t="str">
        <f>CONCATENATE(База[ПЕрвые символы],База[Column2],RIGHT(База[Column3],7))</f>
        <v>KV-17346228KJA-THX</v>
      </c>
      <c r="N1244" s="98"/>
      <c r="O1244" s="98"/>
      <c r="U1244" s="98"/>
      <c r="V1244" s="98"/>
      <c r="W1244" s="98"/>
      <c r="X1244" s="98"/>
      <c r="Y1244" s="98"/>
    </row>
    <row r="1245" spans="1:25" ht="15" x14ac:dyDescent="0.25">
      <c r="A1245" s="93" t="str">
        <f>CONCATENATE(База[ПЕрвые символы],База[Column2],База[Column4])</f>
        <v>KV-17346229KJA-THX</v>
      </c>
      <c r="B1245" s="94">
        <f>База[Column6]</f>
        <v>40</v>
      </c>
      <c r="C1245" s="95" t="s">
        <v>112</v>
      </c>
      <c r="D1245" s="96">
        <v>46229</v>
      </c>
      <c r="E1245" s="95">
        <v>40</v>
      </c>
      <c r="F1245" s="95">
        <v>21</v>
      </c>
      <c r="G1245" s="95">
        <v>21</v>
      </c>
      <c r="H1245" s="95">
        <v>4</v>
      </c>
      <c r="I1245" s="95" t="s">
        <v>223</v>
      </c>
      <c r="J1245" s="95" t="s">
        <v>222</v>
      </c>
      <c r="K1245" s="95" t="s">
        <v>288</v>
      </c>
      <c r="L1245" s="97">
        <f t="shared" si="19"/>
        <v>36</v>
      </c>
      <c r="M1245" s="97" t="str">
        <f>CONCATENATE(База[ПЕрвые символы],База[Column2],RIGHT(База[Column3],7))</f>
        <v>KV-17346229KJA-THX</v>
      </c>
      <c r="N1245" s="98"/>
      <c r="O1245" s="98"/>
      <c r="U1245" s="98"/>
      <c r="V1245" s="98"/>
      <c r="W1245" s="98"/>
      <c r="X1245" s="98"/>
      <c r="Y1245" s="98"/>
    </row>
    <row r="1246" spans="1:25" ht="15" x14ac:dyDescent="0.25">
      <c r="A1246" s="93" t="str">
        <f>CONCATENATE(База[ПЕрвые символы],База[Column2],База[Column4])</f>
        <v>KV-17346230KJA-THX</v>
      </c>
      <c r="B1246" s="94">
        <f>База[Column6]</f>
        <v>41</v>
      </c>
      <c r="C1246" s="95" t="s">
        <v>112</v>
      </c>
      <c r="D1246" s="96">
        <v>46230</v>
      </c>
      <c r="E1246" s="95">
        <v>41</v>
      </c>
      <c r="F1246" s="95">
        <v>1</v>
      </c>
      <c r="G1246" s="95">
        <v>1</v>
      </c>
      <c r="H1246" s="95">
        <v>4</v>
      </c>
      <c r="I1246" s="95" t="s">
        <v>223</v>
      </c>
      <c r="J1246" s="95" t="s">
        <v>222</v>
      </c>
      <c r="K1246" s="95" t="s">
        <v>288</v>
      </c>
      <c r="L1246" s="97">
        <f t="shared" si="19"/>
        <v>37</v>
      </c>
      <c r="M1246" s="97" t="str">
        <f>CONCATENATE(База[ПЕрвые символы],База[Column2],RIGHT(База[Column3],7))</f>
        <v>KV-17346230KJA-THX</v>
      </c>
      <c r="N1246" s="98"/>
      <c r="O1246" s="98"/>
      <c r="U1246" s="98"/>
      <c r="V1246" s="98"/>
      <c r="W1246" s="98"/>
      <c r="X1246" s="98"/>
      <c r="Y1246" s="98"/>
    </row>
    <row r="1247" spans="1:25" ht="15" x14ac:dyDescent="0.25">
      <c r="A1247" s="93" t="str">
        <f>CONCATENATE(База[ПЕрвые символы],База[Column2],База[Column4])</f>
        <v>KV-17346231KJA-THX</v>
      </c>
      <c r="B1247" s="94">
        <f>База[Column6]</f>
        <v>41</v>
      </c>
      <c r="C1247" s="95" t="s">
        <v>112</v>
      </c>
      <c r="D1247" s="96">
        <v>46231</v>
      </c>
      <c r="E1247" s="95">
        <v>41</v>
      </c>
      <c r="F1247" s="95">
        <v>4</v>
      </c>
      <c r="G1247" s="95">
        <v>4</v>
      </c>
      <c r="H1247" s="95">
        <v>4</v>
      </c>
      <c r="I1247" s="95" t="s">
        <v>223</v>
      </c>
      <c r="J1247" s="95" t="s">
        <v>222</v>
      </c>
      <c r="K1247" s="95" t="s">
        <v>288</v>
      </c>
      <c r="L1247" s="97">
        <f t="shared" si="19"/>
        <v>37</v>
      </c>
      <c r="M1247" s="97" t="str">
        <f>CONCATENATE(База[ПЕрвые символы],База[Column2],RIGHT(База[Column3],7))</f>
        <v>KV-17346231KJA-THX</v>
      </c>
      <c r="N1247" s="98"/>
      <c r="O1247" s="98"/>
      <c r="U1247" s="98"/>
      <c r="V1247" s="98"/>
      <c r="W1247" s="98"/>
      <c r="X1247" s="98"/>
      <c r="Y1247" s="98"/>
    </row>
    <row r="1248" spans="1:25" ht="15" x14ac:dyDescent="0.25">
      <c r="A1248" s="93" t="str">
        <f>CONCATENATE(База[ПЕрвые символы],База[Column2],База[Column4])</f>
        <v>KV-17346235KJA-THX</v>
      </c>
      <c r="B1248" s="94">
        <f>База[Column6]</f>
        <v>41</v>
      </c>
      <c r="C1248" s="95" t="s">
        <v>112</v>
      </c>
      <c r="D1248" s="96">
        <v>46235</v>
      </c>
      <c r="E1248" s="95">
        <v>41</v>
      </c>
      <c r="F1248" s="95">
        <v>5</v>
      </c>
      <c r="G1248" s="95">
        <v>5</v>
      </c>
      <c r="H1248" s="95">
        <v>4</v>
      </c>
      <c r="I1248" s="95" t="s">
        <v>223</v>
      </c>
      <c r="J1248" s="95" t="s">
        <v>222</v>
      </c>
      <c r="K1248" s="95" t="s">
        <v>288</v>
      </c>
      <c r="L1248" s="97">
        <f t="shared" si="19"/>
        <v>37</v>
      </c>
      <c r="M1248" s="97" t="str">
        <f>CONCATENATE(База[ПЕрвые символы],База[Column2],RIGHT(База[Column3],7))</f>
        <v>KV-17346235KJA-THX</v>
      </c>
      <c r="N1248" s="98"/>
      <c r="O1248" s="98"/>
      <c r="U1248" s="98"/>
      <c r="V1248" s="98"/>
      <c r="W1248" s="98"/>
      <c r="X1248" s="98"/>
      <c r="Y1248" s="98"/>
    </row>
    <row r="1249" spans="1:25" ht="15" x14ac:dyDescent="0.25">
      <c r="A1249" s="93" t="str">
        <f>CONCATENATE(База[ПЕрвые символы],База[Column2],База[Column4])</f>
        <v>KV-17346236KJA-THX</v>
      </c>
      <c r="B1249" s="94">
        <f>База[Column6]</f>
        <v>29</v>
      </c>
      <c r="C1249" s="95" t="s">
        <v>112</v>
      </c>
      <c r="D1249" s="96">
        <v>46236</v>
      </c>
      <c r="E1249" s="95">
        <v>29</v>
      </c>
      <c r="F1249" s="95">
        <v>15</v>
      </c>
      <c r="G1249" s="95">
        <v>15</v>
      </c>
      <c r="H1249" s="95">
        <v>4</v>
      </c>
      <c r="I1249" s="95" t="s">
        <v>223</v>
      </c>
      <c r="J1249" s="95" t="s">
        <v>222</v>
      </c>
      <c r="K1249" s="95" t="s">
        <v>288</v>
      </c>
      <c r="L1249" s="97">
        <f t="shared" si="19"/>
        <v>25</v>
      </c>
      <c r="M1249" s="97" t="str">
        <f>CONCATENATE(База[ПЕрвые символы],База[Column2],RIGHT(База[Column3],7))</f>
        <v>KV-17346236KJA-THX</v>
      </c>
      <c r="N1249" s="98"/>
      <c r="O1249" s="98"/>
      <c r="U1249" s="98"/>
      <c r="V1249" s="98"/>
      <c r="W1249" s="98"/>
      <c r="X1249" s="98"/>
      <c r="Y1249" s="98"/>
    </row>
    <row r="1250" spans="1:25" ht="15" x14ac:dyDescent="0.25">
      <c r="A1250" s="93" t="str">
        <f>CONCATENATE(База[ПЕрвые символы],База[Column2],База[Column4])</f>
        <v>KV-17346237KJA-THX</v>
      </c>
      <c r="B1250" s="94">
        <f>База[Column6]</f>
        <v>41</v>
      </c>
      <c r="C1250" s="95" t="s">
        <v>112</v>
      </c>
      <c r="D1250" s="96">
        <v>46237</v>
      </c>
      <c r="E1250" s="95">
        <v>41</v>
      </c>
      <c r="F1250" s="95">
        <v>31</v>
      </c>
      <c r="G1250" s="95">
        <v>31</v>
      </c>
      <c r="H1250" s="95">
        <v>4</v>
      </c>
      <c r="I1250" s="95" t="s">
        <v>223</v>
      </c>
      <c r="J1250" s="95" t="s">
        <v>222</v>
      </c>
      <c r="K1250" s="95" t="s">
        <v>288</v>
      </c>
      <c r="L1250" s="97">
        <f t="shared" si="19"/>
        <v>37</v>
      </c>
      <c r="M1250" s="97" t="str">
        <f>CONCATENATE(База[ПЕрвые символы],База[Column2],RIGHT(База[Column3],7))</f>
        <v>KV-17346237KJA-THX</v>
      </c>
      <c r="N1250" s="98"/>
      <c r="O1250" s="98"/>
      <c r="U1250" s="98"/>
      <c r="V1250" s="98"/>
      <c r="W1250" s="98"/>
      <c r="X1250" s="98"/>
      <c r="Y1250" s="98"/>
    </row>
    <row r="1251" spans="1:25" ht="15" x14ac:dyDescent="0.25">
      <c r="A1251" s="93" t="str">
        <f>CONCATENATE(База[ПЕрвые символы],База[Column2],База[Column4])</f>
        <v>KV-17346238KJA-THX</v>
      </c>
      <c r="B1251" s="94">
        <f>База[Column6]</f>
        <v>41</v>
      </c>
      <c r="C1251" s="95" t="s">
        <v>112</v>
      </c>
      <c r="D1251" s="96">
        <v>46238</v>
      </c>
      <c r="E1251" s="95">
        <v>41</v>
      </c>
      <c r="F1251" s="95">
        <v>3</v>
      </c>
      <c r="G1251" s="95">
        <v>3</v>
      </c>
      <c r="H1251" s="95">
        <v>4</v>
      </c>
      <c r="I1251" s="95" t="s">
        <v>223</v>
      </c>
      <c r="J1251" s="95" t="s">
        <v>222</v>
      </c>
      <c r="K1251" s="95" t="s">
        <v>288</v>
      </c>
      <c r="L1251" s="97">
        <f t="shared" si="19"/>
        <v>37</v>
      </c>
      <c r="M1251" s="97" t="str">
        <f>CONCATENATE(База[ПЕрвые символы],База[Column2],RIGHT(База[Column3],7))</f>
        <v>KV-17346238KJA-THX</v>
      </c>
      <c r="N1251" s="98"/>
      <c r="O1251" s="98"/>
      <c r="U1251" s="98"/>
      <c r="V1251" s="98"/>
      <c r="W1251" s="98"/>
      <c r="X1251" s="98"/>
      <c r="Y1251" s="98"/>
    </row>
    <row r="1252" spans="1:25" ht="15" x14ac:dyDescent="0.25">
      <c r="A1252" s="93" t="str">
        <f>CONCATENATE(База[ПЕрвые символы],База[Column2],База[Column4])</f>
        <v>KV-17346242KJA-THX</v>
      </c>
      <c r="B1252" s="94">
        <f>База[Column6]</f>
        <v>60</v>
      </c>
      <c r="C1252" s="95" t="s">
        <v>112</v>
      </c>
      <c r="D1252" s="96">
        <v>46242</v>
      </c>
      <c r="E1252" s="95">
        <v>60</v>
      </c>
      <c r="F1252" s="95">
        <v>10</v>
      </c>
      <c r="G1252" s="95">
        <v>10</v>
      </c>
      <c r="H1252" s="95">
        <v>4</v>
      </c>
      <c r="I1252" s="95" t="s">
        <v>223</v>
      </c>
      <c r="J1252" s="95" t="s">
        <v>222</v>
      </c>
      <c r="K1252" s="95" t="s">
        <v>289</v>
      </c>
      <c r="L1252" s="97">
        <f t="shared" si="19"/>
        <v>56</v>
      </c>
      <c r="M1252" s="97" t="str">
        <f>CONCATENATE(База[ПЕрвые символы],База[Column2],RIGHT(База[Column3],7))</f>
        <v>KV-17346242KJA-THX</v>
      </c>
      <c r="N1252" s="98"/>
      <c r="O1252" s="98"/>
      <c r="U1252" s="98"/>
      <c r="V1252" s="98"/>
      <c r="W1252" s="98"/>
      <c r="X1252" s="98"/>
      <c r="Y1252" s="98"/>
    </row>
    <row r="1253" spans="1:25" ht="15" x14ac:dyDescent="0.25">
      <c r="A1253" s="93" t="str">
        <f>CONCATENATE(База[ПЕрвые символы],База[Column2],База[Column4])</f>
        <v>KV-17346243KJA-THX</v>
      </c>
      <c r="B1253" s="94">
        <f>База[Column6]</f>
        <v>40</v>
      </c>
      <c r="C1253" s="95" t="s">
        <v>112</v>
      </c>
      <c r="D1253" s="96">
        <v>46243</v>
      </c>
      <c r="E1253" s="95">
        <v>40</v>
      </c>
      <c r="F1253" s="95">
        <v>37</v>
      </c>
      <c r="G1253" s="95">
        <v>37</v>
      </c>
      <c r="H1253" s="95">
        <v>4</v>
      </c>
      <c r="I1253" s="95" t="s">
        <v>223</v>
      </c>
      <c r="J1253" s="95" t="s">
        <v>222</v>
      </c>
      <c r="K1253" s="95" t="s">
        <v>288</v>
      </c>
      <c r="L1253" s="97">
        <f t="shared" si="19"/>
        <v>36</v>
      </c>
      <c r="M1253" s="97" t="str">
        <f>CONCATENATE(База[ПЕрвые символы],База[Column2],RIGHT(База[Column3],7))</f>
        <v>KV-17346243KJA-THX</v>
      </c>
      <c r="N1253" s="98"/>
      <c r="O1253" s="98"/>
      <c r="U1253" s="98"/>
      <c r="V1253" s="98"/>
      <c r="W1253" s="98"/>
      <c r="X1253" s="98"/>
      <c r="Y1253" s="98"/>
    </row>
    <row r="1254" spans="1:25" ht="15" x14ac:dyDescent="0.25">
      <c r="A1254" s="93" t="str">
        <f>CONCATENATE(База[ПЕрвые символы],База[Column2],База[Column4])</f>
        <v>KV-17346244KJA-THX</v>
      </c>
      <c r="B1254" s="94">
        <f>База[Column6]</f>
        <v>41</v>
      </c>
      <c r="C1254" s="95" t="s">
        <v>112</v>
      </c>
      <c r="D1254" s="96">
        <v>46244</v>
      </c>
      <c r="E1254" s="95">
        <v>41</v>
      </c>
      <c r="F1254" s="95">
        <v>8</v>
      </c>
      <c r="G1254" s="95">
        <v>8</v>
      </c>
      <c r="H1254" s="95">
        <v>4</v>
      </c>
      <c r="I1254" s="95" t="s">
        <v>223</v>
      </c>
      <c r="J1254" s="95" t="s">
        <v>222</v>
      </c>
      <c r="K1254" s="95" t="s">
        <v>288</v>
      </c>
      <c r="L1254" s="97">
        <f t="shared" si="19"/>
        <v>37</v>
      </c>
      <c r="M1254" s="97" t="str">
        <f>CONCATENATE(База[ПЕрвые символы],База[Column2],RIGHT(База[Column3],7))</f>
        <v>KV-17346244KJA-THX</v>
      </c>
      <c r="N1254" s="98"/>
      <c r="O1254" s="98"/>
      <c r="U1254" s="98"/>
      <c r="V1254" s="98"/>
      <c r="W1254" s="98"/>
      <c r="X1254" s="98"/>
      <c r="Y1254" s="98"/>
    </row>
    <row r="1255" spans="1:25" ht="15" x14ac:dyDescent="0.25">
      <c r="A1255" s="93" t="str">
        <f>CONCATENATE(База[ПЕрвые символы],База[Column2],База[Column4])</f>
        <v>KV-17346245KJA-THX</v>
      </c>
      <c r="B1255" s="94">
        <f>База[Column6]</f>
        <v>41</v>
      </c>
      <c r="C1255" s="95" t="s">
        <v>112</v>
      </c>
      <c r="D1255" s="96">
        <v>46245</v>
      </c>
      <c r="E1255" s="95">
        <v>41</v>
      </c>
      <c r="F1255" s="95">
        <v>10</v>
      </c>
      <c r="G1255" s="95">
        <v>10</v>
      </c>
      <c r="H1255" s="95">
        <v>4</v>
      </c>
      <c r="I1255" s="95" t="s">
        <v>223</v>
      </c>
      <c r="J1255" s="95" t="s">
        <v>222</v>
      </c>
      <c r="K1255" s="95" t="s">
        <v>288</v>
      </c>
      <c r="L1255" s="97">
        <f t="shared" si="19"/>
        <v>37</v>
      </c>
      <c r="M1255" s="97" t="str">
        <f>CONCATENATE(База[ПЕрвые символы],База[Column2],RIGHT(База[Column3],7))</f>
        <v>KV-17346245KJA-THX</v>
      </c>
      <c r="N1255" s="98"/>
      <c r="O1255" s="98"/>
      <c r="U1255" s="98"/>
      <c r="V1255" s="98"/>
      <c r="W1255" s="98"/>
      <c r="X1255" s="98"/>
      <c r="Y1255" s="98"/>
    </row>
    <row r="1256" spans="1:25" ht="15" x14ac:dyDescent="0.25">
      <c r="A1256" s="93" t="str">
        <f>CONCATENATE(База[ПЕрвые символы],База[Column2],База[Column4])</f>
        <v>KV-17346249KJA-THX</v>
      </c>
      <c r="B1256" s="94">
        <f>База[Column6]</f>
        <v>60</v>
      </c>
      <c r="C1256" s="95" t="s">
        <v>112</v>
      </c>
      <c r="D1256" s="96">
        <v>46249</v>
      </c>
      <c r="E1256" s="95">
        <v>60</v>
      </c>
      <c r="F1256" s="95">
        <v>8</v>
      </c>
      <c r="G1256" s="95">
        <v>8</v>
      </c>
      <c r="H1256" s="95">
        <v>4</v>
      </c>
      <c r="I1256" s="95" t="s">
        <v>223</v>
      </c>
      <c r="J1256" s="95" t="s">
        <v>222</v>
      </c>
      <c r="K1256" s="95" t="s">
        <v>289</v>
      </c>
      <c r="L1256" s="97">
        <f t="shared" si="19"/>
        <v>56</v>
      </c>
      <c r="M1256" s="97" t="str">
        <f>CONCATENATE(База[ПЕрвые символы],База[Column2],RIGHT(База[Column3],7))</f>
        <v>KV-17346249KJA-THX</v>
      </c>
      <c r="N1256" s="98"/>
      <c r="O1256" s="98"/>
      <c r="U1256" s="98"/>
      <c r="V1256" s="98"/>
      <c r="W1256" s="98"/>
      <c r="X1256" s="98"/>
      <c r="Y1256" s="98"/>
    </row>
    <row r="1257" spans="1:25" ht="15" x14ac:dyDescent="0.25">
      <c r="A1257" s="93" t="str">
        <f>CONCATENATE(База[ПЕрвые символы],База[Column2],База[Column4])</f>
        <v>KV-17346250KJA-THX</v>
      </c>
      <c r="B1257" s="94">
        <f>База[Column6]</f>
        <v>40</v>
      </c>
      <c r="C1257" s="95" t="s">
        <v>112</v>
      </c>
      <c r="D1257" s="96">
        <v>46250</v>
      </c>
      <c r="E1257" s="95">
        <v>40</v>
      </c>
      <c r="F1257" s="95">
        <v>34</v>
      </c>
      <c r="G1257" s="95">
        <v>34</v>
      </c>
      <c r="H1257" s="95">
        <v>4</v>
      </c>
      <c r="I1257" s="95" t="s">
        <v>223</v>
      </c>
      <c r="J1257" s="95" t="s">
        <v>222</v>
      </c>
      <c r="K1257" s="95" t="s">
        <v>288</v>
      </c>
      <c r="L1257" s="97">
        <f t="shared" si="19"/>
        <v>36</v>
      </c>
      <c r="M1257" s="97" t="str">
        <f>CONCATENATE(База[ПЕрвые символы],База[Column2],RIGHT(База[Column3],7))</f>
        <v>KV-17346250KJA-THX</v>
      </c>
      <c r="N1257" s="98"/>
      <c r="O1257" s="98"/>
      <c r="U1257" s="98"/>
      <c r="V1257" s="98"/>
      <c r="W1257" s="98"/>
      <c r="X1257" s="98"/>
      <c r="Y1257" s="98"/>
    </row>
    <row r="1258" spans="1:25" ht="15" x14ac:dyDescent="0.25">
      <c r="A1258" s="93" t="str">
        <f>CONCATENATE(База[ПЕрвые символы],База[Column2],База[Column4])</f>
        <v>KV-17346251KJA-THX</v>
      </c>
      <c r="B1258" s="94">
        <f>База[Column6]</f>
        <v>41</v>
      </c>
      <c r="C1258" s="95" t="s">
        <v>112</v>
      </c>
      <c r="D1258" s="96">
        <v>46251</v>
      </c>
      <c r="E1258" s="95">
        <v>41</v>
      </c>
      <c r="F1258" s="95">
        <v>9</v>
      </c>
      <c r="G1258" s="95">
        <v>9</v>
      </c>
      <c r="H1258" s="95">
        <v>4</v>
      </c>
      <c r="I1258" s="95" t="s">
        <v>223</v>
      </c>
      <c r="J1258" s="95" t="s">
        <v>222</v>
      </c>
      <c r="K1258" s="95" t="s">
        <v>288</v>
      </c>
      <c r="L1258" s="97">
        <f t="shared" si="19"/>
        <v>37</v>
      </c>
      <c r="M1258" s="97" t="str">
        <f>CONCATENATE(База[ПЕрвые символы],База[Column2],RIGHT(База[Column3],7))</f>
        <v>KV-17346251KJA-THX</v>
      </c>
      <c r="N1258" s="98"/>
      <c r="O1258" s="98"/>
      <c r="U1258" s="98"/>
      <c r="V1258" s="98"/>
      <c r="W1258" s="98"/>
      <c r="X1258" s="98"/>
      <c r="Y1258" s="98"/>
    </row>
    <row r="1259" spans="1:25" ht="15" x14ac:dyDescent="0.25">
      <c r="A1259" s="93" t="str">
        <f>CONCATENATE(База[ПЕрвые символы],База[Column2],База[Column4])</f>
        <v>KV-17346252KJA-THX</v>
      </c>
      <c r="B1259" s="94">
        <f>База[Column6]</f>
        <v>41</v>
      </c>
      <c r="C1259" s="95" t="s">
        <v>112</v>
      </c>
      <c r="D1259" s="96">
        <v>46252</v>
      </c>
      <c r="E1259" s="95">
        <v>41</v>
      </c>
      <c r="F1259" s="95">
        <v>13</v>
      </c>
      <c r="G1259" s="95">
        <v>13</v>
      </c>
      <c r="H1259" s="95">
        <v>4</v>
      </c>
      <c r="I1259" s="95" t="s">
        <v>223</v>
      </c>
      <c r="J1259" s="95" t="s">
        <v>222</v>
      </c>
      <c r="K1259" s="95" t="s">
        <v>288</v>
      </c>
      <c r="L1259" s="97">
        <f t="shared" si="19"/>
        <v>37</v>
      </c>
      <c r="M1259" s="97" t="str">
        <f>CONCATENATE(База[ПЕрвые символы],База[Column2],RIGHT(База[Column3],7))</f>
        <v>KV-17346252KJA-THX</v>
      </c>
      <c r="N1259" s="98"/>
      <c r="O1259" s="98"/>
      <c r="U1259" s="98"/>
      <c r="V1259" s="98"/>
      <c r="W1259" s="98"/>
      <c r="X1259" s="98"/>
      <c r="Y1259" s="98"/>
    </row>
    <row r="1260" spans="1:25" ht="15" x14ac:dyDescent="0.25">
      <c r="A1260" s="93" t="str">
        <f>CONCATENATE(База[ПЕрвые символы],База[Column2],База[Column4])</f>
        <v>KV-17346256KJA-THX</v>
      </c>
      <c r="B1260" s="94">
        <f>База[Column6]</f>
        <v>60</v>
      </c>
      <c r="C1260" s="95" t="s">
        <v>112</v>
      </c>
      <c r="D1260" s="96">
        <v>46256</v>
      </c>
      <c r="E1260" s="95">
        <v>60</v>
      </c>
      <c r="F1260" s="95">
        <v>8</v>
      </c>
      <c r="G1260" s="95">
        <v>8</v>
      </c>
      <c r="H1260" s="95">
        <v>4</v>
      </c>
      <c r="I1260" s="95" t="s">
        <v>223</v>
      </c>
      <c r="J1260" s="95" t="s">
        <v>222</v>
      </c>
      <c r="K1260" s="95" t="s">
        <v>289</v>
      </c>
      <c r="L1260" s="97">
        <f t="shared" si="19"/>
        <v>56</v>
      </c>
      <c r="M1260" s="97" t="str">
        <f>CONCATENATE(База[ПЕрвые символы],База[Column2],RIGHT(База[Column3],7))</f>
        <v>KV-17346256KJA-THX</v>
      </c>
      <c r="N1260" s="98"/>
      <c r="O1260" s="98"/>
      <c r="U1260" s="98"/>
      <c r="V1260" s="98"/>
      <c r="W1260" s="98"/>
      <c r="X1260" s="98"/>
      <c r="Y1260" s="98"/>
    </row>
    <row r="1261" spans="1:25" ht="15" x14ac:dyDescent="0.25">
      <c r="A1261" s="93" t="str">
        <f>CONCATENATE(База[ПЕрвые символы],База[Column2],База[Column4])</f>
        <v>KV-17346257KJA-THX</v>
      </c>
      <c r="B1261" s="94">
        <f>База[Column6]</f>
        <v>38</v>
      </c>
      <c r="C1261" s="95" t="s">
        <v>112</v>
      </c>
      <c r="D1261" s="96">
        <v>46257</v>
      </c>
      <c r="E1261" s="95">
        <v>38</v>
      </c>
      <c r="F1261" s="95">
        <v>36</v>
      </c>
      <c r="G1261" s="95">
        <v>36</v>
      </c>
      <c r="H1261" s="95">
        <v>2</v>
      </c>
      <c r="I1261" s="95" t="s">
        <v>223</v>
      </c>
      <c r="J1261" s="95" t="s">
        <v>222</v>
      </c>
      <c r="K1261" s="95" t="s">
        <v>288</v>
      </c>
      <c r="L1261" s="97">
        <f t="shared" si="19"/>
        <v>36</v>
      </c>
      <c r="M1261" s="97" t="str">
        <f>CONCATENATE(База[ПЕрвые символы],База[Column2],RIGHT(База[Column3],7))</f>
        <v>KV-17346257KJA-THX</v>
      </c>
      <c r="N1261" s="98"/>
      <c r="O1261" s="98"/>
      <c r="U1261" s="98"/>
      <c r="V1261" s="98"/>
      <c r="W1261" s="98"/>
      <c r="X1261" s="98"/>
      <c r="Y1261" s="98"/>
    </row>
    <row r="1262" spans="1:25" ht="15" x14ac:dyDescent="0.25">
      <c r="A1262" s="93" t="str">
        <f>CONCATENATE(База[ПЕрвые символы],База[Column2],База[Column4])</f>
        <v>KV-17346258KJA-THX</v>
      </c>
      <c r="B1262" s="94">
        <f>База[Column6]</f>
        <v>41</v>
      </c>
      <c r="C1262" s="95" t="s">
        <v>112</v>
      </c>
      <c r="D1262" s="96">
        <v>46258</v>
      </c>
      <c r="E1262" s="95">
        <v>41</v>
      </c>
      <c r="F1262" s="95">
        <v>0</v>
      </c>
      <c r="G1262" s="95">
        <v>0</v>
      </c>
      <c r="H1262" s="95">
        <v>4</v>
      </c>
      <c r="I1262" s="95" t="s">
        <v>223</v>
      </c>
      <c r="J1262" s="95" t="s">
        <v>222</v>
      </c>
      <c r="K1262" s="95" t="s">
        <v>288</v>
      </c>
      <c r="L1262" s="97">
        <f t="shared" si="19"/>
        <v>37</v>
      </c>
      <c r="M1262" s="97" t="str">
        <f>CONCATENATE(База[ПЕрвые символы],База[Column2],RIGHT(База[Column3],7))</f>
        <v>KV-17346258KJA-THX</v>
      </c>
      <c r="N1262" s="98"/>
      <c r="O1262" s="98"/>
      <c r="U1262" s="98"/>
      <c r="V1262" s="98"/>
      <c r="W1262" s="98"/>
      <c r="X1262" s="98"/>
      <c r="Y1262" s="98"/>
    </row>
    <row r="1263" spans="1:25" ht="15" x14ac:dyDescent="0.25">
      <c r="A1263" s="93" t="str">
        <f>CONCATENATE(База[ПЕрвые символы],База[Column2],База[Column4])</f>
        <v>KV-17346259KJA-THX</v>
      </c>
      <c r="B1263" s="94">
        <f>База[Column6]</f>
        <v>41</v>
      </c>
      <c r="C1263" s="95" t="s">
        <v>112</v>
      </c>
      <c r="D1263" s="96">
        <v>46259</v>
      </c>
      <c r="E1263" s="95">
        <v>41</v>
      </c>
      <c r="F1263" s="95">
        <v>6</v>
      </c>
      <c r="G1263" s="95">
        <v>6</v>
      </c>
      <c r="H1263" s="95">
        <v>4</v>
      </c>
      <c r="I1263" s="95" t="s">
        <v>223</v>
      </c>
      <c r="J1263" s="95" t="s">
        <v>222</v>
      </c>
      <c r="K1263" s="95" t="s">
        <v>288</v>
      </c>
      <c r="L1263" s="97">
        <f t="shared" si="19"/>
        <v>37</v>
      </c>
      <c r="M1263" s="97" t="str">
        <f>CONCATENATE(База[ПЕрвые символы],База[Column2],RIGHT(База[Column3],7))</f>
        <v>KV-17346259KJA-THX</v>
      </c>
      <c r="N1263" s="98"/>
      <c r="O1263" s="98"/>
      <c r="U1263" s="98"/>
      <c r="V1263" s="98"/>
      <c r="W1263" s="98"/>
      <c r="X1263" s="98"/>
      <c r="Y1263" s="98"/>
    </row>
    <row r="1264" spans="1:25" ht="15" x14ac:dyDescent="0.25">
      <c r="A1264" s="93" t="str">
        <f>CONCATENATE(База[ПЕрвые символы],База[Column2],База[Column4])</f>
        <v>KV-17346263KJA-THX</v>
      </c>
      <c r="B1264" s="94">
        <f>База[Column6]</f>
        <v>60</v>
      </c>
      <c r="C1264" s="95" t="s">
        <v>112</v>
      </c>
      <c r="D1264" s="96">
        <v>46263</v>
      </c>
      <c r="E1264" s="95">
        <v>60</v>
      </c>
      <c r="F1264" s="95">
        <v>4</v>
      </c>
      <c r="G1264" s="95">
        <v>4</v>
      </c>
      <c r="H1264" s="95">
        <v>4</v>
      </c>
      <c r="I1264" s="95" t="s">
        <v>223</v>
      </c>
      <c r="J1264" s="95" t="s">
        <v>222</v>
      </c>
      <c r="K1264" s="95" t="s">
        <v>289</v>
      </c>
      <c r="L1264" s="97">
        <f t="shared" si="19"/>
        <v>56</v>
      </c>
      <c r="M1264" s="97" t="str">
        <f>CONCATENATE(База[ПЕрвые символы],База[Column2],RIGHT(База[Column3],7))</f>
        <v>KV-17346263KJA-THX</v>
      </c>
      <c r="N1264" s="98"/>
      <c r="O1264" s="98"/>
      <c r="U1264" s="98"/>
      <c r="V1264" s="98"/>
      <c r="W1264" s="98"/>
      <c r="X1264" s="98"/>
      <c r="Y1264" s="98"/>
    </row>
    <row r="1265" spans="1:25" ht="15" x14ac:dyDescent="0.25">
      <c r="A1265" s="93" t="str">
        <f>CONCATENATE(База[ПЕрвые символы],База[Column2],База[Column4])</f>
        <v>KV-17346264KJA-THX</v>
      </c>
      <c r="B1265" s="94">
        <f>База[Column6]</f>
        <v>40</v>
      </c>
      <c r="C1265" s="95" t="s">
        <v>112</v>
      </c>
      <c r="D1265" s="96">
        <v>46264</v>
      </c>
      <c r="E1265" s="95">
        <v>40</v>
      </c>
      <c r="F1265" s="95">
        <v>36</v>
      </c>
      <c r="G1265" s="95">
        <v>36</v>
      </c>
      <c r="H1265" s="95">
        <v>4</v>
      </c>
      <c r="I1265" s="95" t="s">
        <v>223</v>
      </c>
      <c r="J1265" s="95" t="s">
        <v>222</v>
      </c>
      <c r="K1265" s="95" t="s">
        <v>288</v>
      </c>
      <c r="L1265" s="97">
        <f t="shared" si="19"/>
        <v>36</v>
      </c>
      <c r="M1265" s="97" t="str">
        <f>CONCATENATE(База[ПЕрвые символы],База[Column2],RIGHT(База[Column3],7))</f>
        <v>KV-17346264KJA-THX</v>
      </c>
      <c r="N1265" s="98"/>
      <c r="O1265" s="98"/>
      <c r="U1265" s="98"/>
      <c r="V1265" s="98"/>
      <c r="W1265" s="98"/>
      <c r="X1265" s="98"/>
      <c r="Y1265" s="98"/>
    </row>
    <row r="1266" spans="1:25" ht="15" x14ac:dyDescent="0.25">
      <c r="A1266" s="93" t="str">
        <f>CONCATENATE(База[ПЕрвые символы],База[Column2],База[Column4])</f>
        <v>KV-17346265KJA-THX</v>
      </c>
      <c r="B1266" s="94">
        <f>База[Column6]</f>
        <v>41</v>
      </c>
      <c r="C1266" s="95" t="s">
        <v>112</v>
      </c>
      <c r="D1266" s="96">
        <v>46265</v>
      </c>
      <c r="E1266" s="95">
        <v>41</v>
      </c>
      <c r="F1266" s="95">
        <v>1</v>
      </c>
      <c r="G1266" s="95">
        <v>1</v>
      </c>
      <c r="H1266" s="95">
        <v>4</v>
      </c>
      <c r="I1266" s="95" t="s">
        <v>223</v>
      </c>
      <c r="J1266" s="95" t="s">
        <v>222</v>
      </c>
      <c r="K1266" s="95" t="s">
        <v>288</v>
      </c>
      <c r="L1266" s="97">
        <f t="shared" si="19"/>
        <v>37</v>
      </c>
      <c r="M1266" s="97" t="str">
        <f>CONCATENATE(База[ПЕрвые символы],База[Column2],RIGHT(База[Column3],7))</f>
        <v>KV-17346265KJA-THX</v>
      </c>
      <c r="N1266" s="98"/>
      <c r="O1266" s="98"/>
      <c r="U1266" s="98"/>
      <c r="V1266" s="98"/>
      <c r="W1266" s="98"/>
      <c r="X1266" s="98"/>
      <c r="Y1266" s="98"/>
    </row>
    <row r="1267" spans="1:25" ht="15" x14ac:dyDescent="0.25">
      <c r="A1267" s="93" t="str">
        <f>CONCATENATE(База[ПЕрвые символы],База[Column2],База[Column4])</f>
        <v>KV-17346266KJA-THX</v>
      </c>
      <c r="B1267" s="94">
        <f>База[Column6]</f>
        <v>41</v>
      </c>
      <c r="C1267" s="95" t="s">
        <v>112</v>
      </c>
      <c r="D1267" s="96">
        <v>46266</v>
      </c>
      <c r="E1267" s="95">
        <v>41</v>
      </c>
      <c r="F1267" s="95">
        <v>4</v>
      </c>
      <c r="G1267" s="95">
        <v>4</v>
      </c>
      <c r="H1267" s="95">
        <v>4</v>
      </c>
      <c r="I1267" s="95" t="s">
        <v>223</v>
      </c>
      <c r="J1267" s="95" t="s">
        <v>222</v>
      </c>
      <c r="K1267" s="95" t="s">
        <v>288</v>
      </c>
      <c r="L1267" s="97">
        <f t="shared" si="19"/>
        <v>37</v>
      </c>
      <c r="M1267" s="97" t="str">
        <f>CONCATENATE(База[ПЕрвые символы],База[Column2],RIGHT(База[Column3],7))</f>
        <v>KV-17346266KJA-THX</v>
      </c>
      <c r="N1267" s="98"/>
      <c r="O1267" s="98"/>
      <c r="U1267" s="98"/>
      <c r="V1267" s="98"/>
      <c r="W1267" s="98"/>
      <c r="X1267" s="98"/>
      <c r="Y1267" s="98"/>
    </row>
    <row r="1268" spans="1:25" ht="15" x14ac:dyDescent="0.25">
      <c r="A1268" s="93" t="str">
        <f>CONCATENATE(База[ПЕрвые символы],База[Column2],База[Column4])</f>
        <v>KV-17346270KJA-THX</v>
      </c>
      <c r="B1268" s="94">
        <f>База[Column6]</f>
        <v>60</v>
      </c>
      <c r="C1268" s="95" t="s">
        <v>112</v>
      </c>
      <c r="D1268" s="96">
        <v>46270</v>
      </c>
      <c r="E1268" s="95">
        <v>60</v>
      </c>
      <c r="F1268" s="95">
        <v>2</v>
      </c>
      <c r="G1268" s="95">
        <v>2</v>
      </c>
      <c r="H1268" s="95">
        <v>4</v>
      </c>
      <c r="I1268" s="95" t="s">
        <v>223</v>
      </c>
      <c r="J1268" s="95" t="s">
        <v>222</v>
      </c>
      <c r="K1268" s="95" t="s">
        <v>289</v>
      </c>
      <c r="L1268" s="97">
        <f t="shared" si="19"/>
        <v>56</v>
      </c>
      <c r="M1268" s="97" t="str">
        <f>CONCATENATE(База[ПЕрвые символы],База[Column2],RIGHT(База[Column3],7))</f>
        <v>KV-17346270KJA-THX</v>
      </c>
      <c r="N1268" s="98"/>
      <c r="O1268" s="98"/>
      <c r="U1268" s="98"/>
      <c r="V1268" s="98"/>
      <c r="W1268" s="98"/>
      <c r="X1268" s="98"/>
      <c r="Y1268" s="98"/>
    </row>
    <row r="1269" spans="1:25" ht="15" x14ac:dyDescent="0.25">
      <c r="A1269" s="93" t="str">
        <f>CONCATENATE(База[ПЕрвые символы],База[Column2],База[Column4])</f>
        <v>KV-17346271KJA-THX</v>
      </c>
      <c r="B1269" s="94">
        <f>База[Column6]</f>
        <v>41</v>
      </c>
      <c r="C1269" s="95" t="s">
        <v>112</v>
      </c>
      <c r="D1269" s="96">
        <v>46271</v>
      </c>
      <c r="E1269" s="95">
        <v>41</v>
      </c>
      <c r="F1269" s="95">
        <v>32</v>
      </c>
      <c r="G1269" s="95">
        <v>32</v>
      </c>
      <c r="H1269" s="95">
        <v>4</v>
      </c>
      <c r="I1269" s="95" t="s">
        <v>223</v>
      </c>
      <c r="J1269" s="95" t="s">
        <v>222</v>
      </c>
      <c r="K1269" s="95" t="s">
        <v>288</v>
      </c>
      <c r="L1269" s="97">
        <f t="shared" si="19"/>
        <v>37</v>
      </c>
      <c r="M1269" s="97" t="str">
        <f>CONCATENATE(База[ПЕрвые символы],База[Column2],RIGHT(База[Column3],7))</f>
        <v>KV-17346271KJA-THX</v>
      </c>
      <c r="N1269" s="98"/>
      <c r="O1269" s="98"/>
      <c r="U1269" s="98"/>
      <c r="V1269" s="98"/>
      <c r="W1269" s="98"/>
      <c r="X1269" s="98"/>
      <c r="Y1269" s="98"/>
    </row>
    <row r="1270" spans="1:25" ht="15" x14ac:dyDescent="0.25">
      <c r="A1270" s="93" t="str">
        <f>CONCATENATE(База[ПЕрвые символы],База[Column2],База[Column4])</f>
        <v>KV-17346272KJA-THX</v>
      </c>
      <c r="B1270" s="94">
        <f>База[Column6]</f>
        <v>41</v>
      </c>
      <c r="C1270" s="95" t="s">
        <v>112</v>
      </c>
      <c r="D1270" s="96">
        <v>46272</v>
      </c>
      <c r="E1270" s="95">
        <v>41</v>
      </c>
      <c r="F1270" s="95">
        <v>9</v>
      </c>
      <c r="G1270" s="95">
        <v>9</v>
      </c>
      <c r="H1270" s="95">
        <v>4</v>
      </c>
      <c r="I1270" s="95" t="s">
        <v>223</v>
      </c>
      <c r="J1270" s="95" t="s">
        <v>222</v>
      </c>
      <c r="K1270" s="95" t="s">
        <v>288</v>
      </c>
      <c r="L1270" s="97">
        <f t="shared" si="19"/>
        <v>37</v>
      </c>
      <c r="M1270" s="97" t="str">
        <f>CONCATENATE(База[ПЕрвые символы],База[Column2],RIGHT(База[Column3],7))</f>
        <v>KV-17346272KJA-THX</v>
      </c>
      <c r="N1270" s="98"/>
      <c r="O1270" s="98"/>
      <c r="U1270" s="98"/>
      <c r="V1270" s="98"/>
      <c r="W1270" s="98"/>
      <c r="X1270" s="98"/>
      <c r="Y1270" s="98"/>
    </row>
    <row r="1271" spans="1:25" ht="15" x14ac:dyDescent="0.25">
      <c r="A1271" s="93" t="str">
        <f>CONCATENATE(База[ПЕрвые символы],База[Column2],База[Column4])</f>
        <v>KV-17346273KJA-THX</v>
      </c>
      <c r="B1271" s="94">
        <f>База[Column6]</f>
        <v>41</v>
      </c>
      <c r="C1271" s="95" t="s">
        <v>112</v>
      </c>
      <c r="D1271" s="96">
        <v>46273</v>
      </c>
      <c r="E1271" s="95">
        <v>41</v>
      </c>
      <c r="F1271" s="95">
        <v>0</v>
      </c>
      <c r="G1271" s="95">
        <v>0</v>
      </c>
      <c r="H1271" s="95">
        <v>4</v>
      </c>
      <c r="I1271" s="95" t="s">
        <v>223</v>
      </c>
      <c r="J1271" s="95" t="s">
        <v>222</v>
      </c>
      <c r="K1271" s="95" t="s">
        <v>288</v>
      </c>
      <c r="L1271" s="97">
        <f t="shared" si="19"/>
        <v>37</v>
      </c>
      <c r="M1271" s="97" t="str">
        <f>CONCATENATE(База[ПЕрвые символы],База[Column2],RIGHT(База[Column3],7))</f>
        <v>KV-17346273KJA-THX</v>
      </c>
      <c r="N1271" s="98"/>
      <c r="O1271" s="98"/>
      <c r="U1271" s="98"/>
      <c r="V1271" s="98"/>
      <c r="W1271" s="98"/>
      <c r="X1271" s="98"/>
      <c r="Y1271" s="98"/>
    </row>
    <row r="1272" spans="1:25" ht="15" x14ac:dyDescent="0.25">
      <c r="A1272" s="93" t="str">
        <f>CONCATENATE(База[ПЕрвые символы],База[Column2],База[Column4])</f>
        <v>KV-17346277KJA-THX</v>
      </c>
      <c r="B1272" s="94">
        <f>База[Column6]</f>
        <v>60</v>
      </c>
      <c r="C1272" s="95" t="s">
        <v>112</v>
      </c>
      <c r="D1272" s="96">
        <v>46277</v>
      </c>
      <c r="E1272" s="95">
        <v>60</v>
      </c>
      <c r="F1272" s="95">
        <v>0</v>
      </c>
      <c r="G1272" s="95">
        <v>0</v>
      </c>
      <c r="H1272" s="95">
        <v>4</v>
      </c>
      <c r="I1272" s="95" t="s">
        <v>223</v>
      </c>
      <c r="J1272" s="95" t="s">
        <v>222</v>
      </c>
      <c r="K1272" s="95" t="s">
        <v>289</v>
      </c>
      <c r="L1272" s="97">
        <f t="shared" si="19"/>
        <v>56</v>
      </c>
      <c r="M1272" s="97" t="str">
        <f>CONCATENATE(База[ПЕрвые символы],База[Column2],RIGHT(База[Column3],7))</f>
        <v>KV-17346277KJA-THX</v>
      </c>
      <c r="N1272" s="98"/>
      <c r="O1272" s="98"/>
      <c r="U1272" s="98"/>
      <c r="V1272" s="98"/>
      <c r="W1272" s="98"/>
      <c r="X1272" s="98"/>
      <c r="Y1272" s="98"/>
    </row>
    <row r="1273" spans="1:25" ht="15" x14ac:dyDescent="0.25">
      <c r="A1273" s="93" t="str">
        <f>CONCATENATE(База[ПЕрвые символы],База[Column2],База[Column4])</f>
        <v>KV-17346278KJA-THX</v>
      </c>
      <c r="B1273" s="94">
        <f>База[Column6]</f>
        <v>41</v>
      </c>
      <c r="C1273" s="95" t="s">
        <v>112</v>
      </c>
      <c r="D1273" s="96">
        <v>46278</v>
      </c>
      <c r="E1273" s="95">
        <v>41</v>
      </c>
      <c r="F1273" s="95">
        <v>3</v>
      </c>
      <c r="G1273" s="95">
        <v>3</v>
      </c>
      <c r="H1273" s="95">
        <v>4</v>
      </c>
      <c r="I1273" s="95" t="s">
        <v>223</v>
      </c>
      <c r="J1273" s="95" t="s">
        <v>222</v>
      </c>
      <c r="K1273" s="95" t="s">
        <v>288</v>
      </c>
      <c r="L1273" s="97">
        <f t="shared" si="19"/>
        <v>37</v>
      </c>
      <c r="M1273" s="97" t="str">
        <f>CONCATENATE(База[ПЕрвые символы],База[Column2],RIGHT(База[Column3],7))</f>
        <v>KV-17346278KJA-THX</v>
      </c>
      <c r="N1273" s="98"/>
      <c r="O1273" s="98"/>
      <c r="U1273" s="98"/>
      <c r="V1273" s="98"/>
      <c r="W1273" s="98"/>
      <c r="X1273" s="98"/>
      <c r="Y1273" s="98"/>
    </row>
    <row r="1274" spans="1:25" ht="15" x14ac:dyDescent="0.25">
      <c r="A1274" s="93" t="str">
        <f>CONCATENATE(База[ПЕрвые символы],База[Column2],База[Column4])</f>
        <v>KV-17346279KJA-THX</v>
      </c>
      <c r="B1274" s="94">
        <f>База[Column6]</f>
        <v>60</v>
      </c>
      <c r="C1274" s="95" t="s">
        <v>112</v>
      </c>
      <c r="D1274" s="96">
        <v>46279</v>
      </c>
      <c r="E1274" s="95">
        <v>60</v>
      </c>
      <c r="F1274" s="95">
        <v>0</v>
      </c>
      <c r="G1274" s="95">
        <v>0</v>
      </c>
      <c r="H1274" s="95">
        <v>4</v>
      </c>
      <c r="I1274" s="95" t="s">
        <v>223</v>
      </c>
      <c r="J1274" s="95" t="s">
        <v>222</v>
      </c>
      <c r="K1274" s="95" t="s">
        <v>289</v>
      </c>
      <c r="L1274" s="97">
        <f t="shared" si="19"/>
        <v>56</v>
      </c>
      <c r="M1274" s="97" t="str">
        <f>CONCATENATE(База[ПЕрвые символы],База[Column2],RIGHT(База[Column3],7))</f>
        <v>KV-17346279KJA-THX</v>
      </c>
      <c r="N1274" s="98"/>
      <c r="O1274" s="98"/>
      <c r="U1274" s="98"/>
      <c r="V1274" s="98"/>
      <c r="W1274" s="98"/>
      <c r="X1274" s="98"/>
      <c r="Y1274" s="98"/>
    </row>
    <row r="1275" spans="1:25" ht="15" x14ac:dyDescent="0.25">
      <c r="A1275" s="93" t="str">
        <f>CONCATENATE(База[ПЕрвые символы],База[Column2],База[Column4])</f>
        <v>KV-17346280KJA-THX</v>
      </c>
      <c r="B1275" s="94">
        <f>База[Column6]</f>
        <v>41</v>
      </c>
      <c r="C1275" s="95" t="s">
        <v>112</v>
      </c>
      <c r="D1275" s="96">
        <v>46280</v>
      </c>
      <c r="E1275" s="95">
        <v>41</v>
      </c>
      <c r="F1275" s="95">
        <v>0</v>
      </c>
      <c r="G1275" s="95">
        <v>0</v>
      </c>
      <c r="H1275" s="95">
        <v>4</v>
      </c>
      <c r="I1275" s="95" t="s">
        <v>223</v>
      </c>
      <c r="J1275" s="95" t="s">
        <v>222</v>
      </c>
      <c r="K1275" s="95" t="s">
        <v>288</v>
      </c>
      <c r="L1275" s="97">
        <f t="shared" si="19"/>
        <v>37</v>
      </c>
      <c r="M1275" s="97" t="str">
        <f>CONCATENATE(База[ПЕрвые символы],База[Column2],RIGHT(База[Column3],7))</f>
        <v>KV-17346280KJA-THX</v>
      </c>
      <c r="N1275" s="98"/>
      <c r="O1275" s="98"/>
      <c r="U1275" s="98"/>
      <c r="V1275" s="98"/>
      <c r="W1275" s="98"/>
      <c r="X1275" s="98"/>
      <c r="Y1275" s="98"/>
    </row>
    <row r="1276" spans="1:25" ht="15" x14ac:dyDescent="0.25">
      <c r="A1276" s="93" t="str">
        <f>CONCATENATE(База[ПЕрвые символы],База[Column2],База[Column4])</f>
        <v>KV-17346285KJA-THX</v>
      </c>
      <c r="B1276" s="94">
        <f>База[Column6]</f>
        <v>41</v>
      </c>
      <c r="C1276" s="95" t="s">
        <v>112</v>
      </c>
      <c r="D1276" s="96">
        <v>46285</v>
      </c>
      <c r="E1276" s="95">
        <v>41</v>
      </c>
      <c r="F1276" s="95">
        <v>0</v>
      </c>
      <c r="G1276" s="95">
        <v>0</v>
      </c>
      <c r="H1276" s="95">
        <v>4</v>
      </c>
      <c r="I1276" s="95" t="s">
        <v>223</v>
      </c>
      <c r="J1276" s="95" t="s">
        <v>222</v>
      </c>
      <c r="K1276" s="95" t="s">
        <v>288</v>
      </c>
      <c r="L1276" s="97">
        <f t="shared" si="19"/>
        <v>37</v>
      </c>
      <c r="M1276" s="97" t="str">
        <f>CONCATENATE(База[ПЕрвые символы],База[Column2],RIGHT(База[Column3],7))</f>
        <v>KV-17346285KJA-THX</v>
      </c>
      <c r="N1276" s="98"/>
      <c r="O1276" s="98"/>
      <c r="U1276" s="98"/>
      <c r="V1276" s="98"/>
      <c r="W1276" s="98"/>
      <c r="X1276" s="98"/>
      <c r="Y1276" s="98"/>
    </row>
    <row r="1277" spans="1:25" ht="15" x14ac:dyDescent="0.25">
      <c r="A1277" s="93" t="str">
        <f>CONCATENATE(База[ПЕрвые символы],База[Column2],База[Column4])</f>
        <v>KV-17346286KJA-THX</v>
      </c>
      <c r="B1277" s="94">
        <f>База[Column6]</f>
        <v>41</v>
      </c>
      <c r="C1277" s="95" t="s">
        <v>112</v>
      </c>
      <c r="D1277" s="96">
        <v>46286</v>
      </c>
      <c r="E1277" s="95">
        <v>41</v>
      </c>
      <c r="F1277" s="95">
        <v>0</v>
      </c>
      <c r="G1277" s="95">
        <v>0</v>
      </c>
      <c r="H1277" s="95">
        <v>4</v>
      </c>
      <c r="I1277" s="95" t="s">
        <v>223</v>
      </c>
      <c r="J1277" s="95" t="s">
        <v>222</v>
      </c>
      <c r="K1277" s="95" t="s">
        <v>288</v>
      </c>
      <c r="L1277" s="97">
        <f t="shared" si="19"/>
        <v>37</v>
      </c>
      <c r="M1277" s="97" t="str">
        <f>CONCATENATE(База[ПЕрвые символы],База[Column2],RIGHT(База[Column3],7))</f>
        <v>KV-17346286KJA-THX</v>
      </c>
      <c r="N1277" s="98"/>
      <c r="O1277" s="98"/>
      <c r="U1277" s="98"/>
      <c r="V1277" s="98"/>
      <c r="W1277" s="98"/>
      <c r="X1277" s="98"/>
      <c r="Y1277" s="98"/>
    </row>
    <row r="1278" spans="1:25" ht="15" x14ac:dyDescent="0.25">
      <c r="A1278" s="93" t="str">
        <f>CONCATENATE(База[ПЕрвые символы],База[Column2],База[Column4])</f>
        <v>KV-17346287KJA-THX</v>
      </c>
      <c r="B1278" s="94">
        <f>База[Column6]</f>
        <v>41</v>
      </c>
      <c r="C1278" s="95" t="s">
        <v>112</v>
      </c>
      <c r="D1278" s="96">
        <v>46287</v>
      </c>
      <c r="E1278" s="95">
        <v>41</v>
      </c>
      <c r="F1278" s="95">
        <v>0</v>
      </c>
      <c r="G1278" s="95">
        <v>0</v>
      </c>
      <c r="H1278" s="95">
        <v>4</v>
      </c>
      <c r="I1278" s="95" t="s">
        <v>223</v>
      </c>
      <c r="J1278" s="95" t="s">
        <v>222</v>
      </c>
      <c r="K1278" s="95" t="s">
        <v>288</v>
      </c>
      <c r="L1278" s="97">
        <f t="shared" si="19"/>
        <v>37</v>
      </c>
      <c r="M1278" s="97" t="str">
        <f>CONCATENATE(База[ПЕрвые символы],База[Column2],RIGHT(База[Column3],7))</f>
        <v>KV-17346287KJA-THX</v>
      </c>
      <c r="N1278" s="98"/>
      <c r="O1278" s="98"/>
      <c r="U1278" s="98"/>
      <c r="V1278" s="98"/>
      <c r="W1278" s="98"/>
      <c r="X1278" s="98"/>
      <c r="Y1278" s="98"/>
    </row>
    <row r="1279" spans="1:25" ht="15" x14ac:dyDescent="0.25">
      <c r="A1279" s="93" t="str">
        <f>CONCATENATE(База[ПЕрвые символы],База[Column2],База[Column4])</f>
        <v>KV-17346292KJA-THX</v>
      </c>
      <c r="B1279" s="94">
        <f>База[Column6]</f>
        <v>41</v>
      </c>
      <c r="C1279" s="95" t="s">
        <v>112</v>
      </c>
      <c r="D1279" s="96">
        <v>46292</v>
      </c>
      <c r="E1279" s="95">
        <v>41</v>
      </c>
      <c r="F1279" s="95">
        <v>0</v>
      </c>
      <c r="G1279" s="95">
        <v>0</v>
      </c>
      <c r="H1279" s="95">
        <v>4</v>
      </c>
      <c r="I1279" s="95" t="s">
        <v>223</v>
      </c>
      <c r="J1279" s="95" t="s">
        <v>222</v>
      </c>
      <c r="K1279" s="95" t="s">
        <v>288</v>
      </c>
      <c r="L1279" s="97">
        <f t="shared" si="19"/>
        <v>37</v>
      </c>
      <c r="M1279" s="97" t="str">
        <f>CONCATENATE(База[ПЕрвые символы],База[Column2],RIGHT(База[Column3],7))</f>
        <v>KV-17346292KJA-THX</v>
      </c>
      <c r="N1279" s="98"/>
      <c r="O1279" s="98"/>
      <c r="U1279" s="98"/>
      <c r="V1279" s="98"/>
      <c r="W1279" s="98"/>
      <c r="X1279" s="98"/>
      <c r="Y1279" s="98"/>
    </row>
    <row r="1280" spans="1:25" ht="15" x14ac:dyDescent="0.25">
      <c r="A1280" s="93" t="str">
        <f>CONCATENATE(База[ПЕрвые символы],База[Column2],База[Column4])</f>
        <v>KV-17346293KJA-THX</v>
      </c>
      <c r="B1280" s="94">
        <f>База[Column6]</f>
        <v>41</v>
      </c>
      <c r="C1280" s="95" t="s">
        <v>112</v>
      </c>
      <c r="D1280" s="96">
        <v>46293</v>
      </c>
      <c r="E1280" s="95">
        <v>41</v>
      </c>
      <c r="F1280" s="95">
        <v>0</v>
      </c>
      <c r="G1280" s="95">
        <v>0</v>
      </c>
      <c r="H1280" s="95">
        <v>4</v>
      </c>
      <c r="I1280" s="95" t="s">
        <v>223</v>
      </c>
      <c r="J1280" s="95" t="s">
        <v>222</v>
      </c>
      <c r="K1280" s="95" t="s">
        <v>288</v>
      </c>
      <c r="L1280" s="97">
        <f t="shared" si="19"/>
        <v>37</v>
      </c>
      <c r="M1280" s="97" t="str">
        <f>CONCATENATE(База[ПЕрвые символы],База[Column2],RIGHT(База[Column3],7))</f>
        <v>KV-17346293KJA-THX</v>
      </c>
      <c r="N1280" s="98"/>
      <c r="O1280" s="98"/>
      <c r="U1280" s="98"/>
      <c r="V1280" s="98"/>
      <c r="W1280" s="98"/>
      <c r="X1280" s="98"/>
      <c r="Y1280" s="98"/>
    </row>
    <row r="1281" spans="1:25" ht="15" x14ac:dyDescent="0.25">
      <c r="A1281" s="93" t="str">
        <f>CONCATENATE(База[ПЕрвые символы],База[Column2],База[Column4])</f>
        <v>KV-17346294KJA-THX</v>
      </c>
      <c r="B1281" s="94">
        <f>База[Column6]</f>
        <v>41</v>
      </c>
      <c r="C1281" s="95" t="s">
        <v>112</v>
      </c>
      <c r="D1281" s="96">
        <v>46294</v>
      </c>
      <c r="E1281" s="95">
        <v>41</v>
      </c>
      <c r="F1281" s="95">
        <v>0</v>
      </c>
      <c r="G1281" s="95">
        <v>0</v>
      </c>
      <c r="H1281" s="95">
        <v>4</v>
      </c>
      <c r="I1281" s="95" t="s">
        <v>223</v>
      </c>
      <c r="J1281" s="95" t="s">
        <v>222</v>
      </c>
      <c r="K1281" s="95" t="s">
        <v>288</v>
      </c>
      <c r="L1281" s="97">
        <f t="shared" si="19"/>
        <v>37</v>
      </c>
      <c r="M1281" s="97" t="str">
        <f>CONCATENATE(База[ПЕрвые символы],База[Column2],RIGHT(База[Column3],7))</f>
        <v>KV-17346294KJA-THX</v>
      </c>
      <c r="N1281" s="98"/>
      <c r="O1281" s="98"/>
      <c r="U1281" s="98"/>
      <c r="V1281" s="98"/>
      <c r="W1281" s="98"/>
      <c r="X1281" s="98"/>
      <c r="Y1281" s="98"/>
    </row>
    <row r="1282" spans="1:25" ht="15" x14ac:dyDescent="0.25">
      <c r="A1282" s="93" t="str">
        <f>CONCATENATE(База[ПЕрвые символы],База[Column2],База[Column4])</f>
        <v>KV-17346299KJA-THX</v>
      </c>
      <c r="B1282" s="94">
        <f>База[Column6]</f>
        <v>41</v>
      </c>
      <c r="C1282" s="95" t="s">
        <v>112</v>
      </c>
      <c r="D1282" s="96">
        <v>46299</v>
      </c>
      <c r="E1282" s="95">
        <v>41</v>
      </c>
      <c r="F1282" s="95">
        <v>0</v>
      </c>
      <c r="G1282" s="95">
        <v>0</v>
      </c>
      <c r="H1282" s="95">
        <v>4</v>
      </c>
      <c r="I1282" s="95" t="s">
        <v>223</v>
      </c>
      <c r="J1282" s="95" t="s">
        <v>222</v>
      </c>
      <c r="K1282" s="95" t="s">
        <v>288</v>
      </c>
      <c r="L1282" s="97">
        <f t="shared" ref="L1282:L1345" si="20">IF(G1282&gt;=0,E1282-H1282,E1282-H1282-G1282)</f>
        <v>37</v>
      </c>
      <c r="M1282" s="97" t="str">
        <f>CONCATENATE(База[ПЕрвые символы],База[Column2],RIGHT(База[Column3],7))</f>
        <v>KV-17346299KJA-THX</v>
      </c>
      <c r="N1282" s="98"/>
      <c r="O1282" s="98"/>
      <c r="U1282" s="98"/>
      <c r="V1282" s="98"/>
      <c r="W1282" s="98"/>
      <c r="X1282" s="98"/>
      <c r="Y1282" s="98"/>
    </row>
    <row r="1283" spans="1:25" ht="15" x14ac:dyDescent="0.25">
      <c r="A1283" s="93" t="str">
        <f>CONCATENATE(База[ПЕрвые символы],База[Column2],База[Column4])</f>
        <v>KV-17346301KJA-THX</v>
      </c>
      <c r="B1283" s="94">
        <f>База[Column6]</f>
        <v>41</v>
      </c>
      <c r="C1283" s="95" t="s">
        <v>112</v>
      </c>
      <c r="D1283" s="96">
        <v>46301</v>
      </c>
      <c r="E1283" s="95">
        <v>41</v>
      </c>
      <c r="F1283" s="95">
        <v>0</v>
      </c>
      <c r="G1283" s="95">
        <v>0</v>
      </c>
      <c r="H1283" s="95">
        <v>4</v>
      </c>
      <c r="I1283" s="95" t="s">
        <v>223</v>
      </c>
      <c r="J1283" s="95" t="s">
        <v>222</v>
      </c>
      <c r="K1283" s="95" t="s">
        <v>288</v>
      </c>
      <c r="L1283" s="97">
        <f t="shared" si="20"/>
        <v>37</v>
      </c>
      <c r="M1283" s="97" t="str">
        <f>CONCATENATE(База[ПЕрвые символы],База[Column2],RIGHT(База[Column3],7))</f>
        <v>KV-17346301KJA-THX</v>
      </c>
      <c r="N1283" s="98"/>
      <c r="O1283" s="98"/>
      <c r="U1283" s="98"/>
      <c r="V1283" s="98"/>
      <c r="W1283" s="98"/>
      <c r="X1283" s="98"/>
      <c r="Y1283" s="98"/>
    </row>
    <row r="1284" spans="1:25" ht="15" x14ac:dyDescent="0.25">
      <c r="A1284" s="93" t="str">
        <f>CONCATENATE(База[ПЕрвые символы],База[Column2],База[Column4])</f>
        <v>KV-17346306KJA-THX</v>
      </c>
      <c r="B1284" s="94">
        <f>База[Column6]</f>
        <v>41</v>
      </c>
      <c r="C1284" s="95" t="s">
        <v>112</v>
      </c>
      <c r="D1284" s="96">
        <v>46306</v>
      </c>
      <c r="E1284" s="95">
        <v>41</v>
      </c>
      <c r="F1284" s="95">
        <v>0</v>
      </c>
      <c r="G1284" s="95">
        <v>0</v>
      </c>
      <c r="H1284" s="95">
        <v>4</v>
      </c>
      <c r="I1284" s="95" t="s">
        <v>223</v>
      </c>
      <c r="J1284" s="95" t="s">
        <v>222</v>
      </c>
      <c r="K1284" s="95" t="s">
        <v>288</v>
      </c>
      <c r="L1284" s="97">
        <f t="shared" si="20"/>
        <v>37</v>
      </c>
      <c r="M1284" s="97" t="str">
        <f>CONCATENATE(База[ПЕрвые символы],База[Column2],RIGHT(База[Column3],7))</f>
        <v>KV-17346306KJA-THX</v>
      </c>
      <c r="N1284" s="98"/>
      <c r="O1284" s="98"/>
      <c r="U1284" s="98"/>
      <c r="V1284" s="98"/>
      <c r="W1284" s="98"/>
      <c r="X1284" s="98"/>
      <c r="Y1284" s="98"/>
    </row>
    <row r="1285" spans="1:25" ht="15" x14ac:dyDescent="0.25">
      <c r="A1285" s="93" t="str">
        <f>CONCATENATE(База[ПЕрвые символы],База[Column2],База[Column4])</f>
        <v>KV-17346308KJA-THX</v>
      </c>
      <c r="B1285" s="94">
        <f>База[Column6]</f>
        <v>41</v>
      </c>
      <c r="C1285" s="95" t="s">
        <v>112</v>
      </c>
      <c r="D1285" s="96">
        <v>46308</v>
      </c>
      <c r="E1285" s="95">
        <v>41</v>
      </c>
      <c r="F1285" s="95">
        <v>0</v>
      </c>
      <c r="G1285" s="95">
        <v>0</v>
      </c>
      <c r="H1285" s="95">
        <v>4</v>
      </c>
      <c r="I1285" s="95" t="s">
        <v>223</v>
      </c>
      <c r="J1285" s="95" t="s">
        <v>222</v>
      </c>
      <c r="K1285" s="95" t="s">
        <v>288</v>
      </c>
      <c r="L1285" s="97">
        <f t="shared" si="20"/>
        <v>37</v>
      </c>
      <c r="M1285" s="97" t="str">
        <f>CONCATENATE(База[ПЕрвые символы],База[Column2],RIGHT(База[Column3],7))</f>
        <v>KV-17346308KJA-THX</v>
      </c>
      <c r="N1285" s="98"/>
      <c r="O1285" s="98"/>
      <c r="U1285" s="98"/>
      <c r="V1285" s="98"/>
      <c r="W1285" s="98"/>
      <c r="X1285" s="98"/>
      <c r="Y1285" s="98"/>
    </row>
    <row r="1286" spans="1:25" ht="15" x14ac:dyDescent="0.25">
      <c r="A1286" s="93" t="str">
        <f>CONCATENATE(База[ПЕрвые символы],База[Column2],База[Column4])</f>
        <v>KV-17346313KJA-THX</v>
      </c>
      <c r="B1286" s="94">
        <f>База[Column6]</f>
        <v>41</v>
      </c>
      <c r="C1286" s="95" t="s">
        <v>112</v>
      </c>
      <c r="D1286" s="96">
        <v>46313</v>
      </c>
      <c r="E1286" s="95">
        <v>41</v>
      </c>
      <c r="F1286" s="95">
        <v>0</v>
      </c>
      <c r="G1286" s="95">
        <v>0</v>
      </c>
      <c r="H1286" s="95">
        <v>4</v>
      </c>
      <c r="I1286" s="95" t="s">
        <v>223</v>
      </c>
      <c r="J1286" s="95" t="s">
        <v>222</v>
      </c>
      <c r="K1286" s="95" t="s">
        <v>288</v>
      </c>
      <c r="L1286" s="97">
        <f t="shared" si="20"/>
        <v>37</v>
      </c>
      <c r="M1286" s="97" t="str">
        <f>CONCATENATE(База[ПЕрвые символы],База[Column2],RIGHT(База[Column3],7))</f>
        <v>KV-17346313KJA-THX</v>
      </c>
      <c r="N1286" s="98"/>
      <c r="O1286" s="98"/>
      <c r="U1286" s="98"/>
      <c r="V1286" s="98"/>
      <c r="W1286" s="98"/>
      <c r="X1286" s="98"/>
      <c r="Y1286" s="98"/>
    </row>
    <row r="1287" spans="1:25" ht="15" x14ac:dyDescent="0.25">
      <c r="A1287" s="93" t="str">
        <f>CONCATENATE(База[ПЕрвые символы],База[Column2],База[Column4])</f>
        <v>KV-17346315KJA-THX</v>
      </c>
      <c r="B1287" s="94">
        <f>База[Column6]</f>
        <v>41</v>
      </c>
      <c r="C1287" s="95" t="s">
        <v>112</v>
      </c>
      <c r="D1287" s="96">
        <v>46315</v>
      </c>
      <c r="E1287" s="95">
        <v>41</v>
      </c>
      <c r="F1287" s="95">
        <v>0</v>
      </c>
      <c r="G1287" s="95">
        <v>0</v>
      </c>
      <c r="H1287" s="95">
        <v>4</v>
      </c>
      <c r="I1287" s="95" t="s">
        <v>223</v>
      </c>
      <c r="J1287" s="95" t="s">
        <v>222</v>
      </c>
      <c r="K1287" s="95" t="s">
        <v>288</v>
      </c>
      <c r="L1287" s="97">
        <f t="shared" si="20"/>
        <v>37</v>
      </c>
      <c r="M1287" s="97" t="str">
        <f>CONCATENATE(База[ПЕрвые символы],База[Column2],RIGHT(База[Column3],7))</f>
        <v>KV-17346315KJA-THX</v>
      </c>
      <c r="N1287" s="98"/>
      <c r="O1287" s="98"/>
      <c r="U1287" s="98"/>
      <c r="V1287" s="98"/>
      <c r="W1287" s="98"/>
      <c r="X1287" s="98"/>
      <c r="Y1287" s="98"/>
    </row>
    <row r="1288" spans="1:25" ht="15" x14ac:dyDescent="0.25">
      <c r="A1288" s="93" t="str">
        <f>CONCATENATE(База[ПЕрвые символы],База[Column2],База[Column4])</f>
        <v>KV-17446217THX-KJA</v>
      </c>
      <c r="B1288" s="94">
        <f>База[Column6]</f>
        <v>41</v>
      </c>
      <c r="C1288" s="95" t="s">
        <v>113</v>
      </c>
      <c r="D1288" s="96">
        <v>46217</v>
      </c>
      <c r="E1288" s="95">
        <v>41</v>
      </c>
      <c r="F1288" s="95">
        <v>13</v>
      </c>
      <c r="G1288" s="95">
        <v>13</v>
      </c>
      <c r="H1288" s="95">
        <v>4</v>
      </c>
      <c r="I1288" s="95" t="s">
        <v>225</v>
      </c>
      <c r="J1288" s="95" t="s">
        <v>224</v>
      </c>
      <c r="K1288" s="95" t="s">
        <v>288</v>
      </c>
      <c r="L1288" s="97">
        <f t="shared" si="20"/>
        <v>37</v>
      </c>
      <c r="M1288" s="97" t="str">
        <f>CONCATENATE(База[ПЕрвые символы],База[Column2],RIGHT(База[Column3],7))</f>
        <v>KV-17446217THX-KJA</v>
      </c>
      <c r="N1288" s="98"/>
      <c r="O1288" s="98"/>
      <c r="U1288" s="98"/>
      <c r="V1288" s="98"/>
      <c r="W1288" s="98"/>
      <c r="X1288" s="98"/>
      <c r="Y1288" s="98"/>
    </row>
    <row r="1289" spans="1:25" ht="15" x14ac:dyDescent="0.25">
      <c r="A1289" s="93" t="str">
        <f>CONCATENATE(База[ПЕрвые символы],База[Column2],База[Column4])</f>
        <v>KV-17446221THX-KJA</v>
      </c>
      <c r="B1289" s="94">
        <f>База[Column6]</f>
        <v>41</v>
      </c>
      <c r="C1289" s="95" t="s">
        <v>113</v>
      </c>
      <c r="D1289" s="96">
        <v>46221</v>
      </c>
      <c r="E1289" s="95">
        <v>41</v>
      </c>
      <c r="F1289" s="95">
        <v>9</v>
      </c>
      <c r="G1289" s="95">
        <v>9</v>
      </c>
      <c r="H1289" s="95">
        <v>4</v>
      </c>
      <c r="I1289" s="95" t="s">
        <v>225</v>
      </c>
      <c r="J1289" s="95" t="s">
        <v>224</v>
      </c>
      <c r="K1289" s="95" t="s">
        <v>288</v>
      </c>
      <c r="L1289" s="97">
        <f t="shared" si="20"/>
        <v>37</v>
      </c>
      <c r="M1289" s="97" t="str">
        <f>CONCATENATE(База[ПЕрвые символы],База[Column2],RIGHT(База[Column3],7))</f>
        <v>KV-17446221THX-KJA</v>
      </c>
      <c r="N1289" s="98"/>
      <c r="O1289" s="98"/>
      <c r="U1289" s="98"/>
      <c r="V1289" s="98"/>
      <c r="W1289" s="98"/>
      <c r="X1289" s="98"/>
      <c r="Y1289" s="98"/>
    </row>
    <row r="1290" spans="1:25" ht="15" x14ac:dyDescent="0.25">
      <c r="A1290" s="93" t="str">
        <f>CONCATENATE(База[ПЕрвые символы],База[Column2],База[Column4])</f>
        <v>KV-17446222THX-KJA</v>
      </c>
      <c r="B1290" s="94">
        <f>База[Column6]</f>
        <v>41</v>
      </c>
      <c r="C1290" s="95" t="s">
        <v>113</v>
      </c>
      <c r="D1290" s="96">
        <v>46222</v>
      </c>
      <c r="E1290" s="95">
        <v>41</v>
      </c>
      <c r="F1290" s="95">
        <v>22</v>
      </c>
      <c r="G1290" s="95">
        <v>22</v>
      </c>
      <c r="H1290" s="95">
        <v>4</v>
      </c>
      <c r="I1290" s="95" t="s">
        <v>225</v>
      </c>
      <c r="J1290" s="95" t="s">
        <v>224</v>
      </c>
      <c r="K1290" s="95" t="s">
        <v>288</v>
      </c>
      <c r="L1290" s="97">
        <f t="shared" si="20"/>
        <v>37</v>
      </c>
      <c r="M1290" s="97" t="str">
        <f>CONCATENATE(База[ПЕрвые символы],База[Column2],RIGHT(База[Column3],7))</f>
        <v>KV-17446222THX-KJA</v>
      </c>
      <c r="N1290" s="98"/>
      <c r="O1290" s="98"/>
      <c r="U1290" s="98"/>
      <c r="V1290" s="98"/>
      <c r="W1290" s="98"/>
      <c r="X1290" s="98"/>
      <c r="Y1290" s="98"/>
    </row>
    <row r="1291" spans="1:25" ht="15" x14ac:dyDescent="0.25">
      <c r="A1291" s="93" t="str">
        <f>CONCATENATE(База[ПЕрвые символы],База[Column2],База[Column4])</f>
        <v>KV-17446223THX-KJA</v>
      </c>
      <c r="B1291" s="94">
        <f>База[Column6]</f>
        <v>41</v>
      </c>
      <c r="C1291" s="95" t="s">
        <v>113</v>
      </c>
      <c r="D1291" s="96">
        <v>46223</v>
      </c>
      <c r="E1291" s="95">
        <v>41</v>
      </c>
      <c r="F1291" s="95">
        <v>6</v>
      </c>
      <c r="G1291" s="95">
        <v>6</v>
      </c>
      <c r="H1291" s="95">
        <v>4</v>
      </c>
      <c r="I1291" s="95" t="s">
        <v>225</v>
      </c>
      <c r="J1291" s="95" t="s">
        <v>224</v>
      </c>
      <c r="K1291" s="95" t="s">
        <v>288</v>
      </c>
      <c r="L1291" s="97">
        <f t="shared" si="20"/>
        <v>37</v>
      </c>
      <c r="M1291" s="97" t="str">
        <f>CONCATENATE(База[ПЕрвые символы],База[Column2],RIGHT(База[Column3],7))</f>
        <v>KV-17446223THX-KJA</v>
      </c>
      <c r="N1291" s="98"/>
      <c r="O1291" s="98"/>
      <c r="U1291" s="98"/>
      <c r="V1291" s="98"/>
      <c r="W1291" s="98"/>
      <c r="X1291" s="98"/>
      <c r="Y1291" s="98"/>
    </row>
    <row r="1292" spans="1:25" ht="15" x14ac:dyDescent="0.25">
      <c r="A1292" s="93" t="str">
        <f>CONCATENATE(База[ПЕрвые символы],База[Column2],База[Column4])</f>
        <v>KV-17446224THX-KJA</v>
      </c>
      <c r="B1292" s="94">
        <f>База[Column6]</f>
        <v>41</v>
      </c>
      <c r="C1292" s="95" t="s">
        <v>113</v>
      </c>
      <c r="D1292" s="96">
        <v>46224</v>
      </c>
      <c r="E1292" s="95">
        <v>41</v>
      </c>
      <c r="F1292" s="95">
        <v>10</v>
      </c>
      <c r="G1292" s="95">
        <v>10</v>
      </c>
      <c r="H1292" s="95">
        <v>4</v>
      </c>
      <c r="I1292" s="95" t="s">
        <v>225</v>
      </c>
      <c r="J1292" s="95" t="s">
        <v>224</v>
      </c>
      <c r="K1292" s="95" t="s">
        <v>288</v>
      </c>
      <c r="L1292" s="97">
        <f t="shared" si="20"/>
        <v>37</v>
      </c>
      <c r="M1292" s="97" t="str">
        <f>CONCATENATE(База[ПЕрвые символы],База[Column2],RIGHT(База[Column3],7))</f>
        <v>KV-17446224THX-KJA</v>
      </c>
      <c r="N1292" s="98"/>
      <c r="O1292" s="98"/>
      <c r="U1292" s="98"/>
      <c r="V1292" s="98"/>
      <c r="W1292" s="98"/>
      <c r="X1292" s="98"/>
      <c r="Y1292" s="98"/>
    </row>
    <row r="1293" spans="1:25" ht="15" x14ac:dyDescent="0.25">
      <c r="A1293" s="93" t="str">
        <f>CONCATENATE(База[ПЕрвые символы],База[Column2],База[Column4])</f>
        <v>KV-17446228THX-KJA</v>
      </c>
      <c r="B1293" s="94">
        <f>База[Column6]</f>
        <v>41</v>
      </c>
      <c r="C1293" s="95" t="s">
        <v>113</v>
      </c>
      <c r="D1293" s="96">
        <v>46228</v>
      </c>
      <c r="E1293" s="95">
        <v>41</v>
      </c>
      <c r="F1293" s="95">
        <v>8</v>
      </c>
      <c r="G1293" s="95">
        <v>8</v>
      </c>
      <c r="H1293" s="95">
        <v>4</v>
      </c>
      <c r="I1293" s="95" t="s">
        <v>225</v>
      </c>
      <c r="J1293" s="95" t="s">
        <v>224</v>
      </c>
      <c r="K1293" s="95" t="s">
        <v>288</v>
      </c>
      <c r="L1293" s="97">
        <f t="shared" si="20"/>
        <v>37</v>
      </c>
      <c r="M1293" s="97" t="str">
        <f>CONCATENATE(База[ПЕрвые символы],База[Column2],RIGHT(База[Column3],7))</f>
        <v>KV-17446228THX-KJA</v>
      </c>
      <c r="N1293" s="98"/>
      <c r="O1293" s="98"/>
      <c r="U1293" s="98"/>
      <c r="V1293" s="98"/>
      <c r="W1293" s="98"/>
      <c r="X1293" s="98"/>
      <c r="Y1293" s="98"/>
    </row>
    <row r="1294" spans="1:25" ht="15" x14ac:dyDescent="0.25">
      <c r="A1294" s="93" t="str">
        <f>CONCATENATE(База[ПЕрвые символы],База[Column2],База[Column4])</f>
        <v>KV-17446229THX-KJA</v>
      </c>
      <c r="B1294" s="94">
        <f>База[Column6]</f>
        <v>41</v>
      </c>
      <c r="C1294" s="95" t="s">
        <v>113</v>
      </c>
      <c r="D1294" s="96">
        <v>46229</v>
      </c>
      <c r="E1294" s="95">
        <v>41</v>
      </c>
      <c r="F1294" s="95">
        <v>15</v>
      </c>
      <c r="G1294" s="95">
        <v>15</v>
      </c>
      <c r="H1294" s="95">
        <v>4</v>
      </c>
      <c r="I1294" s="95" t="s">
        <v>225</v>
      </c>
      <c r="J1294" s="95" t="s">
        <v>224</v>
      </c>
      <c r="K1294" s="95" t="s">
        <v>288</v>
      </c>
      <c r="L1294" s="97">
        <f t="shared" si="20"/>
        <v>37</v>
      </c>
      <c r="M1294" s="97" t="str">
        <f>CONCATENATE(База[ПЕрвые символы],База[Column2],RIGHT(База[Column3],7))</f>
        <v>KV-17446229THX-KJA</v>
      </c>
      <c r="N1294" s="98"/>
      <c r="O1294" s="98"/>
      <c r="U1294" s="98"/>
      <c r="V1294" s="98"/>
      <c r="W1294" s="98"/>
      <c r="X1294" s="98"/>
      <c r="Y1294" s="98"/>
    </row>
    <row r="1295" spans="1:25" ht="15" x14ac:dyDescent="0.25">
      <c r="A1295" s="93" t="str">
        <f>CONCATENATE(База[ПЕрвые символы],База[Column2],База[Column4])</f>
        <v>KV-17446230THX-KJA</v>
      </c>
      <c r="B1295" s="94">
        <f>База[Column6]</f>
        <v>41</v>
      </c>
      <c r="C1295" s="95" t="s">
        <v>113</v>
      </c>
      <c r="D1295" s="96">
        <v>46230</v>
      </c>
      <c r="E1295" s="95">
        <v>41</v>
      </c>
      <c r="F1295" s="95">
        <v>11</v>
      </c>
      <c r="G1295" s="95">
        <v>11</v>
      </c>
      <c r="H1295" s="95">
        <v>4</v>
      </c>
      <c r="I1295" s="95" t="s">
        <v>225</v>
      </c>
      <c r="J1295" s="95" t="s">
        <v>224</v>
      </c>
      <c r="K1295" s="95" t="s">
        <v>288</v>
      </c>
      <c r="L1295" s="97">
        <f t="shared" si="20"/>
        <v>37</v>
      </c>
      <c r="M1295" s="97" t="str">
        <f>CONCATENATE(База[ПЕрвые символы],База[Column2],RIGHT(База[Column3],7))</f>
        <v>KV-17446230THX-KJA</v>
      </c>
      <c r="N1295" s="98"/>
      <c r="O1295" s="98"/>
      <c r="U1295" s="98"/>
      <c r="V1295" s="98"/>
      <c r="W1295" s="98"/>
      <c r="X1295" s="98"/>
      <c r="Y1295" s="98"/>
    </row>
    <row r="1296" spans="1:25" ht="15" x14ac:dyDescent="0.25">
      <c r="A1296" s="93" t="str">
        <f>CONCATENATE(База[ПЕрвые символы],База[Column2],База[Column4])</f>
        <v>KV-17446231THX-KJA</v>
      </c>
      <c r="B1296" s="94">
        <f>База[Column6]</f>
        <v>41</v>
      </c>
      <c r="C1296" s="95" t="s">
        <v>113</v>
      </c>
      <c r="D1296" s="96">
        <v>46231</v>
      </c>
      <c r="E1296" s="95">
        <v>41</v>
      </c>
      <c r="F1296" s="95">
        <v>6</v>
      </c>
      <c r="G1296" s="95">
        <v>6</v>
      </c>
      <c r="H1296" s="95">
        <v>4</v>
      </c>
      <c r="I1296" s="95" t="s">
        <v>225</v>
      </c>
      <c r="J1296" s="95" t="s">
        <v>224</v>
      </c>
      <c r="K1296" s="95" t="s">
        <v>288</v>
      </c>
      <c r="L1296" s="97">
        <f t="shared" si="20"/>
        <v>37</v>
      </c>
      <c r="M1296" s="97" t="str">
        <f>CONCATENATE(База[ПЕрвые символы],База[Column2],RIGHT(База[Column3],7))</f>
        <v>KV-17446231THX-KJA</v>
      </c>
      <c r="N1296" s="98"/>
      <c r="O1296" s="98"/>
      <c r="U1296" s="98"/>
      <c r="V1296" s="98"/>
      <c r="W1296" s="98"/>
      <c r="X1296" s="98"/>
      <c r="Y1296" s="98"/>
    </row>
    <row r="1297" spans="1:25" ht="15" x14ac:dyDescent="0.25">
      <c r="A1297" s="93" t="str">
        <f>CONCATENATE(База[ПЕрвые символы],База[Column2],База[Column4])</f>
        <v>KV-17446235THX-KJA</v>
      </c>
      <c r="B1297" s="94">
        <f>База[Column6]</f>
        <v>41</v>
      </c>
      <c r="C1297" s="95" t="s">
        <v>113</v>
      </c>
      <c r="D1297" s="96">
        <v>46235</v>
      </c>
      <c r="E1297" s="95">
        <v>41</v>
      </c>
      <c r="F1297" s="95">
        <v>7</v>
      </c>
      <c r="G1297" s="95">
        <v>7</v>
      </c>
      <c r="H1297" s="95">
        <v>4</v>
      </c>
      <c r="I1297" s="95" t="s">
        <v>225</v>
      </c>
      <c r="J1297" s="95" t="s">
        <v>224</v>
      </c>
      <c r="K1297" s="95" t="s">
        <v>288</v>
      </c>
      <c r="L1297" s="97">
        <f t="shared" si="20"/>
        <v>37</v>
      </c>
      <c r="M1297" s="97" t="str">
        <f>CONCATENATE(База[ПЕрвые символы],База[Column2],RIGHT(База[Column3],7))</f>
        <v>KV-17446235THX-KJA</v>
      </c>
      <c r="N1297" s="98"/>
      <c r="O1297" s="98"/>
      <c r="U1297" s="98"/>
      <c r="V1297" s="98"/>
      <c r="W1297" s="98"/>
      <c r="X1297" s="98"/>
      <c r="Y1297" s="98"/>
    </row>
    <row r="1298" spans="1:25" ht="15" x14ac:dyDescent="0.25">
      <c r="A1298" s="93" t="str">
        <f>CONCATENATE(База[ПЕрвые символы],База[Column2],База[Column4])</f>
        <v>KV-17446236THX-KJA</v>
      </c>
      <c r="B1298" s="94">
        <f>База[Column6]</f>
        <v>41</v>
      </c>
      <c r="C1298" s="95" t="s">
        <v>113</v>
      </c>
      <c r="D1298" s="96">
        <v>46236</v>
      </c>
      <c r="E1298" s="95">
        <v>41</v>
      </c>
      <c r="F1298" s="95">
        <v>13</v>
      </c>
      <c r="G1298" s="95">
        <v>13</v>
      </c>
      <c r="H1298" s="95">
        <v>4</v>
      </c>
      <c r="I1298" s="95" t="s">
        <v>225</v>
      </c>
      <c r="J1298" s="95" t="s">
        <v>224</v>
      </c>
      <c r="K1298" s="95" t="s">
        <v>288</v>
      </c>
      <c r="L1298" s="97">
        <f t="shared" si="20"/>
        <v>37</v>
      </c>
      <c r="M1298" s="97" t="str">
        <f>CONCATENATE(База[ПЕрвые символы],База[Column2],RIGHT(База[Column3],7))</f>
        <v>KV-17446236THX-KJA</v>
      </c>
      <c r="N1298" s="98"/>
      <c r="O1298" s="98"/>
      <c r="U1298" s="98"/>
      <c r="V1298" s="98"/>
      <c r="W1298" s="98"/>
      <c r="X1298" s="98"/>
      <c r="Y1298" s="98"/>
    </row>
    <row r="1299" spans="1:25" ht="15" x14ac:dyDescent="0.25">
      <c r="A1299" s="93" t="str">
        <f>CONCATENATE(База[ПЕрвые символы],База[Column2],База[Column4])</f>
        <v>KV-17446237THX-KJA</v>
      </c>
      <c r="B1299" s="94">
        <f>База[Column6]</f>
        <v>41</v>
      </c>
      <c r="C1299" s="95" t="s">
        <v>113</v>
      </c>
      <c r="D1299" s="96">
        <v>46237</v>
      </c>
      <c r="E1299" s="95">
        <v>41</v>
      </c>
      <c r="F1299" s="95">
        <v>1</v>
      </c>
      <c r="G1299" s="95">
        <v>1</v>
      </c>
      <c r="H1299" s="95">
        <v>4</v>
      </c>
      <c r="I1299" s="95" t="s">
        <v>225</v>
      </c>
      <c r="J1299" s="95" t="s">
        <v>224</v>
      </c>
      <c r="K1299" s="95" t="s">
        <v>288</v>
      </c>
      <c r="L1299" s="97">
        <f t="shared" si="20"/>
        <v>37</v>
      </c>
      <c r="M1299" s="97" t="str">
        <f>CONCATENATE(База[ПЕрвые символы],База[Column2],RIGHT(База[Column3],7))</f>
        <v>KV-17446237THX-KJA</v>
      </c>
      <c r="N1299" s="98"/>
      <c r="O1299" s="98"/>
      <c r="U1299" s="98"/>
      <c r="V1299" s="98"/>
      <c r="W1299" s="98"/>
      <c r="X1299" s="98"/>
      <c r="Y1299" s="98"/>
    </row>
    <row r="1300" spans="1:25" ht="15" x14ac:dyDescent="0.25">
      <c r="A1300" s="93" t="str">
        <f>CONCATENATE(База[ПЕрвые символы],База[Column2],База[Column4])</f>
        <v>KV-17446238THX-KJA</v>
      </c>
      <c r="B1300" s="94">
        <f>База[Column6]</f>
        <v>41</v>
      </c>
      <c r="C1300" s="95" t="s">
        <v>113</v>
      </c>
      <c r="D1300" s="96">
        <v>46238</v>
      </c>
      <c r="E1300" s="95">
        <v>41</v>
      </c>
      <c r="F1300" s="95">
        <v>17</v>
      </c>
      <c r="G1300" s="95">
        <v>17</v>
      </c>
      <c r="H1300" s="95">
        <v>4</v>
      </c>
      <c r="I1300" s="95" t="s">
        <v>225</v>
      </c>
      <c r="J1300" s="95" t="s">
        <v>224</v>
      </c>
      <c r="K1300" s="95" t="s">
        <v>288</v>
      </c>
      <c r="L1300" s="97">
        <f t="shared" si="20"/>
        <v>37</v>
      </c>
      <c r="M1300" s="97" t="str">
        <f>CONCATENATE(База[ПЕрвые символы],База[Column2],RIGHT(База[Column3],7))</f>
        <v>KV-17446238THX-KJA</v>
      </c>
      <c r="N1300" s="98"/>
      <c r="O1300" s="98"/>
      <c r="U1300" s="98"/>
      <c r="V1300" s="98"/>
      <c r="W1300" s="98"/>
      <c r="X1300" s="98"/>
      <c r="Y1300" s="98"/>
    </row>
    <row r="1301" spans="1:25" ht="15" x14ac:dyDescent="0.25">
      <c r="A1301" s="93" t="str">
        <f>CONCATENATE(База[ПЕрвые символы],База[Column2],База[Column4])</f>
        <v>KV-17446242THX-KJA</v>
      </c>
      <c r="B1301" s="94">
        <f>База[Column6]</f>
        <v>42</v>
      </c>
      <c r="C1301" s="95" t="s">
        <v>113</v>
      </c>
      <c r="D1301" s="96">
        <v>46242</v>
      </c>
      <c r="E1301" s="95">
        <v>42</v>
      </c>
      <c r="F1301" s="95">
        <v>8</v>
      </c>
      <c r="G1301" s="95">
        <v>8</v>
      </c>
      <c r="H1301" s="95">
        <v>4</v>
      </c>
      <c r="I1301" s="95" t="s">
        <v>225</v>
      </c>
      <c r="J1301" s="95" t="s">
        <v>224</v>
      </c>
      <c r="K1301" s="95" t="s">
        <v>289</v>
      </c>
      <c r="L1301" s="97">
        <f t="shared" si="20"/>
        <v>38</v>
      </c>
      <c r="M1301" s="97" t="str">
        <f>CONCATENATE(База[ПЕрвые символы],База[Column2],RIGHT(База[Column3],7))</f>
        <v>KV-17446242THX-KJA</v>
      </c>
      <c r="N1301" s="98"/>
      <c r="O1301" s="98"/>
      <c r="U1301" s="98"/>
      <c r="V1301" s="98"/>
      <c r="W1301" s="98"/>
      <c r="X1301" s="98"/>
      <c r="Y1301" s="98"/>
    </row>
    <row r="1302" spans="1:25" ht="15" x14ac:dyDescent="0.25">
      <c r="A1302" s="93" t="str">
        <f>CONCATENATE(База[ПЕрвые символы],База[Column2],База[Column4])</f>
        <v>KV-17446243THX-KJA</v>
      </c>
      <c r="B1302" s="94">
        <f>База[Column6]</f>
        <v>41</v>
      </c>
      <c r="C1302" s="95" t="s">
        <v>113</v>
      </c>
      <c r="D1302" s="96">
        <v>46243</v>
      </c>
      <c r="E1302" s="95">
        <v>41</v>
      </c>
      <c r="F1302" s="95">
        <v>35</v>
      </c>
      <c r="G1302" s="95">
        <v>35</v>
      </c>
      <c r="H1302" s="95">
        <v>4</v>
      </c>
      <c r="I1302" s="95" t="s">
        <v>225</v>
      </c>
      <c r="J1302" s="95" t="s">
        <v>224</v>
      </c>
      <c r="K1302" s="95" t="s">
        <v>288</v>
      </c>
      <c r="L1302" s="97">
        <f t="shared" si="20"/>
        <v>37</v>
      </c>
      <c r="M1302" s="97" t="str">
        <f>CONCATENATE(База[ПЕрвые символы],База[Column2],RIGHT(База[Column3],7))</f>
        <v>KV-17446243THX-KJA</v>
      </c>
      <c r="N1302" s="98"/>
      <c r="O1302" s="98"/>
      <c r="U1302" s="98"/>
      <c r="V1302" s="98"/>
      <c r="W1302" s="98"/>
      <c r="X1302" s="98"/>
      <c r="Y1302" s="98"/>
    </row>
    <row r="1303" spans="1:25" ht="15" x14ac:dyDescent="0.25">
      <c r="A1303" s="93" t="str">
        <f>CONCATENATE(База[ПЕрвые символы],База[Column2],База[Column4])</f>
        <v>KV-17446244THX-KJA</v>
      </c>
      <c r="B1303" s="94">
        <f>База[Column6]</f>
        <v>41</v>
      </c>
      <c r="C1303" s="95" t="s">
        <v>113</v>
      </c>
      <c r="D1303" s="96">
        <v>46244</v>
      </c>
      <c r="E1303" s="95">
        <v>41</v>
      </c>
      <c r="F1303" s="95">
        <v>12</v>
      </c>
      <c r="G1303" s="95">
        <v>12</v>
      </c>
      <c r="H1303" s="95">
        <v>4</v>
      </c>
      <c r="I1303" s="95" t="s">
        <v>225</v>
      </c>
      <c r="J1303" s="95" t="s">
        <v>224</v>
      </c>
      <c r="K1303" s="95" t="s">
        <v>288</v>
      </c>
      <c r="L1303" s="97">
        <f t="shared" si="20"/>
        <v>37</v>
      </c>
      <c r="M1303" s="97" t="str">
        <f>CONCATENATE(База[ПЕрвые символы],База[Column2],RIGHT(База[Column3],7))</f>
        <v>KV-17446244THX-KJA</v>
      </c>
      <c r="N1303" s="98"/>
      <c r="O1303" s="98"/>
      <c r="U1303" s="98"/>
      <c r="V1303" s="98"/>
      <c r="W1303" s="98"/>
      <c r="X1303" s="98"/>
      <c r="Y1303" s="98"/>
    </row>
    <row r="1304" spans="1:25" ht="15" x14ac:dyDescent="0.25">
      <c r="A1304" s="93" t="str">
        <f>CONCATENATE(База[ПЕрвые символы],База[Column2],База[Column4])</f>
        <v>KV-17446245THX-KJA</v>
      </c>
      <c r="B1304" s="94">
        <f>База[Column6]</f>
        <v>41</v>
      </c>
      <c r="C1304" s="95" t="s">
        <v>113</v>
      </c>
      <c r="D1304" s="96">
        <v>46245</v>
      </c>
      <c r="E1304" s="95">
        <v>41</v>
      </c>
      <c r="F1304" s="95">
        <v>0</v>
      </c>
      <c r="G1304" s="95">
        <v>0</v>
      </c>
      <c r="H1304" s="95">
        <v>4</v>
      </c>
      <c r="I1304" s="95" t="s">
        <v>225</v>
      </c>
      <c r="J1304" s="95" t="s">
        <v>224</v>
      </c>
      <c r="K1304" s="95" t="s">
        <v>288</v>
      </c>
      <c r="L1304" s="97">
        <f t="shared" si="20"/>
        <v>37</v>
      </c>
      <c r="M1304" s="97" t="str">
        <f>CONCATENATE(База[ПЕрвые символы],База[Column2],RIGHT(База[Column3],7))</f>
        <v>KV-17446245THX-KJA</v>
      </c>
      <c r="N1304" s="98"/>
      <c r="O1304" s="98"/>
      <c r="U1304" s="98"/>
      <c r="V1304" s="98"/>
      <c r="W1304" s="98"/>
      <c r="X1304" s="98"/>
      <c r="Y1304" s="98"/>
    </row>
    <row r="1305" spans="1:25" ht="15" x14ac:dyDescent="0.25">
      <c r="A1305" s="93" t="str">
        <f>CONCATENATE(База[ПЕрвые символы],База[Column2],База[Column4])</f>
        <v>KV-17446249THX-KJA</v>
      </c>
      <c r="B1305" s="94">
        <f>База[Column6]</f>
        <v>60</v>
      </c>
      <c r="C1305" s="95" t="s">
        <v>113</v>
      </c>
      <c r="D1305" s="96">
        <v>46249</v>
      </c>
      <c r="E1305" s="95">
        <v>60</v>
      </c>
      <c r="F1305" s="95">
        <v>0</v>
      </c>
      <c r="G1305" s="95">
        <v>0</v>
      </c>
      <c r="H1305" s="95">
        <v>4</v>
      </c>
      <c r="I1305" s="95" t="s">
        <v>225</v>
      </c>
      <c r="J1305" s="95" t="s">
        <v>224</v>
      </c>
      <c r="K1305" s="95" t="s">
        <v>289</v>
      </c>
      <c r="L1305" s="97">
        <f t="shared" si="20"/>
        <v>56</v>
      </c>
      <c r="M1305" s="97" t="str">
        <f>CONCATENATE(База[ПЕрвые символы],База[Column2],RIGHT(База[Column3],7))</f>
        <v>KV-17446249THX-KJA</v>
      </c>
      <c r="N1305" s="98"/>
      <c r="O1305" s="98"/>
      <c r="U1305" s="98"/>
      <c r="V1305" s="98"/>
      <c r="W1305" s="98"/>
      <c r="X1305" s="98"/>
      <c r="Y1305" s="98"/>
    </row>
    <row r="1306" spans="1:25" ht="15" x14ac:dyDescent="0.25">
      <c r="A1306" s="93" t="str">
        <f>CONCATENATE(База[ПЕрвые символы],База[Column2],База[Column4])</f>
        <v>KV-17446250THX-KJA</v>
      </c>
      <c r="B1306" s="94">
        <f>База[Column6]</f>
        <v>41</v>
      </c>
      <c r="C1306" s="95" t="s">
        <v>113</v>
      </c>
      <c r="D1306" s="96">
        <v>46250</v>
      </c>
      <c r="E1306" s="95">
        <v>41</v>
      </c>
      <c r="F1306" s="95">
        <v>24</v>
      </c>
      <c r="G1306" s="95">
        <v>24</v>
      </c>
      <c r="H1306" s="95">
        <v>4</v>
      </c>
      <c r="I1306" s="95" t="s">
        <v>225</v>
      </c>
      <c r="J1306" s="95" t="s">
        <v>224</v>
      </c>
      <c r="K1306" s="95" t="s">
        <v>288</v>
      </c>
      <c r="L1306" s="97">
        <f t="shared" si="20"/>
        <v>37</v>
      </c>
      <c r="M1306" s="97" t="str">
        <f>CONCATENATE(База[ПЕрвые символы],База[Column2],RIGHT(База[Column3],7))</f>
        <v>KV-17446250THX-KJA</v>
      </c>
      <c r="N1306" s="98"/>
      <c r="O1306" s="98"/>
      <c r="U1306" s="98"/>
      <c r="V1306" s="98"/>
      <c r="W1306" s="98"/>
      <c r="X1306" s="98"/>
      <c r="Y1306" s="98"/>
    </row>
    <row r="1307" spans="1:25" ht="15" x14ac:dyDescent="0.25">
      <c r="A1307" s="93" t="str">
        <f>CONCATENATE(База[ПЕрвые символы],База[Column2],База[Column4])</f>
        <v>KV-17446251THX-KJA</v>
      </c>
      <c r="B1307" s="94">
        <f>База[Column6]</f>
        <v>41</v>
      </c>
      <c r="C1307" s="95" t="s">
        <v>113</v>
      </c>
      <c r="D1307" s="96">
        <v>46251</v>
      </c>
      <c r="E1307" s="95">
        <v>41</v>
      </c>
      <c r="F1307" s="95">
        <v>0</v>
      </c>
      <c r="G1307" s="95">
        <v>0</v>
      </c>
      <c r="H1307" s="95">
        <v>4</v>
      </c>
      <c r="I1307" s="95" t="s">
        <v>225</v>
      </c>
      <c r="J1307" s="95" t="s">
        <v>224</v>
      </c>
      <c r="K1307" s="95" t="s">
        <v>288</v>
      </c>
      <c r="L1307" s="97">
        <f t="shared" si="20"/>
        <v>37</v>
      </c>
      <c r="M1307" s="97" t="str">
        <f>CONCATENATE(База[ПЕрвые символы],База[Column2],RIGHT(База[Column3],7))</f>
        <v>KV-17446251THX-KJA</v>
      </c>
      <c r="N1307" s="98"/>
      <c r="O1307" s="98"/>
      <c r="U1307" s="98"/>
      <c r="V1307" s="98"/>
      <c r="W1307" s="98"/>
      <c r="X1307" s="98"/>
      <c r="Y1307" s="98"/>
    </row>
    <row r="1308" spans="1:25" ht="15" x14ac:dyDescent="0.25">
      <c r="A1308" s="93" t="str">
        <f>CONCATENATE(База[ПЕрвые символы],База[Column2],База[Column4])</f>
        <v>KV-17446252THX-KJA</v>
      </c>
      <c r="B1308" s="94">
        <f>База[Column6]</f>
        <v>41</v>
      </c>
      <c r="C1308" s="95" t="s">
        <v>113</v>
      </c>
      <c r="D1308" s="96">
        <v>46252</v>
      </c>
      <c r="E1308" s="95">
        <v>41</v>
      </c>
      <c r="F1308" s="95">
        <v>0</v>
      </c>
      <c r="G1308" s="95">
        <v>0</v>
      </c>
      <c r="H1308" s="95">
        <v>4</v>
      </c>
      <c r="I1308" s="95" t="s">
        <v>225</v>
      </c>
      <c r="J1308" s="95" t="s">
        <v>224</v>
      </c>
      <c r="K1308" s="95" t="s">
        <v>288</v>
      </c>
      <c r="L1308" s="97">
        <f t="shared" si="20"/>
        <v>37</v>
      </c>
      <c r="M1308" s="97" t="str">
        <f>CONCATENATE(База[ПЕрвые символы],База[Column2],RIGHT(База[Column3],7))</f>
        <v>KV-17446252THX-KJA</v>
      </c>
      <c r="N1308" s="98"/>
      <c r="O1308" s="98"/>
      <c r="U1308" s="98"/>
      <c r="V1308" s="98"/>
      <c r="W1308" s="98"/>
      <c r="X1308" s="98"/>
      <c r="Y1308" s="98"/>
    </row>
    <row r="1309" spans="1:25" ht="15" x14ac:dyDescent="0.25">
      <c r="A1309" s="93" t="str">
        <f>CONCATENATE(База[ПЕрвые символы],База[Column2],База[Column4])</f>
        <v>KV-17446256THX-KJA</v>
      </c>
      <c r="B1309" s="94">
        <f>База[Column6]</f>
        <v>60</v>
      </c>
      <c r="C1309" s="95" t="s">
        <v>113</v>
      </c>
      <c r="D1309" s="96">
        <v>46256</v>
      </c>
      <c r="E1309" s="95">
        <v>60</v>
      </c>
      <c r="F1309" s="95">
        <v>22</v>
      </c>
      <c r="G1309" s="95">
        <v>22</v>
      </c>
      <c r="H1309" s="95">
        <v>4</v>
      </c>
      <c r="I1309" s="95" t="s">
        <v>225</v>
      </c>
      <c r="J1309" s="95" t="s">
        <v>224</v>
      </c>
      <c r="K1309" s="95" t="s">
        <v>289</v>
      </c>
      <c r="L1309" s="97">
        <f t="shared" si="20"/>
        <v>56</v>
      </c>
      <c r="M1309" s="97" t="str">
        <f>CONCATENATE(База[ПЕрвые символы],База[Column2],RIGHT(База[Column3],7))</f>
        <v>KV-17446256THX-KJA</v>
      </c>
      <c r="N1309" s="98"/>
      <c r="O1309" s="98"/>
      <c r="U1309" s="98"/>
      <c r="V1309" s="98"/>
      <c r="W1309" s="98"/>
      <c r="X1309" s="98"/>
      <c r="Y1309" s="98"/>
    </row>
    <row r="1310" spans="1:25" ht="15" x14ac:dyDescent="0.25">
      <c r="A1310" s="93" t="str">
        <f>CONCATENATE(База[ПЕрвые символы],База[Column2],База[Column4])</f>
        <v>KV-17446257THX-KJA</v>
      </c>
      <c r="B1310" s="94">
        <f>База[Column6]</f>
        <v>41</v>
      </c>
      <c r="C1310" s="95" t="s">
        <v>113</v>
      </c>
      <c r="D1310" s="96">
        <v>46257</v>
      </c>
      <c r="E1310" s="95">
        <v>41</v>
      </c>
      <c r="F1310" s="95">
        <v>23</v>
      </c>
      <c r="G1310" s="95">
        <v>23</v>
      </c>
      <c r="H1310" s="95">
        <v>4</v>
      </c>
      <c r="I1310" s="95" t="s">
        <v>225</v>
      </c>
      <c r="J1310" s="95" t="s">
        <v>224</v>
      </c>
      <c r="K1310" s="95" t="s">
        <v>288</v>
      </c>
      <c r="L1310" s="97">
        <f t="shared" si="20"/>
        <v>37</v>
      </c>
      <c r="M1310" s="97" t="str">
        <f>CONCATENATE(База[ПЕрвые символы],База[Column2],RIGHT(База[Column3],7))</f>
        <v>KV-17446257THX-KJA</v>
      </c>
      <c r="N1310" s="98"/>
      <c r="O1310" s="98"/>
      <c r="U1310" s="98"/>
      <c r="V1310" s="98"/>
      <c r="W1310" s="98"/>
      <c r="X1310" s="98"/>
      <c r="Y1310" s="98"/>
    </row>
    <row r="1311" spans="1:25" ht="15" x14ac:dyDescent="0.25">
      <c r="A1311" s="93" t="str">
        <f>CONCATENATE(База[ПЕрвые символы],База[Column2],База[Column4])</f>
        <v>KV-17446258THX-KJA</v>
      </c>
      <c r="B1311" s="94">
        <f>База[Column6]</f>
        <v>41</v>
      </c>
      <c r="C1311" s="95" t="s">
        <v>113</v>
      </c>
      <c r="D1311" s="96">
        <v>46258</v>
      </c>
      <c r="E1311" s="95">
        <v>41</v>
      </c>
      <c r="F1311" s="95">
        <v>8</v>
      </c>
      <c r="G1311" s="95">
        <v>8</v>
      </c>
      <c r="H1311" s="95">
        <v>4</v>
      </c>
      <c r="I1311" s="95" t="s">
        <v>225</v>
      </c>
      <c r="J1311" s="95" t="s">
        <v>224</v>
      </c>
      <c r="K1311" s="95" t="s">
        <v>288</v>
      </c>
      <c r="L1311" s="97">
        <f t="shared" si="20"/>
        <v>37</v>
      </c>
      <c r="M1311" s="97" t="str">
        <f>CONCATENATE(База[ПЕрвые символы],База[Column2],RIGHT(База[Column3],7))</f>
        <v>KV-17446258THX-KJA</v>
      </c>
      <c r="N1311" s="98"/>
      <c r="O1311" s="98"/>
      <c r="U1311" s="98"/>
      <c r="V1311" s="98"/>
      <c r="W1311" s="98"/>
      <c r="X1311" s="98"/>
      <c r="Y1311" s="98"/>
    </row>
    <row r="1312" spans="1:25" ht="15" x14ac:dyDescent="0.25">
      <c r="A1312" s="93" t="str">
        <f>CONCATENATE(База[ПЕрвые символы],База[Column2],База[Column4])</f>
        <v>KV-17446259THX-KJA</v>
      </c>
      <c r="B1312" s="94">
        <f>База[Column6]</f>
        <v>41</v>
      </c>
      <c r="C1312" s="95" t="s">
        <v>113</v>
      </c>
      <c r="D1312" s="96">
        <v>46259</v>
      </c>
      <c r="E1312" s="95">
        <v>41</v>
      </c>
      <c r="F1312" s="95">
        <v>4</v>
      </c>
      <c r="G1312" s="95">
        <v>4</v>
      </c>
      <c r="H1312" s="95">
        <v>4</v>
      </c>
      <c r="I1312" s="95" t="s">
        <v>225</v>
      </c>
      <c r="J1312" s="95" t="s">
        <v>224</v>
      </c>
      <c r="K1312" s="95" t="s">
        <v>288</v>
      </c>
      <c r="L1312" s="97">
        <f t="shared" si="20"/>
        <v>37</v>
      </c>
      <c r="M1312" s="97" t="str">
        <f>CONCATENATE(База[ПЕрвые символы],База[Column2],RIGHT(База[Column3],7))</f>
        <v>KV-17446259THX-KJA</v>
      </c>
      <c r="N1312" s="98"/>
      <c r="O1312" s="98"/>
      <c r="U1312" s="98"/>
      <c r="V1312" s="98"/>
      <c r="W1312" s="98"/>
      <c r="X1312" s="98"/>
      <c r="Y1312" s="98"/>
    </row>
    <row r="1313" spans="1:25" ht="15" x14ac:dyDescent="0.25">
      <c r="A1313" s="93" t="str">
        <f>CONCATENATE(База[ПЕрвые символы],База[Column2],База[Column4])</f>
        <v>KV-17446263THX-KJA</v>
      </c>
      <c r="B1313" s="94">
        <f>База[Column6]</f>
        <v>60</v>
      </c>
      <c r="C1313" s="95" t="s">
        <v>113</v>
      </c>
      <c r="D1313" s="96">
        <v>46263</v>
      </c>
      <c r="E1313" s="95">
        <v>60</v>
      </c>
      <c r="F1313" s="95">
        <v>19</v>
      </c>
      <c r="G1313" s="95">
        <v>19</v>
      </c>
      <c r="H1313" s="95">
        <v>4</v>
      </c>
      <c r="I1313" s="95" t="s">
        <v>225</v>
      </c>
      <c r="J1313" s="95" t="s">
        <v>224</v>
      </c>
      <c r="K1313" s="95" t="s">
        <v>289</v>
      </c>
      <c r="L1313" s="97">
        <f t="shared" si="20"/>
        <v>56</v>
      </c>
      <c r="M1313" s="97" t="str">
        <f>CONCATENATE(База[ПЕрвые символы],База[Column2],RIGHT(База[Column3],7))</f>
        <v>KV-17446263THX-KJA</v>
      </c>
      <c r="N1313" s="98"/>
      <c r="O1313" s="98"/>
      <c r="U1313" s="98"/>
      <c r="V1313" s="98"/>
      <c r="W1313" s="98"/>
      <c r="X1313" s="98"/>
      <c r="Y1313" s="98"/>
    </row>
    <row r="1314" spans="1:25" ht="15" x14ac:dyDescent="0.25">
      <c r="A1314" s="93" t="str">
        <f>CONCATENATE(База[ПЕрвые символы],База[Column2],База[Column4])</f>
        <v>KV-17446264THX-KJA</v>
      </c>
      <c r="B1314" s="94">
        <f>База[Column6]</f>
        <v>41</v>
      </c>
      <c r="C1314" s="95" t="s">
        <v>113</v>
      </c>
      <c r="D1314" s="96">
        <v>46264</v>
      </c>
      <c r="E1314" s="95">
        <v>41</v>
      </c>
      <c r="F1314" s="95">
        <v>16</v>
      </c>
      <c r="G1314" s="95">
        <v>16</v>
      </c>
      <c r="H1314" s="95">
        <v>4</v>
      </c>
      <c r="I1314" s="95" t="s">
        <v>225</v>
      </c>
      <c r="J1314" s="95" t="s">
        <v>224</v>
      </c>
      <c r="K1314" s="95" t="s">
        <v>288</v>
      </c>
      <c r="L1314" s="97">
        <f t="shared" si="20"/>
        <v>37</v>
      </c>
      <c r="M1314" s="97" t="str">
        <f>CONCATENATE(База[ПЕрвые символы],База[Column2],RIGHT(База[Column3],7))</f>
        <v>KV-17446264THX-KJA</v>
      </c>
      <c r="N1314" s="98"/>
      <c r="O1314" s="98"/>
      <c r="U1314" s="98"/>
      <c r="V1314" s="98"/>
      <c r="W1314" s="98"/>
      <c r="X1314" s="98"/>
      <c r="Y1314" s="98"/>
    </row>
    <row r="1315" spans="1:25" ht="15" x14ac:dyDescent="0.25">
      <c r="A1315" s="93" t="str">
        <f>CONCATENATE(База[ПЕрвые символы],База[Column2],База[Column4])</f>
        <v>KV-17446265THX-KJA</v>
      </c>
      <c r="B1315" s="94">
        <f>База[Column6]</f>
        <v>41</v>
      </c>
      <c r="C1315" s="95" t="s">
        <v>113</v>
      </c>
      <c r="D1315" s="96">
        <v>46265</v>
      </c>
      <c r="E1315" s="95">
        <v>41</v>
      </c>
      <c r="F1315" s="95">
        <v>4</v>
      </c>
      <c r="G1315" s="95">
        <v>4</v>
      </c>
      <c r="H1315" s="95">
        <v>4</v>
      </c>
      <c r="I1315" s="95" t="s">
        <v>225</v>
      </c>
      <c r="J1315" s="95" t="s">
        <v>224</v>
      </c>
      <c r="K1315" s="95" t="s">
        <v>288</v>
      </c>
      <c r="L1315" s="97">
        <f t="shared" si="20"/>
        <v>37</v>
      </c>
      <c r="M1315" s="97" t="str">
        <f>CONCATENATE(База[ПЕрвые символы],База[Column2],RIGHT(База[Column3],7))</f>
        <v>KV-17446265THX-KJA</v>
      </c>
      <c r="N1315" s="98"/>
      <c r="O1315" s="98"/>
      <c r="U1315" s="98"/>
      <c r="V1315" s="98"/>
      <c r="W1315" s="98"/>
      <c r="X1315" s="98"/>
      <c r="Y1315" s="98"/>
    </row>
    <row r="1316" spans="1:25" ht="15" x14ac:dyDescent="0.25">
      <c r="A1316" s="93" t="str">
        <f>CONCATENATE(База[ПЕрвые символы],База[Column2],База[Column4])</f>
        <v>KV-17446266THX-KJA</v>
      </c>
      <c r="B1316" s="94">
        <f>База[Column6]</f>
        <v>41</v>
      </c>
      <c r="C1316" s="95" t="s">
        <v>113</v>
      </c>
      <c r="D1316" s="96">
        <v>46266</v>
      </c>
      <c r="E1316" s="95">
        <v>41</v>
      </c>
      <c r="F1316" s="95">
        <v>1</v>
      </c>
      <c r="G1316" s="95">
        <v>1</v>
      </c>
      <c r="H1316" s="95">
        <v>4</v>
      </c>
      <c r="I1316" s="95" t="s">
        <v>225</v>
      </c>
      <c r="J1316" s="95" t="s">
        <v>224</v>
      </c>
      <c r="K1316" s="95" t="s">
        <v>288</v>
      </c>
      <c r="L1316" s="97">
        <f t="shared" si="20"/>
        <v>37</v>
      </c>
      <c r="M1316" s="97" t="str">
        <f>CONCATENATE(База[ПЕрвые символы],База[Column2],RIGHT(База[Column3],7))</f>
        <v>KV-17446266THX-KJA</v>
      </c>
      <c r="N1316" s="98"/>
      <c r="O1316" s="98"/>
      <c r="U1316" s="98"/>
      <c r="V1316" s="98"/>
      <c r="W1316" s="98"/>
      <c r="X1316" s="98"/>
      <c r="Y1316" s="98"/>
    </row>
    <row r="1317" spans="1:25" ht="15" x14ac:dyDescent="0.25">
      <c r="A1317" s="93" t="str">
        <f>CONCATENATE(База[ПЕрвые символы],База[Column2],База[Column4])</f>
        <v>KV-17446270THX-KJA</v>
      </c>
      <c r="B1317" s="94">
        <f>База[Column6]</f>
        <v>60</v>
      </c>
      <c r="C1317" s="95" t="s">
        <v>113</v>
      </c>
      <c r="D1317" s="96">
        <v>46270</v>
      </c>
      <c r="E1317" s="95">
        <v>60</v>
      </c>
      <c r="F1317" s="95">
        <v>0</v>
      </c>
      <c r="G1317" s="95">
        <v>0</v>
      </c>
      <c r="H1317" s="95">
        <v>4</v>
      </c>
      <c r="I1317" s="95" t="s">
        <v>225</v>
      </c>
      <c r="J1317" s="95" t="s">
        <v>224</v>
      </c>
      <c r="K1317" s="95" t="s">
        <v>289</v>
      </c>
      <c r="L1317" s="97">
        <f t="shared" si="20"/>
        <v>56</v>
      </c>
      <c r="M1317" s="97" t="str">
        <f>CONCATENATE(База[ПЕрвые символы],База[Column2],RIGHT(База[Column3],7))</f>
        <v>KV-17446270THX-KJA</v>
      </c>
      <c r="N1317" s="98"/>
      <c r="O1317" s="98"/>
      <c r="U1317" s="98"/>
      <c r="V1317" s="98"/>
      <c r="W1317" s="98"/>
      <c r="X1317" s="98"/>
      <c r="Y1317" s="98"/>
    </row>
    <row r="1318" spans="1:25" ht="15" x14ac:dyDescent="0.25">
      <c r="A1318" s="93" t="str">
        <f>CONCATENATE(База[ПЕрвые символы],База[Column2],База[Column4])</f>
        <v>KV-17446271THX-KJA</v>
      </c>
      <c r="B1318" s="94">
        <f>База[Column6]</f>
        <v>41</v>
      </c>
      <c r="C1318" s="95" t="s">
        <v>113</v>
      </c>
      <c r="D1318" s="96">
        <v>46271</v>
      </c>
      <c r="E1318" s="95">
        <v>41</v>
      </c>
      <c r="F1318" s="95">
        <v>16</v>
      </c>
      <c r="G1318" s="95">
        <v>16</v>
      </c>
      <c r="H1318" s="95">
        <v>4</v>
      </c>
      <c r="I1318" s="95" t="s">
        <v>225</v>
      </c>
      <c r="J1318" s="95" t="s">
        <v>224</v>
      </c>
      <c r="K1318" s="95" t="s">
        <v>288</v>
      </c>
      <c r="L1318" s="97">
        <f t="shared" si="20"/>
        <v>37</v>
      </c>
      <c r="M1318" s="97" t="str">
        <f>CONCATENATE(База[ПЕрвые символы],База[Column2],RIGHT(База[Column3],7))</f>
        <v>KV-17446271THX-KJA</v>
      </c>
      <c r="N1318" s="98"/>
      <c r="O1318" s="98"/>
      <c r="U1318" s="98"/>
      <c r="V1318" s="98"/>
      <c r="W1318" s="98"/>
      <c r="X1318" s="98"/>
      <c r="Y1318" s="98"/>
    </row>
    <row r="1319" spans="1:25" ht="15" x14ac:dyDescent="0.25">
      <c r="A1319" s="93" t="str">
        <f>CONCATENATE(База[ПЕрвые символы],База[Column2],База[Column4])</f>
        <v>KV-17446272THX-KJA</v>
      </c>
      <c r="B1319" s="94">
        <f>База[Column6]</f>
        <v>41</v>
      </c>
      <c r="C1319" s="95" t="s">
        <v>113</v>
      </c>
      <c r="D1319" s="96">
        <v>46272</v>
      </c>
      <c r="E1319" s="95">
        <v>41</v>
      </c>
      <c r="F1319" s="95">
        <v>0</v>
      </c>
      <c r="G1319" s="95">
        <v>0</v>
      </c>
      <c r="H1319" s="95">
        <v>4</v>
      </c>
      <c r="I1319" s="95" t="s">
        <v>225</v>
      </c>
      <c r="J1319" s="95" t="s">
        <v>224</v>
      </c>
      <c r="K1319" s="95" t="s">
        <v>288</v>
      </c>
      <c r="L1319" s="97">
        <f t="shared" si="20"/>
        <v>37</v>
      </c>
      <c r="M1319" s="97" t="str">
        <f>CONCATENATE(База[ПЕрвые символы],База[Column2],RIGHT(База[Column3],7))</f>
        <v>KV-17446272THX-KJA</v>
      </c>
      <c r="N1319" s="98"/>
      <c r="O1319" s="98"/>
      <c r="U1319" s="98"/>
      <c r="V1319" s="98"/>
      <c r="W1319" s="98"/>
      <c r="X1319" s="98"/>
      <c r="Y1319" s="98"/>
    </row>
    <row r="1320" spans="1:25" ht="15" x14ac:dyDescent="0.25">
      <c r="A1320" s="93" t="str">
        <f>CONCATENATE(База[ПЕрвые символы],База[Column2],База[Column4])</f>
        <v>KV-17446273THX-KJA</v>
      </c>
      <c r="B1320" s="94">
        <f>База[Column6]</f>
        <v>41</v>
      </c>
      <c r="C1320" s="95" t="s">
        <v>113</v>
      </c>
      <c r="D1320" s="96">
        <v>46273</v>
      </c>
      <c r="E1320" s="95">
        <v>41</v>
      </c>
      <c r="F1320" s="95">
        <v>0</v>
      </c>
      <c r="G1320" s="95">
        <v>0</v>
      </c>
      <c r="H1320" s="95">
        <v>4</v>
      </c>
      <c r="I1320" s="95" t="s">
        <v>225</v>
      </c>
      <c r="J1320" s="95" t="s">
        <v>224</v>
      </c>
      <c r="K1320" s="95" t="s">
        <v>288</v>
      </c>
      <c r="L1320" s="97">
        <f t="shared" si="20"/>
        <v>37</v>
      </c>
      <c r="M1320" s="97" t="str">
        <f>CONCATENATE(База[ПЕрвые символы],База[Column2],RIGHT(База[Column3],7))</f>
        <v>KV-17446273THX-KJA</v>
      </c>
      <c r="N1320" s="98"/>
      <c r="O1320" s="98"/>
      <c r="U1320" s="98"/>
      <c r="V1320" s="98"/>
      <c r="W1320" s="98"/>
      <c r="X1320" s="98"/>
      <c r="Y1320" s="98"/>
    </row>
    <row r="1321" spans="1:25" ht="15" x14ac:dyDescent="0.25">
      <c r="A1321" s="93" t="str">
        <f>CONCATENATE(База[ПЕрвые символы],База[Column2],База[Column4])</f>
        <v>KV-17446277THX-KJA</v>
      </c>
      <c r="B1321" s="94">
        <f>База[Column6]</f>
        <v>60</v>
      </c>
      <c r="C1321" s="95" t="s">
        <v>113</v>
      </c>
      <c r="D1321" s="96">
        <v>46277</v>
      </c>
      <c r="E1321" s="95">
        <v>60</v>
      </c>
      <c r="F1321" s="95">
        <v>0</v>
      </c>
      <c r="G1321" s="95">
        <v>0</v>
      </c>
      <c r="H1321" s="95">
        <v>4</v>
      </c>
      <c r="I1321" s="95" t="s">
        <v>225</v>
      </c>
      <c r="J1321" s="95" t="s">
        <v>224</v>
      </c>
      <c r="K1321" s="95" t="s">
        <v>289</v>
      </c>
      <c r="L1321" s="97">
        <f t="shared" si="20"/>
        <v>56</v>
      </c>
      <c r="M1321" s="97" t="str">
        <f>CONCATENATE(База[ПЕрвые символы],База[Column2],RIGHT(База[Column3],7))</f>
        <v>KV-17446277THX-KJA</v>
      </c>
      <c r="N1321" s="98"/>
      <c r="O1321" s="98"/>
      <c r="U1321" s="98"/>
      <c r="V1321" s="98"/>
      <c r="W1321" s="98"/>
      <c r="X1321" s="98"/>
      <c r="Y1321" s="98"/>
    </row>
    <row r="1322" spans="1:25" ht="15" x14ac:dyDescent="0.25">
      <c r="A1322" s="93" t="str">
        <f>CONCATENATE(База[ПЕрвые символы],База[Column2],База[Column4])</f>
        <v>KV-17446278THX-KJA</v>
      </c>
      <c r="B1322" s="94">
        <f>База[Column6]</f>
        <v>41</v>
      </c>
      <c r="C1322" s="95" t="s">
        <v>113</v>
      </c>
      <c r="D1322" s="96">
        <v>46278</v>
      </c>
      <c r="E1322" s="95">
        <v>41</v>
      </c>
      <c r="F1322" s="95">
        <v>3</v>
      </c>
      <c r="G1322" s="95">
        <v>3</v>
      </c>
      <c r="H1322" s="95">
        <v>4</v>
      </c>
      <c r="I1322" s="95" t="s">
        <v>225</v>
      </c>
      <c r="J1322" s="95" t="s">
        <v>224</v>
      </c>
      <c r="K1322" s="95" t="s">
        <v>288</v>
      </c>
      <c r="L1322" s="97">
        <f t="shared" si="20"/>
        <v>37</v>
      </c>
      <c r="M1322" s="97" t="str">
        <f>CONCATENATE(База[ПЕрвые символы],База[Column2],RIGHT(База[Column3],7))</f>
        <v>KV-17446278THX-KJA</v>
      </c>
      <c r="N1322" s="98"/>
      <c r="O1322" s="98"/>
      <c r="U1322" s="98"/>
      <c r="V1322" s="98"/>
      <c r="W1322" s="98"/>
      <c r="X1322" s="98"/>
      <c r="Y1322" s="98"/>
    </row>
    <row r="1323" spans="1:25" ht="15" x14ac:dyDescent="0.25">
      <c r="A1323" s="93" t="str">
        <f>CONCATENATE(База[ПЕрвые символы],База[Column2],База[Column4])</f>
        <v>KV-17446279THX-KJA</v>
      </c>
      <c r="B1323" s="94">
        <f>База[Column6]</f>
        <v>60</v>
      </c>
      <c r="C1323" s="95" t="s">
        <v>113</v>
      </c>
      <c r="D1323" s="96">
        <v>46279</v>
      </c>
      <c r="E1323" s="95">
        <v>60</v>
      </c>
      <c r="F1323" s="95">
        <v>10</v>
      </c>
      <c r="G1323" s="95">
        <v>10</v>
      </c>
      <c r="H1323" s="95">
        <v>4</v>
      </c>
      <c r="I1323" s="95" t="s">
        <v>225</v>
      </c>
      <c r="J1323" s="95" t="s">
        <v>224</v>
      </c>
      <c r="K1323" s="95" t="s">
        <v>289</v>
      </c>
      <c r="L1323" s="97">
        <f t="shared" si="20"/>
        <v>56</v>
      </c>
      <c r="M1323" s="97" t="str">
        <f>CONCATENATE(База[ПЕрвые символы],База[Column2],RIGHT(База[Column3],7))</f>
        <v>KV-17446279THX-KJA</v>
      </c>
      <c r="N1323" s="98"/>
      <c r="O1323" s="98"/>
      <c r="U1323" s="98"/>
      <c r="V1323" s="98"/>
      <c r="W1323" s="98"/>
      <c r="X1323" s="98"/>
      <c r="Y1323" s="98"/>
    </row>
    <row r="1324" spans="1:25" ht="15" x14ac:dyDescent="0.25">
      <c r="A1324" s="93" t="str">
        <f>CONCATENATE(База[ПЕрвые символы],База[Column2],База[Column4])</f>
        <v>KV-17446280THX-KJA</v>
      </c>
      <c r="B1324" s="94">
        <f>База[Column6]</f>
        <v>40</v>
      </c>
      <c r="C1324" s="95" t="s">
        <v>113</v>
      </c>
      <c r="D1324" s="96">
        <v>46280</v>
      </c>
      <c r="E1324" s="95">
        <v>40</v>
      </c>
      <c r="F1324" s="95">
        <v>14</v>
      </c>
      <c r="G1324" s="95">
        <v>14</v>
      </c>
      <c r="H1324" s="95">
        <v>4</v>
      </c>
      <c r="I1324" s="95" t="s">
        <v>225</v>
      </c>
      <c r="J1324" s="95" t="s">
        <v>224</v>
      </c>
      <c r="K1324" s="95" t="s">
        <v>288</v>
      </c>
      <c r="L1324" s="97">
        <f t="shared" si="20"/>
        <v>36</v>
      </c>
      <c r="M1324" s="97" t="str">
        <f>CONCATENATE(База[ПЕрвые символы],База[Column2],RIGHT(База[Column3],7))</f>
        <v>KV-17446280THX-KJA</v>
      </c>
      <c r="N1324" s="98"/>
      <c r="O1324" s="98"/>
      <c r="U1324" s="98"/>
      <c r="V1324" s="98"/>
      <c r="W1324" s="98"/>
      <c r="X1324" s="98"/>
      <c r="Y1324" s="98"/>
    </row>
    <row r="1325" spans="1:25" ht="15" x14ac:dyDescent="0.25">
      <c r="A1325" s="93" t="str">
        <f>CONCATENATE(База[ПЕрвые символы],База[Column2],База[Column4])</f>
        <v>KV-17446285THX-KJA</v>
      </c>
      <c r="B1325" s="94">
        <f>База[Column6]</f>
        <v>41</v>
      </c>
      <c r="C1325" s="95" t="s">
        <v>113</v>
      </c>
      <c r="D1325" s="96">
        <v>46285</v>
      </c>
      <c r="E1325" s="95">
        <v>41</v>
      </c>
      <c r="F1325" s="95">
        <v>0</v>
      </c>
      <c r="G1325" s="95">
        <v>0</v>
      </c>
      <c r="H1325" s="95">
        <v>4</v>
      </c>
      <c r="I1325" s="95" t="s">
        <v>225</v>
      </c>
      <c r="J1325" s="95" t="s">
        <v>224</v>
      </c>
      <c r="K1325" s="95" t="s">
        <v>288</v>
      </c>
      <c r="L1325" s="97">
        <f t="shared" si="20"/>
        <v>37</v>
      </c>
      <c r="M1325" s="97" t="str">
        <f>CONCATENATE(База[ПЕрвые символы],База[Column2],RIGHT(База[Column3],7))</f>
        <v>KV-17446285THX-KJA</v>
      </c>
      <c r="N1325" s="98"/>
      <c r="O1325" s="98"/>
      <c r="U1325" s="98"/>
      <c r="V1325" s="98"/>
      <c r="W1325" s="98"/>
      <c r="X1325" s="98"/>
      <c r="Y1325" s="98"/>
    </row>
    <row r="1326" spans="1:25" ht="15" x14ac:dyDescent="0.25">
      <c r="A1326" s="93" t="str">
        <f>CONCATENATE(База[ПЕрвые символы],База[Column2],База[Column4])</f>
        <v>KV-17446286THX-KJA</v>
      </c>
      <c r="B1326" s="94">
        <f>База[Column6]</f>
        <v>41</v>
      </c>
      <c r="C1326" s="95" t="s">
        <v>113</v>
      </c>
      <c r="D1326" s="96">
        <v>46286</v>
      </c>
      <c r="E1326" s="95">
        <v>41</v>
      </c>
      <c r="F1326" s="95">
        <v>0</v>
      </c>
      <c r="G1326" s="95">
        <v>0</v>
      </c>
      <c r="H1326" s="95">
        <v>4</v>
      </c>
      <c r="I1326" s="95" t="s">
        <v>225</v>
      </c>
      <c r="J1326" s="95" t="s">
        <v>224</v>
      </c>
      <c r="K1326" s="95" t="s">
        <v>288</v>
      </c>
      <c r="L1326" s="97">
        <f t="shared" si="20"/>
        <v>37</v>
      </c>
      <c r="M1326" s="97" t="str">
        <f>CONCATENATE(База[ПЕрвые символы],База[Column2],RIGHT(База[Column3],7))</f>
        <v>KV-17446286THX-KJA</v>
      </c>
      <c r="N1326" s="98"/>
      <c r="O1326" s="98"/>
      <c r="U1326" s="98"/>
      <c r="V1326" s="98"/>
      <c r="W1326" s="98"/>
      <c r="X1326" s="98"/>
      <c r="Y1326" s="98"/>
    </row>
    <row r="1327" spans="1:25" ht="15" x14ac:dyDescent="0.25">
      <c r="A1327" s="93" t="str">
        <f>CONCATENATE(База[ПЕрвые символы],База[Column2],База[Column4])</f>
        <v>KV-17446287THX-KJA</v>
      </c>
      <c r="B1327" s="94">
        <f>База[Column6]</f>
        <v>41</v>
      </c>
      <c r="C1327" s="95" t="s">
        <v>113</v>
      </c>
      <c r="D1327" s="96">
        <v>46287</v>
      </c>
      <c r="E1327" s="95">
        <v>41</v>
      </c>
      <c r="F1327" s="95">
        <v>0</v>
      </c>
      <c r="G1327" s="95">
        <v>0</v>
      </c>
      <c r="H1327" s="95">
        <v>4</v>
      </c>
      <c r="I1327" s="95" t="s">
        <v>225</v>
      </c>
      <c r="J1327" s="95" t="s">
        <v>224</v>
      </c>
      <c r="K1327" s="95" t="s">
        <v>288</v>
      </c>
      <c r="L1327" s="97">
        <f t="shared" si="20"/>
        <v>37</v>
      </c>
      <c r="M1327" s="97" t="str">
        <f>CONCATENATE(База[ПЕрвые символы],База[Column2],RIGHT(База[Column3],7))</f>
        <v>KV-17446287THX-KJA</v>
      </c>
      <c r="N1327" s="98"/>
      <c r="O1327" s="98"/>
      <c r="U1327" s="98"/>
      <c r="V1327" s="98"/>
      <c r="W1327" s="98"/>
      <c r="X1327" s="98"/>
      <c r="Y1327" s="98"/>
    </row>
    <row r="1328" spans="1:25" ht="15" x14ac:dyDescent="0.25">
      <c r="A1328" s="93" t="str">
        <f>CONCATENATE(База[ПЕрвые символы],База[Column2],База[Column4])</f>
        <v>KV-17446292THX-KJA</v>
      </c>
      <c r="B1328" s="94">
        <f>База[Column6]</f>
        <v>41</v>
      </c>
      <c r="C1328" s="95" t="s">
        <v>113</v>
      </c>
      <c r="D1328" s="96">
        <v>46292</v>
      </c>
      <c r="E1328" s="95">
        <v>41</v>
      </c>
      <c r="F1328" s="95">
        <v>2</v>
      </c>
      <c r="G1328" s="95">
        <v>2</v>
      </c>
      <c r="H1328" s="95">
        <v>4</v>
      </c>
      <c r="I1328" s="95" t="s">
        <v>225</v>
      </c>
      <c r="J1328" s="95" t="s">
        <v>224</v>
      </c>
      <c r="K1328" s="95" t="s">
        <v>288</v>
      </c>
      <c r="L1328" s="97">
        <f t="shared" si="20"/>
        <v>37</v>
      </c>
      <c r="M1328" s="97" t="str">
        <f>CONCATENATE(База[ПЕрвые символы],База[Column2],RIGHT(База[Column3],7))</f>
        <v>KV-17446292THX-KJA</v>
      </c>
      <c r="N1328" s="98"/>
      <c r="O1328" s="98"/>
      <c r="U1328" s="98"/>
      <c r="V1328" s="98"/>
      <c r="W1328" s="98"/>
      <c r="X1328" s="98"/>
      <c r="Y1328" s="98"/>
    </row>
    <row r="1329" spans="1:25" ht="15" x14ac:dyDescent="0.25">
      <c r="A1329" s="93" t="str">
        <f>CONCATENATE(База[ПЕрвые символы],База[Column2],База[Column4])</f>
        <v>KV-17446293THX-KJA</v>
      </c>
      <c r="B1329" s="94">
        <f>База[Column6]</f>
        <v>41</v>
      </c>
      <c r="C1329" s="95" t="s">
        <v>113</v>
      </c>
      <c r="D1329" s="96">
        <v>46293</v>
      </c>
      <c r="E1329" s="95">
        <v>41</v>
      </c>
      <c r="F1329" s="95">
        <v>0</v>
      </c>
      <c r="G1329" s="95">
        <v>0</v>
      </c>
      <c r="H1329" s="95">
        <v>4</v>
      </c>
      <c r="I1329" s="95" t="s">
        <v>225</v>
      </c>
      <c r="J1329" s="95" t="s">
        <v>224</v>
      </c>
      <c r="K1329" s="95" t="s">
        <v>288</v>
      </c>
      <c r="L1329" s="97">
        <f t="shared" si="20"/>
        <v>37</v>
      </c>
      <c r="M1329" s="97" t="str">
        <f>CONCATENATE(База[ПЕрвые символы],База[Column2],RIGHT(База[Column3],7))</f>
        <v>KV-17446293THX-KJA</v>
      </c>
      <c r="N1329" s="98"/>
      <c r="O1329" s="98"/>
      <c r="U1329" s="98"/>
      <c r="V1329" s="98"/>
      <c r="W1329" s="98"/>
      <c r="X1329" s="98"/>
      <c r="Y1329" s="98"/>
    </row>
    <row r="1330" spans="1:25" ht="15" x14ac:dyDescent="0.25">
      <c r="A1330" s="93" t="str">
        <f>CONCATENATE(База[ПЕрвые символы],База[Column2],База[Column4])</f>
        <v>KV-17446294THX-KJA</v>
      </c>
      <c r="B1330" s="94">
        <f>База[Column6]</f>
        <v>41</v>
      </c>
      <c r="C1330" s="95" t="s">
        <v>113</v>
      </c>
      <c r="D1330" s="96">
        <v>46294</v>
      </c>
      <c r="E1330" s="95">
        <v>41</v>
      </c>
      <c r="F1330" s="95">
        <v>0</v>
      </c>
      <c r="G1330" s="95">
        <v>0</v>
      </c>
      <c r="H1330" s="95">
        <v>4</v>
      </c>
      <c r="I1330" s="95" t="s">
        <v>225</v>
      </c>
      <c r="J1330" s="95" t="s">
        <v>224</v>
      </c>
      <c r="K1330" s="95" t="s">
        <v>288</v>
      </c>
      <c r="L1330" s="97">
        <f t="shared" si="20"/>
        <v>37</v>
      </c>
      <c r="M1330" s="97" t="str">
        <f>CONCATENATE(База[ПЕрвые символы],База[Column2],RIGHT(База[Column3],7))</f>
        <v>KV-17446294THX-KJA</v>
      </c>
      <c r="N1330" s="98"/>
      <c r="O1330" s="98"/>
      <c r="U1330" s="98"/>
      <c r="V1330" s="98"/>
      <c r="W1330" s="98"/>
      <c r="X1330" s="98"/>
      <c r="Y1330" s="98"/>
    </row>
    <row r="1331" spans="1:25" ht="15" x14ac:dyDescent="0.25">
      <c r="A1331" s="93" t="str">
        <f>CONCATENATE(База[ПЕрвые символы],База[Column2],База[Column4])</f>
        <v>KV-17446299THX-KJA</v>
      </c>
      <c r="B1331" s="94">
        <f>База[Column6]</f>
        <v>41</v>
      </c>
      <c r="C1331" s="95" t="s">
        <v>113</v>
      </c>
      <c r="D1331" s="96">
        <v>46299</v>
      </c>
      <c r="E1331" s="95">
        <v>41</v>
      </c>
      <c r="F1331" s="95">
        <v>1</v>
      </c>
      <c r="G1331" s="95">
        <v>1</v>
      </c>
      <c r="H1331" s="95">
        <v>4</v>
      </c>
      <c r="I1331" s="95" t="s">
        <v>225</v>
      </c>
      <c r="J1331" s="95" t="s">
        <v>224</v>
      </c>
      <c r="K1331" s="95" t="s">
        <v>288</v>
      </c>
      <c r="L1331" s="97">
        <f t="shared" si="20"/>
        <v>37</v>
      </c>
      <c r="M1331" s="97" t="str">
        <f>CONCATENATE(База[ПЕрвые символы],База[Column2],RIGHT(База[Column3],7))</f>
        <v>KV-17446299THX-KJA</v>
      </c>
      <c r="N1331" s="98"/>
      <c r="O1331" s="98"/>
      <c r="U1331" s="98"/>
      <c r="V1331" s="98"/>
      <c r="W1331" s="98"/>
      <c r="X1331" s="98"/>
      <c r="Y1331" s="98"/>
    </row>
    <row r="1332" spans="1:25" ht="15" x14ac:dyDescent="0.25">
      <c r="A1332" s="93" t="str">
        <f>CONCATENATE(База[ПЕрвые символы],База[Column2],База[Column4])</f>
        <v>KV-17446301THX-KJA</v>
      </c>
      <c r="B1332" s="94">
        <f>База[Column6]</f>
        <v>41</v>
      </c>
      <c r="C1332" s="95" t="s">
        <v>113</v>
      </c>
      <c r="D1332" s="96">
        <v>46301</v>
      </c>
      <c r="E1332" s="95">
        <v>41</v>
      </c>
      <c r="F1332" s="95">
        <v>0</v>
      </c>
      <c r="G1332" s="95">
        <v>0</v>
      </c>
      <c r="H1332" s="95">
        <v>4</v>
      </c>
      <c r="I1332" s="95" t="s">
        <v>225</v>
      </c>
      <c r="J1332" s="95" t="s">
        <v>224</v>
      </c>
      <c r="K1332" s="95" t="s">
        <v>288</v>
      </c>
      <c r="L1332" s="97">
        <f t="shared" si="20"/>
        <v>37</v>
      </c>
      <c r="M1332" s="97" t="str">
        <f>CONCATENATE(База[ПЕрвые символы],База[Column2],RIGHT(База[Column3],7))</f>
        <v>KV-17446301THX-KJA</v>
      </c>
      <c r="N1332" s="98"/>
      <c r="O1332" s="98"/>
      <c r="U1332" s="98"/>
      <c r="V1332" s="98"/>
      <c r="W1332" s="98"/>
      <c r="X1332" s="98"/>
      <c r="Y1332" s="98"/>
    </row>
    <row r="1333" spans="1:25" ht="15" x14ac:dyDescent="0.25">
      <c r="A1333" s="93" t="str">
        <f>CONCATENATE(База[ПЕрвые символы],База[Column2],База[Column4])</f>
        <v>KV-17446306THX-KJA</v>
      </c>
      <c r="B1333" s="94">
        <f>База[Column6]</f>
        <v>41</v>
      </c>
      <c r="C1333" s="95" t="s">
        <v>113</v>
      </c>
      <c r="D1333" s="96">
        <v>46306</v>
      </c>
      <c r="E1333" s="95">
        <v>41</v>
      </c>
      <c r="F1333" s="95">
        <v>0</v>
      </c>
      <c r="G1333" s="95">
        <v>0</v>
      </c>
      <c r="H1333" s="95">
        <v>4</v>
      </c>
      <c r="I1333" s="95" t="s">
        <v>225</v>
      </c>
      <c r="J1333" s="95" t="s">
        <v>224</v>
      </c>
      <c r="K1333" s="95" t="s">
        <v>288</v>
      </c>
      <c r="L1333" s="97">
        <f t="shared" si="20"/>
        <v>37</v>
      </c>
      <c r="M1333" s="97" t="str">
        <f>CONCATENATE(База[ПЕрвые символы],База[Column2],RIGHT(База[Column3],7))</f>
        <v>KV-17446306THX-KJA</v>
      </c>
      <c r="N1333" s="98"/>
      <c r="O1333" s="98"/>
      <c r="U1333" s="98"/>
      <c r="V1333" s="98"/>
      <c r="W1333" s="98"/>
      <c r="X1333" s="98"/>
      <c r="Y1333" s="98"/>
    </row>
    <row r="1334" spans="1:25" ht="15" x14ac:dyDescent="0.25">
      <c r="A1334" s="93" t="str">
        <f>CONCATENATE(База[ПЕрвые символы],База[Column2],База[Column4])</f>
        <v>KV-17446308THX-KJA</v>
      </c>
      <c r="B1334" s="94">
        <f>База[Column6]</f>
        <v>41</v>
      </c>
      <c r="C1334" s="95" t="s">
        <v>113</v>
      </c>
      <c r="D1334" s="96">
        <v>46308</v>
      </c>
      <c r="E1334" s="95">
        <v>41</v>
      </c>
      <c r="F1334" s="95">
        <v>0</v>
      </c>
      <c r="G1334" s="95">
        <v>0</v>
      </c>
      <c r="H1334" s="95">
        <v>4</v>
      </c>
      <c r="I1334" s="95" t="s">
        <v>225</v>
      </c>
      <c r="J1334" s="95" t="s">
        <v>224</v>
      </c>
      <c r="K1334" s="95" t="s">
        <v>288</v>
      </c>
      <c r="L1334" s="97">
        <f t="shared" si="20"/>
        <v>37</v>
      </c>
      <c r="M1334" s="97" t="str">
        <f>CONCATENATE(База[ПЕрвые символы],База[Column2],RIGHT(База[Column3],7))</f>
        <v>KV-17446308THX-KJA</v>
      </c>
      <c r="N1334" s="98"/>
      <c r="O1334" s="98"/>
      <c r="U1334" s="98"/>
      <c r="V1334" s="98"/>
      <c r="W1334" s="98"/>
      <c r="X1334" s="98"/>
      <c r="Y1334" s="98"/>
    </row>
    <row r="1335" spans="1:25" ht="15" x14ac:dyDescent="0.25">
      <c r="A1335" s="93" t="str">
        <f>CONCATENATE(База[ПЕрвые символы],База[Column2],База[Column4])</f>
        <v>KV-17446313THX-KJA</v>
      </c>
      <c r="B1335" s="94">
        <f>База[Column6]</f>
        <v>41</v>
      </c>
      <c r="C1335" s="95" t="s">
        <v>113</v>
      </c>
      <c r="D1335" s="96">
        <v>46313</v>
      </c>
      <c r="E1335" s="95">
        <v>41</v>
      </c>
      <c r="F1335" s="95">
        <v>0</v>
      </c>
      <c r="G1335" s="95">
        <v>0</v>
      </c>
      <c r="H1335" s="95">
        <v>4</v>
      </c>
      <c r="I1335" s="95" t="s">
        <v>225</v>
      </c>
      <c r="J1335" s="95" t="s">
        <v>224</v>
      </c>
      <c r="K1335" s="95" t="s">
        <v>288</v>
      </c>
      <c r="L1335" s="97">
        <f t="shared" si="20"/>
        <v>37</v>
      </c>
      <c r="M1335" s="97" t="str">
        <f>CONCATENATE(База[ПЕрвые символы],База[Column2],RIGHT(База[Column3],7))</f>
        <v>KV-17446313THX-KJA</v>
      </c>
      <c r="N1335" s="98"/>
      <c r="O1335" s="98"/>
      <c r="U1335" s="98"/>
      <c r="V1335" s="98"/>
      <c r="W1335" s="98"/>
      <c r="X1335" s="98"/>
      <c r="Y1335" s="98"/>
    </row>
    <row r="1336" spans="1:25" ht="15" x14ac:dyDescent="0.25">
      <c r="A1336" s="93" t="str">
        <f>CONCATENATE(База[ПЕрвые символы],База[Column2],База[Column4])</f>
        <v>KV-17446315THX-KJA</v>
      </c>
      <c r="B1336" s="94">
        <f>База[Column6]</f>
        <v>41</v>
      </c>
      <c r="C1336" s="95" t="s">
        <v>113</v>
      </c>
      <c r="D1336" s="96">
        <v>46315</v>
      </c>
      <c r="E1336" s="95">
        <v>41</v>
      </c>
      <c r="F1336" s="95">
        <v>0</v>
      </c>
      <c r="G1336" s="95">
        <v>0</v>
      </c>
      <c r="H1336" s="95">
        <v>4</v>
      </c>
      <c r="I1336" s="95" t="s">
        <v>225</v>
      </c>
      <c r="J1336" s="95" t="s">
        <v>224</v>
      </c>
      <c r="K1336" s="95" t="s">
        <v>288</v>
      </c>
      <c r="L1336" s="97">
        <f t="shared" si="20"/>
        <v>37</v>
      </c>
      <c r="M1336" s="97" t="str">
        <f>CONCATENATE(База[ПЕрвые символы],База[Column2],RIGHT(База[Column3],7))</f>
        <v>KV-17446315THX-KJA</v>
      </c>
      <c r="N1336" s="98"/>
      <c r="O1336" s="98"/>
      <c r="U1336" s="98"/>
      <c r="V1336" s="98"/>
      <c r="W1336" s="98"/>
      <c r="X1336" s="98"/>
      <c r="Y1336" s="98"/>
    </row>
    <row r="1337" spans="1:25" ht="15" x14ac:dyDescent="0.25">
      <c r="A1337" s="93" t="str">
        <f>CONCATENATE(База[ПЕрвые символы],База[Column2],База[Column4])</f>
        <v>KV-17746217KJA-IAA</v>
      </c>
      <c r="B1337" s="94">
        <f>База[Column6]</f>
        <v>98</v>
      </c>
      <c r="C1337" s="95" t="s">
        <v>114</v>
      </c>
      <c r="D1337" s="96">
        <v>46217</v>
      </c>
      <c r="E1337" s="95">
        <v>98</v>
      </c>
      <c r="F1337" s="95">
        <v>3</v>
      </c>
      <c r="G1337" s="95">
        <v>3</v>
      </c>
      <c r="H1337" s="95">
        <v>38</v>
      </c>
      <c r="I1337" s="95" t="s">
        <v>227</v>
      </c>
      <c r="J1337" s="95" t="s">
        <v>226</v>
      </c>
      <c r="K1337" s="95" t="s">
        <v>290</v>
      </c>
      <c r="L1337" s="97">
        <f t="shared" si="20"/>
        <v>60</v>
      </c>
      <c r="M1337" s="97" t="str">
        <f>CONCATENATE(База[ПЕрвые символы],База[Column2],RIGHT(База[Column3],7))</f>
        <v>KV-17746217KJA-IAA</v>
      </c>
      <c r="N1337" s="98"/>
      <c r="O1337" s="98"/>
      <c r="U1337" s="98"/>
      <c r="V1337" s="98"/>
      <c r="W1337" s="98"/>
      <c r="X1337" s="98"/>
      <c r="Y1337" s="98"/>
    </row>
    <row r="1338" spans="1:25" ht="15" x14ac:dyDescent="0.25">
      <c r="A1338" s="93" t="str">
        <f>CONCATENATE(База[ПЕрвые символы],База[Column2],База[Column4])</f>
        <v>KV-17746222KJA-IAA</v>
      </c>
      <c r="B1338" s="94">
        <f>База[Column6]</f>
        <v>120</v>
      </c>
      <c r="C1338" s="95" t="s">
        <v>114</v>
      </c>
      <c r="D1338" s="96">
        <v>46222</v>
      </c>
      <c r="E1338" s="95">
        <v>120</v>
      </c>
      <c r="F1338" s="95">
        <v>2</v>
      </c>
      <c r="G1338" s="95">
        <v>2</v>
      </c>
      <c r="H1338" s="95">
        <v>5</v>
      </c>
      <c r="I1338" s="95" t="s">
        <v>227</v>
      </c>
      <c r="J1338" s="95" t="s">
        <v>226</v>
      </c>
      <c r="K1338" s="95" t="s">
        <v>290</v>
      </c>
      <c r="L1338" s="97">
        <f t="shared" si="20"/>
        <v>115</v>
      </c>
      <c r="M1338" s="97" t="str">
        <f>CONCATENATE(База[ПЕрвые символы],База[Column2],RIGHT(База[Column3],7))</f>
        <v>KV-17746222KJA-IAA</v>
      </c>
      <c r="N1338" s="98"/>
      <c r="O1338" s="98"/>
      <c r="U1338" s="98"/>
      <c r="V1338" s="98"/>
      <c r="W1338" s="98"/>
      <c r="X1338" s="98"/>
      <c r="Y1338" s="98"/>
    </row>
    <row r="1339" spans="1:25" ht="15" x14ac:dyDescent="0.25">
      <c r="A1339" s="93" t="str">
        <f>CONCATENATE(База[ПЕрвые символы],База[Column2],База[Column4])</f>
        <v>KV-17746224KJA-IAA</v>
      </c>
      <c r="B1339" s="94">
        <f>База[Column6]</f>
        <v>120</v>
      </c>
      <c r="C1339" s="95" t="s">
        <v>114</v>
      </c>
      <c r="D1339" s="96">
        <v>46224</v>
      </c>
      <c r="E1339" s="95">
        <v>120</v>
      </c>
      <c r="F1339" s="95">
        <v>7</v>
      </c>
      <c r="G1339" s="95">
        <v>7</v>
      </c>
      <c r="H1339" s="95">
        <v>38</v>
      </c>
      <c r="I1339" s="95" t="s">
        <v>227</v>
      </c>
      <c r="J1339" s="95" t="s">
        <v>226</v>
      </c>
      <c r="K1339" s="95" t="s">
        <v>290</v>
      </c>
      <c r="L1339" s="97">
        <f t="shared" si="20"/>
        <v>82</v>
      </c>
      <c r="M1339" s="97" t="str">
        <f>CONCATENATE(База[ПЕрвые символы],База[Column2],RIGHT(База[Column3],7))</f>
        <v>KV-17746224KJA-IAA</v>
      </c>
      <c r="N1339" s="98"/>
      <c r="O1339" s="98"/>
      <c r="U1339" s="98"/>
      <c r="V1339" s="98"/>
      <c r="W1339" s="98"/>
      <c r="X1339" s="98"/>
      <c r="Y1339" s="98"/>
    </row>
    <row r="1340" spans="1:25" ht="15" x14ac:dyDescent="0.25">
      <c r="A1340" s="93" t="str">
        <f>CONCATENATE(База[ПЕрвые символы],База[Column2],База[Column4])</f>
        <v>KV-17746229KJA-IAA</v>
      </c>
      <c r="B1340" s="94">
        <f>База[Column6]</f>
        <v>120</v>
      </c>
      <c r="C1340" s="95" t="s">
        <v>114</v>
      </c>
      <c r="D1340" s="96">
        <v>46229</v>
      </c>
      <c r="E1340" s="95">
        <v>120</v>
      </c>
      <c r="F1340" s="95">
        <v>6</v>
      </c>
      <c r="G1340" s="95">
        <v>6</v>
      </c>
      <c r="H1340" s="95">
        <v>5</v>
      </c>
      <c r="I1340" s="95" t="s">
        <v>227</v>
      </c>
      <c r="J1340" s="95" t="s">
        <v>226</v>
      </c>
      <c r="K1340" s="95" t="s">
        <v>290</v>
      </c>
      <c r="L1340" s="97">
        <f t="shared" si="20"/>
        <v>115</v>
      </c>
      <c r="M1340" s="97" t="str">
        <f>CONCATENATE(База[ПЕрвые символы],База[Column2],RIGHT(База[Column3],7))</f>
        <v>KV-17746229KJA-IAA</v>
      </c>
      <c r="N1340" s="98"/>
      <c r="O1340" s="98"/>
      <c r="U1340" s="98"/>
      <c r="V1340" s="98"/>
      <c r="W1340" s="98"/>
      <c r="X1340" s="98"/>
      <c r="Y1340" s="98"/>
    </row>
    <row r="1341" spans="1:25" ht="15" x14ac:dyDescent="0.25">
      <c r="A1341" s="93" t="str">
        <f>CONCATENATE(База[ПЕрвые символы],База[Column2],База[Column4])</f>
        <v>KV-17746231KJA-IAA</v>
      </c>
      <c r="B1341" s="94">
        <f>База[Column6]</f>
        <v>120</v>
      </c>
      <c r="C1341" s="95" t="s">
        <v>114</v>
      </c>
      <c r="D1341" s="96">
        <v>46231</v>
      </c>
      <c r="E1341" s="95">
        <v>120</v>
      </c>
      <c r="F1341" s="95">
        <v>3</v>
      </c>
      <c r="G1341" s="95">
        <v>3</v>
      </c>
      <c r="H1341" s="95">
        <v>38</v>
      </c>
      <c r="I1341" s="95" t="s">
        <v>227</v>
      </c>
      <c r="J1341" s="95" t="s">
        <v>226</v>
      </c>
      <c r="K1341" s="95" t="s">
        <v>290</v>
      </c>
      <c r="L1341" s="97">
        <f t="shared" si="20"/>
        <v>82</v>
      </c>
      <c r="M1341" s="97" t="str">
        <f>CONCATENATE(База[ПЕрвые символы],База[Column2],RIGHT(База[Column3],7))</f>
        <v>KV-17746231KJA-IAA</v>
      </c>
      <c r="N1341" s="98"/>
      <c r="O1341" s="98"/>
      <c r="U1341" s="98"/>
      <c r="V1341" s="98"/>
      <c r="W1341" s="98"/>
      <c r="X1341" s="98"/>
      <c r="Y1341" s="98"/>
    </row>
    <row r="1342" spans="1:25" ht="15" x14ac:dyDescent="0.25">
      <c r="A1342" s="93" t="str">
        <f>CONCATENATE(База[ПЕрвые символы],База[Column2],База[Column4])</f>
        <v>KV-17746236KJA-IAA</v>
      </c>
      <c r="B1342" s="94">
        <f>База[Column6]</f>
        <v>120</v>
      </c>
      <c r="C1342" s="95" t="s">
        <v>114</v>
      </c>
      <c r="D1342" s="96">
        <v>46236</v>
      </c>
      <c r="E1342" s="95">
        <v>120</v>
      </c>
      <c r="F1342" s="95">
        <v>8</v>
      </c>
      <c r="G1342" s="95">
        <v>8</v>
      </c>
      <c r="H1342" s="95">
        <v>5</v>
      </c>
      <c r="I1342" s="95" t="s">
        <v>227</v>
      </c>
      <c r="J1342" s="95" t="s">
        <v>226</v>
      </c>
      <c r="K1342" s="95" t="s">
        <v>290</v>
      </c>
      <c r="L1342" s="97">
        <f t="shared" si="20"/>
        <v>115</v>
      </c>
      <c r="M1342" s="97" t="str">
        <f>CONCATENATE(База[ПЕрвые символы],База[Column2],RIGHT(База[Column3],7))</f>
        <v>KV-17746236KJA-IAA</v>
      </c>
      <c r="N1342" s="98"/>
      <c r="O1342" s="98"/>
      <c r="U1342" s="98"/>
      <c r="V1342" s="98"/>
      <c r="W1342" s="98"/>
      <c r="X1342" s="98"/>
      <c r="Y1342" s="98"/>
    </row>
    <row r="1343" spans="1:25" ht="15" x14ac:dyDescent="0.25">
      <c r="A1343" s="93" t="str">
        <f>CONCATENATE(База[ПЕрвые символы],База[Column2],База[Column4])</f>
        <v>KV-17746238KJA-IAA</v>
      </c>
      <c r="B1343" s="94">
        <f>База[Column6]</f>
        <v>120</v>
      </c>
      <c r="C1343" s="95" t="s">
        <v>114</v>
      </c>
      <c r="D1343" s="96">
        <v>46238</v>
      </c>
      <c r="E1343" s="95">
        <v>120</v>
      </c>
      <c r="F1343" s="95">
        <v>6</v>
      </c>
      <c r="G1343" s="95">
        <v>6</v>
      </c>
      <c r="H1343" s="95">
        <v>38</v>
      </c>
      <c r="I1343" s="95" t="s">
        <v>227</v>
      </c>
      <c r="J1343" s="95" t="s">
        <v>226</v>
      </c>
      <c r="K1343" s="95" t="s">
        <v>290</v>
      </c>
      <c r="L1343" s="97">
        <f t="shared" si="20"/>
        <v>82</v>
      </c>
      <c r="M1343" s="97" t="str">
        <f>CONCATENATE(База[ПЕрвые символы],База[Column2],RIGHT(База[Column3],7))</f>
        <v>KV-17746238KJA-IAA</v>
      </c>
      <c r="N1343" s="98"/>
      <c r="O1343" s="98"/>
      <c r="U1343" s="98"/>
      <c r="V1343" s="98"/>
      <c r="W1343" s="98"/>
      <c r="X1343" s="98"/>
      <c r="Y1343" s="98"/>
    </row>
    <row r="1344" spans="1:25" ht="15" x14ac:dyDescent="0.25">
      <c r="A1344" s="93" t="str">
        <f>CONCATENATE(База[ПЕрвые символы],База[Column2],База[Column4])</f>
        <v>KV-17746243KJA-IAA</v>
      </c>
      <c r="B1344" s="94">
        <f>База[Column6]</f>
        <v>120</v>
      </c>
      <c r="C1344" s="95" t="s">
        <v>114</v>
      </c>
      <c r="D1344" s="96">
        <v>46243</v>
      </c>
      <c r="E1344" s="95">
        <v>120</v>
      </c>
      <c r="F1344" s="95">
        <v>4</v>
      </c>
      <c r="G1344" s="95">
        <v>4</v>
      </c>
      <c r="H1344" s="95">
        <v>5</v>
      </c>
      <c r="I1344" s="95" t="s">
        <v>227</v>
      </c>
      <c r="J1344" s="95" t="s">
        <v>226</v>
      </c>
      <c r="K1344" s="95" t="s">
        <v>290</v>
      </c>
      <c r="L1344" s="97">
        <f t="shared" si="20"/>
        <v>115</v>
      </c>
      <c r="M1344" s="97" t="str">
        <f>CONCATENATE(База[ПЕрвые символы],База[Column2],RIGHT(База[Column3],7))</f>
        <v>KV-17746243KJA-IAA</v>
      </c>
      <c r="N1344" s="98"/>
      <c r="O1344" s="98"/>
      <c r="U1344" s="98"/>
      <c r="V1344" s="98"/>
      <c r="W1344" s="98"/>
      <c r="X1344" s="98"/>
      <c r="Y1344" s="98"/>
    </row>
    <row r="1345" spans="1:25" ht="15" x14ac:dyDescent="0.25">
      <c r="A1345" s="93" t="str">
        <f>CONCATENATE(База[ПЕрвые символы],База[Column2],База[Column4])</f>
        <v>KV-17746245KJA-IAA</v>
      </c>
      <c r="B1345" s="94">
        <f>База[Column6]</f>
        <v>120</v>
      </c>
      <c r="C1345" s="95" t="s">
        <v>114</v>
      </c>
      <c r="D1345" s="96">
        <v>46245</v>
      </c>
      <c r="E1345" s="95">
        <v>120</v>
      </c>
      <c r="F1345" s="95">
        <v>2</v>
      </c>
      <c r="G1345" s="95">
        <v>2</v>
      </c>
      <c r="H1345" s="95">
        <v>38</v>
      </c>
      <c r="I1345" s="95" t="s">
        <v>227</v>
      </c>
      <c r="J1345" s="95" t="s">
        <v>226</v>
      </c>
      <c r="K1345" s="95" t="s">
        <v>290</v>
      </c>
      <c r="L1345" s="97">
        <f t="shared" si="20"/>
        <v>82</v>
      </c>
      <c r="M1345" s="97" t="str">
        <f>CONCATENATE(База[ПЕрвые символы],База[Column2],RIGHT(База[Column3],7))</f>
        <v>KV-17746245KJA-IAA</v>
      </c>
      <c r="N1345" s="98"/>
      <c r="O1345" s="98"/>
      <c r="U1345" s="98"/>
      <c r="V1345" s="98"/>
      <c r="W1345" s="98"/>
      <c r="X1345" s="98"/>
      <c r="Y1345" s="98"/>
    </row>
    <row r="1346" spans="1:25" ht="15" x14ac:dyDescent="0.25">
      <c r="A1346" s="93" t="str">
        <f>CONCATENATE(База[ПЕрвые символы],База[Column2],База[Column4])</f>
        <v>KV-17746250KJA-IAA</v>
      </c>
      <c r="B1346" s="94">
        <f>База[Column6]</f>
        <v>120</v>
      </c>
      <c r="C1346" s="95" t="s">
        <v>114</v>
      </c>
      <c r="D1346" s="96">
        <v>46250</v>
      </c>
      <c r="E1346" s="95">
        <v>120</v>
      </c>
      <c r="F1346" s="95">
        <v>4</v>
      </c>
      <c r="G1346" s="95">
        <v>4</v>
      </c>
      <c r="H1346" s="95">
        <v>5</v>
      </c>
      <c r="I1346" s="95" t="s">
        <v>227</v>
      </c>
      <c r="J1346" s="95" t="s">
        <v>226</v>
      </c>
      <c r="K1346" s="95" t="s">
        <v>290</v>
      </c>
      <c r="L1346" s="97">
        <f t="shared" ref="L1346:L1409" si="21">IF(G1346&gt;=0,E1346-H1346,E1346-H1346-G1346)</f>
        <v>115</v>
      </c>
      <c r="M1346" s="97" t="str">
        <f>CONCATENATE(База[ПЕрвые символы],База[Column2],RIGHT(База[Column3],7))</f>
        <v>KV-17746250KJA-IAA</v>
      </c>
      <c r="N1346" s="98"/>
      <c r="O1346" s="98"/>
      <c r="U1346" s="98"/>
      <c r="V1346" s="98"/>
      <c r="W1346" s="98"/>
      <c r="X1346" s="98"/>
      <c r="Y1346" s="98"/>
    </row>
    <row r="1347" spans="1:25" ht="15" x14ac:dyDescent="0.25">
      <c r="A1347" s="93" t="str">
        <f>CONCATENATE(База[ПЕрвые символы],База[Column2],База[Column4])</f>
        <v>KV-17746252KJA-IAA</v>
      </c>
      <c r="B1347" s="94">
        <f>База[Column6]</f>
        <v>120</v>
      </c>
      <c r="C1347" s="95" t="s">
        <v>114</v>
      </c>
      <c r="D1347" s="96">
        <v>46252</v>
      </c>
      <c r="E1347" s="95">
        <v>120</v>
      </c>
      <c r="F1347" s="95">
        <v>0</v>
      </c>
      <c r="G1347" s="95">
        <v>0</v>
      </c>
      <c r="H1347" s="95">
        <v>38</v>
      </c>
      <c r="I1347" s="95" t="s">
        <v>227</v>
      </c>
      <c r="J1347" s="95" t="s">
        <v>226</v>
      </c>
      <c r="K1347" s="95" t="s">
        <v>290</v>
      </c>
      <c r="L1347" s="97">
        <f t="shared" si="21"/>
        <v>82</v>
      </c>
      <c r="M1347" s="97" t="str">
        <f>CONCATENATE(База[ПЕрвые символы],База[Column2],RIGHT(База[Column3],7))</f>
        <v>KV-17746252KJA-IAA</v>
      </c>
      <c r="N1347" s="98"/>
      <c r="O1347" s="98"/>
      <c r="U1347" s="98"/>
      <c r="V1347" s="98"/>
      <c r="W1347" s="98"/>
      <c r="X1347" s="98"/>
      <c r="Y1347" s="98"/>
    </row>
    <row r="1348" spans="1:25" ht="15" x14ac:dyDescent="0.25">
      <c r="A1348" s="93" t="str">
        <f>CONCATENATE(База[ПЕрвые символы],База[Column2],База[Column4])</f>
        <v>KV-17746257KJA-IAA</v>
      </c>
      <c r="B1348" s="94">
        <f>База[Column6]</f>
        <v>120</v>
      </c>
      <c r="C1348" s="95" t="s">
        <v>114</v>
      </c>
      <c r="D1348" s="96">
        <v>46257</v>
      </c>
      <c r="E1348" s="95">
        <v>120</v>
      </c>
      <c r="F1348" s="95">
        <v>5</v>
      </c>
      <c r="G1348" s="95">
        <v>5</v>
      </c>
      <c r="H1348" s="95">
        <v>5</v>
      </c>
      <c r="I1348" s="95" t="s">
        <v>227</v>
      </c>
      <c r="J1348" s="95" t="s">
        <v>226</v>
      </c>
      <c r="K1348" s="95" t="s">
        <v>290</v>
      </c>
      <c r="L1348" s="97">
        <f t="shared" si="21"/>
        <v>115</v>
      </c>
      <c r="M1348" s="97" t="str">
        <f>CONCATENATE(База[ПЕрвые символы],База[Column2],RIGHT(База[Column3],7))</f>
        <v>KV-17746257KJA-IAA</v>
      </c>
      <c r="N1348" s="98"/>
      <c r="O1348" s="98"/>
      <c r="U1348" s="98"/>
      <c r="V1348" s="98"/>
      <c r="W1348" s="98"/>
      <c r="X1348" s="98"/>
      <c r="Y1348" s="98"/>
    </row>
    <row r="1349" spans="1:25" ht="15" x14ac:dyDescent="0.25">
      <c r="A1349" s="93" t="str">
        <f>CONCATENATE(База[ПЕрвые символы],База[Column2],База[Column4])</f>
        <v>KV-17746259KJA-IAA</v>
      </c>
      <c r="B1349" s="94">
        <f>База[Column6]</f>
        <v>120</v>
      </c>
      <c r="C1349" s="95" t="s">
        <v>114</v>
      </c>
      <c r="D1349" s="96">
        <v>46259</v>
      </c>
      <c r="E1349" s="95">
        <v>120</v>
      </c>
      <c r="F1349" s="95">
        <v>8</v>
      </c>
      <c r="G1349" s="95">
        <v>8</v>
      </c>
      <c r="H1349" s="95">
        <v>38</v>
      </c>
      <c r="I1349" s="95" t="s">
        <v>227</v>
      </c>
      <c r="J1349" s="95" t="s">
        <v>226</v>
      </c>
      <c r="K1349" s="95" t="s">
        <v>290</v>
      </c>
      <c r="L1349" s="97">
        <f t="shared" si="21"/>
        <v>82</v>
      </c>
      <c r="M1349" s="97" t="str">
        <f>CONCATENATE(База[ПЕрвые символы],База[Column2],RIGHT(База[Column3],7))</f>
        <v>KV-17746259KJA-IAA</v>
      </c>
      <c r="N1349" s="98"/>
      <c r="O1349" s="98"/>
      <c r="U1349" s="98"/>
      <c r="V1349" s="98"/>
      <c r="W1349" s="98"/>
      <c r="X1349" s="98"/>
      <c r="Y1349" s="98"/>
    </row>
    <row r="1350" spans="1:25" ht="15" x14ac:dyDescent="0.25">
      <c r="A1350" s="93" t="str">
        <f>CONCATENATE(База[ПЕрвые символы],База[Column2],База[Column4])</f>
        <v>KV-17746264KJA-IAA</v>
      </c>
      <c r="B1350" s="94">
        <f>База[Column6]</f>
        <v>120</v>
      </c>
      <c r="C1350" s="95" t="s">
        <v>114</v>
      </c>
      <c r="D1350" s="96">
        <v>46264</v>
      </c>
      <c r="E1350" s="95">
        <v>120</v>
      </c>
      <c r="F1350" s="95">
        <v>9</v>
      </c>
      <c r="G1350" s="95">
        <v>9</v>
      </c>
      <c r="H1350" s="95">
        <v>5</v>
      </c>
      <c r="I1350" s="95" t="s">
        <v>227</v>
      </c>
      <c r="J1350" s="95" t="s">
        <v>226</v>
      </c>
      <c r="K1350" s="95" t="s">
        <v>290</v>
      </c>
      <c r="L1350" s="97">
        <f t="shared" si="21"/>
        <v>115</v>
      </c>
      <c r="M1350" s="97" t="str">
        <f>CONCATENATE(База[ПЕрвые символы],База[Column2],RIGHT(База[Column3],7))</f>
        <v>KV-17746264KJA-IAA</v>
      </c>
      <c r="N1350" s="98"/>
      <c r="O1350" s="98"/>
      <c r="U1350" s="98"/>
      <c r="V1350" s="98"/>
      <c r="W1350" s="98"/>
      <c r="X1350" s="98"/>
      <c r="Y1350" s="98"/>
    </row>
    <row r="1351" spans="1:25" ht="15" x14ac:dyDescent="0.25">
      <c r="A1351" s="93" t="str">
        <f>CONCATENATE(База[ПЕрвые символы],База[Column2],База[Column4])</f>
        <v>KV-17746266KJA-IAA</v>
      </c>
      <c r="B1351" s="94">
        <f>База[Column6]</f>
        <v>120</v>
      </c>
      <c r="C1351" s="95" t="s">
        <v>114</v>
      </c>
      <c r="D1351" s="96">
        <v>46266</v>
      </c>
      <c r="E1351" s="95">
        <v>120</v>
      </c>
      <c r="F1351" s="95">
        <v>5</v>
      </c>
      <c r="G1351" s="95">
        <v>5</v>
      </c>
      <c r="H1351" s="95">
        <v>38</v>
      </c>
      <c r="I1351" s="95" t="s">
        <v>227</v>
      </c>
      <c r="J1351" s="95" t="s">
        <v>226</v>
      </c>
      <c r="K1351" s="95" t="s">
        <v>290</v>
      </c>
      <c r="L1351" s="97">
        <f t="shared" si="21"/>
        <v>82</v>
      </c>
      <c r="M1351" s="97" t="str">
        <f>CONCATENATE(База[ПЕрвые символы],База[Column2],RIGHT(База[Column3],7))</f>
        <v>KV-17746266KJA-IAA</v>
      </c>
      <c r="N1351" s="98"/>
      <c r="O1351" s="98"/>
      <c r="U1351" s="98"/>
      <c r="V1351" s="98"/>
      <c r="W1351" s="98"/>
      <c r="X1351" s="98"/>
      <c r="Y1351" s="98"/>
    </row>
    <row r="1352" spans="1:25" ht="15" x14ac:dyDescent="0.25">
      <c r="A1352" s="93" t="str">
        <f>CONCATENATE(База[ПЕрвые символы],База[Column2],База[Column4])</f>
        <v>KV-17746271KJA-IAA</v>
      </c>
      <c r="B1352" s="94">
        <f>База[Column6]</f>
        <v>120</v>
      </c>
      <c r="C1352" s="95" t="s">
        <v>114</v>
      </c>
      <c r="D1352" s="96">
        <v>46271</v>
      </c>
      <c r="E1352" s="95">
        <v>120</v>
      </c>
      <c r="F1352" s="95">
        <v>2</v>
      </c>
      <c r="G1352" s="95">
        <v>2</v>
      </c>
      <c r="H1352" s="95">
        <v>5</v>
      </c>
      <c r="I1352" s="95" t="s">
        <v>227</v>
      </c>
      <c r="J1352" s="95" t="s">
        <v>226</v>
      </c>
      <c r="K1352" s="95" t="s">
        <v>290</v>
      </c>
      <c r="L1352" s="97">
        <f t="shared" si="21"/>
        <v>115</v>
      </c>
      <c r="M1352" s="97" t="str">
        <f>CONCATENATE(База[ПЕрвые символы],База[Column2],RIGHT(База[Column3],7))</f>
        <v>KV-17746271KJA-IAA</v>
      </c>
      <c r="N1352" s="98"/>
      <c r="O1352" s="98"/>
      <c r="U1352" s="98"/>
      <c r="V1352" s="98"/>
      <c r="W1352" s="98"/>
      <c r="X1352" s="98"/>
      <c r="Y1352" s="98"/>
    </row>
    <row r="1353" spans="1:25" ht="15" x14ac:dyDescent="0.25">
      <c r="A1353" s="93" t="str">
        <f>CONCATENATE(База[ПЕрвые символы],База[Column2],База[Column4])</f>
        <v>KV-17746273KJA-IAA</v>
      </c>
      <c r="B1353" s="94">
        <f>База[Column6]</f>
        <v>120</v>
      </c>
      <c r="C1353" s="95" t="s">
        <v>114</v>
      </c>
      <c r="D1353" s="96">
        <v>46273</v>
      </c>
      <c r="E1353" s="95">
        <v>120</v>
      </c>
      <c r="F1353" s="95">
        <v>2</v>
      </c>
      <c r="G1353" s="95">
        <v>2</v>
      </c>
      <c r="H1353" s="95">
        <v>38</v>
      </c>
      <c r="I1353" s="95" t="s">
        <v>227</v>
      </c>
      <c r="J1353" s="95" t="s">
        <v>226</v>
      </c>
      <c r="K1353" s="95" t="s">
        <v>290</v>
      </c>
      <c r="L1353" s="97">
        <f t="shared" si="21"/>
        <v>82</v>
      </c>
      <c r="M1353" s="97" t="str">
        <f>CONCATENATE(База[ПЕрвые символы],База[Column2],RIGHT(База[Column3],7))</f>
        <v>KV-17746273KJA-IAA</v>
      </c>
      <c r="N1353" s="98"/>
      <c r="O1353" s="98"/>
      <c r="U1353" s="98"/>
      <c r="V1353" s="98"/>
      <c r="W1353" s="98"/>
      <c r="X1353" s="98"/>
      <c r="Y1353" s="98"/>
    </row>
    <row r="1354" spans="1:25" ht="15" x14ac:dyDescent="0.25">
      <c r="A1354" s="93" t="str">
        <f>CONCATENATE(База[ПЕрвые символы],База[Column2],База[Column4])</f>
        <v>KV-17746278KJA-IAA</v>
      </c>
      <c r="B1354" s="94">
        <f>База[Column6]</f>
        <v>120</v>
      </c>
      <c r="C1354" s="95" t="s">
        <v>114</v>
      </c>
      <c r="D1354" s="96">
        <v>46278</v>
      </c>
      <c r="E1354" s="95">
        <v>120</v>
      </c>
      <c r="F1354" s="95">
        <v>0</v>
      </c>
      <c r="G1354" s="95">
        <v>0</v>
      </c>
      <c r="H1354" s="95">
        <v>5</v>
      </c>
      <c r="I1354" s="95" t="s">
        <v>227</v>
      </c>
      <c r="J1354" s="95" t="s">
        <v>226</v>
      </c>
      <c r="K1354" s="95" t="s">
        <v>290</v>
      </c>
      <c r="L1354" s="97">
        <f t="shared" si="21"/>
        <v>115</v>
      </c>
      <c r="M1354" s="97" t="str">
        <f>CONCATENATE(База[ПЕрвые символы],База[Column2],RIGHT(База[Column3],7))</f>
        <v>KV-17746278KJA-IAA</v>
      </c>
      <c r="N1354" s="98"/>
      <c r="O1354" s="98"/>
      <c r="U1354" s="98"/>
      <c r="V1354" s="98"/>
      <c r="W1354" s="98"/>
      <c r="X1354" s="98"/>
      <c r="Y1354" s="98"/>
    </row>
    <row r="1355" spans="1:25" ht="15" x14ac:dyDescent="0.25">
      <c r="A1355" s="93" t="str">
        <f>CONCATENATE(База[ПЕрвые символы],База[Column2],База[Column4])</f>
        <v>KV-17746280KJA-IAA</v>
      </c>
      <c r="B1355" s="94">
        <f>База[Column6]</f>
        <v>120</v>
      </c>
      <c r="C1355" s="95" t="s">
        <v>114</v>
      </c>
      <c r="D1355" s="96">
        <v>46280</v>
      </c>
      <c r="E1355" s="95">
        <v>120</v>
      </c>
      <c r="F1355" s="95">
        <v>0</v>
      </c>
      <c r="G1355" s="95">
        <v>0</v>
      </c>
      <c r="H1355" s="95">
        <v>38</v>
      </c>
      <c r="I1355" s="95" t="s">
        <v>227</v>
      </c>
      <c r="J1355" s="95" t="s">
        <v>226</v>
      </c>
      <c r="K1355" s="95" t="s">
        <v>290</v>
      </c>
      <c r="L1355" s="97">
        <f t="shared" si="21"/>
        <v>82</v>
      </c>
      <c r="M1355" s="97" t="str">
        <f>CONCATENATE(База[ПЕрвые символы],База[Column2],RIGHT(База[Column3],7))</f>
        <v>KV-17746280KJA-IAA</v>
      </c>
      <c r="N1355" s="98"/>
      <c r="O1355" s="98"/>
      <c r="U1355" s="98"/>
      <c r="V1355" s="98"/>
      <c r="W1355" s="98"/>
      <c r="X1355" s="98"/>
      <c r="Y1355" s="98"/>
    </row>
    <row r="1356" spans="1:25" ht="15" x14ac:dyDescent="0.25">
      <c r="A1356" s="93" t="str">
        <f>CONCATENATE(База[ПЕрвые символы],База[Column2],База[Column4])</f>
        <v>KV-17746285KJA-IAA</v>
      </c>
      <c r="B1356" s="94">
        <f>База[Column6]</f>
        <v>120</v>
      </c>
      <c r="C1356" s="95" t="s">
        <v>114</v>
      </c>
      <c r="D1356" s="96">
        <v>46285</v>
      </c>
      <c r="E1356" s="95">
        <v>120</v>
      </c>
      <c r="F1356" s="95">
        <v>0</v>
      </c>
      <c r="G1356" s="95">
        <v>0</v>
      </c>
      <c r="H1356" s="95">
        <v>5</v>
      </c>
      <c r="I1356" s="95" t="s">
        <v>227</v>
      </c>
      <c r="J1356" s="95" t="s">
        <v>226</v>
      </c>
      <c r="K1356" s="95" t="s">
        <v>290</v>
      </c>
      <c r="L1356" s="97">
        <f t="shared" si="21"/>
        <v>115</v>
      </c>
      <c r="M1356" s="97" t="str">
        <f>CONCATENATE(База[ПЕрвые символы],База[Column2],RIGHT(База[Column3],7))</f>
        <v>KV-17746285KJA-IAA</v>
      </c>
      <c r="N1356" s="98"/>
      <c r="O1356" s="98"/>
      <c r="U1356" s="98"/>
      <c r="V1356" s="98"/>
      <c r="W1356" s="98"/>
      <c r="X1356" s="98"/>
      <c r="Y1356" s="98"/>
    </row>
    <row r="1357" spans="1:25" ht="15" x14ac:dyDescent="0.25">
      <c r="A1357" s="93" t="str">
        <f>CONCATENATE(База[ПЕрвые символы],База[Column2],База[Column4])</f>
        <v>KV-17746287KJA-IAA</v>
      </c>
      <c r="B1357" s="94">
        <f>База[Column6]</f>
        <v>120</v>
      </c>
      <c r="C1357" s="95" t="s">
        <v>114</v>
      </c>
      <c r="D1357" s="96">
        <v>46287</v>
      </c>
      <c r="E1357" s="95">
        <v>120</v>
      </c>
      <c r="F1357" s="95">
        <v>0</v>
      </c>
      <c r="G1357" s="95">
        <v>0</v>
      </c>
      <c r="H1357" s="95">
        <v>38</v>
      </c>
      <c r="I1357" s="95" t="s">
        <v>227</v>
      </c>
      <c r="J1357" s="95" t="s">
        <v>226</v>
      </c>
      <c r="K1357" s="95" t="s">
        <v>290</v>
      </c>
      <c r="L1357" s="97">
        <f t="shared" si="21"/>
        <v>82</v>
      </c>
      <c r="M1357" s="97" t="str">
        <f>CONCATENATE(База[ПЕрвые символы],База[Column2],RIGHT(База[Column3],7))</f>
        <v>KV-17746287KJA-IAA</v>
      </c>
      <c r="N1357" s="98"/>
      <c r="O1357" s="98"/>
      <c r="U1357" s="98"/>
      <c r="V1357" s="98"/>
      <c r="W1357" s="98"/>
      <c r="X1357" s="98"/>
      <c r="Y1357" s="98"/>
    </row>
    <row r="1358" spans="1:25" ht="15" x14ac:dyDescent="0.25">
      <c r="A1358" s="93" t="str">
        <f>CONCATENATE(База[ПЕрвые символы],База[Column2],База[Column4])</f>
        <v>KV-17746292KJA-IAA</v>
      </c>
      <c r="B1358" s="94">
        <f>База[Column6]</f>
        <v>120</v>
      </c>
      <c r="C1358" s="95" t="s">
        <v>114</v>
      </c>
      <c r="D1358" s="96">
        <v>46292</v>
      </c>
      <c r="E1358" s="95">
        <v>120</v>
      </c>
      <c r="F1358" s="95">
        <v>0</v>
      </c>
      <c r="G1358" s="95">
        <v>0</v>
      </c>
      <c r="H1358" s="95">
        <v>5</v>
      </c>
      <c r="I1358" s="95" t="s">
        <v>227</v>
      </c>
      <c r="J1358" s="95" t="s">
        <v>226</v>
      </c>
      <c r="K1358" s="95" t="s">
        <v>290</v>
      </c>
      <c r="L1358" s="97">
        <f t="shared" si="21"/>
        <v>115</v>
      </c>
      <c r="M1358" s="97" t="str">
        <f>CONCATENATE(База[ПЕрвые символы],База[Column2],RIGHT(База[Column3],7))</f>
        <v>KV-17746292KJA-IAA</v>
      </c>
      <c r="N1358" s="98"/>
      <c r="O1358" s="98"/>
      <c r="U1358" s="98"/>
      <c r="V1358" s="98"/>
      <c r="W1358" s="98"/>
      <c r="X1358" s="98"/>
      <c r="Y1358" s="98"/>
    </row>
    <row r="1359" spans="1:25" ht="15" x14ac:dyDescent="0.25">
      <c r="A1359" s="93" t="str">
        <f>CONCATENATE(База[ПЕрвые символы],База[Column2],База[Column4])</f>
        <v>KV-17746294KJA-IAA</v>
      </c>
      <c r="B1359" s="94">
        <f>База[Column6]</f>
        <v>120</v>
      </c>
      <c r="C1359" s="95" t="s">
        <v>114</v>
      </c>
      <c r="D1359" s="96">
        <v>46294</v>
      </c>
      <c r="E1359" s="95">
        <v>120</v>
      </c>
      <c r="F1359" s="95">
        <v>1</v>
      </c>
      <c r="G1359" s="95">
        <v>1</v>
      </c>
      <c r="H1359" s="95">
        <v>38</v>
      </c>
      <c r="I1359" s="95" t="s">
        <v>227</v>
      </c>
      <c r="J1359" s="95" t="s">
        <v>226</v>
      </c>
      <c r="K1359" s="95" t="s">
        <v>290</v>
      </c>
      <c r="L1359" s="97">
        <f t="shared" si="21"/>
        <v>82</v>
      </c>
      <c r="M1359" s="97" t="str">
        <f>CONCATENATE(База[ПЕрвые символы],База[Column2],RIGHT(База[Column3],7))</f>
        <v>KV-17746294KJA-IAA</v>
      </c>
      <c r="N1359" s="98"/>
      <c r="O1359" s="98"/>
      <c r="U1359" s="98"/>
      <c r="V1359" s="98"/>
      <c r="W1359" s="98"/>
      <c r="X1359" s="98"/>
      <c r="Y1359" s="98"/>
    </row>
    <row r="1360" spans="1:25" ht="15" x14ac:dyDescent="0.25">
      <c r="A1360" s="93" t="str">
        <f>CONCATENATE(База[ПЕрвые символы],База[Column2],База[Column4])</f>
        <v>KV-17746299KJA-IAA</v>
      </c>
      <c r="B1360" s="94">
        <f>База[Column6]</f>
        <v>120</v>
      </c>
      <c r="C1360" s="95" t="s">
        <v>114</v>
      </c>
      <c r="D1360" s="96">
        <v>46299</v>
      </c>
      <c r="E1360" s="95">
        <v>120</v>
      </c>
      <c r="F1360" s="95">
        <v>2</v>
      </c>
      <c r="G1360" s="95">
        <v>2</v>
      </c>
      <c r="H1360" s="95">
        <v>5</v>
      </c>
      <c r="I1360" s="95" t="s">
        <v>227</v>
      </c>
      <c r="J1360" s="95" t="s">
        <v>226</v>
      </c>
      <c r="K1360" s="95" t="s">
        <v>290</v>
      </c>
      <c r="L1360" s="97">
        <f t="shared" si="21"/>
        <v>115</v>
      </c>
      <c r="M1360" s="97" t="str">
        <f>CONCATENATE(База[ПЕрвые символы],База[Column2],RIGHT(База[Column3],7))</f>
        <v>KV-17746299KJA-IAA</v>
      </c>
      <c r="N1360" s="98"/>
      <c r="O1360" s="98"/>
      <c r="U1360" s="98"/>
      <c r="V1360" s="98"/>
      <c r="W1360" s="98"/>
      <c r="X1360" s="98"/>
      <c r="Y1360" s="98"/>
    </row>
    <row r="1361" spans="1:25" ht="15" x14ac:dyDescent="0.25">
      <c r="A1361" s="93" t="str">
        <f>CONCATENATE(База[ПЕрвые символы],База[Column2],База[Column4])</f>
        <v>KV-17746301KJA-IAA</v>
      </c>
      <c r="B1361" s="94">
        <f>База[Column6]</f>
        <v>120</v>
      </c>
      <c r="C1361" s="95" t="s">
        <v>114</v>
      </c>
      <c r="D1361" s="96">
        <v>46301</v>
      </c>
      <c r="E1361" s="95">
        <v>120</v>
      </c>
      <c r="F1361" s="95">
        <v>0</v>
      </c>
      <c r="G1361" s="95">
        <v>0</v>
      </c>
      <c r="H1361" s="95">
        <v>38</v>
      </c>
      <c r="I1361" s="95" t="s">
        <v>227</v>
      </c>
      <c r="J1361" s="95" t="s">
        <v>226</v>
      </c>
      <c r="K1361" s="95" t="s">
        <v>290</v>
      </c>
      <c r="L1361" s="97">
        <f t="shared" si="21"/>
        <v>82</v>
      </c>
      <c r="M1361" s="97" t="str">
        <f>CONCATENATE(База[ПЕрвые символы],База[Column2],RIGHT(База[Column3],7))</f>
        <v>KV-17746301KJA-IAA</v>
      </c>
      <c r="N1361" s="98"/>
      <c r="O1361" s="98"/>
      <c r="U1361" s="98"/>
      <c r="V1361" s="98"/>
      <c r="W1361" s="98"/>
      <c r="X1361" s="98"/>
      <c r="Y1361" s="98"/>
    </row>
    <row r="1362" spans="1:25" ht="15" x14ac:dyDescent="0.25">
      <c r="A1362" s="93" t="str">
        <f>CONCATENATE(База[ПЕрвые символы],База[Column2],База[Column4])</f>
        <v>KV-17746306KJA-IAA</v>
      </c>
      <c r="B1362" s="94">
        <f>База[Column6]</f>
        <v>120</v>
      </c>
      <c r="C1362" s="95" t="s">
        <v>114</v>
      </c>
      <c r="D1362" s="96">
        <v>46306</v>
      </c>
      <c r="E1362" s="95">
        <v>120</v>
      </c>
      <c r="F1362" s="95">
        <v>2</v>
      </c>
      <c r="G1362" s="95">
        <v>2</v>
      </c>
      <c r="H1362" s="95">
        <v>5</v>
      </c>
      <c r="I1362" s="95" t="s">
        <v>227</v>
      </c>
      <c r="J1362" s="95" t="s">
        <v>226</v>
      </c>
      <c r="K1362" s="95" t="s">
        <v>290</v>
      </c>
      <c r="L1362" s="97">
        <f t="shared" si="21"/>
        <v>115</v>
      </c>
      <c r="M1362" s="97" t="str">
        <f>CONCATENATE(База[ПЕрвые символы],База[Column2],RIGHT(База[Column3],7))</f>
        <v>KV-17746306KJA-IAA</v>
      </c>
      <c r="N1362" s="98"/>
      <c r="O1362" s="98"/>
      <c r="U1362" s="98"/>
      <c r="V1362" s="98"/>
      <c r="W1362" s="98"/>
      <c r="X1362" s="98"/>
      <c r="Y1362" s="98"/>
    </row>
    <row r="1363" spans="1:25" ht="15" x14ac:dyDescent="0.25">
      <c r="A1363" s="93" t="str">
        <f>CONCATENATE(База[ПЕрвые символы],База[Column2],База[Column4])</f>
        <v>KV-17746308KJA-IAA</v>
      </c>
      <c r="B1363" s="94">
        <f>База[Column6]</f>
        <v>120</v>
      </c>
      <c r="C1363" s="95" t="s">
        <v>114</v>
      </c>
      <c r="D1363" s="96">
        <v>46308</v>
      </c>
      <c r="E1363" s="95">
        <v>120</v>
      </c>
      <c r="F1363" s="95">
        <v>0</v>
      </c>
      <c r="G1363" s="95">
        <v>0</v>
      </c>
      <c r="H1363" s="95">
        <v>38</v>
      </c>
      <c r="I1363" s="95" t="s">
        <v>227</v>
      </c>
      <c r="J1363" s="95" t="s">
        <v>226</v>
      </c>
      <c r="K1363" s="95" t="s">
        <v>290</v>
      </c>
      <c r="L1363" s="97">
        <f t="shared" si="21"/>
        <v>82</v>
      </c>
      <c r="M1363" s="97" t="str">
        <f>CONCATENATE(База[ПЕрвые символы],База[Column2],RIGHT(База[Column3],7))</f>
        <v>KV-17746308KJA-IAA</v>
      </c>
      <c r="N1363" s="98"/>
      <c r="O1363" s="98"/>
      <c r="U1363" s="98"/>
      <c r="V1363" s="98"/>
      <c r="W1363" s="98"/>
      <c r="X1363" s="98"/>
      <c r="Y1363" s="98"/>
    </row>
    <row r="1364" spans="1:25" ht="15" x14ac:dyDescent="0.25">
      <c r="A1364" s="93" t="str">
        <f>CONCATENATE(База[ПЕрвые символы],База[Column2],База[Column4])</f>
        <v>KV-17746313KJA-IAA</v>
      </c>
      <c r="B1364" s="94">
        <f>База[Column6]</f>
        <v>120</v>
      </c>
      <c r="C1364" s="95" t="s">
        <v>114</v>
      </c>
      <c r="D1364" s="96">
        <v>46313</v>
      </c>
      <c r="E1364" s="95">
        <v>120</v>
      </c>
      <c r="F1364" s="95">
        <v>0</v>
      </c>
      <c r="G1364" s="95">
        <v>0</v>
      </c>
      <c r="H1364" s="95">
        <v>5</v>
      </c>
      <c r="I1364" s="95" t="s">
        <v>227</v>
      </c>
      <c r="J1364" s="95" t="s">
        <v>226</v>
      </c>
      <c r="K1364" s="95" t="s">
        <v>290</v>
      </c>
      <c r="L1364" s="97">
        <f t="shared" si="21"/>
        <v>115</v>
      </c>
      <c r="M1364" s="97" t="str">
        <f>CONCATENATE(База[ПЕрвые символы],База[Column2],RIGHT(База[Column3],7))</f>
        <v>KV-17746313KJA-IAA</v>
      </c>
      <c r="N1364" s="98"/>
      <c r="O1364" s="98"/>
      <c r="U1364" s="98"/>
      <c r="V1364" s="98"/>
      <c r="W1364" s="98"/>
      <c r="X1364" s="98"/>
      <c r="Y1364" s="98"/>
    </row>
    <row r="1365" spans="1:25" ht="15" x14ac:dyDescent="0.25">
      <c r="A1365" s="93" t="str">
        <f>CONCATENATE(База[ПЕрвые символы],База[Column2],База[Column4])</f>
        <v>KV-17746315KJA-IAA</v>
      </c>
      <c r="B1365" s="94">
        <f>База[Column6]</f>
        <v>120</v>
      </c>
      <c r="C1365" s="95" t="s">
        <v>114</v>
      </c>
      <c r="D1365" s="96">
        <v>46315</v>
      </c>
      <c r="E1365" s="95">
        <v>120</v>
      </c>
      <c r="F1365" s="95">
        <v>0</v>
      </c>
      <c r="G1365" s="95">
        <v>0</v>
      </c>
      <c r="H1365" s="95">
        <v>38</v>
      </c>
      <c r="I1365" s="95" t="s">
        <v>227</v>
      </c>
      <c r="J1365" s="95" t="s">
        <v>226</v>
      </c>
      <c r="K1365" s="95" t="s">
        <v>290</v>
      </c>
      <c r="L1365" s="97">
        <f t="shared" si="21"/>
        <v>82</v>
      </c>
      <c r="M1365" s="97" t="str">
        <f>CONCATENATE(База[ПЕрвые символы],База[Column2],RIGHT(База[Column3],7))</f>
        <v>KV-17746315KJA-IAA</v>
      </c>
      <c r="N1365" s="98"/>
      <c r="O1365" s="98"/>
      <c r="U1365" s="98"/>
      <c r="V1365" s="98"/>
      <c r="W1365" s="98"/>
      <c r="X1365" s="98"/>
      <c r="Y1365" s="98"/>
    </row>
    <row r="1366" spans="1:25" ht="15" x14ac:dyDescent="0.25">
      <c r="A1366" s="93" t="str">
        <f>CONCATENATE(База[ПЕрвые символы],База[Column2],База[Column4])</f>
        <v>KV-17846217IAA-KJA</v>
      </c>
      <c r="B1366" s="94">
        <f>База[Column6]</f>
        <v>120</v>
      </c>
      <c r="C1366" s="95" t="s">
        <v>115</v>
      </c>
      <c r="D1366" s="96">
        <v>46217</v>
      </c>
      <c r="E1366" s="95">
        <v>120</v>
      </c>
      <c r="F1366" s="95">
        <v>31</v>
      </c>
      <c r="G1366" s="95">
        <v>31</v>
      </c>
      <c r="H1366" s="95">
        <v>40</v>
      </c>
      <c r="I1366" s="95" t="s">
        <v>229</v>
      </c>
      <c r="J1366" s="95" t="s">
        <v>228</v>
      </c>
      <c r="K1366" s="95" t="s">
        <v>290</v>
      </c>
      <c r="L1366" s="97">
        <f t="shared" si="21"/>
        <v>80</v>
      </c>
      <c r="M1366" s="97" t="str">
        <f>CONCATENATE(База[ПЕрвые символы],База[Column2],RIGHT(База[Column3],7))</f>
        <v>KV-17846217IAA-KJA</v>
      </c>
      <c r="N1366" s="98"/>
      <c r="O1366" s="98"/>
      <c r="U1366" s="98"/>
      <c r="V1366" s="98"/>
      <c r="W1366" s="98"/>
      <c r="X1366" s="98"/>
      <c r="Y1366" s="98"/>
    </row>
    <row r="1367" spans="1:25" ht="15" x14ac:dyDescent="0.25">
      <c r="A1367" s="93" t="str">
        <f>CONCATENATE(База[ПЕрвые символы],База[Column2],База[Column4])</f>
        <v>KV-17846222IAA-KJA</v>
      </c>
      <c r="B1367" s="94">
        <f>База[Column6]</f>
        <v>120</v>
      </c>
      <c r="C1367" s="95" t="s">
        <v>115</v>
      </c>
      <c r="D1367" s="96">
        <v>46222</v>
      </c>
      <c r="E1367" s="95">
        <v>120</v>
      </c>
      <c r="F1367" s="95">
        <v>14</v>
      </c>
      <c r="G1367" s="95">
        <v>14</v>
      </c>
      <c r="H1367" s="95">
        <v>5</v>
      </c>
      <c r="I1367" s="95" t="s">
        <v>229</v>
      </c>
      <c r="J1367" s="95" t="s">
        <v>228</v>
      </c>
      <c r="K1367" s="95" t="s">
        <v>290</v>
      </c>
      <c r="L1367" s="97">
        <f t="shared" si="21"/>
        <v>115</v>
      </c>
      <c r="M1367" s="97" t="str">
        <f>CONCATENATE(База[ПЕрвые символы],База[Column2],RIGHT(База[Column3],7))</f>
        <v>KV-17846222IAA-KJA</v>
      </c>
      <c r="N1367" s="98"/>
      <c r="O1367" s="98"/>
      <c r="U1367" s="98"/>
      <c r="V1367" s="98"/>
      <c r="W1367" s="98"/>
      <c r="X1367" s="98"/>
      <c r="Y1367" s="98"/>
    </row>
    <row r="1368" spans="1:25" ht="15" x14ac:dyDescent="0.25">
      <c r="A1368" s="93" t="str">
        <f>CONCATENATE(База[ПЕрвые символы],База[Column2],База[Column4])</f>
        <v>KV-17846224IAA-KJA</v>
      </c>
      <c r="B1368" s="94">
        <f>База[Column6]</f>
        <v>120</v>
      </c>
      <c r="C1368" s="95" t="s">
        <v>115</v>
      </c>
      <c r="D1368" s="96">
        <v>46224</v>
      </c>
      <c r="E1368" s="95">
        <v>120</v>
      </c>
      <c r="F1368" s="95">
        <v>17</v>
      </c>
      <c r="G1368" s="95">
        <v>17</v>
      </c>
      <c r="H1368" s="95">
        <v>40</v>
      </c>
      <c r="I1368" s="95" t="s">
        <v>229</v>
      </c>
      <c r="J1368" s="95" t="s">
        <v>228</v>
      </c>
      <c r="K1368" s="95" t="s">
        <v>290</v>
      </c>
      <c r="L1368" s="97">
        <f t="shared" si="21"/>
        <v>80</v>
      </c>
      <c r="M1368" s="97" t="str">
        <f>CONCATENATE(База[ПЕрвые символы],База[Column2],RIGHT(База[Column3],7))</f>
        <v>KV-17846224IAA-KJA</v>
      </c>
      <c r="N1368" s="98"/>
      <c r="O1368" s="98"/>
      <c r="U1368" s="98"/>
      <c r="V1368" s="98"/>
      <c r="W1368" s="98"/>
      <c r="X1368" s="98"/>
      <c r="Y1368" s="98"/>
    </row>
    <row r="1369" spans="1:25" ht="15" x14ac:dyDescent="0.25">
      <c r="A1369" s="93" t="str">
        <f>CONCATENATE(База[ПЕрвые символы],База[Column2],База[Column4])</f>
        <v>KV-17846229IAA-KJA</v>
      </c>
      <c r="B1369" s="94">
        <f>База[Column6]</f>
        <v>120</v>
      </c>
      <c r="C1369" s="95" t="s">
        <v>115</v>
      </c>
      <c r="D1369" s="96">
        <v>46229</v>
      </c>
      <c r="E1369" s="95">
        <v>120</v>
      </c>
      <c r="F1369" s="95">
        <v>3</v>
      </c>
      <c r="G1369" s="95">
        <v>3</v>
      </c>
      <c r="H1369" s="95">
        <v>5</v>
      </c>
      <c r="I1369" s="95" t="s">
        <v>229</v>
      </c>
      <c r="J1369" s="95" t="s">
        <v>228</v>
      </c>
      <c r="K1369" s="95" t="s">
        <v>290</v>
      </c>
      <c r="L1369" s="97">
        <f t="shared" si="21"/>
        <v>115</v>
      </c>
      <c r="M1369" s="97" t="str">
        <f>CONCATENATE(База[ПЕрвые символы],База[Column2],RIGHT(База[Column3],7))</f>
        <v>KV-17846229IAA-KJA</v>
      </c>
      <c r="N1369" s="98"/>
      <c r="O1369" s="98"/>
      <c r="U1369" s="98"/>
      <c r="V1369" s="98"/>
      <c r="W1369" s="98"/>
      <c r="X1369" s="98"/>
      <c r="Y1369" s="98"/>
    </row>
    <row r="1370" spans="1:25" ht="15" x14ac:dyDescent="0.25">
      <c r="A1370" s="93" t="str">
        <f>CONCATENATE(База[ПЕрвые символы],База[Column2],База[Column4])</f>
        <v>KV-17846231IAA-KJA</v>
      </c>
      <c r="B1370" s="94">
        <f>База[Column6]</f>
        <v>120</v>
      </c>
      <c r="C1370" s="95" t="s">
        <v>115</v>
      </c>
      <c r="D1370" s="96">
        <v>46231</v>
      </c>
      <c r="E1370" s="95">
        <v>120</v>
      </c>
      <c r="F1370" s="95">
        <v>0</v>
      </c>
      <c r="G1370" s="95">
        <v>0</v>
      </c>
      <c r="H1370" s="95">
        <v>40</v>
      </c>
      <c r="I1370" s="95" t="s">
        <v>229</v>
      </c>
      <c r="J1370" s="95" t="s">
        <v>228</v>
      </c>
      <c r="K1370" s="95" t="s">
        <v>290</v>
      </c>
      <c r="L1370" s="97">
        <f t="shared" si="21"/>
        <v>80</v>
      </c>
      <c r="M1370" s="97" t="str">
        <f>CONCATENATE(База[ПЕрвые символы],База[Column2],RIGHT(База[Column3],7))</f>
        <v>KV-17846231IAA-KJA</v>
      </c>
      <c r="N1370" s="98"/>
      <c r="O1370" s="98"/>
      <c r="U1370" s="98"/>
      <c r="V1370" s="98"/>
      <c r="W1370" s="98"/>
      <c r="X1370" s="98"/>
      <c r="Y1370" s="98"/>
    </row>
    <row r="1371" spans="1:25" ht="15" x14ac:dyDescent="0.25">
      <c r="A1371" s="93" t="str">
        <f>CONCATENATE(База[ПЕрвые символы],База[Column2],База[Column4])</f>
        <v>KV-17846236IAA-KJA</v>
      </c>
      <c r="B1371" s="94">
        <f>База[Column6]</f>
        <v>120</v>
      </c>
      <c r="C1371" s="95" t="s">
        <v>115</v>
      </c>
      <c r="D1371" s="96">
        <v>46236</v>
      </c>
      <c r="E1371" s="95">
        <v>120</v>
      </c>
      <c r="F1371" s="95">
        <v>7</v>
      </c>
      <c r="G1371" s="95">
        <v>7</v>
      </c>
      <c r="H1371" s="95">
        <v>5</v>
      </c>
      <c r="I1371" s="95" t="s">
        <v>229</v>
      </c>
      <c r="J1371" s="95" t="s">
        <v>228</v>
      </c>
      <c r="K1371" s="95" t="s">
        <v>290</v>
      </c>
      <c r="L1371" s="97">
        <f t="shared" si="21"/>
        <v>115</v>
      </c>
      <c r="M1371" s="97" t="str">
        <f>CONCATENATE(База[ПЕрвые символы],База[Column2],RIGHT(База[Column3],7))</f>
        <v>KV-17846236IAA-KJA</v>
      </c>
      <c r="N1371" s="98"/>
      <c r="O1371" s="98"/>
      <c r="U1371" s="98"/>
      <c r="V1371" s="98"/>
      <c r="W1371" s="98"/>
      <c r="X1371" s="98"/>
      <c r="Y1371" s="98"/>
    </row>
    <row r="1372" spans="1:25" ht="15" x14ac:dyDescent="0.25">
      <c r="A1372" s="93" t="str">
        <f>CONCATENATE(База[ПЕрвые символы],База[Column2],База[Column4])</f>
        <v>KV-17846238IAA-KJA</v>
      </c>
      <c r="B1372" s="94">
        <f>База[Column6]</f>
        <v>120</v>
      </c>
      <c r="C1372" s="95" t="s">
        <v>115</v>
      </c>
      <c r="D1372" s="96">
        <v>46238</v>
      </c>
      <c r="E1372" s="95">
        <v>120</v>
      </c>
      <c r="F1372" s="95">
        <v>2</v>
      </c>
      <c r="G1372" s="95">
        <v>2</v>
      </c>
      <c r="H1372" s="95">
        <v>40</v>
      </c>
      <c r="I1372" s="95" t="s">
        <v>229</v>
      </c>
      <c r="J1372" s="95" t="s">
        <v>228</v>
      </c>
      <c r="K1372" s="95" t="s">
        <v>290</v>
      </c>
      <c r="L1372" s="97">
        <f t="shared" si="21"/>
        <v>80</v>
      </c>
      <c r="M1372" s="97" t="str">
        <f>CONCATENATE(База[ПЕрвые символы],База[Column2],RIGHT(База[Column3],7))</f>
        <v>KV-17846238IAA-KJA</v>
      </c>
      <c r="N1372" s="98"/>
      <c r="O1372" s="98"/>
      <c r="U1372" s="98"/>
      <c r="V1372" s="98"/>
      <c r="W1372" s="98"/>
      <c r="X1372" s="98"/>
      <c r="Y1372" s="98"/>
    </row>
    <row r="1373" spans="1:25" ht="15" x14ac:dyDescent="0.25">
      <c r="A1373" s="93" t="str">
        <f>CONCATENATE(База[ПЕрвые символы],База[Column2],База[Column4])</f>
        <v>KV-17846243IAA-KJA</v>
      </c>
      <c r="B1373" s="94">
        <f>База[Column6]</f>
        <v>120</v>
      </c>
      <c r="C1373" s="95" t="s">
        <v>115</v>
      </c>
      <c r="D1373" s="96">
        <v>46243</v>
      </c>
      <c r="E1373" s="95">
        <v>120</v>
      </c>
      <c r="F1373" s="95">
        <v>11</v>
      </c>
      <c r="G1373" s="95">
        <v>11</v>
      </c>
      <c r="H1373" s="95">
        <v>5</v>
      </c>
      <c r="I1373" s="95" t="s">
        <v>229</v>
      </c>
      <c r="J1373" s="95" t="s">
        <v>228</v>
      </c>
      <c r="K1373" s="95" t="s">
        <v>290</v>
      </c>
      <c r="L1373" s="97">
        <f t="shared" si="21"/>
        <v>115</v>
      </c>
      <c r="M1373" s="97" t="str">
        <f>CONCATENATE(База[ПЕрвые символы],База[Column2],RIGHT(База[Column3],7))</f>
        <v>KV-17846243IAA-KJA</v>
      </c>
      <c r="N1373" s="98"/>
      <c r="O1373" s="98"/>
      <c r="U1373" s="98"/>
      <c r="V1373" s="98"/>
      <c r="W1373" s="98"/>
      <c r="X1373" s="98"/>
      <c r="Y1373" s="98"/>
    </row>
    <row r="1374" spans="1:25" ht="15" x14ac:dyDescent="0.25">
      <c r="A1374" s="93" t="str">
        <f>CONCATENATE(База[ПЕрвые символы],База[Column2],База[Column4])</f>
        <v>KV-17846245IAA-KJA</v>
      </c>
      <c r="B1374" s="94">
        <f>База[Column6]</f>
        <v>120</v>
      </c>
      <c r="C1374" s="95" t="s">
        <v>115</v>
      </c>
      <c r="D1374" s="96">
        <v>46245</v>
      </c>
      <c r="E1374" s="95">
        <v>120</v>
      </c>
      <c r="F1374" s="95">
        <v>1</v>
      </c>
      <c r="G1374" s="95">
        <v>1</v>
      </c>
      <c r="H1374" s="95">
        <v>40</v>
      </c>
      <c r="I1374" s="95" t="s">
        <v>229</v>
      </c>
      <c r="J1374" s="95" t="s">
        <v>228</v>
      </c>
      <c r="K1374" s="95" t="s">
        <v>290</v>
      </c>
      <c r="L1374" s="97">
        <f t="shared" si="21"/>
        <v>80</v>
      </c>
      <c r="M1374" s="97" t="str">
        <f>CONCATENATE(База[ПЕрвые символы],База[Column2],RIGHT(База[Column3],7))</f>
        <v>KV-17846245IAA-KJA</v>
      </c>
      <c r="N1374" s="98"/>
      <c r="O1374" s="98"/>
      <c r="U1374" s="98"/>
      <c r="V1374" s="98"/>
      <c r="W1374" s="98"/>
      <c r="X1374" s="98"/>
      <c r="Y1374" s="98"/>
    </row>
    <row r="1375" spans="1:25" ht="15" x14ac:dyDescent="0.25">
      <c r="A1375" s="93" t="str">
        <f>CONCATENATE(База[ПЕрвые символы],База[Column2],База[Column4])</f>
        <v>KV-17846250IAA-KJA</v>
      </c>
      <c r="B1375" s="94">
        <f>База[Column6]</f>
        <v>120</v>
      </c>
      <c r="C1375" s="95" t="s">
        <v>115</v>
      </c>
      <c r="D1375" s="96">
        <v>46250</v>
      </c>
      <c r="E1375" s="95">
        <v>120</v>
      </c>
      <c r="F1375" s="95">
        <v>4</v>
      </c>
      <c r="G1375" s="95">
        <v>4</v>
      </c>
      <c r="H1375" s="95">
        <v>5</v>
      </c>
      <c r="I1375" s="95" t="s">
        <v>229</v>
      </c>
      <c r="J1375" s="95" t="s">
        <v>228</v>
      </c>
      <c r="K1375" s="95" t="s">
        <v>290</v>
      </c>
      <c r="L1375" s="97">
        <f t="shared" si="21"/>
        <v>115</v>
      </c>
      <c r="M1375" s="97" t="str">
        <f>CONCATENATE(База[ПЕрвые символы],База[Column2],RIGHT(База[Column3],7))</f>
        <v>KV-17846250IAA-KJA</v>
      </c>
      <c r="N1375" s="98"/>
      <c r="O1375" s="98"/>
      <c r="U1375" s="98"/>
      <c r="V1375" s="98"/>
      <c r="W1375" s="98"/>
      <c r="X1375" s="98"/>
      <c r="Y1375" s="98"/>
    </row>
    <row r="1376" spans="1:25" ht="15" x14ac:dyDescent="0.25">
      <c r="A1376" s="93" t="str">
        <f>CONCATENATE(База[ПЕрвые символы],База[Column2],База[Column4])</f>
        <v>KV-17846252IAA-KJA</v>
      </c>
      <c r="B1376" s="94">
        <f>База[Column6]</f>
        <v>120</v>
      </c>
      <c r="C1376" s="95" t="s">
        <v>115</v>
      </c>
      <c r="D1376" s="96">
        <v>46252</v>
      </c>
      <c r="E1376" s="95">
        <v>120</v>
      </c>
      <c r="F1376" s="95">
        <v>4</v>
      </c>
      <c r="G1376" s="95">
        <v>4</v>
      </c>
      <c r="H1376" s="95">
        <v>40</v>
      </c>
      <c r="I1376" s="95" t="s">
        <v>229</v>
      </c>
      <c r="J1376" s="95" t="s">
        <v>228</v>
      </c>
      <c r="K1376" s="95" t="s">
        <v>290</v>
      </c>
      <c r="L1376" s="97">
        <f t="shared" si="21"/>
        <v>80</v>
      </c>
      <c r="M1376" s="97" t="str">
        <f>CONCATENATE(База[ПЕрвые символы],База[Column2],RIGHT(База[Column3],7))</f>
        <v>KV-17846252IAA-KJA</v>
      </c>
      <c r="N1376" s="98"/>
      <c r="O1376" s="98"/>
      <c r="U1376" s="98"/>
      <c r="V1376" s="98"/>
      <c r="W1376" s="98"/>
      <c r="X1376" s="98"/>
      <c r="Y1376" s="98"/>
    </row>
    <row r="1377" spans="1:25" ht="15" x14ac:dyDescent="0.25">
      <c r="A1377" s="93" t="str">
        <f>CONCATENATE(База[ПЕрвые символы],База[Column2],База[Column4])</f>
        <v>KV-17846257IAA-KJA</v>
      </c>
      <c r="B1377" s="94">
        <f>База[Column6]</f>
        <v>120</v>
      </c>
      <c r="C1377" s="95" t="s">
        <v>115</v>
      </c>
      <c r="D1377" s="96">
        <v>46257</v>
      </c>
      <c r="E1377" s="95">
        <v>120</v>
      </c>
      <c r="F1377" s="95">
        <v>4</v>
      </c>
      <c r="G1377" s="95">
        <v>4</v>
      </c>
      <c r="H1377" s="95">
        <v>5</v>
      </c>
      <c r="I1377" s="95" t="s">
        <v>229</v>
      </c>
      <c r="J1377" s="95" t="s">
        <v>228</v>
      </c>
      <c r="K1377" s="95" t="s">
        <v>290</v>
      </c>
      <c r="L1377" s="97">
        <f t="shared" si="21"/>
        <v>115</v>
      </c>
      <c r="M1377" s="97" t="str">
        <f>CONCATENATE(База[ПЕрвые символы],База[Column2],RIGHT(База[Column3],7))</f>
        <v>KV-17846257IAA-KJA</v>
      </c>
      <c r="N1377" s="98"/>
      <c r="O1377" s="98"/>
      <c r="U1377" s="98"/>
      <c r="V1377" s="98"/>
      <c r="W1377" s="98"/>
      <c r="X1377" s="98"/>
      <c r="Y1377" s="98"/>
    </row>
    <row r="1378" spans="1:25" ht="15" x14ac:dyDescent="0.25">
      <c r="A1378" s="93" t="str">
        <f>CONCATENATE(База[ПЕрвые символы],База[Column2],База[Column4])</f>
        <v>KV-17846259IAA-KJA</v>
      </c>
      <c r="B1378" s="94">
        <f>База[Column6]</f>
        <v>120</v>
      </c>
      <c r="C1378" s="95" t="s">
        <v>115</v>
      </c>
      <c r="D1378" s="96">
        <v>46259</v>
      </c>
      <c r="E1378" s="95">
        <v>120</v>
      </c>
      <c r="F1378" s="95">
        <v>0</v>
      </c>
      <c r="G1378" s="95">
        <v>0</v>
      </c>
      <c r="H1378" s="95">
        <v>40</v>
      </c>
      <c r="I1378" s="95" t="s">
        <v>229</v>
      </c>
      <c r="J1378" s="95" t="s">
        <v>228</v>
      </c>
      <c r="K1378" s="95" t="s">
        <v>290</v>
      </c>
      <c r="L1378" s="97">
        <f t="shared" si="21"/>
        <v>80</v>
      </c>
      <c r="M1378" s="97" t="str">
        <f>CONCATENATE(База[ПЕрвые символы],База[Column2],RIGHT(База[Column3],7))</f>
        <v>KV-17846259IAA-KJA</v>
      </c>
      <c r="N1378" s="98"/>
      <c r="O1378" s="98"/>
      <c r="U1378" s="98"/>
      <c r="V1378" s="98"/>
      <c r="W1378" s="98"/>
      <c r="X1378" s="98"/>
      <c r="Y1378" s="98"/>
    </row>
    <row r="1379" spans="1:25" ht="15" x14ac:dyDescent="0.25">
      <c r="A1379" s="93" t="str">
        <f>CONCATENATE(База[ПЕрвые символы],База[Column2],База[Column4])</f>
        <v>KV-17846264IAA-KJA</v>
      </c>
      <c r="B1379" s="94">
        <f>База[Column6]</f>
        <v>120</v>
      </c>
      <c r="C1379" s="95" t="s">
        <v>115</v>
      </c>
      <c r="D1379" s="96">
        <v>46264</v>
      </c>
      <c r="E1379" s="95">
        <v>120</v>
      </c>
      <c r="F1379" s="95">
        <v>0</v>
      </c>
      <c r="G1379" s="95">
        <v>0</v>
      </c>
      <c r="H1379" s="95">
        <v>5</v>
      </c>
      <c r="I1379" s="95" t="s">
        <v>229</v>
      </c>
      <c r="J1379" s="95" t="s">
        <v>228</v>
      </c>
      <c r="K1379" s="95" t="s">
        <v>290</v>
      </c>
      <c r="L1379" s="97">
        <f t="shared" si="21"/>
        <v>115</v>
      </c>
      <c r="M1379" s="97" t="str">
        <f>CONCATENATE(База[ПЕрвые символы],База[Column2],RIGHT(База[Column3],7))</f>
        <v>KV-17846264IAA-KJA</v>
      </c>
      <c r="N1379" s="98"/>
      <c r="O1379" s="98"/>
      <c r="U1379" s="98"/>
      <c r="V1379" s="98"/>
      <c r="W1379" s="98"/>
      <c r="X1379" s="98"/>
      <c r="Y1379" s="98"/>
    </row>
    <row r="1380" spans="1:25" ht="15" x14ac:dyDescent="0.25">
      <c r="A1380" s="93" t="str">
        <f>CONCATENATE(База[ПЕрвые символы],База[Column2],База[Column4])</f>
        <v>KV-17846266IAA-KJA</v>
      </c>
      <c r="B1380" s="94">
        <f>База[Column6]</f>
        <v>120</v>
      </c>
      <c r="C1380" s="95" t="s">
        <v>115</v>
      </c>
      <c r="D1380" s="96">
        <v>46266</v>
      </c>
      <c r="E1380" s="95">
        <v>120</v>
      </c>
      <c r="F1380" s="95">
        <v>0</v>
      </c>
      <c r="G1380" s="95">
        <v>0</v>
      </c>
      <c r="H1380" s="95">
        <v>40</v>
      </c>
      <c r="I1380" s="95" t="s">
        <v>229</v>
      </c>
      <c r="J1380" s="95" t="s">
        <v>228</v>
      </c>
      <c r="K1380" s="95" t="s">
        <v>290</v>
      </c>
      <c r="L1380" s="97">
        <f t="shared" si="21"/>
        <v>80</v>
      </c>
      <c r="M1380" s="97" t="str">
        <f>CONCATENATE(База[ПЕрвые символы],База[Column2],RIGHT(База[Column3],7))</f>
        <v>KV-17846266IAA-KJA</v>
      </c>
      <c r="N1380" s="98"/>
      <c r="O1380" s="98"/>
      <c r="U1380" s="98"/>
      <c r="V1380" s="98"/>
      <c r="W1380" s="98"/>
      <c r="X1380" s="98"/>
      <c r="Y1380" s="98"/>
    </row>
    <row r="1381" spans="1:25" ht="15" x14ac:dyDescent="0.25">
      <c r="A1381" s="93" t="str">
        <f>CONCATENATE(База[ПЕрвые символы],База[Column2],База[Column4])</f>
        <v>KV-17846271IAA-KJA</v>
      </c>
      <c r="B1381" s="94">
        <f>База[Column6]</f>
        <v>120</v>
      </c>
      <c r="C1381" s="95" t="s">
        <v>115</v>
      </c>
      <c r="D1381" s="96">
        <v>46271</v>
      </c>
      <c r="E1381" s="95">
        <v>120</v>
      </c>
      <c r="F1381" s="95">
        <v>1</v>
      </c>
      <c r="G1381" s="95">
        <v>1</v>
      </c>
      <c r="H1381" s="95">
        <v>5</v>
      </c>
      <c r="I1381" s="95" t="s">
        <v>229</v>
      </c>
      <c r="J1381" s="95" t="s">
        <v>228</v>
      </c>
      <c r="K1381" s="95" t="s">
        <v>290</v>
      </c>
      <c r="L1381" s="97">
        <f t="shared" si="21"/>
        <v>115</v>
      </c>
      <c r="M1381" s="97" t="str">
        <f>CONCATENATE(База[ПЕрвые символы],База[Column2],RIGHT(База[Column3],7))</f>
        <v>KV-17846271IAA-KJA</v>
      </c>
      <c r="N1381" s="98"/>
      <c r="O1381" s="98"/>
      <c r="U1381" s="98"/>
      <c r="V1381" s="98"/>
      <c r="W1381" s="98"/>
      <c r="X1381" s="98"/>
      <c r="Y1381" s="98"/>
    </row>
    <row r="1382" spans="1:25" ht="15" x14ac:dyDescent="0.25">
      <c r="A1382" s="93" t="str">
        <f>CONCATENATE(База[ПЕрвые символы],База[Column2],База[Column4])</f>
        <v>KV-17846273IAA-KJA</v>
      </c>
      <c r="B1382" s="94">
        <f>База[Column6]</f>
        <v>120</v>
      </c>
      <c r="C1382" s="95" t="s">
        <v>115</v>
      </c>
      <c r="D1382" s="96">
        <v>46273</v>
      </c>
      <c r="E1382" s="95">
        <v>120</v>
      </c>
      <c r="F1382" s="95">
        <v>3</v>
      </c>
      <c r="G1382" s="95">
        <v>3</v>
      </c>
      <c r="H1382" s="95">
        <v>40</v>
      </c>
      <c r="I1382" s="95" t="s">
        <v>229</v>
      </c>
      <c r="J1382" s="95" t="s">
        <v>228</v>
      </c>
      <c r="K1382" s="95" t="s">
        <v>290</v>
      </c>
      <c r="L1382" s="97">
        <f t="shared" si="21"/>
        <v>80</v>
      </c>
      <c r="M1382" s="97" t="str">
        <f>CONCATENATE(База[ПЕрвые символы],База[Column2],RIGHT(База[Column3],7))</f>
        <v>KV-17846273IAA-KJA</v>
      </c>
      <c r="N1382" s="98"/>
      <c r="O1382" s="98"/>
      <c r="U1382" s="98"/>
      <c r="V1382" s="98"/>
      <c r="W1382" s="98"/>
      <c r="X1382" s="98"/>
      <c r="Y1382" s="98"/>
    </row>
    <row r="1383" spans="1:25" ht="15" x14ac:dyDescent="0.25">
      <c r="A1383" s="93" t="str">
        <f>CONCATENATE(База[ПЕрвые символы],База[Column2],База[Column4])</f>
        <v>KV-17846278IAA-KJA</v>
      </c>
      <c r="B1383" s="94">
        <f>База[Column6]</f>
        <v>120</v>
      </c>
      <c r="C1383" s="95" t="s">
        <v>115</v>
      </c>
      <c r="D1383" s="96">
        <v>46278</v>
      </c>
      <c r="E1383" s="95">
        <v>120</v>
      </c>
      <c r="F1383" s="95">
        <v>5</v>
      </c>
      <c r="G1383" s="95">
        <v>5</v>
      </c>
      <c r="H1383" s="95">
        <v>5</v>
      </c>
      <c r="I1383" s="95" t="s">
        <v>229</v>
      </c>
      <c r="J1383" s="95" t="s">
        <v>228</v>
      </c>
      <c r="K1383" s="95" t="s">
        <v>290</v>
      </c>
      <c r="L1383" s="97">
        <f t="shared" si="21"/>
        <v>115</v>
      </c>
      <c r="M1383" s="97" t="str">
        <f>CONCATENATE(База[ПЕрвые символы],База[Column2],RIGHT(База[Column3],7))</f>
        <v>KV-17846278IAA-KJA</v>
      </c>
      <c r="N1383" s="98"/>
      <c r="O1383" s="98"/>
      <c r="U1383" s="98"/>
      <c r="V1383" s="98"/>
      <c r="W1383" s="98"/>
      <c r="X1383" s="98"/>
      <c r="Y1383" s="98"/>
    </row>
    <row r="1384" spans="1:25" ht="15" x14ac:dyDescent="0.25">
      <c r="A1384" s="93" t="str">
        <f>CONCATENATE(База[ПЕрвые символы],База[Column2],База[Column4])</f>
        <v>KV-17846280IAA-KJA</v>
      </c>
      <c r="B1384" s="94">
        <f>База[Column6]</f>
        <v>120</v>
      </c>
      <c r="C1384" s="95" t="s">
        <v>115</v>
      </c>
      <c r="D1384" s="96">
        <v>46280</v>
      </c>
      <c r="E1384" s="95">
        <v>120</v>
      </c>
      <c r="F1384" s="95">
        <v>0</v>
      </c>
      <c r="G1384" s="95">
        <v>0</v>
      </c>
      <c r="H1384" s="95">
        <v>40</v>
      </c>
      <c r="I1384" s="95" t="s">
        <v>229</v>
      </c>
      <c r="J1384" s="95" t="s">
        <v>228</v>
      </c>
      <c r="K1384" s="95" t="s">
        <v>290</v>
      </c>
      <c r="L1384" s="97">
        <f t="shared" si="21"/>
        <v>80</v>
      </c>
      <c r="M1384" s="97" t="str">
        <f>CONCATENATE(База[ПЕрвые символы],База[Column2],RIGHT(База[Column3],7))</f>
        <v>KV-17846280IAA-KJA</v>
      </c>
      <c r="N1384" s="98"/>
      <c r="O1384" s="98"/>
      <c r="U1384" s="98"/>
      <c r="V1384" s="98"/>
      <c r="W1384" s="98"/>
      <c r="X1384" s="98"/>
      <c r="Y1384" s="98"/>
    </row>
    <row r="1385" spans="1:25" ht="15" x14ac:dyDescent="0.25">
      <c r="A1385" s="93" t="str">
        <f>CONCATENATE(База[ПЕрвые символы],База[Column2],База[Column4])</f>
        <v>KV-17846285IAA-KJA</v>
      </c>
      <c r="B1385" s="94">
        <f>База[Column6]</f>
        <v>120</v>
      </c>
      <c r="C1385" s="95" t="s">
        <v>115</v>
      </c>
      <c r="D1385" s="96">
        <v>46285</v>
      </c>
      <c r="E1385" s="95">
        <v>120</v>
      </c>
      <c r="F1385" s="95">
        <v>0</v>
      </c>
      <c r="G1385" s="95">
        <v>0</v>
      </c>
      <c r="H1385" s="95">
        <v>5</v>
      </c>
      <c r="I1385" s="95" t="s">
        <v>229</v>
      </c>
      <c r="J1385" s="95" t="s">
        <v>228</v>
      </c>
      <c r="K1385" s="95" t="s">
        <v>290</v>
      </c>
      <c r="L1385" s="97">
        <f t="shared" si="21"/>
        <v>115</v>
      </c>
      <c r="M1385" s="97" t="str">
        <f>CONCATENATE(База[ПЕрвые символы],База[Column2],RIGHT(База[Column3],7))</f>
        <v>KV-17846285IAA-KJA</v>
      </c>
      <c r="N1385" s="98"/>
      <c r="O1385" s="98"/>
      <c r="U1385" s="98"/>
      <c r="V1385" s="98"/>
      <c r="W1385" s="98"/>
      <c r="X1385" s="98"/>
      <c r="Y1385" s="98"/>
    </row>
    <row r="1386" spans="1:25" ht="15" x14ac:dyDescent="0.25">
      <c r="A1386" s="93" t="str">
        <f>CONCATENATE(База[ПЕрвые символы],База[Column2],База[Column4])</f>
        <v>KV-17846287IAA-KJA</v>
      </c>
      <c r="B1386" s="94">
        <f>База[Column6]</f>
        <v>120</v>
      </c>
      <c r="C1386" s="95" t="s">
        <v>115</v>
      </c>
      <c r="D1386" s="96">
        <v>46287</v>
      </c>
      <c r="E1386" s="95">
        <v>120</v>
      </c>
      <c r="F1386" s="95">
        <v>3</v>
      </c>
      <c r="G1386" s="95">
        <v>3</v>
      </c>
      <c r="H1386" s="95">
        <v>40</v>
      </c>
      <c r="I1386" s="95" t="s">
        <v>229</v>
      </c>
      <c r="J1386" s="95" t="s">
        <v>228</v>
      </c>
      <c r="K1386" s="95" t="s">
        <v>290</v>
      </c>
      <c r="L1386" s="97">
        <f t="shared" si="21"/>
        <v>80</v>
      </c>
      <c r="M1386" s="97" t="str">
        <f>CONCATENATE(База[ПЕрвые символы],База[Column2],RIGHT(База[Column3],7))</f>
        <v>KV-17846287IAA-KJA</v>
      </c>
      <c r="N1386" s="98"/>
      <c r="O1386" s="98"/>
      <c r="U1386" s="98"/>
      <c r="V1386" s="98"/>
      <c r="W1386" s="98"/>
      <c r="X1386" s="98"/>
      <c r="Y1386" s="98"/>
    </row>
    <row r="1387" spans="1:25" ht="15" x14ac:dyDescent="0.25">
      <c r="A1387" s="93" t="str">
        <f>CONCATENATE(База[ПЕрвые символы],База[Column2],База[Column4])</f>
        <v>KV-17846292IAA-KJA</v>
      </c>
      <c r="B1387" s="94">
        <f>База[Column6]</f>
        <v>120</v>
      </c>
      <c r="C1387" s="95" t="s">
        <v>115</v>
      </c>
      <c r="D1387" s="96">
        <v>46292</v>
      </c>
      <c r="E1387" s="95">
        <v>120</v>
      </c>
      <c r="F1387" s="95">
        <v>0</v>
      </c>
      <c r="G1387" s="95">
        <v>0</v>
      </c>
      <c r="H1387" s="95">
        <v>5</v>
      </c>
      <c r="I1387" s="95" t="s">
        <v>229</v>
      </c>
      <c r="J1387" s="95" t="s">
        <v>228</v>
      </c>
      <c r="K1387" s="95" t="s">
        <v>290</v>
      </c>
      <c r="L1387" s="97">
        <f t="shared" si="21"/>
        <v>115</v>
      </c>
      <c r="M1387" s="97" t="str">
        <f>CONCATENATE(База[ПЕрвые символы],База[Column2],RIGHT(База[Column3],7))</f>
        <v>KV-17846292IAA-KJA</v>
      </c>
      <c r="N1387" s="98"/>
      <c r="O1387" s="98"/>
      <c r="U1387" s="98"/>
      <c r="V1387" s="98"/>
      <c r="W1387" s="98"/>
      <c r="X1387" s="98"/>
      <c r="Y1387" s="98"/>
    </row>
    <row r="1388" spans="1:25" ht="15" x14ac:dyDescent="0.25">
      <c r="A1388" s="93" t="str">
        <f>CONCATENATE(База[ПЕрвые символы],База[Column2],База[Column4])</f>
        <v>KV-17846294IAA-KJA</v>
      </c>
      <c r="B1388" s="94">
        <f>База[Column6]</f>
        <v>120</v>
      </c>
      <c r="C1388" s="95" t="s">
        <v>115</v>
      </c>
      <c r="D1388" s="96">
        <v>46294</v>
      </c>
      <c r="E1388" s="95">
        <v>120</v>
      </c>
      <c r="F1388" s="95">
        <v>0</v>
      </c>
      <c r="G1388" s="95">
        <v>0</v>
      </c>
      <c r="H1388" s="95">
        <v>40</v>
      </c>
      <c r="I1388" s="95" t="s">
        <v>229</v>
      </c>
      <c r="J1388" s="95" t="s">
        <v>228</v>
      </c>
      <c r="K1388" s="95" t="s">
        <v>290</v>
      </c>
      <c r="L1388" s="97">
        <f t="shared" si="21"/>
        <v>80</v>
      </c>
      <c r="M1388" s="97" t="str">
        <f>CONCATENATE(База[ПЕрвые символы],База[Column2],RIGHT(База[Column3],7))</f>
        <v>KV-17846294IAA-KJA</v>
      </c>
      <c r="N1388" s="98"/>
      <c r="O1388" s="98"/>
      <c r="U1388" s="98"/>
      <c r="V1388" s="98"/>
      <c r="W1388" s="98"/>
      <c r="X1388" s="98"/>
      <c r="Y1388" s="98"/>
    </row>
    <row r="1389" spans="1:25" ht="15" x14ac:dyDescent="0.25">
      <c r="A1389" s="93" t="str">
        <f>CONCATENATE(База[ПЕрвые символы],База[Column2],База[Column4])</f>
        <v>KV-17846299IAA-KJA</v>
      </c>
      <c r="B1389" s="94">
        <f>База[Column6]</f>
        <v>120</v>
      </c>
      <c r="C1389" s="95" t="s">
        <v>115</v>
      </c>
      <c r="D1389" s="96">
        <v>46299</v>
      </c>
      <c r="E1389" s="95">
        <v>120</v>
      </c>
      <c r="F1389" s="95">
        <v>0</v>
      </c>
      <c r="G1389" s="95">
        <v>0</v>
      </c>
      <c r="H1389" s="95">
        <v>5</v>
      </c>
      <c r="I1389" s="95" t="s">
        <v>229</v>
      </c>
      <c r="J1389" s="95" t="s">
        <v>228</v>
      </c>
      <c r="K1389" s="95" t="s">
        <v>290</v>
      </c>
      <c r="L1389" s="97">
        <f t="shared" si="21"/>
        <v>115</v>
      </c>
      <c r="M1389" s="97" t="str">
        <f>CONCATENATE(База[ПЕрвые символы],База[Column2],RIGHT(База[Column3],7))</f>
        <v>KV-17846299IAA-KJA</v>
      </c>
      <c r="N1389" s="98"/>
      <c r="O1389" s="98"/>
      <c r="U1389" s="98"/>
      <c r="V1389" s="98"/>
      <c r="W1389" s="98"/>
      <c r="X1389" s="98"/>
      <c r="Y1389" s="98"/>
    </row>
    <row r="1390" spans="1:25" ht="15" x14ac:dyDescent="0.25">
      <c r="A1390" s="93" t="str">
        <f>CONCATENATE(База[ПЕрвые символы],База[Column2],База[Column4])</f>
        <v>KV-17846301IAA-KJA</v>
      </c>
      <c r="B1390" s="94">
        <f>База[Column6]</f>
        <v>120</v>
      </c>
      <c r="C1390" s="95" t="s">
        <v>115</v>
      </c>
      <c r="D1390" s="96">
        <v>46301</v>
      </c>
      <c r="E1390" s="95">
        <v>120</v>
      </c>
      <c r="F1390" s="95">
        <v>0</v>
      </c>
      <c r="G1390" s="95">
        <v>0</v>
      </c>
      <c r="H1390" s="95">
        <v>40</v>
      </c>
      <c r="I1390" s="95" t="s">
        <v>229</v>
      </c>
      <c r="J1390" s="95" t="s">
        <v>228</v>
      </c>
      <c r="K1390" s="95" t="s">
        <v>290</v>
      </c>
      <c r="L1390" s="97">
        <f t="shared" si="21"/>
        <v>80</v>
      </c>
      <c r="M1390" s="97" t="str">
        <f>CONCATENATE(База[ПЕрвые символы],База[Column2],RIGHT(База[Column3],7))</f>
        <v>KV-17846301IAA-KJA</v>
      </c>
      <c r="N1390" s="98"/>
      <c r="O1390" s="98"/>
      <c r="U1390" s="98"/>
      <c r="V1390" s="98"/>
      <c r="W1390" s="98"/>
      <c r="X1390" s="98"/>
      <c r="Y1390" s="98"/>
    </row>
    <row r="1391" spans="1:25" ht="15" x14ac:dyDescent="0.25">
      <c r="A1391" s="93" t="str">
        <f>CONCATENATE(База[ПЕрвые символы],База[Column2],База[Column4])</f>
        <v>KV-17846306IAA-KJA</v>
      </c>
      <c r="B1391" s="94">
        <f>База[Column6]</f>
        <v>120</v>
      </c>
      <c r="C1391" s="95" t="s">
        <v>115</v>
      </c>
      <c r="D1391" s="96">
        <v>46306</v>
      </c>
      <c r="E1391" s="95">
        <v>120</v>
      </c>
      <c r="F1391" s="95">
        <v>0</v>
      </c>
      <c r="G1391" s="95">
        <v>0</v>
      </c>
      <c r="H1391" s="95">
        <v>5</v>
      </c>
      <c r="I1391" s="95" t="s">
        <v>229</v>
      </c>
      <c r="J1391" s="95" t="s">
        <v>228</v>
      </c>
      <c r="K1391" s="95" t="s">
        <v>290</v>
      </c>
      <c r="L1391" s="97">
        <f t="shared" si="21"/>
        <v>115</v>
      </c>
      <c r="M1391" s="97" t="str">
        <f>CONCATENATE(База[ПЕрвые символы],База[Column2],RIGHT(База[Column3],7))</f>
        <v>KV-17846306IAA-KJA</v>
      </c>
      <c r="N1391" s="98"/>
      <c r="O1391" s="98"/>
      <c r="U1391" s="98"/>
      <c r="V1391" s="98"/>
      <c r="W1391" s="98"/>
      <c r="X1391" s="98"/>
      <c r="Y1391" s="98"/>
    </row>
    <row r="1392" spans="1:25" ht="15" x14ac:dyDescent="0.25">
      <c r="A1392" s="93" t="str">
        <f>CONCATENATE(База[ПЕрвые символы],База[Column2],База[Column4])</f>
        <v>KV-17846308IAA-KJA</v>
      </c>
      <c r="B1392" s="94">
        <f>База[Column6]</f>
        <v>120</v>
      </c>
      <c r="C1392" s="95" t="s">
        <v>115</v>
      </c>
      <c r="D1392" s="96">
        <v>46308</v>
      </c>
      <c r="E1392" s="95">
        <v>120</v>
      </c>
      <c r="F1392" s="95">
        <v>0</v>
      </c>
      <c r="G1392" s="95">
        <v>0</v>
      </c>
      <c r="H1392" s="95">
        <v>40</v>
      </c>
      <c r="I1392" s="95" t="s">
        <v>229</v>
      </c>
      <c r="J1392" s="95" t="s">
        <v>228</v>
      </c>
      <c r="K1392" s="95" t="s">
        <v>290</v>
      </c>
      <c r="L1392" s="97">
        <f t="shared" si="21"/>
        <v>80</v>
      </c>
      <c r="M1392" s="97" t="str">
        <f>CONCATENATE(База[ПЕрвые символы],База[Column2],RIGHT(База[Column3],7))</f>
        <v>KV-17846308IAA-KJA</v>
      </c>
      <c r="N1392" s="98"/>
      <c r="O1392" s="98"/>
      <c r="U1392" s="98"/>
      <c r="V1392" s="98"/>
      <c r="W1392" s="98"/>
      <c r="X1392" s="98"/>
      <c r="Y1392" s="98"/>
    </row>
    <row r="1393" spans="1:25" ht="15" x14ac:dyDescent="0.25">
      <c r="A1393" s="93" t="str">
        <f>CONCATENATE(База[ПЕрвые символы],База[Column2],База[Column4])</f>
        <v>KV-17846313IAA-KJA</v>
      </c>
      <c r="B1393" s="94">
        <f>База[Column6]</f>
        <v>120</v>
      </c>
      <c r="C1393" s="95" t="s">
        <v>115</v>
      </c>
      <c r="D1393" s="96">
        <v>46313</v>
      </c>
      <c r="E1393" s="95">
        <v>120</v>
      </c>
      <c r="F1393" s="95">
        <v>0</v>
      </c>
      <c r="G1393" s="95">
        <v>0</v>
      </c>
      <c r="H1393" s="95">
        <v>5</v>
      </c>
      <c r="I1393" s="95" t="s">
        <v>229</v>
      </c>
      <c r="J1393" s="95" t="s">
        <v>228</v>
      </c>
      <c r="K1393" s="95" t="s">
        <v>290</v>
      </c>
      <c r="L1393" s="97">
        <f t="shared" si="21"/>
        <v>115</v>
      </c>
      <c r="M1393" s="97" t="str">
        <f>CONCATENATE(База[ПЕрвые символы],База[Column2],RIGHT(База[Column3],7))</f>
        <v>KV-17846313IAA-KJA</v>
      </c>
      <c r="N1393" s="98"/>
      <c r="O1393" s="98"/>
      <c r="U1393" s="98"/>
      <c r="V1393" s="98"/>
      <c r="W1393" s="98"/>
      <c r="X1393" s="98"/>
      <c r="Y1393" s="98"/>
    </row>
    <row r="1394" spans="1:25" ht="15" x14ac:dyDescent="0.25">
      <c r="A1394" s="93" t="str">
        <f>CONCATENATE(База[ПЕрвые символы],База[Column2],База[Column4])</f>
        <v>KV-17846315IAA-KJA</v>
      </c>
      <c r="B1394" s="94">
        <f>База[Column6]</f>
        <v>120</v>
      </c>
      <c r="C1394" s="95" t="s">
        <v>115</v>
      </c>
      <c r="D1394" s="96">
        <v>46315</v>
      </c>
      <c r="E1394" s="95">
        <v>120</v>
      </c>
      <c r="F1394" s="95">
        <v>0</v>
      </c>
      <c r="G1394" s="95">
        <v>0</v>
      </c>
      <c r="H1394" s="95">
        <v>40</v>
      </c>
      <c r="I1394" s="95" t="s">
        <v>229</v>
      </c>
      <c r="J1394" s="95" t="s">
        <v>228</v>
      </c>
      <c r="K1394" s="95" t="s">
        <v>290</v>
      </c>
      <c r="L1394" s="97">
        <f t="shared" si="21"/>
        <v>80</v>
      </c>
      <c r="M1394" s="97" t="str">
        <f>CONCATENATE(База[ПЕрвые символы],База[Column2],RIGHT(База[Column3],7))</f>
        <v>KV-17846315IAA-KJA</v>
      </c>
      <c r="N1394" s="98"/>
      <c r="O1394" s="98"/>
      <c r="U1394" s="98"/>
      <c r="V1394" s="98"/>
      <c r="W1394" s="98"/>
      <c r="X1394" s="98"/>
      <c r="Y1394" s="98"/>
    </row>
    <row r="1395" spans="1:25" ht="15" x14ac:dyDescent="0.25">
      <c r="A1395" s="93" t="str">
        <f>CONCATENATE(База[ПЕрвые символы],База[Column2],База[Column4])</f>
        <v>KV-17946216KJA-SES</v>
      </c>
      <c r="B1395" s="94">
        <f>База[Column6]</f>
        <v>35</v>
      </c>
      <c r="C1395" s="95" t="s">
        <v>116</v>
      </c>
      <c r="D1395" s="96">
        <v>46216</v>
      </c>
      <c r="E1395" s="95">
        <v>35</v>
      </c>
      <c r="F1395" s="95">
        <v>33</v>
      </c>
      <c r="G1395" s="95">
        <v>33</v>
      </c>
      <c r="H1395" s="95">
        <v>2</v>
      </c>
      <c r="I1395" s="95" t="s">
        <v>263</v>
      </c>
      <c r="J1395" s="95" t="s">
        <v>262</v>
      </c>
      <c r="K1395" s="95" t="s">
        <v>293</v>
      </c>
      <c r="L1395" s="97">
        <f t="shared" si="21"/>
        <v>33</v>
      </c>
      <c r="M1395" s="97" t="str">
        <f>CONCATENATE(База[ПЕрвые символы],База[Column2],RIGHT(База[Column3],7))</f>
        <v>KV-17946216KJA-SES</v>
      </c>
      <c r="N1395" s="98"/>
      <c r="O1395" s="98"/>
      <c r="U1395" s="98"/>
      <c r="V1395" s="98"/>
      <c r="W1395" s="98"/>
      <c r="X1395" s="98"/>
      <c r="Y1395" s="98"/>
    </row>
    <row r="1396" spans="1:25" ht="15" x14ac:dyDescent="0.25">
      <c r="A1396" s="93" t="str">
        <f>CONCATENATE(База[ПЕрвые символы],База[Column2],База[Column4])</f>
        <v>KV-17946217KJA-SES</v>
      </c>
      <c r="B1396" s="94">
        <f>База[Column6]</f>
        <v>20</v>
      </c>
      <c r="C1396" s="95" t="s">
        <v>116</v>
      </c>
      <c r="D1396" s="96">
        <v>46217</v>
      </c>
      <c r="E1396" s="95">
        <v>20</v>
      </c>
      <c r="F1396" s="95">
        <v>18</v>
      </c>
      <c r="G1396" s="95">
        <v>18</v>
      </c>
      <c r="H1396" s="95">
        <v>2</v>
      </c>
      <c r="I1396" s="95" t="s">
        <v>263</v>
      </c>
      <c r="J1396" s="95" t="s">
        <v>262</v>
      </c>
      <c r="K1396" s="95" t="s">
        <v>293</v>
      </c>
      <c r="L1396" s="97">
        <f t="shared" si="21"/>
        <v>18</v>
      </c>
      <c r="M1396" s="97" t="str">
        <f>CONCATENATE(База[ПЕрвые символы],База[Column2],RIGHT(База[Column3],7))</f>
        <v>KV-17946217KJA-SES</v>
      </c>
      <c r="N1396" s="98"/>
      <c r="O1396" s="98"/>
      <c r="U1396" s="98"/>
      <c r="V1396" s="98"/>
      <c r="W1396" s="98"/>
      <c r="X1396" s="98"/>
      <c r="Y1396" s="98"/>
    </row>
    <row r="1397" spans="1:25" ht="15" x14ac:dyDescent="0.25">
      <c r="A1397" s="93" t="str">
        <f>CONCATENATE(База[ПЕрвые символы],База[Column2],База[Column4])</f>
        <v>KV-17946223KJA-SES</v>
      </c>
      <c r="B1397" s="94">
        <f>База[Column6]</f>
        <v>35</v>
      </c>
      <c r="C1397" s="95" t="s">
        <v>116</v>
      </c>
      <c r="D1397" s="96">
        <v>46223</v>
      </c>
      <c r="E1397" s="95">
        <v>35</v>
      </c>
      <c r="F1397" s="95">
        <v>33</v>
      </c>
      <c r="G1397" s="95">
        <v>33</v>
      </c>
      <c r="H1397" s="95">
        <v>2</v>
      </c>
      <c r="I1397" s="95" t="s">
        <v>263</v>
      </c>
      <c r="J1397" s="95" t="s">
        <v>262</v>
      </c>
      <c r="K1397" s="95" t="s">
        <v>291</v>
      </c>
      <c r="L1397" s="97">
        <f t="shared" si="21"/>
        <v>33</v>
      </c>
      <c r="M1397" s="97" t="str">
        <f>CONCATENATE(База[ПЕрвые символы],База[Column2],RIGHT(База[Column3],7))</f>
        <v>KV-17946223KJA-SES</v>
      </c>
      <c r="N1397" s="98"/>
      <c r="O1397" s="98"/>
      <c r="U1397" s="98"/>
      <c r="V1397" s="98"/>
      <c r="W1397" s="98"/>
      <c r="X1397" s="98"/>
      <c r="Y1397" s="98"/>
    </row>
    <row r="1398" spans="1:25" ht="15" x14ac:dyDescent="0.25">
      <c r="A1398" s="93" t="str">
        <f>CONCATENATE(База[ПЕрвые символы],База[Column2],База[Column4])</f>
        <v>KV-17946224KJA-SES</v>
      </c>
      <c r="B1398" s="94">
        <f>База[Column6]</f>
        <v>30</v>
      </c>
      <c r="C1398" s="95" t="s">
        <v>116</v>
      </c>
      <c r="D1398" s="96">
        <v>46224</v>
      </c>
      <c r="E1398" s="95">
        <v>30</v>
      </c>
      <c r="F1398" s="95">
        <v>28</v>
      </c>
      <c r="G1398" s="95">
        <v>28</v>
      </c>
      <c r="H1398" s="95">
        <v>2</v>
      </c>
      <c r="I1398" s="95" t="s">
        <v>263</v>
      </c>
      <c r="J1398" s="95" t="s">
        <v>262</v>
      </c>
      <c r="K1398" s="95" t="s">
        <v>291</v>
      </c>
      <c r="L1398" s="97">
        <f t="shared" si="21"/>
        <v>28</v>
      </c>
      <c r="M1398" s="97" t="str">
        <f>CONCATENATE(База[ПЕрвые символы],База[Column2],RIGHT(База[Column3],7))</f>
        <v>KV-17946224KJA-SES</v>
      </c>
      <c r="N1398" s="98"/>
      <c r="O1398" s="98"/>
      <c r="U1398" s="98"/>
      <c r="V1398" s="98"/>
      <c r="W1398" s="98"/>
      <c r="X1398" s="98"/>
      <c r="Y1398" s="98"/>
    </row>
    <row r="1399" spans="1:25" ht="15" x14ac:dyDescent="0.25">
      <c r="A1399" s="93" t="str">
        <f>CONCATENATE(База[ПЕрвые символы],База[Column2],База[Column4])</f>
        <v>KV-17946230KJA-SES</v>
      </c>
      <c r="B1399" s="94">
        <f>База[Column6]</f>
        <v>35</v>
      </c>
      <c r="C1399" s="95" t="s">
        <v>116</v>
      </c>
      <c r="D1399" s="96">
        <v>46230</v>
      </c>
      <c r="E1399" s="95">
        <v>35</v>
      </c>
      <c r="F1399" s="95">
        <v>30</v>
      </c>
      <c r="G1399" s="95">
        <v>30</v>
      </c>
      <c r="H1399" s="95">
        <v>2</v>
      </c>
      <c r="I1399" s="95" t="s">
        <v>263</v>
      </c>
      <c r="J1399" s="95" t="s">
        <v>262</v>
      </c>
      <c r="K1399" s="95" t="s">
        <v>293</v>
      </c>
      <c r="L1399" s="97">
        <f t="shared" si="21"/>
        <v>33</v>
      </c>
      <c r="M1399" s="97" t="str">
        <f>CONCATENATE(База[ПЕрвые символы],База[Column2],RIGHT(База[Column3],7))</f>
        <v>KV-17946230KJA-SES</v>
      </c>
      <c r="N1399" s="98"/>
      <c r="O1399" s="98"/>
      <c r="U1399" s="98"/>
      <c r="V1399" s="98"/>
      <c r="W1399" s="98"/>
      <c r="X1399" s="98"/>
      <c r="Y1399" s="98"/>
    </row>
    <row r="1400" spans="1:25" ht="15" x14ac:dyDescent="0.25">
      <c r="A1400" s="93" t="str">
        <f>CONCATENATE(База[ПЕрвые символы],База[Column2],База[Column4])</f>
        <v>KV-17946231KJA-SES</v>
      </c>
      <c r="B1400" s="94">
        <f>База[Column6]</f>
        <v>35</v>
      </c>
      <c r="C1400" s="95" t="s">
        <v>116</v>
      </c>
      <c r="D1400" s="96">
        <v>46231</v>
      </c>
      <c r="E1400" s="95">
        <v>35</v>
      </c>
      <c r="F1400" s="95">
        <v>25</v>
      </c>
      <c r="G1400" s="95">
        <v>25</v>
      </c>
      <c r="H1400" s="95">
        <v>2</v>
      </c>
      <c r="I1400" s="95" t="s">
        <v>263</v>
      </c>
      <c r="J1400" s="95" t="s">
        <v>262</v>
      </c>
      <c r="K1400" s="95" t="s">
        <v>293</v>
      </c>
      <c r="L1400" s="97">
        <f t="shared" si="21"/>
        <v>33</v>
      </c>
      <c r="M1400" s="97" t="str">
        <f>CONCATENATE(База[ПЕрвые символы],База[Column2],RIGHT(База[Column3],7))</f>
        <v>KV-17946231KJA-SES</v>
      </c>
      <c r="N1400" s="98"/>
      <c r="O1400" s="98"/>
      <c r="U1400" s="98"/>
      <c r="V1400" s="98"/>
      <c r="W1400" s="98"/>
      <c r="X1400" s="98"/>
      <c r="Y1400" s="98"/>
    </row>
    <row r="1401" spans="1:25" ht="15" x14ac:dyDescent="0.25">
      <c r="A1401" s="93" t="str">
        <f>CONCATENATE(База[ПЕрвые символы],База[Column2],База[Column4])</f>
        <v>KV-17946237KJA-SES</v>
      </c>
      <c r="B1401" s="94">
        <f>База[Column6]</f>
        <v>35</v>
      </c>
      <c r="C1401" s="95" t="s">
        <v>116</v>
      </c>
      <c r="D1401" s="96">
        <v>46237</v>
      </c>
      <c r="E1401" s="95">
        <v>35</v>
      </c>
      <c r="F1401" s="95">
        <v>18</v>
      </c>
      <c r="G1401" s="95">
        <v>18</v>
      </c>
      <c r="H1401" s="95">
        <v>2</v>
      </c>
      <c r="I1401" s="95" t="s">
        <v>263</v>
      </c>
      <c r="J1401" s="95" t="s">
        <v>262</v>
      </c>
      <c r="K1401" s="95" t="s">
        <v>293</v>
      </c>
      <c r="L1401" s="97">
        <f t="shared" si="21"/>
        <v>33</v>
      </c>
      <c r="M1401" s="97" t="str">
        <f>CONCATENATE(База[ПЕрвые символы],База[Column2],RIGHT(База[Column3],7))</f>
        <v>KV-17946237KJA-SES</v>
      </c>
      <c r="N1401" s="98"/>
      <c r="O1401" s="98"/>
      <c r="U1401" s="98"/>
      <c r="V1401" s="98"/>
      <c r="W1401" s="98"/>
      <c r="X1401" s="98"/>
      <c r="Y1401" s="98"/>
    </row>
    <row r="1402" spans="1:25" ht="15" x14ac:dyDescent="0.25">
      <c r="A1402" s="93" t="str">
        <f>CONCATENATE(База[ПЕрвые символы],База[Column2],База[Column4])</f>
        <v>KV-17946238KJA-SES</v>
      </c>
      <c r="B1402" s="94">
        <f>База[Column6]</f>
        <v>32</v>
      </c>
      <c r="C1402" s="95" t="s">
        <v>116</v>
      </c>
      <c r="D1402" s="96">
        <v>46238</v>
      </c>
      <c r="E1402" s="95">
        <v>32</v>
      </c>
      <c r="F1402" s="95">
        <v>23</v>
      </c>
      <c r="G1402" s="95">
        <v>23</v>
      </c>
      <c r="H1402" s="95">
        <v>2</v>
      </c>
      <c r="I1402" s="95" t="s">
        <v>263</v>
      </c>
      <c r="J1402" s="95" t="s">
        <v>262</v>
      </c>
      <c r="K1402" s="95" t="s">
        <v>293</v>
      </c>
      <c r="L1402" s="97">
        <f t="shared" si="21"/>
        <v>30</v>
      </c>
      <c r="M1402" s="97" t="str">
        <f>CONCATENATE(База[ПЕрвые символы],База[Column2],RIGHT(База[Column3],7))</f>
        <v>KV-17946238KJA-SES</v>
      </c>
      <c r="N1402" s="98"/>
      <c r="O1402" s="98"/>
      <c r="U1402" s="98"/>
      <c r="V1402" s="98"/>
      <c r="W1402" s="98"/>
      <c r="X1402" s="98"/>
      <c r="Y1402" s="98"/>
    </row>
    <row r="1403" spans="1:25" ht="15" x14ac:dyDescent="0.25">
      <c r="A1403" s="93" t="str">
        <f>CONCATENATE(База[ПЕрвые символы],База[Column2],База[Column4])</f>
        <v>KV-17946244KJA-SES</v>
      </c>
      <c r="B1403" s="94">
        <f>База[Column6]</f>
        <v>34</v>
      </c>
      <c r="C1403" s="95" t="s">
        <v>116</v>
      </c>
      <c r="D1403" s="96">
        <v>46244</v>
      </c>
      <c r="E1403" s="95">
        <v>34</v>
      </c>
      <c r="F1403" s="95">
        <v>21</v>
      </c>
      <c r="G1403" s="95">
        <v>21</v>
      </c>
      <c r="H1403" s="95">
        <v>2</v>
      </c>
      <c r="I1403" s="95" t="s">
        <v>263</v>
      </c>
      <c r="J1403" s="95" t="s">
        <v>262</v>
      </c>
      <c r="K1403" s="95" t="s">
        <v>293</v>
      </c>
      <c r="L1403" s="97">
        <f t="shared" si="21"/>
        <v>32</v>
      </c>
      <c r="M1403" s="97" t="str">
        <f>CONCATENATE(База[ПЕрвые символы],База[Column2],RIGHT(База[Column3],7))</f>
        <v>KV-17946244KJA-SES</v>
      </c>
      <c r="N1403" s="98"/>
      <c r="O1403" s="98"/>
      <c r="U1403" s="98"/>
      <c r="V1403" s="98"/>
      <c r="W1403" s="98"/>
      <c r="X1403" s="98"/>
      <c r="Y1403" s="98"/>
    </row>
    <row r="1404" spans="1:25" ht="15" x14ac:dyDescent="0.25">
      <c r="A1404" s="93" t="str">
        <f>CONCATENATE(База[ПЕрвые символы],База[Column2],База[Column4])</f>
        <v>KV-17946245KJA-SES</v>
      </c>
      <c r="B1404" s="94">
        <f>База[Column6]</f>
        <v>35</v>
      </c>
      <c r="C1404" s="95" t="s">
        <v>116</v>
      </c>
      <c r="D1404" s="96">
        <v>46245</v>
      </c>
      <c r="E1404" s="95">
        <v>35</v>
      </c>
      <c r="F1404" s="95">
        <v>21</v>
      </c>
      <c r="G1404" s="95">
        <v>21</v>
      </c>
      <c r="H1404" s="95">
        <v>2</v>
      </c>
      <c r="I1404" s="95" t="s">
        <v>263</v>
      </c>
      <c r="J1404" s="95" t="s">
        <v>262</v>
      </c>
      <c r="K1404" s="95" t="s">
        <v>293</v>
      </c>
      <c r="L1404" s="97">
        <f t="shared" si="21"/>
        <v>33</v>
      </c>
      <c r="M1404" s="97" t="str">
        <f>CONCATENATE(База[ПЕрвые символы],База[Column2],RIGHT(База[Column3],7))</f>
        <v>KV-17946245KJA-SES</v>
      </c>
      <c r="N1404" s="98"/>
      <c r="O1404" s="98"/>
      <c r="U1404" s="98"/>
      <c r="V1404" s="98"/>
      <c r="W1404" s="98"/>
      <c r="X1404" s="98"/>
      <c r="Y1404" s="98"/>
    </row>
    <row r="1405" spans="1:25" ht="15" x14ac:dyDescent="0.25">
      <c r="A1405" s="93" t="str">
        <f>CONCATENATE(База[ПЕрвые символы],База[Column2],База[Column4])</f>
        <v>KV-17946251KJA-SES</v>
      </c>
      <c r="B1405" s="94">
        <f>База[Column6]</f>
        <v>33</v>
      </c>
      <c r="C1405" s="95" t="s">
        <v>116</v>
      </c>
      <c r="D1405" s="96">
        <v>46251</v>
      </c>
      <c r="E1405" s="95">
        <v>33</v>
      </c>
      <c r="F1405" s="95">
        <v>31</v>
      </c>
      <c r="G1405" s="95">
        <v>31</v>
      </c>
      <c r="H1405" s="95">
        <v>2</v>
      </c>
      <c r="I1405" s="95" t="s">
        <v>263</v>
      </c>
      <c r="J1405" s="95" t="s">
        <v>262</v>
      </c>
      <c r="K1405" s="95" t="s">
        <v>293</v>
      </c>
      <c r="L1405" s="97">
        <f t="shared" si="21"/>
        <v>31</v>
      </c>
      <c r="M1405" s="97" t="str">
        <f>CONCATENATE(База[ПЕрвые символы],База[Column2],RIGHT(База[Column3],7))</f>
        <v>KV-17946251KJA-SES</v>
      </c>
      <c r="N1405" s="98"/>
      <c r="O1405" s="98"/>
      <c r="U1405" s="98"/>
      <c r="V1405" s="98"/>
      <c r="W1405" s="98"/>
      <c r="X1405" s="98"/>
      <c r="Y1405" s="98"/>
    </row>
    <row r="1406" spans="1:25" ht="15" x14ac:dyDescent="0.25">
      <c r="A1406" s="93" t="str">
        <f>CONCATENATE(База[ПЕрвые символы],База[Column2],База[Column4])</f>
        <v>KV-17946252KJA-SES</v>
      </c>
      <c r="B1406" s="94">
        <f>База[Column6]</f>
        <v>33</v>
      </c>
      <c r="C1406" s="95" t="s">
        <v>116</v>
      </c>
      <c r="D1406" s="96">
        <v>46252</v>
      </c>
      <c r="E1406" s="95">
        <v>33</v>
      </c>
      <c r="F1406" s="95">
        <v>31</v>
      </c>
      <c r="G1406" s="95">
        <v>31</v>
      </c>
      <c r="H1406" s="95">
        <v>2</v>
      </c>
      <c r="I1406" s="95" t="s">
        <v>263</v>
      </c>
      <c r="J1406" s="95" t="s">
        <v>262</v>
      </c>
      <c r="K1406" s="95" t="s">
        <v>293</v>
      </c>
      <c r="L1406" s="97">
        <f t="shared" si="21"/>
        <v>31</v>
      </c>
      <c r="M1406" s="97" t="str">
        <f>CONCATENATE(База[ПЕрвые символы],База[Column2],RIGHT(База[Column3],7))</f>
        <v>KV-17946252KJA-SES</v>
      </c>
      <c r="N1406" s="98"/>
      <c r="O1406" s="98"/>
      <c r="U1406" s="98"/>
      <c r="V1406" s="98"/>
      <c r="W1406" s="98"/>
      <c r="X1406" s="98"/>
      <c r="Y1406" s="98"/>
    </row>
    <row r="1407" spans="1:25" ht="15" x14ac:dyDescent="0.25">
      <c r="A1407" s="93" t="str">
        <f>CONCATENATE(База[ПЕрвые символы],База[Column2],База[Column4])</f>
        <v>KV-17946258KJA-SES</v>
      </c>
      <c r="B1407" s="94">
        <f>База[Column6]</f>
        <v>35</v>
      </c>
      <c r="C1407" s="95" t="s">
        <v>116</v>
      </c>
      <c r="D1407" s="96">
        <v>46258</v>
      </c>
      <c r="E1407" s="95">
        <v>35</v>
      </c>
      <c r="F1407" s="95">
        <v>27</v>
      </c>
      <c r="G1407" s="95">
        <v>27</v>
      </c>
      <c r="H1407" s="95">
        <v>2</v>
      </c>
      <c r="I1407" s="95" t="s">
        <v>263</v>
      </c>
      <c r="J1407" s="95" t="s">
        <v>262</v>
      </c>
      <c r="K1407" s="95" t="s">
        <v>293</v>
      </c>
      <c r="L1407" s="97">
        <f t="shared" si="21"/>
        <v>33</v>
      </c>
      <c r="M1407" s="97" t="str">
        <f>CONCATENATE(База[ПЕрвые символы],База[Column2],RIGHT(База[Column3],7))</f>
        <v>KV-17946258KJA-SES</v>
      </c>
      <c r="N1407" s="98"/>
      <c r="O1407" s="98"/>
      <c r="U1407" s="98"/>
      <c r="V1407" s="98"/>
      <c r="W1407" s="98"/>
      <c r="X1407" s="98"/>
      <c r="Y1407" s="98"/>
    </row>
    <row r="1408" spans="1:25" ht="15" x14ac:dyDescent="0.25">
      <c r="A1408" s="93" t="str">
        <f>CONCATENATE(База[ПЕрвые символы],База[Column2],База[Column4])</f>
        <v>KV-17946259KJA-SES</v>
      </c>
      <c r="B1408" s="94">
        <f>База[Column6]</f>
        <v>32</v>
      </c>
      <c r="C1408" s="95" t="s">
        <v>116</v>
      </c>
      <c r="D1408" s="96">
        <v>46259</v>
      </c>
      <c r="E1408" s="95">
        <v>32</v>
      </c>
      <c r="F1408" s="95">
        <v>29</v>
      </c>
      <c r="G1408" s="95">
        <v>29</v>
      </c>
      <c r="H1408" s="95">
        <v>2</v>
      </c>
      <c r="I1408" s="95" t="s">
        <v>263</v>
      </c>
      <c r="J1408" s="95" t="s">
        <v>262</v>
      </c>
      <c r="K1408" s="95" t="s">
        <v>293</v>
      </c>
      <c r="L1408" s="97">
        <f t="shared" si="21"/>
        <v>30</v>
      </c>
      <c r="M1408" s="97" t="str">
        <f>CONCATENATE(База[ПЕрвые символы],База[Column2],RIGHT(База[Column3],7))</f>
        <v>KV-17946259KJA-SES</v>
      </c>
      <c r="N1408" s="98"/>
      <c r="O1408" s="98"/>
      <c r="U1408" s="98"/>
      <c r="V1408" s="98"/>
      <c r="W1408" s="98"/>
      <c r="X1408" s="98"/>
      <c r="Y1408" s="98"/>
    </row>
    <row r="1409" spans="1:25" ht="15" x14ac:dyDescent="0.25">
      <c r="A1409" s="93" t="str">
        <f>CONCATENATE(База[ПЕрвые символы],База[Column2],База[Column4])</f>
        <v>KV-17946265KJA-SES</v>
      </c>
      <c r="B1409" s="94">
        <f>База[Column6]</f>
        <v>35</v>
      </c>
      <c r="C1409" s="95" t="s">
        <v>116</v>
      </c>
      <c r="D1409" s="96">
        <v>46265</v>
      </c>
      <c r="E1409" s="95">
        <v>35</v>
      </c>
      <c r="F1409" s="95">
        <v>33</v>
      </c>
      <c r="G1409" s="95">
        <v>33</v>
      </c>
      <c r="H1409" s="95">
        <v>2</v>
      </c>
      <c r="I1409" s="95" t="s">
        <v>263</v>
      </c>
      <c r="J1409" s="95" t="s">
        <v>262</v>
      </c>
      <c r="K1409" s="95" t="s">
        <v>293</v>
      </c>
      <c r="L1409" s="97">
        <f t="shared" si="21"/>
        <v>33</v>
      </c>
      <c r="M1409" s="97" t="str">
        <f>CONCATENATE(База[ПЕрвые символы],База[Column2],RIGHT(База[Column3],7))</f>
        <v>KV-17946265KJA-SES</v>
      </c>
      <c r="N1409" s="98"/>
      <c r="O1409" s="98"/>
      <c r="U1409" s="98"/>
      <c r="V1409" s="98"/>
      <c r="W1409" s="98"/>
      <c r="X1409" s="98"/>
      <c r="Y1409" s="98"/>
    </row>
    <row r="1410" spans="1:25" ht="15" x14ac:dyDescent="0.25">
      <c r="A1410" s="93" t="str">
        <f>CONCATENATE(База[ПЕрвые символы],База[Column2],База[Column4])</f>
        <v>KV-17946266KJA-SES</v>
      </c>
      <c r="B1410" s="94">
        <f>База[Column6]</f>
        <v>35</v>
      </c>
      <c r="C1410" s="95" t="s">
        <v>116</v>
      </c>
      <c r="D1410" s="96">
        <v>46266</v>
      </c>
      <c r="E1410" s="95">
        <v>35</v>
      </c>
      <c r="F1410" s="95">
        <v>33</v>
      </c>
      <c r="G1410" s="95">
        <v>33</v>
      </c>
      <c r="H1410" s="95">
        <v>2</v>
      </c>
      <c r="I1410" s="95" t="s">
        <v>263</v>
      </c>
      <c r="J1410" s="95" t="s">
        <v>262</v>
      </c>
      <c r="K1410" s="95" t="s">
        <v>293</v>
      </c>
      <c r="L1410" s="97">
        <f t="shared" ref="L1410:L1473" si="22">IF(G1410&gt;=0,E1410-H1410,E1410-H1410-G1410)</f>
        <v>33</v>
      </c>
      <c r="M1410" s="97" t="str">
        <f>CONCATENATE(База[ПЕрвые символы],База[Column2],RIGHT(База[Column3],7))</f>
        <v>KV-17946266KJA-SES</v>
      </c>
      <c r="N1410" s="98"/>
      <c r="O1410" s="98"/>
      <c r="U1410" s="98"/>
      <c r="V1410" s="98"/>
      <c r="W1410" s="98"/>
      <c r="X1410" s="98"/>
      <c r="Y1410" s="98"/>
    </row>
    <row r="1411" spans="1:25" ht="15" x14ac:dyDescent="0.25">
      <c r="A1411" s="93" t="str">
        <f>CONCATENATE(База[ПЕрвые символы],База[Column2],База[Column4])</f>
        <v>KV-17946272KJA-SES</v>
      </c>
      <c r="B1411" s="94">
        <f>База[Column6]</f>
        <v>35</v>
      </c>
      <c r="C1411" s="95" t="s">
        <v>116</v>
      </c>
      <c r="D1411" s="96">
        <v>46272</v>
      </c>
      <c r="E1411" s="95">
        <v>35</v>
      </c>
      <c r="F1411" s="95">
        <v>4</v>
      </c>
      <c r="G1411" s="95">
        <v>4</v>
      </c>
      <c r="H1411" s="95">
        <v>2</v>
      </c>
      <c r="I1411" s="95" t="s">
        <v>263</v>
      </c>
      <c r="J1411" s="95" t="s">
        <v>262</v>
      </c>
      <c r="K1411" s="95" t="s">
        <v>293</v>
      </c>
      <c r="L1411" s="97">
        <f t="shared" si="22"/>
        <v>33</v>
      </c>
      <c r="M1411" s="97" t="str">
        <f>CONCATENATE(База[ПЕрвые символы],База[Column2],RIGHT(База[Column3],7))</f>
        <v>KV-17946272KJA-SES</v>
      </c>
      <c r="N1411" s="98"/>
      <c r="O1411" s="98"/>
      <c r="U1411" s="98"/>
      <c r="V1411" s="98"/>
      <c r="W1411" s="98"/>
      <c r="X1411" s="98"/>
      <c r="Y1411" s="98"/>
    </row>
    <row r="1412" spans="1:25" ht="15" x14ac:dyDescent="0.25">
      <c r="A1412" s="93" t="str">
        <f>CONCATENATE(База[ПЕрвые символы],База[Column2],База[Column4])</f>
        <v>KV-17946273KJA-SES</v>
      </c>
      <c r="B1412" s="94">
        <f>База[Column6]</f>
        <v>35</v>
      </c>
      <c r="C1412" s="95" t="s">
        <v>116</v>
      </c>
      <c r="D1412" s="96">
        <v>46273</v>
      </c>
      <c r="E1412" s="95">
        <v>35</v>
      </c>
      <c r="F1412" s="95">
        <v>10</v>
      </c>
      <c r="G1412" s="95">
        <v>10</v>
      </c>
      <c r="H1412" s="95">
        <v>2</v>
      </c>
      <c r="I1412" s="95" t="s">
        <v>263</v>
      </c>
      <c r="J1412" s="95" t="s">
        <v>262</v>
      </c>
      <c r="K1412" s="95" t="s">
        <v>293</v>
      </c>
      <c r="L1412" s="97">
        <f t="shared" si="22"/>
        <v>33</v>
      </c>
      <c r="M1412" s="97" t="str">
        <f>CONCATENATE(База[ПЕрвые символы],База[Column2],RIGHT(База[Column3],7))</f>
        <v>KV-17946273KJA-SES</v>
      </c>
      <c r="N1412" s="98"/>
      <c r="O1412" s="98"/>
      <c r="U1412" s="98"/>
      <c r="V1412" s="98"/>
      <c r="W1412" s="98"/>
      <c r="X1412" s="98"/>
      <c r="Y1412" s="98"/>
    </row>
    <row r="1413" spans="1:25" ht="15" x14ac:dyDescent="0.25">
      <c r="A1413" s="93" t="str">
        <f>CONCATENATE(База[ПЕрвые символы],База[Column2],База[Column4])</f>
        <v>KV-17946279KJA-SES</v>
      </c>
      <c r="B1413" s="94">
        <f>База[Column6]</f>
        <v>35</v>
      </c>
      <c r="C1413" s="95" t="s">
        <v>116</v>
      </c>
      <c r="D1413" s="96">
        <v>46279</v>
      </c>
      <c r="E1413" s="95">
        <v>35</v>
      </c>
      <c r="F1413" s="95">
        <v>8</v>
      </c>
      <c r="G1413" s="95">
        <v>8</v>
      </c>
      <c r="H1413" s="95">
        <v>2</v>
      </c>
      <c r="I1413" s="95" t="s">
        <v>263</v>
      </c>
      <c r="J1413" s="95" t="s">
        <v>262</v>
      </c>
      <c r="K1413" s="95" t="s">
        <v>293</v>
      </c>
      <c r="L1413" s="97">
        <f t="shared" si="22"/>
        <v>33</v>
      </c>
      <c r="M1413" s="97" t="str">
        <f>CONCATENATE(База[ПЕрвые символы],База[Column2],RIGHT(База[Column3],7))</f>
        <v>KV-17946279KJA-SES</v>
      </c>
      <c r="N1413" s="98"/>
      <c r="O1413" s="98"/>
      <c r="U1413" s="98"/>
      <c r="V1413" s="98"/>
      <c r="W1413" s="98"/>
      <c r="X1413" s="98"/>
      <c r="Y1413" s="98"/>
    </row>
    <row r="1414" spans="1:25" ht="15" x14ac:dyDescent="0.25">
      <c r="A1414" s="93" t="str">
        <f>CONCATENATE(База[ПЕрвые символы],База[Column2],База[Column4])</f>
        <v>KV-17946280KJA-SES</v>
      </c>
      <c r="B1414" s="94">
        <f>База[Column6]</f>
        <v>30</v>
      </c>
      <c r="C1414" s="95" t="s">
        <v>116</v>
      </c>
      <c r="D1414" s="96">
        <v>46280</v>
      </c>
      <c r="E1414" s="95">
        <v>30</v>
      </c>
      <c r="F1414" s="95">
        <v>13</v>
      </c>
      <c r="G1414" s="95">
        <v>13</v>
      </c>
      <c r="H1414" s="95">
        <v>2</v>
      </c>
      <c r="I1414" s="95" t="s">
        <v>263</v>
      </c>
      <c r="J1414" s="95" t="s">
        <v>262</v>
      </c>
      <c r="K1414" s="95" t="s">
        <v>293</v>
      </c>
      <c r="L1414" s="97">
        <f t="shared" si="22"/>
        <v>28</v>
      </c>
      <c r="M1414" s="97" t="str">
        <f>CONCATENATE(База[ПЕрвые символы],База[Column2],RIGHT(База[Column3],7))</f>
        <v>KV-17946280KJA-SES</v>
      </c>
      <c r="N1414" s="98"/>
      <c r="O1414" s="98"/>
      <c r="U1414" s="98"/>
      <c r="V1414" s="98"/>
      <c r="W1414" s="98"/>
      <c r="X1414" s="98"/>
      <c r="Y1414" s="98"/>
    </row>
    <row r="1415" spans="1:25" ht="15" x14ac:dyDescent="0.25">
      <c r="A1415" s="93" t="str">
        <f>CONCATENATE(База[ПЕрвые символы],База[Column2],База[Column4])</f>
        <v>KV-17946287KJA-SES</v>
      </c>
      <c r="B1415" s="94">
        <f>База[Column6]</f>
        <v>33</v>
      </c>
      <c r="C1415" s="95" t="s">
        <v>116</v>
      </c>
      <c r="D1415" s="96">
        <v>46287</v>
      </c>
      <c r="E1415" s="95">
        <v>33</v>
      </c>
      <c r="F1415" s="95">
        <v>7</v>
      </c>
      <c r="G1415" s="95">
        <v>7</v>
      </c>
      <c r="H1415" s="95">
        <v>2</v>
      </c>
      <c r="I1415" s="95" t="s">
        <v>263</v>
      </c>
      <c r="J1415" s="95" t="s">
        <v>262</v>
      </c>
      <c r="K1415" s="95" t="s">
        <v>293</v>
      </c>
      <c r="L1415" s="97">
        <f t="shared" si="22"/>
        <v>31</v>
      </c>
      <c r="M1415" s="97" t="str">
        <f>CONCATENATE(База[ПЕрвые символы],База[Column2],RIGHT(База[Column3],7))</f>
        <v>KV-17946287KJA-SES</v>
      </c>
      <c r="N1415" s="98"/>
      <c r="O1415" s="98"/>
      <c r="U1415" s="98"/>
      <c r="V1415" s="98"/>
      <c r="W1415" s="98"/>
      <c r="X1415" s="98"/>
      <c r="Y1415" s="98"/>
    </row>
    <row r="1416" spans="1:25" ht="15" x14ac:dyDescent="0.25">
      <c r="A1416" s="93" t="str">
        <f>CONCATENATE(База[ПЕрвые символы],База[Column2],База[Column4])</f>
        <v>KV-17946294KJA-SES</v>
      </c>
      <c r="B1416" s="94">
        <f>База[Column6]</f>
        <v>33</v>
      </c>
      <c r="C1416" s="95" t="s">
        <v>116</v>
      </c>
      <c r="D1416" s="96">
        <v>46294</v>
      </c>
      <c r="E1416" s="95">
        <v>33</v>
      </c>
      <c r="F1416" s="95">
        <v>16</v>
      </c>
      <c r="G1416" s="95">
        <v>16</v>
      </c>
      <c r="H1416" s="95">
        <v>2</v>
      </c>
      <c r="I1416" s="95" t="s">
        <v>263</v>
      </c>
      <c r="J1416" s="95" t="s">
        <v>262</v>
      </c>
      <c r="K1416" s="95" t="s">
        <v>293</v>
      </c>
      <c r="L1416" s="97">
        <f t="shared" si="22"/>
        <v>31</v>
      </c>
      <c r="M1416" s="97" t="str">
        <f>CONCATENATE(База[ПЕрвые символы],База[Column2],RIGHT(База[Column3],7))</f>
        <v>KV-17946294KJA-SES</v>
      </c>
      <c r="N1416" s="98"/>
      <c r="O1416" s="98"/>
      <c r="U1416" s="98"/>
      <c r="V1416" s="98"/>
      <c r="W1416" s="98"/>
      <c r="X1416" s="98"/>
      <c r="Y1416" s="98"/>
    </row>
    <row r="1417" spans="1:25" ht="15" x14ac:dyDescent="0.25">
      <c r="A1417" s="93" t="str">
        <f>CONCATENATE(База[ПЕрвые символы],База[Column2],База[Column4])</f>
        <v>KV-17946301KJA-SES</v>
      </c>
      <c r="B1417" s="94">
        <f>База[Column6]</f>
        <v>35</v>
      </c>
      <c r="C1417" s="95" t="s">
        <v>116</v>
      </c>
      <c r="D1417" s="96">
        <v>46301</v>
      </c>
      <c r="E1417" s="95">
        <v>35</v>
      </c>
      <c r="F1417" s="95">
        <v>1</v>
      </c>
      <c r="G1417" s="95">
        <v>1</v>
      </c>
      <c r="H1417" s="95">
        <v>2</v>
      </c>
      <c r="I1417" s="95" t="s">
        <v>263</v>
      </c>
      <c r="J1417" s="95" t="s">
        <v>262</v>
      </c>
      <c r="K1417" s="95" t="s">
        <v>293</v>
      </c>
      <c r="L1417" s="97">
        <f t="shared" si="22"/>
        <v>33</v>
      </c>
      <c r="M1417" s="97" t="str">
        <f>CONCATENATE(База[ПЕрвые символы],База[Column2],RIGHT(База[Column3],7))</f>
        <v>KV-17946301KJA-SES</v>
      </c>
      <c r="N1417" s="98"/>
      <c r="O1417" s="98"/>
      <c r="U1417" s="98"/>
      <c r="V1417" s="98"/>
      <c r="W1417" s="98"/>
      <c r="X1417" s="98"/>
      <c r="Y1417" s="98"/>
    </row>
    <row r="1418" spans="1:25" ht="15" x14ac:dyDescent="0.25">
      <c r="A1418" s="93" t="str">
        <f>CONCATENATE(База[ПЕрвые символы],База[Column2],База[Column4])</f>
        <v>KV-17946308KJA-SES</v>
      </c>
      <c r="B1418" s="94">
        <f>База[Column6]</f>
        <v>35</v>
      </c>
      <c r="C1418" s="95" t="s">
        <v>116</v>
      </c>
      <c r="D1418" s="96">
        <v>46308</v>
      </c>
      <c r="E1418" s="95">
        <v>35</v>
      </c>
      <c r="F1418" s="95">
        <v>3</v>
      </c>
      <c r="G1418" s="95">
        <v>3</v>
      </c>
      <c r="H1418" s="95">
        <v>2</v>
      </c>
      <c r="I1418" s="95" t="s">
        <v>263</v>
      </c>
      <c r="J1418" s="95" t="s">
        <v>262</v>
      </c>
      <c r="K1418" s="95" t="s">
        <v>293</v>
      </c>
      <c r="L1418" s="97">
        <f t="shared" si="22"/>
        <v>33</v>
      </c>
      <c r="M1418" s="97" t="str">
        <f>CONCATENATE(База[ПЕрвые символы],База[Column2],RIGHT(База[Column3],7))</f>
        <v>KV-17946308KJA-SES</v>
      </c>
      <c r="N1418" s="98"/>
      <c r="O1418" s="98"/>
      <c r="U1418" s="98"/>
      <c r="V1418" s="98"/>
      <c r="W1418" s="98"/>
      <c r="X1418" s="98"/>
      <c r="Y1418" s="98"/>
    </row>
    <row r="1419" spans="1:25" ht="15" x14ac:dyDescent="0.25">
      <c r="A1419" s="93" t="str">
        <f>CONCATENATE(База[ПЕрвые символы],База[Column2],База[Column4])</f>
        <v>KV-17946315KJA-SES</v>
      </c>
      <c r="B1419" s="94">
        <f>База[Column6]</f>
        <v>35</v>
      </c>
      <c r="C1419" s="95" t="s">
        <v>116</v>
      </c>
      <c r="D1419" s="96">
        <v>46315</v>
      </c>
      <c r="E1419" s="95">
        <v>35</v>
      </c>
      <c r="F1419" s="95">
        <v>6</v>
      </c>
      <c r="G1419" s="95">
        <v>6</v>
      </c>
      <c r="H1419" s="95">
        <v>2</v>
      </c>
      <c r="I1419" s="95" t="s">
        <v>263</v>
      </c>
      <c r="J1419" s="95" t="s">
        <v>262</v>
      </c>
      <c r="K1419" s="95" t="s">
        <v>293</v>
      </c>
      <c r="L1419" s="97">
        <f t="shared" si="22"/>
        <v>33</v>
      </c>
      <c r="M1419" s="97" t="str">
        <f>CONCATENATE(База[ПЕрвые символы],База[Column2],RIGHT(База[Column3],7))</f>
        <v>KV-17946315KJA-SES</v>
      </c>
      <c r="N1419" s="98"/>
      <c r="O1419" s="98"/>
      <c r="U1419" s="98"/>
      <c r="V1419" s="98"/>
      <c r="W1419" s="98"/>
      <c r="X1419" s="98"/>
      <c r="Y1419" s="98"/>
    </row>
    <row r="1420" spans="1:25" ht="15" x14ac:dyDescent="0.25">
      <c r="A1420" s="93" t="str">
        <f>CONCATENATE(База[ПЕрвые символы],База[Column2],База[Column4])</f>
        <v>KV-18046216SES-KJA</v>
      </c>
      <c r="B1420" s="94">
        <f>База[Column6]</f>
        <v>34</v>
      </c>
      <c r="C1420" s="95" t="s">
        <v>117</v>
      </c>
      <c r="D1420" s="96">
        <v>46216</v>
      </c>
      <c r="E1420" s="95">
        <v>34</v>
      </c>
      <c r="F1420" s="95">
        <v>31</v>
      </c>
      <c r="G1420" s="95">
        <v>31</v>
      </c>
      <c r="H1420" s="95">
        <v>2</v>
      </c>
      <c r="I1420" s="95" t="s">
        <v>265</v>
      </c>
      <c r="J1420" s="95" t="s">
        <v>264</v>
      </c>
      <c r="K1420" s="95" t="s">
        <v>293</v>
      </c>
      <c r="L1420" s="97">
        <f t="shared" si="22"/>
        <v>32</v>
      </c>
      <c r="M1420" s="97" t="str">
        <f>CONCATENATE(База[ПЕрвые символы],База[Column2],RIGHT(База[Column3],7))</f>
        <v>KV-18046216SES-KJA</v>
      </c>
      <c r="N1420" s="98"/>
      <c r="O1420" s="98"/>
      <c r="U1420" s="98"/>
      <c r="V1420" s="98"/>
      <c r="W1420" s="98"/>
      <c r="X1420" s="98"/>
      <c r="Y1420" s="98"/>
    </row>
    <row r="1421" spans="1:25" ht="15" x14ac:dyDescent="0.25">
      <c r="A1421" s="93" t="str">
        <f>CONCATENATE(База[ПЕрвые символы],База[Column2],База[Column4])</f>
        <v>KV-18046217SES-KJA</v>
      </c>
      <c r="B1421" s="94">
        <f>База[Column6]</f>
        <v>34</v>
      </c>
      <c r="C1421" s="95" t="s">
        <v>117</v>
      </c>
      <c r="D1421" s="96">
        <v>46217</v>
      </c>
      <c r="E1421" s="95">
        <v>34</v>
      </c>
      <c r="F1421" s="95">
        <v>32</v>
      </c>
      <c r="G1421" s="95">
        <v>32</v>
      </c>
      <c r="H1421" s="95">
        <v>2</v>
      </c>
      <c r="I1421" s="95" t="s">
        <v>265</v>
      </c>
      <c r="J1421" s="95" t="s">
        <v>264</v>
      </c>
      <c r="K1421" s="95" t="s">
        <v>293</v>
      </c>
      <c r="L1421" s="97">
        <f t="shared" si="22"/>
        <v>32</v>
      </c>
      <c r="M1421" s="97" t="str">
        <f>CONCATENATE(База[ПЕрвые символы],База[Column2],RIGHT(База[Column3],7))</f>
        <v>KV-18046217SES-KJA</v>
      </c>
      <c r="N1421" s="98"/>
      <c r="O1421" s="98"/>
      <c r="U1421" s="98"/>
      <c r="V1421" s="98"/>
      <c r="W1421" s="98"/>
      <c r="X1421" s="98"/>
      <c r="Y1421" s="98"/>
    </row>
    <row r="1422" spans="1:25" ht="15" x14ac:dyDescent="0.25">
      <c r="A1422" s="93" t="str">
        <f>CONCATENATE(База[ПЕрвые символы],База[Column2],База[Column4])</f>
        <v>KV-18046223SES-KJA</v>
      </c>
      <c r="B1422" s="94">
        <f>База[Column6]</f>
        <v>36</v>
      </c>
      <c r="C1422" s="95" t="s">
        <v>117</v>
      </c>
      <c r="D1422" s="96">
        <v>46223</v>
      </c>
      <c r="E1422" s="95">
        <v>36</v>
      </c>
      <c r="F1422" s="95">
        <v>34</v>
      </c>
      <c r="G1422" s="95">
        <v>34</v>
      </c>
      <c r="H1422" s="95">
        <v>2</v>
      </c>
      <c r="I1422" s="95" t="s">
        <v>265</v>
      </c>
      <c r="J1422" s="95" t="s">
        <v>264</v>
      </c>
      <c r="K1422" s="95" t="s">
        <v>291</v>
      </c>
      <c r="L1422" s="97">
        <f t="shared" si="22"/>
        <v>34</v>
      </c>
      <c r="M1422" s="97" t="str">
        <f>CONCATENATE(База[ПЕрвые символы],База[Column2],RIGHT(База[Column3],7))</f>
        <v>KV-18046223SES-KJA</v>
      </c>
      <c r="N1422" s="98"/>
      <c r="O1422" s="98"/>
      <c r="U1422" s="98"/>
      <c r="V1422" s="98"/>
      <c r="W1422" s="98"/>
      <c r="X1422" s="98"/>
      <c r="Y1422" s="98"/>
    </row>
    <row r="1423" spans="1:25" ht="15" x14ac:dyDescent="0.25">
      <c r="A1423" s="93" t="str">
        <f>CONCATENATE(База[ПЕрвые символы],База[Column2],База[Column4])</f>
        <v>KV-18046224SES-KJA</v>
      </c>
      <c r="B1423" s="94">
        <f>База[Column6]</f>
        <v>26</v>
      </c>
      <c r="C1423" s="95" t="s">
        <v>117</v>
      </c>
      <c r="D1423" s="96">
        <v>46224</v>
      </c>
      <c r="E1423" s="95">
        <v>26</v>
      </c>
      <c r="F1423" s="95">
        <v>24</v>
      </c>
      <c r="G1423" s="95">
        <v>24</v>
      </c>
      <c r="H1423" s="95">
        <v>2</v>
      </c>
      <c r="I1423" s="95" t="s">
        <v>265</v>
      </c>
      <c r="J1423" s="95" t="s">
        <v>264</v>
      </c>
      <c r="K1423" s="95" t="s">
        <v>291</v>
      </c>
      <c r="L1423" s="97">
        <f t="shared" si="22"/>
        <v>24</v>
      </c>
      <c r="M1423" s="97" t="str">
        <f>CONCATENATE(База[ПЕрвые символы],База[Column2],RIGHT(База[Column3],7))</f>
        <v>KV-18046224SES-KJA</v>
      </c>
      <c r="N1423" s="98"/>
      <c r="O1423" s="98"/>
      <c r="U1423" s="98"/>
      <c r="V1423" s="98"/>
      <c r="W1423" s="98"/>
      <c r="X1423" s="98"/>
      <c r="Y1423" s="98"/>
    </row>
    <row r="1424" spans="1:25" ht="15" x14ac:dyDescent="0.25">
      <c r="A1424" s="93" t="str">
        <f>CONCATENATE(База[ПЕрвые символы],База[Column2],База[Column4])</f>
        <v>KV-18046230SES-KJA</v>
      </c>
      <c r="B1424" s="94">
        <f>База[Column6]</f>
        <v>35</v>
      </c>
      <c r="C1424" s="95" t="s">
        <v>117</v>
      </c>
      <c r="D1424" s="96">
        <v>46230</v>
      </c>
      <c r="E1424" s="95">
        <v>35</v>
      </c>
      <c r="F1424" s="95">
        <v>33</v>
      </c>
      <c r="G1424" s="95">
        <v>33</v>
      </c>
      <c r="H1424" s="95">
        <v>2</v>
      </c>
      <c r="I1424" s="95" t="s">
        <v>265</v>
      </c>
      <c r="J1424" s="95" t="s">
        <v>264</v>
      </c>
      <c r="K1424" s="95" t="s">
        <v>293</v>
      </c>
      <c r="L1424" s="97">
        <f t="shared" si="22"/>
        <v>33</v>
      </c>
      <c r="M1424" s="97" t="str">
        <f>CONCATENATE(База[ПЕрвые символы],База[Column2],RIGHT(База[Column3],7))</f>
        <v>KV-18046230SES-KJA</v>
      </c>
      <c r="N1424" s="98"/>
      <c r="O1424" s="98"/>
      <c r="U1424" s="98"/>
      <c r="V1424" s="98"/>
      <c r="W1424" s="98"/>
      <c r="X1424" s="98"/>
      <c r="Y1424" s="98"/>
    </row>
    <row r="1425" spans="1:25" ht="15" x14ac:dyDescent="0.25">
      <c r="A1425" s="93" t="str">
        <f>CONCATENATE(База[ПЕрвые символы],База[Column2],База[Column4])</f>
        <v>KV-18046231SES-KJA</v>
      </c>
      <c r="B1425" s="94">
        <f>База[Column6]</f>
        <v>29</v>
      </c>
      <c r="C1425" s="95" t="s">
        <v>117</v>
      </c>
      <c r="D1425" s="96">
        <v>46231</v>
      </c>
      <c r="E1425" s="95">
        <v>29</v>
      </c>
      <c r="F1425" s="95">
        <v>21</v>
      </c>
      <c r="G1425" s="95">
        <v>21</v>
      </c>
      <c r="H1425" s="95">
        <v>2</v>
      </c>
      <c r="I1425" s="95" t="s">
        <v>265</v>
      </c>
      <c r="J1425" s="95" t="s">
        <v>264</v>
      </c>
      <c r="K1425" s="95" t="s">
        <v>293</v>
      </c>
      <c r="L1425" s="97">
        <f t="shared" si="22"/>
        <v>27</v>
      </c>
      <c r="M1425" s="97" t="str">
        <f>CONCATENATE(База[ПЕрвые символы],База[Column2],RIGHT(База[Column3],7))</f>
        <v>KV-18046231SES-KJA</v>
      </c>
      <c r="N1425" s="98"/>
      <c r="O1425" s="98"/>
      <c r="U1425" s="98"/>
      <c r="V1425" s="98"/>
      <c r="W1425" s="98"/>
      <c r="X1425" s="98"/>
      <c r="Y1425" s="98"/>
    </row>
    <row r="1426" spans="1:25" ht="15" x14ac:dyDescent="0.25">
      <c r="A1426" s="93" t="str">
        <f>CONCATENATE(База[ПЕрвые символы],База[Column2],База[Column4])</f>
        <v>KV-18046237SES-KJA</v>
      </c>
      <c r="B1426" s="94">
        <f>База[Column6]</f>
        <v>35</v>
      </c>
      <c r="C1426" s="95" t="s">
        <v>117</v>
      </c>
      <c r="D1426" s="96">
        <v>46237</v>
      </c>
      <c r="E1426" s="95">
        <v>35</v>
      </c>
      <c r="F1426" s="95">
        <v>18</v>
      </c>
      <c r="G1426" s="95">
        <v>18</v>
      </c>
      <c r="H1426" s="95">
        <v>2</v>
      </c>
      <c r="I1426" s="95" t="s">
        <v>265</v>
      </c>
      <c r="J1426" s="95" t="s">
        <v>264</v>
      </c>
      <c r="K1426" s="95" t="s">
        <v>293</v>
      </c>
      <c r="L1426" s="97">
        <f t="shared" si="22"/>
        <v>33</v>
      </c>
      <c r="M1426" s="97" t="str">
        <f>CONCATENATE(База[ПЕрвые символы],База[Column2],RIGHT(База[Column3],7))</f>
        <v>KV-18046237SES-KJA</v>
      </c>
      <c r="N1426" s="98"/>
      <c r="O1426" s="98"/>
      <c r="U1426" s="98"/>
      <c r="V1426" s="98"/>
      <c r="W1426" s="98"/>
      <c r="X1426" s="98"/>
      <c r="Y1426" s="98"/>
    </row>
    <row r="1427" spans="1:25" ht="15" x14ac:dyDescent="0.25">
      <c r="A1427" s="93" t="str">
        <f>CONCATENATE(База[ПЕрвые символы],База[Column2],База[Column4])</f>
        <v>KV-18046238SES-KJA</v>
      </c>
      <c r="B1427" s="94">
        <f>База[Column6]</f>
        <v>35</v>
      </c>
      <c r="C1427" s="95" t="s">
        <v>117</v>
      </c>
      <c r="D1427" s="96">
        <v>46238</v>
      </c>
      <c r="E1427" s="95">
        <v>35</v>
      </c>
      <c r="F1427" s="95">
        <v>23</v>
      </c>
      <c r="G1427" s="95">
        <v>23</v>
      </c>
      <c r="H1427" s="95">
        <v>2</v>
      </c>
      <c r="I1427" s="95" t="s">
        <v>265</v>
      </c>
      <c r="J1427" s="95" t="s">
        <v>264</v>
      </c>
      <c r="K1427" s="95" t="s">
        <v>293</v>
      </c>
      <c r="L1427" s="97">
        <f t="shared" si="22"/>
        <v>33</v>
      </c>
      <c r="M1427" s="97" t="str">
        <f>CONCATENATE(База[ПЕрвые символы],База[Column2],RIGHT(База[Column3],7))</f>
        <v>KV-18046238SES-KJA</v>
      </c>
      <c r="N1427" s="98"/>
      <c r="O1427" s="98"/>
      <c r="U1427" s="98"/>
      <c r="V1427" s="98"/>
      <c r="W1427" s="98"/>
      <c r="X1427" s="98"/>
      <c r="Y1427" s="98"/>
    </row>
    <row r="1428" spans="1:25" ht="15" x14ac:dyDescent="0.25">
      <c r="A1428" s="93" t="str">
        <f>CONCATENATE(База[ПЕрвые символы],База[Column2],База[Column4])</f>
        <v>KV-18046244SES-KJA</v>
      </c>
      <c r="B1428" s="94">
        <f>База[Column6]</f>
        <v>35</v>
      </c>
      <c r="C1428" s="95" t="s">
        <v>117</v>
      </c>
      <c r="D1428" s="96">
        <v>46244</v>
      </c>
      <c r="E1428" s="95">
        <v>35</v>
      </c>
      <c r="F1428" s="95">
        <v>31</v>
      </c>
      <c r="G1428" s="95">
        <v>31</v>
      </c>
      <c r="H1428" s="95">
        <v>2</v>
      </c>
      <c r="I1428" s="95" t="s">
        <v>265</v>
      </c>
      <c r="J1428" s="95" t="s">
        <v>264</v>
      </c>
      <c r="K1428" s="95" t="s">
        <v>293</v>
      </c>
      <c r="L1428" s="97">
        <f t="shared" si="22"/>
        <v>33</v>
      </c>
      <c r="M1428" s="97" t="str">
        <f>CONCATENATE(База[ПЕрвые символы],База[Column2],RIGHT(База[Column3],7))</f>
        <v>KV-18046244SES-KJA</v>
      </c>
      <c r="N1428" s="98"/>
      <c r="O1428" s="98"/>
      <c r="U1428" s="98"/>
      <c r="V1428" s="98"/>
      <c r="W1428" s="98"/>
      <c r="X1428" s="98"/>
      <c r="Y1428" s="98"/>
    </row>
    <row r="1429" spans="1:25" ht="15" x14ac:dyDescent="0.25">
      <c r="A1429" s="93" t="str">
        <f>CONCATENATE(База[ПЕрвые символы],База[Column2],База[Column4])</f>
        <v>KV-18046245SES-KJA</v>
      </c>
      <c r="B1429" s="94">
        <f>База[Column6]</f>
        <v>35</v>
      </c>
      <c r="C1429" s="95" t="s">
        <v>117</v>
      </c>
      <c r="D1429" s="96">
        <v>46245</v>
      </c>
      <c r="E1429" s="95">
        <v>35</v>
      </c>
      <c r="F1429" s="95">
        <v>13</v>
      </c>
      <c r="G1429" s="95">
        <v>13</v>
      </c>
      <c r="H1429" s="95">
        <v>2</v>
      </c>
      <c r="I1429" s="95" t="s">
        <v>265</v>
      </c>
      <c r="J1429" s="95" t="s">
        <v>264</v>
      </c>
      <c r="K1429" s="95" t="s">
        <v>293</v>
      </c>
      <c r="L1429" s="97">
        <f t="shared" si="22"/>
        <v>33</v>
      </c>
      <c r="M1429" s="97" t="str">
        <f>CONCATENATE(База[ПЕрвые символы],База[Column2],RIGHT(База[Column3],7))</f>
        <v>KV-18046245SES-KJA</v>
      </c>
      <c r="N1429" s="98"/>
      <c r="O1429" s="98"/>
      <c r="U1429" s="98"/>
      <c r="V1429" s="98"/>
      <c r="W1429" s="98"/>
      <c r="X1429" s="98"/>
      <c r="Y1429" s="98"/>
    </row>
    <row r="1430" spans="1:25" ht="15" x14ac:dyDescent="0.25">
      <c r="A1430" s="93" t="str">
        <f>CONCATENATE(База[ПЕрвые символы],База[Column2],База[Column4])</f>
        <v>KV-18046251SES-KJA</v>
      </c>
      <c r="B1430" s="94">
        <f>База[Column6]</f>
        <v>34</v>
      </c>
      <c r="C1430" s="95" t="s">
        <v>117</v>
      </c>
      <c r="D1430" s="96">
        <v>46251</v>
      </c>
      <c r="E1430" s="95">
        <v>34</v>
      </c>
      <c r="F1430" s="95">
        <v>28</v>
      </c>
      <c r="G1430" s="95">
        <v>28</v>
      </c>
      <c r="H1430" s="95">
        <v>2</v>
      </c>
      <c r="I1430" s="95" t="s">
        <v>265</v>
      </c>
      <c r="J1430" s="95" t="s">
        <v>264</v>
      </c>
      <c r="K1430" s="95" t="s">
        <v>293</v>
      </c>
      <c r="L1430" s="97">
        <f t="shared" si="22"/>
        <v>32</v>
      </c>
      <c r="M1430" s="97" t="str">
        <f>CONCATENATE(База[ПЕрвые символы],База[Column2],RIGHT(База[Column3],7))</f>
        <v>KV-18046251SES-KJA</v>
      </c>
      <c r="N1430" s="98"/>
      <c r="O1430" s="98"/>
      <c r="U1430" s="98"/>
      <c r="V1430" s="98"/>
      <c r="W1430" s="98"/>
      <c r="X1430" s="98"/>
      <c r="Y1430" s="98"/>
    </row>
    <row r="1431" spans="1:25" ht="15" x14ac:dyDescent="0.25">
      <c r="A1431" s="93" t="str">
        <f>CONCATENATE(База[ПЕрвые символы],База[Column2],База[Column4])</f>
        <v>KV-18046252SES-KJA</v>
      </c>
      <c r="B1431" s="94">
        <f>База[Column6]</f>
        <v>35</v>
      </c>
      <c r="C1431" s="95" t="s">
        <v>117</v>
      </c>
      <c r="D1431" s="96">
        <v>46252</v>
      </c>
      <c r="E1431" s="95">
        <v>35</v>
      </c>
      <c r="F1431" s="95">
        <v>19</v>
      </c>
      <c r="G1431" s="95">
        <v>19</v>
      </c>
      <c r="H1431" s="95">
        <v>2</v>
      </c>
      <c r="I1431" s="95" t="s">
        <v>265</v>
      </c>
      <c r="J1431" s="95" t="s">
        <v>264</v>
      </c>
      <c r="K1431" s="95" t="s">
        <v>293</v>
      </c>
      <c r="L1431" s="97">
        <f t="shared" si="22"/>
        <v>33</v>
      </c>
      <c r="M1431" s="97" t="str">
        <f>CONCATENATE(База[ПЕрвые символы],База[Column2],RIGHT(База[Column3],7))</f>
        <v>KV-18046252SES-KJA</v>
      </c>
      <c r="N1431" s="98"/>
      <c r="O1431" s="98"/>
      <c r="U1431" s="98"/>
      <c r="V1431" s="98"/>
      <c r="W1431" s="98"/>
      <c r="X1431" s="98"/>
      <c r="Y1431" s="98"/>
    </row>
    <row r="1432" spans="1:25" ht="15" x14ac:dyDescent="0.25">
      <c r="A1432" s="93" t="str">
        <f>CONCATENATE(База[ПЕрвые символы],База[Column2],База[Column4])</f>
        <v>KV-18046258SES-KJA</v>
      </c>
      <c r="B1432" s="94">
        <f>База[Column6]</f>
        <v>32</v>
      </c>
      <c r="C1432" s="95" t="s">
        <v>117</v>
      </c>
      <c r="D1432" s="96">
        <v>46258</v>
      </c>
      <c r="E1432" s="95">
        <v>32</v>
      </c>
      <c r="F1432" s="95">
        <v>19</v>
      </c>
      <c r="G1432" s="95">
        <v>19</v>
      </c>
      <c r="H1432" s="95">
        <v>2</v>
      </c>
      <c r="I1432" s="95" t="s">
        <v>265</v>
      </c>
      <c r="J1432" s="95" t="s">
        <v>264</v>
      </c>
      <c r="K1432" s="95" t="s">
        <v>293</v>
      </c>
      <c r="L1432" s="97">
        <f t="shared" si="22"/>
        <v>30</v>
      </c>
      <c r="M1432" s="97" t="str">
        <f>CONCATENATE(База[ПЕрвые символы],База[Column2],RIGHT(База[Column3],7))</f>
        <v>KV-18046258SES-KJA</v>
      </c>
      <c r="N1432" s="98"/>
      <c r="O1432" s="98"/>
      <c r="U1432" s="98"/>
      <c r="V1432" s="98"/>
      <c r="W1432" s="98"/>
      <c r="X1432" s="98"/>
      <c r="Y1432" s="98"/>
    </row>
    <row r="1433" spans="1:25" ht="15" x14ac:dyDescent="0.25">
      <c r="A1433" s="93" t="str">
        <f>CONCATENATE(База[ПЕрвые символы],База[Column2],База[Column4])</f>
        <v>KV-18046259SES-KJA</v>
      </c>
      <c r="B1433" s="94">
        <f>База[Column6]</f>
        <v>33</v>
      </c>
      <c r="C1433" s="95" t="s">
        <v>117</v>
      </c>
      <c r="D1433" s="96">
        <v>46259</v>
      </c>
      <c r="E1433" s="95">
        <v>33</v>
      </c>
      <c r="F1433" s="95">
        <v>11</v>
      </c>
      <c r="G1433" s="95">
        <v>11</v>
      </c>
      <c r="H1433" s="95">
        <v>2</v>
      </c>
      <c r="I1433" s="95" t="s">
        <v>265</v>
      </c>
      <c r="J1433" s="95" t="s">
        <v>264</v>
      </c>
      <c r="K1433" s="95" t="s">
        <v>293</v>
      </c>
      <c r="L1433" s="97">
        <f t="shared" si="22"/>
        <v>31</v>
      </c>
      <c r="M1433" s="97" t="str">
        <f>CONCATENATE(База[ПЕрвые символы],База[Column2],RIGHT(База[Column3],7))</f>
        <v>KV-18046259SES-KJA</v>
      </c>
      <c r="N1433" s="98"/>
      <c r="O1433" s="98"/>
      <c r="U1433" s="98"/>
      <c r="V1433" s="98"/>
      <c r="W1433" s="98"/>
      <c r="X1433" s="98"/>
      <c r="Y1433" s="98"/>
    </row>
    <row r="1434" spans="1:25" ht="15" x14ac:dyDescent="0.25">
      <c r="A1434" s="93" t="str">
        <f>CONCATENATE(База[ПЕрвые символы],База[Column2],База[Column4])</f>
        <v>KV-18046265SES-KJA</v>
      </c>
      <c r="B1434" s="94">
        <f>База[Column6]</f>
        <v>35</v>
      </c>
      <c r="C1434" s="95" t="s">
        <v>117</v>
      </c>
      <c r="D1434" s="96">
        <v>46265</v>
      </c>
      <c r="E1434" s="95">
        <v>35</v>
      </c>
      <c r="F1434" s="95">
        <v>11</v>
      </c>
      <c r="G1434" s="95">
        <v>11</v>
      </c>
      <c r="H1434" s="95">
        <v>2</v>
      </c>
      <c r="I1434" s="95" t="s">
        <v>265</v>
      </c>
      <c r="J1434" s="95" t="s">
        <v>264</v>
      </c>
      <c r="K1434" s="95" t="s">
        <v>293</v>
      </c>
      <c r="L1434" s="97">
        <f t="shared" si="22"/>
        <v>33</v>
      </c>
      <c r="M1434" s="97" t="str">
        <f>CONCATENATE(База[ПЕрвые символы],База[Column2],RIGHT(База[Column3],7))</f>
        <v>KV-18046265SES-KJA</v>
      </c>
      <c r="N1434" s="98"/>
      <c r="O1434" s="98"/>
      <c r="U1434" s="98"/>
      <c r="V1434" s="98"/>
      <c r="W1434" s="98"/>
      <c r="X1434" s="98"/>
      <c r="Y1434" s="98"/>
    </row>
    <row r="1435" spans="1:25" ht="15" x14ac:dyDescent="0.25">
      <c r="A1435" s="93" t="str">
        <f>CONCATENATE(База[ПЕрвые символы],База[Column2],База[Column4])</f>
        <v>KV-18046266SES-KJA</v>
      </c>
      <c r="B1435" s="94">
        <f>База[Column6]</f>
        <v>30</v>
      </c>
      <c r="C1435" s="95" t="s">
        <v>117</v>
      </c>
      <c r="D1435" s="96">
        <v>46266</v>
      </c>
      <c r="E1435" s="95">
        <v>30</v>
      </c>
      <c r="F1435" s="95">
        <v>23</v>
      </c>
      <c r="G1435" s="95">
        <v>23</v>
      </c>
      <c r="H1435" s="95">
        <v>2</v>
      </c>
      <c r="I1435" s="95" t="s">
        <v>265</v>
      </c>
      <c r="J1435" s="95" t="s">
        <v>264</v>
      </c>
      <c r="K1435" s="95" t="s">
        <v>293</v>
      </c>
      <c r="L1435" s="97">
        <f t="shared" si="22"/>
        <v>28</v>
      </c>
      <c r="M1435" s="97" t="str">
        <f>CONCATENATE(База[ПЕрвые символы],База[Column2],RIGHT(База[Column3],7))</f>
        <v>KV-18046266SES-KJA</v>
      </c>
      <c r="N1435" s="98"/>
      <c r="O1435" s="98"/>
      <c r="U1435" s="98"/>
      <c r="V1435" s="98"/>
      <c r="W1435" s="98"/>
      <c r="X1435" s="98"/>
      <c r="Y1435" s="98"/>
    </row>
    <row r="1436" spans="1:25" ht="15" x14ac:dyDescent="0.25">
      <c r="A1436" s="93" t="str">
        <f>CONCATENATE(База[ПЕрвые символы],База[Column2],База[Column4])</f>
        <v>KV-18046272SES-KJA</v>
      </c>
      <c r="B1436" s="94">
        <f>База[Column6]</f>
        <v>35</v>
      </c>
      <c r="C1436" s="95" t="s">
        <v>117</v>
      </c>
      <c r="D1436" s="96">
        <v>46272</v>
      </c>
      <c r="E1436" s="95">
        <v>35</v>
      </c>
      <c r="F1436" s="95">
        <v>17</v>
      </c>
      <c r="G1436" s="95">
        <v>17</v>
      </c>
      <c r="H1436" s="95">
        <v>2</v>
      </c>
      <c r="I1436" s="95" t="s">
        <v>265</v>
      </c>
      <c r="J1436" s="95" t="s">
        <v>264</v>
      </c>
      <c r="K1436" s="95" t="s">
        <v>293</v>
      </c>
      <c r="L1436" s="97">
        <f t="shared" si="22"/>
        <v>33</v>
      </c>
      <c r="M1436" s="97" t="str">
        <f>CONCATENATE(База[ПЕрвые символы],База[Column2],RIGHT(База[Column3],7))</f>
        <v>KV-18046272SES-KJA</v>
      </c>
      <c r="N1436" s="98"/>
      <c r="O1436" s="98"/>
      <c r="U1436" s="98"/>
      <c r="V1436" s="98"/>
      <c r="W1436" s="98"/>
      <c r="X1436" s="98"/>
      <c r="Y1436" s="98"/>
    </row>
    <row r="1437" spans="1:25" ht="15" x14ac:dyDescent="0.25">
      <c r="A1437" s="93" t="str">
        <f>CONCATENATE(База[ПЕрвые символы],База[Column2],База[Column4])</f>
        <v>KV-18046273SES-KJA</v>
      </c>
      <c r="B1437" s="94">
        <f>База[Column6]</f>
        <v>36</v>
      </c>
      <c r="C1437" s="95" t="s">
        <v>117</v>
      </c>
      <c r="D1437" s="96">
        <v>46273</v>
      </c>
      <c r="E1437" s="95">
        <v>36</v>
      </c>
      <c r="F1437" s="95">
        <v>22</v>
      </c>
      <c r="G1437" s="95">
        <v>22</v>
      </c>
      <c r="H1437" s="95">
        <v>2</v>
      </c>
      <c r="I1437" s="95" t="s">
        <v>265</v>
      </c>
      <c r="J1437" s="95" t="s">
        <v>264</v>
      </c>
      <c r="K1437" s="95" t="s">
        <v>293</v>
      </c>
      <c r="L1437" s="97">
        <f t="shared" si="22"/>
        <v>34</v>
      </c>
      <c r="M1437" s="97" t="str">
        <f>CONCATENATE(База[ПЕрвые символы],База[Column2],RIGHT(База[Column3],7))</f>
        <v>KV-18046273SES-KJA</v>
      </c>
      <c r="N1437" s="98"/>
      <c r="O1437" s="98"/>
      <c r="U1437" s="98"/>
      <c r="V1437" s="98"/>
      <c r="W1437" s="98"/>
      <c r="X1437" s="98"/>
      <c r="Y1437" s="98"/>
    </row>
    <row r="1438" spans="1:25" ht="15" x14ac:dyDescent="0.25">
      <c r="A1438" s="93" t="str">
        <f>CONCATENATE(База[ПЕрвые символы],База[Column2],База[Column4])</f>
        <v>KV-18046279SES-KJA</v>
      </c>
      <c r="B1438" s="94">
        <f>База[Column6]</f>
        <v>35</v>
      </c>
      <c r="C1438" s="95" t="s">
        <v>117</v>
      </c>
      <c r="D1438" s="96">
        <v>46279</v>
      </c>
      <c r="E1438" s="95">
        <v>35</v>
      </c>
      <c r="F1438" s="95">
        <v>4</v>
      </c>
      <c r="G1438" s="95">
        <v>4</v>
      </c>
      <c r="H1438" s="95">
        <v>2</v>
      </c>
      <c r="I1438" s="95" t="s">
        <v>265</v>
      </c>
      <c r="J1438" s="95" t="s">
        <v>264</v>
      </c>
      <c r="K1438" s="95" t="s">
        <v>293</v>
      </c>
      <c r="L1438" s="97">
        <f t="shared" si="22"/>
        <v>33</v>
      </c>
      <c r="M1438" s="97" t="str">
        <f>CONCATENATE(База[ПЕрвые символы],База[Column2],RIGHT(База[Column3],7))</f>
        <v>KV-18046279SES-KJA</v>
      </c>
      <c r="N1438" s="98"/>
      <c r="O1438" s="98"/>
      <c r="U1438" s="98"/>
      <c r="V1438" s="98"/>
      <c r="W1438" s="98"/>
      <c r="X1438" s="98"/>
      <c r="Y1438" s="98"/>
    </row>
    <row r="1439" spans="1:25" ht="15" x14ac:dyDescent="0.25">
      <c r="A1439" s="93" t="str">
        <f>CONCATENATE(База[ПЕрвые символы],База[Column2],База[Column4])</f>
        <v>KV-18046280SES-KJA</v>
      </c>
      <c r="B1439" s="94">
        <f>База[Column6]</f>
        <v>37</v>
      </c>
      <c r="C1439" s="95" t="s">
        <v>117</v>
      </c>
      <c r="D1439" s="96">
        <v>46280</v>
      </c>
      <c r="E1439" s="95">
        <v>37</v>
      </c>
      <c r="F1439" s="95">
        <v>7</v>
      </c>
      <c r="G1439" s="95">
        <v>7</v>
      </c>
      <c r="H1439" s="95">
        <v>2</v>
      </c>
      <c r="I1439" s="95" t="s">
        <v>265</v>
      </c>
      <c r="J1439" s="95" t="s">
        <v>264</v>
      </c>
      <c r="K1439" s="95" t="s">
        <v>293</v>
      </c>
      <c r="L1439" s="97">
        <f t="shared" si="22"/>
        <v>35</v>
      </c>
      <c r="M1439" s="97" t="str">
        <f>CONCATENATE(База[ПЕрвые символы],База[Column2],RIGHT(База[Column3],7))</f>
        <v>KV-18046280SES-KJA</v>
      </c>
      <c r="N1439" s="98"/>
      <c r="O1439" s="98"/>
      <c r="U1439" s="98"/>
      <c r="V1439" s="98"/>
      <c r="W1439" s="98"/>
      <c r="X1439" s="98"/>
      <c r="Y1439" s="98"/>
    </row>
    <row r="1440" spans="1:25" ht="15" x14ac:dyDescent="0.25">
      <c r="A1440" s="93" t="str">
        <f>CONCATENATE(База[ПЕрвые символы],База[Column2],База[Column4])</f>
        <v>KV-18046287SES-KJA</v>
      </c>
      <c r="B1440" s="94">
        <f>База[Column6]</f>
        <v>32</v>
      </c>
      <c r="C1440" s="95" t="s">
        <v>117</v>
      </c>
      <c r="D1440" s="96">
        <v>46287</v>
      </c>
      <c r="E1440" s="95">
        <v>32</v>
      </c>
      <c r="F1440" s="95">
        <v>7</v>
      </c>
      <c r="G1440" s="95">
        <v>7</v>
      </c>
      <c r="H1440" s="95">
        <v>2</v>
      </c>
      <c r="I1440" s="95" t="s">
        <v>265</v>
      </c>
      <c r="J1440" s="95" t="s">
        <v>264</v>
      </c>
      <c r="K1440" s="95" t="s">
        <v>293</v>
      </c>
      <c r="L1440" s="97">
        <f t="shared" si="22"/>
        <v>30</v>
      </c>
      <c r="M1440" s="97" t="str">
        <f>CONCATENATE(База[ПЕрвые символы],База[Column2],RIGHT(База[Column3],7))</f>
        <v>KV-18046287SES-KJA</v>
      </c>
      <c r="N1440" s="98"/>
      <c r="O1440" s="98"/>
      <c r="U1440" s="98"/>
      <c r="V1440" s="98"/>
      <c r="W1440" s="98"/>
      <c r="X1440" s="98"/>
      <c r="Y1440" s="98"/>
    </row>
    <row r="1441" spans="1:25" ht="15" x14ac:dyDescent="0.25">
      <c r="A1441" s="93" t="str">
        <f>CONCATENATE(База[ПЕрвые символы],База[Column2],База[Column4])</f>
        <v>KV-18046294SES-KJA</v>
      </c>
      <c r="B1441" s="94">
        <f>База[Column6]</f>
        <v>35</v>
      </c>
      <c r="C1441" s="95" t="s">
        <v>117</v>
      </c>
      <c r="D1441" s="96">
        <v>46294</v>
      </c>
      <c r="E1441" s="95">
        <v>35</v>
      </c>
      <c r="F1441" s="95">
        <v>3</v>
      </c>
      <c r="G1441" s="95">
        <v>3</v>
      </c>
      <c r="H1441" s="95">
        <v>2</v>
      </c>
      <c r="I1441" s="95" t="s">
        <v>265</v>
      </c>
      <c r="J1441" s="95" t="s">
        <v>264</v>
      </c>
      <c r="K1441" s="95" t="s">
        <v>293</v>
      </c>
      <c r="L1441" s="97">
        <f t="shared" si="22"/>
        <v>33</v>
      </c>
      <c r="M1441" s="97" t="str">
        <f>CONCATENATE(База[ПЕрвые символы],База[Column2],RIGHT(База[Column3],7))</f>
        <v>KV-18046294SES-KJA</v>
      </c>
      <c r="N1441" s="98"/>
      <c r="O1441" s="98"/>
      <c r="U1441" s="98"/>
      <c r="V1441" s="98"/>
      <c r="W1441" s="98"/>
      <c r="X1441" s="98"/>
      <c r="Y1441" s="98"/>
    </row>
    <row r="1442" spans="1:25" ht="15" x14ac:dyDescent="0.25">
      <c r="A1442" s="93" t="str">
        <f>CONCATENATE(База[ПЕрвые символы],База[Column2],База[Column4])</f>
        <v>KV-18046301SES-KJA</v>
      </c>
      <c r="B1442" s="94">
        <f>База[Column6]</f>
        <v>37</v>
      </c>
      <c r="C1442" s="95" t="s">
        <v>117</v>
      </c>
      <c r="D1442" s="96">
        <v>46301</v>
      </c>
      <c r="E1442" s="95">
        <v>37</v>
      </c>
      <c r="F1442" s="95">
        <v>2</v>
      </c>
      <c r="G1442" s="95">
        <v>2</v>
      </c>
      <c r="H1442" s="95">
        <v>2</v>
      </c>
      <c r="I1442" s="95" t="s">
        <v>265</v>
      </c>
      <c r="J1442" s="95" t="s">
        <v>264</v>
      </c>
      <c r="K1442" s="95" t="s">
        <v>293</v>
      </c>
      <c r="L1442" s="97">
        <f t="shared" si="22"/>
        <v>35</v>
      </c>
      <c r="M1442" s="97" t="str">
        <f>CONCATENATE(База[ПЕрвые символы],База[Column2],RIGHT(База[Column3],7))</f>
        <v>KV-18046301SES-KJA</v>
      </c>
      <c r="N1442" s="98"/>
      <c r="O1442" s="98"/>
      <c r="U1442" s="98"/>
      <c r="V1442" s="98"/>
      <c r="W1442" s="98"/>
      <c r="X1442" s="98"/>
      <c r="Y1442" s="98"/>
    </row>
    <row r="1443" spans="1:25" ht="15" x14ac:dyDescent="0.25">
      <c r="A1443" s="93" t="str">
        <f>CONCATENATE(База[ПЕрвые символы],База[Column2],База[Column4])</f>
        <v>KV-18046308SES-KJA</v>
      </c>
      <c r="B1443" s="94">
        <f>База[Column6]</f>
        <v>37</v>
      </c>
      <c r="C1443" s="95" t="s">
        <v>117</v>
      </c>
      <c r="D1443" s="96">
        <v>46308</v>
      </c>
      <c r="E1443" s="95">
        <v>37</v>
      </c>
      <c r="F1443" s="95">
        <v>5</v>
      </c>
      <c r="G1443" s="95">
        <v>5</v>
      </c>
      <c r="H1443" s="95">
        <v>2</v>
      </c>
      <c r="I1443" s="95" t="s">
        <v>265</v>
      </c>
      <c r="J1443" s="95" t="s">
        <v>264</v>
      </c>
      <c r="K1443" s="95" t="s">
        <v>293</v>
      </c>
      <c r="L1443" s="97">
        <f t="shared" si="22"/>
        <v>35</v>
      </c>
      <c r="M1443" s="97" t="str">
        <f>CONCATENATE(База[ПЕрвые символы],База[Column2],RIGHT(База[Column3],7))</f>
        <v>KV-18046308SES-KJA</v>
      </c>
      <c r="N1443" s="98"/>
      <c r="O1443" s="98"/>
      <c r="U1443" s="98"/>
      <c r="V1443" s="98"/>
      <c r="W1443" s="98"/>
      <c r="X1443" s="98"/>
      <c r="Y1443" s="98"/>
    </row>
    <row r="1444" spans="1:25" ht="15" x14ac:dyDescent="0.25">
      <c r="A1444" s="93" t="str">
        <f>CONCATENATE(База[ПЕрвые символы],База[Column2],База[Column4])</f>
        <v>KV-18046315SES-KJA</v>
      </c>
      <c r="B1444" s="94">
        <f>База[Column6]</f>
        <v>37</v>
      </c>
      <c r="C1444" s="95" t="s">
        <v>117</v>
      </c>
      <c r="D1444" s="96">
        <v>46315</v>
      </c>
      <c r="E1444" s="95">
        <v>37</v>
      </c>
      <c r="F1444" s="95">
        <v>3</v>
      </c>
      <c r="G1444" s="95">
        <v>3</v>
      </c>
      <c r="H1444" s="95">
        <v>2</v>
      </c>
      <c r="I1444" s="95" t="s">
        <v>265</v>
      </c>
      <c r="J1444" s="95" t="s">
        <v>264</v>
      </c>
      <c r="K1444" s="95" t="s">
        <v>293</v>
      </c>
      <c r="L1444" s="97">
        <f t="shared" si="22"/>
        <v>35</v>
      </c>
      <c r="M1444" s="97" t="str">
        <f>CONCATENATE(База[ПЕрвые символы],База[Column2],RIGHT(База[Column3],7))</f>
        <v>KV-18046315SES-KJA</v>
      </c>
      <c r="N1444" s="98"/>
      <c r="O1444" s="98"/>
      <c r="U1444" s="98"/>
      <c r="V1444" s="98"/>
      <c r="W1444" s="98"/>
      <c r="X1444" s="98"/>
      <c r="Y1444" s="98"/>
    </row>
    <row r="1445" spans="1:25" ht="15" x14ac:dyDescent="0.25">
      <c r="A1445" s="93" t="str">
        <f>CONCATENATE(База[ПЕрвые символы],База[Column2],База[Column4])</f>
        <v>KV-18346219KJA-MJY</v>
      </c>
      <c r="B1445" s="94">
        <f>База[Column6]</f>
        <v>48</v>
      </c>
      <c r="C1445" s="95" t="s">
        <v>118</v>
      </c>
      <c r="D1445" s="96">
        <v>46219</v>
      </c>
      <c r="E1445" s="95">
        <v>48</v>
      </c>
      <c r="F1445" s="95">
        <v>2</v>
      </c>
      <c r="G1445" s="95">
        <v>2</v>
      </c>
      <c r="H1445" s="95">
        <v>2</v>
      </c>
      <c r="I1445" s="95" t="s">
        <v>267</v>
      </c>
      <c r="J1445" s="95" t="s">
        <v>266</v>
      </c>
      <c r="K1445" s="95" t="s">
        <v>293</v>
      </c>
      <c r="L1445" s="97">
        <f t="shared" si="22"/>
        <v>46</v>
      </c>
      <c r="M1445" s="97" t="str">
        <f>CONCATENATE(База[ПЕрвые символы],База[Column2],RIGHT(База[Column3],7))</f>
        <v>KV-18346219KJA-MJY</v>
      </c>
      <c r="N1445" s="98"/>
      <c r="O1445" s="98"/>
      <c r="U1445" s="98"/>
      <c r="V1445" s="98"/>
      <c r="W1445" s="98"/>
      <c r="X1445" s="98"/>
      <c r="Y1445" s="98"/>
    </row>
    <row r="1446" spans="1:25" ht="15" x14ac:dyDescent="0.25">
      <c r="A1446" s="93" t="str">
        <f>CONCATENATE(База[ПЕрвые символы],База[Column2],База[Column4])</f>
        <v>KV-18346222KJA-MJY</v>
      </c>
      <c r="B1446" s="94">
        <f>База[Column6]</f>
        <v>48</v>
      </c>
      <c r="C1446" s="95" t="s">
        <v>118</v>
      </c>
      <c r="D1446" s="96">
        <v>46222</v>
      </c>
      <c r="E1446" s="95">
        <v>48</v>
      </c>
      <c r="F1446" s="95">
        <v>0</v>
      </c>
      <c r="G1446" s="95">
        <v>0</v>
      </c>
      <c r="H1446" s="95">
        <v>2</v>
      </c>
      <c r="I1446" s="95" t="s">
        <v>267</v>
      </c>
      <c r="J1446" s="95" t="s">
        <v>266</v>
      </c>
      <c r="K1446" s="95" t="s">
        <v>293</v>
      </c>
      <c r="L1446" s="97">
        <f t="shared" si="22"/>
        <v>46</v>
      </c>
      <c r="M1446" s="97" t="str">
        <f>CONCATENATE(База[ПЕрвые символы],База[Column2],RIGHT(База[Column3],7))</f>
        <v>KV-18346222KJA-MJY</v>
      </c>
      <c r="N1446" s="98"/>
      <c r="O1446" s="98"/>
      <c r="U1446" s="98"/>
      <c r="V1446" s="98"/>
      <c r="W1446" s="98"/>
      <c r="X1446" s="98"/>
      <c r="Y1446" s="98"/>
    </row>
    <row r="1447" spans="1:25" ht="15" x14ac:dyDescent="0.25">
      <c r="A1447" s="93" t="str">
        <f>CONCATENATE(База[ПЕрвые символы],База[Column2],База[Column4])</f>
        <v>KV-18346226KJA-MJY</v>
      </c>
      <c r="B1447" s="94">
        <f>База[Column6]</f>
        <v>48</v>
      </c>
      <c r="C1447" s="95" t="s">
        <v>118</v>
      </c>
      <c r="D1447" s="96">
        <v>46226</v>
      </c>
      <c r="E1447" s="95">
        <v>48</v>
      </c>
      <c r="F1447" s="95">
        <v>0</v>
      </c>
      <c r="G1447" s="95">
        <v>0</v>
      </c>
      <c r="H1447" s="95">
        <v>2</v>
      </c>
      <c r="I1447" s="95" t="s">
        <v>267</v>
      </c>
      <c r="J1447" s="95" t="s">
        <v>266</v>
      </c>
      <c r="K1447" s="95" t="s">
        <v>293</v>
      </c>
      <c r="L1447" s="97">
        <f t="shared" si="22"/>
        <v>46</v>
      </c>
      <c r="M1447" s="97" t="str">
        <f>CONCATENATE(База[ПЕрвые символы],База[Column2],RIGHT(База[Column3],7))</f>
        <v>KV-18346226KJA-MJY</v>
      </c>
      <c r="N1447" s="98"/>
      <c r="O1447" s="98"/>
      <c r="U1447" s="98"/>
      <c r="V1447" s="98"/>
      <c r="W1447" s="98"/>
      <c r="X1447" s="98"/>
      <c r="Y1447" s="98"/>
    </row>
    <row r="1448" spans="1:25" ht="15" x14ac:dyDescent="0.25">
      <c r="A1448" s="93" t="str">
        <f>CONCATENATE(База[ПЕрвые символы],База[Column2],База[Column4])</f>
        <v>KV-18346229KJA-MJY</v>
      </c>
      <c r="B1448" s="94">
        <f>База[Column6]</f>
        <v>48</v>
      </c>
      <c r="C1448" s="95" t="s">
        <v>118</v>
      </c>
      <c r="D1448" s="96">
        <v>46229</v>
      </c>
      <c r="E1448" s="95">
        <v>48</v>
      </c>
      <c r="F1448" s="95">
        <v>0</v>
      </c>
      <c r="G1448" s="95">
        <v>0</v>
      </c>
      <c r="H1448" s="95">
        <v>2</v>
      </c>
      <c r="I1448" s="95" t="s">
        <v>267</v>
      </c>
      <c r="J1448" s="95" t="s">
        <v>266</v>
      </c>
      <c r="K1448" s="95" t="s">
        <v>293</v>
      </c>
      <c r="L1448" s="97">
        <f t="shared" si="22"/>
        <v>46</v>
      </c>
      <c r="M1448" s="97" t="str">
        <f>CONCATENATE(База[ПЕрвые символы],База[Column2],RIGHT(База[Column3],7))</f>
        <v>KV-18346229KJA-MJY</v>
      </c>
      <c r="N1448" s="98"/>
      <c r="O1448" s="98"/>
      <c r="U1448" s="98"/>
      <c r="V1448" s="98"/>
      <c r="W1448" s="98"/>
      <c r="X1448" s="98"/>
      <c r="Y1448" s="98"/>
    </row>
    <row r="1449" spans="1:25" ht="15" x14ac:dyDescent="0.25">
      <c r="A1449" s="93" t="str">
        <f>CONCATENATE(База[ПЕрвые символы],База[Column2],База[Column4])</f>
        <v>KV-18346233KJA-MJY</v>
      </c>
      <c r="B1449" s="94">
        <f>База[Column6]</f>
        <v>46</v>
      </c>
      <c r="C1449" s="95" t="s">
        <v>118</v>
      </c>
      <c r="D1449" s="96">
        <v>46233</v>
      </c>
      <c r="E1449" s="95">
        <v>46</v>
      </c>
      <c r="F1449" s="95">
        <v>0</v>
      </c>
      <c r="G1449" s="95">
        <v>0</v>
      </c>
      <c r="H1449" s="95">
        <v>2</v>
      </c>
      <c r="I1449" s="95" t="s">
        <v>267</v>
      </c>
      <c r="J1449" s="95" t="s">
        <v>266</v>
      </c>
      <c r="K1449" s="95" t="s">
        <v>288</v>
      </c>
      <c r="L1449" s="97">
        <f t="shared" si="22"/>
        <v>44</v>
      </c>
      <c r="M1449" s="97" t="str">
        <f>CONCATENATE(База[ПЕрвые символы],База[Column2],RIGHT(База[Column3],7))</f>
        <v>KV-18346233KJA-MJY</v>
      </c>
      <c r="N1449" s="98"/>
      <c r="O1449" s="98"/>
      <c r="U1449" s="98"/>
      <c r="V1449" s="98"/>
      <c r="W1449" s="98"/>
      <c r="X1449" s="98"/>
      <c r="Y1449" s="98"/>
    </row>
    <row r="1450" spans="1:25" ht="15" x14ac:dyDescent="0.25">
      <c r="A1450" s="93" t="str">
        <f>CONCATENATE(База[ПЕрвые символы],База[Column2],База[Column4])</f>
        <v>KV-18346235KJA-MJY</v>
      </c>
      <c r="B1450" s="94">
        <f>База[Column6]</f>
        <v>48</v>
      </c>
      <c r="C1450" s="95" t="s">
        <v>118</v>
      </c>
      <c r="D1450" s="96">
        <v>46235</v>
      </c>
      <c r="E1450" s="95">
        <v>48</v>
      </c>
      <c r="F1450" s="95">
        <v>0</v>
      </c>
      <c r="G1450" s="95">
        <v>0</v>
      </c>
      <c r="H1450" s="95">
        <v>2</v>
      </c>
      <c r="I1450" s="95" t="s">
        <v>267</v>
      </c>
      <c r="J1450" s="95" t="s">
        <v>266</v>
      </c>
      <c r="K1450" s="95" t="s">
        <v>293</v>
      </c>
      <c r="L1450" s="97">
        <f t="shared" si="22"/>
        <v>46</v>
      </c>
      <c r="M1450" s="97" t="str">
        <f>CONCATENATE(База[ПЕрвые символы],База[Column2],RIGHT(База[Column3],7))</f>
        <v>KV-18346235KJA-MJY</v>
      </c>
      <c r="N1450" s="98"/>
      <c r="O1450" s="98"/>
      <c r="U1450" s="98"/>
      <c r="V1450" s="98"/>
      <c r="W1450" s="98"/>
      <c r="X1450" s="98"/>
      <c r="Y1450" s="98"/>
    </row>
    <row r="1451" spans="1:25" ht="15" x14ac:dyDescent="0.25">
      <c r="A1451" s="93" t="str">
        <f>CONCATENATE(База[ПЕрвые символы],База[Column2],База[Column4])</f>
        <v>KV-18346240KJA-MJY</v>
      </c>
      <c r="B1451" s="94">
        <f>База[Column6]</f>
        <v>48</v>
      </c>
      <c r="C1451" s="95" t="s">
        <v>118</v>
      </c>
      <c r="D1451" s="96">
        <v>46240</v>
      </c>
      <c r="E1451" s="95">
        <v>48</v>
      </c>
      <c r="F1451" s="95">
        <v>0</v>
      </c>
      <c r="G1451" s="95">
        <v>0</v>
      </c>
      <c r="H1451" s="95">
        <v>2</v>
      </c>
      <c r="I1451" s="95" t="s">
        <v>267</v>
      </c>
      <c r="J1451" s="95" t="s">
        <v>266</v>
      </c>
      <c r="K1451" s="95" t="s">
        <v>293</v>
      </c>
      <c r="L1451" s="97">
        <f t="shared" si="22"/>
        <v>46</v>
      </c>
      <c r="M1451" s="97" t="str">
        <f>CONCATENATE(База[ПЕрвые символы],База[Column2],RIGHT(База[Column3],7))</f>
        <v>KV-18346240KJA-MJY</v>
      </c>
      <c r="N1451" s="98"/>
      <c r="O1451" s="98"/>
      <c r="U1451" s="98"/>
      <c r="V1451" s="98"/>
      <c r="W1451" s="98"/>
      <c r="X1451" s="98"/>
      <c r="Y1451" s="98"/>
    </row>
    <row r="1452" spans="1:25" ht="15" x14ac:dyDescent="0.25">
      <c r="A1452" s="93" t="str">
        <f>CONCATENATE(База[ПЕрвые символы],База[Column2],База[Column4])</f>
        <v>KV-18346242KJA-MJY</v>
      </c>
      <c r="B1452" s="94">
        <f>База[Column6]</f>
        <v>48</v>
      </c>
      <c r="C1452" s="95" t="s">
        <v>118</v>
      </c>
      <c r="D1452" s="96">
        <v>46242</v>
      </c>
      <c r="E1452" s="95">
        <v>48</v>
      </c>
      <c r="F1452" s="95">
        <v>1</v>
      </c>
      <c r="G1452" s="95">
        <v>1</v>
      </c>
      <c r="H1452" s="95">
        <v>2</v>
      </c>
      <c r="I1452" s="95" t="s">
        <v>267</v>
      </c>
      <c r="J1452" s="95" t="s">
        <v>266</v>
      </c>
      <c r="K1452" s="95" t="s">
        <v>293</v>
      </c>
      <c r="L1452" s="97">
        <f t="shared" si="22"/>
        <v>46</v>
      </c>
      <c r="M1452" s="97" t="str">
        <f>CONCATENATE(База[ПЕрвые символы],База[Column2],RIGHT(База[Column3],7))</f>
        <v>KV-18346242KJA-MJY</v>
      </c>
      <c r="N1452" s="98"/>
      <c r="O1452" s="98"/>
      <c r="U1452" s="98"/>
      <c r="V1452" s="98"/>
      <c r="W1452" s="98"/>
      <c r="X1452" s="98"/>
      <c r="Y1452" s="98"/>
    </row>
    <row r="1453" spans="1:25" ht="15" x14ac:dyDescent="0.25">
      <c r="A1453" s="93" t="str">
        <f>CONCATENATE(База[ПЕрвые символы],База[Column2],База[Column4])</f>
        <v>KV-18346247KJA-MJY</v>
      </c>
      <c r="B1453" s="94">
        <f>База[Column6]</f>
        <v>48</v>
      </c>
      <c r="C1453" s="95" t="s">
        <v>118</v>
      </c>
      <c r="D1453" s="96">
        <v>46247</v>
      </c>
      <c r="E1453" s="95">
        <v>48</v>
      </c>
      <c r="F1453" s="95">
        <v>0</v>
      </c>
      <c r="G1453" s="95">
        <v>0</v>
      </c>
      <c r="H1453" s="95">
        <v>2</v>
      </c>
      <c r="I1453" s="95" t="s">
        <v>267</v>
      </c>
      <c r="J1453" s="95" t="s">
        <v>266</v>
      </c>
      <c r="K1453" s="95" t="s">
        <v>293</v>
      </c>
      <c r="L1453" s="97">
        <f t="shared" si="22"/>
        <v>46</v>
      </c>
      <c r="M1453" s="97" t="str">
        <f>CONCATENATE(База[ПЕрвые символы],База[Column2],RIGHT(База[Column3],7))</f>
        <v>KV-18346247KJA-MJY</v>
      </c>
      <c r="N1453" s="98"/>
      <c r="O1453" s="98"/>
      <c r="U1453" s="98"/>
      <c r="V1453" s="98"/>
      <c r="W1453" s="98"/>
      <c r="X1453" s="98"/>
      <c r="Y1453" s="98"/>
    </row>
    <row r="1454" spans="1:25" ht="15" x14ac:dyDescent="0.25">
      <c r="A1454" s="93" t="str">
        <f>CONCATENATE(База[ПЕрвые символы],База[Column2],База[Column4])</f>
        <v>KV-18346249KJA-MJY</v>
      </c>
      <c r="B1454" s="94">
        <f>База[Column6]</f>
        <v>48</v>
      </c>
      <c r="C1454" s="95" t="s">
        <v>118</v>
      </c>
      <c r="D1454" s="96">
        <v>46249</v>
      </c>
      <c r="E1454" s="95">
        <v>48</v>
      </c>
      <c r="F1454" s="95">
        <v>0</v>
      </c>
      <c r="G1454" s="95">
        <v>0</v>
      </c>
      <c r="H1454" s="95">
        <v>2</v>
      </c>
      <c r="I1454" s="95" t="s">
        <v>267</v>
      </c>
      <c r="J1454" s="95" t="s">
        <v>266</v>
      </c>
      <c r="K1454" s="95" t="s">
        <v>293</v>
      </c>
      <c r="L1454" s="97">
        <f t="shared" si="22"/>
        <v>46</v>
      </c>
      <c r="M1454" s="97" t="str">
        <f>CONCATENATE(База[ПЕрвые символы],База[Column2],RIGHT(База[Column3],7))</f>
        <v>KV-18346249KJA-MJY</v>
      </c>
      <c r="N1454" s="98"/>
      <c r="O1454" s="98"/>
      <c r="U1454" s="98"/>
      <c r="V1454" s="98"/>
      <c r="W1454" s="98"/>
      <c r="X1454" s="98"/>
      <c r="Y1454" s="98"/>
    </row>
    <row r="1455" spans="1:25" ht="15" x14ac:dyDescent="0.25">
      <c r="A1455" s="93" t="str">
        <f>CONCATENATE(База[ПЕрвые символы],База[Column2],База[Column4])</f>
        <v>KV-18346254KJA-MJY</v>
      </c>
      <c r="B1455" s="94">
        <f>База[Column6]</f>
        <v>48</v>
      </c>
      <c r="C1455" s="95" t="s">
        <v>118</v>
      </c>
      <c r="D1455" s="96">
        <v>46254</v>
      </c>
      <c r="E1455" s="95">
        <v>48</v>
      </c>
      <c r="F1455" s="95">
        <v>0</v>
      </c>
      <c r="G1455" s="95">
        <v>0</v>
      </c>
      <c r="H1455" s="95">
        <v>2</v>
      </c>
      <c r="I1455" s="95" t="s">
        <v>267</v>
      </c>
      <c r="J1455" s="95" t="s">
        <v>266</v>
      </c>
      <c r="K1455" s="95" t="s">
        <v>293</v>
      </c>
      <c r="L1455" s="97">
        <f t="shared" si="22"/>
        <v>46</v>
      </c>
      <c r="M1455" s="97" t="str">
        <f>CONCATENATE(База[ПЕрвые символы],База[Column2],RIGHT(База[Column3],7))</f>
        <v>KV-18346254KJA-MJY</v>
      </c>
      <c r="N1455" s="98"/>
      <c r="O1455" s="98"/>
      <c r="U1455" s="98"/>
      <c r="V1455" s="98"/>
      <c r="W1455" s="98"/>
      <c r="X1455" s="98"/>
      <c r="Y1455" s="98"/>
    </row>
    <row r="1456" spans="1:25" ht="15" x14ac:dyDescent="0.25">
      <c r="A1456" s="93" t="str">
        <f>CONCATENATE(База[ПЕрвые символы],База[Column2],База[Column4])</f>
        <v>KV-18346256KJA-MJY</v>
      </c>
      <c r="B1456" s="94">
        <f>База[Column6]</f>
        <v>48</v>
      </c>
      <c r="C1456" s="95" t="s">
        <v>118</v>
      </c>
      <c r="D1456" s="96">
        <v>46256</v>
      </c>
      <c r="E1456" s="95">
        <v>48</v>
      </c>
      <c r="F1456" s="95">
        <v>0</v>
      </c>
      <c r="G1456" s="95">
        <v>0</v>
      </c>
      <c r="H1456" s="95">
        <v>2</v>
      </c>
      <c r="I1456" s="95" t="s">
        <v>267</v>
      </c>
      <c r="J1456" s="95" t="s">
        <v>266</v>
      </c>
      <c r="K1456" s="95" t="s">
        <v>293</v>
      </c>
      <c r="L1456" s="97">
        <f t="shared" si="22"/>
        <v>46</v>
      </c>
      <c r="M1456" s="97" t="str">
        <f>CONCATENATE(База[ПЕрвые символы],База[Column2],RIGHT(База[Column3],7))</f>
        <v>KV-18346256KJA-MJY</v>
      </c>
      <c r="N1456" s="98"/>
      <c r="O1456" s="98"/>
      <c r="U1456" s="98"/>
      <c r="V1456" s="98"/>
      <c r="W1456" s="98"/>
      <c r="X1456" s="98"/>
      <c r="Y1456" s="98"/>
    </row>
    <row r="1457" spans="1:25" ht="15" x14ac:dyDescent="0.25">
      <c r="A1457" s="93" t="str">
        <f>CONCATENATE(База[ПЕрвые символы],База[Column2],База[Column4])</f>
        <v>KV-18346261KJA-MJY</v>
      </c>
      <c r="B1457" s="94">
        <f>База[Column6]</f>
        <v>48</v>
      </c>
      <c r="C1457" s="95" t="s">
        <v>118</v>
      </c>
      <c r="D1457" s="96">
        <v>46261</v>
      </c>
      <c r="E1457" s="95">
        <v>48</v>
      </c>
      <c r="F1457" s="95">
        <v>0</v>
      </c>
      <c r="G1457" s="95">
        <v>0</v>
      </c>
      <c r="H1457" s="95">
        <v>2</v>
      </c>
      <c r="I1457" s="95" t="s">
        <v>267</v>
      </c>
      <c r="J1457" s="95" t="s">
        <v>266</v>
      </c>
      <c r="K1457" s="95" t="s">
        <v>293</v>
      </c>
      <c r="L1457" s="97">
        <f t="shared" si="22"/>
        <v>46</v>
      </c>
      <c r="M1457" s="97" t="str">
        <f>CONCATENATE(База[ПЕрвые символы],База[Column2],RIGHT(База[Column3],7))</f>
        <v>KV-18346261KJA-MJY</v>
      </c>
      <c r="N1457" s="98"/>
      <c r="O1457" s="98"/>
      <c r="U1457" s="98"/>
      <c r="V1457" s="98"/>
      <c r="W1457" s="98"/>
      <c r="X1457" s="98"/>
      <c r="Y1457" s="98"/>
    </row>
    <row r="1458" spans="1:25" ht="15" x14ac:dyDescent="0.25">
      <c r="A1458" s="93" t="str">
        <f>CONCATENATE(База[ПЕрвые символы],База[Column2],База[Column4])</f>
        <v>KV-18346263KJA-MJY</v>
      </c>
      <c r="B1458" s="94">
        <f>База[Column6]</f>
        <v>48</v>
      </c>
      <c r="C1458" s="95" t="s">
        <v>118</v>
      </c>
      <c r="D1458" s="96">
        <v>46263</v>
      </c>
      <c r="E1458" s="95">
        <v>48</v>
      </c>
      <c r="F1458" s="95">
        <v>0</v>
      </c>
      <c r="G1458" s="95">
        <v>0</v>
      </c>
      <c r="H1458" s="95">
        <v>2</v>
      </c>
      <c r="I1458" s="95" t="s">
        <v>267</v>
      </c>
      <c r="J1458" s="95" t="s">
        <v>266</v>
      </c>
      <c r="K1458" s="95" t="s">
        <v>293</v>
      </c>
      <c r="L1458" s="97">
        <f t="shared" si="22"/>
        <v>46</v>
      </c>
      <c r="M1458" s="97" t="str">
        <f>CONCATENATE(База[ПЕрвые символы],База[Column2],RIGHT(База[Column3],7))</f>
        <v>KV-18346263KJA-MJY</v>
      </c>
      <c r="N1458" s="98"/>
      <c r="O1458" s="98"/>
      <c r="U1458" s="98"/>
      <c r="V1458" s="98"/>
      <c r="W1458" s="98"/>
      <c r="X1458" s="98"/>
      <c r="Y1458" s="98"/>
    </row>
    <row r="1459" spans="1:25" ht="15" x14ac:dyDescent="0.25">
      <c r="A1459" s="93" t="str">
        <f>CONCATENATE(База[ПЕрвые символы],База[Column2],База[Column4])</f>
        <v>KV-18346268KJA-MJY</v>
      </c>
      <c r="B1459" s="94">
        <f>База[Column6]</f>
        <v>48</v>
      </c>
      <c r="C1459" s="95" t="s">
        <v>118</v>
      </c>
      <c r="D1459" s="96">
        <v>46268</v>
      </c>
      <c r="E1459" s="95">
        <v>48</v>
      </c>
      <c r="F1459" s="95">
        <v>0</v>
      </c>
      <c r="G1459" s="95">
        <v>0</v>
      </c>
      <c r="H1459" s="95">
        <v>2</v>
      </c>
      <c r="I1459" s="95" t="s">
        <v>267</v>
      </c>
      <c r="J1459" s="95" t="s">
        <v>266</v>
      </c>
      <c r="K1459" s="95" t="s">
        <v>293</v>
      </c>
      <c r="L1459" s="97">
        <f t="shared" si="22"/>
        <v>46</v>
      </c>
      <c r="M1459" s="97" t="str">
        <f>CONCATENATE(База[ПЕрвые символы],База[Column2],RIGHT(База[Column3],7))</f>
        <v>KV-18346268KJA-MJY</v>
      </c>
      <c r="N1459" s="98"/>
      <c r="O1459" s="98"/>
      <c r="U1459" s="98"/>
      <c r="V1459" s="98"/>
      <c r="W1459" s="98"/>
      <c r="X1459" s="98"/>
      <c r="Y1459" s="98"/>
    </row>
    <row r="1460" spans="1:25" ht="15" x14ac:dyDescent="0.25">
      <c r="A1460" s="93" t="str">
        <f>CONCATENATE(База[ПЕрвые символы],База[Column2],База[Column4])</f>
        <v>KV-18346270KJA-MJY</v>
      </c>
      <c r="B1460" s="94">
        <f>База[Column6]</f>
        <v>48</v>
      </c>
      <c r="C1460" s="95" t="s">
        <v>118</v>
      </c>
      <c r="D1460" s="96">
        <v>46270</v>
      </c>
      <c r="E1460" s="95">
        <v>48</v>
      </c>
      <c r="F1460" s="95">
        <v>0</v>
      </c>
      <c r="G1460" s="95">
        <v>0</v>
      </c>
      <c r="H1460" s="95">
        <v>2</v>
      </c>
      <c r="I1460" s="95" t="s">
        <v>267</v>
      </c>
      <c r="J1460" s="95" t="s">
        <v>266</v>
      </c>
      <c r="K1460" s="95" t="s">
        <v>293</v>
      </c>
      <c r="L1460" s="97">
        <f t="shared" si="22"/>
        <v>46</v>
      </c>
      <c r="M1460" s="97" t="str">
        <f>CONCATENATE(База[ПЕрвые символы],База[Column2],RIGHT(База[Column3],7))</f>
        <v>KV-18346270KJA-MJY</v>
      </c>
      <c r="N1460" s="98"/>
      <c r="O1460" s="98"/>
      <c r="U1460" s="98"/>
      <c r="V1460" s="98"/>
      <c r="W1460" s="98"/>
      <c r="X1460" s="98"/>
      <c r="Y1460" s="98"/>
    </row>
    <row r="1461" spans="1:25" ht="15" x14ac:dyDescent="0.25">
      <c r="A1461" s="93" t="str">
        <f>CONCATENATE(База[ПЕрвые символы],База[Column2],База[Column4])</f>
        <v>KV-18346275KJA-MJY</v>
      </c>
      <c r="B1461" s="94">
        <f>База[Column6]</f>
        <v>48</v>
      </c>
      <c r="C1461" s="95" t="s">
        <v>118</v>
      </c>
      <c r="D1461" s="96">
        <v>46275</v>
      </c>
      <c r="E1461" s="95">
        <v>48</v>
      </c>
      <c r="F1461" s="95">
        <v>0</v>
      </c>
      <c r="G1461" s="95">
        <v>0</v>
      </c>
      <c r="H1461" s="95">
        <v>2</v>
      </c>
      <c r="I1461" s="95" t="s">
        <v>267</v>
      </c>
      <c r="J1461" s="95" t="s">
        <v>266</v>
      </c>
      <c r="K1461" s="95" t="s">
        <v>293</v>
      </c>
      <c r="L1461" s="97">
        <f t="shared" si="22"/>
        <v>46</v>
      </c>
      <c r="M1461" s="97" t="str">
        <f>CONCATENATE(База[ПЕрвые символы],База[Column2],RIGHT(База[Column3],7))</f>
        <v>KV-18346275KJA-MJY</v>
      </c>
      <c r="N1461" s="98"/>
      <c r="O1461" s="98"/>
      <c r="U1461" s="98"/>
      <c r="V1461" s="98"/>
      <c r="W1461" s="98"/>
      <c r="X1461" s="98"/>
      <c r="Y1461" s="98"/>
    </row>
    <row r="1462" spans="1:25" ht="15" x14ac:dyDescent="0.25">
      <c r="A1462" s="93" t="str">
        <f>CONCATENATE(База[ПЕрвые символы],База[Column2],База[Column4])</f>
        <v>KV-18346277KJA-MJY</v>
      </c>
      <c r="B1462" s="94">
        <f>База[Column6]</f>
        <v>46</v>
      </c>
      <c r="C1462" s="95" t="s">
        <v>118</v>
      </c>
      <c r="D1462" s="96">
        <v>46277</v>
      </c>
      <c r="E1462" s="95">
        <v>46</v>
      </c>
      <c r="F1462" s="95">
        <v>0</v>
      </c>
      <c r="G1462" s="95">
        <v>0</v>
      </c>
      <c r="H1462" s="95">
        <v>2</v>
      </c>
      <c r="I1462" s="95" t="s">
        <v>267</v>
      </c>
      <c r="J1462" s="95" t="s">
        <v>266</v>
      </c>
      <c r="K1462" s="95" t="s">
        <v>288</v>
      </c>
      <c r="L1462" s="97">
        <f t="shared" si="22"/>
        <v>44</v>
      </c>
      <c r="M1462" s="97" t="str">
        <f>CONCATENATE(База[ПЕрвые символы],База[Column2],RIGHT(База[Column3],7))</f>
        <v>KV-18346277KJA-MJY</v>
      </c>
      <c r="N1462" s="98"/>
      <c r="O1462" s="98"/>
      <c r="U1462" s="98"/>
      <c r="V1462" s="98"/>
      <c r="W1462" s="98"/>
      <c r="X1462" s="98"/>
      <c r="Y1462" s="98"/>
    </row>
    <row r="1463" spans="1:25" ht="15" x14ac:dyDescent="0.25">
      <c r="A1463" s="93" t="str">
        <f>CONCATENATE(База[ПЕрвые символы],База[Column2],База[Column4])</f>
        <v>KV-18346282KJA-MJY</v>
      </c>
      <c r="B1463" s="94">
        <f>База[Column6]</f>
        <v>48</v>
      </c>
      <c r="C1463" s="95" t="s">
        <v>118</v>
      </c>
      <c r="D1463" s="96">
        <v>46282</v>
      </c>
      <c r="E1463" s="95">
        <v>48</v>
      </c>
      <c r="F1463" s="95">
        <v>0</v>
      </c>
      <c r="G1463" s="95">
        <v>0</v>
      </c>
      <c r="H1463" s="95">
        <v>2</v>
      </c>
      <c r="I1463" s="95" t="s">
        <v>267</v>
      </c>
      <c r="J1463" s="95" t="s">
        <v>266</v>
      </c>
      <c r="K1463" s="95" t="s">
        <v>293</v>
      </c>
      <c r="L1463" s="97">
        <f t="shared" si="22"/>
        <v>46</v>
      </c>
      <c r="M1463" s="97" t="str">
        <f>CONCATENATE(База[ПЕрвые символы],База[Column2],RIGHT(База[Column3],7))</f>
        <v>KV-18346282KJA-MJY</v>
      </c>
      <c r="N1463" s="98"/>
      <c r="O1463" s="98"/>
      <c r="U1463" s="98"/>
      <c r="V1463" s="98"/>
      <c r="W1463" s="98"/>
      <c r="X1463" s="98"/>
      <c r="Y1463" s="98"/>
    </row>
    <row r="1464" spans="1:25" ht="15" x14ac:dyDescent="0.25">
      <c r="A1464" s="93" t="str">
        <f>CONCATENATE(База[ПЕрвые символы],База[Column2],База[Column4])</f>
        <v>KV-18346284KJA-MJY</v>
      </c>
      <c r="B1464" s="94">
        <f>База[Column6]</f>
        <v>48</v>
      </c>
      <c r="C1464" s="95" t="s">
        <v>118</v>
      </c>
      <c r="D1464" s="96">
        <v>46284</v>
      </c>
      <c r="E1464" s="95">
        <v>48</v>
      </c>
      <c r="F1464" s="95">
        <v>0</v>
      </c>
      <c r="G1464" s="95">
        <v>0</v>
      </c>
      <c r="H1464" s="95">
        <v>2</v>
      </c>
      <c r="I1464" s="95" t="s">
        <v>267</v>
      </c>
      <c r="J1464" s="95" t="s">
        <v>266</v>
      </c>
      <c r="K1464" s="95" t="s">
        <v>293</v>
      </c>
      <c r="L1464" s="97">
        <f t="shared" si="22"/>
        <v>46</v>
      </c>
      <c r="M1464" s="97" t="str">
        <f>CONCATENATE(База[ПЕрвые символы],База[Column2],RIGHT(База[Column3],7))</f>
        <v>KV-18346284KJA-MJY</v>
      </c>
      <c r="N1464" s="98"/>
      <c r="O1464" s="98"/>
      <c r="U1464" s="98"/>
      <c r="V1464" s="98"/>
      <c r="W1464" s="98"/>
      <c r="X1464" s="98"/>
      <c r="Y1464" s="98"/>
    </row>
    <row r="1465" spans="1:25" ht="15" x14ac:dyDescent="0.25">
      <c r="A1465" s="93" t="str">
        <f>CONCATENATE(База[ПЕрвые символы],База[Column2],База[Column4])</f>
        <v>KV-18346289KJA-MJY</v>
      </c>
      <c r="B1465" s="94">
        <f>База[Column6]</f>
        <v>48</v>
      </c>
      <c r="C1465" s="95" t="s">
        <v>118</v>
      </c>
      <c r="D1465" s="96">
        <v>46289</v>
      </c>
      <c r="E1465" s="95">
        <v>48</v>
      </c>
      <c r="F1465" s="95">
        <v>0</v>
      </c>
      <c r="G1465" s="95">
        <v>0</v>
      </c>
      <c r="H1465" s="95">
        <v>2</v>
      </c>
      <c r="I1465" s="95" t="s">
        <v>267</v>
      </c>
      <c r="J1465" s="95" t="s">
        <v>266</v>
      </c>
      <c r="K1465" s="95" t="s">
        <v>293</v>
      </c>
      <c r="L1465" s="97">
        <f t="shared" si="22"/>
        <v>46</v>
      </c>
      <c r="M1465" s="97" t="str">
        <f>CONCATENATE(База[ПЕрвые символы],База[Column2],RIGHT(База[Column3],7))</f>
        <v>KV-18346289KJA-MJY</v>
      </c>
      <c r="N1465" s="98"/>
      <c r="O1465" s="98"/>
      <c r="U1465" s="98"/>
      <c r="V1465" s="98"/>
      <c r="W1465" s="98"/>
      <c r="X1465" s="98"/>
      <c r="Y1465" s="98"/>
    </row>
    <row r="1466" spans="1:25" ht="15" x14ac:dyDescent="0.25">
      <c r="A1466" s="93" t="str">
        <f>CONCATENATE(База[ПЕрвые символы],База[Column2],База[Column4])</f>
        <v>KV-18346291KJA-MJY</v>
      </c>
      <c r="B1466" s="94">
        <f>База[Column6]</f>
        <v>46</v>
      </c>
      <c r="C1466" s="95" t="s">
        <v>118</v>
      </c>
      <c r="D1466" s="96">
        <v>46291</v>
      </c>
      <c r="E1466" s="95">
        <v>46</v>
      </c>
      <c r="F1466" s="95">
        <v>2</v>
      </c>
      <c r="G1466" s="95">
        <v>2</v>
      </c>
      <c r="H1466" s="95">
        <v>2</v>
      </c>
      <c r="I1466" s="95" t="s">
        <v>267</v>
      </c>
      <c r="J1466" s="95" t="s">
        <v>266</v>
      </c>
      <c r="K1466" s="95" t="s">
        <v>288</v>
      </c>
      <c r="L1466" s="97">
        <f t="shared" si="22"/>
        <v>44</v>
      </c>
      <c r="M1466" s="97" t="str">
        <f>CONCATENATE(База[ПЕрвые символы],База[Column2],RIGHT(База[Column3],7))</f>
        <v>KV-18346291KJA-MJY</v>
      </c>
      <c r="N1466" s="98"/>
      <c r="O1466" s="98"/>
      <c r="U1466" s="98"/>
      <c r="V1466" s="98"/>
      <c r="W1466" s="98"/>
      <c r="X1466" s="98"/>
      <c r="Y1466" s="98"/>
    </row>
    <row r="1467" spans="1:25" ht="15" x14ac:dyDescent="0.25">
      <c r="A1467" s="93" t="str">
        <f>CONCATENATE(База[ПЕрвые символы],База[Column2],База[Column4])</f>
        <v>KV-18346296KJA-MJY</v>
      </c>
      <c r="B1467" s="94">
        <f>База[Column6]</f>
        <v>46</v>
      </c>
      <c r="C1467" s="95" t="s">
        <v>118</v>
      </c>
      <c r="D1467" s="96">
        <v>46296</v>
      </c>
      <c r="E1467" s="95">
        <v>46</v>
      </c>
      <c r="F1467" s="95">
        <v>0</v>
      </c>
      <c r="G1467" s="95">
        <v>0</v>
      </c>
      <c r="H1467" s="95">
        <v>2</v>
      </c>
      <c r="I1467" s="95" t="s">
        <v>267</v>
      </c>
      <c r="J1467" s="95" t="s">
        <v>266</v>
      </c>
      <c r="K1467" s="95" t="s">
        <v>288</v>
      </c>
      <c r="L1467" s="97">
        <f t="shared" si="22"/>
        <v>44</v>
      </c>
      <c r="M1467" s="97" t="str">
        <f>CONCATENATE(База[ПЕрвые символы],База[Column2],RIGHT(База[Column3],7))</f>
        <v>KV-18346296KJA-MJY</v>
      </c>
      <c r="N1467" s="98"/>
      <c r="O1467" s="98"/>
      <c r="U1467" s="98"/>
      <c r="V1467" s="98"/>
      <c r="W1467" s="98"/>
      <c r="X1467" s="98"/>
      <c r="Y1467" s="98"/>
    </row>
    <row r="1468" spans="1:25" ht="15" x14ac:dyDescent="0.25">
      <c r="A1468" s="93" t="str">
        <f>CONCATENATE(База[ПЕрвые символы],База[Column2],База[Column4])</f>
        <v>KV-18346298KJA-MJY</v>
      </c>
      <c r="B1468" s="94">
        <f>База[Column6]</f>
        <v>48</v>
      </c>
      <c r="C1468" s="95" t="s">
        <v>118</v>
      </c>
      <c r="D1468" s="96">
        <v>46298</v>
      </c>
      <c r="E1468" s="95">
        <v>48</v>
      </c>
      <c r="F1468" s="95">
        <v>0</v>
      </c>
      <c r="G1468" s="95">
        <v>0</v>
      </c>
      <c r="H1468" s="95">
        <v>2</v>
      </c>
      <c r="I1468" s="95" t="s">
        <v>267</v>
      </c>
      <c r="J1468" s="95" t="s">
        <v>266</v>
      </c>
      <c r="K1468" s="95" t="s">
        <v>293</v>
      </c>
      <c r="L1468" s="97">
        <f t="shared" si="22"/>
        <v>46</v>
      </c>
      <c r="M1468" s="97" t="str">
        <f>CONCATENATE(База[ПЕрвые символы],База[Column2],RIGHT(База[Column3],7))</f>
        <v>KV-18346298KJA-MJY</v>
      </c>
      <c r="N1468" s="98"/>
      <c r="O1468" s="98"/>
      <c r="U1468" s="98"/>
      <c r="V1468" s="98"/>
      <c r="W1468" s="98"/>
      <c r="X1468" s="98"/>
      <c r="Y1468" s="98"/>
    </row>
    <row r="1469" spans="1:25" ht="15" x14ac:dyDescent="0.25">
      <c r="A1469" s="93" t="str">
        <f>CONCATENATE(База[ПЕрвые символы],База[Column2],База[Column4])</f>
        <v>KV-18346303KJA-MJY</v>
      </c>
      <c r="B1469" s="94">
        <f>База[Column6]</f>
        <v>46</v>
      </c>
      <c r="C1469" s="95" t="s">
        <v>118</v>
      </c>
      <c r="D1469" s="96">
        <v>46303</v>
      </c>
      <c r="E1469" s="95">
        <v>46</v>
      </c>
      <c r="F1469" s="95">
        <v>0</v>
      </c>
      <c r="G1469" s="95">
        <v>0</v>
      </c>
      <c r="H1469" s="95">
        <v>2</v>
      </c>
      <c r="I1469" s="95" t="s">
        <v>267</v>
      </c>
      <c r="J1469" s="95" t="s">
        <v>266</v>
      </c>
      <c r="K1469" s="95" t="s">
        <v>288</v>
      </c>
      <c r="L1469" s="97">
        <f t="shared" si="22"/>
        <v>44</v>
      </c>
      <c r="M1469" s="97" t="str">
        <f>CONCATENATE(База[ПЕрвые символы],База[Column2],RIGHT(База[Column3],7))</f>
        <v>KV-18346303KJA-MJY</v>
      </c>
      <c r="N1469" s="98"/>
      <c r="O1469" s="98"/>
      <c r="U1469" s="98"/>
      <c r="V1469" s="98"/>
      <c r="W1469" s="98"/>
      <c r="X1469" s="98"/>
      <c r="Y1469" s="98"/>
    </row>
    <row r="1470" spans="1:25" ht="15" x14ac:dyDescent="0.25">
      <c r="A1470" s="93" t="str">
        <f>CONCATENATE(База[ПЕрвые символы],База[Column2],База[Column4])</f>
        <v>KV-18346305KJA-MJY</v>
      </c>
      <c r="B1470" s="94">
        <f>База[Column6]</f>
        <v>48</v>
      </c>
      <c r="C1470" s="95" t="s">
        <v>118</v>
      </c>
      <c r="D1470" s="96">
        <v>46305</v>
      </c>
      <c r="E1470" s="95">
        <v>48</v>
      </c>
      <c r="F1470" s="95">
        <v>0</v>
      </c>
      <c r="G1470" s="95">
        <v>0</v>
      </c>
      <c r="H1470" s="95">
        <v>2</v>
      </c>
      <c r="I1470" s="95" t="s">
        <v>267</v>
      </c>
      <c r="J1470" s="95" t="s">
        <v>266</v>
      </c>
      <c r="K1470" s="95" t="s">
        <v>293</v>
      </c>
      <c r="L1470" s="97">
        <f t="shared" si="22"/>
        <v>46</v>
      </c>
      <c r="M1470" s="97" t="str">
        <f>CONCATENATE(База[ПЕрвые символы],База[Column2],RIGHT(База[Column3],7))</f>
        <v>KV-18346305KJA-MJY</v>
      </c>
      <c r="N1470" s="98"/>
      <c r="O1470" s="98"/>
      <c r="U1470" s="98"/>
      <c r="V1470" s="98"/>
      <c r="W1470" s="98"/>
      <c r="X1470" s="98"/>
      <c r="Y1470" s="98"/>
    </row>
    <row r="1471" spans="1:25" ht="15" x14ac:dyDescent="0.25">
      <c r="A1471" s="93" t="str">
        <f>CONCATENATE(База[ПЕрвые символы],База[Column2],База[Column4])</f>
        <v>KV-18346310KJA-MJY</v>
      </c>
      <c r="B1471" s="94">
        <f>База[Column6]</f>
        <v>46</v>
      </c>
      <c r="C1471" s="95" t="s">
        <v>118</v>
      </c>
      <c r="D1471" s="96">
        <v>46310</v>
      </c>
      <c r="E1471" s="95">
        <v>46</v>
      </c>
      <c r="F1471" s="95">
        <v>0</v>
      </c>
      <c r="G1471" s="95">
        <v>0</v>
      </c>
      <c r="H1471" s="95">
        <v>2</v>
      </c>
      <c r="I1471" s="95" t="s">
        <v>267</v>
      </c>
      <c r="J1471" s="95" t="s">
        <v>266</v>
      </c>
      <c r="K1471" s="95" t="s">
        <v>288</v>
      </c>
      <c r="L1471" s="97">
        <f t="shared" si="22"/>
        <v>44</v>
      </c>
      <c r="M1471" s="97" t="str">
        <f>CONCATENATE(База[ПЕрвые символы],База[Column2],RIGHT(База[Column3],7))</f>
        <v>KV-18346310KJA-MJY</v>
      </c>
      <c r="N1471" s="98"/>
      <c r="O1471" s="98"/>
      <c r="U1471" s="98"/>
      <c r="V1471" s="98"/>
      <c r="W1471" s="98"/>
      <c r="X1471" s="98"/>
      <c r="Y1471" s="98"/>
    </row>
    <row r="1472" spans="1:25" ht="15" x14ac:dyDescent="0.25">
      <c r="A1472" s="93" t="str">
        <f>CONCATENATE(База[ПЕрвые символы],База[Column2],База[Column4])</f>
        <v>KV-18346312KJA-MJY</v>
      </c>
      <c r="B1472" s="94">
        <f>База[Column6]</f>
        <v>48</v>
      </c>
      <c r="C1472" s="95" t="s">
        <v>118</v>
      </c>
      <c r="D1472" s="96">
        <v>46312</v>
      </c>
      <c r="E1472" s="95">
        <v>48</v>
      </c>
      <c r="F1472" s="95">
        <v>0</v>
      </c>
      <c r="G1472" s="95">
        <v>0</v>
      </c>
      <c r="H1472" s="95">
        <v>2</v>
      </c>
      <c r="I1472" s="95" t="s">
        <v>267</v>
      </c>
      <c r="J1472" s="95" t="s">
        <v>266</v>
      </c>
      <c r="K1472" s="95" t="s">
        <v>293</v>
      </c>
      <c r="L1472" s="97">
        <f t="shared" si="22"/>
        <v>46</v>
      </c>
      <c r="M1472" s="97" t="str">
        <f>CONCATENATE(База[ПЕрвые символы],База[Column2],RIGHT(База[Column3],7))</f>
        <v>KV-18346312KJA-MJY</v>
      </c>
      <c r="N1472" s="98"/>
      <c r="O1472" s="98"/>
      <c r="U1472" s="98"/>
      <c r="V1472" s="98"/>
      <c r="W1472" s="98"/>
      <c r="X1472" s="98"/>
      <c r="Y1472" s="98"/>
    </row>
    <row r="1473" spans="1:25" ht="15" x14ac:dyDescent="0.25">
      <c r="A1473" s="93" t="str">
        <f>CONCATENATE(База[ПЕрвые символы],База[Column2],База[Column4])</f>
        <v>KV-18346317KJA-MJY</v>
      </c>
      <c r="B1473" s="94">
        <f>База[Column6]</f>
        <v>46</v>
      </c>
      <c r="C1473" s="95" t="s">
        <v>118</v>
      </c>
      <c r="D1473" s="96">
        <v>46317</v>
      </c>
      <c r="E1473" s="95">
        <v>46</v>
      </c>
      <c r="F1473" s="95">
        <v>0</v>
      </c>
      <c r="G1473" s="95">
        <v>0</v>
      </c>
      <c r="H1473" s="95">
        <v>2</v>
      </c>
      <c r="I1473" s="95" t="s">
        <v>267</v>
      </c>
      <c r="J1473" s="95" t="s">
        <v>266</v>
      </c>
      <c r="K1473" s="95" t="s">
        <v>288</v>
      </c>
      <c r="L1473" s="97">
        <f t="shared" si="22"/>
        <v>44</v>
      </c>
      <c r="M1473" s="97" t="str">
        <f>CONCATENATE(База[ПЕрвые символы],База[Column2],RIGHT(База[Column3],7))</f>
        <v>KV-18346317KJA-MJY</v>
      </c>
      <c r="N1473" s="98"/>
      <c r="O1473" s="98"/>
      <c r="U1473" s="98"/>
      <c r="V1473" s="98"/>
      <c r="W1473" s="98"/>
      <c r="X1473" s="98"/>
      <c r="Y1473" s="98"/>
    </row>
    <row r="1474" spans="1:25" ht="15" x14ac:dyDescent="0.25">
      <c r="A1474" s="93" t="str">
        <f>CONCATENATE(База[ПЕрвые символы],База[Column2],База[Column4])</f>
        <v>KV-18346319KJA-MJY</v>
      </c>
      <c r="B1474" s="94">
        <f>База[Column6]</f>
        <v>48</v>
      </c>
      <c r="C1474" s="95" t="s">
        <v>118</v>
      </c>
      <c r="D1474" s="96">
        <v>46319</v>
      </c>
      <c r="E1474" s="95">
        <v>48</v>
      </c>
      <c r="F1474" s="95">
        <v>0</v>
      </c>
      <c r="G1474" s="95">
        <v>0</v>
      </c>
      <c r="H1474" s="95">
        <v>2</v>
      </c>
      <c r="I1474" s="95" t="s">
        <v>267</v>
      </c>
      <c r="J1474" s="95" t="s">
        <v>266</v>
      </c>
      <c r="K1474" s="95" t="s">
        <v>293</v>
      </c>
      <c r="L1474" s="97">
        <f t="shared" ref="L1474:L1537" si="23">IF(G1474&gt;=0,E1474-H1474,E1474-H1474-G1474)</f>
        <v>46</v>
      </c>
      <c r="M1474" s="97" t="str">
        <f>CONCATENATE(База[ПЕрвые символы],База[Column2],RIGHT(База[Column3],7))</f>
        <v>KV-18346319KJA-MJY</v>
      </c>
      <c r="N1474" s="98"/>
      <c r="O1474" s="98"/>
      <c r="U1474" s="98"/>
      <c r="V1474" s="98"/>
      <c r="W1474" s="98"/>
      <c r="X1474" s="98"/>
      <c r="Y1474" s="98"/>
    </row>
    <row r="1475" spans="1:25" ht="15" x14ac:dyDescent="0.25">
      <c r="A1475" s="93" t="str">
        <f>CONCATENATE(База[ПЕрвые символы],База[Column2],База[Column4])</f>
        <v>KV-18446219MJY-KJA</v>
      </c>
      <c r="B1475" s="94">
        <f>База[Column6]</f>
        <v>48</v>
      </c>
      <c r="C1475" s="95" t="s">
        <v>119</v>
      </c>
      <c r="D1475" s="96">
        <v>46219</v>
      </c>
      <c r="E1475" s="95">
        <v>48</v>
      </c>
      <c r="F1475" s="95">
        <v>0</v>
      </c>
      <c r="G1475" s="95">
        <v>0</v>
      </c>
      <c r="H1475" s="95">
        <v>2</v>
      </c>
      <c r="I1475" s="95" t="s">
        <v>269</v>
      </c>
      <c r="J1475" s="95" t="s">
        <v>268</v>
      </c>
      <c r="K1475" s="95" t="s">
        <v>293</v>
      </c>
      <c r="L1475" s="97">
        <f t="shared" si="23"/>
        <v>46</v>
      </c>
      <c r="M1475" s="97" t="str">
        <f>CONCATENATE(База[ПЕрвые символы],База[Column2],RIGHT(База[Column3],7))</f>
        <v>KV-18446219MJY-KJA</v>
      </c>
      <c r="N1475" s="98"/>
      <c r="O1475" s="98"/>
      <c r="U1475" s="98"/>
      <c r="V1475" s="98"/>
      <c r="W1475" s="98"/>
      <c r="X1475" s="98"/>
      <c r="Y1475" s="98"/>
    </row>
    <row r="1476" spans="1:25" ht="15" x14ac:dyDescent="0.25">
      <c r="A1476" s="93" t="str">
        <f>CONCATENATE(База[ПЕрвые символы],База[Column2],База[Column4])</f>
        <v>KV-18446222MJY-KJA</v>
      </c>
      <c r="B1476" s="94">
        <f>База[Column6]</f>
        <v>48</v>
      </c>
      <c r="C1476" s="95" t="s">
        <v>119</v>
      </c>
      <c r="D1476" s="96">
        <v>46222</v>
      </c>
      <c r="E1476" s="95">
        <v>48</v>
      </c>
      <c r="F1476" s="95">
        <v>0</v>
      </c>
      <c r="G1476" s="95">
        <v>0</v>
      </c>
      <c r="H1476" s="95">
        <v>2</v>
      </c>
      <c r="I1476" s="95" t="s">
        <v>269</v>
      </c>
      <c r="J1476" s="95" t="s">
        <v>268</v>
      </c>
      <c r="K1476" s="95" t="s">
        <v>293</v>
      </c>
      <c r="L1476" s="97">
        <f t="shared" si="23"/>
        <v>46</v>
      </c>
      <c r="M1476" s="97" t="str">
        <f>CONCATENATE(База[ПЕрвые символы],База[Column2],RIGHT(База[Column3],7))</f>
        <v>KV-18446222MJY-KJA</v>
      </c>
      <c r="N1476" s="98"/>
      <c r="O1476" s="98"/>
      <c r="U1476" s="98"/>
      <c r="V1476" s="98"/>
      <c r="W1476" s="98"/>
      <c r="X1476" s="98"/>
      <c r="Y1476" s="98"/>
    </row>
    <row r="1477" spans="1:25" ht="15" x14ac:dyDescent="0.25">
      <c r="A1477" s="93" t="str">
        <f>CONCATENATE(База[ПЕрвые символы],База[Column2],База[Column4])</f>
        <v>KV-18446226MJY-KJA</v>
      </c>
      <c r="B1477" s="94">
        <f>База[Column6]</f>
        <v>48</v>
      </c>
      <c r="C1477" s="95" t="s">
        <v>119</v>
      </c>
      <c r="D1477" s="96">
        <v>46226</v>
      </c>
      <c r="E1477" s="95">
        <v>48</v>
      </c>
      <c r="F1477" s="95">
        <v>6</v>
      </c>
      <c r="G1477" s="95">
        <v>6</v>
      </c>
      <c r="H1477" s="95">
        <v>2</v>
      </c>
      <c r="I1477" s="95" t="s">
        <v>269</v>
      </c>
      <c r="J1477" s="95" t="s">
        <v>268</v>
      </c>
      <c r="K1477" s="95" t="s">
        <v>293</v>
      </c>
      <c r="L1477" s="97">
        <f t="shared" si="23"/>
        <v>46</v>
      </c>
      <c r="M1477" s="97" t="str">
        <f>CONCATENATE(База[ПЕрвые символы],База[Column2],RIGHT(База[Column3],7))</f>
        <v>KV-18446226MJY-KJA</v>
      </c>
      <c r="N1477" s="98"/>
      <c r="O1477" s="98"/>
      <c r="U1477" s="98"/>
      <c r="V1477" s="98"/>
      <c r="W1477" s="98"/>
      <c r="X1477" s="98"/>
      <c r="Y1477" s="98"/>
    </row>
    <row r="1478" spans="1:25" ht="15" x14ac:dyDescent="0.25">
      <c r="A1478" s="93" t="str">
        <f>CONCATENATE(База[ПЕрвые символы],База[Column2],База[Column4])</f>
        <v>KV-18446229MJY-KJA</v>
      </c>
      <c r="B1478" s="94">
        <f>База[Column6]</f>
        <v>48</v>
      </c>
      <c r="C1478" s="95" t="s">
        <v>119</v>
      </c>
      <c r="D1478" s="96">
        <v>46229</v>
      </c>
      <c r="E1478" s="95">
        <v>48</v>
      </c>
      <c r="F1478" s="95">
        <v>0</v>
      </c>
      <c r="G1478" s="95">
        <v>0</v>
      </c>
      <c r="H1478" s="95">
        <v>2</v>
      </c>
      <c r="I1478" s="95" t="s">
        <v>269</v>
      </c>
      <c r="J1478" s="95" t="s">
        <v>268</v>
      </c>
      <c r="K1478" s="95" t="s">
        <v>293</v>
      </c>
      <c r="L1478" s="97">
        <f t="shared" si="23"/>
        <v>46</v>
      </c>
      <c r="M1478" s="97" t="str">
        <f>CONCATENATE(База[ПЕрвые символы],База[Column2],RIGHT(База[Column3],7))</f>
        <v>KV-18446229MJY-KJA</v>
      </c>
      <c r="N1478" s="98"/>
      <c r="O1478" s="98"/>
      <c r="U1478" s="98"/>
      <c r="V1478" s="98"/>
      <c r="W1478" s="98"/>
      <c r="X1478" s="98"/>
      <c r="Y1478" s="98"/>
    </row>
    <row r="1479" spans="1:25" ht="15" x14ac:dyDescent="0.25">
      <c r="A1479" s="93" t="str">
        <f>CONCATENATE(База[ПЕрвые символы],База[Column2],База[Column4])</f>
        <v>KV-18446233MJY-KJA</v>
      </c>
      <c r="B1479" s="94">
        <f>База[Column6]</f>
        <v>46</v>
      </c>
      <c r="C1479" s="95" t="s">
        <v>119</v>
      </c>
      <c r="D1479" s="96">
        <v>46233</v>
      </c>
      <c r="E1479" s="95">
        <v>46</v>
      </c>
      <c r="F1479" s="95">
        <v>1</v>
      </c>
      <c r="G1479" s="95">
        <v>1</v>
      </c>
      <c r="H1479" s="95">
        <v>2</v>
      </c>
      <c r="I1479" s="95" t="s">
        <v>269</v>
      </c>
      <c r="J1479" s="95" t="s">
        <v>268</v>
      </c>
      <c r="K1479" s="95" t="s">
        <v>288</v>
      </c>
      <c r="L1479" s="97">
        <f t="shared" si="23"/>
        <v>44</v>
      </c>
      <c r="M1479" s="97" t="str">
        <f>CONCATENATE(База[ПЕрвые символы],База[Column2],RIGHT(База[Column3],7))</f>
        <v>KV-18446233MJY-KJA</v>
      </c>
      <c r="N1479" s="98"/>
      <c r="O1479" s="98"/>
      <c r="U1479" s="98"/>
      <c r="V1479" s="98"/>
      <c r="W1479" s="98"/>
      <c r="X1479" s="98"/>
      <c r="Y1479" s="98"/>
    </row>
    <row r="1480" spans="1:25" ht="15" x14ac:dyDescent="0.25">
      <c r="A1480" s="93" t="str">
        <f>CONCATENATE(База[ПЕрвые символы],База[Column2],База[Column4])</f>
        <v>KV-18446235MJY-KJA</v>
      </c>
      <c r="B1480" s="94">
        <f>База[Column6]</f>
        <v>48</v>
      </c>
      <c r="C1480" s="95" t="s">
        <v>119</v>
      </c>
      <c r="D1480" s="96">
        <v>46235</v>
      </c>
      <c r="E1480" s="95">
        <v>48</v>
      </c>
      <c r="F1480" s="95">
        <v>0</v>
      </c>
      <c r="G1480" s="95">
        <v>0</v>
      </c>
      <c r="H1480" s="95">
        <v>2</v>
      </c>
      <c r="I1480" s="95" t="s">
        <v>269</v>
      </c>
      <c r="J1480" s="95" t="s">
        <v>268</v>
      </c>
      <c r="K1480" s="95" t="s">
        <v>293</v>
      </c>
      <c r="L1480" s="97">
        <f t="shared" si="23"/>
        <v>46</v>
      </c>
      <c r="M1480" s="97" t="str">
        <f>CONCATENATE(База[ПЕрвые символы],База[Column2],RIGHT(База[Column3],7))</f>
        <v>KV-18446235MJY-KJA</v>
      </c>
      <c r="N1480" s="98"/>
      <c r="O1480" s="98"/>
      <c r="U1480" s="98"/>
      <c r="V1480" s="98"/>
      <c r="W1480" s="98"/>
      <c r="X1480" s="98"/>
      <c r="Y1480" s="98"/>
    </row>
    <row r="1481" spans="1:25" ht="15" x14ac:dyDescent="0.25">
      <c r="A1481" s="93" t="str">
        <f>CONCATENATE(База[ПЕрвые символы],База[Column2],База[Column4])</f>
        <v>KV-18446240MJY-KJA</v>
      </c>
      <c r="B1481" s="94">
        <f>База[Column6]</f>
        <v>48</v>
      </c>
      <c r="C1481" s="95" t="s">
        <v>119</v>
      </c>
      <c r="D1481" s="96">
        <v>46240</v>
      </c>
      <c r="E1481" s="95">
        <v>48</v>
      </c>
      <c r="F1481" s="95">
        <v>0</v>
      </c>
      <c r="G1481" s="95">
        <v>0</v>
      </c>
      <c r="H1481" s="95">
        <v>2</v>
      </c>
      <c r="I1481" s="95" t="s">
        <v>269</v>
      </c>
      <c r="J1481" s="95" t="s">
        <v>268</v>
      </c>
      <c r="K1481" s="95" t="s">
        <v>293</v>
      </c>
      <c r="L1481" s="97">
        <f t="shared" si="23"/>
        <v>46</v>
      </c>
      <c r="M1481" s="97" t="str">
        <f>CONCATENATE(База[ПЕрвые символы],База[Column2],RIGHT(База[Column3],7))</f>
        <v>KV-18446240MJY-KJA</v>
      </c>
      <c r="N1481" s="98"/>
      <c r="O1481" s="98"/>
      <c r="U1481" s="98"/>
      <c r="V1481" s="98"/>
      <c r="W1481" s="98"/>
      <c r="X1481" s="98"/>
      <c r="Y1481" s="98"/>
    </row>
    <row r="1482" spans="1:25" ht="15" x14ac:dyDescent="0.25">
      <c r="A1482" s="93" t="str">
        <f>CONCATENATE(База[ПЕрвые символы],База[Column2],База[Column4])</f>
        <v>KV-18446242MJY-KJA</v>
      </c>
      <c r="B1482" s="94">
        <f>База[Column6]</f>
        <v>48</v>
      </c>
      <c r="C1482" s="95" t="s">
        <v>119</v>
      </c>
      <c r="D1482" s="96">
        <v>46242</v>
      </c>
      <c r="E1482" s="95">
        <v>48</v>
      </c>
      <c r="F1482" s="95">
        <v>0</v>
      </c>
      <c r="G1482" s="95">
        <v>0</v>
      </c>
      <c r="H1482" s="95">
        <v>2</v>
      </c>
      <c r="I1482" s="95" t="s">
        <v>269</v>
      </c>
      <c r="J1482" s="95" t="s">
        <v>268</v>
      </c>
      <c r="K1482" s="95" t="s">
        <v>293</v>
      </c>
      <c r="L1482" s="97">
        <f t="shared" si="23"/>
        <v>46</v>
      </c>
      <c r="M1482" s="97" t="str">
        <f>CONCATENATE(База[ПЕрвые символы],База[Column2],RIGHT(База[Column3],7))</f>
        <v>KV-18446242MJY-KJA</v>
      </c>
      <c r="N1482" s="98"/>
      <c r="O1482" s="98"/>
      <c r="U1482" s="98"/>
      <c r="V1482" s="98"/>
      <c r="W1482" s="98"/>
      <c r="X1482" s="98"/>
      <c r="Y1482" s="98"/>
    </row>
    <row r="1483" spans="1:25" ht="15" x14ac:dyDescent="0.25">
      <c r="A1483" s="93" t="str">
        <f>CONCATENATE(База[ПЕрвые символы],База[Column2],База[Column4])</f>
        <v>KV-18446247MJY-KJA</v>
      </c>
      <c r="B1483" s="94">
        <f>База[Column6]</f>
        <v>48</v>
      </c>
      <c r="C1483" s="95" t="s">
        <v>119</v>
      </c>
      <c r="D1483" s="96">
        <v>46247</v>
      </c>
      <c r="E1483" s="95">
        <v>48</v>
      </c>
      <c r="F1483" s="95">
        <v>0</v>
      </c>
      <c r="G1483" s="95">
        <v>0</v>
      </c>
      <c r="H1483" s="95">
        <v>2</v>
      </c>
      <c r="I1483" s="95" t="s">
        <v>269</v>
      </c>
      <c r="J1483" s="95" t="s">
        <v>268</v>
      </c>
      <c r="K1483" s="95" t="s">
        <v>293</v>
      </c>
      <c r="L1483" s="97">
        <f t="shared" si="23"/>
        <v>46</v>
      </c>
      <c r="M1483" s="97" t="str">
        <f>CONCATENATE(База[ПЕрвые символы],База[Column2],RIGHT(База[Column3],7))</f>
        <v>KV-18446247MJY-KJA</v>
      </c>
      <c r="N1483" s="98"/>
      <c r="O1483" s="98"/>
      <c r="U1483" s="98"/>
      <c r="V1483" s="98"/>
      <c r="W1483" s="98"/>
      <c r="X1483" s="98"/>
      <c r="Y1483" s="98"/>
    </row>
    <row r="1484" spans="1:25" ht="15" x14ac:dyDescent="0.25">
      <c r="A1484" s="93" t="str">
        <f>CONCATENATE(База[ПЕрвые символы],База[Column2],База[Column4])</f>
        <v>KV-18446249MJY-KJA</v>
      </c>
      <c r="B1484" s="94">
        <f>База[Column6]</f>
        <v>48</v>
      </c>
      <c r="C1484" s="95" t="s">
        <v>119</v>
      </c>
      <c r="D1484" s="96">
        <v>46249</v>
      </c>
      <c r="E1484" s="95">
        <v>48</v>
      </c>
      <c r="F1484" s="95">
        <v>0</v>
      </c>
      <c r="G1484" s="95">
        <v>0</v>
      </c>
      <c r="H1484" s="95">
        <v>2</v>
      </c>
      <c r="I1484" s="95" t="s">
        <v>269</v>
      </c>
      <c r="J1484" s="95" t="s">
        <v>268</v>
      </c>
      <c r="K1484" s="95" t="s">
        <v>293</v>
      </c>
      <c r="L1484" s="97">
        <f t="shared" si="23"/>
        <v>46</v>
      </c>
      <c r="M1484" s="97" t="str">
        <f>CONCATENATE(База[ПЕрвые символы],База[Column2],RIGHT(База[Column3],7))</f>
        <v>KV-18446249MJY-KJA</v>
      </c>
      <c r="N1484" s="98"/>
      <c r="O1484" s="98"/>
      <c r="U1484" s="98"/>
      <c r="V1484" s="98"/>
      <c r="W1484" s="98"/>
      <c r="X1484" s="98"/>
      <c r="Y1484" s="98"/>
    </row>
    <row r="1485" spans="1:25" ht="15" x14ac:dyDescent="0.25">
      <c r="A1485" s="93" t="str">
        <f>CONCATENATE(База[ПЕрвые символы],База[Column2],База[Column4])</f>
        <v>KV-18446254MJY-KJA</v>
      </c>
      <c r="B1485" s="94">
        <f>База[Column6]</f>
        <v>48</v>
      </c>
      <c r="C1485" s="95" t="s">
        <v>119</v>
      </c>
      <c r="D1485" s="96">
        <v>46254</v>
      </c>
      <c r="E1485" s="95">
        <v>48</v>
      </c>
      <c r="F1485" s="95">
        <v>0</v>
      </c>
      <c r="G1485" s="95">
        <v>0</v>
      </c>
      <c r="H1485" s="95">
        <v>2</v>
      </c>
      <c r="I1485" s="95" t="s">
        <v>269</v>
      </c>
      <c r="J1485" s="95" t="s">
        <v>268</v>
      </c>
      <c r="K1485" s="95" t="s">
        <v>293</v>
      </c>
      <c r="L1485" s="97">
        <f t="shared" si="23"/>
        <v>46</v>
      </c>
      <c r="M1485" s="97" t="str">
        <f>CONCATENATE(База[ПЕрвые символы],База[Column2],RIGHT(База[Column3],7))</f>
        <v>KV-18446254MJY-KJA</v>
      </c>
      <c r="N1485" s="98"/>
      <c r="O1485" s="98"/>
      <c r="U1485" s="98"/>
      <c r="V1485" s="98"/>
      <c r="W1485" s="98"/>
      <c r="X1485" s="98"/>
      <c r="Y1485" s="98"/>
    </row>
    <row r="1486" spans="1:25" ht="15" x14ac:dyDescent="0.25">
      <c r="A1486" s="93" t="str">
        <f>CONCATENATE(База[ПЕрвые символы],База[Column2],База[Column4])</f>
        <v>KV-18446256MJY-KJA</v>
      </c>
      <c r="B1486" s="94">
        <f>База[Column6]</f>
        <v>48</v>
      </c>
      <c r="C1486" s="95" t="s">
        <v>119</v>
      </c>
      <c r="D1486" s="96">
        <v>46256</v>
      </c>
      <c r="E1486" s="95">
        <v>48</v>
      </c>
      <c r="F1486" s="95">
        <v>0</v>
      </c>
      <c r="G1486" s="95">
        <v>0</v>
      </c>
      <c r="H1486" s="95">
        <v>2</v>
      </c>
      <c r="I1486" s="95" t="s">
        <v>269</v>
      </c>
      <c r="J1486" s="95" t="s">
        <v>268</v>
      </c>
      <c r="K1486" s="95" t="s">
        <v>293</v>
      </c>
      <c r="L1486" s="97">
        <f t="shared" si="23"/>
        <v>46</v>
      </c>
      <c r="M1486" s="97" t="str">
        <f>CONCATENATE(База[ПЕрвые символы],База[Column2],RIGHT(База[Column3],7))</f>
        <v>KV-18446256MJY-KJA</v>
      </c>
      <c r="N1486" s="98"/>
      <c r="O1486" s="98"/>
      <c r="U1486" s="98"/>
      <c r="V1486" s="98"/>
      <c r="W1486" s="98"/>
      <c r="X1486" s="98"/>
      <c r="Y1486" s="98"/>
    </row>
    <row r="1487" spans="1:25" ht="15" x14ac:dyDescent="0.25">
      <c r="A1487" s="93" t="str">
        <f>CONCATENATE(База[ПЕрвые символы],База[Column2],База[Column4])</f>
        <v>KV-18446261MJY-KJA</v>
      </c>
      <c r="B1487" s="94">
        <f>База[Column6]</f>
        <v>48</v>
      </c>
      <c r="C1487" s="95" t="s">
        <v>119</v>
      </c>
      <c r="D1487" s="96">
        <v>46261</v>
      </c>
      <c r="E1487" s="95">
        <v>48</v>
      </c>
      <c r="F1487" s="95">
        <v>0</v>
      </c>
      <c r="G1487" s="95">
        <v>0</v>
      </c>
      <c r="H1487" s="95">
        <v>2</v>
      </c>
      <c r="I1487" s="95" t="s">
        <v>269</v>
      </c>
      <c r="J1487" s="95" t="s">
        <v>268</v>
      </c>
      <c r="K1487" s="95" t="s">
        <v>293</v>
      </c>
      <c r="L1487" s="97">
        <f t="shared" si="23"/>
        <v>46</v>
      </c>
      <c r="M1487" s="97" t="str">
        <f>CONCATENATE(База[ПЕрвые символы],База[Column2],RIGHT(База[Column3],7))</f>
        <v>KV-18446261MJY-KJA</v>
      </c>
      <c r="N1487" s="98"/>
      <c r="O1487" s="98"/>
      <c r="U1487" s="98"/>
      <c r="V1487" s="98"/>
      <c r="W1487" s="98"/>
      <c r="X1487" s="98"/>
      <c r="Y1487" s="98"/>
    </row>
    <row r="1488" spans="1:25" ht="15" x14ac:dyDescent="0.25">
      <c r="A1488" s="93" t="str">
        <f>CONCATENATE(База[ПЕрвые символы],База[Column2],База[Column4])</f>
        <v>KV-18446263MJY-KJA</v>
      </c>
      <c r="B1488" s="94">
        <f>База[Column6]</f>
        <v>48</v>
      </c>
      <c r="C1488" s="95" t="s">
        <v>119</v>
      </c>
      <c r="D1488" s="96">
        <v>46263</v>
      </c>
      <c r="E1488" s="95">
        <v>48</v>
      </c>
      <c r="F1488" s="95">
        <v>0</v>
      </c>
      <c r="G1488" s="95">
        <v>0</v>
      </c>
      <c r="H1488" s="95">
        <v>2</v>
      </c>
      <c r="I1488" s="95" t="s">
        <v>269</v>
      </c>
      <c r="J1488" s="95" t="s">
        <v>268</v>
      </c>
      <c r="K1488" s="95" t="s">
        <v>293</v>
      </c>
      <c r="L1488" s="97">
        <f t="shared" si="23"/>
        <v>46</v>
      </c>
      <c r="M1488" s="97" t="str">
        <f>CONCATENATE(База[ПЕрвые символы],База[Column2],RIGHT(База[Column3],7))</f>
        <v>KV-18446263MJY-KJA</v>
      </c>
      <c r="N1488" s="98"/>
      <c r="O1488" s="98"/>
      <c r="U1488" s="98"/>
      <c r="V1488" s="98"/>
      <c r="W1488" s="98"/>
      <c r="X1488" s="98"/>
      <c r="Y1488" s="98"/>
    </row>
    <row r="1489" spans="1:25" ht="15" x14ac:dyDescent="0.25">
      <c r="A1489" s="93" t="str">
        <f>CONCATENATE(База[ПЕрвые символы],База[Column2],База[Column4])</f>
        <v>KV-18446268MJY-KJA</v>
      </c>
      <c r="B1489" s="94">
        <f>База[Column6]</f>
        <v>48</v>
      </c>
      <c r="C1489" s="95" t="s">
        <v>119</v>
      </c>
      <c r="D1489" s="96">
        <v>46268</v>
      </c>
      <c r="E1489" s="95">
        <v>48</v>
      </c>
      <c r="F1489" s="95">
        <v>0</v>
      </c>
      <c r="G1489" s="95">
        <v>0</v>
      </c>
      <c r="H1489" s="95">
        <v>2</v>
      </c>
      <c r="I1489" s="95" t="s">
        <v>269</v>
      </c>
      <c r="J1489" s="95" t="s">
        <v>268</v>
      </c>
      <c r="K1489" s="95" t="s">
        <v>293</v>
      </c>
      <c r="L1489" s="97">
        <f t="shared" si="23"/>
        <v>46</v>
      </c>
      <c r="M1489" s="97" t="str">
        <f>CONCATENATE(База[ПЕрвые символы],База[Column2],RIGHT(База[Column3],7))</f>
        <v>KV-18446268MJY-KJA</v>
      </c>
      <c r="N1489" s="98"/>
      <c r="O1489" s="98"/>
      <c r="U1489" s="98"/>
      <c r="V1489" s="98"/>
      <c r="W1489" s="98"/>
      <c r="X1489" s="98"/>
      <c r="Y1489" s="98"/>
    </row>
    <row r="1490" spans="1:25" ht="15" x14ac:dyDescent="0.25">
      <c r="A1490" s="93" t="str">
        <f>CONCATENATE(База[ПЕрвые символы],База[Column2],База[Column4])</f>
        <v>KV-18446270MJY-KJA</v>
      </c>
      <c r="B1490" s="94">
        <f>База[Column6]</f>
        <v>48</v>
      </c>
      <c r="C1490" s="95" t="s">
        <v>119</v>
      </c>
      <c r="D1490" s="96">
        <v>46270</v>
      </c>
      <c r="E1490" s="95">
        <v>48</v>
      </c>
      <c r="F1490" s="95">
        <v>2</v>
      </c>
      <c r="G1490" s="95">
        <v>2</v>
      </c>
      <c r="H1490" s="95">
        <v>2</v>
      </c>
      <c r="I1490" s="95" t="s">
        <v>269</v>
      </c>
      <c r="J1490" s="95" t="s">
        <v>268</v>
      </c>
      <c r="K1490" s="95" t="s">
        <v>293</v>
      </c>
      <c r="L1490" s="97">
        <f t="shared" si="23"/>
        <v>46</v>
      </c>
      <c r="M1490" s="97" t="str">
        <f>CONCATENATE(База[ПЕрвые символы],База[Column2],RIGHT(База[Column3],7))</f>
        <v>KV-18446270MJY-KJA</v>
      </c>
      <c r="N1490" s="98"/>
      <c r="O1490" s="98"/>
      <c r="U1490" s="98"/>
      <c r="V1490" s="98"/>
      <c r="W1490" s="98"/>
      <c r="X1490" s="98"/>
      <c r="Y1490" s="98"/>
    </row>
    <row r="1491" spans="1:25" ht="15" x14ac:dyDescent="0.25">
      <c r="A1491" s="93" t="str">
        <f>CONCATENATE(База[ПЕрвые символы],База[Column2],База[Column4])</f>
        <v>KV-18446275MJY-KJA</v>
      </c>
      <c r="B1491" s="94">
        <f>База[Column6]</f>
        <v>48</v>
      </c>
      <c r="C1491" s="95" t="s">
        <v>119</v>
      </c>
      <c r="D1491" s="96">
        <v>46275</v>
      </c>
      <c r="E1491" s="95">
        <v>48</v>
      </c>
      <c r="F1491" s="95">
        <v>0</v>
      </c>
      <c r="G1491" s="95">
        <v>0</v>
      </c>
      <c r="H1491" s="95">
        <v>2</v>
      </c>
      <c r="I1491" s="95" t="s">
        <v>269</v>
      </c>
      <c r="J1491" s="95" t="s">
        <v>268</v>
      </c>
      <c r="K1491" s="95" t="s">
        <v>293</v>
      </c>
      <c r="L1491" s="97">
        <f t="shared" si="23"/>
        <v>46</v>
      </c>
      <c r="M1491" s="97" t="str">
        <f>CONCATENATE(База[ПЕрвые символы],База[Column2],RIGHT(База[Column3],7))</f>
        <v>KV-18446275MJY-KJA</v>
      </c>
      <c r="N1491" s="98"/>
      <c r="O1491" s="98"/>
      <c r="U1491" s="98"/>
      <c r="V1491" s="98"/>
      <c r="W1491" s="98"/>
      <c r="X1491" s="98"/>
      <c r="Y1491" s="98"/>
    </row>
    <row r="1492" spans="1:25" ht="15" x14ac:dyDescent="0.25">
      <c r="A1492" s="93" t="str">
        <f>CONCATENATE(База[ПЕрвые символы],База[Column2],База[Column4])</f>
        <v>KV-18446277MJY-KJA</v>
      </c>
      <c r="B1492" s="94">
        <f>База[Column6]</f>
        <v>46</v>
      </c>
      <c r="C1492" s="95" t="s">
        <v>119</v>
      </c>
      <c r="D1492" s="96">
        <v>46277</v>
      </c>
      <c r="E1492" s="95">
        <v>46</v>
      </c>
      <c r="F1492" s="95">
        <v>0</v>
      </c>
      <c r="G1492" s="95">
        <v>0</v>
      </c>
      <c r="H1492" s="95">
        <v>2</v>
      </c>
      <c r="I1492" s="95" t="s">
        <v>269</v>
      </c>
      <c r="J1492" s="95" t="s">
        <v>268</v>
      </c>
      <c r="K1492" s="95" t="s">
        <v>288</v>
      </c>
      <c r="L1492" s="97">
        <f t="shared" si="23"/>
        <v>44</v>
      </c>
      <c r="M1492" s="97" t="str">
        <f>CONCATENATE(База[ПЕрвые символы],База[Column2],RIGHT(База[Column3],7))</f>
        <v>KV-18446277MJY-KJA</v>
      </c>
      <c r="N1492" s="98"/>
      <c r="O1492" s="98"/>
      <c r="U1492" s="98"/>
      <c r="V1492" s="98"/>
      <c r="W1492" s="98"/>
      <c r="X1492" s="98"/>
      <c r="Y1492" s="98"/>
    </row>
    <row r="1493" spans="1:25" ht="15" x14ac:dyDescent="0.25">
      <c r="A1493" s="93" t="str">
        <f>CONCATENATE(База[ПЕрвые символы],База[Column2],База[Column4])</f>
        <v>KV-18446282MJY-KJA</v>
      </c>
      <c r="B1493" s="94">
        <f>База[Column6]</f>
        <v>48</v>
      </c>
      <c r="C1493" s="95" t="s">
        <v>119</v>
      </c>
      <c r="D1493" s="96">
        <v>46282</v>
      </c>
      <c r="E1493" s="95">
        <v>48</v>
      </c>
      <c r="F1493" s="95">
        <v>0</v>
      </c>
      <c r="G1493" s="95">
        <v>0</v>
      </c>
      <c r="H1493" s="95">
        <v>2</v>
      </c>
      <c r="I1493" s="95" t="s">
        <v>269</v>
      </c>
      <c r="J1493" s="95" t="s">
        <v>268</v>
      </c>
      <c r="K1493" s="95" t="s">
        <v>293</v>
      </c>
      <c r="L1493" s="97">
        <f t="shared" si="23"/>
        <v>46</v>
      </c>
      <c r="M1493" s="97" t="str">
        <f>CONCATENATE(База[ПЕрвые символы],База[Column2],RIGHT(База[Column3],7))</f>
        <v>KV-18446282MJY-KJA</v>
      </c>
      <c r="N1493" s="98"/>
      <c r="O1493" s="98"/>
      <c r="U1493" s="98"/>
      <c r="V1493" s="98"/>
      <c r="W1493" s="98"/>
      <c r="X1493" s="98"/>
      <c r="Y1493" s="98"/>
    </row>
    <row r="1494" spans="1:25" ht="15" x14ac:dyDescent="0.25">
      <c r="A1494" s="93" t="str">
        <f>CONCATENATE(База[ПЕрвые символы],База[Column2],База[Column4])</f>
        <v>KV-18446284MJY-KJA</v>
      </c>
      <c r="B1494" s="94">
        <f>База[Column6]</f>
        <v>48</v>
      </c>
      <c r="C1494" s="95" t="s">
        <v>119</v>
      </c>
      <c r="D1494" s="96">
        <v>46284</v>
      </c>
      <c r="E1494" s="95">
        <v>48</v>
      </c>
      <c r="F1494" s="95">
        <v>0</v>
      </c>
      <c r="G1494" s="95">
        <v>0</v>
      </c>
      <c r="H1494" s="95">
        <v>2</v>
      </c>
      <c r="I1494" s="95" t="s">
        <v>269</v>
      </c>
      <c r="J1494" s="95" t="s">
        <v>268</v>
      </c>
      <c r="K1494" s="95" t="s">
        <v>293</v>
      </c>
      <c r="L1494" s="97">
        <f t="shared" si="23"/>
        <v>46</v>
      </c>
      <c r="M1494" s="97" t="str">
        <f>CONCATENATE(База[ПЕрвые символы],База[Column2],RIGHT(База[Column3],7))</f>
        <v>KV-18446284MJY-KJA</v>
      </c>
      <c r="N1494" s="98"/>
      <c r="O1494" s="98"/>
      <c r="U1494" s="98"/>
      <c r="V1494" s="98"/>
      <c r="W1494" s="98"/>
      <c r="X1494" s="98"/>
      <c r="Y1494" s="98"/>
    </row>
    <row r="1495" spans="1:25" ht="15" x14ac:dyDescent="0.25">
      <c r="A1495" s="93" t="str">
        <f>CONCATENATE(База[ПЕрвые символы],База[Column2],База[Column4])</f>
        <v>KV-18446289MJY-KJA</v>
      </c>
      <c r="B1495" s="94">
        <f>База[Column6]</f>
        <v>48</v>
      </c>
      <c r="C1495" s="95" t="s">
        <v>119</v>
      </c>
      <c r="D1495" s="96">
        <v>46289</v>
      </c>
      <c r="E1495" s="95">
        <v>48</v>
      </c>
      <c r="F1495" s="95">
        <v>0</v>
      </c>
      <c r="G1495" s="95">
        <v>0</v>
      </c>
      <c r="H1495" s="95">
        <v>2</v>
      </c>
      <c r="I1495" s="95" t="s">
        <v>269</v>
      </c>
      <c r="J1495" s="95" t="s">
        <v>268</v>
      </c>
      <c r="K1495" s="95" t="s">
        <v>293</v>
      </c>
      <c r="L1495" s="97">
        <f t="shared" si="23"/>
        <v>46</v>
      </c>
      <c r="M1495" s="97" t="str">
        <f>CONCATENATE(База[ПЕрвые символы],База[Column2],RIGHT(База[Column3],7))</f>
        <v>KV-18446289MJY-KJA</v>
      </c>
      <c r="N1495" s="98"/>
      <c r="O1495" s="98"/>
      <c r="U1495" s="98"/>
      <c r="V1495" s="98"/>
      <c r="W1495" s="98"/>
      <c r="X1495" s="98"/>
      <c r="Y1495" s="98"/>
    </row>
    <row r="1496" spans="1:25" ht="15" x14ac:dyDescent="0.25">
      <c r="A1496" s="93" t="str">
        <f>CONCATENATE(База[ПЕрвые символы],База[Column2],База[Column4])</f>
        <v>KV-18446291MJY-KJA</v>
      </c>
      <c r="B1496" s="94">
        <f>База[Column6]</f>
        <v>46</v>
      </c>
      <c r="C1496" s="95" t="s">
        <v>119</v>
      </c>
      <c r="D1496" s="96">
        <v>46291</v>
      </c>
      <c r="E1496" s="95">
        <v>46</v>
      </c>
      <c r="F1496" s="95">
        <v>0</v>
      </c>
      <c r="G1496" s="95">
        <v>0</v>
      </c>
      <c r="H1496" s="95">
        <v>2</v>
      </c>
      <c r="I1496" s="95" t="s">
        <v>269</v>
      </c>
      <c r="J1496" s="95" t="s">
        <v>268</v>
      </c>
      <c r="K1496" s="95" t="s">
        <v>288</v>
      </c>
      <c r="L1496" s="97">
        <f t="shared" si="23"/>
        <v>44</v>
      </c>
      <c r="M1496" s="97" t="str">
        <f>CONCATENATE(База[ПЕрвые символы],База[Column2],RIGHT(База[Column3],7))</f>
        <v>KV-18446291MJY-KJA</v>
      </c>
      <c r="N1496" s="98"/>
      <c r="O1496" s="98"/>
      <c r="U1496" s="98"/>
      <c r="V1496" s="98"/>
      <c r="W1496" s="98"/>
      <c r="X1496" s="98"/>
      <c r="Y1496" s="98"/>
    </row>
    <row r="1497" spans="1:25" ht="15" x14ac:dyDescent="0.25">
      <c r="A1497" s="93" t="str">
        <f>CONCATENATE(База[ПЕрвые символы],База[Column2],База[Column4])</f>
        <v>KV-18446296MJY-KJA</v>
      </c>
      <c r="B1497" s="94">
        <f>База[Column6]</f>
        <v>46</v>
      </c>
      <c r="C1497" s="95" t="s">
        <v>119</v>
      </c>
      <c r="D1497" s="96">
        <v>46296</v>
      </c>
      <c r="E1497" s="95">
        <v>46</v>
      </c>
      <c r="F1497" s="95">
        <v>0</v>
      </c>
      <c r="G1497" s="95">
        <v>0</v>
      </c>
      <c r="H1497" s="95">
        <v>2</v>
      </c>
      <c r="I1497" s="95" t="s">
        <v>269</v>
      </c>
      <c r="J1497" s="95" t="s">
        <v>268</v>
      </c>
      <c r="K1497" s="95" t="s">
        <v>288</v>
      </c>
      <c r="L1497" s="97">
        <f t="shared" si="23"/>
        <v>44</v>
      </c>
      <c r="M1497" s="97" t="str">
        <f>CONCATENATE(База[ПЕрвые символы],База[Column2],RIGHT(База[Column3],7))</f>
        <v>KV-18446296MJY-KJA</v>
      </c>
      <c r="N1497" s="98"/>
      <c r="O1497" s="98"/>
      <c r="U1497" s="98"/>
      <c r="V1497" s="98"/>
      <c r="W1497" s="98"/>
      <c r="X1497" s="98"/>
      <c r="Y1497" s="98"/>
    </row>
    <row r="1498" spans="1:25" ht="15" x14ac:dyDescent="0.25">
      <c r="A1498" s="93" t="str">
        <f>CONCATENATE(База[ПЕрвые символы],База[Column2],База[Column4])</f>
        <v>KV-18446298MJY-KJA</v>
      </c>
      <c r="B1498" s="94">
        <f>База[Column6]</f>
        <v>48</v>
      </c>
      <c r="C1498" s="95" t="s">
        <v>119</v>
      </c>
      <c r="D1498" s="96">
        <v>46298</v>
      </c>
      <c r="E1498" s="95">
        <v>48</v>
      </c>
      <c r="F1498" s="95">
        <v>0</v>
      </c>
      <c r="G1498" s="95">
        <v>0</v>
      </c>
      <c r="H1498" s="95">
        <v>2</v>
      </c>
      <c r="I1498" s="95" t="s">
        <v>269</v>
      </c>
      <c r="J1498" s="95" t="s">
        <v>268</v>
      </c>
      <c r="K1498" s="95" t="s">
        <v>293</v>
      </c>
      <c r="L1498" s="97">
        <f t="shared" si="23"/>
        <v>46</v>
      </c>
      <c r="M1498" s="97" t="str">
        <f>CONCATENATE(База[ПЕрвые символы],База[Column2],RIGHT(База[Column3],7))</f>
        <v>KV-18446298MJY-KJA</v>
      </c>
      <c r="N1498" s="98"/>
      <c r="O1498" s="98"/>
      <c r="U1498" s="98"/>
      <c r="V1498" s="98"/>
      <c r="W1498" s="98"/>
      <c r="X1498" s="98"/>
      <c r="Y1498" s="98"/>
    </row>
    <row r="1499" spans="1:25" ht="15" x14ac:dyDescent="0.25">
      <c r="A1499" s="93" t="str">
        <f>CONCATENATE(База[ПЕрвые символы],База[Column2],База[Column4])</f>
        <v>KV-18446303MJY-KJA</v>
      </c>
      <c r="B1499" s="94">
        <f>База[Column6]</f>
        <v>46</v>
      </c>
      <c r="C1499" s="95" t="s">
        <v>119</v>
      </c>
      <c r="D1499" s="96">
        <v>46303</v>
      </c>
      <c r="E1499" s="95">
        <v>46</v>
      </c>
      <c r="F1499" s="95">
        <v>0</v>
      </c>
      <c r="G1499" s="95">
        <v>0</v>
      </c>
      <c r="H1499" s="95">
        <v>2</v>
      </c>
      <c r="I1499" s="95" t="s">
        <v>269</v>
      </c>
      <c r="J1499" s="95" t="s">
        <v>268</v>
      </c>
      <c r="K1499" s="95" t="s">
        <v>288</v>
      </c>
      <c r="L1499" s="97">
        <f t="shared" si="23"/>
        <v>44</v>
      </c>
      <c r="M1499" s="97" t="str">
        <f>CONCATENATE(База[ПЕрвые символы],База[Column2],RIGHT(База[Column3],7))</f>
        <v>KV-18446303MJY-KJA</v>
      </c>
      <c r="N1499" s="98"/>
      <c r="O1499" s="98"/>
      <c r="U1499" s="98"/>
      <c r="V1499" s="98"/>
      <c r="W1499" s="98"/>
      <c r="X1499" s="98"/>
      <c r="Y1499" s="98"/>
    </row>
    <row r="1500" spans="1:25" ht="15" x14ac:dyDescent="0.25">
      <c r="A1500" s="93" t="str">
        <f>CONCATENATE(База[ПЕрвые символы],База[Column2],База[Column4])</f>
        <v>KV-18446305MJY-KJA</v>
      </c>
      <c r="B1500" s="94">
        <f>База[Column6]</f>
        <v>48</v>
      </c>
      <c r="C1500" s="95" t="s">
        <v>119</v>
      </c>
      <c r="D1500" s="96">
        <v>46305</v>
      </c>
      <c r="E1500" s="95">
        <v>48</v>
      </c>
      <c r="F1500" s="95">
        <v>0</v>
      </c>
      <c r="G1500" s="95">
        <v>0</v>
      </c>
      <c r="H1500" s="95">
        <v>2</v>
      </c>
      <c r="I1500" s="95" t="s">
        <v>269</v>
      </c>
      <c r="J1500" s="95" t="s">
        <v>268</v>
      </c>
      <c r="K1500" s="95" t="s">
        <v>293</v>
      </c>
      <c r="L1500" s="97">
        <f t="shared" si="23"/>
        <v>46</v>
      </c>
      <c r="M1500" s="97" t="str">
        <f>CONCATENATE(База[ПЕрвые символы],База[Column2],RIGHT(База[Column3],7))</f>
        <v>KV-18446305MJY-KJA</v>
      </c>
      <c r="N1500" s="98"/>
      <c r="O1500" s="98"/>
      <c r="U1500" s="98"/>
      <c r="V1500" s="98"/>
      <c r="W1500" s="98"/>
      <c r="X1500" s="98"/>
      <c r="Y1500" s="98"/>
    </row>
    <row r="1501" spans="1:25" ht="15" x14ac:dyDescent="0.25">
      <c r="A1501" s="93" t="str">
        <f>CONCATENATE(База[ПЕрвые символы],База[Column2],База[Column4])</f>
        <v>KV-18446310MJY-KJA</v>
      </c>
      <c r="B1501" s="94">
        <f>База[Column6]</f>
        <v>46</v>
      </c>
      <c r="C1501" s="95" t="s">
        <v>119</v>
      </c>
      <c r="D1501" s="96">
        <v>46310</v>
      </c>
      <c r="E1501" s="95">
        <v>46</v>
      </c>
      <c r="F1501" s="95">
        <v>0</v>
      </c>
      <c r="G1501" s="95">
        <v>0</v>
      </c>
      <c r="H1501" s="95">
        <v>2</v>
      </c>
      <c r="I1501" s="95" t="s">
        <v>269</v>
      </c>
      <c r="J1501" s="95" t="s">
        <v>268</v>
      </c>
      <c r="K1501" s="95" t="s">
        <v>288</v>
      </c>
      <c r="L1501" s="97">
        <f t="shared" si="23"/>
        <v>44</v>
      </c>
      <c r="M1501" s="97" t="str">
        <f>CONCATENATE(База[ПЕрвые символы],База[Column2],RIGHT(База[Column3],7))</f>
        <v>KV-18446310MJY-KJA</v>
      </c>
      <c r="N1501" s="98"/>
      <c r="O1501" s="98"/>
      <c r="U1501" s="98"/>
      <c r="V1501" s="98"/>
      <c r="W1501" s="98"/>
      <c r="X1501" s="98"/>
      <c r="Y1501" s="98"/>
    </row>
    <row r="1502" spans="1:25" ht="15" x14ac:dyDescent="0.25">
      <c r="A1502" s="93" t="str">
        <f>CONCATENATE(База[ПЕрвые символы],База[Column2],База[Column4])</f>
        <v>KV-18446312MJY-KJA</v>
      </c>
      <c r="B1502" s="94">
        <f>База[Column6]</f>
        <v>48</v>
      </c>
      <c r="C1502" s="95" t="s">
        <v>119</v>
      </c>
      <c r="D1502" s="96">
        <v>46312</v>
      </c>
      <c r="E1502" s="95">
        <v>48</v>
      </c>
      <c r="F1502" s="95">
        <v>0</v>
      </c>
      <c r="G1502" s="95">
        <v>0</v>
      </c>
      <c r="H1502" s="95">
        <v>2</v>
      </c>
      <c r="I1502" s="95" t="s">
        <v>269</v>
      </c>
      <c r="J1502" s="95" t="s">
        <v>268</v>
      </c>
      <c r="K1502" s="95" t="s">
        <v>293</v>
      </c>
      <c r="L1502" s="97">
        <f t="shared" si="23"/>
        <v>46</v>
      </c>
      <c r="M1502" s="97" t="str">
        <f>CONCATENATE(База[ПЕрвые символы],База[Column2],RIGHT(База[Column3],7))</f>
        <v>KV-18446312MJY-KJA</v>
      </c>
      <c r="N1502" s="98"/>
      <c r="O1502" s="98"/>
      <c r="U1502" s="98"/>
      <c r="V1502" s="98"/>
      <c r="W1502" s="98"/>
      <c r="X1502" s="98"/>
      <c r="Y1502" s="98"/>
    </row>
    <row r="1503" spans="1:25" ht="15" x14ac:dyDescent="0.25">
      <c r="A1503" s="93" t="str">
        <f>CONCATENATE(База[ПЕрвые символы],База[Column2],База[Column4])</f>
        <v>KV-18446317MJY-KJA</v>
      </c>
      <c r="B1503" s="94">
        <f>База[Column6]</f>
        <v>46</v>
      </c>
      <c r="C1503" s="95" t="s">
        <v>119</v>
      </c>
      <c r="D1503" s="96">
        <v>46317</v>
      </c>
      <c r="E1503" s="95">
        <v>46</v>
      </c>
      <c r="F1503" s="95">
        <v>0</v>
      </c>
      <c r="G1503" s="95">
        <v>0</v>
      </c>
      <c r="H1503" s="95">
        <v>2</v>
      </c>
      <c r="I1503" s="95" t="s">
        <v>269</v>
      </c>
      <c r="J1503" s="95" t="s">
        <v>268</v>
      </c>
      <c r="K1503" s="95" t="s">
        <v>288</v>
      </c>
      <c r="L1503" s="97">
        <f t="shared" si="23"/>
        <v>44</v>
      </c>
      <c r="M1503" s="97" t="str">
        <f>CONCATENATE(База[ПЕрвые символы],База[Column2],RIGHT(База[Column3],7))</f>
        <v>KV-18446317MJY-KJA</v>
      </c>
      <c r="N1503" s="98"/>
      <c r="O1503" s="98"/>
      <c r="U1503" s="98"/>
      <c r="V1503" s="98"/>
      <c r="W1503" s="98"/>
      <c r="X1503" s="98"/>
      <c r="Y1503" s="98"/>
    </row>
    <row r="1504" spans="1:25" ht="15" x14ac:dyDescent="0.25">
      <c r="A1504" s="93" t="str">
        <f>CONCATENATE(База[ПЕрвые символы],База[Column2],База[Column4])</f>
        <v>KV-18446319MJY-KJA</v>
      </c>
      <c r="B1504" s="94">
        <f>База[Column6]</f>
        <v>48</v>
      </c>
      <c r="C1504" s="95" t="s">
        <v>119</v>
      </c>
      <c r="D1504" s="96">
        <v>46319</v>
      </c>
      <c r="E1504" s="95">
        <v>48</v>
      </c>
      <c r="F1504" s="95">
        <v>0</v>
      </c>
      <c r="G1504" s="95">
        <v>0</v>
      </c>
      <c r="H1504" s="95">
        <v>2</v>
      </c>
      <c r="I1504" s="95" t="s">
        <v>269</v>
      </c>
      <c r="J1504" s="95" t="s">
        <v>268</v>
      </c>
      <c r="K1504" s="95" t="s">
        <v>293</v>
      </c>
      <c r="L1504" s="97">
        <f t="shared" si="23"/>
        <v>46</v>
      </c>
      <c r="M1504" s="97" t="str">
        <f>CONCATENATE(База[ПЕрвые символы],База[Column2],RIGHT(База[Column3],7))</f>
        <v>KV-18446319MJY-KJA</v>
      </c>
      <c r="N1504" s="98"/>
      <c r="O1504" s="98"/>
      <c r="U1504" s="98"/>
      <c r="V1504" s="98"/>
      <c r="W1504" s="98"/>
      <c r="X1504" s="98"/>
      <c r="Y1504" s="98"/>
    </row>
    <row r="1505" spans="1:25" ht="15" x14ac:dyDescent="0.25">
      <c r="A1505" s="93" t="str">
        <f>CONCATENATE(База[ПЕрвые символы],База[Column2],База[Column4])</f>
        <v>KV-18546216KJA-KNY</v>
      </c>
      <c r="B1505" s="94">
        <f>База[Column6]</f>
        <v>46</v>
      </c>
      <c r="C1505" s="95" t="s">
        <v>120</v>
      </c>
      <c r="D1505" s="96">
        <v>46216</v>
      </c>
      <c r="E1505" s="95">
        <v>46</v>
      </c>
      <c r="F1505" s="95">
        <v>3</v>
      </c>
      <c r="G1505" s="95">
        <v>3</v>
      </c>
      <c r="H1505" s="95">
        <v>1</v>
      </c>
      <c r="I1505" s="95" t="s">
        <v>231</v>
      </c>
      <c r="J1505" s="95" t="s">
        <v>230</v>
      </c>
      <c r="K1505" s="95" t="s">
        <v>288</v>
      </c>
      <c r="L1505" s="97">
        <f t="shared" si="23"/>
        <v>45</v>
      </c>
      <c r="M1505" s="97" t="str">
        <f>CONCATENATE(База[ПЕрвые символы],База[Column2],RIGHT(База[Column3],7))</f>
        <v>KV-18546216KJA-KNY</v>
      </c>
      <c r="N1505" s="98"/>
      <c r="O1505" s="98"/>
      <c r="U1505" s="98"/>
      <c r="V1505" s="98"/>
      <c r="W1505" s="98"/>
      <c r="X1505" s="98"/>
      <c r="Y1505" s="98"/>
    </row>
    <row r="1506" spans="1:25" ht="15" x14ac:dyDescent="0.25">
      <c r="A1506" s="93" t="str">
        <f>CONCATENATE(База[ПЕрвые символы],База[Column2],База[Column4])</f>
        <v>KV-18546220KJA-KNY</v>
      </c>
      <c r="B1506" s="94">
        <f>База[Column6]</f>
        <v>46</v>
      </c>
      <c r="C1506" s="95" t="s">
        <v>120</v>
      </c>
      <c r="D1506" s="96">
        <v>46220</v>
      </c>
      <c r="E1506" s="95">
        <v>46</v>
      </c>
      <c r="F1506" s="95">
        <v>7</v>
      </c>
      <c r="G1506" s="95">
        <v>7</v>
      </c>
      <c r="H1506" s="95">
        <v>1</v>
      </c>
      <c r="I1506" s="95" t="s">
        <v>231</v>
      </c>
      <c r="J1506" s="95" t="s">
        <v>230</v>
      </c>
      <c r="K1506" s="95" t="s">
        <v>288</v>
      </c>
      <c r="L1506" s="97">
        <f t="shared" si="23"/>
        <v>45</v>
      </c>
      <c r="M1506" s="97" t="str">
        <f>CONCATENATE(База[ПЕрвые символы],База[Column2],RIGHT(База[Column3],7))</f>
        <v>KV-18546220KJA-KNY</v>
      </c>
      <c r="N1506" s="98"/>
      <c r="O1506" s="98"/>
      <c r="U1506" s="98"/>
      <c r="V1506" s="98"/>
      <c r="W1506" s="98"/>
      <c r="X1506" s="98"/>
      <c r="Y1506" s="98"/>
    </row>
    <row r="1507" spans="1:25" ht="15" x14ac:dyDescent="0.25">
      <c r="A1507" s="93" t="str">
        <f>CONCATENATE(База[ПЕрвые символы],База[Column2],База[Column4])</f>
        <v>KV-18546222KJA-KNY</v>
      </c>
      <c r="B1507" s="94">
        <f>База[Column6]</f>
        <v>46</v>
      </c>
      <c r="C1507" s="95" t="s">
        <v>120</v>
      </c>
      <c r="D1507" s="96">
        <v>46222</v>
      </c>
      <c r="E1507" s="95">
        <v>46</v>
      </c>
      <c r="F1507" s="95">
        <v>0</v>
      </c>
      <c r="G1507" s="95">
        <v>0</v>
      </c>
      <c r="H1507" s="95">
        <v>1</v>
      </c>
      <c r="I1507" s="95" t="s">
        <v>231</v>
      </c>
      <c r="J1507" s="95" t="s">
        <v>230</v>
      </c>
      <c r="K1507" s="95" t="s">
        <v>288</v>
      </c>
      <c r="L1507" s="97">
        <f t="shared" si="23"/>
        <v>45</v>
      </c>
      <c r="M1507" s="97" t="str">
        <f>CONCATENATE(База[ПЕрвые символы],База[Column2],RIGHT(База[Column3],7))</f>
        <v>KV-18546222KJA-KNY</v>
      </c>
      <c r="N1507" s="98"/>
      <c r="O1507" s="98"/>
      <c r="U1507" s="98"/>
      <c r="V1507" s="98"/>
      <c r="W1507" s="98"/>
      <c r="X1507" s="98"/>
      <c r="Y1507" s="98"/>
    </row>
    <row r="1508" spans="1:25" ht="15" x14ac:dyDescent="0.25">
      <c r="A1508" s="93" t="str">
        <f>CONCATENATE(База[ПЕрвые символы],База[Column2],База[Column4])</f>
        <v>KV-18546223KJA-KNY</v>
      </c>
      <c r="B1508" s="94">
        <f>База[Column6]</f>
        <v>46</v>
      </c>
      <c r="C1508" s="95" t="s">
        <v>120</v>
      </c>
      <c r="D1508" s="96">
        <v>46223</v>
      </c>
      <c r="E1508" s="95">
        <v>46</v>
      </c>
      <c r="F1508" s="95">
        <v>4</v>
      </c>
      <c r="G1508" s="95">
        <v>4</v>
      </c>
      <c r="H1508" s="95">
        <v>1</v>
      </c>
      <c r="I1508" s="95" t="s">
        <v>231</v>
      </c>
      <c r="J1508" s="95" t="s">
        <v>230</v>
      </c>
      <c r="K1508" s="95" t="s">
        <v>288</v>
      </c>
      <c r="L1508" s="97">
        <f t="shared" si="23"/>
        <v>45</v>
      </c>
      <c r="M1508" s="97" t="str">
        <f>CONCATENATE(База[ПЕрвые символы],База[Column2],RIGHT(База[Column3],7))</f>
        <v>KV-18546223KJA-KNY</v>
      </c>
      <c r="N1508" s="98"/>
      <c r="O1508" s="98"/>
      <c r="U1508" s="98"/>
      <c r="V1508" s="98"/>
      <c r="W1508" s="98"/>
      <c r="X1508" s="98"/>
      <c r="Y1508" s="98"/>
    </row>
    <row r="1509" spans="1:25" ht="15" x14ac:dyDescent="0.25">
      <c r="A1509" s="93" t="str">
        <f>CONCATENATE(База[ПЕрвые символы],База[Column2],База[Column4])</f>
        <v>KV-18546227KJA-KNY</v>
      </c>
      <c r="B1509" s="94">
        <f>База[Column6]</f>
        <v>46</v>
      </c>
      <c r="C1509" s="95" t="s">
        <v>120</v>
      </c>
      <c r="D1509" s="96">
        <v>46227</v>
      </c>
      <c r="E1509" s="95">
        <v>46</v>
      </c>
      <c r="F1509" s="95">
        <v>7</v>
      </c>
      <c r="G1509" s="95">
        <v>7</v>
      </c>
      <c r="H1509" s="95">
        <v>1</v>
      </c>
      <c r="I1509" s="95" t="s">
        <v>231</v>
      </c>
      <c r="J1509" s="95" t="s">
        <v>230</v>
      </c>
      <c r="K1509" s="95" t="s">
        <v>288</v>
      </c>
      <c r="L1509" s="97">
        <f t="shared" si="23"/>
        <v>45</v>
      </c>
      <c r="M1509" s="97" t="str">
        <f>CONCATENATE(База[ПЕрвые символы],База[Column2],RIGHT(База[Column3],7))</f>
        <v>KV-18546227KJA-KNY</v>
      </c>
      <c r="N1509" s="98"/>
      <c r="O1509" s="98"/>
      <c r="U1509" s="98"/>
      <c r="V1509" s="98"/>
      <c r="W1509" s="98"/>
      <c r="X1509" s="98"/>
      <c r="Y1509" s="98"/>
    </row>
    <row r="1510" spans="1:25" ht="15" x14ac:dyDescent="0.25">
      <c r="A1510" s="93" t="str">
        <f>CONCATENATE(База[ПЕрвые символы],База[Column2],База[Column4])</f>
        <v>KV-18546229KJA-KNY</v>
      </c>
      <c r="B1510" s="94">
        <f>База[Column6]</f>
        <v>46</v>
      </c>
      <c r="C1510" s="95" t="s">
        <v>120</v>
      </c>
      <c r="D1510" s="96">
        <v>46229</v>
      </c>
      <c r="E1510" s="95">
        <v>46</v>
      </c>
      <c r="F1510" s="95">
        <v>2</v>
      </c>
      <c r="G1510" s="95">
        <v>2</v>
      </c>
      <c r="H1510" s="95">
        <v>1</v>
      </c>
      <c r="I1510" s="95" t="s">
        <v>231</v>
      </c>
      <c r="J1510" s="95" t="s">
        <v>230</v>
      </c>
      <c r="K1510" s="95" t="s">
        <v>288</v>
      </c>
      <c r="L1510" s="97">
        <f t="shared" si="23"/>
        <v>45</v>
      </c>
      <c r="M1510" s="97" t="str">
        <f>CONCATENATE(База[ПЕрвые символы],База[Column2],RIGHT(База[Column3],7))</f>
        <v>KV-18546229KJA-KNY</v>
      </c>
      <c r="N1510" s="98"/>
      <c r="O1510" s="98"/>
      <c r="U1510" s="98"/>
      <c r="V1510" s="98"/>
      <c r="W1510" s="98"/>
      <c r="X1510" s="98"/>
      <c r="Y1510" s="98"/>
    </row>
    <row r="1511" spans="1:25" ht="15" x14ac:dyDescent="0.25">
      <c r="A1511" s="93" t="str">
        <f>CONCATENATE(База[ПЕрвые символы],База[Column2],База[Column4])</f>
        <v>KV-18546230KJA-KNY</v>
      </c>
      <c r="B1511" s="94">
        <f>База[Column6]</f>
        <v>46</v>
      </c>
      <c r="C1511" s="95" t="s">
        <v>120</v>
      </c>
      <c r="D1511" s="96">
        <v>46230</v>
      </c>
      <c r="E1511" s="95">
        <v>46</v>
      </c>
      <c r="F1511" s="95">
        <v>1</v>
      </c>
      <c r="G1511" s="95">
        <v>1</v>
      </c>
      <c r="H1511" s="95">
        <v>1</v>
      </c>
      <c r="I1511" s="95" t="s">
        <v>231</v>
      </c>
      <c r="J1511" s="95" t="s">
        <v>230</v>
      </c>
      <c r="K1511" s="95" t="s">
        <v>288</v>
      </c>
      <c r="L1511" s="97">
        <f t="shared" si="23"/>
        <v>45</v>
      </c>
      <c r="M1511" s="97" t="str">
        <f>CONCATENATE(База[ПЕрвые символы],База[Column2],RIGHT(База[Column3],7))</f>
        <v>KV-18546230KJA-KNY</v>
      </c>
      <c r="N1511" s="98"/>
      <c r="O1511" s="98"/>
      <c r="U1511" s="98"/>
      <c r="V1511" s="98"/>
      <c r="W1511" s="98"/>
      <c r="X1511" s="98"/>
      <c r="Y1511" s="98"/>
    </row>
    <row r="1512" spans="1:25" ht="15" x14ac:dyDescent="0.25">
      <c r="A1512" s="93" t="str">
        <f>CONCATENATE(База[ПЕрвые символы],База[Column2],База[Column4])</f>
        <v>KV-18546234KJA-KNY</v>
      </c>
      <c r="B1512" s="94">
        <f>База[Column6]</f>
        <v>46</v>
      </c>
      <c r="C1512" s="95" t="s">
        <v>120</v>
      </c>
      <c r="D1512" s="96">
        <v>46234</v>
      </c>
      <c r="E1512" s="95">
        <v>46</v>
      </c>
      <c r="F1512" s="95">
        <v>3</v>
      </c>
      <c r="G1512" s="95">
        <v>3</v>
      </c>
      <c r="H1512" s="95">
        <v>1</v>
      </c>
      <c r="I1512" s="95" t="s">
        <v>231</v>
      </c>
      <c r="J1512" s="95" t="s">
        <v>230</v>
      </c>
      <c r="K1512" s="95" t="s">
        <v>288</v>
      </c>
      <c r="L1512" s="97">
        <f t="shared" si="23"/>
        <v>45</v>
      </c>
      <c r="M1512" s="97" t="str">
        <f>CONCATENATE(База[ПЕрвые символы],База[Column2],RIGHT(База[Column3],7))</f>
        <v>KV-18546234KJA-KNY</v>
      </c>
      <c r="N1512" s="98"/>
      <c r="O1512" s="98"/>
      <c r="U1512" s="98"/>
      <c r="V1512" s="98"/>
      <c r="W1512" s="98"/>
      <c r="X1512" s="98"/>
      <c r="Y1512" s="98"/>
    </row>
    <row r="1513" spans="1:25" ht="15" x14ac:dyDescent="0.25">
      <c r="A1513" s="93" t="str">
        <f>CONCATENATE(База[ПЕрвые символы],База[Column2],База[Column4])</f>
        <v>KV-18546236KJA-KNY</v>
      </c>
      <c r="B1513" s="94">
        <f>База[Column6]</f>
        <v>46</v>
      </c>
      <c r="C1513" s="95" t="s">
        <v>120</v>
      </c>
      <c r="D1513" s="96">
        <v>46236</v>
      </c>
      <c r="E1513" s="95">
        <v>46</v>
      </c>
      <c r="F1513" s="95">
        <v>0</v>
      </c>
      <c r="G1513" s="95">
        <v>0</v>
      </c>
      <c r="H1513" s="95">
        <v>1</v>
      </c>
      <c r="I1513" s="95" t="s">
        <v>231</v>
      </c>
      <c r="J1513" s="95" t="s">
        <v>230</v>
      </c>
      <c r="K1513" s="95" t="s">
        <v>288</v>
      </c>
      <c r="L1513" s="97">
        <f t="shared" si="23"/>
        <v>45</v>
      </c>
      <c r="M1513" s="97" t="str">
        <f>CONCATENATE(База[ПЕрвые символы],База[Column2],RIGHT(База[Column3],7))</f>
        <v>KV-18546236KJA-KNY</v>
      </c>
      <c r="N1513" s="98"/>
      <c r="O1513" s="98"/>
      <c r="U1513" s="98"/>
      <c r="V1513" s="98"/>
      <c r="W1513" s="98"/>
      <c r="X1513" s="98"/>
      <c r="Y1513" s="98"/>
    </row>
    <row r="1514" spans="1:25" ht="15" x14ac:dyDescent="0.25">
      <c r="A1514" s="93" t="str">
        <f>CONCATENATE(База[ПЕрвые символы],База[Column2],База[Column4])</f>
        <v>KV-18546237KJA-KNY</v>
      </c>
      <c r="B1514" s="94">
        <f>База[Column6]</f>
        <v>46</v>
      </c>
      <c r="C1514" s="95" t="s">
        <v>120</v>
      </c>
      <c r="D1514" s="96">
        <v>46237</v>
      </c>
      <c r="E1514" s="95">
        <v>46</v>
      </c>
      <c r="F1514" s="95">
        <v>6</v>
      </c>
      <c r="G1514" s="95">
        <v>6</v>
      </c>
      <c r="H1514" s="95">
        <v>1</v>
      </c>
      <c r="I1514" s="95" t="s">
        <v>231</v>
      </c>
      <c r="J1514" s="95" t="s">
        <v>230</v>
      </c>
      <c r="K1514" s="95" t="s">
        <v>288</v>
      </c>
      <c r="L1514" s="97">
        <f t="shared" si="23"/>
        <v>45</v>
      </c>
      <c r="M1514" s="97" t="str">
        <f>CONCATENATE(База[ПЕрвые символы],База[Column2],RIGHT(База[Column3],7))</f>
        <v>KV-18546237KJA-KNY</v>
      </c>
      <c r="N1514" s="98"/>
      <c r="O1514" s="98"/>
      <c r="U1514" s="98"/>
      <c r="V1514" s="98"/>
      <c r="W1514" s="98"/>
      <c r="X1514" s="98"/>
      <c r="Y1514" s="98"/>
    </row>
    <row r="1515" spans="1:25" ht="15" x14ac:dyDescent="0.25">
      <c r="A1515" s="93" t="str">
        <f>CONCATENATE(База[ПЕрвые символы],База[Column2],База[Column4])</f>
        <v>KV-18546241KJA-KNY</v>
      </c>
      <c r="B1515" s="94">
        <f>База[Column6]</f>
        <v>46</v>
      </c>
      <c r="C1515" s="95" t="s">
        <v>120</v>
      </c>
      <c r="D1515" s="96">
        <v>46241</v>
      </c>
      <c r="E1515" s="95">
        <v>46</v>
      </c>
      <c r="F1515" s="95">
        <v>6</v>
      </c>
      <c r="G1515" s="95">
        <v>6</v>
      </c>
      <c r="H1515" s="95">
        <v>1</v>
      </c>
      <c r="I1515" s="95" t="s">
        <v>231</v>
      </c>
      <c r="J1515" s="95" t="s">
        <v>230</v>
      </c>
      <c r="K1515" s="95" t="s">
        <v>288</v>
      </c>
      <c r="L1515" s="97">
        <f t="shared" si="23"/>
        <v>45</v>
      </c>
      <c r="M1515" s="97" t="str">
        <f>CONCATENATE(База[ПЕрвые символы],База[Column2],RIGHT(База[Column3],7))</f>
        <v>KV-18546241KJA-KNY</v>
      </c>
      <c r="N1515" s="98"/>
      <c r="O1515" s="98"/>
      <c r="U1515" s="98"/>
      <c r="V1515" s="98"/>
      <c r="W1515" s="98"/>
      <c r="X1515" s="98"/>
      <c r="Y1515" s="98"/>
    </row>
    <row r="1516" spans="1:25" ht="15" x14ac:dyDescent="0.25">
      <c r="A1516" s="93" t="str">
        <f>CONCATENATE(База[ПЕрвые символы],База[Column2],База[Column4])</f>
        <v>KV-18546243KJA-KNY</v>
      </c>
      <c r="B1516" s="94">
        <f>База[Column6]</f>
        <v>46</v>
      </c>
      <c r="C1516" s="95" t="s">
        <v>120</v>
      </c>
      <c r="D1516" s="96">
        <v>46243</v>
      </c>
      <c r="E1516" s="95">
        <v>46</v>
      </c>
      <c r="F1516" s="95">
        <v>4</v>
      </c>
      <c r="G1516" s="95">
        <v>4</v>
      </c>
      <c r="H1516" s="95">
        <v>1</v>
      </c>
      <c r="I1516" s="95" t="s">
        <v>231</v>
      </c>
      <c r="J1516" s="95" t="s">
        <v>230</v>
      </c>
      <c r="K1516" s="95" t="s">
        <v>288</v>
      </c>
      <c r="L1516" s="97">
        <f t="shared" si="23"/>
        <v>45</v>
      </c>
      <c r="M1516" s="97" t="str">
        <f>CONCATENATE(База[ПЕрвые символы],База[Column2],RIGHT(База[Column3],7))</f>
        <v>KV-18546243KJA-KNY</v>
      </c>
      <c r="N1516" s="98"/>
      <c r="O1516" s="98"/>
      <c r="U1516" s="98"/>
      <c r="V1516" s="98"/>
      <c r="W1516" s="98"/>
      <c r="X1516" s="98"/>
      <c r="Y1516" s="98"/>
    </row>
    <row r="1517" spans="1:25" ht="15" x14ac:dyDescent="0.25">
      <c r="A1517" s="93" t="str">
        <f>CONCATENATE(База[ПЕрвые символы],База[Column2],База[Column4])</f>
        <v>KV-18546244KJA-KNY</v>
      </c>
      <c r="B1517" s="94">
        <f>База[Column6]</f>
        <v>46</v>
      </c>
      <c r="C1517" s="95" t="s">
        <v>120</v>
      </c>
      <c r="D1517" s="96">
        <v>46244</v>
      </c>
      <c r="E1517" s="95">
        <v>46</v>
      </c>
      <c r="F1517" s="95">
        <v>4</v>
      </c>
      <c r="G1517" s="95">
        <v>4</v>
      </c>
      <c r="H1517" s="95">
        <v>1</v>
      </c>
      <c r="I1517" s="95" t="s">
        <v>231</v>
      </c>
      <c r="J1517" s="95" t="s">
        <v>230</v>
      </c>
      <c r="K1517" s="95" t="s">
        <v>288</v>
      </c>
      <c r="L1517" s="97">
        <f t="shared" si="23"/>
        <v>45</v>
      </c>
      <c r="M1517" s="97" t="str">
        <f>CONCATENATE(База[ПЕрвые символы],База[Column2],RIGHT(База[Column3],7))</f>
        <v>KV-18546244KJA-KNY</v>
      </c>
      <c r="N1517" s="98"/>
      <c r="O1517" s="98"/>
      <c r="U1517" s="98"/>
      <c r="V1517" s="98"/>
      <c r="W1517" s="98"/>
      <c r="X1517" s="98"/>
      <c r="Y1517" s="98"/>
    </row>
    <row r="1518" spans="1:25" ht="15" x14ac:dyDescent="0.25">
      <c r="A1518" s="93" t="str">
        <f>CONCATENATE(База[ПЕрвые символы],База[Column2],База[Column4])</f>
        <v>KV-18546248KJA-KNY</v>
      </c>
      <c r="B1518" s="94">
        <f>База[Column6]</f>
        <v>46</v>
      </c>
      <c r="C1518" s="95" t="s">
        <v>120</v>
      </c>
      <c r="D1518" s="96">
        <v>46248</v>
      </c>
      <c r="E1518" s="95">
        <v>46</v>
      </c>
      <c r="F1518" s="95">
        <v>5</v>
      </c>
      <c r="G1518" s="95">
        <v>5</v>
      </c>
      <c r="H1518" s="95">
        <v>1</v>
      </c>
      <c r="I1518" s="95" t="s">
        <v>231</v>
      </c>
      <c r="J1518" s="95" t="s">
        <v>230</v>
      </c>
      <c r="K1518" s="95" t="s">
        <v>288</v>
      </c>
      <c r="L1518" s="97">
        <f t="shared" si="23"/>
        <v>45</v>
      </c>
      <c r="M1518" s="97" t="str">
        <f>CONCATENATE(База[ПЕрвые символы],База[Column2],RIGHT(База[Column3],7))</f>
        <v>KV-18546248KJA-KNY</v>
      </c>
      <c r="N1518" s="98"/>
      <c r="O1518" s="98"/>
      <c r="U1518" s="98"/>
      <c r="V1518" s="98"/>
      <c r="W1518" s="98"/>
      <c r="X1518" s="98"/>
      <c r="Y1518" s="98"/>
    </row>
    <row r="1519" spans="1:25" ht="15" x14ac:dyDescent="0.25">
      <c r="A1519" s="93" t="str">
        <f>CONCATENATE(База[ПЕрвые символы],База[Column2],База[Column4])</f>
        <v>KV-18546250KJA-KNY</v>
      </c>
      <c r="B1519" s="94">
        <f>База[Column6]</f>
        <v>46</v>
      </c>
      <c r="C1519" s="95" t="s">
        <v>120</v>
      </c>
      <c r="D1519" s="96">
        <v>46250</v>
      </c>
      <c r="E1519" s="95">
        <v>46</v>
      </c>
      <c r="F1519" s="95">
        <v>1</v>
      </c>
      <c r="G1519" s="95">
        <v>1</v>
      </c>
      <c r="H1519" s="95">
        <v>1</v>
      </c>
      <c r="I1519" s="95" t="s">
        <v>231</v>
      </c>
      <c r="J1519" s="95" t="s">
        <v>230</v>
      </c>
      <c r="K1519" s="95" t="s">
        <v>288</v>
      </c>
      <c r="L1519" s="97">
        <f t="shared" si="23"/>
        <v>45</v>
      </c>
      <c r="M1519" s="97" t="str">
        <f>CONCATENATE(База[ПЕрвые символы],База[Column2],RIGHT(База[Column3],7))</f>
        <v>KV-18546250KJA-KNY</v>
      </c>
      <c r="N1519" s="98"/>
      <c r="O1519" s="98"/>
      <c r="U1519" s="98"/>
      <c r="V1519" s="98"/>
      <c r="W1519" s="98"/>
      <c r="X1519" s="98"/>
      <c r="Y1519" s="98"/>
    </row>
    <row r="1520" spans="1:25" ht="15" x14ac:dyDescent="0.25">
      <c r="A1520" s="93" t="str">
        <f>CONCATENATE(База[ПЕрвые символы],База[Column2],База[Column4])</f>
        <v>KV-18546251KJA-KNY</v>
      </c>
      <c r="B1520" s="94">
        <f>База[Column6]</f>
        <v>46</v>
      </c>
      <c r="C1520" s="95" t="s">
        <v>120</v>
      </c>
      <c r="D1520" s="96">
        <v>46251</v>
      </c>
      <c r="E1520" s="95">
        <v>46</v>
      </c>
      <c r="F1520" s="95">
        <v>1</v>
      </c>
      <c r="G1520" s="95">
        <v>1</v>
      </c>
      <c r="H1520" s="95">
        <v>1</v>
      </c>
      <c r="I1520" s="95" t="s">
        <v>231</v>
      </c>
      <c r="J1520" s="95" t="s">
        <v>230</v>
      </c>
      <c r="K1520" s="95" t="s">
        <v>288</v>
      </c>
      <c r="L1520" s="97">
        <f t="shared" si="23"/>
        <v>45</v>
      </c>
      <c r="M1520" s="97" t="str">
        <f>CONCATENATE(База[ПЕрвые символы],База[Column2],RIGHT(База[Column3],7))</f>
        <v>KV-18546251KJA-KNY</v>
      </c>
      <c r="N1520" s="98"/>
      <c r="O1520" s="98"/>
      <c r="U1520" s="98"/>
      <c r="V1520" s="98"/>
      <c r="W1520" s="98"/>
      <c r="X1520" s="98"/>
      <c r="Y1520" s="98"/>
    </row>
    <row r="1521" spans="1:25" ht="15" x14ac:dyDescent="0.25">
      <c r="A1521" s="93" t="str">
        <f>CONCATENATE(База[ПЕрвые символы],База[Column2],База[Column4])</f>
        <v>KV-18546255KJA-KNY</v>
      </c>
      <c r="B1521" s="94">
        <f>База[Column6]</f>
        <v>46</v>
      </c>
      <c r="C1521" s="95" t="s">
        <v>120</v>
      </c>
      <c r="D1521" s="96">
        <v>46255</v>
      </c>
      <c r="E1521" s="95">
        <v>46</v>
      </c>
      <c r="F1521" s="95">
        <v>0</v>
      </c>
      <c r="G1521" s="95">
        <v>0</v>
      </c>
      <c r="H1521" s="95">
        <v>1</v>
      </c>
      <c r="I1521" s="95" t="s">
        <v>231</v>
      </c>
      <c r="J1521" s="95" t="s">
        <v>230</v>
      </c>
      <c r="K1521" s="95" t="s">
        <v>288</v>
      </c>
      <c r="L1521" s="97">
        <f t="shared" si="23"/>
        <v>45</v>
      </c>
      <c r="M1521" s="97" t="str">
        <f>CONCATENATE(База[ПЕрвые символы],База[Column2],RIGHT(База[Column3],7))</f>
        <v>KV-18546255KJA-KNY</v>
      </c>
      <c r="N1521" s="98"/>
      <c r="O1521" s="98"/>
      <c r="U1521" s="98"/>
      <c r="V1521" s="98"/>
      <c r="W1521" s="98"/>
      <c r="X1521" s="98"/>
      <c r="Y1521" s="98"/>
    </row>
    <row r="1522" spans="1:25" ht="15" x14ac:dyDescent="0.25">
      <c r="A1522" s="93" t="str">
        <f>CONCATENATE(База[ПЕрвые символы],База[Column2],База[Column4])</f>
        <v>KV-18546257KJA-KNY</v>
      </c>
      <c r="B1522" s="94">
        <f>База[Column6]</f>
        <v>46</v>
      </c>
      <c r="C1522" s="95" t="s">
        <v>120</v>
      </c>
      <c r="D1522" s="96">
        <v>46257</v>
      </c>
      <c r="E1522" s="95">
        <v>46</v>
      </c>
      <c r="F1522" s="95">
        <v>1</v>
      </c>
      <c r="G1522" s="95">
        <v>1</v>
      </c>
      <c r="H1522" s="95">
        <v>1</v>
      </c>
      <c r="I1522" s="95" t="s">
        <v>231</v>
      </c>
      <c r="J1522" s="95" t="s">
        <v>230</v>
      </c>
      <c r="K1522" s="95" t="s">
        <v>288</v>
      </c>
      <c r="L1522" s="97">
        <f t="shared" si="23"/>
        <v>45</v>
      </c>
      <c r="M1522" s="97" t="str">
        <f>CONCATENATE(База[ПЕрвые символы],База[Column2],RIGHT(База[Column3],7))</f>
        <v>KV-18546257KJA-KNY</v>
      </c>
      <c r="N1522" s="98"/>
      <c r="O1522" s="98"/>
      <c r="U1522" s="98"/>
      <c r="V1522" s="98"/>
      <c r="W1522" s="98"/>
      <c r="X1522" s="98"/>
      <c r="Y1522" s="98"/>
    </row>
    <row r="1523" spans="1:25" ht="15" x14ac:dyDescent="0.25">
      <c r="A1523" s="93" t="str">
        <f>CONCATENATE(База[ПЕрвые символы],База[Column2],База[Column4])</f>
        <v>KV-18546258KJA-KNY</v>
      </c>
      <c r="B1523" s="94">
        <f>База[Column6]</f>
        <v>46</v>
      </c>
      <c r="C1523" s="95" t="s">
        <v>120</v>
      </c>
      <c r="D1523" s="96">
        <v>46258</v>
      </c>
      <c r="E1523" s="95">
        <v>46</v>
      </c>
      <c r="F1523" s="95">
        <v>6</v>
      </c>
      <c r="G1523" s="95">
        <v>6</v>
      </c>
      <c r="H1523" s="95">
        <v>1</v>
      </c>
      <c r="I1523" s="95" t="s">
        <v>231</v>
      </c>
      <c r="J1523" s="95" t="s">
        <v>230</v>
      </c>
      <c r="K1523" s="95" t="s">
        <v>288</v>
      </c>
      <c r="L1523" s="97">
        <f t="shared" si="23"/>
        <v>45</v>
      </c>
      <c r="M1523" s="97" t="str">
        <f>CONCATENATE(База[ПЕрвые символы],База[Column2],RIGHT(База[Column3],7))</f>
        <v>KV-18546258KJA-KNY</v>
      </c>
      <c r="N1523" s="98"/>
      <c r="O1523" s="98"/>
      <c r="U1523" s="98"/>
      <c r="V1523" s="98"/>
      <c r="W1523" s="98"/>
      <c r="X1523" s="98"/>
      <c r="Y1523" s="98"/>
    </row>
    <row r="1524" spans="1:25" ht="15" x14ac:dyDescent="0.25">
      <c r="A1524" s="93" t="str">
        <f>CONCATENATE(База[ПЕрвые символы],База[Column2],База[Column4])</f>
        <v>KV-18546262KJA-KNY</v>
      </c>
      <c r="B1524" s="94">
        <f>База[Column6]</f>
        <v>46</v>
      </c>
      <c r="C1524" s="95" t="s">
        <v>120</v>
      </c>
      <c r="D1524" s="96">
        <v>46262</v>
      </c>
      <c r="E1524" s="95">
        <v>46</v>
      </c>
      <c r="F1524" s="95">
        <v>2</v>
      </c>
      <c r="G1524" s="95">
        <v>2</v>
      </c>
      <c r="H1524" s="95">
        <v>1</v>
      </c>
      <c r="I1524" s="95" t="s">
        <v>231</v>
      </c>
      <c r="J1524" s="95" t="s">
        <v>230</v>
      </c>
      <c r="K1524" s="95" t="s">
        <v>288</v>
      </c>
      <c r="L1524" s="97">
        <f t="shared" si="23"/>
        <v>45</v>
      </c>
      <c r="M1524" s="97" t="str">
        <f>CONCATENATE(База[ПЕрвые символы],База[Column2],RIGHT(База[Column3],7))</f>
        <v>KV-18546262KJA-KNY</v>
      </c>
      <c r="N1524" s="98"/>
      <c r="O1524" s="98"/>
      <c r="U1524" s="98"/>
      <c r="V1524" s="98"/>
      <c r="W1524" s="98"/>
      <c r="X1524" s="98"/>
      <c r="Y1524" s="98"/>
    </row>
    <row r="1525" spans="1:25" ht="15" x14ac:dyDescent="0.25">
      <c r="A1525" s="93" t="str">
        <f>CONCATENATE(База[ПЕрвые символы],База[Column2],База[Column4])</f>
        <v>KV-18546264KJA-KNY</v>
      </c>
      <c r="B1525" s="94">
        <f>База[Column6]</f>
        <v>46</v>
      </c>
      <c r="C1525" s="95" t="s">
        <v>120</v>
      </c>
      <c r="D1525" s="96">
        <v>46264</v>
      </c>
      <c r="E1525" s="95">
        <v>46</v>
      </c>
      <c r="F1525" s="95">
        <v>0</v>
      </c>
      <c r="G1525" s="95">
        <v>0</v>
      </c>
      <c r="H1525" s="95">
        <v>1</v>
      </c>
      <c r="I1525" s="95" t="s">
        <v>231</v>
      </c>
      <c r="J1525" s="95" t="s">
        <v>230</v>
      </c>
      <c r="K1525" s="95" t="s">
        <v>288</v>
      </c>
      <c r="L1525" s="97">
        <f t="shared" si="23"/>
        <v>45</v>
      </c>
      <c r="M1525" s="97" t="str">
        <f>CONCATENATE(База[ПЕрвые символы],База[Column2],RIGHT(База[Column3],7))</f>
        <v>KV-18546264KJA-KNY</v>
      </c>
      <c r="N1525" s="98"/>
      <c r="O1525" s="98"/>
      <c r="U1525" s="98"/>
      <c r="V1525" s="98"/>
      <c r="W1525" s="98"/>
      <c r="X1525" s="98"/>
      <c r="Y1525" s="98"/>
    </row>
    <row r="1526" spans="1:25" ht="15" x14ac:dyDescent="0.25">
      <c r="A1526" s="93" t="str">
        <f>CONCATENATE(База[ПЕрвые символы],База[Column2],База[Column4])</f>
        <v>KV-18546265KJA-KNY</v>
      </c>
      <c r="B1526" s="94">
        <f>База[Column6]</f>
        <v>46</v>
      </c>
      <c r="C1526" s="95" t="s">
        <v>120</v>
      </c>
      <c r="D1526" s="96">
        <v>46265</v>
      </c>
      <c r="E1526" s="95">
        <v>46</v>
      </c>
      <c r="F1526" s="95">
        <v>4</v>
      </c>
      <c r="G1526" s="95">
        <v>4</v>
      </c>
      <c r="H1526" s="95">
        <v>1</v>
      </c>
      <c r="I1526" s="95" t="s">
        <v>231</v>
      </c>
      <c r="J1526" s="95" t="s">
        <v>230</v>
      </c>
      <c r="K1526" s="95" t="s">
        <v>288</v>
      </c>
      <c r="L1526" s="97">
        <f t="shared" si="23"/>
        <v>45</v>
      </c>
      <c r="M1526" s="97" t="str">
        <f>CONCATENATE(База[ПЕрвые символы],База[Column2],RIGHT(База[Column3],7))</f>
        <v>KV-18546265KJA-KNY</v>
      </c>
      <c r="N1526" s="98"/>
      <c r="O1526" s="98"/>
      <c r="U1526" s="98"/>
      <c r="V1526" s="98"/>
      <c r="W1526" s="98"/>
      <c r="X1526" s="98"/>
      <c r="Y1526" s="98"/>
    </row>
    <row r="1527" spans="1:25" ht="15" x14ac:dyDescent="0.25">
      <c r="A1527" s="93" t="str">
        <f>CONCATENATE(База[ПЕрвые символы],База[Column2],База[Column4])</f>
        <v>KV-18546269KJA-KNY</v>
      </c>
      <c r="B1527" s="94">
        <f>База[Column6]</f>
        <v>42</v>
      </c>
      <c r="C1527" s="95" t="s">
        <v>120</v>
      </c>
      <c r="D1527" s="96">
        <v>46269</v>
      </c>
      <c r="E1527" s="95">
        <v>42</v>
      </c>
      <c r="F1527" s="95">
        <v>1</v>
      </c>
      <c r="G1527" s="95">
        <v>1</v>
      </c>
      <c r="H1527" s="95">
        <v>1</v>
      </c>
      <c r="I1527" s="95" t="s">
        <v>231</v>
      </c>
      <c r="J1527" s="95" t="s">
        <v>230</v>
      </c>
      <c r="K1527" s="95" t="s">
        <v>291</v>
      </c>
      <c r="L1527" s="97">
        <f t="shared" si="23"/>
        <v>41</v>
      </c>
      <c r="M1527" s="97" t="str">
        <f>CONCATENATE(База[ПЕрвые символы],База[Column2],RIGHT(База[Column3],7))</f>
        <v>KV-18546269KJA-KNY</v>
      </c>
      <c r="N1527" s="98"/>
      <c r="O1527" s="98"/>
      <c r="U1527" s="98"/>
      <c r="V1527" s="98"/>
      <c r="W1527" s="98"/>
      <c r="X1527" s="98"/>
      <c r="Y1527" s="98"/>
    </row>
    <row r="1528" spans="1:25" ht="15" x14ac:dyDescent="0.25">
      <c r="A1528" s="93" t="str">
        <f>CONCATENATE(База[ПЕрвые символы],База[Column2],База[Column4])</f>
        <v>KV-18546272KJA-KNY</v>
      </c>
      <c r="B1528" s="94">
        <f>База[Column6]</f>
        <v>46</v>
      </c>
      <c r="C1528" s="95" t="s">
        <v>120</v>
      </c>
      <c r="D1528" s="96">
        <v>46272</v>
      </c>
      <c r="E1528" s="95">
        <v>46</v>
      </c>
      <c r="F1528" s="95">
        <v>1</v>
      </c>
      <c r="G1528" s="95">
        <v>1</v>
      </c>
      <c r="H1528" s="95">
        <v>1</v>
      </c>
      <c r="I1528" s="95" t="s">
        <v>231</v>
      </c>
      <c r="J1528" s="95" t="s">
        <v>230</v>
      </c>
      <c r="K1528" s="95" t="s">
        <v>288</v>
      </c>
      <c r="L1528" s="97">
        <f t="shared" si="23"/>
        <v>45</v>
      </c>
      <c r="M1528" s="97" t="str">
        <f>CONCATENATE(База[ПЕрвые символы],База[Column2],RIGHT(База[Column3],7))</f>
        <v>KV-18546272KJA-KNY</v>
      </c>
      <c r="N1528" s="98"/>
      <c r="O1528" s="98"/>
      <c r="U1528" s="98"/>
      <c r="V1528" s="98"/>
      <c r="W1528" s="98"/>
      <c r="X1528" s="98"/>
      <c r="Y1528" s="98"/>
    </row>
    <row r="1529" spans="1:25" ht="15" x14ac:dyDescent="0.25">
      <c r="A1529" s="93" t="str">
        <f>CONCATENATE(База[ПЕрвые символы],База[Column2],База[Column4])</f>
        <v>KV-18546276KJA-KNY</v>
      </c>
      <c r="B1529" s="94">
        <f>База[Column6]</f>
        <v>42</v>
      </c>
      <c r="C1529" s="95" t="s">
        <v>120</v>
      </c>
      <c r="D1529" s="96">
        <v>46276</v>
      </c>
      <c r="E1529" s="95">
        <v>42</v>
      </c>
      <c r="F1529" s="95">
        <v>0</v>
      </c>
      <c r="G1529" s="95">
        <v>0</v>
      </c>
      <c r="H1529" s="95">
        <v>1</v>
      </c>
      <c r="I1529" s="95" t="s">
        <v>231</v>
      </c>
      <c r="J1529" s="95" t="s">
        <v>230</v>
      </c>
      <c r="K1529" s="95" t="s">
        <v>291</v>
      </c>
      <c r="L1529" s="97">
        <f t="shared" si="23"/>
        <v>41</v>
      </c>
      <c r="M1529" s="97" t="str">
        <f>CONCATENATE(База[ПЕрвые символы],База[Column2],RIGHT(База[Column3],7))</f>
        <v>KV-18546276KJA-KNY</v>
      </c>
      <c r="N1529" s="98"/>
      <c r="O1529" s="98"/>
      <c r="U1529" s="98"/>
      <c r="V1529" s="98"/>
      <c r="W1529" s="98"/>
      <c r="X1529" s="98"/>
      <c r="Y1529" s="98"/>
    </row>
    <row r="1530" spans="1:25" ht="15" x14ac:dyDescent="0.25">
      <c r="A1530" s="93" t="str">
        <f>CONCATENATE(База[ПЕрвые символы],База[Column2],База[Column4])</f>
        <v>KV-18546279KJA-KNY</v>
      </c>
      <c r="B1530" s="94">
        <f>База[Column6]</f>
        <v>46</v>
      </c>
      <c r="C1530" s="95" t="s">
        <v>120</v>
      </c>
      <c r="D1530" s="96">
        <v>46279</v>
      </c>
      <c r="E1530" s="95">
        <v>46</v>
      </c>
      <c r="F1530" s="95">
        <v>0</v>
      </c>
      <c r="G1530" s="95">
        <v>0</v>
      </c>
      <c r="H1530" s="95">
        <v>1</v>
      </c>
      <c r="I1530" s="95" t="s">
        <v>231</v>
      </c>
      <c r="J1530" s="95" t="s">
        <v>230</v>
      </c>
      <c r="K1530" s="95" t="s">
        <v>288</v>
      </c>
      <c r="L1530" s="97">
        <f t="shared" si="23"/>
        <v>45</v>
      </c>
      <c r="M1530" s="97" t="str">
        <f>CONCATENATE(База[ПЕрвые символы],База[Column2],RIGHT(База[Column3],7))</f>
        <v>KV-18546279KJA-KNY</v>
      </c>
      <c r="N1530" s="98"/>
      <c r="O1530" s="98"/>
      <c r="U1530" s="98"/>
      <c r="V1530" s="98"/>
      <c r="W1530" s="98"/>
      <c r="X1530" s="98"/>
      <c r="Y1530" s="98"/>
    </row>
    <row r="1531" spans="1:25" ht="15" x14ac:dyDescent="0.25">
      <c r="A1531" s="93" t="str">
        <f>CONCATENATE(База[ПЕрвые символы],База[Column2],База[Column4])</f>
        <v>KV-18546283KJA-KNY</v>
      </c>
      <c r="B1531" s="94">
        <f>База[Column6]</f>
        <v>42</v>
      </c>
      <c r="C1531" s="95" t="s">
        <v>120</v>
      </c>
      <c r="D1531" s="96">
        <v>46283</v>
      </c>
      <c r="E1531" s="95">
        <v>42</v>
      </c>
      <c r="F1531" s="95">
        <v>2</v>
      </c>
      <c r="G1531" s="95">
        <v>2</v>
      </c>
      <c r="H1531" s="95">
        <v>1</v>
      </c>
      <c r="I1531" s="95" t="s">
        <v>231</v>
      </c>
      <c r="J1531" s="95" t="s">
        <v>230</v>
      </c>
      <c r="K1531" s="95" t="s">
        <v>291</v>
      </c>
      <c r="L1531" s="97">
        <f t="shared" si="23"/>
        <v>41</v>
      </c>
      <c r="M1531" s="97" t="str">
        <f>CONCATENATE(База[ПЕрвые символы],База[Column2],RIGHT(База[Column3],7))</f>
        <v>KV-18546283KJA-KNY</v>
      </c>
      <c r="N1531" s="98"/>
      <c r="O1531" s="98"/>
      <c r="U1531" s="98"/>
      <c r="V1531" s="98"/>
      <c r="W1531" s="98"/>
      <c r="X1531" s="98"/>
      <c r="Y1531" s="98"/>
    </row>
    <row r="1532" spans="1:25" ht="15" x14ac:dyDescent="0.25">
      <c r="A1532" s="93" t="str">
        <f>CONCATENATE(База[ПЕрвые символы],База[Column2],База[Column4])</f>
        <v>KV-18546286KJA-KNY</v>
      </c>
      <c r="B1532" s="94">
        <f>База[Column6]</f>
        <v>48</v>
      </c>
      <c r="C1532" s="95" t="s">
        <v>120</v>
      </c>
      <c r="D1532" s="96">
        <v>46286</v>
      </c>
      <c r="E1532" s="95">
        <v>48</v>
      </c>
      <c r="F1532" s="95">
        <v>0</v>
      </c>
      <c r="G1532" s="95">
        <v>0</v>
      </c>
      <c r="H1532" s="95">
        <v>1</v>
      </c>
      <c r="I1532" s="95" t="s">
        <v>231</v>
      </c>
      <c r="J1532" s="95" t="s">
        <v>230</v>
      </c>
      <c r="K1532" s="95" t="s">
        <v>293</v>
      </c>
      <c r="L1532" s="97">
        <f t="shared" si="23"/>
        <v>47</v>
      </c>
      <c r="M1532" s="97" t="str">
        <f>CONCATENATE(База[ПЕрвые символы],База[Column2],RIGHT(База[Column3],7))</f>
        <v>KV-18546286KJA-KNY</v>
      </c>
      <c r="N1532" s="98"/>
      <c r="O1532" s="98"/>
      <c r="U1532" s="98"/>
      <c r="V1532" s="98"/>
      <c r="W1532" s="98"/>
      <c r="X1532" s="98"/>
      <c r="Y1532" s="98"/>
    </row>
    <row r="1533" spans="1:25" ht="15" x14ac:dyDescent="0.25">
      <c r="A1533" s="93" t="str">
        <f>CONCATENATE(База[ПЕрвые символы],База[Column2],База[Column4])</f>
        <v>KV-18546290KJA-KNY</v>
      </c>
      <c r="B1533" s="94">
        <f>База[Column6]</f>
        <v>42</v>
      </c>
      <c r="C1533" s="95" t="s">
        <v>120</v>
      </c>
      <c r="D1533" s="96">
        <v>46290</v>
      </c>
      <c r="E1533" s="95">
        <v>42</v>
      </c>
      <c r="F1533" s="95">
        <v>2</v>
      </c>
      <c r="G1533" s="95">
        <v>2</v>
      </c>
      <c r="H1533" s="95">
        <v>1</v>
      </c>
      <c r="I1533" s="95" t="s">
        <v>231</v>
      </c>
      <c r="J1533" s="95" t="s">
        <v>230</v>
      </c>
      <c r="K1533" s="95" t="s">
        <v>291</v>
      </c>
      <c r="L1533" s="97">
        <f t="shared" si="23"/>
        <v>41</v>
      </c>
      <c r="M1533" s="97" t="str">
        <f>CONCATENATE(База[ПЕрвые символы],База[Column2],RIGHT(База[Column3],7))</f>
        <v>KV-18546290KJA-KNY</v>
      </c>
      <c r="N1533" s="98"/>
      <c r="O1533" s="98"/>
      <c r="U1533" s="98"/>
      <c r="V1533" s="98"/>
      <c r="W1533" s="98"/>
      <c r="X1533" s="98"/>
      <c r="Y1533" s="98"/>
    </row>
    <row r="1534" spans="1:25" ht="15" x14ac:dyDescent="0.25">
      <c r="A1534" s="93" t="str">
        <f>CONCATENATE(База[ПЕрвые символы],База[Column2],База[Column4])</f>
        <v>KV-18546293KJA-KNY</v>
      </c>
      <c r="B1534" s="94">
        <f>База[Column6]</f>
        <v>48</v>
      </c>
      <c r="C1534" s="95" t="s">
        <v>120</v>
      </c>
      <c r="D1534" s="96">
        <v>46293</v>
      </c>
      <c r="E1534" s="95">
        <v>48</v>
      </c>
      <c r="F1534" s="95">
        <v>0</v>
      </c>
      <c r="G1534" s="95">
        <v>0</v>
      </c>
      <c r="H1534" s="95">
        <v>1</v>
      </c>
      <c r="I1534" s="95" t="s">
        <v>231</v>
      </c>
      <c r="J1534" s="95" t="s">
        <v>230</v>
      </c>
      <c r="K1534" s="95" t="s">
        <v>293</v>
      </c>
      <c r="L1534" s="97">
        <f t="shared" si="23"/>
        <v>47</v>
      </c>
      <c r="M1534" s="97" t="str">
        <f>CONCATENATE(База[ПЕрвые символы],База[Column2],RIGHT(База[Column3],7))</f>
        <v>KV-18546293KJA-KNY</v>
      </c>
      <c r="N1534" s="98"/>
      <c r="O1534" s="98"/>
      <c r="U1534" s="98"/>
      <c r="V1534" s="98"/>
      <c r="W1534" s="98"/>
      <c r="X1534" s="98"/>
      <c r="Y1534" s="98"/>
    </row>
    <row r="1535" spans="1:25" ht="15" x14ac:dyDescent="0.25">
      <c r="A1535" s="93" t="str">
        <f>CONCATENATE(База[ПЕрвые символы],База[Column2],База[Column4])</f>
        <v>KV-18546297KJA-KNY</v>
      </c>
      <c r="B1535" s="94">
        <f>База[Column6]</f>
        <v>48</v>
      </c>
      <c r="C1535" s="95" t="s">
        <v>120</v>
      </c>
      <c r="D1535" s="96">
        <v>46297</v>
      </c>
      <c r="E1535" s="95">
        <v>48</v>
      </c>
      <c r="F1535" s="95">
        <v>0</v>
      </c>
      <c r="G1535" s="95">
        <v>0</v>
      </c>
      <c r="H1535" s="95">
        <v>1</v>
      </c>
      <c r="I1535" s="95" t="s">
        <v>231</v>
      </c>
      <c r="J1535" s="95" t="s">
        <v>230</v>
      </c>
      <c r="K1535" s="95" t="s">
        <v>293</v>
      </c>
      <c r="L1535" s="97">
        <f t="shared" si="23"/>
        <v>47</v>
      </c>
      <c r="M1535" s="97" t="str">
        <f>CONCATENATE(База[ПЕрвые символы],База[Column2],RIGHT(База[Column3],7))</f>
        <v>KV-18546297KJA-KNY</v>
      </c>
      <c r="N1535" s="98"/>
      <c r="O1535" s="98"/>
      <c r="U1535" s="98"/>
      <c r="V1535" s="98"/>
      <c r="W1535" s="98"/>
      <c r="X1535" s="98"/>
      <c r="Y1535" s="98"/>
    </row>
    <row r="1536" spans="1:25" ht="15" x14ac:dyDescent="0.25">
      <c r="A1536" s="93" t="str">
        <f>CONCATENATE(База[ПЕрвые символы],База[Column2],База[Column4])</f>
        <v>KV-18546300KJA-KNY</v>
      </c>
      <c r="B1536" s="94">
        <f>База[Column6]</f>
        <v>46</v>
      </c>
      <c r="C1536" s="95" t="s">
        <v>120</v>
      </c>
      <c r="D1536" s="96">
        <v>46300</v>
      </c>
      <c r="E1536" s="95">
        <v>46</v>
      </c>
      <c r="F1536" s="95">
        <v>0</v>
      </c>
      <c r="G1536" s="95">
        <v>0</v>
      </c>
      <c r="H1536" s="95">
        <v>1</v>
      </c>
      <c r="I1536" s="95" t="s">
        <v>231</v>
      </c>
      <c r="J1536" s="95" t="s">
        <v>230</v>
      </c>
      <c r="K1536" s="95" t="s">
        <v>288</v>
      </c>
      <c r="L1536" s="97">
        <f t="shared" si="23"/>
        <v>45</v>
      </c>
      <c r="M1536" s="97" t="str">
        <f>CONCATENATE(База[ПЕрвые символы],База[Column2],RIGHT(База[Column3],7))</f>
        <v>KV-18546300KJA-KNY</v>
      </c>
      <c r="N1536" s="98"/>
      <c r="O1536" s="98"/>
      <c r="U1536" s="98"/>
      <c r="V1536" s="98"/>
      <c r="W1536" s="98"/>
      <c r="X1536" s="98"/>
      <c r="Y1536" s="98"/>
    </row>
    <row r="1537" spans="1:25" ht="15" x14ac:dyDescent="0.25">
      <c r="A1537" s="93" t="str">
        <f>CONCATENATE(База[ПЕрвые символы],База[Column2],База[Column4])</f>
        <v>KV-18546304KJA-KNY</v>
      </c>
      <c r="B1537" s="94">
        <f>База[Column6]</f>
        <v>48</v>
      </c>
      <c r="C1537" s="95" t="s">
        <v>120</v>
      </c>
      <c r="D1537" s="96">
        <v>46304</v>
      </c>
      <c r="E1537" s="95">
        <v>48</v>
      </c>
      <c r="F1537" s="95">
        <v>0</v>
      </c>
      <c r="G1537" s="95">
        <v>0</v>
      </c>
      <c r="H1537" s="95">
        <v>1</v>
      </c>
      <c r="I1537" s="95" t="s">
        <v>231</v>
      </c>
      <c r="J1537" s="95" t="s">
        <v>230</v>
      </c>
      <c r="K1537" s="95" t="s">
        <v>293</v>
      </c>
      <c r="L1537" s="97">
        <f t="shared" si="23"/>
        <v>47</v>
      </c>
      <c r="M1537" s="97" t="str">
        <f>CONCATENATE(База[ПЕрвые символы],База[Column2],RIGHT(База[Column3],7))</f>
        <v>KV-18546304KJA-KNY</v>
      </c>
      <c r="N1537" s="98"/>
      <c r="O1537" s="98"/>
      <c r="U1537" s="98"/>
      <c r="V1537" s="98"/>
      <c r="W1537" s="98"/>
      <c r="X1537" s="98"/>
      <c r="Y1537" s="98"/>
    </row>
    <row r="1538" spans="1:25" ht="15" x14ac:dyDescent="0.25">
      <c r="A1538" s="93" t="str">
        <f>CONCATENATE(База[ПЕрвые символы],База[Column2],База[Column4])</f>
        <v>KV-18546307KJA-KNY</v>
      </c>
      <c r="B1538" s="94">
        <f>База[Column6]</f>
        <v>46</v>
      </c>
      <c r="C1538" s="95" t="s">
        <v>120</v>
      </c>
      <c r="D1538" s="96">
        <v>46307</v>
      </c>
      <c r="E1538" s="95">
        <v>46</v>
      </c>
      <c r="F1538" s="95">
        <v>0</v>
      </c>
      <c r="G1538" s="95">
        <v>0</v>
      </c>
      <c r="H1538" s="95">
        <v>1</v>
      </c>
      <c r="I1538" s="95" t="s">
        <v>231</v>
      </c>
      <c r="J1538" s="95" t="s">
        <v>230</v>
      </c>
      <c r="K1538" s="95" t="s">
        <v>288</v>
      </c>
      <c r="L1538" s="97">
        <f t="shared" ref="L1538:L1601" si="24">IF(G1538&gt;=0,E1538-H1538,E1538-H1538-G1538)</f>
        <v>45</v>
      </c>
      <c r="M1538" s="97" t="str">
        <f>CONCATENATE(База[ПЕрвые символы],База[Column2],RIGHT(База[Column3],7))</f>
        <v>KV-18546307KJA-KNY</v>
      </c>
      <c r="N1538" s="98"/>
      <c r="O1538" s="98"/>
      <c r="U1538" s="98"/>
      <c r="V1538" s="98"/>
      <c r="W1538" s="98"/>
      <c r="X1538" s="98"/>
      <c r="Y1538" s="98"/>
    </row>
    <row r="1539" spans="1:25" ht="15" x14ac:dyDescent="0.25">
      <c r="A1539" s="93" t="str">
        <f>CONCATENATE(База[ПЕрвые символы],База[Column2],База[Column4])</f>
        <v>KV-18546311KJA-KNY</v>
      </c>
      <c r="B1539" s="94">
        <f>База[Column6]</f>
        <v>48</v>
      </c>
      <c r="C1539" s="95" t="s">
        <v>120</v>
      </c>
      <c r="D1539" s="96">
        <v>46311</v>
      </c>
      <c r="E1539" s="95">
        <v>48</v>
      </c>
      <c r="F1539" s="95">
        <v>0</v>
      </c>
      <c r="G1539" s="95">
        <v>0</v>
      </c>
      <c r="H1539" s="95">
        <v>1</v>
      </c>
      <c r="I1539" s="95" t="s">
        <v>231</v>
      </c>
      <c r="J1539" s="95" t="s">
        <v>230</v>
      </c>
      <c r="K1539" s="95" t="s">
        <v>293</v>
      </c>
      <c r="L1539" s="97">
        <f t="shared" si="24"/>
        <v>47</v>
      </c>
      <c r="M1539" s="97" t="str">
        <f>CONCATENATE(База[ПЕрвые символы],База[Column2],RIGHT(База[Column3],7))</f>
        <v>KV-18546311KJA-KNY</v>
      </c>
      <c r="N1539" s="98"/>
      <c r="O1539" s="98"/>
      <c r="U1539" s="98"/>
      <c r="V1539" s="98"/>
      <c r="W1539" s="98"/>
      <c r="X1539" s="98"/>
      <c r="Y1539" s="98"/>
    </row>
    <row r="1540" spans="1:25" ht="15" x14ac:dyDescent="0.25">
      <c r="A1540" s="93" t="str">
        <f>CONCATENATE(База[ПЕрвые символы],База[Column2],База[Column4])</f>
        <v>KV-18546314KJA-KNY</v>
      </c>
      <c r="B1540" s="94">
        <f>База[Column6]</f>
        <v>46</v>
      </c>
      <c r="C1540" s="95" t="s">
        <v>120</v>
      </c>
      <c r="D1540" s="96">
        <v>46314</v>
      </c>
      <c r="E1540" s="95">
        <v>46</v>
      </c>
      <c r="F1540" s="95">
        <v>2</v>
      </c>
      <c r="G1540" s="95">
        <v>2</v>
      </c>
      <c r="H1540" s="95">
        <v>1</v>
      </c>
      <c r="I1540" s="95" t="s">
        <v>231</v>
      </c>
      <c r="J1540" s="95" t="s">
        <v>230</v>
      </c>
      <c r="K1540" s="95" t="s">
        <v>288</v>
      </c>
      <c r="L1540" s="97">
        <f t="shared" si="24"/>
        <v>45</v>
      </c>
      <c r="M1540" s="97" t="str">
        <f>CONCATENATE(База[ПЕрвые символы],База[Column2],RIGHT(База[Column3],7))</f>
        <v>KV-18546314KJA-KNY</v>
      </c>
      <c r="N1540" s="98"/>
      <c r="O1540" s="98"/>
      <c r="U1540" s="98"/>
      <c r="V1540" s="98"/>
      <c r="W1540" s="98"/>
      <c r="X1540" s="98"/>
      <c r="Y1540" s="98"/>
    </row>
    <row r="1541" spans="1:25" ht="15" x14ac:dyDescent="0.25">
      <c r="A1541" s="93" t="str">
        <f>CONCATENATE(База[ПЕрвые символы],База[Column2],База[Column4])</f>
        <v>KV-18546318KJA-KNY</v>
      </c>
      <c r="B1541" s="94">
        <f>База[Column6]</f>
        <v>46</v>
      </c>
      <c r="C1541" s="95" t="s">
        <v>120</v>
      </c>
      <c r="D1541" s="96">
        <v>46318</v>
      </c>
      <c r="E1541" s="95">
        <v>46</v>
      </c>
      <c r="F1541" s="95">
        <v>0</v>
      </c>
      <c r="G1541" s="95">
        <v>0</v>
      </c>
      <c r="H1541" s="95">
        <v>1</v>
      </c>
      <c r="I1541" s="95" t="s">
        <v>231</v>
      </c>
      <c r="J1541" s="95" t="s">
        <v>230</v>
      </c>
      <c r="K1541" s="95" t="s">
        <v>288</v>
      </c>
      <c r="L1541" s="97">
        <f t="shared" si="24"/>
        <v>45</v>
      </c>
      <c r="M1541" s="97" t="str">
        <f>CONCATENATE(База[ПЕрвые символы],База[Column2],RIGHT(База[Column3],7))</f>
        <v>KV-18546318KJA-KNY</v>
      </c>
      <c r="N1541" s="98"/>
      <c r="O1541" s="98"/>
      <c r="U1541" s="98"/>
      <c r="V1541" s="98"/>
      <c r="W1541" s="98"/>
      <c r="X1541" s="98"/>
      <c r="Y1541" s="98"/>
    </row>
    <row r="1542" spans="1:25" ht="15" x14ac:dyDescent="0.25">
      <c r="A1542" s="93" t="str">
        <f>CONCATENATE(База[ПЕрвые символы],База[Column2],База[Column4])</f>
        <v>KV-18646216KNY-KJA</v>
      </c>
      <c r="B1542" s="94">
        <f>База[Column6]</f>
        <v>46</v>
      </c>
      <c r="C1542" s="95" t="s">
        <v>121</v>
      </c>
      <c r="D1542" s="96">
        <v>46216</v>
      </c>
      <c r="E1542" s="95">
        <v>46</v>
      </c>
      <c r="F1542" s="95">
        <v>6</v>
      </c>
      <c r="G1542" s="95">
        <v>6</v>
      </c>
      <c r="H1542" s="95">
        <v>1</v>
      </c>
      <c r="I1542" s="95" t="s">
        <v>233</v>
      </c>
      <c r="J1542" s="95" t="s">
        <v>232</v>
      </c>
      <c r="K1542" s="95" t="s">
        <v>288</v>
      </c>
      <c r="L1542" s="97">
        <f t="shared" si="24"/>
        <v>45</v>
      </c>
      <c r="M1542" s="97" t="str">
        <f>CONCATENATE(База[ПЕрвые символы],База[Column2],RIGHT(База[Column3],7))</f>
        <v>KV-18646216KNY-KJA</v>
      </c>
      <c r="N1542" s="98"/>
      <c r="O1542" s="98"/>
      <c r="U1542" s="98"/>
      <c r="V1542" s="98"/>
      <c r="W1542" s="98"/>
      <c r="X1542" s="98"/>
      <c r="Y1542" s="98"/>
    </row>
    <row r="1543" spans="1:25" ht="15" x14ac:dyDescent="0.25">
      <c r="A1543" s="93" t="str">
        <f>CONCATENATE(База[ПЕрвые символы],База[Column2],База[Column4])</f>
        <v>KV-18646220KNY-KJA</v>
      </c>
      <c r="B1543" s="94">
        <f>База[Column6]</f>
        <v>46</v>
      </c>
      <c r="C1543" s="95" t="s">
        <v>121</v>
      </c>
      <c r="D1543" s="96">
        <v>46220</v>
      </c>
      <c r="E1543" s="95">
        <v>46</v>
      </c>
      <c r="F1543" s="95">
        <v>8</v>
      </c>
      <c r="G1543" s="95">
        <v>8</v>
      </c>
      <c r="H1543" s="95">
        <v>1</v>
      </c>
      <c r="I1543" s="95" t="s">
        <v>233</v>
      </c>
      <c r="J1543" s="95" t="s">
        <v>232</v>
      </c>
      <c r="K1543" s="95" t="s">
        <v>288</v>
      </c>
      <c r="L1543" s="97">
        <f t="shared" si="24"/>
        <v>45</v>
      </c>
      <c r="M1543" s="97" t="str">
        <f>CONCATENATE(База[ПЕрвые символы],База[Column2],RIGHT(База[Column3],7))</f>
        <v>KV-18646220KNY-KJA</v>
      </c>
      <c r="N1543" s="98"/>
      <c r="O1543" s="98"/>
      <c r="U1543" s="98"/>
      <c r="V1543" s="98"/>
      <c r="W1543" s="98"/>
      <c r="X1543" s="98"/>
      <c r="Y1543" s="98"/>
    </row>
    <row r="1544" spans="1:25" ht="15" x14ac:dyDescent="0.25">
      <c r="A1544" s="93" t="str">
        <f>CONCATENATE(База[ПЕрвые символы],База[Column2],База[Column4])</f>
        <v>KV-18646222KNY-KJA</v>
      </c>
      <c r="B1544" s="94">
        <f>База[Column6]</f>
        <v>46</v>
      </c>
      <c r="C1544" s="95" t="s">
        <v>121</v>
      </c>
      <c r="D1544" s="96">
        <v>46222</v>
      </c>
      <c r="E1544" s="95">
        <v>46</v>
      </c>
      <c r="F1544" s="95">
        <v>6</v>
      </c>
      <c r="G1544" s="95">
        <v>6</v>
      </c>
      <c r="H1544" s="95">
        <v>1</v>
      </c>
      <c r="I1544" s="95" t="s">
        <v>233</v>
      </c>
      <c r="J1544" s="95" t="s">
        <v>232</v>
      </c>
      <c r="K1544" s="95" t="s">
        <v>288</v>
      </c>
      <c r="L1544" s="97">
        <f t="shared" si="24"/>
        <v>45</v>
      </c>
      <c r="M1544" s="97" t="str">
        <f>CONCATENATE(База[ПЕрвые символы],База[Column2],RIGHT(База[Column3],7))</f>
        <v>KV-18646222KNY-KJA</v>
      </c>
      <c r="N1544" s="98"/>
      <c r="O1544" s="98"/>
      <c r="U1544" s="98"/>
      <c r="V1544" s="98"/>
      <c r="W1544" s="98"/>
      <c r="X1544" s="98"/>
      <c r="Y1544" s="98"/>
    </row>
    <row r="1545" spans="1:25" ht="15" x14ac:dyDescent="0.25">
      <c r="A1545" s="93" t="str">
        <f>CONCATENATE(База[ПЕрвые символы],База[Column2],База[Column4])</f>
        <v>KV-18646223KNY-KJA</v>
      </c>
      <c r="B1545" s="94">
        <f>База[Column6]</f>
        <v>46</v>
      </c>
      <c r="C1545" s="95" t="s">
        <v>121</v>
      </c>
      <c r="D1545" s="96">
        <v>46223</v>
      </c>
      <c r="E1545" s="95">
        <v>46</v>
      </c>
      <c r="F1545" s="95">
        <v>4</v>
      </c>
      <c r="G1545" s="95">
        <v>4</v>
      </c>
      <c r="H1545" s="95">
        <v>1</v>
      </c>
      <c r="I1545" s="95" t="s">
        <v>233</v>
      </c>
      <c r="J1545" s="95" t="s">
        <v>232</v>
      </c>
      <c r="K1545" s="95" t="s">
        <v>288</v>
      </c>
      <c r="L1545" s="97">
        <f t="shared" si="24"/>
        <v>45</v>
      </c>
      <c r="M1545" s="97" t="str">
        <f>CONCATENATE(База[ПЕрвые символы],База[Column2],RIGHT(База[Column3],7))</f>
        <v>KV-18646223KNY-KJA</v>
      </c>
      <c r="N1545" s="98"/>
      <c r="O1545" s="98"/>
      <c r="U1545" s="98"/>
      <c r="V1545" s="98"/>
      <c r="W1545" s="98"/>
      <c r="X1545" s="98"/>
      <c r="Y1545" s="98"/>
    </row>
    <row r="1546" spans="1:25" ht="15" x14ac:dyDescent="0.25">
      <c r="A1546" s="93" t="str">
        <f>CONCATENATE(База[ПЕрвые символы],База[Column2],База[Column4])</f>
        <v>KV-18646227KNY-KJA</v>
      </c>
      <c r="B1546" s="94">
        <f>База[Column6]</f>
        <v>46</v>
      </c>
      <c r="C1546" s="95" t="s">
        <v>121</v>
      </c>
      <c r="D1546" s="96">
        <v>46227</v>
      </c>
      <c r="E1546" s="95">
        <v>46</v>
      </c>
      <c r="F1546" s="95">
        <v>4</v>
      </c>
      <c r="G1546" s="95">
        <v>4</v>
      </c>
      <c r="H1546" s="95">
        <v>1</v>
      </c>
      <c r="I1546" s="95" t="s">
        <v>233</v>
      </c>
      <c r="J1546" s="95" t="s">
        <v>232</v>
      </c>
      <c r="K1546" s="95" t="s">
        <v>288</v>
      </c>
      <c r="L1546" s="97">
        <f t="shared" si="24"/>
        <v>45</v>
      </c>
      <c r="M1546" s="97" t="str">
        <f>CONCATENATE(База[ПЕрвые символы],База[Column2],RIGHT(База[Column3],7))</f>
        <v>KV-18646227KNY-KJA</v>
      </c>
      <c r="N1546" s="98"/>
      <c r="O1546" s="98"/>
      <c r="U1546" s="98"/>
      <c r="V1546" s="98"/>
      <c r="W1546" s="98"/>
      <c r="X1546" s="98"/>
      <c r="Y1546" s="98"/>
    </row>
    <row r="1547" spans="1:25" ht="15" x14ac:dyDescent="0.25">
      <c r="A1547" s="93" t="str">
        <f>CONCATENATE(База[ПЕрвые символы],База[Column2],База[Column4])</f>
        <v>KV-18646229KNY-KJA</v>
      </c>
      <c r="B1547" s="94">
        <f>База[Column6]</f>
        <v>46</v>
      </c>
      <c r="C1547" s="95" t="s">
        <v>121</v>
      </c>
      <c r="D1547" s="96">
        <v>46229</v>
      </c>
      <c r="E1547" s="95">
        <v>46</v>
      </c>
      <c r="F1547" s="95">
        <v>0</v>
      </c>
      <c r="G1547" s="95">
        <v>0</v>
      </c>
      <c r="H1547" s="95">
        <v>1</v>
      </c>
      <c r="I1547" s="95" t="s">
        <v>233</v>
      </c>
      <c r="J1547" s="95" t="s">
        <v>232</v>
      </c>
      <c r="K1547" s="95" t="s">
        <v>288</v>
      </c>
      <c r="L1547" s="97">
        <f t="shared" si="24"/>
        <v>45</v>
      </c>
      <c r="M1547" s="97" t="str">
        <f>CONCATENATE(База[ПЕрвые символы],База[Column2],RIGHT(База[Column3],7))</f>
        <v>KV-18646229KNY-KJA</v>
      </c>
      <c r="N1547" s="98"/>
      <c r="O1547" s="98"/>
      <c r="U1547" s="98"/>
      <c r="V1547" s="98"/>
      <c r="W1547" s="98"/>
      <c r="X1547" s="98"/>
      <c r="Y1547" s="98"/>
    </row>
    <row r="1548" spans="1:25" ht="15" x14ac:dyDescent="0.25">
      <c r="A1548" s="93" t="str">
        <f>CONCATENATE(База[ПЕрвые символы],База[Column2],База[Column4])</f>
        <v>KV-18646230KNY-KJA</v>
      </c>
      <c r="B1548" s="94">
        <f>База[Column6]</f>
        <v>46</v>
      </c>
      <c r="C1548" s="95" t="s">
        <v>121</v>
      </c>
      <c r="D1548" s="96">
        <v>46230</v>
      </c>
      <c r="E1548" s="95">
        <v>46</v>
      </c>
      <c r="F1548" s="95">
        <v>5</v>
      </c>
      <c r="G1548" s="95">
        <v>5</v>
      </c>
      <c r="H1548" s="95">
        <v>1</v>
      </c>
      <c r="I1548" s="95" t="s">
        <v>233</v>
      </c>
      <c r="J1548" s="95" t="s">
        <v>232</v>
      </c>
      <c r="K1548" s="95" t="s">
        <v>288</v>
      </c>
      <c r="L1548" s="97">
        <f t="shared" si="24"/>
        <v>45</v>
      </c>
      <c r="M1548" s="97" t="str">
        <f>CONCATENATE(База[ПЕрвые символы],База[Column2],RIGHT(База[Column3],7))</f>
        <v>KV-18646230KNY-KJA</v>
      </c>
      <c r="N1548" s="98"/>
      <c r="O1548" s="98"/>
      <c r="U1548" s="98"/>
      <c r="V1548" s="98"/>
      <c r="W1548" s="98"/>
      <c r="X1548" s="98"/>
      <c r="Y1548" s="98"/>
    </row>
    <row r="1549" spans="1:25" ht="15" x14ac:dyDescent="0.25">
      <c r="A1549" s="93" t="str">
        <f>CONCATENATE(База[ПЕрвые символы],База[Column2],База[Column4])</f>
        <v>KV-18646234KNY-KJA</v>
      </c>
      <c r="B1549" s="94">
        <f>База[Column6]</f>
        <v>46</v>
      </c>
      <c r="C1549" s="95" t="s">
        <v>121</v>
      </c>
      <c r="D1549" s="96">
        <v>46234</v>
      </c>
      <c r="E1549" s="95">
        <v>46</v>
      </c>
      <c r="F1549" s="95">
        <v>1</v>
      </c>
      <c r="G1549" s="95">
        <v>1</v>
      </c>
      <c r="H1549" s="95">
        <v>1</v>
      </c>
      <c r="I1549" s="95" t="s">
        <v>233</v>
      </c>
      <c r="J1549" s="95" t="s">
        <v>232</v>
      </c>
      <c r="K1549" s="95" t="s">
        <v>288</v>
      </c>
      <c r="L1549" s="97">
        <f t="shared" si="24"/>
        <v>45</v>
      </c>
      <c r="M1549" s="97" t="str">
        <f>CONCATENATE(База[ПЕрвые символы],База[Column2],RIGHT(База[Column3],7))</f>
        <v>KV-18646234KNY-KJA</v>
      </c>
      <c r="N1549" s="98"/>
      <c r="O1549" s="98"/>
      <c r="U1549" s="98"/>
      <c r="V1549" s="98"/>
      <c r="W1549" s="98"/>
      <c r="X1549" s="98"/>
      <c r="Y1549" s="98"/>
    </row>
    <row r="1550" spans="1:25" ht="15" x14ac:dyDescent="0.25">
      <c r="A1550" s="93" t="str">
        <f>CONCATENATE(База[ПЕрвые символы],База[Column2],База[Column4])</f>
        <v>KV-18646236KNY-KJA</v>
      </c>
      <c r="B1550" s="94">
        <f>База[Column6]</f>
        <v>46</v>
      </c>
      <c r="C1550" s="95" t="s">
        <v>121</v>
      </c>
      <c r="D1550" s="96">
        <v>46236</v>
      </c>
      <c r="E1550" s="95">
        <v>46</v>
      </c>
      <c r="F1550" s="95">
        <v>0</v>
      </c>
      <c r="G1550" s="95">
        <v>0</v>
      </c>
      <c r="H1550" s="95">
        <v>1</v>
      </c>
      <c r="I1550" s="95" t="s">
        <v>233</v>
      </c>
      <c r="J1550" s="95" t="s">
        <v>232</v>
      </c>
      <c r="K1550" s="95" t="s">
        <v>288</v>
      </c>
      <c r="L1550" s="97">
        <f t="shared" si="24"/>
        <v>45</v>
      </c>
      <c r="M1550" s="97" t="str">
        <f>CONCATENATE(База[ПЕрвые символы],База[Column2],RIGHT(База[Column3],7))</f>
        <v>KV-18646236KNY-KJA</v>
      </c>
      <c r="N1550" s="98"/>
      <c r="O1550" s="98"/>
      <c r="U1550" s="98"/>
      <c r="V1550" s="98"/>
      <c r="W1550" s="98"/>
      <c r="X1550" s="98"/>
      <c r="Y1550" s="98"/>
    </row>
    <row r="1551" spans="1:25" ht="15" x14ac:dyDescent="0.25">
      <c r="A1551" s="93" t="str">
        <f>CONCATENATE(База[ПЕрвые символы],База[Column2],База[Column4])</f>
        <v>KV-18646237KNY-KJA</v>
      </c>
      <c r="B1551" s="94">
        <f>База[Column6]</f>
        <v>46</v>
      </c>
      <c r="C1551" s="95" t="s">
        <v>121</v>
      </c>
      <c r="D1551" s="96">
        <v>46237</v>
      </c>
      <c r="E1551" s="95">
        <v>46</v>
      </c>
      <c r="F1551" s="95">
        <v>1</v>
      </c>
      <c r="G1551" s="95">
        <v>1</v>
      </c>
      <c r="H1551" s="95">
        <v>1</v>
      </c>
      <c r="I1551" s="95" t="s">
        <v>233</v>
      </c>
      <c r="J1551" s="95" t="s">
        <v>232</v>
      </c>
      <c r="K1551" s="95" t="s">
        <v>288</v>
      </c>
      <c r="L1551" s="97">
        <f t="shared" si="24"/>
        <v>45</v>
      </c>
      <c r="M1551" s="97" t="str">
        <f>CONCATENATE(База[ПЕрвые символы],База[Column2],RIGHT(База[Column3],7))</f>
        <v>KV-18646237KNY-KJA</v>
      </c>
      <c r="N1551" s="98"/>
      <c r="O1551" s="98"/>
      <c r="U1551" s="98"/>
      <c r="V1551" s="98"/>
      <c r="W1551" s="98"/>
      <c r="X1551" s="98"/>
      <c r="Y1551" s="98"/>
    </row>
    <row r="1552" spans="1:25" ht="15" x14ac:dyDescent="0.25">
      <c r="A1552" s="93" t="str">
        <f>CONCATENATE(База[ПЕрвые символы],База[Column2],База[Column4])</f>
        <v>KV-18646241KNY-KJA</v>
      </c>
      <c r="B1552" s="94">
        <f>База[Column6]</f>
        <v>46</v>
      </c>
      <c r="C1552" s="95" t="s">
        <v>121</v>
      </c>
      <c r="D1552" s="96">
        <v>46241</v>
      </c>
      <c r="E1552" s="95">
        <v>46</v>
      </c>
      <c r="F1552" s="95">
        <v>4</v>
      </c>
      <c r="G1552" s="95">
        <v>4</v>
      </c>
      <c r="H1552" s="95">
        <v>1</v>
      </c>
      <c r="I1552" s="95" t="s">
        <v>233</v>
      </c>
      <c r="J1552" s="95" t="s">
        <v>232</v>
      </c>
      <c r="K1552" s="95" t="s">
        <v>288</v>
      </c>
      <c r="L1552" s="97">
        <f t="shared" si="24"/>
        <v>45</v>
      </c>
      <c r="M1552" s="97" t="str">
        <f>CONCATENATE(База[ПЕрвые символы],База[Column2],RIGHT(База[Column3],7))</f>
        <v>KV-18646241KNY-KJA</v>
      </c>
      <c r="N1552" s="98"/>
      <c r="O1552" s="98"/>
      <c r="U1552" s="98"/>
      <c r="V1552" s="98"/>
      <c r="W1552" s="98"/>
      <c r="X1552" s="98"/>
      <c r="Y1552" s="98"/>
    </row>
    <row r="1553" spans="1:25" ht="15" x14ac:dyDescent="0.25">
      <c r="A1553" s="93" t="str">
        <f>CONCATENATE(База[ПЕрвые символы],База[Column2],База[Column4])</f>
        <v>KV-18646243KNY-KJA</v>
      </c>
      <c r="B1553" s="94">
        <f>База[Column6]</f>
        <v>46</v>
      </c>
      <c r="C1553" s="95" t="s">
        <v>121</v>
      </c>
      <c r="D1553" s="96">
        <v>46243</v>
      </c>
      <c r="E1553" s="95">
        <v>46</v>
      </c>
      <c r="F1553" s="95">
        <v>0</v>
      </c>
      <c r="G1553" s="95">
        <v>0</v>
      </c>
      <c r="H1553" s="95">
        <v>1</v>
      </c>
      <c r="I1553" s="95" t="s">
        <v>233</v>
      </c>
      <c r="J1553" s="95" t="s">
        <v>232</v>
      </c>
      <c r="K1553" s="95" t="s">
        <v>288</v>
      </c>
      <c r="L1553" s="97">
        <f t="shared" si="24"/>
        <v>45</v>
      </c>
      <c r="M1553" s="97" t="str">
        <f>CONCATENATE(База[ПЕрвые символы],База[Column2],RIGHT(База[Column3],7))</f>
        <v>KV-18646243KNY-KJA</v>
      </c>
      <c r="N1553" s="98"/>
      <c r="O1553" s="98"/>
      <c r="U1553" s="98"/>
      <c r="V1553" s="98"/>
      <c r="W1553" s="98"/>
      <c r="X1553" s="98"/>
      <c r="Y1553" s="98"/>
    </row>
    <row r="1554" spans="1:25" ht="15" x14ac:dyDescent="0.25">
      <c r="A1554" s="93" t="str">
        <f>CONCATENATE(База[ПЕрвые символы],База[Column2],База[Column4])</f>
        <v>KV-18646244KNY-KJA</v>
      </c>
      <c r="B1554" s="94">
        <f>База[Column6]</f>
        <v>46</v>
      </c>
      <c r="C1554" s="95" t="s">
        <v>121</v>
      </c>
      <c r="D1554" s="96">
        <v>46244</v>
      </c>
      <c r="E1554" s="95">
        <v>46</v>
      </c>
      <c r="F1554" s="95">
        <v>4</v>
      </c>
      <c r="G1554" s="95">
        <v>4</v>
      </c>
      <c r="H1554" s="95">
        <v>1</v>
      </c>
      <c r="I1554" s="95" t="s">
        <v>233</v>
      </c>
      <c r="J1554" s="95" t="s">
        <v>232</v>
      </c>
      <c r="K1554" s="95" t="s">
        <v>288</v>
      </c>
      <c r="L1554" s="97">
        <f t="shared" si="24"/>
        <v>45</v>
      </c>
      <c r="M1554" s="97" t="str">
        <f>CONCATENATE(База[ПЕрвые символы],База[Column2],RIGHT(База[Column3],7))</f>
        <v>KV-18646244KNY-KJA</v>
      </c>
      <c r="N1554" s="98"/>
      <c r="O1554" s="98"/>
      <c r="U1554" s="98"/>
      <c r="V1554" s="98"/>
      <c r="W1554" s="98"/>
      <c r="X1554" s="98"/>
      <c r="Y1554" s="98"/>
    </row>
    <row r="1555" spans="1:25" ht="15" x14ac:dyDescent="0.25">
      <c r="A1555" s="93" t="str">
        <f>CONCATENATE(База[ПЕрвые символы],База[Column2],База[Column4])</f>
        <v>KV-18646248KNY-KJA</v>
      </c>
      <c r="B1555" s="94">
        <f>База[Column6]</f>
        <v>46</v>
      </c>
      <c r="C1555" s="95" t="s">
        <v>121</v>
      </c>
      <c r="D1555" s="96">
        <v>46248</v>
      </c>
      <c r="E1555" s="95">
        <v>46</v>
      </c>
      <c r="F1555" s="95">
        <v>4</v>
      </c>
      <c r="G1555" s="95">
        <v>4</v>
      </c>
      <c r="H1555" s="95">
        <v>1</v>
      </c>
      <c r="I1555" s="95" t="s">
        <v>233</v>
      </c>
      <c r="J1555" s="95" t="s">
        <v>232</v>
      </c>
      <c r="K1555" s="95" t="s">
        <v>288</v>
      </c>
      <c r="L1555" s="97">
        <f t="shared" si="24"/>
        <v>45</v>
      </c>
      <c r="M1555" s="97" t="str">
        <f>CONCATENATE(База[ПЕрвые символы],База[Column2],RIGHT(База[Column3],7))</f>
        <v>KV-18646248KNY-KJA</v>
      </c>
      <c r="N1555" s="98"/>
      <c r="O1555" s="98"/>
      <c r="U1555" s="98"/>
      <c r="V1555" s="98"/>
      <c r="W1555" s="98"/>
      <c r="X1555" s="98"/>
      <c r="Y1555" s="98"/>
    </row>
    <row r="1556" spans="1:25" ht="15" x14ac:dyDescent="0.25">
      <c r="A1556" s="93" t="str">
        <f>CONCATENATE(База[ПЕрвые символы],База[Column2],База[Column4])</f>
        <v>KV-18646250KNY-KJA</v>
      </c>
      <c r="B1556" s="94">
        <f>База[Column6]</f>
        <v>46</v>
      </c>
      <c r="C1556" s="95" t="s">
        <v>121</v>
      </c>
      <c r="D1556" s="96">
        <v>46250</v>
      </c>
      <c r="E1556" s="95">
        <v>46</v>
      </c>
      <c r="F1556" s="95">
        <v>0</v>
      </c>
      <c r="G1556" s="95">
        <v>0</v>
      </c>
      <c r="H1556" s="95">
        <v>1</v>
      </c>
      <c r="I1556" s="95" t="s">
        <v>233</v>
      </c>
      <c r="J1556" s="95" t="s">
        <v>232</v>
      </c>
      <c r="K1556" s="95" t="s">
        <v>288</v>
      </c>
      <c r="L1556" s="97">
        <f t="shared" si="24"/>
        <v>45</v>
      </c>
      <c r="M1556" s="97" t="str">
        <f>CONCATENATE(База[ПЕрвые символы],База[Column2],RIGHT(База[Column3],7))</f>
        <v>KV-18646250KNY-KJA</v>
      </c>
      <c r="N1556" s="98"/>
      <c r="O1556" s="98"/>
      <c r="U1556" s="98"/>
      <c r="V1556" s="98"/>
      <c r="W1556" s="98"/>
      <c r="X1556" s="98"/>
      <c r="Y1556" s="98"/>
    </row>
    <row r="1557" spans="1:25" ht="15" x14ac:dyDescent="0.25">
      <c r="A1557" s="93" t="str">
        <f>CONCATENATE(База[ПЕрвые символы],База[Column2],База[Column4])</f>
        <v>KV-18646251KNY-KJA</v>
      </c>
      <c r="B1557" s="94">
        <f>База[Column6]</f>
        <v>46</v>
      </c>
      <c r="C1557" s="95" t="s">
        <v>121</v>
      </c>
      <c r="D1557" s="96">
        <v>46251</v>
      </c>
      <c r="E1557" s="95">
        <v>46</v>
      </c>
      <c r="F1557" s="95">
        <v>0</v>
      </c>
      <c r="G1557" s="95">
        <v>0</v>
      </c>
      <c r="H1557" s="95">
        <v>1</v>
      </c>
      <c r="I1557" s="95" t="s">
        <v>233</v>
      </c>
      <c r="J1557" s="95" t="s">
        <v>232</v>
      </c>
      <c r="K1557" s="95" t="s">
        <v>288</v>
      </c>
      <c r="L1557" s="97">
        <f t="shared" si="24"/>
        <v>45</v>
      </c>
      <c r="M1557" s="97" t="str">
        <f>CONCATENATE(База[ПЕрвые символы],База[Column2],RIGHT(База[Column3],7))</f>
        <v>KV-18646251KNY-KJA</v>
      </c>
      <c r="N1557" s="98"/>
      <c r="O1557" s="98"/>
      <c r="U1557" s="98"/>
      <c r="V1557" s="98"/>
      <c r="W1557" s="98"/>
      <c r="X1557" s="98"/>
      <c r="Y1557" s="98"/>
    </row>
    <row r="1558" spans="1:25" ht="15" x14ac:dyDescent="0.25">
      <c r="A1558" s="93" t="str">
        <f>CONCATENATE(База[ПЕрвые символы],База[Column2],База[Column4])</f>
        <v>KV-18646255KNY-KJA</v>
      </c>
      <c r="B1558" s="94">
        <f>База[Column6]</f>
        <v>46</v>
      </c>
      <c r="C1558" s="95" t="s">
        <v>121</v>
      </c>
      <c r="D1558" s="96">
        <v>46255</v>
      </c>
      <c r="E1558" s="95">
        <v>46</v>
      </c>
      <c r="F1558" s="95">
        <v>4</v>
      </c>
      <c r="G1558" s="95">
        <v>4</v>
      </c>
      <c r="H1558" s="95">
        <v>1</v>
      </c>
      <c r="I1558" s="95" t="s">
        <v>233</v>
      </c>
      <c r="J1558" s="95" t="s">
        <v>232</v>
      </c>
      <c r="K1558" s="95" t="s">
        <v>288</v>
      </c>
      <c r="L1558" s="97">
        <f t="shared" si="24"/>
        <v>45</v>
      </c>
      <c r="M1558" s="97" t="str">
        <f>CONCATENATE(База[ПЕрвые символы],База[Column2],RIGHT(База[Column3],7))</f>
        <v>KV-18646255KNY-KJA</v>
      </c>
      <c r="N1558" s="98"/>
      <c r="O1558" s="98"/>
      <c r="U1558" s="98"/>
      <c r="V1558" s="98"/>
      <c r="W1558" s="98"/>
      <c r="X1558" s="98"/>
      <c r="Y1558" s="98"/>
    </row>
    <row r="1559" spans="1:25" ht="15" x14ac:dyDescent="0.25">
      <c r="A1559" s="93" t="str">
        <f>CONCATENATE(База[ПЕрвые символы],База[Column2],База[Column4])</f>
        <v>KV-18646257KNY-KJA</v>
      </c>
      <c r="B1559" s="94">
        <f>База[Column6]</f>
        <v>46</v>
      </c>
      <c r="C1559" s="95" t="s">
        <v>121</v>
      </c>
      <c r="D1559" s="96">
        <v>46257</v>
      </c>
      <c r="E1559" s="95">
        <v>46</v>
      </c>
      <c r="F1559" s="95">
        <v>0</v>
      </c>
      <c r="G1559" s="95">
        <v>0</v>
      </c>
      <c r="H1559" s="95">
        <v>1</v>
      </c>
      <c r="I1559" s="95" t="s">
        <v>233</v>
      </c>
      <c r="J1559" s="95" t="s">
        <v>232</v>
      </c>
      <c r="K1559" s="95" t="s">
        <v>288</v>
      </c>
      <c r="L1559" s="97">
        <f t="shared" si="24"/>
        <v>45</v>
      </c>
      <c r="M1559" s="97" t="str">
        <f>CONCATENATE(База[ПЕрвые символы],База[Column2],RIGHT(База[Column3],7))</f>
        <v>KV-18646257KNY-KJA</v>
      </c>
      <c r="N1559" s="98"/>
      <c r="O1559" s="98"/>
      <c r="U1559" s="98"/>
      <c r="V1559" s="98"/>
      <c r="W1559" s="98"/>
      <c r="X1559" s="98"/>
      <c r="Y1559" s="98"/>
    </row>
    <row r="1560" spans="1:25" ht="15" x14ac:dyDescent="0.25">
      <c r="A1560" s="93" t="str">
        <f>CONCATENATE(База[ПЕрвые символы],База[Column2],База[Column4])</f>
        <v>KV-18646258KNY-KJA</v>
      </c>
      <c r="B1560" s="94">
        <f>База[Column6]</f>
        <v>46</v>
      </c>
      <c r="C1560" s="95" t="s">
        <v>121</v>
      </c>
      <c r="D1560" s="96">
        <v>46258</v>
      </c>
      <c r="E1560" s="95">
        <v>46</v>
      </c>
      <c r="F1560" s="95">
        <v>0</v>
      </c>
      <c r="G1560" s="95">
        <v>0</v>
      </c>
      <c r="H1560" s="95">
        <v>1</v>
      </c>
      <c r="I1560" s="95" t="s">
        <v>233</v>
      </c>
      <c r="J1560" s="95" t="s">
        <v>232</v>
      </c>
      <c r="K1560" s="95" t="s">
        <v>288</v>
      </c>
      <c r="L1560" s="97">
        <f t="shared" si="24"/>
        <v>45</v>
      </c>
      <c r="M1560" s="97" t="str">
        <f>CONCATENATE(База[ПЕрвые символы],База[Column2],RIGHT(База[Column3],7))</f>
        <v>KV-18646258KNY-KJA</v>
      </c>
      <c r="N1560" s="98"/>
      <c r="O1560" s="98"/>
      <c r="U1560" s="98"/>
      <c r="V1560" s="98"/>
      <c r="W1560" s="98"/>
      <c r="X1560" s="98"/>
      <c r="Y1560" s="98"/>
    </row>
    <row r="1561" spans="1:25" ht="15" x14ac:dyDescent="0.25">
      <c r="A1561" s="93" t="str">
        <f>CONCATENATE(База[ПЕрвые символы],База[Column2],База[Column4])</f>
        <v>KV-18646262KNY-KJA</v>
      </c>
      <c r="B1561" s="94">
        <f>База[Column6]</f>
        <v>46</v>
      </c>
      <c r="C1561" s="95" t="s">
        <v>121</v>
      </c>
      <c r="D1561" s="96">
        <v>46262</v>
      </c>
      <c r="E1561" s="95">
        <v>46</v>
      </c>
      <c r="F1561" s="95">
        <v>1</v>
      </c>
      <c r="G1561" s="95">
        <v>1</v>
      </c>
      <c r="H1561" s="95">
        <v>1</v>
      </c>
      <c r="I1561" s="95" t="s">
        <v>233</v>
      </c>
      <c r="J1561" s="95" t="s">
        <v>232</v>
      </c>
      <c r="K1561" s="95" t="s">
        <v>288</v>
      </c>
      <c r="L1561" s="97">
        <f t="shared" si="24"/>
        <v>45</v>
      </c>
      <c r="M1561" s="97" t="str">
        <f>CONCATENATE(База[ПЕрвые символы],База[Column2],RIGHT(База[Column3],7))</f>
        <v>KV-18646262KNY-KJA</v>
      </c>
      <c r="N1561" s="98"/>
      <c r="O1561" s="98"/>
      <c r="U1561" s="98"/>
      <c r="V1561" s="98"/>
      <c r="W1561" s="98"/>
      <c r="X1561" s="98"/>
      <c r="Y1561" s="98"/>
    </row>
    <row r="1562" spans="1:25" ht="15" x14ac:dyDescent="0.25">
      <c r="A1562" s="93" t="str">
        <f>CONCATENATE(База[ПЕрвые символы],База[Column2],База[Column4])</f>
        <v>KV-18646264KNY-KJA</v>
      </c>
      <c r="B1562" s="94">
        <f>База[Column6]</f>
        <v>46</v>
      </c>
      <c r="C1562" s="95" t="s">
        <v>121</v>
      </c>
      <c r="D1562" s="96">
        <v>46264</v>
      </c>
      <c r="E1562" s="95">
        <v>46</v>
      </c>
      <c r="F1562" s="95">
        <v>0</v>
      </c>
      <c r="G1562" s="95">
        <v>0</v>
      </c>
      <c r="H1562" s="95">
        <v>1</v>
      </c>
      <c r="I1562" s="95" t="s">
        <v>233</v>
      </c>
      <c r="J1562" s="95" t="s">
        <v>232</v>
      </c>
      <c r="K1562" s="95" t="s">
        <v>288</v>
      </c>
      <c r="L1562" s="97">
        <f t="shared" si="24"/>
        <v>45</v>
      </c>
      <c r="M1562" s="97" t="str">
        <f>CONCATENATE(База[ПЕрвые символы],База[Column2],RIGHT(База[Column3],7))</f>
        <v>KV-18646264KNY-KJA</v>
      </c>
      <c r="N1562" s="98"/>
      <c r="O1562" s="98"/>
      <c r="U1562" s="98"/>
      <c r="V1562" s="98"/>
      <c r="W1562" s="98"/>
      <c r="X1562" s="98"/>
      <c r="Y1562" s="98"/>
    </row>
    <row r="1563" spans="1:25" ht="15" x14ac:dyDescent="0.25">
      <c r="A1563" s="93" t="str">
        <f>CONCATENATE(База[ПЕрвые символы],База[Column2],База[Column4])</f>
        <v>KV-18646265KNY-KJA</v>
      </c>
      <c r="B1563" s="94">
        <f>База[Column6]</f>
        <v>46</v>
      </c>
      <c r="C1563" s="95" t="s">
        <v>121</v>
      </c>
      <c r="D1563" s="96">
        <v>46265</v>
      </c>
      <c r="E1563" s="95">
        <v>46</v>
      </c>
      <c r="F1563" s="95">
        <v>0</v>
      </c>
      <c r="G1563" s="95">
        <v>0</v>
      </c>
      <c r="H1563" s="95">
        <v>1</v>
      </c>
      <c r="I1563" s="95" t="s">
        <v>233</v>
      </c>
      <c r="J1563" s="95" t="s">
        <v>232</v>
      </c>
      <c r="K1563" s="95" t="s">
        <v>288</v>
      </c>
      <c r="L1563" s="97">
        <f t="shared" si="24"/>
        <v>45</v>
      </c>
      <c r="M1563" s="97" t="str">
        <f>CONCATENATE(База[ПЕрвые символы],База[Column2],RIGHT(База[Column3],7))</f>
        <v>KV-18646265KNY-KJA</v>
      </c>
      <c r="N1563" s="98"/>
      <c r="O1563" s="98"/>
      <c r="U1563" s="98"/>
      <c r="V1563" s="98"/>
      <c r="W1563" s="98"/>
      <c r="X1563" s="98"/>
      <c r="Y1563" s="98"/>
    </row>
    <row r="1564" spans="1:25" ht="15" x14ac:dyDescent="0.25">
      <c r="A1564" s="93" t="str">
        <f>CONCATENATE(База[ПЕрвые символы],База[Column2],База[Column4])</f>
        <v>KV-18646269KNY-KJA</v>
      </c>
      <c r="B1564" s="94">
        <f>База[Column6]</f>
        <v>34</v>
      </c>
      <c r="C1564" s="95" t="s">
        <v>121</v>
      </c>
      <c r="D1564" s="96">
        <v>46269</v>
      </c>
      <c r="E1564" s="95">
        <v>34</v>
      </c>
      <c r="F1564" s="95">
        <v>3</v>
      </c>
      <c r="G1564" s="95">
        <v>3</v>
      </c>
      <c r="H1564" s="95">
        <v>1</v>
      </c>
      <c r="I1564" s="95" t="s">
        <v>233</v>
      </c>
      <c r="J1564" s="95" t="s">
        <v>232</v>
      </c>
      <c r="K1564" s="95" t="s">
        <v>291</v>
      </c>
      <c r="L1564" s="97">
        <f t="shared" si="24"/>
        <v>33</v>
      </c>
      <c r="M1564" s="97" t="str">
        <f>CONCATENATE(База[ПЕрвые символы],База[Column2],RIGHT(База[Column3],7))</f>
        <v>KV-18646269KNY-KJA</v>
      </c>
      <c r="N1564" s="98"/>
      <c r="O1564" s="98"/>
      <c r="U1564" s="98"/>
      <c r="V1564" s="98"/>
      <c r="W1564" s="98"/>
      <c r="X1564" s="98"/>
      <c r="Y1564" s="98"/>
    </row>
    <row r="1565" spans="1:25" ht="15" x14ac:dyDescent="0.25">
      <c r="A1565" s="93" t="str">
        <f>CONCATENATE(База[ПЕрвые символы],База[Column2],База[Column4])</f>
        <v>KV-18646272KNY-KJA</v>
      </c>
      <c r="B1565" s="94">
        <f>База[Column6]</f>
        <v>46</v>
      </c>
      <c r="C1565" s="95" t="s">
        <v>121</v>
      </c>
      <c r="D1565" s="96">
        <v>46272</v>
      </c>
      <c r="E1565" s="95">
        <v>46</v>
      </c>
      <c r="F1565" s="95">
        <v>0</v>
      </c>
      <c r="G1565" s="95">
        <v>0</v>
      </c>
      <c r="H1565" s="95">
        <v>1</v>
      </c>
      <c r="I1565" s="95" t="s">
        <v>233</v>
      </c>
      <c r="J1565" s="95" t="s">
        <v>232</v>
      </c>
      <c r="K1565" s="95" t="s">
        <v>288</v>
      </c>
      <c r="L1565" s="97">
        <f t="shared" si="24"/>
        <v>45</v>
      </c>
      <c r="M1565" s="97" t="str">
        <f>CONCATENATE(База[ПЕрвые символы],База[Column2],RIGHT(База[Column3],7))</f>
        <v>KV-18646272KNY-KJA</v>
      </c>
      <c r="N1565" s="98"/>
      <c r="O1565" s="98"/>
      <c r="U1565" s="98"/>
      <c r="V1565" s="98"/>
      <c r="W1565" s="98"/>
      <c r="X1565" s="98"/>
      <c r="Y1565" s="98"/>
    </row>
    <row r="1566" spans="1:25" ht="15" x14ac:dyDescent="0.25">
      <c r="A1566" s="93" t="str">
        <f>CONCATENATE(База[ПЕрвые символы],База[Column2],База[Column4])</f>
        <v>KV-18646276KNY-KJA</v>
      </c>
      <c r="B1566" s="94">
        <f>База[Column6]</f>
        <v>34</v>
      </c>
      <c r="C1566" s="95" t="s">
        <v>121</v>
      </c>
      <c r="D1566" s="96">
        <v>46276</v>
      </c>
      <c r="E1566" s="95">
        <v>34</v>
      </c>
      <c r="F1566" s="95">
        <v>5</v>
      </c>
      <c r="G1566" s="95">
        <v>5</v>
      </c>
      <c r="H1566" s="95">
        <v>1</v>
      </c>
      <c r="I1566" s="95" t="s">
        <v>233</v>
      </c>
      <c r="J1566" s="95" t="s">
        <v>232</v>
      </c>
      <c r="K1566" s="95" t="s">
        <v>291</v>
      </c>
      <c r="L1566" s="97">
        <f t="shared" si="24"/>
        <v>33</v>
      </c>
      <c r="M1566" s="97" t="str">
        <f>CONCATENATE(База[ПЕрвые символы],База[Column2],RIGHT(База[Column3],7))</f>
        <v>KV-18646276KNY-KJA</v>
      </c>
      <c r="N1566" s="98"/>
      <c r="O1566" s="98"/>
      <c r="U1566" s="98"/>
      <c r="V1566" s="98"/>
      <c r="W1566" s="98"/>
      <c r="X1566" s="98"/>
      <c r="Y1566" s="98"/>
    </row>
    <row r="1567" spans="1:25" ht="15" x14ac:dyDescent="0.25">
      <c r="A1567" s="93" t="str">
        <f>CONCATENATE(База[ПЕрвые символы],База[Column2],База[Column4])</f>
        <v>KV-18646279KNY-KJA</v>
      </c>
      <c r="B1567" s="94">
        <f>База[Column6]</f>
        <v>46</v>
      </c>
      <c r="C1567" s="95" t="s">
        <v>121</v>
      </c>
      <c r="D1567" s="96">
        <v>46279</v>
      </c>
      <c r="E1567" s="95">
        <v>46</v>
      </c>
      <c r="F1567" s="95">
        <v>0</v>
      </c>
      <c r="G1567" s="95">
        <v>0</v>
      </c>
      <c r="H1567" s="95">
        <v>1</v>
      </c>
      <c r="I1567" s="95" t="s">
        <v>233</v>
      </c>
      <c r="J1567" s="95" t="s">
        <v>232</v>
      </c>
      <c r="K1567" s="95" t="s">
        <v>288</v>
      </c>
      <c r="L1567" s="97">
        <f t="shared" si="24"/>
        <v>45</v>
      </c>
      <c r="M1567" s="97" t="str">
        <f>CONCATENATE(База[ПЕрвые символы],База[Column2],RIGHT(База[Column3],7))</f>
        <v>KV-18646279KNY-KJA</v>
      </c>
      <c r="N1567" s="98"/>
      <c r="O1567" s="98"/>
      <c r="U1567" s="98"/>
      <c r="V1567" s="98"/>
      <c r="W1567" s="98"/>
      <c r="X1567" s="98"/>
      <c r="Y1567" s="98"/>
    </row>
    <row r="1568" spans="1:25" ht="15" x14ac:dyDescent="0.25">
      <c r="A1568" s="93" t="str">
        <f>CONCATENATE(База[ПЕрвые символы],База[Column2],База[Column4])</f>
        <v>KV-18646283KNY-KJA</v>
      </c>
      <c r="B1568" s="94">
        <f>База[Column6]</f>
        <v>34</v>
      </c>
      <c r="C1568" s="95" t="s">
        <v>121</v>
      </c>
      <c r="D1568" s="96">
        <v>46283</v>
      </c>
      <c r="E1568" s="95">
        <v>34</v>
      </c>
      <c r="F1568" s="95">
        <v>0</v>
      </c>
      <c r="G1568" s="95">
        <v>0</v>
      </c>
      <c r="H1568" s="95">
        <v>1</v>
      </c>
      <c r="I1568" s="95" t="s">
        <v>233</v>
      </c>
      <c r="J1568" s="95" t="s">
        <v>232</v>
      </c>
      <c r="K1568" s="95" t="s">
        <v>291</v>
      </c>
      <c r="L1568" s="97">
        <f t="shared" si="24"/>
        <v>33</v>
      </c>
      <c r="M1568" s="97" t="str">
        <f>CONCATENATE(База[ПЕрвые символы],База[Column2],RIGHT(База[Column3],7))</f>
        <v>KV-18646283KNY-KJA</v>
      </c>
      <c r="N1568" s="98"/>
      <c r="O1568" s="98"/>
      <c r="U1568" s="98"/>
      <c r="V1568" s="98"/>
      <c r="W1568" s="98"/>
      <c r="X1568" s="98"/>
      <c r="Y1568" s="98"/>
    </row>
    <row r="1569" spans="1:25" ht="15" x14ac:dyDescent="0.25">
      <c r="A1569" s="93" t="str">
        <f>CONCATENATE(База[ПЕрвые символы],База[Column2],База[Column4])</f>
        <v>KV-18646286KNY-KJA</v>
      </c>
      <c r="B1569" s="94">
        <f>База[Column6]</f>
        <v>48</v>
      </c>
      <c r="C1569" s="95" t="s">
        <v>121</v>
      </c>
      <c r="D1569" s="96">
        <v>46286</v>
      </c>
      <c r="E1569" s="95">
        <v>48</v>
      </c>
      <c r="F1569" s="95">
        <v>0</v>
      </c>
      <c r="G1569" s="95">
        <v>0</v>
      </c>
      <c r="H1569" s="95">
        <v>1</v>
      </c>
      <c r="I1569" s="95" t="s">
        <v>233</v>
      </c>
      <c r="J1569" s="95" t="s">
        <v>232</v>
      </c>
      <c r="K1569" s="95" t="s">
        <v>293</v>
      </c>
      <c r="L1569" s="97">
        <f t="shared" si="24"/>
        <v>47</v>
      </c>
      <c r="M1569" s="97" t="str">
        <f>CONCATENATE(База[ПЕрвые символы],База[Column2],RIGHT(База[Column3],7))</f>
        <v>KV-18646286KNY-KJA</v>
      </c>
      <c r="N1569" s="98"/>
      <c r="O1569" s="98"/>
      <c r="U1569" s="98"/>
      <c r="V1569" s="98"/>
      <c r="W1569" s="98"/>
      <c r="X1569" s="98"/>
      <c r="Y1569" s="98"/>
    </row>
    <row r="1570" spans="1:25" ht="15" x14ac:dyDescent="0.25">
      <c r="A1570" s="93" t="str">
        <f>CONCATENATE(База[ПЕрвые символы],База[Column2],База[Column4])</f>
        <v>KV-18646290KNY-KJA</v>
      </c>
      <c r="B1570" s="94">
        <f>База[Column6]</f>
        <v>34</v>
      </c>
      <c r="C1570" s="95" t="s">
        <v>121</v>
      </c>
      <c r="D1570" s="96">
        <v>46290</v>
      </c>
      <c r="E1570" s="95">
        <v>34</v>
      </c>
      <c r="F1570" s="95">
        <v>0</v>
      </c>
      <c r="G1570" s="95">
        <v>0</v>
      </c>
      <c r="H1570" s="95">
        <v>1</v>
      </c>
      <c r="I1570" s="95" t="s">
        <v>233</v>
      </c>
      <c r="J1570" s="95" t="s">
        <v>232</v>
      </c>
      <c r="K1570" s="95" t="s">
        <v>291</v>
      </c>
      <c r="L1570" s="97">
        <f t="shared" si="24"/>
        <v>33</v>
      </c>
      <c r="M1570" s="97" t="str">
        <f>CONCATENATE(База[ПЕрвые символы],База[Column2],RIGHT(База[Column3],7))</f>
        <v>KV-18646290KNY-KJA</v>
      </c>
      <c r="N1570" s="98"/>
      <c r="O1570" s="98"/>
      <c r="U1570" s="98"/>
      <c r="V1570" s="98"/>
      <c r="W1570" s="98"/>
      <c r="X1570" s="98"/>
      <c r="Y1570" s="98"/>
    </row>
    <row r="1571" spans="1:25" ht="15" x14ac:dyDescent="0.25">
      <c r="A1571" s="93" t="str">
        <f>CONCATENATE(База[ПЕрвые символы],База[Column2],База[Column4])</f>
        <v>KV-18646293KNY-KJA</v>
      </c>
      <c r="B1571" s="94">
        <f>База[Column6]</f>
        <v>48</v>
      </c>
      <c r="C1571" s="95" t="s">
        <v>121</v>
      </c>
      <c r="D1571" s="96">
        <v>46293</v>
      </c>
      <c r="E1571" s="95">
        <v>48</v>
      </c>
      <c r="F1571" s="95">
        <v>0</v>
      </c>
      <c r="G1571" s="95">
        <v>0</v>
      </c>
      <c r="H1571" s="95">
        <v>1</v>
      </c>
      <c r="I1571" s="95" t="s">
        <v>233</v>
      </c>
      <c r="J1571" s="95" t="s">
        <v>232</v>
      </c>
      <c r="K1571" s="95" t="s">
        <v>293</v>
      </c>
      <c r="L1571" s="97">
        <f t="shared" si="24"/>
        <v>47</v>
      </c>
      <c r="M1571" s="97" t="str">
        <f>CONCATENATE(База[ПЕрвые символы],База[Column2],RIGHT(База[Column3],7))</f>
        <v>KV-18646293KNY-KJA</v>
      </c>
      <c r="N1571" s="98"/>
      <c r="O1571" s="98"/>
      <c r="U1571" s="98"/>
      <c r="V1571" s="98"/>
      <c r="W1571" s="98"/>
      <c r="X1571" s="98"/>
      <c r="Y1571" s="98"/>
    </row>
    <row r="1572" spans="1:25" ht="15" x14ac:dyDescent="0.25">
      <c r="A1572" s="93" t="str">
        <f>CONCATENATE(База[ПЕрвые символы],База[Column2],База[Column4])</f>
        <v>KV-18646297KNY-KJA</v>
      </c>
      <c r="B1572" s="94">
        <f>База[Column6]</f>
        <v>48</v>
      </c>
      <c r="C1572" s="95" t="s">
        <v>121</v>
      </c>
      <c r="D1572" s="96">
        <v>46297</v>
      </c>
      <c r="E1572" s="95">
        <v>48</v>
      </c>
      <c r="F1572" s="95">
        <v>0</v>
      </c>
      <c r="G1572" s="95">
        <v>0</v>
      </c>
      <c r="H1572" s="95">
        <v>1</v>
      </c>
      <c r="I1572" s="95" t="s">
        <v>233</v>
      </c>
      <c r="J1572" s="95" t="s">
        <v>232</v>
      </c>
      <c r="K1572" s="95" t="s">
        <v>293</v>
      </c>
      <c r="L1572" s="97">
        <f t="shared" si="24"/>
        <v>47</v>
      </c>
      <c r="M1572" s="97" t="str">
        <f>CONCATENATE(База[ПЕрвые символы],База[Column2],RIGHT(База[Column3],7))</f>
        <v>KV-18646297KNY-KJA</v>
      </c>
      <c r="N1572" s="98"/>
      <c r="O1572" s="98"/>
      <c r="U1572" s="98"/>
      <c r="V1572" s="98"/>
      <c r="W1572" s="98"/>
      <c r="X1572" s="98"/>
      <c r="Y1572" s="98"/>
    </row>
    <row r="1573" spans="1:25" ht="15" x14ac:dyDescent="0.25">
      <c r="A1573" s="93" t="str">
        <f>CONCATENATE(База[ПЕрвые символы],База[Column2],База[Column4])</f>
        <v>KV-18646300KNY-KJA</v>
      </c>
      <c r="B1573" s="94">
        <f>База[Column6]</f>
        <v>46</v>
      </c>
      <c r="C1573" s="95" t="s">
        <v>121</v>
      </c>
      <c r="D1573" s="96">
        <v>46300</v>
      </c>
      <c r="E1573" s="95">
        <v>46</v>
      </c>
      <c r="F1573" s="95">
        <v>0</v>
      </c>
      <c r="G1573" s="95">
        <v>0</v>
      </c>
      <c r="H1573" s="95">
        <v>1</v>
      </c>
      <c r="I1573" s="95" t="s">
        <v>233</v>
      </c>
      <c r="J1573" s="95" t="s">
        <v>232</v>
      </c>
      <c r="K1573" s="95" t="s">
        <v>288</v>
      </c>
      <c r="L1573" s="97">
        <f t="shared" si="24"/>
        <v>45</v>
      </c>
      <c r="M1573" s="97" t="str">
        <f>CONCATENATE(База[ПЕрвые символы],База[Column2],RIGHT(База[Column3],7))</f>
        <v>KV-18646300KNY-KJA</v>
      </c>
      <c r="N1573" s="98"/>
      <c r="O1573" s="98"/>
      <c r="U1573" s="98"/>
      <c r="V1573" s="98"/>
      <c r="W1573" s="98"/>
      <c r="X1573" s="98"/>
      <c r="Y1573" s="98"/>
    </row>
    <row r="1574" spans="1:25" ht="15" x14ac:dyDescent="0.25">
      <c r="A1574" s="93" t="str">
        <f>CONCATENATE(База[ПЕрвые символы],База[Column2],База[Column4])</f>
        <v>KV-18646304KNY-KJA</v>
      </c>
      <c r="B1574" s="94">
        <f>База[Column6]</f>
        <v>48</v>
      </c>
      <c r="C1574" s="95" t="s">
        <v>121</v>
      </c>
      <c r="D1574" s="96">
        <v>46304</v>
      </c>
      <c r="E1574" s="95">
        <v>48</v>
      </c>
      <c r="F1574" s="95">
        <v>0</v>
      </c>
      <c r="G1574" s="95">
        <v>0</v>
      </c>
      <c r="H1574" s="95">
        <v>1</v>
      </c>
      <c r="I1574" s="95" t="s">
        <v>233</v>
      </c>
      <c r="J1574" s="95" t="s">
        <v>232</v>
      </c>
      <c r="K1574" s="95" t="s">
        <v>293</v>
      </c>
      <c r="L1574" s="97">
        <f t="shared" si="24"/>
        <v>47</v>
      </c>
      <c r="M1574" s="97" t="str">
        <f>CONCATENATE(База[ПЕрвые символы],База[Column2],RIGHT(База[Column3],7))</f>
        <v>KV-18646304KNY-KJA</v>
      </c>
      <c r="N1574" s="98"/>
      <c r="O1574" s="98"/>
      <c r="U1574" s="98"/>
      <c r="V1574" s="98"/>
      <c r="W1574" s="98"/>
      <c r="X1574" s="98"/>
      <c r="Y1574" s="98"/>
    </row>
    <row r="1575" spans="1:25" ht="15" x14ac:dyDescent="0.25">
      <c r="A1575" s="93" t="str">
        <f>CONCATENATE(База[ПЕрвые символы],База[Column2],База[Column4])</f>
        <v>KV-18646307KNY-KJA</v>
      </c>
      <c r="B1575" s="94">
        <f>База[Column6]</f>
        <v>46</v>
      </c>
      <c r="C1575" s="95" t="s">
        <v>121</v>
      </c>
      <c r="D1575" s="96">
        <v>46307</v>
      </c>
      <c r="E1575" s="95">
        <v>46</v>
      </c>
      <c r="F1575" s="95">
        <v>0</v>
      </c>
      <c r="G1575" s="95">
        <v>0</v>
      </c>
      <c r="H1575" s="95">
        <v>1</v>
      </c>
      <c r="I1575" s="95" t="s">
        <v>233</v>
      </c>
      <c r="J1575" s="95" t="s">
        <v>232</v>
      </c>
      <c r="K1575" s="95" t="s">
        <v>288</v>
      </c>
      <c r="L1575" s="97">
        <f t="shared" si="24"/>
        <v>45</v>
      </c>
      <c r="M1575" s="97" t="str">
        <f>CONCATENATE(База[ПЕрвые символы],База[Column2],RIGHT(База[Column3],7))</f>
        <v>KV-18646307KNY-KJA</v>
      </c>
      <c r="N1575" s="98"/>
      <c r="O1575" s="98"/>
      <c r="U1575" s="98"/>
      <c r="V1575" s="98"/>
      <c r="W1575" s="98"/>
      <c r="X1575" s="98"/>
      <c r="Y1575" s="98"/>
    </row>
    <row r="1576" spans="1:25" ht="15" x14ac:dyDescent="0.25">
      <c r="A1576" s="93" t="str">
        <f>CONCATENATE(База[ПЕрвые символы],База[Column2],База[Column4])</f>
        <v>KV-18646311KNY-KJA</v>
      </c>
      <c r="B1576" s="94">
        <f>База[Column6]</f>
        <v>48</v>
      </c>
      <c r="C1576" s="95" t="s">
        <v>121</v>
      </c>
      <c r="D1576" s="96">
        <v>46311</v>
      </c>
      <c r="E1576" s="95">
        <v>48</v>
      </c>
      <c r="F1576" s="95">
        <v>0</v>
      </c>
      <c r="G1576" s="95">
        <v>0</v>
      </c>
      <c r="H1576" s="95">
        <v>1</v>
      </c>
      <c r="I1576" s="95" t="s">
        <v>233</v>
      </c>
      <c r="J1576" s="95" t="s">
        <v>232</v>
      </c>
      <c r="K1576" s="95" t="s">
        <v>293</v>
      </c>
      <c r="L1576" s="97">
        <f t="shared" si="24"/>
        <v>47</v>
      </c>
      <c r="M1576" s="97" t="str">
        <f>CONCATENATE(База[ПЕрвые символы],База[Column2],RIGHT(База[Column3],7))</f>
        <v>KV-18646311KNY-KJA</v>
      </c>
      <c r="N1576" s="98"/>
      <c r="O1576" s="98"/>
      <c r="U1576" s="98"/>
      <c r="V1576" s="98"/>
      <c r="W1576" s="98"/>
      <c r="X1576" s="98"/>
      <c r="Y1576" s="98"/>
    </row>
    <row r="1577" spans="1:25" ht="15" x14ac:dyDescent="0.25">
      <c r="A1577" s="93" t="str">
        <f>CONCATENATE(База[ПЕрвые символы],База[Column2],База[Column4])</f>
        <v>KV-18646314KNY-KJA</v>
      </c>
      <c r="B1577" s="94">
        <f>База[Column6]</f>
        <v>46</v>
      </c>
      <c r="C1577" s="95" t="s">
        <v>121</v>
      </c>
      <c r="D1577" s="96">
        <v>46314</v>
      </c>
      <c r="E1577" s="95">
        <v>46</v>
      </c>
      <c r="F1577" s="95">
        <v>0</v>
      </c>
      <c r="G1577" s="95">
        <v>0</v>
      </c>
      <c r="H1577" s="95">
        <v>1</v>
      </c>
      <c r="I1577" s="95" t="s">
        <v>233</v>
      </c>
      <c r="J1577" s="95" t="s">
        <v>232</v>
      </c>
      <c r="K1577" s="95" t="s">
        <v>288</v>
      </c>
      <c r="L1577" s="97">
        <f t="shared" si="24"/>
        <v>45</v>
      </c>
      <c r="M1577" s="97" t="str">
        <f>CONCATENATE(База[ПЕрвые символы],База[Column2],RIGHT(База[Column3],7))</f>
        <v>KV-18646314KNY-KJA</v>
      </c>
      <c r="N1577" s="98"/>
      <c r="O1577" s="98"/>
      <c r="U1577" s="98"/>
      <c r="V1577" s="98"/>
      <c r="W1577" s="98"/>
      <c r="X1577" s="98"/>
      <c r="Y1577" s="98"/>
    </row>
    <row r="1578" spans="1:25" ht="15" x14ac:dyDescent="0.25">
      <c r="A1578" s="93" t="str">
        <f>CONCATENATE(База[ПЕрвые символы],База[Column2],База[Column4])</f>
        <v>KV-18646318KNY-KJA</v>
      </c>
      <c r="B1578" s="94">
        <f>База[Column6]</f>
        <v>46</v>
      </c>
      <c r="C1578" s="95" t="s">
        <v>121</v>
      </c>
      <c r="D1578" s="96">
        <v>46318</v>
      </c>
      <c r="E1578" s="95">
        <v>46</v>
      </c>
      <c r="F1578" s="95">
        <v>0</v>
      </c>
      <c r="G1578" s="95">
        <v>0</v>
      </c>
      <c r="H1578" s="95">
        <v>1</v>
      </c>
      <c r="I1578" s="95" t="s">
        <v>233</v>
      </c>
      <c r="J1578" s="95" t="s">
        <v>232</v>
      </c>
      <c r="K1578" s="95" t="s">
        <v>288</v>
      </c>
      <c r="L1578" s="97">
        <f t="shared" si="24"/>
        <v>45</v>
      </c>
      <c r="M1578" s="97" t="str">
        <f>CONCATENATE(База[ПЕрвые символы],База[Column2],RIGHT(База[Column3],7))</f>
        <v>KV-18646318KNY-KJA</v>
      </c>
      <c r="N1578" s="98"/>
      <c r="O1578" s="98"/>
      <c r="U1578" s="98"/>
      <c r="V1578" s="98"/>
      <c r="W1578" s="98"/>
      <c r="X1578" s="98"/>
      <c r="Y1578" s="98"/>
    </row>
    <row r="1579" spans="1:25" ht="15" x14ac:dyDescent="0.25">
      <c r="A1579" s="93" t="str">
        <f>CONCATENATE(База[ПЕрвые символы],База[Column2],База[Column4])</f>
        <v>KV-18746218KJA-BGS</v>
      </c>
      <c r="B1579" s="94">
        <f>База[Column6]</f>
        <v>46</v>
      </c>
      <c r="C1579" s="95" t="s">
        <v>122</v>
      </c>
      <c r="D1579" s="96">
        <v>46218</v>
      </c>
      <c r="E1579" s="95">
        <v>46</v>
      </c>
      <c r="F1579" s="95">
        <v>0</v>
      </c>
      <c r="G1579" s="95">
        <v>0</v>
      </c>
      <c r="H1579" s="95">
        <v>1</v>
      </c>
      <c r="I1579" s="95" t="s">
        <v>235</v>
      </c>
      <c r="J1579" s="95" t="s">
        <v>234</v>
      </c>
      <c r="K1579" s="95" t="s">
        <v>288</v>
      </c>
      <c r="L1579" s="97">
        <f t="shared" si="24"/>
        <v>45</v>
      </c>
      <c r="M1579" s="97" t="str">
        <f>CONCATENATE(База[ПЕрвые символы],База[Column2],RIGHT(База[Column3],7))</f>
        <v>KV-18746218KJA-BGS</v>
      </c>
      <c r="N1579" s="98"/>
      <c r="O1579" s="98"/>
      <c r="U1579" s="98"/>
      <c r="V1579" s="98"/>
      <c r="W1579" s="98"/>
      <c r="X1579" s="98"/>
      <c r="Y1579" s="98"/>
    </row>
    <row r="1580" spans="1:25" ht="15" x14ac:dyDescent="0.25">
      <c r="A1580" s="93" t="str">
        <f>CONCATENATE(База[ПЕрвые символы],База[Column2],База[Column4])</f>
        <v>KV-18746219KJA-BGS</v>
      </c>
      <c r="B1580" s="94">
        <f>База[Column6]</f>
        <v>46</v>
      </c>
      <c r="C1580" s="95" t="s">
        <v>122</v>
      </c>
      <c r="D1580" s="96">
        <v>46219</v>
      </c>
      <c r="E1580" s="95">
        <v>46</v>
      </c>
      <c r="F1580" s="95">
        <v>0</v>
      </c>
      <c r="G1580" s="95">
        <v>0</v>
      </c>
      <c r="H1580" s="95">
        <v>1</v>
      </c>
      <c r="I1580" s="95" t="s">
        <v>235</v>
      </c>
      <c r="J1580" s="95" t="s">
        <v>234</v>
      </c>
      <c r="K1580" s="95" t="s">
        <v>288</v>
      </c>
      <c r="L1580" s="97">
        <f t="shared" si="24"/>
        <v>45</v>
      </c>
      <c r="M1580" s="97" t="str">
        <f>CONCATENATE(База[ПЕрвые символы],База[Column2],RIGHT(База[Column3],7))</f>
        <v>KV-18746219KJA-BGS</v>
      </c>
      <c r="N1580" s="98"/>
      <c r="O1580" s="98"/>
      <c r="U1580" s="98"/>
      <c r="V1580" s="98"/>
      <c r="W1580" s="98"/>
      <c r="X1580" s="98"/>
      <c r="Y1580" s="98"/>
    </row>
    <row r="1581" spans="1:25" ht="15" x14ac:dyDescent="0.25">
      <c r="A1581" s="93" t="str">
        <f>CONCATENATE(База[ПЕрвые символы],База[Column2],База[Column4])</f>
        <v>KV-18746225KJA-BGS</v>
      </c>
      <c r="B1581" s="94">
        <f>База[Column6]</f>
        <v>46</v>
      </c>
      <c r="C1581" s="95" t="s">
        <v>122</v>
      </c>
      <c r="D1581" s="96">
        <v>46225</v>
      </c>
      <c r="E1581" s="95">
        <v>46</v>
      </c>
      <c r="F1581" s="95">
        <v>0</v>
      </c>
      <c r="G1581" s="95">
        <v>0</v>
      </c>
      <c r="H1581" s="95">
        <v>1</v>
      </c>
      <c r="I1581" s="95" t="s">
        <v>235</v>
      </c>
      <c r="J1581" s="95" t="s">
        <v>234</v>
      </c>
      <c r="K1581" s="95" t="s">
        <v>288</v>
      </c>
      <c r="L1581" s="97">
        <f t="shared" si="24"/>
        <v>45</v>
      </c>
      <c r="M1581" s="97" t="str">
        <f>CONCATENATE(База[ПЕрвые символы],База[Column2],RIGHT(База[Column3],7))</f>
        <v>KV-18746225KJA-BGS</v>
      </c>
      <c r="N1581" s="98"/>
      <c r="O1581" s="98"/>
      <c r="U1581" s="98"/>
      <c r="V1581" s="98"/>
      <c r="W1581" s="98"/>
      <c r="X1581" s="98"/>
      <c r="Y1581" s="98"/>
    </row>
    <row r="1582" spans="1:25" ht="15" x14ac:dyDescent="0.25">
      <c r="A1582" s="93" t="str">
        <f>CONCATENATE(База[ПЕрвые символы],База[Column2],База[Column4])</f>
        <v>KV-18746227KJA-BGS</v>
      </c>
      <c r="B1582" s="94">
        <f>База[Column6]</f>
        <v>46</v>
      </c>
      <c r="C1582" s="95" t="s">
        <v>122</v>
      </c>
      <c r="D1582" s="96">
        <v>46227</v>
      </c>
      <c r="E1582" s="95">
        <v>46</v>
      </c>
      <c r="F1582" s="95">
        <v>0</v>
      </c>
      <c r="G1582" s="95">
        <v>0</v>
      </c>
      <c r="H1582" s="95">
        <v>1</v>
      </c>
      <c r="I1582" s="95" t="s">
        <v>235</v>
      </c>
      <c r="J1582" s="95" t="s">
        <v>234</v>
      </c>
      <c r="K1582" s="95" t="s">
        <v>288</v>
      </c>
      <c r="L1582" s="97">
        <f t="shared" si="24"/>
        <v>45</v>
      </c>
      <c r="M1582" s="97" t="str">
        <f>CONCATENATE(База[ПЕрвые символы],База[Column2],RIGHT(База[Column3],7))</f>
        <v>KV-18746227KJA-BGS</v>
      </c>
      <c r="N1582" s="98"/>
      <c r="O1582" s="98"/>
      <c r="U1582" s="98"/>
      <c r="V1582" s="98"/>
      <c r="W1582" s="98"/>
      <c r="X1582" s="98"/>
      <c r="Y1582" s="98"/>
    </row>
    <row r="1583" spans="1:25" ht="15" x14ac:dyDescent="0.25">
      <c r="A1583" s="93" t="str">
        <f>CONCATENATE(База[ПЕрвые символы],База[Column2],База[Column4])</f>
        <v>KV-18746232KJA-BGS</v>
      </c>
      <c r="B1583" s="94">
        <f>База[Column6]</f>
        <v>46</v>
      </c>
      <c r="C1583" s="95" t="s">
        <v>122</v>
      </c>
      <c r="D1583" s="96">
        <v>46232</v>
      </c>
      <c r="E1583" s="95">
        <v>46</v>
      </c>
      <c r="F1583" s="95">
        <v>0</v>
      </c>
      <c r="G1583" s="95">
        <v>0</v>
      </c>
      <c r="H1583" s="95">
        <v>1</v>
      </c>
      <c r="I1583" s="95" t="s">
        <v>235</v>
      </c>
      <c r="J1583" s="95" t="s">
        <v>234</v>
      </c>
      <c r="K1583" s="95" t="s">
        <v>288</v>
      </c>
      <c r="L1583" s="97">
        <f t="shared" si="24"/>
        <v>45</v>
      </c>
      <c r="M1583" s="97" t="str">
        <f>CONCATENATE(База[ПЕрвые символы],База[Column2],RIGHT(База[Column3],7))</f>
        <v>KV-18746232KJA-BGS</v>
      </c>
      <c r="N1583" s="98"/>
      <c r="O1583" s="98"/>
      <c r="U1583" s="98"/>
      <c r="V1583" s="98"/>
      <c r="W1583" s="98"/>
      <c r="X1583" s="98"/>
      <c r="Y1583" s="98"/>
    </row>
    <row r="1584" spans="1:25" ht="15" x14ac:dyDescent="0.25">
      <c r="A1584" s="93" t="str">
        <f>CONCATENATE(База[ПЕрвые символы],База[Column2],База[Column4])</f>
        <v>KV-18746233KJA-BGS</v>
      </c>
      <c r="B1584" s="94">
        <f>База[Column6]</f>
        <v>46</v>
      </c>
      <c r="C1584" s="95" t="s">
        <v>122</v>
      </c>
      <c r="D1584" s="96">
        <v>46233</v>
      </c>
      <c r="E1584" s="95">
        <v>46</v>
      </c>
      <c r="F1584" s="95">
        <v>0</v>
      </c>
      <c r="G1584" s="95">
        <v>0</v>
      </c>
      <c r="H1584" s="95">
        <v>1</v>
      </c>
      <c r="I1584" s="95" t="s">
        <v>235</v>
      </c>
      <c r="J1584" s="95" t="s">
        <v>234</v>
      </c>
      <c r="K1584" s="95" t="s">
        <v>288</v>
      </c>
      <c r="L1584" s="97">
        <f t="shared" si="24"/>
        <v>45</v>
      </c>
      <c r="M1584" s="97" t="str">
        <f>CONCATENATE(База[ПЕрвые символы],База[Column2],RIGHT(База[Column3],7))</f>
        <v>KV-18746233KJA-BGS</v>
      </c>
      <c r="N1584" s="98"/>
      <c r="O1584" s="98"/>
      <c r="U1584" s="98"/>
      <c r="V1584" s="98"/>
      <c r="W1584" s="98"/>
      <c r="X1584" s="98"/>
      <c r="Y1584" s="98"/>
    </row>
    <row r="1585" spans="1:25" ht="15" x14ac:dyDescent="0.25">
      <c r="A1585" s="93" t="str">
        <f>CONCATENATE(База[ПЕрвые символы],База[Column2],База[Column4])</f>
        <v>KV-18746238KJA-BGS</v>
      </c>
      <c r="B1585" s="94">
        <f>База[Column6]</f>
        <v>46</v>
      </c>
      <c r="C1585" s="95" t="s">
        <v>122</v>
      </c>
      <c r="D1585" s="96">
        <v>46238</v>
      </c>
      <c r="E1585" s="95">
        <v>46</v>
      </c>
      <c r="F1585" s="95">
        <v>0</v>
      </c>
      <c r="G1585" s="95">
        <v>0</v>
      </c>
      <c r="H1585" s="95">
        <v>1</v>
      </c>
      <c r="I1585" s="95" t="s">
        <v>235</v>
      </c>
      <c r="J1585" s="95" t="s">
        <v>234</v>
      </c>
      <c r="K1585" s="95" t="s">
        <v>288</v>
      </c>
      <c r="L1585" s="97">
        <f t="shared" si="24"/>
        <v>45</v>
      </c>
      <c r="M1585" s="97" t="str">
        <f>CONCATENATE(База[ПЕрвые символы],База[Column2],RIGHT(База[Column3],7))</f>
        <v>KV-18746238KJA-BGS</v>
      </c>
      <c r="N1585" s="98"/>
      <c r="O1585" s="98"/>
      <c r="U1585" s="98"/>
      <c r="V1585" s="98"/>
      <c r="W1585" s="98"/>
      <c r="X1585" s="98"/>
      <c r="Y1585" s="98"/>
    </row>
    <row r="1586" spans="1:25" ht="15" x14ac:dyDescent="0.25">
      <c r="A1586" s="93" t="str">
        <f>CONCATENATE(База[ПЕрвые символы],База[Column2],База[Column4])</f>
        <v>KV-18746240KJA-BGS</v>
      </c>
      <c r="B1586" s="94">
        <f>База[Column6]</f>
        <v>46</v>
      </c>
      <c r="C1586" s="95" t="s">
        <v>122</v>
      </c>
      <c r="D1586" s="96">
        <v>46240</v>
      </c>
      <c r="E1586" s="95">
        <v>46</v>
      </c>
      <c r="F1586" s="95">
        <v>0</v>
      </c>
      <c r="G1586" s="95">
        <v>0</v>
      </c>
      <c r="H1586" s="95">
        <v>1</v>
      </c>
      <c r="I1586" s="95" t="s">
        <v>235</v>
      </c>
      <c r="J1586" s="95" t="s">
        <v>234</v>
      </c>
      <c r="K1586" s="95" t="s">
        <v>288</v>
      </c>
      <c r="L1586" s="97">
        <f t="shared" si="24"/>
        <v>45</v>
      </c>
      <c r="M1586" s="97" t="str">
        <f>CONCATENATE(База[ПЕрвые символы],База[Column2],RIGHT(База[Column3],7))</f>
        <v>KV-18746240KJA-BGS</v>
      </c>
      <c r="N1586" s="98"/>
      <c r="O1586" s="98"/>
      <c r="U1586" s="98"/>
      <c r="V1586" s="98"/>
      <c r="W1586" s="98"/>
      <c r="X1586" s="98"/>
      <c r="Y1586" s="98"/>
    </row>
    <row r="1587" spans="1:25" ht="15" x14ac:dyDescent="0.25">
      <c r="A1587" s="93" t="str">
        <f>CONCATENATE(База[ПЕрвые символы],База[Column2],База[Column4])</f>
        <v>KV-18746245KJA-BGS</v>
      </c>
      <c r="B1587" s="94">
        <f>База[Column6]</f>
        <v>46</v>
      </c>
      <c r="C1587" s="95" t="s">
        <v>122</v>
      </c>
      <c r="D1587" s="96">
        <v>46245</v>
      </c>
      <c r="E1587" s="95">
        <v>46</v>
      </c>
      <c r="F1587" s="95">
        <v>0</v>
      </c>
      <c r="G1587" s="95">
        <v>0</v>
      </c>
      <c r="H1587" s="95">
        <v>1</v>
      </c>
      <c r="I1587" s="95" t="s">
        <v>235</v>
      </c>
      <c r="J1587" s="95" t="s">
        <v>234</v>
      </c>
      <c r="K1587" s="95" t="s">
        <v>288</v>
      </c>
      <c r="L1587" s="97">
        <f t="shared" si="24"/>
        <v>45</v>
      </c>
      <c r="M1587" s="97" t="str">
        <f>CONCATENATE(База[ПЕрвые символы],База[Column2],RIGHT(База[Column3],7))</f>
        <v>KV-18746245KJA-BGS</v>
      </c>
      <c r="N1587" s="98"/>
      <c r="O1587" s="98"/>
      <c r="U1587" s="98"/>
      <c r="V1587" s="98"/>
      <c r="W1587" s="98"/>
      <c r="X1587" s="98"/>
      <c r="Y1587" s="98"/>
    </row>
    <row r="1588" spans="1:25" ht="15" x14ac:dyDescent="0.25">
      <c r="A1588" s="93" t="str">
        <f>CONCATENATE(База[ПЕрвые символы],База[Column2],База[Column4])</f>
        <v>KV-18746247KJA-BGS</v>
      </c>
      <c r="B1588" s="94">
        <f>База[Column6]</f>
        <v>46</v>
      </c>
      <c r="C1588" s="95" t="s">
        <v>122</v>
      </c>
      <c r="D1588" s="96">
        <v>46247</v>
      </c>
      <c r="E1588" s="95">
        <v>46</v>
      </c>
      <c r="F1588" s="95">
        <v>0</v>
      </c>
      <c r="G1588" s="95">
        <v>0</v>
      </c>
      <c r="H1588" s="95">
        <v>1</v>
      </c>
      <c r="I1588" s="95" t="s">
        <v>235</v>
      </c>
      <c r="J1588" s="95" t="s">
        <v>234</v>
      </c>
      <c r="K1588" s="95" t="s">
        <v>288</v>
      </c>
      <c r="L1588" s="97">
        <f t="shared" si="24"/>
        <v>45</v>
      </c>
      <c r="M1588" s="97" t="str">
        <f>CONCATENATE(База[ПЕрвые символы],База[Column2],RIGHT(База[Column3],7))</f>
        <v>KV-18746247KJA-BGS</v>
      </c>
      <c r="N1588" s="98"/>
      <c r="O1588" s="98"/>
      <c r="U1588" s="98"/>
      <c r="V1588" s="98"/>
      <c r="W1588" s="98"/>
      <c r="X1588" s="98"/>
      <c r="Y1588" s="98"/>
    </row>
    <row r="1589" spans="1:25" ht="15" x14ac:dyDescent="0.25">
      <c r="A1589" s="93" t="str">
        <f>CONCATENATE(База[ПЕрвые символы],База[Column2],База[Column4])</f>
        <v>KV-18746252KJA-BGS</v>
      </c>
      <c r="B1589" s="94">
        <f>База[Column6]</f>
        <v>46</v>
      </c>
      <c r="C1589" s="95" t="s">
        <v>122</v>
      </c>
      <c r="D1589" s="96">
        <v>46252</v>
      </c>
      <c r="E1589" s="95">
        <v>46</v>
      </c>
      <c r="F1589" s="95">
        <v>0</v>
      </c>
      <c r="G1589" s="95">
        <v>0</v>
      </c>
      <c r="H1589" s="95">
        <v>1</v>
      </c>
      <c r="I1589" s="95" t="s">
        <v>235</v>
      </c>
      <c r="J1589" s="95" t="s">
        <v>234</v>
      </c>
      <c r="K1589" s="95" t="s">
        <v>288</v>
      </c>
      <c r="L1589" s="97">
        <f t="shared" si="24"/>
        <v>45</v>
      </c>
      <c r="M1589" s="97" t="str">
        <f>CONCATENATE(База[ПЕрвые символы],База[Column2],RIGHT(База[Column3],7))</f>
        <v>KV-18746252KJA-BGS</v>
      </c>
      <c r="N1589" s="98"/>
      <c r="O1589" s="98"/>
      <c r="U1589" s="98"/>
      <c r="V1589" s="98"/>
      <c r="W1589" s="98"/>
      <c r="X1589" s="98"/>
      <c r="Y1589" s="98"/>
    </row>
    <row r="1590" spans="1:25" ht="15" x14ac:dyDescent="0.25">
      <c r="A1590" s="93" t="str">
        <f>CONCATENATE(База[ПЕрвые символы],База[Column2],База[Column4])</f>
        <v>KV-18746254KJA-BGS</v>
      </c>
      <c r="B1590" s="94">
        <f>База[Column6]</f>
        <v>46</v>
      </c>
      <c r="C1590" s="95" t="s">
        <v>122</v>
      </c>
      <c r="D1590" s="96">
        <v>46254</v>
      </c>
      <c r="E1590" s="95">
        <v>46</v>
      </c>
      <c r="F1590" s="95">
        <v>0</v>
      </c>
      <c r="G1590" s="95">
        <v>0</v>
      </c>
      <c r="H1590" s="95">
        <v>1</v>
      </c>
      <c r="I1590" s="95" t="s">
        <v>235</v>
      </c>
      <c r="J1590" s="95" t="s">
        <v>234</v>
      </c>
      <c r="K1590" s="95" t="s">
        <v>288</v>
      </c>
      <c r="L1590" s="97">
        <f t="shared" si="24"/>
        <v>45</v>
      </c>
      <c r="M1590" s="97" t="str">
        <f>CONCATENATE(База[ПЕрвые символы],База[Column2],RIGHT(База[Column3],7))</f>
        <v>KV-18746254KJA-BGS</v>
      </c>
      <c r="N1590" s="98"/>
      <c r="O1590" s="98"/>
      <c r="U1590" s="98"/>
      <c r="V1590" s="98"/>
      <c r="W1590" s="98"/>
      <c r="X1590" s="98"/>
      <c r="Y1590" s="98"/>
    </row>
    <row r="1591" spans="1:25" ht="15" x14ac:dyDescent="0.25">
      <c r="A1591" s="93" t="str">
        <f>CONCATENATE(База[ПЕрвые символы],База[Column2],База[Column4])</f>
        <v>KV-18746259KJA-BGS</v>
      </c>
      <c r="B1591" s="94">
        <f>База[Column6]</f>
        <v>46</v>
      </c>
      <c r="C1591" s="95" t="s">
        <v>122</v>
      </c>
      <c r="D1591" s="96">
        <v>46259</v>
      </c>
      <c r="E1591" s="95">
        <v>46</v>
      </c>
      <c r="F1591" s="95">
        <v>0</v>
      </c>
      <c r="G1591" s="95">
        <v>0</v>
      </c>
      <c r="H1591" s="95">
        <v>1</v>
      </c>
      <c r="I1591" s="95" t="s">
        <v>235</v>
      </c>
      <c r="J1591" s="95" t="s">
        <v>234</v>
      </c>
      <c r="K1591" s="95" t="s">
        <v>288</v>
      </c>
      <c r="L1591" s="97">
        <f t="shared" si="24"/>
        <v>45</v>
      </c>
      <c r="M1591" s="97" t="str">
        <f>CONCATENATE(База[ПЕрвые символы],База[Column2],RIGHT(База[Column3],7))</f>
        <v>KV-18746259KJA-BGS</v>
      </c>
      <c r="N1591" s="98"/>
      <c r="O1591" s="98"/>
      <c r="U1591" s="98"/>
      <c r="V1591" s="98"/>
      <c r="W1591" s="98"/>
      <c r="X1591" s="98"/>
      <c r="Y1591" s="98"/>
    </row>
    <row r="1592" spans="1:25" ht="15" x14ac:dyDescent="0.25">
      <c r="A1592" s="93" t="str">
        <f>CONCATENATE(База[ПЕрвые символы],База[Column2],База[Column4])</f>
        <v>KV-18746261KJA-BGS</v>
      </c>
      <c r="B1592" s="94">
        <f>База[Column6]</f>
        <v>46</v>
      </c>
      <c r="C1592" s="95" t="s">
        <v>122</v>
      </c>
      <c r="D1592" s="96">
        <v>46261</v>
      </c>
      <c r="E1592" s="95">
        <v>46</v>
      </c>
      <c r="F1592" s="95">
        <v>0</v>
      </c>
      <c r="G1592" s="95">
        <v>0</v>
      </c>
      <c r="H1592" s="95">
        <v>1</v>
      </c>
      <c r="I1592" s="95" t="s">
        <v>235</v>
      </c>
      <c r="J1592" s="95" t="s">
        <v>234</v>
      </c>
      <c r="K1592" s="95" t="s">
        <v>288</v>
      </c>
      <c r="L1592" s="97">
        <f t="shared" si="24"/>
        <v>45</v>
      </c>
      <c r="M1592" s="97" t="str">
        <f>CONCATENATE(База[ПЕрвые символы],База[Column2],RIGHT(База[Column3],7))</f>
        <v>KV-18746261KJA-BGS</v>
      </c>
      <c r="N1592" s="98"/>
      <c r="O1592" s="98"/>
      <c r="U1592" s="98"/>
      <c r="V1592" s="98"/>
      <c r="W1592" s="98"/>
      <c r="X1592" s="98"/>
      <c r="Y1592" s="98"/>
    </row>
    <row r="1593" spans="1:25" ht="15" x14ac:dyDescent="0.25">
      <c r="A1593" s="93" t="str">
        <f>CONCATENATE(База[ПЕрвые символы],База[Column2],База[Column4])</f>
        <v>KV-18746266KJA-BGS</v>
      </c>
      <c r="B1593" s="94">
        <f>База[Column6]</f>
        <v>46</v>
      </c>
      <c r="C1593" s="95" t="s">
        <v>122</v>
      </c>
      <c r="D1593" s="96">
        <v>46266</v>
      </c>
      <c r="E1593" s="95">
        <v>46</v>
      </c>
      <c r="F1593" s="95">
        <v>0</v>
      </c>
      <c r="G1593" s="95">
        <v>0</v>
      </c>
      <c r="H1593" s="95">
        <v>1</v>
      </c>
      <c r="I1593" s="95" t="s">
        <v>235</v>
      </c>
      <c r="J1593" s="95" t="s">
        <v>234</v>
      </c>
      <c r="K1593" s="95" t="s">
        <v>288</v>
      </c>
      <c r="L1593" s="97">
        <f t="shared" si="24"/>
        <v>45</v>
      </c>
      <c r="M1593" s="97" t="str">
        <f>CONCATENATE(База[ПЕрвые символы],База[Column2],RIGHT(База[Column3],7))</f>
        <v>KV-18746266KJA-BGS</v>
      </c>
      <c r="N1593" s="98"/>
      <c r="O1593" s="98"/>
      <c r="U1593" s="98"/>
      <c r="V1593" s="98"/>
      <c r="W1593" s="98"/>
      <c r="X1593" s="98"/>
      <c r="Y1593" s="98"/>
    </row>
    <row r="1594" spans="1:25" ht="15" x14ac:dyDescent="0.25">
      <c r="A1594" s="93" t="str">
        <f>CONCATENATE(База[ПЕрвые символы],База[Column2],База[Column4])</f>
        <v>KV-18746268KJA-BGS</v>
      </c>
      <c r="B1594" s="94">
        <f>База[Column6]</f>
        <v>46</v>
      </c>
      <c r="C1594" s="95" t="s">
        <v>122</v>
      </c>
      <c r="D1594" s="96">
        <v>46268</v>
      </c>
      <c r="E1594" s="95">
        <v>46</v>
      </c>
      <c r="F1594" s="95">
        <v>0</v>
      </c>
      <c r="G1594" s="95">
        <v>0</v>
      </c>
      <c r="H1594" s="95">
        <v>1</v>
      </c>
      <c r="I1594" s="95" t="s">
        <v>235</v>
      </c>
      <c r="J1594" s="95" t="s">
        <v>234</v>
      </c>
      <c r="K1594" s="95" t="s">
        <v>288</v>
      </c>
      <c r="L1594" s="97">
        <f t="shared" si="24"/>
        <v>45</v>
      </c>
      <c r="M1594" s="97" t="str">
        <f>CONCATENATE(База[ПЕрвые символы],База[Column2],RIGHT(База[Column3],7))</f>
        <v>KV-18746268KJA-BGS</v>
      </c>
      <c r="N1594" s="98"/>
      <c r="O1594" s="98"/>
      <c r="U1594" s="98"/>
      <c r="V1594" s="98"/>
      <c r="W1594" s="98"/>
      <c r="X1594" s="98"/>
      <c r="Y1594" s="98"/>
    </row>
    <row r="1595" spans="1:25" ht="15" x14ac:dyDescent="0.25">
      <c r="A1595" s="93" t="str">
        <f>CONCATENATE(База[ПЕрвые символы],База[Column2],База[Column4])</f>
        <v>KV-18746273KJA-BGS</v>
      </c>
      <c r="B1595" s="94">
        <f>База[Column6]</f>
        <v>46</v>
      </c>
      <c r="C1595" s="95" t="s">
        <v>122</v>
      </c>
      <c r="D1595" s="96">
        <v>46273</v>
      </c>
      <c r="E1595" s="95">
        <v>46</v>
      </c>
      <c r="F1595" s="95">
        <v>0</v>
      </c>
      <c r="G1595" s="95">
        <v>0</v>
      </c>
      <c r="H1595" s="95">
        <v>1</v>
      </c>
      <c r="I1595" s="95" t="s">
        <v>235</v>
      </c>
      <c r="J1595" s="95" t="s">
        <v>234</v>
      </c>
      <c r="K1595" s="95" t="s">
        <v>288</v>
      </c>
      <c r="L1595" s="97">
        <f t="shared" si="24"/>
        <v>45</v>
      </c>
      <c r="M1595" s="97" t="str">
        <f>CONCATENATE(База[ПЕрвые символы],База[Column2],RIGHT(База[Column3],7))</f>
        <v>KV-18746273KJA-BGS</v>
      </c>
      <c r="N1595" s="98"/>
      <c r="O1595" s="98"/>
      <c r="U1595" s="98"/>
      <c r="V1595" s="98"/>
      <c r="W1595" s="98"/>
      <c r="X1595" s="98"/>
      <c r="Y1595" s="98"/>
    </row>
    <row r="1596" spans="1:25" ht="15" x14ac:dyDescent="0.25">
      <c r="A1596" s="93" t="str">
        <f>CONCATENATE(База[ПЕрвые символы],База[Column2],База[Column4])</f>
        <v>KV-18746275KJA-BGS</v>
      </c>
      <c r="B1596" s="94">
        <f>База[Column6]</f>
        <v>46</v>
      </c>
      <c r="C1596" s="95" t="s">
        <v>122</v>
      </c>
      <c r="D1596" s="96">
        <v>46275</v>
      </c>
      <c r="E1596" s="95">
        <v>46</v>
      </c>
      <c r="F1596" s="95">
        <v>0</v>
      </c>
      <c r="G1596" s="95">
        <v>0</v>
      </c>
      <c r="H1596" s="95">
        <v>1</v>
      </c>
      <c r="I1596" s="95" t="s">
        <v>235</v>
      </c>
      <c r="J1596" s="95" t="s">
        <v>234</v>
      </c>
      <c r="K1596" s="95" t="s">
        <v>288</v>
      </c>
      <c r="L1596" s="97">
        <f t="shared" si="24"/>
        <v>45</v>
      </c>
      <c r="M1596" s="97" t="str">
        <f>CONCATENATE(База[ПЕрвые символы],База[Column2],RIGHT(База[Column3],7))</f>
        <v>KV-18746275KJA-BGS</v>
      </c>
      <c r="N1596" s="98"/>
      <c r="O1596" s="98"/>
      <c r="U1596" s="98"/>
      <c r="V1596" s="98"/>
      <c r="W1596" s="98"/>
      <c r="X1596" s="98"/>
      <c r="Y1596" s="98"/>
    </row>
    <row r="1597" spans="1:25" ht="15" x14ac:dyDescent="0.25">
      <c r="A1597" s="93" t="str">
        <f>CONCATENATE(База[ПЕрвые символы],База[Column2],База[Column4])</f>
        <v>KV-18746280KJA-BGS</v>
      </c>
      <c r="B1597" s="94">
        <f>База[Column6]</f>
        <v>46</v>
      </c>
      <c r="C1597" s="95" t="s">
        <v>122</v>
      </c>
      <c r="D1597" s="96">
        <v>46280</v>
      </c>
      <c r="E1597" s="95">
        <v>46</v>
      </c>
      <c r="F1597" s="95">
        <v>0</v>
      </c>
      <c r="G1597" s="95">
        <v>0</v>
      </c>
      <c r="H1597" s="95">
        <v>1</v>
      </c>
      <c r="I1597" s="95" t="s">
        <v>235</v>
      </c>
      <c r="J1597" s="95" t="s">
        <v>234</v>
      </c>
      <c r="K1597" s="95" t="s">
        <v>288</v>
      </c>
      <c r="L1597" s="97">
        <f t="shared" si="24"/>
        <v>45</v>
      </c>
      <c r="M1597" s="97" t="str">
        <f>CONCATENATE(База[ПЕрвые символы],База[Column2],RIGHT(База[Column3],7))</f>
        <v>KV-18746280KJA-BGS</v>
      </c>
      <c r="N1597" s="98"/>
      <c r="O1597" s="98"/>
      <c r="U1597" s="98"/>
      <c r="V1597" s="98"/>
      <c r="W1597" s="98"/>
      <c r="X1597" s="98"/>
      <c r="Y1597" s="98"/>
    </row>
    <row r="1598" spans="1:25" ht="15" x14ac:dyDescent="0.25">
      <c r="A1598" s="93" t="str">
        <f>CONCATENATE(База[ПЕрвые символы],База[Column2],База[Column4])</f>
        <v>KV-18746283KJA-BGS</v>
      </c>
      <c r="B1598" s="94">
        <f>База[Column6]</f>
        <v>46</v>
      </c>
      <c r="C1598" s="95" t="s">
        <v>122</v>
      </c>
      <c r="D1598" s="96">
        <v>46283</v>
      </c>
      <c r="E1598" s="95">
        <v>46</v>
      </c>
      <c r="F1598" s="95">
        <v>0</v>
      </c>
      <c r="G1598" s="95">
        <v>0</v>
      </c>
      <c r="H1598" s="95">
        <v>1</v>
      </c>
      <c r="I1598" s="95" t="s">
        <v>235</v>
      </c>
      <c r="J1598" s="95" t="s">
        <v>234</v>
      </c>
      <c r="K1598" s="95" t="s">
        <v>288</v>
      </c>
      <c r="L1598" s="97">
        <f t="shared" si="24"/>
        <v>45</v>
      </c>
      <c r="M1598" s="97" t="str">
        <f>CONCATENATE(База[ПЕрвые символы],База[Column2],RIGHT(База[Column3],7))</f>
        <v>KV-18746283KJA-BGS</v>
      </c>
      <c r="N1598" s="98"/>
      <c r="O1598" s="98"/>
      <c r="U1598" s="98"/>
      <c r="V1598" s="98"/>
      <c r="W1598" s="98"/>
      <c r="X1598" s="98"/>
      <c r="Y1598" s="98"/>
    </row>
    <row r="1599" spans="1:25" ht="15" x14ac:dyDescent="0.25">
      <c r="A1599" s="93" t="str">
        <f>CONCATENATE(База[ПЕрвые символы],База[Column2],База[Column4])</f>
        <v>KV-18746287KJA-BGS</v>
      </c>
      <c r="B1599" s="94">
        <f>База[Column6]</f>
        <v>46</v>
      </c>
      <c r="C1599" s="95" t="s">
        <v>122</v>
      </c>
      <c r="D1599" s="96">
        <v>46287</v>
      </c>
      <c r="E1599" s="95">
        <v>46</v>
      </c>
      <c r="F1599" s="95">
        <v>0</v>
      </c>
      <c r="G1599" s="95">
        <v>0</v>
      </c>
      <c r="H1599" s="95">
        <v>1</v>
      </c>
      <c r="I1599" s="95" t="s">
        <v>235</v>
      </c>
      <c r="J1599" s="95" t="s">
        <v>234</v>
      </c>
      <c r="K1599" s="95" t="s">
        <v>288</v>
      </c>
      <c r="L1599" s="97">
        <f t="shared" si="24"/>
        <v>45</v>
      </c>
      <c r="M1599" s="97" t="str">
        <f>CONCATENATE(База[ПЕрвые символы],База[Column2],RIGHT(База[Column3],7))</f>
        <v>KV-18746287KJA-BGS</v>
      </c>
      <c r="N1599" s="98"/>
      <c r="O1599" s="98"/>
      <c r="U1599" s="98"/>
      <c r="V1599" s="98"/>
      <c r="W1599" s="98"/>
      <c r="X1599" s="98"/>
      <c r="Y1599" s="98"/>
    </row>
    <row r="1600" spans="1:25" ht="15" x14ac:dyDescent="0.25">
      <c r="A1600" s="93" t="str">
        <f>CONCATENATE(База[ПЕрвые символы],База[Column2],База[Column4])</f>
        <v>KV-18746289KJA-BGS</v>
      </c>
      <c r="B1600" s="94">
        <f>База[Column6]</f>
        <v>46</v>
      </c>
      <c r="C1600" s="95" t="s">
        <v>122</v>
      </c>
      <c r="D1600" s="96">
        <v>46289</v>
      </c>
      <c r="E1600" s="95">
        <v>46</v>
      </c>
      <c r="F1600" s="95">
        <v>0</v>
      </c>
      <c r="G1600" s="95">
        <v>0</v>
      </c>
      <c r="H1600" s="95">
        <v>1</v>
      </c>
      <c r="I1600" s="95" t="s">
        <v>235</v>
      </c>
      <c r="J1600" s="95" t="s">
        <v>234</v>
      </c>
      <c r="K1600" s="95" t="s">
        <v>288</v>
      </c>
      <c r="L1600" s="97">
        <f t="shared" si="24"/>
        <v>45</v>
      </c>
      <c r="M1600" s="97" t="str">
        <f>CONCATENATE(База[ПЕрвые символы],База[Column2],RIGHT(База[Column3],7))</f>
        <v>KV-18746289KJA-BGS</v>
      </c>
      <c r="N1600" s="98"/>
      <c r="O1600" s="98"/>
      <c r="U1600" s="98"/>
      <c r="V1600" s="98"/>
      <c r="W1600" s="98"/>
      <c r="X1600" s="98"/>
      <c r="Y1600" s="98"/>
    </row>
    <row r="1601" spans="1:25" ht="15" x14ac:dyDescent="0.25">
      <c r="A1601" s="93" t="str">
        <f>CONCATENATE(База[ПЕрвые символы],База[Column2],База[Column4])</f>
        <v>KV-18746294KJA-BGS</v>
      </c>
      <c r="B1601" s="94">
        <f>База[Column6]</f>
        <v>46</v>
      </c>
      <c r="C1601" s="95" t="s">
        <v>122</v>
      </c>
      <c r="D1601" s="96">
        <v>46294</v>
      </c>
      <c r="E1601" s="95">
        <v>46</v>
      </c>
      <c r="F1601" s="95">
        <v>0</v>
      </c>
      <c r="G1601" s="95">
        <v>0</v>
      </c>
      <c r="H1601" s="95">
        <v>1</v>
      </c>
      <c r="I1601" s="95" t="s">
        <v>235</v>
      </c>
      <c r="J1601" s="95" t="s">
        <v>234</v>
      </c>
      <c r="K1601" s="95" t="s">
        <v>288</v>
      </c>
      <c r="L1601" s="97">
        <f t="shared" si="24"/>
        <v>45</v>
      </c>
      <c r="M1601" s="97" t="str">
        <f>CONCATENATE(База[ПЕрвые символы],База[Column2],RIGHT(База[Column3],7))</f>
        <v>KV-18746294KJA-BGS</v>
      </c>
      <c r="N1601" s="98"/>
      <c r="O1601" s="98"/>
      <c r="U1601" s="98"/>
      <c r="V1601" s="98"/>
      <c r="W1601" s="98"/>
      <c r="X1601" s="98"/>
      <c r="Y1601" s="98"/>
    </row>
    <row r="1602" spans="1:25" ht="15" x14ac:dyDescent="0.25">
      <c r="A1602" s="93" t="str">
        <f>CONCATENATE(База[ПЕрвые символы],База[Column2],База[Column4])</f>
        <v>KV-18746296KJA-BGS</v>
      </c>
      <c r="B1602" s="94">
        <f>База[Column6]</f>
        <v>46</v>
      </c>
      <c r="C1602" s="95" t="s">
        <v>122</v>
      </c>
      <c r="D1602" s="96">
        <v>46296</v>
      </c>
      <c r="E1602" s="95">
        <v>46</v>
      </c>
      <c r="F1602" s="95">
        <v>0</v>
      </c>
      <c r="G1602" s="95">
        <v>0</v>
      </c>
      <c r="H1602" s="95">
        <v>1</v>
      </c>
      <c r="I1602" s="95" t="s">
        <v>235</v>
      </c>
      <c r="J1602" s="95" t="s">
        <v>234</v>
      </c>
      <c r="K1602" s="95" t="s">
        <v>288</v>
      </c>
      <c r="L1602" s="97">
        <f t="shared" ref="L1602:L1665" si="25">IF(G1602&gt;=0,E1602-H1602,E1602-H1602-G1602)</f>
        <v>45</v>
      </c>
      <c r="M1602" s="97" t="str">
        <f>CONCATENATE(База[ПЕрвые символы],База[Column2],RIGHT(База[Column3],7))</f>
        <v>KV-18746296KJA-BGS</v>
      </c>
      <c r="N1602" s="98"/>
      <c r="O1602" s="98"/>
      <c r="U1602" s="98"/>
      <c r="V1602" s="98"/>
      <c r="W1602" s="98"/>
      <c r="X1602" s="98"/>
      <c r="Y1602" s="98"/>
    </row>
    <row r="1603" spans="1:25" ht="15" x14ac:dyDescent="0.25">
      <c r="A1603" s="93" t="str">
        <f>CONCATENATE(База[ПЕрвые символы],База[Column2],База[Column4])</f>
        <v>KV-18746301KJA-BGS</v>
      </c>
      <c r="B1603" s="94">
        <f>База[Column6]</f>
        <v>46</v>
      </c>
      <c r="C1603" s="95" t="s">
        <v>122</v>
      </c>
      <c r="D1603" s="96">
        <v>46301</v>
      </c>
      <c r="E1603" s="95">
        <v>46</v>
      </c>
      <c r="F1603" s="95">
        <v>0</v>
      </c>
      <c r="G1603" s="95">
        <v>0</v>
      </c>
      <c r="H1603" s="95">
        <v>1</v>
      </c>
      <c r="I1603" s="95" t="s">
        <v>235</v>
      </c>
      <c r="J1603" s="95" t="s">
        <v>234</v>
      </c>
      <c r="K1603" s="95" t="s">
        <v>288</v>
      </c>
      <c r="L1603" s="97">
        <f t="shared" si="25"/>
        <v>45</v>
      </c>
      <c r="M1603" s="97" t="str">
        <f>CONCATENATE(База[ПЕрвые символы],База[Column2],RIGHT(База[Column3],7))</f>
        <v>KV-18746301KJA-BGS</v>
      </c>
      <c r="N1603" s="98"/>
      <c r="O1603" s="98"/>
      <c r="U1603" s="98"/>
      <c r="V1603" s="98"/>
      <c r="W1603" s="98"/>
      <c r="X1603" s="98"/>
      <c r="Y1603" s="98"/>
    </row>
    <row r="1604" spans="1:25" ht="15" x14ac:dyDescent="0.25">
      <c r="A1604" s="93" t="str">
        <f>CONCATENATE(База[ПЕрвые символы],База[Column2],База[Column4])</f>
        <v>KV-18746303KJA-BGS</v>
      </c>
      <c r="B1604" s="94">
        <f>База[Column6]</f>
        <v>46</v>
      </c>
      <c r="C1604" s="95" t="s">
        <v>122</v>
      </c>
      <c r="D1604" s="96">
        <v>46303</v>
      </c>
      <c r="E1604" s="95">
        <v>46</v>
      </c>
      <c r="F1604" s="95">
        <v>0</v>
      </c>
      <c r="G1604" s="95">
        <v>0</v>
      </c>
      <c r="H1604" s="95">
        <v>1</v>
      </c>
      <c r="I1604" s="95" t="s">
        <v>235</v>
      </c>
      <c r="J1604" s="95" t="s">
        <v>234</v>
      </c>
      <c r="K1604" s="95" t="s">
        <v>288</v>
      </c>
      <c r="L1604" s="97">
        <f t="shared" si="25"/>
        <v>45</v>
      </c>
      <c r="M1604" s="97" t="str">
        <f>CONCATENATE(База[ПЕрвые символы],База[Column2],RIGHT(База[Column3],7))</f>
        <v>KV-18746303KJA-BGS</v>
      </c>
      <c r="N1604" s="98"/>
      <c r="O1604" s="98"/>
      <c r="U1604" s="98"/>
      <c r="V1604" s="98"/>
      <c r="W1604" s="98"/>
      <c r="X1604" s="98"/>
      <c r="Y1604" s="98"/>
    </row>
    <row r="1605" spans="1:25" ht="15" x14ac:dyDescent="0.25">
      <c r="A1605" s="93" t="str">
        <f>CONCATENATE(База[ПЕрвые символы],База[Column2],База[Column4])</f>
        <v>KV-18746308KJA-BGS</v>
      </c>
      <c r="B1605" s="94">
        <f>База[Column6]</f>
        <v>46</v>
      </c>
      <c r="C1605" s="95" t="s">
        <v>122</v>
      </c>
      <c r="D1605" s="96">
        <v>46308</v>
      </c>
      <c r="E1605" s="95">
        <v>46</v>
      </c>
      <c r="F1605" s="95">
        <v>0</v>
      </c>
      <c r="G1605" s="95">
        <v>0</v>
      </c>
      <c r="H1605" s="95">
        <v>1</v>
      </c>
      <c r="I1605" s="95" t="s">
        <v>235</v>
      </c>
      <c r="J1605" s="95" t="s">
        <v>234</v>
      </c>
      <c r="K1605" s="95" t="s">
        <v>288</v>
      </c>
      <c r="L1605" s="97">
        <f t="shared" si="25"/>
        <v>45</v>
      </c>
      <c r="M1605" s="97" t="str">
        <f>CONCATENATE(База[ПЕрвые символы],База[Column2],RIGHT(База[Column3],7))</f>
        <v>KV-18746308KJA-BGS</v>
      </c>
      <c r="N1605" s="98"/>
      <c r="O1605" s="98"/>
      <c r="U1605" s="98"/>
      <c r="V1605" s="98"/>
      <c r="W1605" s="98"/>
      <c r="X1605" s="98"/>
      <c r="Y1605" s="98"/>
    </row>
    <row r="1606" spans="1:25" ht="15" x14ac:dyDescent="0.25">
      <c r="A1606" s="93" t="str">
        <f>CONCATENATE(База[ПЕрвые символы],База[Column2],База[Column4])</f>
        <v>KV-18746310KJA-BGS</v>
      </c>
      <c r="B1606" s="94">
        <f>База[Column6]</f>
        <v>46</v>
      </c>
      <c r="C1606" s="95" t="s">
        <v>122</v>
      </c>
      <c r="D1606" s="96">
        <v>46310</v>
      </c>
      <c r="E1606" s="95">
        <v>46</v>
      </c>
      <c r="F1606" s="95">
        <v>0</v>
      </c>
      <c r="G1606" s="95">
        <v>0</v>
      </c>
      <c r="H1606" s="95">
        <v>1</v>
      </c>
      <c r="I1606" s="95" t="s">
        <v>235</v>
      </c>
      <c r="J1606" s="95" t="s">
        <v>234</v>
      </c>
      <c r="K1606" s="95" t="s">
        <v>288</v>
      </c>
      <c r="L1606" s="97">
        <f t="shared" si="25"/>
        <v>45</v>
      </c>
      <c r="M1606" s="97" t="str">
        <f>CONCATENATE(База[ПЕрвые символы],База[Column2],RIGHT(База[Column3],7))</f>
        <v>KV-18746310KJA-BGS</v>
      </c>
      <c r="N1606" s="98"/>
      <c r="O1606" s="98"/>
      <c r="U1606" s="98"/>
      <c r="V1606" s="98"/>
      <c r="W1606" s="98"/>
      <c r="X1606" s="98"/>
      <c r="Y1606" s="98"/>
    </row>
    <row r="1607" spans="1:25" ht="15" x14ac:dyDescent="0.25">
      <c r="A1607" s="93" t="str">
        <f>CONCATENATE(База[ПЕрвые символы],База[Column2],База[Column4])</f>
        <v>KV-18746315KJA-BGS</v>
      </c>
      <c r="B1607" s="94">
        <f>База[Column6]</f>
        <v>46</v>
      </c>
      <c r="C1607" s="95" t="s">
        <v>122</v>
      </c>
      <c r="D1607" s="96">
        <v>46315</v>
      </c>
      <c r="E1607" s="95">
        <v>46</v>
      </c>
      <c r="F1607" s="95">
        <v>0</v>
      </c>
      <c r="G1607" s="95">
        <v>0</v>
      </c>
      <c r="H1607" s="95">
        <v>1</v>
      </c>
      <c r="I1607" s="95" t="s">
        <v>235</v>
      </c>
      <c r="J1607" s="95" t="s">
        <v>234</v>
      </c>
      <c r="K1607" s="95" t="s">
        <v>288</v>
      </c>
      <c r="L1607" s="97">
        <f t="shared" si="25"/>
        <v>45</v>
      </c>
      <c r="M1607" s="97" t="str">
        <f>CONCATENATE(База[ПЕрвые символы],База[Column2],RIGHT(База[Column3],7))</f>
        <v>KV-18746315KJA-BGS</v>
      </c>
      <c r="N1607" s="98"/>
      <c r="O1607" s="98"/>
      <c r="U1607" s="98"/>
      <c r="V1607" s="98"/>
      <c r="W1607" s="98"/>
      <c r="X1607" s="98"/>
      <c r="Y1607" s="98"/>
    </row>
    <row r="1608" spans="1:25" ht="15" x14ac:dyDescent="0.25">
      <c r="A1608" s="93" t="str">
        <f>CONCATENATE(База[ПЕрвые символы],База[Column2],База[Column4])</f>
        <v>KV-18746317KJA-BGS</v>
      </c>
      <c r="B1608" s="94">
        <f>База[Column6]</f>
        <v>46</v>
      </c>
      <c r="C1608" s="95" t="s">
        <v>122</v>
      </c>
      <c r="D1608" s="96">
        <v>46317</v>
      </c>
      <c r="E1608" s="95">
        <v>46</v>
      </c>
      <c r="F1608" s="95">
        <v>0</v>
      </c>
      <c r="G1608" s="95">
        <v>0</v>
      </c>
      <c r="H1608" s="95">
        <v>1</v>
      </c>
      <c r="I1608" s="95" t="s">
        <v>235</v>
      </c>
      <c r="J1608" s="95" t="s">
        <v>234</v>
      </c>
      <c r="K1608" s="95" t="s">
        <v>288</v>
      </c>
      <c r="L1608" s="97">
        <f t="shared" si="25"/>
        <v>45</v>
      </c>
      <c r="M1608" s="97" t="str">
        <f>CONCATENATE(База[ПЕрвые символы],База[Column2],RIGHT(База[Column3],7))</f>
        <v>KV-18746317KJA-BGS</v>
      </c>
      <c r="N1608" s="98"/>
      <c r="O1608" s="98"/>
      <c r="U1608" s="98"/>
      <c r="V1608" s="98"/>
      <c r="W1608" s="98"/>
      <c r="X1608" s="98"/>
      <c r="Y1608" s="98"/>
    </row>
    <row r="1609" spans="1:25" ht="15" x14ac:dyDescent="0.25">
      <c r="A1609" s="93" t="str">
        <f>CONCATENATE(База[ПЕрвые символы],База[Column2],База[Column4])</f>
        <v>KV-18846218BGS-KJA</v>
      </c>
      <c r="B1609" s="94">
        <f>База[Column6]</f>
        <v>41</v>
      </c>
      <c r="C1609" s="95" t="s">
        <v>123</v>
      </c>
      <c r="D1609" s="96">
        <v>46218</v>
      </c>
      <c r="E1609" s="95">
        <v>41</v>
      </c>
      <c r="F1609" s="95">
        <v>10</v>
      </c>
      <c r="G1609" s="95">
        <v>10</v>
      </c>
      <c r="H1609" s="95">
        <v>1</v>
      </c>
      <c r="I1609" s="95" t="s">
        <v>237</v>
      </c>
      <c r="J1609" s="95" t="s">
        <v>236</v>
      </c>
      <c r="K1609" s="95" t="s">
        <v>288</v>
      </c>
      <c r="L1609" s="97">
        <f t="shared" si="25"/>
        <v>40</v>
      </c>
      <c r="M1609" s="97" t="str">
        <f>CONCATENATE(База[ПЕрвые символы],База[Column2],RIGHT(База[Column3],7))</f>
        <v>KV-18846218BGS-KJA</v>
      </c>
      <c r="N1609" s="98"/>
      <c r="O1609" s="98"/>
      <c r="U1609" s="98"/>
      <c r="V1609" s="98"/>
      <c r="W1609" s="98"/>
      <c r="X1609" s="98"/>
      <c r="Y1609" s="98"/>
    </row>
    <row r="1610" spans="1:25" ht="15" x14ac:dyDescent="0.25">
      <c r="A1610" s="93" t="str">
        <f>CONCATENATE(База[ПЕрвые символы],База[Column2],База[Column4])</f>
        <v>KV-18846219BGS-KJA</v>
      </c>
      <c r="B1610" s="94">
        <f>База[Column6]</f>
        <v>36</v>
      </c>
      <c r="C1610" s="95" t="s">
        <v>123</v>
      </c>
      <c r="D1610" s="96">
        <v>46219</v>
      </c>
      <c r="E1610" s="95">
        <v>36</v>
      </c>
      <c r="F1610" s="95">
        <v>2</v>
      </c>
      <c r="G1610" s="95">
        <v>2</v>
      </c>
      <c r="H1610" s="95">
        <v>1</v>
      </c>
      <c r="I1610" s="95" t="s">
        <v>237</v>
      </c>
      <c r="J1610" s="95" t="s">
        <v>236</v>
      </c>
      <c r="K1610" s="95" t="s">
        <v>288</v>
      </c>
      <c r="L1610" s="97">
        <f t="shared" si="25"/>
        <v>35</v>
      </c>
      <c r="M1610" s="97" t="str">
        <f>CONCATENATE(База[ПЕрвые символы],База[Column2],RIGHT(База[Column3],7))</f>
        <v>KV-18846219BGS-KJA</v>
      </c>
      <c r="N1610" s="98"/>
      <c r="O1610" s="98"/>
      <c r="U1610" s="98"/>
      <c r="V1610" s="98"/>
      <c r="W1610" s="98"/>
      <c r="X1610" s="98"/>
      <c r="Y1610" s="98"/>
    </row>
    <row r="1611" spans="1:25" ht="15" x14ac:dyDescent="0.25">
      <c r="A1611" s="93" t="str">
        <f>CONCATENATE(База[ПЕрвые символы],База[Column2],База[Column4])</f>
        <v>KV-18846225BGS-KJA</v>
      </c>
      <c r="B1611" s="94">
        <f>База[Column6]</f>
        <v>41</v>
      </c>
      <c r="C1611" s="95" t="s">
        <v>123</v>
      </c>
      <c r="D1611" s="96">
        <v>46225</v>
      </c>
      <c r="E1611" s="95">
        <v>41</v>
      </c>
      <c r="F1611" s="95">
        <v>0</v>
      </c>
      <c r="G1611" s="95">
        <v>0</v>
      </c>
      <c r="H1611" s="95">
        <v>1</v>
      </c>
      <c r="I1611" s="95" t="s">
        <v>237</v>
      </c>
      <c r="J1611" s="95" t="s">
        <v>236</v>
      </c>
      <c r="K1611" s="95" t="s">
        <v>288</v>
      </c>
      <c r="L1611" s="97">
        <f t="shared" si="25"/>
        <v>40</v>
      </c>
      <c r="M1611" s="97" t="str">
        <f>CONCATENATE(База[ПЕрвые символы],База[Column2],RIGHT(База[Column3],7))</f>
        <v>KV-18846225BGS-KJA</v>
      </c>
      <c r="N1611" s="98"/>
      <c r="O1611" s="98"/>
      <c r="U1611" s="98"/>
      <c r="V1611" s="98"/>
      <c r="W1611" s="98"/>
      <c r="X1611" s="98"/>
      <c r="Y1611" s="98"/>
    </row>
    <row r="1612" spans="1:25" ht="15" x14ac:dyDescent="0.25">
      <c r="A1612" s="93" t="str">
        <f>CONCATENATE(База[ПЕрвые символы],База[Column2],База[Column4])</f>
        <v>KV-18846227BGS-KJA</v>
      </c>
      <c r="B1612" s="94">
        <f>База[Column6]</f>
        <v>36</v>
      </c>
      <c r="C1612" s="95" t="s">
        <v>123</v>
      </c>
      <c r="D1612" s="96">
        <v>46227</v>
      </c>
      <c r="E1612" s="95">
        <v>36</v>
      </c>
      <c r="F1612" s="95">
        <v>0</v>
      </c>
      <c r="G1612" s="95">
        <v>0</v>
      </c>
      <c r="H1612" s="95">
        <v>1</v>
      </c>
      <c r="I1612" s="95" t="s">
        <v>237</v>
      </c>
      <c r="J1612" s="95" t="s">
        <v>236</v>
      </c>
      <c r="K1612" s="95" t="s">
        <v>288</v>
      </c>
      <c r="L1612" s="97">
        <f t="shared" si="25"/>
        <v>35</v>
      </c>
      <c r="M1612" s="97" t="str">
        <f>CONCATENATE(База[ПЕрвые символы],База[Column2],RIGHT(База[Column3],7))</f>
        <v>KV-18846227BGS-KJA</v>
      </c>
      <c r="N1612" s="98"/>
      <c r="O1612" s="98"/>
      <c r="U1612" s="98"/>
      <c r="V1612" s="98"/>
      <c r="W1612" s="98"/>
      <c r="X1612" s="98"/>
      <c r="Y1612" s="98"/>
    </row>
    <row r="1613" spans="1:25" ht="15" x14ac:dyDescent="0.25">
      <c r="A1613" s="93" t="str">
        <f>CONCATENATE(База[ПЕрвые символы],База[Column2],База[Column4])</f>
        <v>KV-18846232BGS-KJA</v>
      </c>
      <c r="B1613" s="94">
        <f>База[Column6]</f>
        <v>41</v>
      </c>
      <c r="C1613" s="95" t="s">
        <v>123</v>
      </c>
      <c r="D1613" s="96">
        <v>46232</v>
      </c>
      <c r="E1613" s="95">
        <v>41</v>
      </c>
      <c r="F1613" s="95">
        <v>1</v>
      </c>
      <c r="G1613" s="95">
        <v>1</v>
      </c>
      <c r="H1613" s="95">
        <v>1</v>
      </c>
      <c r="I1613" s="95" t="s">
        <v>237</v>
      </c>
      <c r="J1613" s="95" t="s">
        <v>236</v>
      </c>
      <c r="K1613" s="95" t="s">
        <v>288</v>
      </c>
      <c r="L1613" s="97">
        <f t="shared" si="25"/>
        <v>40</v>
      </c>
      <c r="M1613" s="97" t="str">
        <f>CONCATENATE(База[ПЕрвые символы],База[Column2],RIGHT(База[Column3],7))</f>
        <v>KV-18846232BGS-KJA</v>
      </c>
      <c r="N1613" s="98"/>
      <c r="O1613" s="98"/>
      <c r="U1613" s="98"/>
      <c r="V1613" s="98"/>
      <c r="W1613" s="98"/>
      <c r="X1613" s="98"/>
      <c r="Y1613" s="98"/>
    </row>
    <row r="1614" spans="1:25" ht="15" x14ac:dyDescent="0.25">
      <c r="A1614" s="93" t="str">
        <f>CONCATENATE(База[ПЕрвые символы],База[Column2],База[Column4])</f>
        <v>KV-18846233BGS-KJA</v>
      </c>
      <c r="B1614" s="94">
        <f>База[Column6]</f>
        <v>36</v>
      </c>
      <c r="C1614" s="95" t="s">
        <v>123</v>
      </c>
      <c r="D1614" s="96">
        <v>46233</v>
      </c>
      <c r="E1614" s="95">
        <v>36</v>
      </c>
      <c r="F1614" s="95">
        <v>2</v>
      </c>
      <c r="G1614" s="95">
        <v>2</v>
      </c>
      <c r="H1614" s="95">
        <v>1</v>
      </c>
      <c r="I1614" s="95" t="s">
        <v>237</v>
      </c>
      <c r="J1614" s="95" t="s">
        <v>236</v>
      </c>
      <c r="K1614" s="95" t="s">
        <v>288</v>
      </c>
      <c r="L1614" s="97">
        <f t="shared" si="25"/>
        <v>35</v>
      </c>
      <c r="M1614" s="97" t="str">
        <f>CONCATENATE(База[ПЕрвые символы],База[Column2],RIGHT(База[Column3],7))</f>
        <v>KV-18846233BGS-KJA</v>
      </c>
      <c r="N1614" s="98"/>
      <c r="O1614" s="98"/>
      <c r="U1614" s="98"/>
      <c r="V1614" s="98"/>
      <c r="W1614" s="98"/>
      <c r="X1614" s="98"/>
      <c r="Y1614" s="98"/>
    </row>
    <row r="1615" spans="1:25" ht="15" x14ac:dyDescent="0.25">
      <c r="A1615" s="93" t="str">
        <f>CONCATENATE(База[ПЕрвые символы],База[Column2],База[Column4])</f>
        <v>KV-18846238BGS-KJA</v>
      </c>
      <c r="B1615" s="94">
        <f>База[Column6]</f>
        <v>41</v>
      </c>
      <c r="C1615" s="95" t="s">
        <v>123</v>
      </c>
      <c r="D1615" s="96">
        <v>46238</v>
      </c>
      <c r="E1615" s="95">
        <v>41</v>
      </c>
      <c r="F1615" s="95">
        <v>1</v>
      </c>
      <c r="G1615" s="95">
        <v>1</v>
      </c>
      <c r="H1615" s="95">
        <v>1</v>
      </c>
      <c r="I1615" s="95" t="s">
        <v>237</v>
      </c>
      <c r="J1615" s="95" t="s">
        <v>236</v>
      </c>
      <c r="K1615" s="95" t="s">
        <v>288</v>
      </c>
      <c r="L1615" s="97">
        <f t="shared" si="25"/>
        <v>40</v>
      </c>
      <c r="M1615" s="97" t="str">
        <f>CONCATENATE(База[ПЕрвые символы],База[Column2],RIGHT(База[Column3],7))</f>
        <v>KV-18846238BGS-KJA</v>
      </c>
      <c r="N1615" s="98"/>
      <c r="O1615" s="98"/>
      <c r="U1615" s="98"/>
      <c r="V1615" s="98"/>
      <c r="W1615" s="98"/>
      <c r="X1615" s="98"/>
      <c r="Y1615" s="98"/>
    </row>
    <row r="1616" spans="1:25" ht="15" x14ac:dyDescent="0.25">
      <c r="A1616" s="93" t="str">
        <f>CONCATENATE(База[ПЕрвые символы],База[Column2],База[Column4])</f>
        <v>KV-18846240BGS-KJA</v>
      </c>
      <c r="B1616" s="94">
        <f>База[Column6]</f>
        <v>36</v>
      </c>
      <c r="C1616" s="95" t="s">
        <v>123</v>
      </c>
      <c r="D1616" s="96">
        <v>46240</v>
      </c>
      <c r="E1616" s="95">
        <v>36</v>
      </c>
      <c r="F1616" s="95">
        <v>0</v>
      </c>
      <c r="G1616" s="95">
        <v>0</v>
      </c>
      <c r="H1616" s="95">
        <v>1</v>
      </c>
      <c r="I1616" s="95" t="s">
        <v>237</v>
      </c>
      <c r="J1616" s="95" t="s">
        <v>236</v>
      </c>
      <c r="K1616" s="95" t="s">
        <v>288</v>
      </c>
      <c r="L1616" s="97">
        <f t="shared" si="25"/>
        <v>35</v>
      </c>
      <c r="M1616" s="97" t="str">
        <f>CONCATENATE(База[ПЕрвые символы],База[Column2],RIGHT(База[Column3],7))</f>
        <v>KV-18846240BGS-KJA</v>
      </c>
      <c r="N1616" s="98"/>
      <c r="O1616" s="98"/>
      <c r="U1616" s="98"/>
      <c r="V1616" s="98"/>
      <c r="W1616" s="98"/>
      <c r="X1616" s="98"/>
      <c r="Y1616" s="98"/>
    </row>
    <row r="1617" spans="1:25" ht="15" x14ac:dyDescent="0.25">
      <c r="A1617" s="93" t="str">
        <f>CONCATENATE(База[ПЕрвые символы],База[Column2],База[Column4])</f>
        <v>KV-18846245BGS-KJA</v>
      </c>
      <c r="B1617" s="94">
        <f>База[Column6]</f>
        <v>41</v>
      </c>
      <c r="C1617" s="95" t="s">
        <v>123</v>
      </c>
      <c r="D1617" s="96">
        <v>46245</v>
      </c>
      <c r="E1617" s="95">
        <v>41</v>
      </c>
      <c r="F1617" s="95">
        <v>0</v>
      </c>
      <c r="G1617" s="95">
        <v>0</v>
      </c>
      <c r="H1617" s="95">
        <v>1</v>
      </c>
      <c r="I1617" s="95" t="s">
        <v>237</v>
      </c>
      <c r="J1617" s="95" t="s">
        <v>236</v>
      </c>
      <c r="K1617" s="95" t="s">
        <v>288</v>
      </c>
      <c r="L1617" s="97">
        <f t="shared" si="25"/>
        <v>40</v>
      </c>
      <c r="M1617" s="97" t="str">
        <f>CONCATENATE(База[ПЕрвые символы],База[Column2],RIGHT(База[Column3],7))</f>
        <v>KV-18846245BGS-KJA</v>
      </c>
      <c r="N1617" s="98"/>
      <c r="O1617" s="98"/>
      <c r="U1617" s="98"/>
      <c r="V1617" s="98"/>
      <c r="W1617" s="98"/>
      <c r="X1617" s="98"/>
      <c r="Y1617" s="98"/>
    </row>
    <row r="1618" spans="1:25" ht="15" x14ac:dyDescent="0.25">
      <c r="A1618" s="93" t="str">
        <f>CONCATENATE(База[ПЕрвые символы],База[Column2],База[Column4])</f>
        <v>KV-18846247BGS-KJA</v>
      </c>
      <c r="B1618" s="94">
        <f>База[Column6]</f>
        <v>36</v>
      </c>
      <c r="C1618" s="95" t="s">
        <v>123</v>
      </c>
      <c r="D1618" s="96">
        <v>46247</v>
      </c>
      <c r="E1618" s="95">
        <v>36</v>
      </c>
      <c r="F1618" s="95">
        <v>0</v>
      </c>
      <c r="G1618" s="95">
        <v>0</v>
      </c>
      <c r="H1618" s="95">
        <v>1</v>
      </c>
      <c r="I1618" s="95" t="s">
        <v>237</v>
      </c>
      <c r="J1618" s="95" t="s">
        <v>236</v>
      </c>
      <c r="K1618" s="95" t="s">
        <v>288</v>
      </c>
      <c r="L1618" s="97">
        <f t="shared" si="25"/>
        <v>35</v>
      </c>
      <c r="M1618" s="97" t="str">
        <f>CONCATENATE(База[ПЕрвые символы],База[Column2],RIGHT(База[Column3],7))</f>
        <v>KV-18846247BGS-KJA</v>
      </c>
      <c r="N1618" s="98"/>
      <c r="O1618" s="98"/>
      <c r="U1618" s="98"/>
      <c r="V1618" s="98"/>
      <c r="W1618" s="98"/>
      <c r="X1618" s="98"/>
      <c r="Y1618" s="98"/>
    </row>
    <row r="1619" spans="1:25" ht="15" x14ac:dyDescent="0.25">
      <c r="A1619" s="93" t="str">
        <f>CONCATENATE(База[ПЕрвые символы],База[Column2],База[Column4])</f>
        <v>KV-18846252BGS-KJA</v>
      </c>
      <c r="B1619" s="94">
        <f>База[Column6]</f>
        <v>41</v>
      </c>
      <c r="C1619" s="95" t="s">
        <v>123</v>
      </c>
      <c r="D1619" s="96">
        <v>46252</v>
      </c>
      <c r="E1619" s="95">
        <v>41</v>
      </c>
      <c r="F1619" s="95">
        <v>0</v>
      </c>
      <c r="G1619" s="95">
        <v>0</v>
      </c>
      <c r="H1619" s="95">
        <v>1</v>
      </c>
      <c r="I1619" s="95" t="s">
        <v>237</v>
      </c>
      <c r="J1619" s="95" t="s">
        <v>236</v>
      </c>
      <c r="K1619" s="95" t="s">
        <v>288</v>
      </c>
      <c r="L1619" s="97">
        <f t="shared" si="25"/>
        <v>40</v>
      </c>
      <c r="M1619" s="97" t="str">
        <f>CONCATENATE(База[ПЕрвые символы],База[Column2],RIGHT(База[Column3],7))</f>
        <v>KV-18846252BGS-KJA</v>
      </c>
      <c r="N1619" s="98"/>
      <c r="O1619" s="98"/>
      <c r="U1619" s="98"/>
      <c r="V1619" s="98"/>
      <c r="W1619" s="98"/>
      <c r="X1619" s="98"/>
      <c r="Y1619" s="98"/>
    </row>
    <row r="1620" spans="1:25" ht="15" x14ac:dyDescent="0.25">
      <c r="A1620" s="93" t="str">
        <f>CONCATENATE(База[ПЕрвые символы],База[Column2],База[Column4])</f>
        <v>KV-18846254BGS-KJA</v>
      </c>
      <c r="B1620" s="94">
        <f>База[Column6]</f>
        <v>36</v>
      </c>
      <c r="C1620" s="95" t="s">
        <v>123</v>
      </c>
      <c r="D1620" s="96">
        <v>46254</v>
      </c>
      <c r="E1620" s="95">
        <v>36</v>
      </c>
      <c r="F1620" s="95">
        <v>0</v>
      </c>
      <c r="G1620" s="95">
        <v>0</v>
      </c>
      <c r="H1620" s="95">
        <v>1</v>
      </c>
      <c r="I1620" s="95" t="s">
        <v>237</v>
      </c>
      <c r="J1620" s="95" t="s">
        <v>236</v>
      </c>
      <c r="K1620" s="95" t="s">
        <v>288</v>
      </c>
      <c r="L1620" s="97">
        <f t="shared" si="25"/>
        <v>35</v>
      </c>
      <c r="M1620" s="97" t="str">
        <f>CONCATENATE(База[ПЕрвые символы],База[Column2],RIGHT(База[Column3],7))</f>
        <v>KV-18846254BGS-KJA</v>
      </c>
      <c r="N1620" s="98"/>
      <c r="O1620" s="98"/>
      <c r="U1620" s="98"/>
      <c r="V1620" s="98"/>
      <c r="W1620" s="98"/>
      <c r="X1620" s="98"/>
      <c r="Y1620" s="98"/>
    </row>
    <row r="1621" spans="1:25" ht="15" x14ac:dyDescent="0.25">
      <c r="A1621" s="93" t="str">
        <f>CONCATENATE(База[ПЕрвые символы],База[Column2],База[Column4])</f>
        <v>KV-18846259BGS-KJA</v>
      </c>
      <c r="B1621" s="94">
        <f>База[Column6]</f>
        <v>41</v>
      </c>
      <c r="C1621" s="95" t="s">
        <v>123</v>
      </c>
      <c r="D1621" s="96">
        <v>46259</v>
      </c>
      <c r="E1621" s="95">
        <v>41</v>
      </c>
      <c r="F1621" s="95">
        <v>0</v>
      </c>
      <c r="G1621" s="95">
        <v>0</v>
      </c>
      <c r="H1621" s="95">
        <v>1</v>
      </c>
      <c r="I1621" s="95" t="s">
        <v>237</v>
      </c>
      <c r="J1621" s="95" t="s">
        <v>236</v>
      </c>
      <c r="K1621" s="95" t="s">
        <v>288</v>
      </c>
      <c r="L1621" s="97">
        <f t="shared" si="25"/>
        <v>40</v>
      </c>
      <c r="M1621" s="97" t="str">
        <f>CONCATENATE(База[ПЕрвые символы],База[Column2],RIGHT(База[Column3],7))</f>
        <v>KV-18846259BGS-KJA</v>
      </c>
      <c r="N1621" s="98"/>
      <c r="O1621" s="98"/>
      <c r="U1621" s="98"/>
      <c r="V1621" s="98"/>
      <c r="W1621" s="98"/>
      <c r="X1621" s="98"/>
      <c r="Y1621" s="98"/>
    </row>
    <row r="1622" spans="1:25" ht="15" x14ac:dyDescent="0.25">
      <c r="A1622" s="93" t="str">
        <f>CONCATENATE(База[ПЕрвые символы],База[Column2],База[Column4])</f>
        <v>KV-18846261BGS-KJA</v>
      </c>
      <c r="B1622" s="94">
        <f>База[Column6]</f>
        <v>36</v>
      </c>
      <c r="C1622" s="95" t="s">
        <v>123</v>
      </c>
      <c r="D1622" s="96">
        <v>46261</v>
      </c>
      <c r="E1622" s="95">
        <v>36</v>
      </c>
      <c r="F1622" s="95">
        <v>0</v>
      </c>
      <c r="G1622" s="95">
        <v>0</v>
      </c>
      <c r="H1622" s="95">
        <v>1</v>
      </c>
      <c r="I1622" s="95" t="s">
        <v>237</v>
      </c>
      <c r="J1622" s="95" t="s">
        <v>236</v>
      </c>
      <c r="K1622" s="95" t="s">
        <v>288</v>
      </c>
      <c r="L1622" s="97">
        <f t="shared" si="25"/>
        <v>35</v>
      </c>
      <c r="M1622" s="97" t="str">
        <f>CONCATENATE(База[ПЕрвые символы],База[Column2],RIGHT(База[Column3],7))</f>
        <v>KV-18846261BGS-KJA</v>
      </c>
      <c r="N1622" s="98"/>
      <c r="O1622" s="98"/>
      <c r="U1622" s="98"/>
      <c r="V1622" s="98"/>
      <c r="W1622" s="98"/>
      <c r="X1622" s="98"/>
      <c r="Y1622" s="98"/>
    </row>
    <row r="1623" spans="1:25" ht="15" x14ac:dyDescent="0.25">
      <c r="A1623" s="93" t="str">
        <f>CONCATENATE(База[ПЕрвые символы],База[Column2],База[Column4])</f>
        <v>KV-18846266BGS-KJA</v>
      </c>
      <c r="B1623" s="94">
        <f>База[Column6]</f>
        <v>41</v>
      </c>
      <c r="C1623" s="95" t="s">
        <v>123</v>
      </c>
      <c r="D1623" s="96">
        <v>46266</v>
      </c>
      <c r="E1623" s="95">
        <v>41</v>
      </c>
      <c r="F1623" s="95">
        <v>0</v>
      </c>
      <c r="G1623" s="95">
        <v>0</v>
      </c>
      <c r="H1623" s="95">
        <v>1</v>
      </c>
      <c r="I1623" s="95" t="s">
        <v>237</v>
      </c>
      <c r="J1623" s="95" t="s">
        <v>236</v>
      </c>
      <c r="K1623" s="95" t="s">
        <v>288</v>
      </c>
      <c r="L1623" s="97">
        <f t="shared" si="25"/>
        <v>40</v>
      </c>
      <c r="M1623" s="97" t="str">
        <f>CONCATENATE(База[ПЕрвые символы],База[Column2],RIGHT(База[Column3],7))</f>
        <v>KV-18846266BGS-KJA</v>
      </c>
      <c r="N1623" s="98"/>
      <c r="O1623" s="98"/>
      <c r="U1623" s="98"/>
      <c r="V1623" s="98"/>
      <c r="W1623" s="98"/>
      <c r="X1623" s="98"/>
      <c r="Y1623" s="98"/>
    </row>
    <row r="1624" spans="1:25" ht="15" x14ac:dyDescent="0.25">
      <c r="A1624" s="93" t="str">
        <f>CONCATENATE(База[ПЕрвые символы],База[Column2],База[Column4])</f>
        <v>KV-18846268BGS-KJA</v>
      </c>
      <c r="B1624" s="94">
        <f>База[Column6]</f>
        <v>36</v>
      </c>
      <c r="C1624" s="95" t="s">
        <v>123</v>
      </c>
      <c r="D1624" s="96">
        <v>46268</v>
      </c>
      <c r="E1624" s="95">
        <v>36</v>
      </c>
      <c r="F1624" s="95">
        <v>0</v>
      </c>
      <c r="G1624" s="95">
        <v>0</v>
      </c>
      <c r="H1624" s="95">
        <v>1</v>
      </c>
      <c r="I1624" s="95" t="s">
        <v>237</v>
      </c>
      <c r="J1624" s="95" t="s">
        <v>236</v>
      </c>
      <c r="K1624" s="95" t="s">
        <v>288</v>
      </c>
      <c r="L1624" s="97">
        <f t="shared" si="25"/>
        <v>35</v>
      </c>
      <c r="M1624" s="97" t="str">
        <f>CONCATENATE(База[ПЕрвые символы],База[Column2],RIGHT(База[Column3],7))</f>
        <v>KV-18846268BGS-KJA</v>
      </c>
      <c r="N1624" s="98"/>
      <c r="O1624" s="98"/>
      <c r="U1624" s="98"/>
      <c r="V1624" s="98"/>
      <c r="W1624" s="98"/>
      <c r="X1624" s="98"/>
      <c r="Y1624" s="98"/>
    </row>
    <row r="1625" spans="1:25" ht="15" x14ac:dyDescent="0.25">
      <c r="A1625" s="93" t="str">
        <f>CONCATENATE(База[ПЕрвые символы],База[Column2],База[Column4])</f>
        <v>KV-18846273BGS-KJA</v>
      </c>
      <c r="B1625" s="94">
        <f>База[Column6]</f>
        <v>36</v>
      </c>
      <c r="C1625" s="95" t="s">
        <v>123</v>
      </c>
      <c r="D1625" s="96">
        <v>46273</v>
      </c>
      <c r="E1625" s="95">
        <v>36</v>
      </c>
      <c r="F1625" s="95">
        <v>0</v>
      </c>
      <c r="G1625" s="95">
        <v>0</v>
      </c>
      <c r="H1625" s="95">
        <v>1</v>
      </c>
      <c r="I1625" s="95" t="s">
        <v>237</v>
      </c>
      <c r="J1625" s="95" t="s">
        <v>236</v>
      </c>
      <c r="K1625" s="95" t="s">
        <v>288</v>
      </c>
      <c r="L1625" s="97">
        <f t="shared" si="25"/>
        <v>35</v>
      </c>
      <c r="M1625" s="97" t="str">
        <f>CONCATENATE(База[ПЕрвые символы],База[Column2],RIGHT(База[Column3],7))</f>
        <v>KV-18846273BGS-KJA</v>
      </c>
      <c r="N1625" s="98"/>
      <c r="O1625" s="98"/>
      <c r="U1625" s="98"/>
      <c r="V1625" s="98"/>
      <c r="W1625" s="98"/>
      <c r="X1625" s="98"/>
      <c r="Y1625" s="98"/>
    </row>
    <row r="1626" spans="1:25" ht="15" x14ac:dyDescent="0.25">
      <c r="A1626" s="93" t="str">
        <f>CONCATENATE(База[ПЕрвые символы],База[Column2],База[Column4])</f>
        <v>KV-18846275BGS-KJA</v>
      </c>
      <c r="B1626" s="94">
        <f>База[Column6]</f>
        <v>36</v>
      </c>
      <c r="C1626" s="95" t="s">
        <v>123</v>
      </c>
      <c r="D1626" s="96">
        <v>46275</v>
      </c>
      <c r="E1626" s="95">
        <v>36</v>
      </c>
      <c r="F1626" s="95">
        <v>0</v>
      </c>
      <c r="G1626" s="95">
        <v>0</v>
      </c>
      <c r="H1626" s="95">
        <v>1</v>
      </c>
      <c r="I1626" s="95" t="s">
        <v>237</v>
      </c>
      <c r="J1626" s="95" t="s">
        <v>236</v>
      </c>
      <c r="K1626" s="95" t="s">
        <v>288</v>
      </c>
      <c r="L1626" s="97">
        <f t="shared" si="25"/>
        <v>35</v>
      </c>
      <c r="M1626" s="97" t="str">
        <f>CONCATENATE(База[ПЕрвые символы],База[Column2],RIGHT(База[Column3],7))</f>
        <v>KV-18846275BGS-KJA</v>
      </c>
      <c r="N1626" s="98"/>
      <c r="O1626" s="98"/>
      <c r="U1626" s="98"/>
      <c r="V1626" s="98"/>
      <c r="W1626" s="98"/>
      <c r="X1626" s="98"/>
      <c r="Y1626" s="98"/>
    </row>
    <row r="1627" spans="1:25" ht="15" x14ac:dyDescent="0.25">
      <c r="A1627" s="93" t="str">
        <f>CONCATENATE(База[ПЕрвые символы],База[Column2],База[Column4])</f>
        <v>KV-18846280BGS-KJA</v>
      </c>
      <c r="B1627" s="94">
        <f>База[Column6]</f>
        <v>36</v>
      </c>
      <c r="C1627" s="95" t="s">
        <v>123</v>
      </c>
      <c r="D1627" s="96">
        <v>46280</v>
      </c>
      <c r="E1627" s="95">
        <v>36</v>
      </c>
      <c r="F1627" s="95">
        <v>0</v>
      </c>
      <c r="G1627" s="95">
        <v>0</v>
      </c>
      <c r="H1627" s="95">
        <v>1</v>
      </c>
      <c r="I1627" s="95" t="s">
        <v>237</v>
      </c>
      <c r="J1627" s="95" t="s">
        <v>236</v>
      </c>
      <c r="K1627" s="95" t="s">
        <v>288</v>
      </c>
      <c r="L1627" s="97">
        <f t="shared" si="25"/>
        <v>35</v>
      </c>
      <c r="M1627" s="97" t="str">
        <f>CONCATENATE(База[ПЕрвые символы],База[Column2],RIGHT(База[Column3],7))</f>
        <v>KV-18846280BGS-KJA</v>
      </c>
      <c r="N1627" s="98"/>
      <c r="O1627" s="98"/>
      <c r="U1627" s="98"/>
      <c r="V1627" s="98"/>
      <c r="W1627" s="98"/>
      <c r="X1627" s="98"/>
      <c r="Y1627" s="98"/>
    </row>
    <row r="1628" spans="1:25" ht="15" x14ac:dyDescent="0.25">
      <c r="A1628" s="93" t="str">
        <f>CONCATENATE(База[ПЕрвые символы],База[Column2],База[Column4])</f>
        <v>KV-18846283BGS-KJA</v>
      </c>
      <c r="B1628" s="94">
        <f>База[Column6]</f>
        <v>36</v>
      </c>
      <c r="C1628" s="95" t="s">
        <v>123</v>
      </c>
      <c r="D1628" s="96">
        <v>46283</v>
      </c>
      <c r="E1628" s="95">
        <v>36</v>
      </c>
      <c r="F1628" s="95">
        <v>0</v>
      </c>
      <c r="G1628" s="95">
        <v>0</v>
      </c>
      <c r="H1628" s="95">
        <v>1</v>
      </c>
      <c r="I1628" s="95" t="s">
        <v>237</v>
      </c>
      <c r="J1628" s="95" t="s">
        <v>236</v>
      </c>
      <c r="K1628" s="95" t="s">
        <v>288</v>
      </c>
      <c r="L1628" s="97">
        <f t="shared" si="25"/>
        <v>35</v>
      </c>
      <c r="M1628" s="97" t="str">
        <f>CONCATENATE(База[ПЕрвые символы],База[Column2],RIGHT(База[Column3],7))</f>
        <v>KV-18846283BGS-KJA</v>
      </c>
      <c r="N1628" s="98"/>
      <c r="O1628" s="98"/>
      <c r="U1628" s="98"/>
      <c r="V1628" s="98"/>
      <c r="W1628" s="98"/>
      <c r="X1628" s="98"/>
      <c r="Y1628" s="98"/>
    </row>
    <row r="1629" spans="1:25" ht="15" x14ac:dyDescent="0.25">
      <c r="A1629" s="93" t="str">
        <f>CONCATENATE(База[ПЕрвые символы],База[Column2],База[Column4])</f>
        <v>KV-18846287BGS-KJA</v>
      </c>
      <c r="B1629" s="94">
        <f>База[Column6]</f>
        <v>36</v>
      </c>
      <c r="C1629" s="95" t="s">
        <v>123</v>
      </c>
      <c r="D1629" s="96">
        <v>46287</v>
      </c>
      <c r="E1629" s="95">
        <v>36</v>
      </c>
      <c r="F1629" s="95">
        <v>0</v>
      </c>
      <c r="G1629" s="95">
        <v>0</v>
      </c>
      <c r="H1629" s="95">
        <v>1</v>
      </c>
      <c r="I1629" s="95" t="s">
        <v>237</v>
      </c>
      <c r="J1629" s="95" t="s">
        <v>236</v>
      </c>
      <c r="K1629" s="95" t="s">
        <v>288</v>
      </c>
      <c r="L1629" s="97">
        <f t="shared" si="25"/>
        <v>35</v>
      </c>
      <c r="M1629" s="97" t="str">
        <f>CONCATENATE(База[ПЕрвые символы],База[Column2],RIGHT(База[Column3],7))</f>
        <v>KV-18846287BGS-KJA</v>
      </c>
      <c r="N1629" s="98"/>
      <c r="O1629" s="98"/>
      <c r="U1629" s="98"/>
      <c r="V1629" s="98"/>
      <c r="W1629" s="98"/>
      <c r="X1629" s="98"/>
      <c r="Y1629" s="98"/>
    </row>
    <row r="1630" spans="1:25" ht="15" x14ac:dyDescent="0.25">
      <c r="A1630" s="93" t="str">
        <f>CONCATENATE(База[ПЕрвые символы],База[Column2],База[Column4])</f>
        <v>KV-18846289BGS-KJA</v>
      </c>
      <c r="B1630" s="94">
        <f>База[Column6]</f>
        <v>36</v>
      </c>
      <c r="C1630" s="95" t="s">
        <v>123</v>
      </c>
      <c r="D1630" s="96">
        <v>46289</v>
      </c>
      <c r="E1630" s="95">
        <v>36</v>
      </c>
      <c r="F1630" s="95">
        <v>0</v>
      </c>
      <c r="G1630" s="95">
        <v>0</v>
      </c>
      <c r="H1630" s="95">
        <v>1</v>
      </c>
      <c r="I1630" s="95" t="s">
        <v>237</v>
      </c>
      <c r="J1630" s="95" t="s">
        <v>236</v>
      </c>
      <c r="K1630" s="95" t="s">
        <v>288</v>
      </c>
      <c r="L1630" s="97">
        <f t="shared" si="25"/>
        <v>35</v>
      </c>
      <c r="M1630" s="97" t="str">
        <f>CONCATENATE(База[ПЕрвые символы],База[Column2],RIGHT(База[Column3],7))</f>
        <v>KV-18846289BGS-KJA</v>
      </c>
      <c r="N1630" s="98"/>
      <c r="O1630" s="98"/>
      <c r="U1630" s="98"/>
      <c r="V1630" s="98"/>
      <c r="W1630" s="98"/>
      <c r="X1630" s="98"/>
      <c r="Y1630" s="98"/>
    </row>
    <row r="1631" spans="1:25" ht="15" x14ac:dyDescent="0.25">
      <c r="A1631" s="93" t="str">
        <f>CONCATENATE(База[ПЕрвые символы],База[Column2],База[Column4])</f>
        <v>KV-18846294BGS-KJA</v>
      </c>
      <c r="B1631" s="94">
        <f>База[Column6]</f>
        <v>36</v>
      </c>
      <c r="C1631" s="95" t="s">
        <v>123</v>
      </c>
      <c r="D1631" s="96">
        <v>46294</v>
      </c>
      <c r="E1631" s="95">
        <v>36</v>
      </c>
      <c r="F1631" s="95">
        <v>0</v>
      </c>
      <c r="G1631" s="95">
        <v>0</v>
      </c>
      <c r="H1631" s="95">
        <v>1</v>
      </c>
      <c r="I1631" s="95" t="s">
        <v>237</v>
      </c>
      <c r="J1631" s="95" t="s">
        <v>236</v>
      </c>
      <c r="K1631" s="95" t="s">
        <v>288</v>
      </c>
      <c r="L1631" s="97">
        <f t="shared" si="25"/>
        <v>35</v>
      </c>
      <c r="M1631" s="97" t="str">
        <f>CONCATENATE(База[ПЕрвые символы],База[Column2],RIGHT(База[Column3],7))</f>
        <v>KV-18846294BGS-KJA</v>
      </c>
      <c r="N1631" s="98"/>
      <c r="O1631" s="98"/>
      <c r="U1631" s="98"/>
      <c r="V1631" s="98"/>
      <c r="W1631" s="98"/>
      <c r="X1631" s="98"/>
      <c r="Y1631" s="98"/>
    </row>
    <row r="1632" spans="1:25" ht="15" x14ac:dyDescent="0.25">
      <c r="A1632" s="93" t="str">
        <f>CONCATENATE(База[ПЕрвые символы],База[Column2],База[Column4])</f>
        <v>KV-18846296BGS-KJA</v>
      </c>
      <c r="B1632" s="94">
        <f>База[Column6]</f>
        <v>36</v>
      </c>
      <c r="C1632" s="95" t="s">
        <v>123</v>
      </c>
      <c r="D1632" s="96">
        <v>46296</v>
      </c>
      <c r="E1632" s="95">
        <v>36</v>
      </c>
      <c r="F1632" s="95">
        <v>0</v>
      </c>
      <c r="G1632" s="95">
        <v>0</v>
      </c>
      <c r="H1632" s="95">
        <v>1</v>
      </c>
      <c r="I1632" s="95" t="s">
        <v>237</v>
      </c>
      <c r="J1632" s="95" t="s">
        <v>236</v>
      </c>
      <c r="K1632" s="95" t="s">
        <v>288</v>
      </c>
      <c r="L1632" s="97">
        <f t="shared" si="25"/>
        <v>35</v>
      </c>
      <c r="M1632" s="97" t="str">
        <f>CONCATENATE(База[ПЕрвые символы],База[Column2],RIGHT(База[Column3],7))</f>
        <v>KV-18846296BGS-KJA</v>
      </c>
      <c r="N1632" s="98"/>
      <c r="O1632" s="98"/>
      <c r="U1632" s="98"/>
      <c r="V1632" s="98"/>
      <c r="W1632" s="98"/>
      <c r="X1632" s="98"/>
      <c r="Y1632" s="98"/>
    </row>
    <row r="1633" spans="1:25" ht="15" x14ac:dyDescent="0.25">
      <c r="A1633" s="93" t="str">
        <f>CONCATENATE(База[ПЕрвые символы],База[Column2],База[Column4])</f>
        <v>KV-18846301BGS-KJA</v>
      </c>
      <c r="B1633" s="94">
        <f>База[Column6]</f>
        <v>36</v>
      </c>
      <c r="C1633" s="95" t="s">
        <v>123</v>
      </c>
      <c r="D1633" s="96">
        <v>46301</v>
      </c>
      <c r="E1633" s="95">
        <v>36</v>
      </c>
      <c r="F1633" s="95">
        <v>0</v>
      </c>
      <c r="G1633" s="95">
        <v>0</v>
      </c>
      <c r="H1633" s="95">
        <v>1</v>
      </c>
      <c r="I1633" s="95" t="s">
        <v>237</v>
      </c>
      <c r="J1633" s="95" t="s">
        <v>236</v>
      </c>
      <c r="K1633" s="95" t="s">
        <v>288</v>
      </c>
      <c r="L1633" s="97">
        <f t="shared" si="25"/>
        <v>35</v>
      </c>
      <c r="M1633" s="97" t="str">
        <f>CONCATENATE(База[ПЕрвые символы],База[Column2],RIGHT(База[Column3],7))</f>
        <v>KV-18846301BGS-KJA</v>
      </c>
      <c r="N1633" s="98"/>
      <c r="O1633" s="98"/>
      <c r="U1633" s="98"/>
      <c r="V1633" s="98"/>
      <c r="W1633" s="98"/>
      <c r="X1633" s="98"/>
      <c r="Y1633" s="98"/>
    </row>
    <row r="1634" spans="1:25" ht="15" x14ac:dyDescent="0.25">
      <c r="A1634" s="93" t="str">
        <f>CONCATENATE(База[ПЕрвые символы],База[Column2],База[Column4])</f>
        <v>KV-18846303BGS-KJA</v>
      </c>
      <c r="B1634" s="94">
        <f>База[Column6]</f>
        <v>36</v>
      </c>
      <c r="C1634" s="95" t="s">
        <v>123</v>
      </c>
      <c r="D1634" s="96">
        <v>46303</v>
      </c>
      <c r="E1634" s="95">
        <v>36</v>
      </c>
      <c r="F1634" s="95">
        <v>0</v>
      </c>
      <c r="G1634" s="95">
        <v>0</v>
      </c>
      <c r="H1634" s="95">
        <v>1</v>
      </c>
      <c r="I1634" s="95" t="s">
        <v>237</v>
      </c>
      <c r="J1634" s="95" t="s">
        <v>236</v>
      </c>
      <c r="K1634" s="95" t="s">
        <v>288</v>
      </c>
      <c r="L1634" s="97">
        <f t="shared" si="25"/>
        <v>35</v>
      </c>
      <c r="M1634" s="97" t="str">
        <f>CONCATENATE(База[ПЕрвые символы],База[Column2],RIGHT(База[Column3],7))</f>
        <v>KV-18846303BGS-KJA</v>
      </c>
      <c r="N1634" s="98"/>
      <c r="O1634" s="98"/>
      <c r="U1634" s="98"/>
      <c r="V1634" s="98"/>
      <c r="W1634" s="98"/>
      <c r="X1634" s="98"/>
      <c r="Y1634" s="98"/>
    </row>
    <row r="1635" spans="1:25" ht="15" x14ac:dyDescent="0.25">
      <c r="A1635" s="93" t="str">
        <f>CONCATENATE(База[ПЕрвые символы],База[Column2],База[Column4])</f>
        <v>KV-18846308BGS-KJA</v>
      </c>
      <c r="B1635" s="94">
        <f>База[Column6]</f>
        <v>36</v>
      </c>
      <c r="C1635" s="95" t="s">
        <v>123</v>
      </c>
      <c r="D1635" s="96">
        <v>46308</v>
      </c>
      <c r="E1635" s="95">
        <v>36</v>
      </c>
      <c r="F1635" s="95">
        <v>0</v>
      </c>
      <c r="G1635" s="95">
        <v>0</v>
      </c>
      <c r="H1635" s="95">
        <v>1</v>
      </c>
      <c r="I1635" s="95" t="s">
        <v>237</v>
      </c>
      <c r="J1635" s="95" t="s">
        <v>236</v>
      </c>
      <c r="K1635" s="95" t="s">
        <v>288</v>
      </c>
      <c r="L1635" s="97">
        <f t="shared" si="25"/>
        <v>35</v>
      </c>
      <c r="M1635" s="97" t="str">
        <f>CONCATENATE(База[ПЕрвые символы],База[Column2],RIGHT(База[Column3],7))</f>
        <v>KV-18846308BGS-KJA</v>
      </c>
      <c r="N1635" s="98"/>
      <c r="O1635" s="98"/>
      <c r="U1635" s="98"/>
      <c r="V1635" s="98"/>
      <c r="W1635" s="98"/>
      <c r="X1635" s="98"/>
      <c r="Y1635" s="98"/>
    </row>
    <row r="1636" spans="1:25" ht="15" x14ac:dyDescent="0.25">
      <c r="A1636" s="93" t="str">
        <f>CONCATENATE(База[ПЕрвые символы],База[Column2],База[Column4])</f>
        <v>KV-18846310BGS-KJA</v>
      </c>
      <c r="B1636" s="94">
        <f>База[Column6]</f>
        <v>36</v>
      </c>
      <c r="C1636" s="95" t="s">
        <v>123</v>
      </c>
      <c r="D1636" s="96">
        <v>46310</v>
      </c>
      <c r="E1636" s="95">
        <v>36</v>
      </c>
      <c r="F1636" s="95">
        <v>0</v>
      </c>
      <c r="G1636" s="95">
        <v>0</v>
      </c>
      <c r="H1636" s="95">
        <v>1</v>
      </c>
      <c r="I1636" s="95" t="s">
        <v>237</v>
      </c>
      <c r="J1636" s="95" t="s">
        <v>236</v>
      </c>
      <c r="K1636" s="95" t="s">
        <v>288</v>
      </c>
      <c r="L1636" s="97">
        <f t="shared" si="25"/>
        <v>35</v>
      </c>
      <c r="M1636" s="97" t="str">
        <f>CONCATENATE(База[ПЕрвые символы],База[Column2],RIGHT(База[Column3],7))</f>
        <v>KV-18846310BGS-KJA</v>
      </c>
      <c r="N1636" s="98"/>
      <c r="O1636" s="98"/>
      <c r="U1636" s="98"/>
      <c r="V1636" s="98"/>
      <c r="W1636" s="98"/>
      <c r="X1636" s="98"/>
      <c r="Y1636" s="98"/>
    </row>
    <row r="1637" spans="1:25" ht="15" x14ac:dyDescent="0.25">
      <c r="A1637" s="93" t="str">
        <f>CONCATENATE(База[ПЕрвые символы],База[Column2],База[Column4])</f>
        <v>KV-18846315BGS-KJA</v>
      </c>
      <c r="B1637" s="94">
        <f>База[Column6]</f>
        <v>36</v>
      </c>
      <c r="C1637" s="95" t="s">
        <v>123</v>
      </c>
      <c r="D1637" s="96">
        <v>46315</v>
      </c>
      <c r="E1637" s="95">
        <v>36</v>
      </c>
      <c r="F1637" s="95">
        <v>0</v>
      </c>
      <c r="G1637" s="95">
        <v>0</v>
      </c>
      <c r="H1637" s="95">
        <v>1</v>
      </c>
      <c r="I1637" s="95" t="s">
        <v>237</v>
      </c>
      <c r="J1637" s="95" t="s">
        <v>236</v>
      </c>
      <c r="K1637" s="95" t="s">
        <v>288</v>
      </c>
      <c r="L1637" s="97">
        <f t="shared" si="25"/>
        <v>35</v>
      </c>
      <c r="M1637" s="97" t="str">
        <f>CONCATENATE(База[ПЕрвые символы],База[Column2],RIGHT(База[Column3],7))</f>
        <v>KV-18846315BGS-KJA</v>
      </c>
      <c r="N1637" s="98"/>
      <c r="O1637" s="98"/>
      <c r="U1637" s="98"/>
      <c r="V1637" s="98"/>
      <c r="W1637" s="98"/>
      <c r="X1637" s="98"/>
      <c r="Y1637" s="98"/>
    </row>
    <row r="1638" spans="1:25" ht="15" x14ac:dyDescent="0.25">
      <c r="A1638" s="93" t="str">
        <f>CONCATENATE(База[ПЕрвые символы],База[Column2],База[Column4])</f>
        <v>KV-18846317BGS-KJA</v>
      </c>
      <c r="B1638" s="94">
        <f>База[Column6]</f>
        <v>36</v>
      </c>
      <c r="C1638" s="95" t="s">
        <v>123</v>
      </c>
      <c r="D1638" s="96">
        <v>46317</v>
      </c>
      <c r="E1638" s="95">
        <v>36</v>
      </c>
      <c r="F1638" s="95">
        <v>0</v>
      </c>
      <c r="G1638" s="95">
        <v>0</v>
      </c>
      <c r="H1638" s="95">
        <v>1</v>
      </c>
      <c r="I1638" s="95" t="s">
        <v>237</v>
      </c>
      <c r="J1638" s="95" t="s">
        <v>236</v>
      </c>
      <c r="K1638" s="95" t="s">
        <v>288</v>
      </c>
      <c r="L1638" s="97">
        <f t="shared" si="25"/>
        <v>35</v>
      </c>
      <c r="M1638" s="97" t="str">
        <f>CONCATENATE(База[ПЕрвые символы],База[Column2],RIGHT(База[Column3],7))</f>
        <v>KV-18846317BGS-KJA</v>
      </c>
      <c r="N1638" s="98"/>
      <c r="O1638" s="98"/>
      <c r="U1638" s="98"/>
      <c r="V1638" s="98"/>
      <c r="W1638" s="98"/>
      <c r="X1638" s="98"/>
      <c r="Y1638" s="98"/>
    </row>
    <row r="1639" spans="1:25" ht="15" x14ac:dyDescent="0.25">
      <c r="A1639" s="93" t="str">
        <f>CONCATENATE(База[ПЕрвые символы],База[Column2],База[Column4])</f>
        <v>KV-20346218KJA-OLZ</v>
      </c>
      <c r="B1639" s="94">
        <f>База[Column6]</f>
        <v>35</v>
      </c>
      <c r="C1639" s="95" t="s">
        <v>124</v>
      </c>
      <c r="D1639" s="96">
        <v>46218</v>
      </c>
      <c r="E1639" s="95">
        <v>35</v>
      </c>
      <c r="F1639" s="95">
        <v>14</v>
      </c>
      <c r="G1639" s="95">
        <v>14</v>
      </c>
      <c r="H1639" s="95">
        <v>0</v>
      </c>
      <c r="I1639" s="95" t="s">
        <v>239</v>
      </c>
      <c r="J1639" s="95" t="s">
        <v>238</v>
      </c>
      <c r="K1639" s="95" t="s">
        <v>288</v>
      </c>
      <c r="L1639" s="97">
        <f t="shared" si="25"/>
        <v>35</v>
      </c>
      <c r="M1639" s="97" t="str">
        <f>CONCATENATE(База[ПЕрвые символы],База[Column2],RIGHT(База[Column3],7))</f>
        <v>KV-20346218KJA-OLZ</v>
      </c>
      <c r="N1639" s="98"/>
      <c r="O1639" s="98"/>
      <c r="U1639" s="98"/>
      <c r="V1639" s="98"/>
      <c r="W1639" s="98"/>
      <c r="X1639" s="98"/>
      <c r="Y1639" s="98"/>
    </row>
    <row r="1640" spans="1:25" ht="15" x14ac:dyDescent="0.25">
      <c r="A1640" s="93" t="str">
        <f>CONCATENATE(База[ПЕрвые символы],База[Column2],База[Column4])</f>
        <v>KV-20346225KJA-OLZ</v>
      </c>
      <c r="B1640" s="94">
        <f>База[Column6]</f>
        <v>35</v>
      </c>
      <c r="C1640" s="95" t="s">
        <v>124</v>
      </c>
      <c r="D1640" s="96">
        <v>46225</v>
      </c>
      <c r="E1640" s="95">
        <v>35</v>
      </c>
      <c r="F1640" s="95">
        <v>20</v>
      </c>
      <c r="G1640" s="95">
        <v>20</v>
      </c>
      <c r="H1640" s="95">
        <v>0</v>
      </c>
      <c r="I1640" s="95" t="s">
        <v>239</v>
      </c>
      <c r="J1640" s="95" t="s">
        <v>238</v>
      </c>
      <c r="K1640" s="95" t="s">
        <v>288</v>
      </c>
      <c r="L1640" s="97">
        <f t="shared" si="25"/>
        <v>35</v>
      </c>
      <c r="M1640" s="97" t="str">
        <f>CONCATENATE(База[ПЕрвые символы],База[Column2],RIGHT(База[Column3],7))</f>
        <v>KV-20346225KJA-OLZ</v>
      </c>
      <c r="N1640" s="98"/>
      <c r="O1640" s="98"/>
      <c r="U1640" s="98"/>
      <c r="V1640" s="98"/>
      <c r="W1640" s="98"/>
      <c r="X1640" s="98"/>
      <c r="Y1640" s="98"/>
    </row>
    <row r="1641" spans="1:25" ht="15" x14ac:dyDescent="0.25">
      <c r="A1641" s="93" t="str">
        <f>CONCATENATE(База[ПЕрвые символы],База[Column2],База[Column4])</f>
        <v>KV-20346232KJA-OLZ</v>
      </c>
      <c r="B1641" s="94">
        <f>База[Column6]</f>
        <v>35</v>
      </c>
      <c r="C1641" s="95" t="s">
        <v>124</v>
      </c>
      <c r="D1641" s="96">
        <v>46232</v>
      </c>
      <c r="E1641" s="95">
        <v>35</v>
      </c>
      <c r="F1641" s="95">
        <v>22</v>
      </c>
      <c r="G1641" s="95">
        <v>22</v>
      </c>
      <c r="H1641" s="95">
        <v>0</v>
      </c>
      <c r="I1641" s="95" t="s">
        <v>239</v>
      </c>
      <c r="J1641" s="95" t="s">
        <v>238</v>
      </c>
      <c r="K1641" s="95" t="s">
        <v>288</v>
      </c>
      <c r="L1641" s="97">
        <f t="shared" si="25"/>
        <v>35</v>
      </c>
      <c r="M1641" s="97" t="str">
        <f>CONCATENATE(База[ПЕрвые символы],База[Column2],RIGHT(База[Column3],7))</f>
        <v>KV-20346232KJA-OLZ</v>
      </c>
      <c r="N1641" s="98"/>
      <c r="O1641" s="98"/>
      <c r="U1641" s="98"/>
      <c r="V1641" s="98"/>
      <c r="W1641" s="98"/>
      <c r="X1641" s="98"/>
      <c r="Y1641" s="98"/>
    </row>
    <row r="1642" spans="1:25" ht="15" x14ac:dyDescent="0.25">
      <c r="A1642" s="93" t="str">
        <f>CONCATENATE(База[ПЕрвые символы],База[Column2],База[Column4])</f>
        <v>KV-20346239KJA-OLZ</v>
      </c>
      <c r="B1642" s="94">
        <f>База[Column6]</f>
        <v>35</v>
      </c>
      <c r="C1642" s="95" t="s">
        <v>124</v>
      </c>
      <c r="D1642" s="96">
        <v>46239</v>
      </c>
      <c r="E1642" s="95">
        <v>35</v>
      </c>
      <c r="F1642" s="95">
        <v>13</v>
      </c>
      <c r="G1642" s="95">
        <v>13</v>
      </c>
      <c r="H1642" s="95">
        <v>0</v>
      </c>
      <c r="I1642" s="95" t="s">
        <v>239</v>
      </c>
      <c r="J1642" s="95" t="s">
        <v>238</v>
      </c>
      <c r="K1642" s="95" t="s">
        <v>288</v>
      </c>
      <c r="L1642" s="97">
        <f t="shared" si="25"/>
        <v>35</v>
      </c>
      <c r="M1642" s="97" t="str">
        <f>CONCATENATE(База[ПЕрвые символы],База[Column2],RIGHT(База[Column3],7))</f>
        <v>KV-20346239KJA-OLZ</v>
      </c>
      <c r="N1642" s="98"/>
      <c r="O1642" s="98"/>
      <c r="U1642" s="98"/>
      <c r="V1642" s="98"/>
      <c r="W1642" s="98"/>
      <c r="X1642" s="98"/>
      <c r="Y1642" s="98"/>
    </row>
    <row r="1643" spans="1:25" ht="15" x14ac:dyDescent="0.25">
      <c r="A1643" s="93" t="str">
        <f>CONCATENATE(База[ПЕрвые символы],База[Column2],База[Column4])</f>
        <v>KV-20346246KJA-OLZ</v>
      </c>
      <c r="B1643" s="94">
        <f>База[Column6]</f>
        <v>35</v>
      </c>
      <c r="C1643" s="95" t="s">
        <v>124</v>
      </c>
      <c r="D1643" s="96">
        <v>46246</v>
      </c>
      <c r="E1643" s="95">
        <v>35</v>
      </c>
      <c r="F1643" s="95">
        <v>16</v>
      </c>
      <c r="G1643" s="95">
        <v>16</v>
      </c>
      <c r="H1643" s="95">
        <v>0</v>
      </c>
      <c r="I1643" s="95" t="s">
        <v>239</v>
      </c>
      <c r="J1643" s="95" t="s">
        <v>238</v>
      </c>
      <c r="K1643" s="95" t="s">
        <v>288</v>
      </c>
      <c r="L1643" s="97">
        <f t="shared" si="25"/>
        <v>35</v>
      </c>
      <c r="M1643" s="97" t="str">
        <f>CONCATENATE(База[ПЕрвые символы],База[Column2],RIGHT(База[Column3],7))</f>
        <v>KV-20346246KJA-OLZ</v>
      </c>
      <c r="N1643" s="98"/>
      <c r="O1643" s="98"/>
      <c r="U1643" s="98"/>
      <c r="V1643" s="98"/>
      <c r="W1643" s="98"/>
      <c r="X1643" s="98"/>
      <c r="Y1643" s="98"/>
    </row>
    <row r="1644" spans="1:25" ht="15" x14ac:dyDescent="0.25">
      <c r="A1644" s="93" t="str">
        <f>CONCATENATE(База[ПЕрвые символы],База[Column2],База[Column4])</f>
        <v>KV-20346253KJA-OLZ</v>
      </c>
      <c r="B1644" s="94">
        <f>База[Column6]</f>
        <v>35</v>
      </c>
      <c r="C1644" s="95" t="s">
        <v>124</v>
      </c>
      <c r="D1644" s="96">
        <v>46253</v>
      </c>
      <c r="E1644" s="95">
        <v>35</v>
      </c>
      <c r="F1644" s="95">
        <v>17</v>
      </c>
      <c r="G1644" s="95">
        <v>17</v>
      </c>
      <c r="H1644" s="95">
        <v>0</v>
      </c>
      <c r="I1644" s="95" t="s">
        <v>239</v>
      </c>
      <c r="J1644" s="95" t="s">
        <v>238</v>
      </c>
      <c r="K1644" s="95" t="s">
        <v>288</v>
      </c>
      <c r="L1644" s="97">
        <f t="shared" si="25"/>
        <v>35</v>
      </c>
      <c r="M1644" s="97" t="str">
        <f>CONCATENATE(База[ПЕрвые символы],База[Column2],RIGHT(База[Column3],7))</f>
        <v>KV-20346253KJA-OLZ</v>
      </c>
      <c r="N1644" s="98"/>
      <c r="O1644" s="98"/>
      <c r="U1644" s="98"/>
      <c r="V1644" s="98"/>
      <c r="W1644" s="98"/>
      <c r="X1644" s="98"/>
      <c r="Y1644" s="98"/>
    </row>
    <row r="1645" spans="1:25" ht="15" x14ac:dyDescent="0.25">
      <c r="A1645" s="93" t="str">
        <f>CONCATENATE(База[ПЕрвые символы],База[Column2],База[Column4])</f>
        <v>KV-20346260KJA-OLZ</v>
      </c>
      <c r="B1645" s="94">
        <f>База[Column6]</f>
        <v>35</v>
      </c>
      <c r="C1645" s="95" t="s">
        <v>124</v>
      </c>
      <c r="D1645" s="96">
        <v>46260</v>
      </c>
      <c r="E1645" s="95">
        <v>35</v>
      </c>
      <c r="F1645" s="95">
        <v>26</v>
      </c>
      <c r="G1645" s="95">
        <v>26</v>
      </c>
      <c r="H1645" s="95">
        <v>0</v>
      </c>
      <c r="I1645" s="95" t="s">
        <v>239</v>
      </c>
      <c r="J1645" s="95" t="s">
        <v>238</v>
      </c>
      <c r="K1645" s="95" t="s">
        <v>288</v>
      </c>
      <c r="L1645" s="97">
        <f t="shared" si="25"/>
        <v>35</v>
      </c>
      <c r="M1645" s="97" t="str">
        <f>CONCATENATE(База[ПЕрвые символы],База[Column2],RIGHT(База[Column3],7))</f>
        <v>KV-20346260KJA-OLZ</v>
      </c>
      <c r="N1645" s="98"/>
      <c r="O1645" s="98"/>
      <c r="U1645" s="98"/>
      <c r="V1645" s="98"/>
      <c r="W1645" s="98"/>
      <c r="X1645" s="98"/>
      <c r="Y1645" s="98"/>
    </row>
    <row r="1646" spans="1:25" ht="15" x14ac:dyDescent="0.25">
      <c r="A1646" s="93" t="str">
        <f>CONCATENATE(База[ПЕрвые символы],База[Column2],База[Column4])</f>
        <v>KV-20346267KJA-OLZ</v>
      </c>
      <c r="B1646" s="94">
        <f>База[Column6]</f>
        <v>35</v>
      </c>
      <c r="C1646" s="95" t="s">
        <v>124</v>
      </c>
      <c r="D1646" s="96">
        <v>46267</v>
      </c>
      <c r="E1646" s="95">
        <v>35</v>
      </c>
      <c r="F1646" s="95">
        <v>13</v>
      </c>
      <c r="G1646" s="95">
        <v>13</v>
      </c>
      <c r="H1646" s="95">
        <v>0</v>
      </c>
      <c r="I1646" s="95" t="s">
        <v>239</v>
      </c>
      <c r="J1646" s="95" t="s">
        <v>238</v>
      </c>
      <c r="K1646" s="95" t="s">
        <v>288</v>
      </c>
      <c r="L1646" s="97">
        <f t="shared" si="25"/>
        <v>35</v>
      </c>
      <c r="M1646" s="97" t="str">
        <f>CONCATENATE(База[ПЕрвые символы],База[Column2],RIGHT(База[Column3],7))</f>
        <v>KV-20346267KJA-OLZ</v>
      </c>
      <c r="N1646" s="98"/>
      <c r="O1646" s="98"/>
      <c r="U1646" s="98"/>
      <c r="V1646" s="98"/>
      <c r="W1646" s="98"/>
      <c r="X1646" s="98"/>
      <c r="Y1646" s="98"/>
    </row>
    <row r="1647" spans="1:25" ht="15" x14ac:dyDescent="0.25">
      <c r="A1647" s="93" t="str">
        <f>CONCATENATE(База[ПЕрвые символы],База[Column2],База[Column4])</f>
        <v>KV-20346274KJA-OLZ</v>
      </c>
      <c r="B1647" s="94">
        <f>База[Column6]</f>
        <v>35</v>
      </c>
      <c r="C1647" s="95" t="s">
        <v>124</v>
      </c>
      <c r="D1647" s="96">
        <v>46274</v>
      </c>
      <c r="E1647" s="95">
        <v>35</v>
      </c>
      <c r="F1647" s="95">
        <v>6</v>
      </c>
      <c r="G1647" s="95">
        <v>6</v>
      </c>
      <c r="H1647" s="95">
        <v>0</v>
      </c>
      <c r="I1647" s="95" t="s">
        <v>239</v>
      </c>
      <c r="J1647" s="95" t="s">
        <v>238</v>
      </c>
      <c r="K1647" s="95" t="s">
        <v>288</v>
      </c>
      <c r="L1647" s="97">
        <f t="shared" si="25"/>
        <v>35</v>
      </c>
      <c r="M1647" s="97" t="str">
        <f>CONCATENATE(База[ПЕрвые символы],База[Column2],RIGHT(База[Column3],7))</f>
        <v>KV-20346274KJA-OLZ</v>
      </c>
      <c r="N1647" s="98"/>
      <c r="O1647" s="98"/>
      <c r="U1647" s="98"/>
      <c r="V1647" s="98"/>
      <c r="W1647" s="98"/>
      <c r="X1647" s="98"/>
      <c r="Y1647" s="98"/>
    </row>
    <row r="1648" spans="1:25" ht="15" x14ac:dyDescent="0.25">
      <c r="A1648" s="93" t="str">
        <f>CONCATENATE(База[ПЕрвые символы],База[Column2],База[Column4])</f>
        <v>KV-20346281KJA-OLZ</v>
      </c>
      <c r="B1648" s="94">
        <f>База[Column6]</f>
        <v>35</v>
      </c>
      <c r="C1648" s="95" t="s">
        <v>124</v>
      </c>
      <c r="D1648" s="96">
        <v>46281</v>
      </c>
      <c r="E1648" s="95">
        <v>35</v>
      </c>
      <c r="F1648" s="95">
        <v>6</v>
      </c>
      <c r="G1648" s="95">
        <v>6</v>
      </c>
      <c r="H1648" s="95">
        <v>0</v>
      </c>
      <c r="I1648" s="95" t="s">
        <v>239</v>
      </c>
      <c r="J1648" s="95" t="s">
        <v>238</v>
      </c>
      <c r="K1648" s="95" t="s">
        <v>288</v>
      </c>
      <c r="L1648" s="97">
        <f t="shared" si="25"/>
        <v>35</v>
      </c>
      <c r="M1648" s="97" t="str">
        <f>CONCATENATE(База[ПЕрвые символы],База[Column2],RIGHT(База[Column3],7))</f>
        <v>KV-20346281KJA-OLZ</v>
      </c>
      <c r="N1648" s="98"/>
      <c r="O1648" s="98"/>
      <c r="U1648" s="98"/>
      <c r="V1648" s="98"/>
      <c r="W1648" s="98"/>
      <c r="X1648" s="98"/>
      <c r="Y1648" s="98"/>
    </row>
    <row r="1649" spans="1:25" ht="15" x14ac:dyDescent="0.25">
      <c r="A1649" s="93" t="str">
        <f>CONCATENATE(База[ПЕрвые символы],База[Column2],База[Column4])</f>
        <v>KV-20346288KJA-OLZ</v>
      </c>
      <c r="B1649" s="94">
        <f>База[Column6]</f>
        <v>35</v>
      </c>
      <c r="C1649" s="95" t="s">
        <v>124</v>
      </c>
      <c r="D1649" s="96">
        <v>46288</v>
      </c>
      <c r="E1649" s="95">
        <v>35</v>
      </c>
      <c r="F1649" s="95">
        <v>7</v>
      </c>
      <c r="G1649" s="95">
        <v>7</v>
      </c>
      <c r="H1649" s="95">
        <v>0</v>
      </c>
      <c r="I1649" s="95" t="s">
        <v>239</v>
      </c>
      <c r="J1649" s="95" t="s">
        <v>238</v>
      </c>
      <c r="K1649" s="95" t="s">
        <v>288</v>
      </c>
      <c r="L1649" s="97">
        <f t="shared" si="25"/>
        <v>35</v>
      </c>
      <c r="M1649" s="97" t="str">
        <f>CONCATENATE(База[ПЕрвые символы],База[Column2],RIGHT(База[Column3],7))</f>
        <v>KV-20346288KJA-OLZ</v>
      </c>
      <c r="N1649" s="98"/>
      <c r="O1649" s="98"/>
      <c r="U1649" s="98"/>
      <c r="V1649" s="98"/>
      <c r="W1649" s="98"/>
      <c r="X1649" s="98"/>
      <c r="Y1649" s="98"/>
    </row>
    <row r="1650" spans="1:25" ht="15" x14ac:dyDescent="0.25">
      <c r="A1650" s="93" t="str">
        <f>CONCATENATE(База[ПЕрвые символы],База[Column2],База[Column4])</f>
        <v>KV-20346295KJA-OLZ</v>
      </c>
      <c r="B1650" s="94">
        <f>База[Column6]</f>
        <v>35</v>
      </c>
      <c r="C1650" s="95" t="s">
        <v>124</v>
      </c>
      <c r="D1650" s="96">
        <v>46295</v>
      </c>
      <c r="E1650" s="95">
        <v>35</v>
      </c>
      <c r="F1650" s="95">
        <v>3</v>
      </c>
      <c r="G1650" s="95">
        <v>3</v>
      </c>
      <c r="H1650" s="95">
        <v>0</v>
      </c>
      <c r="I1650" s="95" t="s">
        <v>239</v>
      </c>
      <c r="J1650" s="95" t="s">
        <v>238</v>
      </c>
      <c r="K1650" s="95" t="s">
        <v>288</v>
      </c>
      <c r="L1650" s="97">
        <f t="shared" si="25"/>
        <v>35</v>
      </c>
      <c r="M1650" s="97" t="str">
        <f>CONCATENATE(База[ПЕрвые символы],База[Column2],RIGHT(База[Column3],7))</f>
        <v>KV-20346295KJA-OLZ</v>
      </c>
      <c r="N1650" s="98"/>
      <c r="O1650" s="98"/>
      <c r="U1650" s="98"/>
      <c r="V1650" s="98"/>
      <c r="W1650" s="98"/>
      <c r="X1650" s="98"/>
      <c r="Y1650" s="98"/>
    </row>
    <row r="1651" spans="1:25" ht="15" x14ac:dyDescent="0.25">
      <c r="A1651" s="93" t="str">
        <f>CONCATENATE(База[ПЕрвые символы],База[Column2],База[Column4])</f>
        <v>KV-20346302KJA-OLZ</v>
      </c>
      <c r="B1651" s="94">
        <f>База[Column6]</f>
        <v>35</v>
      </c>
      <c r="C1651" s="95" t="s">
        <v>124</v>
      </c>
      <c r="D1651" s="96">
        <v>46302</v>
      </c>
      <c r="E1651" s="95">
        <v>35</v>
      </c>
      <c r="F1651" s="95">
        <v>0</v>
      </c>
      <c r="G1651" s="95">
        <v>0</v>
      </c>
      <c r="H1651" s="95">
        <v>0</v>
      </c>
      <c r="I1651" s="95" t="s">
        <v>239</v>
      </c>
      <c r="J1651" s="95" t="s">
        <v>238</v>
      </c>
      <c r="K1651" s="95" t="s">
        <v>288</v>
      </c>
      <c r="L1651" s="97">
        <f t="shared" si="25"/>
        <v>35</v>
      </c>
      <c r="M1651" s="97" t="str">
        <f>CONCATENATE(База[ПЕрвые символы],База[Column2],RIGHT(База[Column3],7))</f>
        <v>KV-20346302KJA-OLZ</v>
      </c>
      <c r="N1651" s="98"/>
      <c r="O1651" s="98"/>
      <c r="U1651" s="98"/>
      <c r="V1651" s="98"/>
      <c r="W1651" s="98"/>
      <c r="X1651" s="98"/>
      <c r="Y1651" s="98"/>
    </row>
    <row r="1652" spans="1:25" ht="15" x14ac:dyDescent="0.25">
      <c r="A1652" s="93" t="str">
        <f>CONCATENATE(База[ПЕрвые символы],База[Column2],База[Column4])</f>
        <v>KV-20346309KJA-OLZ</v>
      </c>
      <c r="B1652" s="94">
        <f>База[Column6]</f>
        <v>35</v>
      </c>
      <c r="C1652" s="95" t="s">
        <v>124</v>
      </c>
      <c r="D1652" s="96">
        <v>46309</v>
      </c>
      <c r="E1652" s="95">
        <v>35</v>
      </c>
      <c r="F1652" s="95">
        <v>1</v>
      </c>
      <c r="G1652" s="95">
        <v>1</v>
      </c>
      <c r="H1652" s="95">
        <v>0</v>
      </c>
      <c r="I1652" s="95" t="s">
        <v>239</v>
      </c>
      <c r="J1652" s="95" t="s">
        <v>238</v>
      </c>
      <c r="K1652" s="95" t="s">
        <v>288</v>
      </c>
      <c r="L1652" s="97">
        <f t="shared" si="25"/>
        <v>35</v>
      </c>
      <c r="M1652" s="97" t="str">
        <f>CONCATENATE(База[ПЕрвые символы],База[Column2],RIGHT(База[Column3],7))</f>
        <v>KV-20346309KJA-OLZ</v>
      </c>
      <c r="N1652" s="98"/>
      <c r="O1652" s="98"/>
      <c r="U1652" s="98"/>
      <c r="V1652" s="98"/>
      <c r="W1652" s="98"/>
      <c r="X1652" s="98"/>
      <c r="Y1652" s="98"/>
    </row>
    <row r="1653" spans="1:25" ht="15" x14ac:dyDescent="0.25">
      <c r="A1653" s="93" t="str">
        <f>CONCATENATE(База[ПЕрвые символы],База[Column2],База[Column4])</f>
        <v>KV-20346316KJA-OLZ</v>
      </c>
      <c r="B1653" s="94">
        <f>База[Column6]</f>
        <v>35</v>
      </c>
      <c r="C1653" s="95" t="s">
        <v>124</v>
      </c>
      <c r="D1653" s="96">
        <v>46316</v>
      </c>
      <c r="E1653" s="95">
        <v>35</v>
      </c>
      <c r="F1653" s="95">
        <v>1</v>
      </c>
      <c r="G1653" s="95">
        <v>1</v>
      </c>
      <c r="H1653" s="95">
        <v>0</v>
      </c>
      <c r="I1653" s="95" t="s">
        <v>239</v>
      </c>
      <c r="J1653" s="95" t="s">
        <v>238</v>
      </c>
      <c r="K1653" s="95" t="s">
        <v>288</v>
      </c>
      <c r="L1653" s="97">
        <f t="shared" si="25"/>
        <v>35</v>
      </c>
      <c r="M1653" s="97" t="str">
        <f>CONCATENATE(База[ПЕрвые символы],База[Column2],RIGHT(База[Column3],7))</f>
        <v>KV-20346316KJA-OLZ</v>
      </c>
      <c r="N1653" s="98"/>
      <c r="O1653" s="98"/>
      <c r="U1653" s="98"/>
      <c r="V1653" s="98"/>
      <c r="W1653" s="98"/>
      <c r="X1653" s="98"/>
      <c r="Y1653" s="98"/>
    </row>
    <row r="1654" spans="1:25" ht="15" x14ac:dyDescent="0.25">
      <c r="A1654" s="93" t="str">
        <f>CONCATENATE(База[ПЕрвые символы],База[Column2],База[Column4])</f>
        <v>KV-20446218OLZ-KJA</v>
      </c>
      <c r="B1654" s="94">
        <f>База[Column6]</f>
        <v>35</v>
      </c>
      <c r="C1654" s="95" t="s">
        <v>125</v>
      </c>
      <c r="D1654" s="96">
        <v>46218</v>
      </c>
      <c r="E1654" s="95">
        <v>35</v>
      </c>
      <c r="F1654" s="95">
        <v>13</v>
      </c>
      <c r="G1654" s="95">
        <v>13</v>
      </c>
      <c r="H1654" s="95">
        <v>0</v>
      </c>
      <c r="I1654" s="95" t="s">
        <v>241</v>
      </c>
      <c r="J1654" s="95" t="s">
        <v>240</v>
      </c>
      <c r="K1654" s="95" t="s">
        <v>288</v>
      </c>
      <c r="L1654" s="97">
        <f t="shared" si="25"/>
        <v>35</v>
      </c>
      <c r="M1654" s="97" t="str">
        <f>CONCATENATE(База[ПЕрвые символы],База[Column2],RIGHT(База[Column3],7))</f>
        <v>KV-20446218OLZ-KJA</v>
      </c>
      <c r="N1654" s="98"/>
      <c r="O1654" s="98"/>
      <c r="U1654" s="98"/>
      <c r="V1654" s="98"/>
      <c r="W1654" s="98"/>
      <c r="X1654" s="98"/>
      <c r="Y1654" s="98"/>
    </row>
    <row r="1655" spans="1:25" ht="15" x14ac:dyDescent="0.25">
      <c r="A1655" s="93" t="str">
        <f>CONCATENATE(База[ПЕрвые символы],База[Column2],База[Column4])</f>
        <v>KV-20446225OLZ-KJA</v>
      </c>
      <c r="B1655" s="94">
        <f>База[Column6]</f>
        <v>35</v>
      </c>
      <c r="C1655" s="95" t="s">
        <v>125</v>
      </c>
      <c r="D1655" s="96">
        <v>46225</v>
      </c>
      <c r="E1655" s="95">
        <v>35</v>
      </c>
      <c r="F1655" s="95">
        <v>35</v>
      </c>
      <c r="G1655" s="95">
        <v>35</v>
      </c>
      <c r="H1655" s="95">
        <v>0</v>
      </c>
      <c r="I1655" s="95" t="s">
        <v>241</v>
      </c>
      <c r="J1655" s="95" t="s">
        <v>240</v>
      </c>
      <c r="K1655" s="95" t="s">
        <v>288</v>
      </c>
      <c r="L1655" s="97">
        <f t="shared" si="25"/>
        <v>35</v>
      </c>
      <c r="M1655" s="97" t="str">
        <f>CONCATENATE(База[ПЕрвые символы],База[Column2],RIGHT(База[Column3],7))</f>
        <v>KV-20446225OLZ-KJA</v>
      </c>
      <c r="N1655" s="98"/>
      <c r="O1655" s="98"/>
      <c r="U1655" s="98"/>
      <c r="V1655" s="98"/>
      <c r="W1655" s="98"/>
      <c r="X1655" s="98"/>
      <c r="Y1655" s="98"/>
    </row>
    <row r="1656" spans="1:25" ht="15" x14ac:dyDescent="0.25">
      <c r="A1656" s="93" t="str">
        <f>CONCATENATE(База[ПЕрвые символы],База[Column2],База[Column4])</f>
        <v>KV-20446232OLZ-KJA</v>
      </c>
      <c r="B1656" s="94">
        <f>База[Column6]</f>
        <v>35</v>
      </c>
      <c r="C1656" s="95" t="s">
        <v>125</v>
      </c>
      <c r="D1656" s="96">
        <v>46232</v>
      </c>
      <c r="E1656" s="95">
        <v>35</v>
      </c>
      <c r="F1656" s="95">
        <v>24</v>
      </c>
      <c r="G1656" s="95">
        <v>24</v>
      </c>
      <c r="H1656" s="95">
        <v>0</v>
      </c>
      <c r="I1656" s="95" t="s">
        <v>241</v>
      </c>
      <c r="J1656" s="95" t="s">
        <v>240</v>
      </c>
      <c r="K1656" s="95" t="s">
        <v>288</v>
      </c>
      <c r="L1656" s="97">
        <f t="shared" si="25"/>
        <v>35</v>
      </c>
      <c r="M1656" s="97" t="str">
        <f>CONCATENATE(База[ПЕрвые символы],База[Column2],RIGHT(База[Column3],7))</f>
        <v>KV-20446232OLZ-KJA</v>
      </c>
      <c r="N1656" s="98"/>
      <c r="O1656" s="98"/>
      <c r="U1656" s="98"/>
      <c r="V1656" s="98"/>
      <c r="W1656" s="98"/>
      <c r="X1656" s="98"/>
      <c r="Y1656" s="98"/>
    </row>
    <row r="1657" spans="1:25" ht="15" x14ac:dyDescent="0.25">
      <c r="A1657" s="93" t="str">
        <f>CONCATENATE(База[ПЕрвые символы],База[Column2],База[Column4])</f>
        <v>KV-20446239OLZ-KJA</v>
      </c>
      <c r="B1657" s="94">
        <f>База[Column6]</f>
        <v>35</v>
      </c>
      <c r="C1657" s="95" t="s">
        <v>125</v>
      </c>
      <c r="D1657" s="96">
        <v>46239</v>
      </c>
      <c r="E1657" s="95">
        <v>35</v>
      </c>
      <c r="F1657" s="95">
        <v>35</v>
      </c>
      <c r="G1657" s="95">
        <v>35</v>
      </c>
      <c r="H1657" s="95">
        <v>0</v>
      </c>
      <c r="I1657" s="95" t="s">
        <v>241</v>
      </c>
      <c r="J1657" s="95" t="s">
        <v>240</v>
      </c>
      <c r="K1657" s="95" t="s">
        <v>288</v>
      </c>
      <c r="L1657" s="97">
        <f t="shared" si="25"/>
        <v>35</v>
      </c>
      <c r="M1657" s="97" t="str">
        <f>CONCATENATE(База[ПЕрвые символы],База[Column2],RIGHT(База[Column3],7))</f>
        <v>KV-20446239OLZ-KJA</v>
      </c>
      <c r="N1657" s="98"/>
      <c r="O1657" s="98"/>
      <c r="U1657" s="98"/>
      <c r="V1657" s="98"/>
      <c r="W1657" s="98"/>
      <c r="X1657" s="98"/>
      <c r="Y1657" s="98"/>
    </row>
    <row r="1658" spans="1:25" ht="15" x14ac:dyDescent="0.25">
      <c r="A1658" s="93" t="str">
        <f>CONCATENATE(База[ПЕрвые символы],База[Column2],База[Column4])</f>
        <v>KV-20446246OLZ-KJA</v>
      </c>
      <c r="B1658" s="94">
        <f>База[Column6]</f>
        <v>35</v>
      </c>
      <c r="C1658" s="95" t="s">
        <v>125</v>
      </c>
      <c r="D1658" s="96">
        <v>46246</v>
      </c>
      <c r="E1658" s="95">
        <v>35</v>
      </c>
      <c r="F1658" s="95">
        <v>22</v>
      </c>
      <c r="G1658" s="95">
        <v>22</v>
      </c>
      <c r="H1658" s="95">
        <v>0</v>
      </c>
      <c r="I1658" s="95" t="s">
        <v>241</v>
      </c>
      <c r="J1658" s="95" t="s">
        <v>240</v>
      </c>
      <c r="K1658" s="95" t="s">
        <v>288</v>
      </c>
      <c r="L1658" s="97">
        <f t="shared" si="25"/>
        <v>35</v>
      </c>
      <c r="M1658" s="97" t="str">
        <f>CONCATENATE(База[ПЕрвые символы],База[Column2],RIGHT(База[Column3],7))</f>
        <v>KV-20446246OLZ-KJA</v>
      </c>
      <c r="N1658" s="98"/>
      <c r="O1658" s="98"/>
      <c r="U1658" s="98"/>
      <c r="V1658" s="98"/>
      <c r="W1658" s="98"/>
      <c r="X1658" s="98"/>
      <c r="Y1658" s="98"/>
    </row>
    <row r="1659" spans="1:25" ht="15" x14ac:dyDescent="0.25">
      <c r="A1659" s="93" t="str">
        <f>CONCATENATE(База[ПЕрвые символы],База[Column2],База[Column4])</f>
        <v>KV-20446253OLZ-KJA</v>
      </c>
      <c r="B1659" s="94">
        <f>База[Column6]</f>
        <v>35</v>
      </c>
      <c r="C1659" s="95" t="s">
        <v>125</v>
      </c>
      <c r="D1659" s="96">
        <v>46253</v>
      </c>
      <c r="E1659" s="95">
        <v>35</v>
      </c>
      <c r="F1659" s="95">
        <v>17</v>
      </c>
      <c r="G1659" s="95">
        <v>17</v>
      </c>
      <c r="H1659" s="95">
        <v>0</v>
      </c>
      <c r="I1659" s="95" t="s">
        <v>241</v>
      </c>
      <c r="J1659" s="95" t="s">
        <v>240</v>
      </c>
      <c r="K1659" s="95" t="s">
        <v>288</v>
      </c>
      <c r="L1659" s="97">
        <f t="shared" si="25"/>
        <v>35</v>
      </c>
      <c r="M1659" s="97" t="str">
        <f>CONCATENATE(База[ПЕрвые символы],База[Column2],RIGHT(База[Column3],7))</f>
        <v>KV-20446253OLZ-KJA</v>
      </c>
      <c r="N1659" s="98"/>
      <c r="O1659" s="98"/>
      <c r="U1659" s="98"/>
      <c r="V1659" s="98"/>
      <c r="W1659" s="98"/>
      <c r="X1659" s="98"/>
      <c r="Y1659" s="98"/>
    </row>
    <row r="1660" spans="1:25" ht="15" x14ac:dyDescent="0.25">
      <c r="A1660" s="93" t="str">
        <f>CONCATENATE(База[ПЕрвые символы],База[Column2],База[Column4])</f>
        <v>KV-20446260OLZ-KJA</v>
      </c>
      <c r="B1660" s="94">
        <f>База[Column6]</f>
        <v>35</v>
      </c>
      <c r="C1660" s="95" t="s">
        <v>125</v>
      </c>
      <c r="D1660" s="96">
        <v>46260</v>
      </c>
      <c r="E1660" s="95">
        <v>35</v>
      </c>
      <c r="F1660" s="95">
        <v>5</v>
      </c>
      <c r="G1660" s="95">
        <v>5</v>
      </c>
      <c r="H1660" s="95">
        <v>0</v>
      </c>
      <c r="I1660" s="95" t="s">
        <v>241</v>
      </c>
      <c r="J1660" s="95" t="s">
        <v>240</v>
      </c>
      <c r="K1660" s="95" t="s">
        <v>288</v>
      </c>
      <c r="L1660" s="97">
        <f t="shared" si="25"/>
        <v>35</v>
      </c>
      <c r="M1660" s="97" t="str">
        <f>CONCATENATE(База[ПЕрвые символы],База[Column2],RIGHT(База[Column3],7))</f>
        <v>KV-20446260OLZ-KJA</v>
      </c>
      <c r="N1660" s="98"/>
      <c r="O1660" s="98"/>
      <c r="U1660" s="98"/>
      <c r="V1660" s="98"/>
      <c r="W1660" s="98"/>
      <c r="X1660" s="98"/>
      <c r="Y1660" s="98"/>
    </row>
    <row r="1661" spans="1:25" ht="15" x14ac:dyDescent="0.25">
      <c r="A1661" s="93" t="str">
        <f>CONCATENATE(База[ПЕрвые символы],База[Column2],База[Column4])</f>
        <v>KV-20446267OLZ-KJA</v>
      </c>
      <c r="B1661" s="94">
        <f>База[Column6]</f>
        <v>35</v>
      </c>
      <c r="C1661" s="95" t="s">
        <v>125</v>
      </c>
      <c r="D1661" s="96">
        <v>46267</v>
      </c>
      <c r="E1661" s="95">
        <v>35</v>
      </c>
      <c r="F1661" s="95">
        <v>12</v>
      </c>
      <c r="G1661" s="95">
        <v>12</v>
      </c>
      <c r="H1661" s="95">
        <v>0</v>
      </c>
      <c r="I1661" s="95" t="s">
        <v>241</v>
      </c>
      <c r="J1661" s="95" t="s">
        <v>240</v>
      </c>
      <c r="K1661" s="95" t="s">
        <v>288</v>
      </c>
      <c r="L1661" s="97">
        <f t="shared" si="25"/>
        <v>35</v>
      </c>
      <c r="M1661" s="97" t="str">
        <f>CONCATENATE(База[ПЕрвые символы],База[Column2],RIGHT(База[Column3],7))</f>
        <v>KV-20446267OLZ-KJA</v>
      </c>
      <c r="N1661" s="98"/>
      <c r="O1661" s="98"/>
      <c r="U1661" s="98"/>
      <c r="V1661" s="98"/>
      <c r="W1661" s="98"/>
      <c r="X1661" s="98"/>
      <c r="Y1661" s="98"/>
    </row>
    <row r="1662" spans="1:25" ht="15" x14ac:dyDescent="0.25">
      <c r="A1662" s="93" t="str">
        <f>CONCATENATE(База[ПЕрвые символы],База[Column2],База[Column4])</f>
        <v>KV-20446274OLZ-KJA</v>
      </c>
      <c r="B1662" s="94">
        <f>База[Column6]</f>
        <v>35</v>
      </c>
      <c r="C1662" s="95" t="s">
        <v>125</v>
      </c>
      <c r="D1662" s="96">
        <v>46274</v>
      </c>
      <c r="E1662" s="95">
        <v>35</v>
      </c>
      <c r="F1662" s="95">
        <v>7</v>
      </c>
      <c r="G1662" s="95">
        <v>7</v>
      </c>
      <c r="H1662" s="95">
        <v>0</v>
      </c>
      <c r="I1662" s="95" t="s">
        <v>241</v>
      </c>
      <c r="J1662" s="95" t="s">
        <v>240</v>
      </c>
      <c r="K1662" s="95" t="s">
        <v>288</v>
      </c>
      <c r="L1662" s="97">
        <f t="shared" si="25"/>
        <v>35</v>
      </c>
      <c r="M1662" s="97" t="str">
        <f>CONCATENATE(База[ПЕрвые символы],База[Column2],RIGHT(База[Column3],7))</f>
        <v>KV-20446274OLZ-KJA</v>
      </c>
      <c r="N1662" s="98"/>
      <c r="O1662" s="98"/>
      <c r="U1662" s="98"/>
      <c r="V1662" s="98"/>
      <c r="W1662" s="98"/>
      <c r="X1662" s="98"/>
      <c r="Y1662" s="98"/>
    </row>
    <row r="1663" spans="1:25" ht="15" x14ac:dyDescent="0.25">
      <c r="A1663" s="93" t="str">
        <f>CONCATENATE(База[ПЕрвые символы],База[Column2],База[Column4])</f>
        <v>KV-20446281OLZ-KJA</v>
      </c>
      <c r="B1663" s="94">
        <f>База[Column6]</f>
        <v>35</v>
      </c>
      <c r="C1663" s="95" t="s">
        <v>125</v>
      </c>
      <c r="D1663" s="96">
        <v>46281</v>
      </c>
      <c r="E1663" s="95">
        <v>35</v>
      </c>
      <c r="F1663" s="95">
        <v>4</v>
      </c>
      <c r="G1663" s="95">
        <v>4</v>
      </c>
      <c r="H1663" s="95">
        <v>0</v>
      </c>
      <c r="I1663" s="95" t="s">
        <v>241</v>
      </c>
      <c r="J1663" s="95" t="s">
        <v>240</v>
      </c>
      <c r="K1663" s="95" t="s">
        <v>288</v>
      </c>
      <c r="L1663" s="97">
        <f t="shared" si="25"/>
        <v>35</v>
      </c>
      <c r="M1663" s="97" t="str">
        <f>CONCATENATE(База[ПЕрвые символы],База[Column2],RIGHT(База[Column3],7))</f>
        <v>KV-20446281OLZ-KJA</v>
      </c>
      <c r="N1663" s="98"/>
      <c r="O1663" s="98"/>
      <c r="U1663" s="98"/>
      <c r="V1663" s="98"/>
      <c r="W1663" s="98"/>
      <c r="X1663" s="98"/>
      <c r="Y1663" s="98"/>
    </row>
    <row r="1664" spans="1:25" ht="15" x14ac:dyDescent="0.25">
      <c r="A1664" s="93" t="str">
        <f>CONCATENATE(База[ПЕрвые символы],База[Column2],База[Column4])</f>
        <v>KV-20446288OLZ-KJA</v>
      </c>
      <c r="B1664" s="94">
        <f>База[Column6]</f>
        <v>35</v>
      </c>
      <c r="C1664" s="95" t="s">
        <v>125</v>
      </c>
      <c r="D1664" s="96">
        <v>46288</v>
      </c>
      <c r="E1664" s="95">
        <v>35</v>
      </c>
      <c r="F1664" s="95">
        <v>0</v>
      </c>
      <c r="G1664" s="95">
        <v>0</v>
      </c>
      <c r="H1664" s="95">
        <v>0</v>
      </c>
      <c r="I1664" s="95" t="s">
        <v>241</v>
      </c>
      <c r="J1664" s="95" t="s">
        <v>240</v>
      </c>
      <c r="K1664" s="95" t="s">
        <v>288</v>
      </c>
      <c r="L1664" s="97">
        <f t="shared" si="25"/>
        <v>35</v>
      </c>
      <c r="M1664" s="97" t="str">
        <f>CONCATENATE(База[ПЕрвые символы],База[Column2],RIGHT(База[Column3],7))</f>
        <v>KV-20446288OLZ-KJA</v>
      </c>
      <c r="N1664" s="98"/>
      <c r="O1664" s="98"/>
      <c r="U1664" s="98"/>
      <c r="V1664" s="98"/>
      <c r="W1664" s="98"/>
      <c r="X1664" s="98"/>
      <c r="Y1664" s="98"/>
    </row>
    <row r="1665" spans="1:25" ht="15" x14ac:dyDescent="0.25">
      <c r="A1665" s="93" t="str">
        <f>CONCATENATE(База[ПЕрвые символы],База[Column2],База[Column4])</f>
        <v>KV-20446295OLZ-KJA</v>
      </c>
      <c r="B1665" s="94">
        <f>База[Column6]</f>
        <v>35</v>
      </c>
      <c r="C1665" s="95" t="s">
        <v>125</v>
      </c>
      <c r="D1665" s="96">
        <v>46295</v>
      </c>
      <c r="E1665" s="95">
        <v>35</v>
      </c>
      <c r="F1665" s="95">
        <v>1</v>
      </c>
      <c r="G1665" s="95">
        <v>1</v>
      </c>
      <c r="H1665" s="95">
        <v>0</v>
      </c>
      <c r="I1665" s="95" t="s">
        <v>241</v>
      </c>
      <c r="J1665" s="95" t="s">
        <v>240</v>
      </c>
      <c r="K1665" s="95" t="s">
        <v>288</v>
      </c>
      <c r="L1665" s="97">
        <f t="shared" si="25"/>
        <v>35</v>
      </c>
      <c r="M1665" s="97" t="str">
        <f>CONCATENATE(База[ПЕрвые символы],База[Column2],RIGHT(База[Column3],7))</f>
        <v>KV-20446295OLZ-KJA</v>
      </c>
      <c r="N1665" s="98"/>
      <c r="O1665" s="98"/>
      <c r="U1665" s="98"/>
      <c r="V1665" s="98"/>
      <c r="W1665" s="98"/>
      <c r="X1665" s="98"/>
      <c r="Y1665" s="98"/>
    </row>
    <row r="1666" spans="1:25" ht="15" x14ac:dyDescent="0.25">
      <c r="A1666" s="93" t="str">
        <f>CONCATENATE(База[ПЕрвые символы],База[Column2],База[Column4])</f>
        <v>KV-20446302OLZ-KJA</v>
      </c>
      <c r="B1666" s="94">
        <f>База[Column6]</f>
        <v>35</v>
      </c>
      <c r="C1666" s="95" t="s">
        <v>125</v>
      </c>
      <c r="D1666" s="96">
        <v>46302</v>
      </c>
      <c r="E1666" s="95">
        <v>35</v>
      </c>
      <c r="F1666" s="95">
        <v>0</v>
      </c>
      <c r="G1666" s="95">
        <v>0</v>
      </c>
      <c r="H1666" s="95">
        <v>0</v>
      </c>
      <c r="I1666" s="95" t="s">
        <v>241</v>
      </c>
      <c r="J1666" s="95" t="s">
        <v>240</v>
      </c>
      <c r="K1666" s="95" t="s">
        <v>288</v>
      </c>
      <c r="L1666" s="97">
        <f t="shared" ref="L1666:L1729" si="26">IF(G1666&gt;=0,E1666-H1666,E1666-H1666-G1666)</f>
        <v>35</v>
      </c>
      <c r="M1666" s="97" t="str">
        <f>CONCATENATE(База[ПЕрвые символы],База[Column2],RIGHT(База[Column3],7))</f>
        <v>KV-20446302OLZ-KJA</v>
      </c>
      <c r="N1666" s="98"/>
      <c r="O1666" s="98"/>
      <c r="U1666" s="98"/>
      <c r="V1666" s="98"/>
      <c r="W1666" s="98"/>
      <c r="X1666" s="98"/>
      <c r="Y1666" s="98"/>
    </row>
    <row r="1667" spans="1:25" ht="15" x14ac:dyDescent="0.25">
      <c r="A1667" s="93" t="str">
        <f>CONCATENATE(База[ПЕрвые символы],База[Column2],База[Column4])</f>
        <v>KV-20446309OLZ-KJA</v>
      </c>
      <c r="B1667" s="94">
        <f>База[Column6]</f>
        <v>35</v>
      </c>
      <c r="C1667" s="95" t="s">
        <v>125</v>
      </c>
      <c r="D1667" s="96">
        <v>46309</v>
      </c>
      <c r="E1667" s="95">
        <v>35</v>
      </c>
      <c r="F1667" s="95">
        <v>1</v>
      </c>
      <c r="G1667" s="95">
        <v>1</v>
      </c>
      <c r="H1667" s="95">
        <v>0</v>
      </c>
      <c r="I1667" s="95" t="s">
        <v>241</v>
      </c>
      <c r="J1667" s="95" t="s">
        <v>240</v>
      </c>
      <c r="K1667" s="95" t="s">
        <v>288</v>
      </c>
      <c r="L1667" s="97">
        <f t="shared" si="26"/>
        <v>35</v>
      </c>
      <c r="M1667" s="97" t="str">
        <f>CONCATENATE(База[ПЕрвые символы],База[Column2],RIGHT(База[Column3],7))</f>
        <v>KV-20446309OLZ-KJA</v>
      </c>
      <c r="N1667" s="98"/>
      <c r="O1667" s="98"/>
      <c r="U1667" s="98"/>
      <c r="V1667" s="98"/>
      <c r="W1667" s="98"/>
      <c r="X1667" s="98"/>
      <c r="Y1667" s="98"/>
    </row>
    <row r="1668" spans="1:25" ht="15" x14ac:dyDescent="0.25">
      <c r="A1668" s="93" t="str">
        <f>CONCATENATE(База[ПЕрвые символы],База[Column2],База[Column4])</f>
        <v>KV-20446316OLZ-KJA</v>
      </c>
      <c r="B1668" s="94">
        <f>База[Column6]</f>
        <v>35</v>
      </c>
      <c r="C1668" s="95" t="s">
        <v>125</v>
      </c>
      <c r="D1668" s="96">
        <v>46316</v>
      </c>
      <c r="E1668" s="95">
        <v>35</v>
      </c>
      <c r="F1668" s="95">
        <v>1</v>
      </c>
      <c r="G1668" s="95">
        <v>1</v>
      </c>
      <c r="H1668" s="95">
        <v>0</v>
      </c>
      <c r="I1668" s="95" t="s">
        <v>241</v>
      </c>
      <c r="J1668" s="95" t="s">
        <v>240</v>
      </c>
      <c r="K1668" s="95" t="s">
        <v>288</v>
      </c>
      <c r="L1668" s="97">
        <f t="shared" si="26"/>
        <v>35</v>
      </c>
      <c r="M1668" s="97" t="str">
        <f>CONCATENATE(База[ПЕрвые символы],База[Column2],RIGHT(База[Column3],7))</f>
        <v>KV-20446316OLZ-KJA</v>
      </c>
      <c r="N1668" s="98"/>
      <c r="O1668" s="98"/>
      <c r="U1668" s="98"/>
      <c r="V1668" s="98"/>
      <c r="W1668" s="98"/>
      <c r="X1668" s="98"/>
      <c r="Y1668" s="98"/>
    </row>
    <row r="1669" spans="1:25" ht="15" x14ac:dyDescent="0.25">
      <c r="A1669" s="93" t="str">
        <f>CONCATENATE(База[ПЕрвые символы],База[Column2],База[Column4])</f>
        <v>KV-20946221KJA-NZG</v>
      </c>
      <c r="B1669" s="94">
        <f>База[Column6]</f>
        <v>42</v>
      </c>
      <c r="C1669" s="95" t="s">
        <v>128</v>
      </c>
      <c r="D1669" s="96">
        <v>46221</v>
      </c>
      <c r="E1669" s="95">
        <v>42</v>
      </c>
      <c r="F1669" s="95">
        <v>13</v>
      </c>
      <c r="G1669" s="95">
        <v>13</v>
      </c>
      <c r="H1669" s="95">
        <v>0</v>
      </c>
      <c r="I1669" s="95" t="s">
        <v>243</v>
      </c>
      <c r="J1669" s="95" t="s">
        <v>242</v>
      </c>
      <c r="K1669" s="95" t="s">
        <v>288</v>
      </c>
      <c r="L1669" s="97">
        <f t="shared" si="26"/>
        <v>42</v>
      </c>
      <c r="M1669" s="97" t="str">
        <f>CONCATENATE(База[ПЕрвые символы],База[Column2],RIGHT(База[Column3],7))</f>
        <v>KV-20946221KJA-NZG</v>
      </c>
      <c r="N1669" s="98"/>
      <c r="O1669" s="98"/>
      <c r="U1669" s="98"/>
      <c r="V1669" s="98"/>
      <c r="W1669" s="98"/>
      <c r="X1669" s="98"/>
      <c r="Y1669" s="98"/>
    </row>
    <row r="1670" spans="1:25" ht="15" x14ac:dyDescent="0.25">
      <c r="A1670" s="93" t="str">
        <f>CONCATENATE(База[ПЕрвые символы],База[Column2],База[Column4])</f>
        <v>KV-20946228KJA-NZG</v>
      </c>
      <c r="B1670" s="94">
        <f>База[Column6]</f>
        <v>42</v>
      </c>
      <c r="C1670" s="95" t="s">
        <v>128</v>
      </c>
      <c r="D1670" s="96">
        <v>46228</v>
      </c>
      <c r="E1670" s="95">
        <v>42</v>
      </c>
      <c r="F1670" s="95">
        <v>10</v>
      </c>
      <c r="G1670" s="95">
        <v>10</v>
      </c>
      <c r="H1670" s="95">
        <v>0</v>
      </c>
      <c r="I1670" s="95" t="s">
        <v>243</v>
      </c>
      <c r="J1670" s="95" t="s">
        <v>242</v>
      </c>
      <c r="K1670" s="95" t="s">
        <v>288</v>
      </c>
      <c r="L1670" s="97">
        <f t="shared" si="26"/>
        <v>42</v>
      </c>
      <c r="M1670" s="97" t="str">
        <f>CONCATENATE(База[ПЕрвые символы],База[Column2],RIGHT(База[Column3],7))</f>
        <v>KV-20946228KJA-NZG</v>
      </c>
      <c r="N1670" s="98"/>
      <c r="O1670" s="98"/>
      <c r="U1670" s="98"/>
      <c r="V1670" s="98"/>
      <c r="W1670" s="98"/>
      <c r="X1670" s="98"/>
      <c r="Y1670" s="98"/>
    </row>
    <row r="1671" spans="1:25" ht="15" x14ac:dyDescent="0.25">
      <c r="A1671" s="93" t="str">
        <f>CONCATENATE(База[ПЕрвые символы],База[Column2],База[Column4])</f>
        <v>KV-20946235KJA-NZG</v>
      </c>
      <c r="B1671" s="94">
        <f>База[Column6]</f>
        <v>42</v>
      </c>
      <c r="C1671" s="95" t="s">
        <v>128</v>
      </c>
      <c r="D1671" s="96">
        <v>46235</v>
      </c>
      <c r="E1671" s="95">
        <v>42</v>
      </c>
      <c r="F1671" s="95">
        <v>8</v>
      </c>
      <c r="G1671" s="95">
        <v>8</v>
      </c>
      <c r="H1671" s="95">
        <v>0</v>
      </c>
      <c r="I1671" s="95" t="s">
        <v>243</v>
      </c>
      <c r="J1671" s="95" t="s">
        <v>242</v>
      </c>
      <c r="K1671" s="95" t="s">
        <v>289</v>
      </c>
      <c r="L1671" s="97">
        <f t="shared" si="26"/>
        <v>42</v>
      </c>
      <c r="M1671" s="97" t="str">
        <f>CONCATENATE(База[ПЕрвые символы],База[Column2],RIGHT(База[Column3],7))</f>
        <v>KV-20946235KJA-NZG</v>
      </c>
      <c r="N1671" s="98"/>
      <c r="O1671" s="98"/>
      <c r="U1671" s="98"/>
      <c r="V1671" s="98"/>
      <c r="W1671" s="98"/>
      <c r="X1671" s="98"/>
      <c r="Y1671" s="98"/>
    </row>
    <row r="1672" spans="1:25" ht="15" x14ac:dyDescent="0.25">
      <c r="A1672" s="93" t="str">
        <f>CONCATENATE(База[ПЕрвые символы],База[Column2],База[Column4])</f>
        <v>KV-20946242KJA-NZG</v>
      </c>
      <c r="B1672" s="94">
        <f>База[Column6]</f>
        <v>42</v>
      </c>
      <c r="C1672" s="95" t="s">
        <v>128</v>
      </c>
      <c r="D1672" s="96">
        <v>46242</v>
      </c>
      <c r="E1672" s="95">
        <v>42</v>
      </c>
      <c r="F1672" s="95">
        <v>10</v>
      </c>
      <c r="G1672" s="95">
        <v>10</v>
      </c>
      <c r="H1672" s="95">
        <v>0</v>
      </c>
      <c r="I1672" s="95" t="s">
        <v>243</v>
      </c>
      <c r="J1672" s="95" t="s">
        <v>242</v>
      </c>
      <c r="K1672" s="95" t="s">
        <v>289</v>
      </c>
      <c r="L1672" s="97">
        <f t="shared" si="26"/>
        <v>42</v>
      </c>
      <c r="M1672" s="97" t="str">
        <f>CONCATENATE(База[ПЕрвые символы],База[Column2],RIGHT(База[Column3],7))</f>
        <v>KV-20946242KJA-NZG</v>
      </c>
      <c r="N1672" s="98"/>
      <c r="O1672" s="98"/>
      <c r="U1672" s="98"/>
      <c r="V1672" s="98"/>
      <c r="W1672" s="98"/>
      <c r="X1672" s="98"/>
      <c r="Y1672" s="98"/>
    </row>
    <row r="1673" spans="1:25" ht="15" x14ac:dyDescent="0.25">
      <c r="A1673" s="93" t="str">
        <f>CONCATENATE(База[ПЕрвые символы],База[Column2],База[Column4])</f>
        <v>KV-20946249KJA-NZG</v>
      </c>
      <c r="B1673" s="94">
        <f>База[Column6]</f>
        <v>42</v>
      </c>
      <c r="C1673" s="95" t="s">
        <v>128</v>
      </c>
      <c r="D1673" s="96">
        <v>46249</v>
      </c>
      <c r="E1673" s="95">
        <v>42</v>
      </c>
      <c r="F1673" s="95">
        <v>4</v>
      </c>
      <c r="G1673" s="95">
        <v>4</v>
      </c>
      <c r="H1673" s="95">
        <v>0</v>
      </c>
      <c r="I1673" s="95" t="s">
        <v>243</v>
      </c>
      <c r="J1673" s="95" t="s">
        <v>242</v>
      </c>
      <c r="K1673" s="95" t="s">
        <v>289</v>
      </c>
      <c r="L1673" s="97">
        <f t="shared" si="26"/>
        <v>42</v>
      </c>
      <c r="M1673" s="97" t="str">
        <f>CONCATENATE(База[ПЕрвые символы],База[Column2],RIGHT(База[Column3],7))</f>
        <v>KV-20946249KJA-NZG</v>
      </c>
      <c r="N1673" s="98"/>
      <c r="O1673" s="98"/>
      <c r="U1673" s="98"/>
      <c r="V1673" s="98"/>
      <c r="W1673" s="98"/>
      <c r="X1673" s="98"/>
      <c r="Y1673" s="98"/>
    </row>
    <row r="1674" spans="1:25" ht="15" x14ac:dyDescent="0.25">
      <c r="A1674" s="93" t="str">
        <f>CONCATENATE(База[ПЕрвые символы],База[Column2],База[Column4])</f>
        <v>KV-20946256KJA-NZG</v>
      </c>
      <c r="B1674" s="94">
        <f>База[Column6]</f>
        <v>42</v>
      </c>
      <c r="C1674" s="95" t="s">
        <v>128</v>
      </c>
      <c r="D1674" s="96">
        <v>46256</v>
      </c>
      <c r="E1674" s="95">
        <v>42</v>
      </c>
      <c r="F1674" s="95">
        <v>2</v>
      </c>
      <c r="G1674" s="95">
        <v>2</v>
      </c>
      <c r="H1674" s="95">
        <v>0</v>
      </c>
      <c r="I1674" s="95" t="s">
        <v>243</v>
      </c>
      <c r="J1674" s="95" t="s">
        <v>242</v>
      </c>
      <c r="K1674" s="95" t="s">
        <v>289</v>
      </c>
      <c r="L1674" s="97">
        <f t="shared" si="26"/>
        <v>42</v>
      </c>
      <c r="M1674" s="97" t="str">
        <f>CONCATENATE(База[ПЕрвые символы],База[Column2],RIGHT(База[Column3],7))</f>
        <v>KV-20946256KJA-NZG</v>
      </c>
      <c r="N1674" s="98"/>
      <c r="O1674" s="98"/>
      <c r="U1674" s="98"/>
      <c r="V1674" s="98"/>
      <c r="W1674" s="98"/>
      <c r="X1674" s="98"/>
      <c r="Y1674" s="98"/>
    </row>
    <row r="1675" spans="1:25" ht="15" x14ac:dyDescent="0.25">
      <c r="A1675" s="93" t="str">
        <f>CONCATENATE(База[ПЕрвые символы],База[Column2],База[Column4])</f>
        <v>KV-20946263KJA-NZG</v>
      </c>
      <c r="B1675" s="94">
        <f>База[Column6]</f>
        <v>42</v>
      </c>
      <c r="C1675" s="95" t="s">
        <v>128</v>
      </c>
      <c r="D1675" s="96">
        <v>46263</v>
      </c>
      <c r="E1675" s="95">
        <v>42</v>
      </c>
      <c r="F1675" s="95">
        <v>1</v>
      </c>
      <c r="G1675" s="95">
        <v>1</v>
      </c>
      <c r="H1675" s="95">
        <v>0</v>
      </c>
      <c r="I1675" s="95" t="s">
        <v>243</v>
      </c>
      <c r="J1675" s="95" t="s">
        <v>242</v>
      </c>
      <c r="K1675" s="95" t="s">
        <v>289</v>
      </c>
      <c r="L1675" s="97">
        <f t="shared" si="26"/>
        <v>42</v>
      </c>
      <c r="M1675" s="97" t="str">
        <f>CONCATENATE(База[ПЕрвые символы],База[Column2],RIGHT(База[Column3],7))</f>
        <v>KV-20946263KJA-NZG</v>
      </c>
      <c r="N1675" s="98"/>
      <c r="O1675" s="98"/>
      <c r="U1675" s="98"/>
      <c r="V1675" s="98"/>
      <c r="W1675" s="98"/>
      <c r="X1675" s="98"/>
      <c r="Y1675" s="98"/>
    </row>
    <row r="1676" spans="1:25" ht="15" x14ac:dyDescent="0.25">
      <c r="A1676" s="93" t="str">
        <f>CONCATENATE(База[ПЕрвые символы],База[Column2],База[Column4])</f>
        <v>KV-20946270KJA-NZG</v>
      </c>
      <c r="B1676" s="94">
        <f>База[Column6]</f>
        <v>42</v>
      </c>
      <c r="C1676" s="95" t="s">
        <v>128</v>
      </c>
      <c r="D1676" s="96">
        <v>46270</v>
      </c>
      <c r="E1676" s="95">
        <v>42</v>
      </c>
      <c r="F1676" s="95">
        <v>1</v>
      </c>
      <c r="G1676" s="95">
        <v>1</v>
      </c>
      <c r="H1676" s="95">
        <v>0</v>
      </c>
      <c r="I1676" s="95" t="s">
        <v>243</v>
      </c>
      <c r="J1676" s="95" t="s">
        <v>242</v>
      </c>
      <c r="K1676" s="95" t="s">
        <v>288</v>
      </c>
      <c r="L1676" s="97">
        <f t="shared" si="26"/>
        <v>42</v>
      </c>
      <c r="M1676" s="97" t="str">
        <f>CONCATENATE(База[ПЕрвые символы],База[Column2],RIGHT(База[Column3],7))</f>
        <v>KV-20946270KJA-NZG</v>
      </c>
      <c r="N1676" s="98"/>
      <c r="O1676" s="98"/>
      <c r="U1676" s="98"/>
      <c r="V1676" s="98"/>
      <c r="W1676" s="98"/>
      <c r="X1676" s="98"/>
      <c r="Y1676" s="98"/>
    </row>
    <row r="1677" spans="1:25" ht="15" x14ac:dyDescent="0.25">
      <c r="A1677" s="93" t="str">
        <f>CONCATENATE(База[ПЕрвые символы],База[Column2],База[Column4])</f>
        <v>KV-20946277KJA-NZG</v>
      </c>
      <c r="B1677" s="94">
        <f>База[Column6]</f>
        <v>42</v>
      </c>
      <c r="C1677" s="95" t="s">
        <v>128</v>
      </c>
      <c r="D1677" s="96">
        <v>46277</v>
      </c>
      <c r="E1677" s="95">
        <v>42</v>
      </c>
      <c r="F1677" s="95">
        <v>0</v>
      </c>
      <c r="G1677" s="95">
        <v>0</v>
      </c>
      <c r="H1677" s="95">
        <v>0</v>
      </c>
      <c r="I1677" s="95" t="s">
        <v>243</v>
      </c>
      <c r="J1677" s="95" t="s">
        <v>242</v>
      </c>
      <c r="K1677" s="95" t="s">
        <v>288</v>
      </c>
      <c r="L1677" s="97">
        <f t="shared" si="26"/>
        <v>42</v>
      </c>
      <c r="M1677" s="97" t="str">
        <f>CONCATENATE(База[ПЕрвые символы],База[Column2],RIGHT(База[Column3],7))</f>
        <v>KV-20946277KJA-NZG</v>
      </c>
      <c r="N1677" s="98"/>
      <c r="O1677" s="98"/>
      <c r="U1677" s="98"/>
      <c r="V1677" s="98"/>
      <c r="W1677" s="98"/>
      <c r="X1677" s="98"/>
      <c r="Y1677" s="98"/>
    </row>
    <row r="1678" spans="1:25" ht="15" x14ac:dyDescent="0.25">
      <c r="A1678" s="93" t="str">
        <f>CONCATENATE(База[ПЕрвые символы],База[Column2],База[Column4])</f>
        <v>KV-20946284KJA-NZG</v>
      </c>
      <c r="B1678" s="94">
        <f>База[Column6]</f>
        <v>67</v>
      </c>
      <c r="C1678" s="95" t="s">
        <v>128</v>
      </c>
      <c r="D1678" s="96">
        <v>46284</v>
      </c>
      <c r="E1678" s="95">
        <v>67</v>
      </c>
      <c r="F1678" s="95">
        <v>0</v>
      </c>
      <c r="G1678" s="95">
        <v>0</v>
      </c>
      <c r="H1678" s="95">
        <v>0</v>
      </c>
      <c r="I1678" s="95" t="s">
        <v>243</v>
      </c>
      <c r="J1678" s="95" t="s">
        <v>242</v>
      </c>
      <c r="K1678" s="95" t="s">
        <v>289</v>
      </c>
      <c r="L1678" s="97">
        <f t="shared" si="26"/>
        <v>67</v>
      </c>
      <c r="M1678" s="97" t="str">
        <f>CONCATENATE(База[ПЕрвые символы],База[Column2],RIGHT(База[Column3],7))</f>
        <v>KV-20946284KJA-NZG</v>
      </c>
      <c r="N1678" s="98"/>
      <c r="O1678" s="98"/>
      <c r="U1678" s="98"/>
      <c r="V1678" s="98"/>
      <c r="W1678" s="98"/>
      <c r="X1678" s="98"/>
      <c r="Y1678" s="98"/>
    </row>
    <row r="1679" spans="1:25" ht="15" x14ac:dyDescent="0.25">
      <c r="A1679" s="93" t="str">
        <f>CONCATENATE(База[ПЕрвые символы],База[Column2],База[Column4])</f>
        <v>KV-20946291KJA-NZG</v>
      </c>
      <c r="B1679" s="94">
        <f>База[Column6]</f>
        <v>67</v>
      </c>
      <c r="C1679" s="95" t="s">
        <v>128</v>
      </c>
      <c r="D1679" s="96">
        <v>46291</v>
      </c>
      <c r="E1679" s="95">
        <v>67</v>
      </c>
      <c r="F1679" s="95">
        <v>0</v>
      </c>
      <c r="G1679" s="95">
        <v>0</v>
      </c>
      <c r="H1679" s="95">
        <v>0</v>
      </c>
      <c r="I1679" s="95" t="s">
        <v>243</v>
      </c>
      <c r="J1679" s="95" t="s">
        <v>242</v>
      </c>
      <c r="K1679" s="95" t="s">
        <v>289</v>
      </c>
      <c r="L1679" s="97">
        <f t="shared" si="26"/>
        <v>67</v>
      </c>
      <c r="M1679" s="97" t="str">
        <f>CONCATENATE(База[ПЕрвые символы],База[Column2],RIGHT(База[Column3],7))</f>
        <v>KV-20946291KJA-NZG</v>
      </c>
      <c r="N1679" s="98"/>
      <c r="O1679" s="98"/>
      <c r="U1679" s="98"/>
      <c r="V1679" s="98"/>
      <c r="W1679" s="98"/>
      <c r="X1679" s="98"/>
      <c r="Y1679" s="98"/>
    </row>
    <row r="1680" spans="1:25" ht="15" x14ac:dyDescent="0.25">
      <c r="A1680" s="93" t="str">
        <f>CONCATENATE(База[ПЕрвые символы],База[Column2],База[Column4])</f>
        <v>KV-20946298KJA-NZG</v>
      </c>
      <c r="B1680" s="94">
        <f>База[Column6]</f>
        <v>42</v>
      </c>
      <c r="C1680" s="95" t="s">
        <v>128</v>
      </c>
      <c r="D1680" s="96">
        <v>46298</v>
      </c>
      <c r="E1680" s="95">
        <v>42</v>
      </c>
      <c r="F1680" s="95">
        <v>0</v>
      </c>
      <c r="G1680" s="95">
        <v>0</v>
      </c>
      <c r="H1680" s="95">
        <v>0</v>
      </c>
      <c r="I1680" s="95" t="s">
        <v>243</v>
      </c>
      <c r="J1680" s="95" t="s">
        <v>242</v>
      </c>
      <c r="K1680" s="95" t="s">
        <v>288</v>
      </c>
      <c r="L1680" s="97">
        <f t="shared" si="26"/>
        <v>42</v>
      </c>
      <c r="M1680" s="97" t="str">
        <f>CONCATENATE(База[ПЕрвые символы],База[Column2],RIGHT(База[Column3],7))</f>
        <v>KV-20946298KJA-NZG</v>
      </c>
      <c r="N1680" s="98"/>
      <c r="O1680" s="98"/>
      <c r="U1680" s="98"/>
      <c r="V1680" s="98"/>
      <c r="W1680" s="98"/>
      <c r="X1680" s="98"/>
      <c r="Y1680" s="98"/>
    </row>
    <row r="1681" spans="1:25" ht="15" x14ac:dyDescent="0.25">
      <c r="A1681" s="93" t="str">
        <f>CONCATENATE(База[ПЕрвые символы],База[Column2],База[Column4])</f>
        <v>KV-20946305KJA-NZG</v>
      </c>
      <c r="B1681" s="94">
        <f>База[Column6]</f>
        <v>42</v>
      </c>
      <c r="C1681" s="95" t="s">
        <v>128</v>
      </c>
      <c r="D1681" s="96">
        <v>46305</v>
      </c>
      <c r="E1681" s="95">
        <v>42</v>
      </c>
      <c r="F1681" s="95">
        <v>0</v>
      </c>
      <c r="G1681" s="95">
        <v>0</v>
      </c>
      <c r="H1681" s="95">
        <v>0</v>
      </c>
      <c r="I1681" s="95" t="s">
        <v>243</v>
      </c>
      <c r="J1681" s="95" t="s">
        <v>242</v>
      </c>
      <c r="K1681" s="95" t="s">
        <v>288</v>
      </c>
      <c r="L1681" s="97">
        <f t="shared" si="26"/>
        <v>42</v>
      </c>
      <c r="M1681" s="97" t="str">
        <f>CONCATENATE(База[ПЕрвые символы],База[Column2],RIGHT(База[Column3],7))</f>
        <v>KV-20946305KJA-NZG</v>
      </c>
      <c r="N1681" s="98"/>
      <c r="O1681" s="98"/>
      <c r="U1681" s="98"/>
      <c r="V1681" s="98"/>
      <c r="W1681" s="98"/>
      <c r="X1681" s="98"/>
      <c r="Y1681" s="98"/>
    </row>
    <row r="1682" spans="1:25" ht="15" x14ac:dyDescent="0.25">
      <c r="A1682" s="93" t="str">
        <f>CONCATENATE(База[ПЕрвые символы],База[Column2],База[Column4])</f>
        <v>KV-20946312KJA-NZG</v>
      </c>
      <c r="B1682" s="94">
        <f>База[Column6]</f>
        <v>42</v>
      </c>
      <c r="C1682" s="95" t="s">
        <v>128</v>
      </c>
      <c r="D1682" s="96">
        <v>46312</v>
      </c>
      <c r="E1682" s="95">
        <v>42</v>
      </c>
      <c r="F1682" s="95">
        <v>0</v>
      </c>
      <c r="G1682" s="95">
        <v>0</v>
      </c>
      <c r="H1682" s="95">
        <v>0</v>
      </c>
      <c r="I1682" s="95" t="s">
        <v>243</v>
      </c>
      <c r="J1682" s="95" t="s">
        <v>242</v>
      </c>
      <c r="K1682" s="95" t="s">
        <v>288</v>
      </c>
      <c r="L1682" s="97">
        <f t="shared" si="26"/>
        <v>42</v>
      </c>
      <c r="M1682" s="97" t="str">
        <f>CONCATENATE(База[ПЕрвые символы],База[Column2],RIGHT(База[Column3],7))</f>
        <v>KV-20946312KJA-NZG</v>
      </c>
      <c r="N1682" s="98"/>
      <c r="O1682" s="98"/>
      <c r="U1682" s="98"/>
      <c r="V1682" s="98"/>
      <c r="W1682" s="98"/>
      <c r="X1682" s="98"/>
      <c r="Y1682" s="98"/>
    </row>
    <row r="1683" spans="1:25" ht="15" x14ac:dyDescent="0.25">
      <c r="A1683" s="93" t="str">
        <f>CONCATENATE(База[ПЕрвые символы],База[Column2],База[Column4])</f>
        <v>KV-20946319KJA-NZG</v>
      </c>
      <c r="B1683" s="94">
        <f>База[Column6]</f>
        <v>42</v>
      </c>
      <c r="C1683" s="95" t="s">
        <v>128</v>
      </c>
      <c r="D1683" s="96">
        <v>46319</v>
      </c>
      <c r="E1683" s="95">
        <v>42</v>
      </c>
      <c r="F1683" s="95">
        <v>0</v>
      </c>
      <c r="G1683" s="95">
        <v>0</v>
      </c>
      <c r="H1683" s="95">
        <v>0</v>
      </c>
      <c r="I1683" s="95" t="s">
        <v>243</v>
      </c>
      <c r="J1683" s="95" t="s">
        <v>242</v>
      </c>
      <c r="K1683" s="95" t="s">
        <v>288</v>
      </c>
      <c r="L1683" s="97">
        <f t="shared" si="26"/>
        <v>42</v>
      </c>
      <c r="M1683" s="97" t="str">
        <f>CONCATENATE(База[ПЕрвые символы],База[Column2],RIGHT(База[Column3],7))</f>
        <v>KV-20946319KJA-NZG</v>
      </c>
      <c r="N1683" s="98"/>
      <c r="O1683" s="98"/>
      <c r="U1683" s="98"/>
      <c r="V1683" s="98"/>
      <c r="W1683" s="98"/>
      <c r="X1683" s="98"/>
      <c r="Y1683" s="98"/>
    </row>
    <row r="1684" spans="1:25" ht="15" x14ac:dyDescent="0.25">
      <c r="A1684" s="93" t="str">
        <f>CONCATENATE(База[ПЕрвые символы],База[Column2],База[Column4])</f>
        <v>KV-21046221NZG-KJA</v>
      </c>
      <c r="B1684" s="94">
        <f>База[Column6]</f>
        <v>45</v>
      </c>
      <c r="C1684" s="95" t="s">
        <v>129</v>
      </c>
      <c r="D1684" s="96">
        <v>46221</v>
      </c>
      <c r="E1684" s="95">
        <v>45</v>
      </c>
      <c r="F1684" s="95">
        <v>7</v>
      </c>
      <c r="G1684" s="95">
        <v>7</v>
      </c>
      <c r="H1684" s="95">
        <v>0</v>
      </c>
      <c r="I1684" s="95" t="s">
        <v>245</v>
      </c>
      <c r="J1684" s="95" t="s">
        <v>244</v>
      </c>
      <c r="K1684" s="95" t="s">
        <v>288</v>
      </c>
      <c r="L1684" s="97">
        <f t="shared" si="26"/>
        <v>45</v>
      </c>
      <c r="M1684" s="97" t="str">
        <f>CONCATENATE(База[ПЕрвые символы],База[Column2],RIGHT(База[Column3],7))</f>
        <v>KV-21046221NZG-KJA</v>
      </c>
      <c r="N1684" s="98"/>
      <c r="O1684" s="98"/>
      <c r="U1684" s="98"/>
      <c r="V1684" s="98"/>
      <c r="W1684" s="98"/>
      <c r="X1684" s="98"/>
      <c r="Y1684" s="98"/>
    </row>
    <row r="1685" spans="1:25" ht="15" x14ac:dyDescent="0.25">
      <c r="A1685" s="93" t="str">
        <f>CONCATENATE(База[ПЕрвые символы],База[Column2],База[Column4])</f>
        <v>KV-21046228NZG-KJA</v>
      </c>
      <c r="B1685" s="94">
        <f>База[Column6]</f>
        <v>45</v>
      </c>
      <c r="C1685" s="95" t="s">
        <v>129</v>
      </c>
      <c r="D1685" s="96">
        <v>46228</v>
      </c>
      <c r="E1685" s="95">
        <v>45</v>
      </c>
      <c r="F1685" s="95">
        <v>7</v>
      </c>
      <c r="G1685" s="95">
        <v>7</v>
      </c>
      <c r="H1685" s="95">
        <v>0</v>
      </c>
      <c r="I1685" s="95" t="s">
        <v>245</v>
      </c>
      <c r="J1685" s="95" t="s">
        <v>244</v>
      </c>
      <c r="K1685" s="95" t="s">
        <v>288</v>
      </c>
      <c r="L1685" s="97">
        <f t="shared" si="26"/>
        <v>45</v>
      </c>
      <c r="M1685" s="97" t="str">
        <f>CONCATENATE(База[ПЕрвые символы],База[Column2],RIGHT(База[Column3],7))</f>
        <v>KV-21046228NZG-KJA</v>
      </c>
      <c r="N1685" s="98"/>
      <c r="O1685" s="98"/>
      <c r="U1685" s="98"/>
      <c r="V1685" s="98"/>
      <c r="W1685" s="98"/>
      <c r="X1685" s="98"/>
      <c r="Y1685" s="98"/>
    </row>
    <row r="1686" spans="1:25" ht="15" x14ac:dyDescent="0.25">
      <c r="A1686" s="93" t="str">
        <f>CONCATENATE(База[ПЕрвые символы],База[Column2],База[Column4])</f>
        <v>KV-21046235NZG-KJA</v>
      </c>
      <c r="B1686" s="94">
        <f>База[Column6]</f>
        <v>45</v>
      </c>
      <c r="C1686" s="95" t="s">
        <v>129</v>
      </c>
      <c r="D1686" s="96">
        <v>46235</v>
      </c>
      <c r="E1686" s="95">
        <v>45</v>
      </c>
      <c r="F1686" s="95">
        <v>17</v>
      </c>
      <c r="G1686" s="95">
        <v>17</v>
      </c>
      <c r="H1686" s="95">
        <v>0</v>
      </c>
      <c r="I1686" s="95" t="s">
        <v>245</v>
      </c>
      <c r="J1686" s="95" t="s">
        <v>244</v>
      </c>
      <c r="K1686" s="95" t="s">
        <v>289</v>
      </c>
      <c r="L1686" s="97">
        <f t="shared" si="26"/>
        <v>45</v>
      </c>
      <c r="M1686" s="97" t="str">
        <f>CONCATENATE(База[ПЕрвые символы],База[Column2],RIGHT(База[Column3],7))</f>
        <v>KV-21046235NZG-KJA</v>
      </c>
      <c r="N1686" s="98"/>
      <c r="O1686" s="98"/>
      <c r="U1686" s="98"/>
      <c r="V1686" s="98"/>
      <c r="W1686" s="98"/>
      <c r="X1686" s="98"/>
      <c r="Y1686" s="98"/>
    </row>
    <row r="1687" spans="1:25" ht="15" x14ac:dyDescent="0.25">
      <c r="A1687" s="93" t="str">
        <f>CONCATENATE(База[ПЕрвые символы],База[Column2],База[Column4])</f>
        <v>KV-21046242NZG-KJA</v>
      </c>
      <c r="B1687" s="94">
        <f>База[Column6]</f>
        <v>45</v>
      </c>
      <c r="C1687" s="95" t="s">
        <v>129</v>
      </c>
      <c r="D1687" s="96">
        <v>46242</v>
      </c>
      <c r="E1687" s="95">
        <v>45</v>
      </c>
      <c r="F1687" s="95">
        <v>15</v>
      </c>
      <c r="G1687" s="95">
        <v>15</v>
      </c>
      <c r="H1687" s="95">
        <v>0</v>
      </c>
      <c r="I1687" s="95" t="s">
        <v>245</v>
      </c>
      <c r="J1687" s="95" t="s">
        <v>244</v>
      </c>
      <c r="K1687" s="95" t="s">
        <v>289</v>
      </c>
      <c r="L1687" s="97">
        <f t="shared" si="26"/>
        <v>45</v>
      </c>
      <c r="M1687" s="97" t="str">
        <f>CONCATENATE(База[ПЕрвые символы],База[Column2],RIGHT(База[Column3],7))</f>
        <v>KV-21046242NZG-KJA</v>
      </c>
      <c r="N1687" s="98"/>
      <c r="O1687" s="98"/>
      <c r="U1687" s="98"/>
      <c r="V1687" s="98"/>
      <c r="W1687" s="98"/>
      <c r="X1687" s="98"/>
      <c r="Y1687" s="98"/>
    </row>
    <row r="1688" spans="1:25" ht="15" x14ac:dyDescent="0.25">
      <c r="A1688" s="93" t="str">
        <f>CONCATENATE(База[ПЕрвые символы],База[Column2],База[Column4])</f>
        <v>KV-21046249NZG-KJA</v>
      </c>
      <c r="B1688" s="94">
        <f>База[Column6]</f>
        <v>45</v>
      </c>
      <c r="C1688" s="95" t="s">
        <v>129</v>
      </c>
      <c r="D1688" s="96">
        <v>46249</v>
      </c>
      <c r="E1688" s="95">
        <v>45</v>
      </c>
      <c r="F1688" s="95">
        <v>8</v>
      </c>
      <c r="G1688" s="95">
        <v>8</v>
      </c>
      <c r="H1688" s="95">
        <v>0</v>
      </c>
      <c r="I1688" s="95" t="s">
        <v>245</v>
      </c>
      <c r="J1688" s="95" t="s">
        <v>244</v>
      </c>
      <c r="K1688" s="95" t="s">
        <v>289</v>
      </c>
      <c r="L1688" s="97">
        <f t="shared" si="26"/>
        <v>45</v>
      </c>
      <c r="M1688" s="97" t="str">
        <f>CONCATENATE(База[ПЕрвые символы],База[Column2],RIGHT(База[Column3],7))</f>
        <v>KV-21046249NZG-KJA</v>
      </c>
      <c r="N1688" s="98"/>
      <c r="O1688" s="98"/>
      <c r="U1688" s="98"/>
      <c r="V1688" s="98"/>
      <c r="W1688" s="98"/>
      <c r="X1688" s="98"/>
      <c r="Y1688" s="98"/>
    </row>
    <row r="1689" spans="1:25" ht="15" x14ac:dyDescent="0.25">
      <c r="A1689" s="93" t="str">
        <f>CONCATENATE(База[ПЕрвые символы],База[Column2],База[Column4])</f>
        <v>KV-21046256NZG-KJA</v>
      </c>
      <c r="B1689" s="94">
        <f>База[Column6]</f>
        <v>45</v>
      </c>
      <c r="C1689" s="95" t="s">
        <v>129</v>
      </c>
      <c r="D1689" s="96">
        <v>46256</v>
      </c>
      <c r="E1689" s="95">
        <v>45</v>
      </c>
      <c r="F1689" s="95">
        <v>7</v>
      </c>
      <c r="G1689" s="95">
        <v>7</v>
      </c>
      <c r="H1689" s="95">
        <v>0</v>
      </c>
      <c r="I1689" s="95" t="s">
        <v>245</v>
      </c>
      <c r="J1689" s="95" t="s">
        <v>244</v>
      </c>
      <c r="K1689" s="95" t="s">
        <v>289</v>
      </c>
      <c r="L1689" s="97">
        <f t="shared" si="26"/>
        <v>45</v>
      </c>
      <c r="M1689" s="97" t="str">
        <f>CONCATENATE(База[ПЕрвые символы],База[Column2],RIGHT(База[Column3],7))</f>
        <v>KV-21046256NZG-KJA</v>
      </c>
      <c r="N1689" s="98"/>
      <c r="O1689" s="98"/>
      <c r="U1689" s="98"/>
      <c r="V1689" s="98"/>
      <c r="W1689" s="98"/>
      <c r="X1689" s="98"/>
      <c r="Y1689" s="98"/>
    </row>
    <row r="1690" spans="1:25" ht="15" x14ac:dyDescent="0.25">
      <c r="A1690" s="93" t="str">
        <f>CONCATENATE(База[ПЕрвые символы],База[Column2],База[Column4])</f>
        <v>KV-21046263NZG-KJA</v>
      </c>
      <c r="B1690" s="94">
        <f>База[Column6]</f>
        <v>45</v>
      </c>
      <c r="C1690" s="95" t="s">
        <v>129</v>
      </c>
      <c r="D1690" s="96">
        <v>46263</v>
      </c>
      <c r="E1690" s="95">
        <v>45</v>
      </c>
      <c r="F1690" s="95">
        <v>3</v>
      </c>
      <c r="G1690" s="95">
        <v>3</v>
      </c>
      <c r="H1690" s="95">
        <v>0</v>
      </c>
      <c r="I1690" s="95" t="s">
        <v>245</v>
      </c>
      <c r="J1690" s="95" t="s">
        <v>244</v>
      </c>
      <c r="K1690" s="95" t="s">
        <v>289</v>
      </c>
      <c r="L1690" s="97">
        <f t="shared" si="26"/>
        <v>45</v>
      </c>
      <c r="M1690" s="97" t="str">
        <f>CONCATENATE(База[ПЕрвые символы],База[Column2],RIGHT(База[Column3],7))</f>
        <v>KV-21046263NZG-KJA</v>
      </c>
      <c r="N1690" s="98"/>
      <c r="O1690" s="98"/>
      <c r="U1690" s="98"/>
      <c r="V1690" s="98"/>
      <c r="W1690" s="98"/>
      <c r="X1690" s="98"/>
      <c r="Y1690" s="98"/>
    </row>
    <row r="1691" spans="1:25" ht="15" x14ac:dyDescent="0.25">
      <c r="A1691" s="93" t="str">
        <f>CONCATENATE(База[ПЕрвые символы],База[Column2],База[Column4])</f>
        <v>KV-21046270NZG-KJA</v>
      </c>
      <c r="B1691" s="94">
        <f>База[Column6]</f>
        <v>45</v>
      </c>
      <c r="C1691" s="95" t="s">
        <v>129</v>
      </c>
      <c r="D1691" s="96">
        <v>46270</v>
      </c>
      <c r="E1691" s="95">
        <v>45</v>
      </c>
      <c r="F1691" s="95">
        <v>0</v>
      </c>
      <c r="G1691" s="95">
        <v>0</v>
      </c>
      <c r="H1691" s="95">
        <v>0</v>
      </c>
      <c r="I1691" s="95" t="s">
        <v>245</v>
      </c>
      <c r="J1691" s="95" t="s">
        <v>244</v>
      </c>
      <c r="K1691" s="95" t="s">
        <v>288</v>
      </c>
      <c r="L1691" s="97">
        <f t="shared" si="26"/>
        <v>45</v>
      </c>
      <c r="M1691" s="97" t="str">
        <f>CONCATENATE(База[ПЕрвые символы],База[Column2],RIGHT(База[Column3],7))</f>
        <v>KV-21046270NZG-KJA</v>
      </c>
      <c r="N1691" s="98"/>
      <c r="O1691" s="98"/>
      <c r="U1691" s="98"/>
      <c r="V1691" s="98"/>
      <c r="W1691" s="98"/>
      <c r="X1691" s="98"/>
      <c r="Y1691" s="98"/>
    </row>
    <row r="1692" spans="1:25" ht="15" x14ac:dyDescent="0.25">
      <c r="A1692" s="93" t="str">
        <f>CONCATENATE(База[ПЕрвые символы],База[Column2],База[Column4])</f>
        <v>KV-21046277NZG-KJA</v>
      </c>
      <c r="B1692" s="94">
        <f>База[Column6]</f>
        <v>45</v>
      </c>
      <c r="C1692" s="95" t="s">
        <v>129</v>
      </c>
      <c r="D1692" s="96">
        <v>46277</v>
      </c>
      <c r="E1692" s="95">
        <v>45</v>
      </c>
      <c r="F1692" s="95">
        <v>0</v>
      </c>
      <c r="G1692" s="95">
        <v>0</v>
      </c>
      <c r="H1692" s="95">
        <v>0</v>
      </c>
      <c r="I1692" s="95" t="s">
        <v>245</v>
      </c>
      <c r="J1692" s="95" t="s">
        <v>244</v>
      </c>
      <c r="K1692" s="95" t="s">
        <v>288</v>
      </c>
      <c r="L1692" s="97">
        <f t="shared" si="26"/>
        <v>45</v>
      </c>
      <c r="M1692" s="97" t="str">
        <f>CONCATENATE(База[ПЕрвые символы],База[Column2],RIGHT(База[Column3],7))</f>
        <v>KV-21046277NZG-KJA</v>
      </c>
      <c r="N1692" s="98"/>
      <c r="O1692" s="98"/>
      <c r="U1692" s="98"/>
      <c r="V1692" s="98"/>
      <c r="W1692" s="98"/>
      <c r="X1692" s="98"/>
      <c r="Y1692" s="98"/>
    </row>
    <row r="1693" spans="1:25" ht="15" x14ac:dyDescent="0.25">
      <c r="A1693" s="93" t="str">
        <f>CONCATENATE(База[ПЕрвые символы],База[Column2],База[Column4])</f>
        <v>KV-21046284NZG-KJA</v>
      </c>
      <c r="B1693" s="94">
        <f>База[Column6]</f>
        <v>63</v>
      </c>
      <c r="C1693" s="95" t="s">
        <v>129</v>
      </c>
      <c r="D1693" s="96">
        <v>46284</v>
      </c>
      <c r="E1693" s="95">
        <v>63</v>
      </c>
      <c r="F1693" s="95">
        <v>0</v>
      </c>
      <c r="G1693" s="95">
        <v>0</v>
      </c>
      <c r="H1693" s="95">
        <v>0</v>
      </c>
      <c r="I1693" s="95" t="s">
        <v>245</v>
      </c>
      <c r="J1693" s="95" t="s">
        <v>244</v>
      </c>
      <c r="K1693" s="95" t="s">
        <v>289</v>
      </c>
      <c r="L1693" s="97">
        <f t="shared" si="26"/>
        <v>63</v>
      </c>
      <c r="M1693" s="97" t="str">
        <f>CONCATENATE(База[ПЕрвые символы],База[Column2],RIGHT(База[Column3],7))</f>
        <v>KV-21046284NZG-KJA</v>
      </c>
      <c r="N1693" s="98"/>
      <c r="O1693" s="98"/>
      <c r="U1693" s="98"/>
      <c r="V1693" s="98"/>
      <c r="W1693" s="98"/>
      <c r="X1693" s="98"/>
      <c r="Y1693" s="98"/>
    </row>
    <row r="1694" spans="1:25" ht="15" x14ac:dyDescent="0.25">
      <c r="A1694" s="93" t="str">
        <f>CONCATENATE(База[ПЕрвые символы],База[Column2],База[Column4])</f>
        <v>KV-21046291NZG-KJA</v>
      </c>
      <c r="B1694" s="94">
        <f>База[Column6]</f>
        <v>63</v>
      </c>
      <c r="C1694" s="95" t="s">
        <v>129</v>
      </c>
      <c r="D1694" s="96">
        <v>46291</v>
      </c>
      <c r="E1694" s="95">
        <v>63</v>
      </c>
      <c r="F1694" s="95">
        <v>0</v>
      </c>
      <c r="G1694" s="95">
        <v>0</v>
      </c>
      <c r="H1694" s="95">
        <v>0</v>
      </c>
      <c r="I1694" s="95" t="s">
        <v>245</v>
      </c>
      <c r="J1694" s="95" t="s">
        <v>244</v>
      </c>
      <c r="K1694" s="95" t="s">
        <v>289</v>
      </c>
      <c r="L1694" s="97">
        <f t="shared" si="26"/>
        <v>63</v>
      </c>
      <c r="M1694" s="97" t="str">
        <f>CONCATENATE(База[ПЕрвые символы],База[Column2],RIGHT(База[Column3],7))</f>
        <v>KV-21046291NZG-KJA</v>
      </c>
      <c r="N1694" s="98"/>
      <c r="O1694" s="98"/>
      <c r="U1694" s="98"/>
      <c r="V1694" s="98"/>
      <c r="W1694" s="98"/>
      <c r="X1694" s="98"/>
      <c r="Y1694" s="98"/>
    </row>
    <row r="1695" spans="1:25" ht="15" x14ac:dyDescent="0.25">
      <c r="A1695" s="93" t="str">
        <f>CONCATENATE(База[ПЕрвые символы],База[Column2],База[Column4])</f>
        <v>KV-21046298NZG-KJA</v>
      </c>
      <c r="B1695" s="94">
        <f>База[Column6]</f>
        <v>45</v>
      </c>
      <c r="C1695" s="95" t="s">
        <v>129</v>
      </c>
      <c r="D1695" s="96">
        <v>46298</v>
      </c>
      <c r="E1695" s="95">
        <v>45</v>
      </c>
      <c r="F1695" s="95">
        <v>0</v>
      </c>
      <c r="G1695" s="95">
        <v>0</v>
      </c>
      <c r="H1695" s="95">
        <v>0</v>
      </c>
      <c r="I1695" s="95" t="s">
        <v>245</v>
      </c>
      <c r="J1695" s="95" t="s">
        <v>244</v>
      </c>
      <c r="K1695" s="95" t="s">
        <v>288</v>
      </c>
      <c r="L1695" s="97">
        <f t="shared" si="26"/>
        <v>45</v>
      </c>
      <c r="M1695" s="97" t="str">
        <f>CONCATENATE(База[ПЕрвые символы],База[Column2],RIGHT(База[Column3],7))</f>
        <v>KV-21046298NZG-KJA</v>
      </c>
      <c r="N1695" s="98"/>
      <c r="O1695" s="98"/>
      <c r="U1695" s="98"/>
      <c r="V1695" s="98"/>
      <c r="W1695" s="98"/>
      <c r="X1695" s="98"/>
      <c r="Y1695" s="98"/>
    </row>
    <row r="1696" spans="1:25" ht="15" x14ac:dyDescent="0.25">
      <c r="A1696" s="93" t="str">
        <f>CONCATENATE(База[ПЕрвые символы],База[Column2],База[Column4])</f>
        <v>KV-21046305NZG-KJA</v>
      </c>
      <c r="B1696" s="94">
        <f>База[Column6]</f>
        <v>45</v>
      </c>
      <c r="C1696" s="95" t="s">
        <v>129</v>
      </c>
      <c r="D1696" s="96">
        <v>46305</v>
      </c>
      <c r="E1696" s="95">
        <v>45</v>
      </c>
      <c r="F1696" s="95">
        <v>0</v>
      </c>
      <c r="G1696" s="95">
        <v>0</v>
      </c>
      <c r="H1696" s="95">
        <v>0</v>
      </c>
      <c r="I1696" s="95" t="s">
        <v>245</v>
      </c>
      <c r="J1696" s="95" t="s">
        <v>244</v>
      </c>
      <c r="K1696" s="95" t="s">
        <v>288</v>
      </c>
      <c r="L1696" s="97">
        <f t="shared" si="26"/>
        <v>45</v>
      </c>
      <c r="M1696" s="97" t="str">
        <f>CONCATENATE(База[ПЕрвые символы],База[Column2],RIGHT(База[Column3],7))</f>
        <v>KV-21046305NZG-KJA</v>
      </c>
      <c r="N1696" s="98"/>
      <c r="O1696" s="98"/>
      <c r="U1696" s="98"/>
      <c r="V1696" s="98"/>
      <c r="W1696" s="98"/>
      <c r="X1696" s="98"/>
      <c r="Y1696" s="98"/>
    </row>
    <row r="1697" spans="1:25" ht="15" x14ac:dyDescent="0.25">
      <c r="A1697" s="93" t="str">
        <f>CONCATENATE(База[ПЕрвые символы],База[Column2],База[Column4])</f>
        <v>KV-21046312NZG-KJA</v>
      </c>
      <c r="B1697" s="94">
        <f>База[Column6]</f>
        <v>45</v>
      </c>
      <c r="C1697" s="95" t="s">
        <v>129</v>
      </c>
      <c r="D1697" s="96">
        <v>46312</v>
      </c>
      <c r="E1697" s="95">
        <v>45</v>
      </c>
      <c r="F1697" s="95">
        <v>2</v>
      </c>
      <c r="G1697" s="95">
        <v>2</v>
      </c>
      <c r="H1697" s="95">
        <v>0</v>
      </c>
      <c r="I1697" s="95" t="s">
        <v>245</v>
      </c>
      <c r="J1697" s="95" t="s">
        <v>244</v>
      </c>
      <c r="K1697" s="95" t="s">
        <v>288</v>
      </c>
      <c r="L1697" s="97">
        <f t="shared" si="26"/>
        <v>45</v>
      </c>
      <c r="M1697" s="97" t="str">
        <f>CONCATENATE(База[ПЕрвые символы],База[Column2],RIGHT(База[Column3],7))</f>
        <v>KV-21046312NZG-KJA</v>
      </c>
      <c r="N1697" s="98"/>
      <c r="O1697" s="98"/>
      <c r="U1697" s="98"/>
      <c r="V1697" s="98"/>
      <c r="W1697" s="98"/>
      <c r="X1697" s="98"/>
      <c r="Y1697" s="98"/>
    </row>
    <row r="1698" spans="1:25" ht="15" x14ac:dyDescent="0.25">
      <c r="A1698" s="93" t="str">
        <f>CONCATENATE(База[ПЕрвые символы],База[Column2],База[Column4])</f>
        <v>KV-21046319NZG-KJA</v>
      </c>
      <c r="B1698" s="94">
        <f>База[Column6]</f>
        <v>45</v>
      </c>
      <c r="C1698" s="95" t="s">
        <v>129</v>
      </c>
      <c r="D1698" s="96">
        <v>46319</v>
      </c>
      <c r="E1698" s="95">
        <v>45</v>
      </c>
      <c r="F1698" s="95">
        <v>0</v>
      </c>
      <c r="G1698" s="95">
        <v>0</v>
      </c>
      <c r="H1698" s="95">
        <v>0</v>
      </c>
      <c r="I1698" s="95" t="s">
        <v>245</v>
      </c>
      <c r="J1698" s="95" t="s">
        <v>244</v>
      </c>
      <c r="K1698" s="95" t="s">
        <v>288</v>
      </c>
      <c r="L1698" s="97">
        <f t="shared" si="26"/>
        <v>45</v>
      </c>
      <c r="M1698" s="97" t="str">
        <f>CONCATENATE(База[ПЕрвые символы],База[Column2],RIGHT(База[Column3],7))</f>
        <v>KV-21046319NZG-KJA</v>
      </c>
      <c r="N1698" s="98"/>
      <c r="O1698" s="98"/>
      <c r="U1698" s="98"/>
      <c r="V1698" s="98"/>
      <c r="W1698" s="98"/>
      <c r="X1698" s="98"/>
      <c r="Y1698" s="98"/>
    </row>
    <row r="1699" spans="1:25" ht="15" x14ac:dyDescent="0.25">
      <c r="A1699" s="93" t="str">
        <f>CONCATENATE(База[ПЕрвые символы],База[Column2],База[Column4])</f>
        <v>KV-21146219KJA-PYJ</v>
      </c>
      <c r="B1699" s="94">
        <f>База[Column6]</f>
        <v>36</v>
      </c>
      <c r="C1699" s="95" t="s">
        <v>309</v>
      </c>
      <c r="D1699" s="96">
        <v>46219</v>
      </c>
      <c r="E1699" s="95">
        <v>36</v>
      </c>
      <c r="F1699" s="95">
        <v>4</v>
      </c>
      <c r="G1699" s="95">
        <v>4</v>
      </c>
      <c r="H1699" s="95">
        <v>0</v>
      </c>
      <c r="I1699" s="95" t="s">
        <v>310</v>
      </c>
      <c r="J1699" s="95" t="s">
        <v>311</v>
      </c>
      <c r="K1699" s="95" t="s">
        <v>288</v>
      </c>
      <c r="L1699" s="97">
        <f t="shared" si="26"/>
        <v>36</v>
      </c>
      <c r="M1699" s="97" t="str">
        <f>CONCATENATE(База[ПЕрвые символы],База[Column2],RIGHT(База[Column3],7))</f>
        <v>KV-21146219KJA-PYJ</v>
      </c>
      <c r="N1699" s="98"/>
      <c r="O1699" s="98"/>
      <c r="U1699" s="98"/>
      <c r="V1699" s="98"/>
      <c r="W1699" s="98"/>
      <c r="X1699" s="98"/>
      <c r="Y1699" s="98"/>
    </row>
    <row r="1700" spans="1:25" ht="15" x14ac:dyDescent="0.25">
      <c r="A1700" s="93" t="str">
        <f>CONCATENATE(База[ПЕрвые символы],База[Column2],База[Column4])</f>
        <v>KV-21146220KJA-PYJ</v>
      </c>
      <c r="B1700" s="94">
        <f>База[Column6]</f>
        <v>36</v>
      </c>
      <c r="C1700" s="95" t="s">
        <v>309</v>
      </c>
      <c r="D1700" s="96">
        <v>46220</v>
      </c>
      <c r="E1700" s="95">
        <v>36</v>
      </c>
      <c r="F1700" s="95">
        <v>7</v>
      </c>
      <c r="G1700" s="95">
        <v>7</v>
      </c>
      <c r="H1700" s="95">
        <v>0</v>
      </c>
      <c r="I1700" s="95" t="s">
        <v>310</v>
      </c>
      <c r="J1700" s="95" t="s">
        <v>311</v>
      </c>
      <c r="K1700" s="95" t="s">
        <v>288</v>
      </c>
      <c r="L1700" s="97">
        <f t="shared" si="26"/>
        <v>36</v>
      </c>
      <c r="M1700" s="97" t="str">
        <f>CONCATENATE(База[ПЕрвые символы],База[Column2],RIGHT(База[Column3],7))</f>
        <v>KV-21146220KJA-PYJ</v>
      </c>
      <c r="N1700" s="98"/>
      <c r="O1700" s="98"/>
      <c r="U1700" s="98"/>
      <c r="V1700" s="98"/>
      <c r="W1700" s="98"/>
      <c r="X1700" s="98"/>
      <c r="Y1700" s="98"/>
    </row>
    <row r="1701" spans="1:25" ht="15" x14ac:dyDescent="0.25">
      <c r="A1701" s="93" t="str">
        <f>CONCATENATE(База[ПЕрвые символы],База[Column2],База[Column4])</f>
        <v>KV-21146226KJA-PYJ</v>
      </c>
      <c r="B1701" s="94">
        <f>База[Column6]</f>
        <v>36</v>
      </c>
      <c r="C1701" s="95" t="s">
        <v>309</v>
      </c>
      <c r="D1701" s="96">
        <v>46226</v>
      </c>
      <c r="E1701" s="95">
        <v>36</v>
      </c>
      <c r="F1701" s="95">
        <v>8</v>
      </c>
      <c r="G1701" s="95">
        <v>8</v>
      </c>
      <c r="H1701" s="95">
        <v>0</v>
      </c>
      <c r="I1701" s="95" t="s">
        <v>310</v>
      </c>
      <c r="J1701" s="95" t="s">
        <v>311</v>
      </c>
      <c r="K1701" s="95" t="s">
        <v>288</v>
      </c>
      <c r="L1701" s="97">
        <f t="shared" si="26"/>
        <v>36</v>
      </c>
      <c r="M1701" s="97" t="str">
        <f>CONCATENATE(База[ПЕрвые символы],База[Column2],RIGHT(База[Column3],7))</f>
        <v>KV-21146226KJA-PYJ</v>
      </c>
      <c r="N1701" s="98"/>
      <c r="O1701" s="98"/>
      <c r="U1701" s="98"/>
      <c r="V1701" s="98"/>
      <c r="W1701" s="98"/>
      <c r="X1701" s="98"/>
      <c r="Y1701" s="98"/>
    </row>
    <row r="1702" spans="1:25" ht="15" x14ac:dyDescent="0.25">
      <c r="A1702" s="93" t="str">
        <f>CONCATENATE(База[ПЕрвые символы],База[Column2],База[Column4])</f>
        <v>KV-21146233KJA-PYJ</v>
      </c>
      <c r="B1702" s="94">
        <f>База[Column6]</f>
        <v>36</v>
      </c>
      <c r="C1702" s="95" t="s">
        <v>309</v>
      </c>
      <c r="D1702" s="96">
        <v>46233</v>
      </c>
      <c r="E1702" s="95">
        <v>36</v>
      </c>
      <c r="F1702" s="95">
        <v>6</v>
      </c>
      <c r="G1702" s="95">
        <v>6</v>
      </c>
      <c r="H1702" s="95">
        <v>0</v>
      </c>
      <c r="I1702" s="95" t="s">
        <v>310</v>
      </c>
      <c r="J1702" s="95" t="s">
        <v>311</v>
      </c>
      <c r="K1702" s="95" t="s">
        <v>288</v>
      </c>
      <c r="L1702" s="97">
        <f t="shared" si="26"/>
        <v>36</v>
      </c>
      <c r="M1702" s="97" t="str">
        <f>CONCATENATE(База[ПЕрвые символы],База[Column2],RIGHT(База[Column3],7))</f>
        <v>KV-21146233KJA-PYJ</v>
      </c>
      <c r="N1702" s="98"/>
      <c r="O1702" s="98"/>
      <c r="U1702" s="98"/>
      <c r="V1702" s="98"/>
      <c r="W1702" s="98"/>
      <c r="X1702" s="98"/>
      <c r="Y1702" s="98"/>
    </row>
    <row r="1703" spans="1:25" ht="15" x14ac:dyDescent="0.25">
      <c r="A1703" s="93" t="str">
        <f>CONCATENATE(База[ПЕрвые символы],База[Column2],База[Column4])</f>
        <v>KV-21146234KJA-PYJ</v>
      </c>
      <c r="B1703" s="94">
        <f>База[Column6]</f>
        <v>36</v>
      </c>
      <c r="C1703" s="95" t="s">
        <v>309</v>
      </c>
      <c r="D1703" s="96">
        <v>46234</v>
      </c>
      <c r="E1703" s="95">
        <v>36</v>
      </c>
      <c r="F1703" s="95">
        <v>4</v>
      </c>
      <c r="G1703" s="95">
        <v>4</v>
      </c>
      <c r="H1703" s="95">
        <v>0</v>
      </c>
      <c r="I1703" s="95" t="s">
        <v>310</v>
      </c>
      <c r="J1703" s="95" t="s">
        <v>311</v>
      </c>
      <c r="K1703" s="95" t="s">
        <v>288</v>
      </c>
      <c r="L1703" s="97">
        <f t="shared" si="26"/>
        <v>36</v>
      </c>
      <c r="M1703" s="97" t="str">
        <f>CONCATENATE(База[ПЕрвые символы],База[Column2],RIGHT(База[Column3],7))</f>
        <v>KV-21146234KJA-PYJ</v>
      </c>
      <c r="N1703" s="98"/>
      <c r="O1703" s="98"/>
      <c r="U1703" s="98"/>
      <c r="V1703" s="98"/>
      <c r="W1703" s="98"/>
      <c r="X1703" s="98"/>
      <c r="Y1703" s="98"/>
    </row>
    <row r="1704" spans="1:25" ht="15" x14ac:dyDescent="0.25">
      <c r="A1704" s="93" t="str">
        <f>CONCATENATE(База[ПЕрвые символы],База[Column2],База[Column4])</f>
        <v>KV-21146240KJA-PYJ</v>
      </c>
      <c r="B1704" s="94">
        <f>База[Column6]</f>
        <v>36</v>
      </c>
      <c r="C1704" s="95" t="s">
        <v>309</v>
      </c>
      <c r="D1704" s="96">
        <v>46240</v>
      </c>
      <c r="E1704" s="95">
        <v>36</v>
      </c>
      <c r="F1704" s="95">
        <v>15</v>
      </c>
      <c r="G1704" s="95">
        <v>15</v>
      </c>
      <c r="H1704" s="95">
        <v>0</v>
      </c>
      <c r="I1704" s="95" t="s">
        <v>310</v>
      </c>
      <c r="J1704" s="95" t="s">
        <v>311</v>
      </c>
      <c r="K1704" s="95" t="s">
        <v>288</v>
      </c>
      <c r="L1704" s="97">
        <f t="shared" si="26"/>
        <v>36</v>
      </c>
      <c r="M1704" s="97" t="str">
        <f>CONCATENATE(База[ПЕрвые символы],База[Column2],RIGHT(База[Column3],7))</f>
        <v>KV-21146240KJA-PYJ</v>
      </c>
      <c r="N1704" s="98"/>
      <c r="O1704" s="98"/>
      <c r="U1704" s="98"/>
      <c r="V1704" s="98"/>
      <c r="W1704" s="98"/>
      <c r="X1704" s="98"/>
      <c r="Y1704" s="98"/>
    </row>
    <row r="1705" spans="1:25" ht="15" x14ac:dyDescent="0.25">
      <c r="A1705" s="93" t="str">
        <f>CONCATENATE(База[ПЕрвые символы],База[Column2],База[Column4])</f>
        <v>KV-21146247KJA-PYJ</v>
      </c>
      <c r="B1705" s="94">
        <f>База[Column6]</f>
        <v>36</v>
      </c>
      <c r="C1705" s="95" t="s">
        <v>309</v>
      </c>
      <c r="D1705" s="96">
        <v>46247</v>
      </c>
      <c r="E1705" s="95">
        <v>36</v>
      </c>
      <c r="F1705" s="95">
        <v>8</v>
      </c>
      <c r="G1705" s="95">
        <v>8</v>
      </c>
      <c r="H1705" s="95">
        <v>0</v>
      </c>
      <c r="I1705" s="95" t="s">
        <v>310</v>
      </c>
      <c r="J1705" s="95" t="s">
        <v>311</v>
      </c>
      <c r="K1705" s="95" t="s">
        <v>288</v>
      </c>
      <c r="L1705" s="97">
        <f t="shared" si="26"/>
        <v>36</v>
      </c>
      <c r="M1705" s="97" t="str">
        <f>CONCATENATE(База[ПЕрвые символы],База[Column2],RIGHT(База[Column3],7))</f>
        <v>KV-21146247KJA-PYJ</v>
      </c>
      <c r="N1705" s="98"/>
      <c r="O1705" s="98"/>
      <c r="U1705" s="98"/>
      <c r="V1705" s="98"/>
      <c r="W1705" s="98"/>
      <c r="X1705" s="98"/>
      <c r="Y1705" s="98"/>
    </row>
    <row r="1706" spans="1:25" ht="15" x14ac:dyDescent="0.25">
      <c r="A1706" s="93" t="str">
        <f>CONCATENATE(База[ПЕрвые символы],База[Column2],База[Column4])</f>
        <v>KV-21146254KJA-PYJ</v>
      </c>
      <c r="B1706" s="94">
        <f>База[Column6]</f>
        <v>36</v>
      </c>
      <c r="C1706" s="95" t="s">
        <v>309</v>
      </c>
      <c r="D1706" s="96">
        <v>46254</v>
      </c>
      <c r="E1706" s="95">
        <v>36</v>
      </c>
      <c r="F1706" s="95">
        <v>12</v>
      </c>
      <c r="G1706" s="95">
        <v>12</v>
      </c>
      <c r="H1706" s="95">
        <v>0</v>
      </c>
      <c r="I1706" s="95" t="s">
        <v>310</v>
      </c>
      <c r="J1706" s="95" t="s">
        <v>311</v>
      </c>
      <c r="K1706" s="95" t="s">
        <v>288</v>
      </c>
      <c r="L1706" s="97">
        <f t="shared" si="26"/>
        <v>36</v>
      </c>
      <c r="M1706" s="97" t="str">
        <f>CONCATENATE(База[ПЕрвые символы],База[Column2],RIGHT(База[Column3],7))</f>
        <v>KV-21146254KJA-PYJ</v>
      </c>
      <c r="N1706" s="98"/>
      <c r="O1706" s="98"/>
      <c r="U1706" s="98"/>
      <c r="V1706" s="98"/>
      <c r="W1706" s="98"/>
      <c r="X1706" s="98"/>
      <c r="Y1706" s="98"/>
    </row>
    <row r="1707" spans="1:25" ht="15" x14ac:dyDescent="0.25">
      <c r="A1707" s="93" t="str">
        <f>CONCATENATE(База[ПЕрвые символы],База[Column2],База[Column4])</f>
        <v>KV-21146261KJA-PYJ</v>
      </c>
      <c r="B1707" s="94">
        <f>База[Column6]</f>
        <v>36</v>
      </c>
      <c r="C1707" s="95" t="s">
        <v>309</v>
      </c>
      <c r="D1707" s="96">
        <v>46261</v>
      </c>
      <c r="E1707" s="95">
        <v>36</v>
      </c>
      <c r="F1707" s="95">
        <v>21</v>
      </c>
      <c r="G1707" s="95">
        <v>21</v>
      </c>
      <c r="H1707" s="95">
        <v>0</v>
      </c>
      <c r="I1707" s="95" t="s">
        <v>310</v>
      </c>
      <c r="J1707" s="95" t="s">
        <v>311</v>
      </c>
      <c r="K1707" s="95" t="s">
        <v>288</v>
      </c>
      <c r="L1707" s="97">
        <f t="shared" si="26"/>
        <v>36</v>
      </c>
      <c r="M1707" s="97" t="str">
        <f>CONCATENATE(База[ПЕрвые символы],База[Column2],RIGHT(База[Column3],7))</f>
        <v>KV-21146261KJA-PYJ</v>
      </c>
      <c r="N1707" s="98"/>
      <c r="O1707" s="98"/>
      <c r="U1707" s="98"/>
      <c r="V1707" s="98"/>
      <c r="W1707" s="98"/>
      <c r="X1707" s="98"/>
      <c r="Y1707" s="98"/>
    </row>
    <row r="1708" spans="1:25" ht="15" x14ac:dyDescent="0.25">
      <c r="A1708" s="93" t="str">
        <f>CONCATENATE(База[ПЕрвые символы],База[Column2],База[Column4])</f>
        <v>KV-21146268KJA-PYJ</v>
      </c>
      <c r="B1708" s="94">
        <f>База[Column6]</f>
        <v>36</v>
      </c>
      <c r="C1708" s="95" t="s">
        <v>309</v>
      </c>
      <c r="D1708" s="96">
        <v>46268</v>
      </c>
      <c r="E1708" s="95">
        <v>36</v>
      </c>
      <c r="F1708" s="95">
        <v>5</v>
      </c>
      <c r="G1708" s="95">
        <v>5</v>
      </c>
      <c r="H1708" s="95">
        <v>0</v>
      </c>
      <c r="I1708" s="95" t="s">
        <v>310</v>
      </c>
      <c r="J1708" s="95" t="s">
        <v>311</v>
      </c>
      <c r="K1708" s="95" t="s">
        <v>288</v>
      </c>
      <c r="L1708" s="97">
        <f t="shared" si="26"/>
        <v>36</v>
      </c>
      <c r="M1708" s="97" t="str">
        <f>CONCATENATE(База[ПЕрвые символы],База[Column2],RIGHT(База[Column3],7))</f>
        <v>KV-21146268KJA-PYJ</v>
      </c>
      <c r="N1708" s="98"/>
      <c r="O1708" s="98"/>
      <c r="U1708" s="98"/>
      <c r="V1708" s="98"/>
      <c r="W1708" s="98"/>
      <c r="X1708" s="98"/>
      <c r="Y1708" s="98"/>
    </row>
    <row r="1709" spans="1:25" ht="15" x14ac:dyDescent="0.25">
      <c r="A1709" s="93" t="str">
        <f>CONCATENATE(База[ПЕрвые символы],База[Column2],База[Column4])</f>
        <v>KV-21146275KJA-PYJ</v>
      </c>
      <c r="B1709" s="94">
        <f>База[Column6]</f>
        <v>36</v>
      </c>
      <c r="C1709" s="95" t="s">
        <v>309</v>
      </c>
      <c r="D1709" s="96">
        <v>46275</v>
      </c>
      <c r="E1709" s="95">
        <v>36</v>
      </c>
      <c r="F1709" s="95">
        <v>6</v>
      </c>
      <c r="G1709" s="95">
        <v>6</v>
      </c>
      <c r="H1709" s="95">
        <v>0</v>
      </c>
      <c r="I1709" s="95" t="s">
        <v>310</v>
      </c>
      <c r="J1709" s="95" t="s">
        <v>311</v>
      </c>
      <c r="K1709" s="95" t="s">
        <v>288</v>
      </c>
      <c r="L1709" s="97">
        <f t="shared" si="26"/>
        <v>36</v>
      </c>
      <c r="M1709" s="97" t="str">
        <f>CONCATENATE(База[ПЕрвые символы],База[Column2],RIGHT(База[Column3],7))</f>
        <v>KV-21146275KJA-PYJ</v>
      </c>
      <c r="N1709" s="98"/>
      <c r="O1709" s="98"/>
      <c r="U1709" s="98"/>
      <c r="V1709" s="98"/>
      <c r="W1709" s="98"/>
      <c r="X1709" s="98"/>
      <c r="Y1709" s="98"/>
    </row>
    <row r="1710" spans="1:25" ht="15" x14ac:dyDescent="0.25">
      <c r="A1710" s="93" t="str">
        <f>CONCATENATE(База[ПЕрвые символы],База[Column2],База[Column4])</f>
        <v>KV-21146282KJA-PYJ</v>
      </c>
      <c r="B1710" s="94">
        <f>База[Column6]</f>
        <v>36</v>
      </c>
      <c r="C1710" s="95" t="s">
        <v>309</v>
      </c>
      <c r="D1710" s="96">
        <v>46282</v>
      </c>
      <c r="E1710" s="95">
        <v>36</v>
      </c>
      <c r="F1710" s="95">
        <v>2</v>
      </c>
      <c r="G1710" s="95">
        <v>2</v>
      </c>
      <c r="H1710" s="95">
        <v>0</v>
      </c>
      <c r="I1710" s="95" t="s">
        <v>310</v>
      </c>
      <c r="J1710" s="95" t="s">
        <v>311</v>
      </c>
      <c r="K1710" s="95" t="s">
        <v>288</v>
      </c>
      <c r="L1710" s="97">
        <f t="shared" si="26"/>
        <v>36</v>
      </c>
      <c r="M1710" s="97" t="str">
        <f>CONCATENATE(База[ПЕрвые символы],База[Column2],RIGHT(База[Column3],7))</f>
        <v>KV-21146282KJA-PYJ</v>
      </c>
      <c r="N1710" s="98"/>
      <c r="O1710" s="98"/>
      <c r="U1710" s="98"/>
      <c r="V1710" s="98"/>
      <c r="W1710" s="98"/>
      <c r="X1710" s="98"/>
      <c r="Y1710" s="98"/>
    </row>
    <row r="1711" spans="1:25" ht="15" x14ac:dyDescent="0.25">
      <c r="A1711" s="93" t="str">
        <f>CONCATENATE(База[ПЕрвые символы],База[Column2],База[Column4])</f>
        <v>KV-21146289KJA-PYJ</v>
      </c>
      <c r="B1711" s="94">
        <f>База[Column6]</f>
        <v>36</v>
      </c>
      <c r="C1711" s="95" t="s">
        <v>309</v>
      </c>
      <c r="D1711" s="96">
        <v>46289</v>
      </c>
      <c r="E1711" s="95">
        <v>36</v>
      </c>
      <c r="F1711" s="95">
        <v>4</v>
      </c>
      <c r="G1711" s="95">
        <v>4</v>
      </c>
      <c r="H1711" s="95">
        <v>0</v>
      </c>
      <c r="I1711" s="95" t="s">
        <v>310</v>
      </c>
      <c r="J1711" s="95" t="s">
        <v>311</v>
      </c>
      <c r="K1711" s="95" t="s">
        <v>288</v>
      </c>
      <c r="L1711" s="97">
        <f t="shared" si="26"/>
        <v>36</v>
      </c>
      <c r="M1711" s="97" t="str">
        <f>CONCATENATE(База[ПЕрвые символы],База[Column2],RIGHT(База[Column3],7))</f>
        <v>KV-21146289KJA-PYJ</v>
      </c>
      <c r="N1711" s="98"/>
      <c r="O1711" s="98"/>
      <c r="U1711" s="98"/>
      <c r="V1711" s="98"/>
      <c r="W1711" s="98"/>
      <c r="X1711" s="98"/>
      <c r="Y1711" s="98"/>
    </row>
    <row r="1712" spans="1:25" ht="15" x14ac:dyDescent="0.25">
      <c r="A1712" s="93" t="str">
        <f>CONCATENATE(База[ПЕрвые символы],База[Column2],База[Column4])</f>
        <v>KV-21246219PYJ-KJA</v>
      </c>
      <c r="B1712" s="94">
        <f>База[Column6]</f>
        <v>38</v>
      </c>
      <c r="C1712" s="95" t="s">
        <v>312</v>
      </c>
      <c r="D1712" s="96">
        <v>46219</v>
      </c>
      <c r="E1712" s="95">
        <v>38</v>
      </c>
      <c r="F1712" s="95">
        <v>9</v>
      </c>
      <c r="G1712" s="95">
        <v>9</v>
      </c>
      <c r="H1712" s="95">
        <v>0</v>
      </c>
      <c r="I1712" s="95" t="s">
        <v>313</v>
      </c>
      <c r="J1712" s="95" t="s">
        <v>314</v>
      </c>
      <c r="K1712" s="95" t="s">
        <v>288</v>
      </c>
      <c r="L1712" s="97">
        <f t="shared" si="26"/>
        <v>38</v>
      </c>
      <c r="M1712" s="97" t="str">
        <f>CONCATENATE(База[ПЕрвые символы],База[Column2],RIGHT(База[Column3],7))</f>
        <v>KV-21246219PYJ-KJA</v>
      </c>
      <c r="N1712" s="98"/>
      <c r="O1712" s="98"/>
      <c r="U1712" s="98"/>
      <c r="V1712" s="98"/>
      <c r="W1712" s="98"/>
      <c r="X1712" s="98"/>
      <c r="Y1712" s="98"/>
    </row>
    <row r="1713" spans="1:25" ht="15" x14ac:dyDescent="0.25">
      <c r="A1713" s="93" t="str">
        <f>CONCATENATE(База[ПЕрвые символы],База[Column2],База[Column4])</f>
        <v>KV-21246220PYJ-KJA</v>
      </c>
      <c r="B1713" s="94">
        <f>База[Column6]</f>
        <v>38</v>
      </c>
      <c r="C1713" s="95" t="s">
        <v>312</v>
      </c>
      <c r="D1713" s="96">
        <v>46220</v>
      </c>
      <c r="E1713" s="95">
        <v>38</v>
      </c>
      <c r="F1713" s="95">
        <v>1</v>
      </c>
      <c r="G1713" s="95">
        <v>1</v>
      </c>
      <c r="H1713" s="95">
        <v>0</v>
      </c>
      <c r="I1713" s="95" t="s">
        <v>313</v>
      </c>
      <c r="J1713" s="95" t="s">
        <v>314</v>
      </c>
      <c r="K1713" s="95" t="s">
        <v>288</v>
      </c>
      <c r="L1713" s="97">
        <f t="shared" si="26"/>
        <v>38</v>
      </c>
      <c r="M1713" s="97" t="str">
        <f>CONCATENATE(База[ПЕрвые символы],База[Column2],RIGHT(База[Column3],7))</f>
        <v>KV-21246220PYJ-KJA</v>
      </c>
      <c r="N1713" s="98"/>
      <c r="O1713" s="98"/>
      <c r="U1713" s="98"/>
      <c r="V1713" s="98"/>
      <c r="W1713" s="98"/>
      <c r="X1713" s="98"/>
      <c r="Y1713" s="98"/>
    </row>
    <row r="1714" spans="1:25" ht="15" x14ac:dyDescent="0.25">
      <c r="A1714" s="93" t="str">
        <f>CONCATENATE(База[ПЕрвые символы],База[Column2],База[Column4])</f>
        <v>KV-21246226PYJ-KJA</v>
      </c>
      <c r="B1714" s="94">
        <f>База[Column6]</f>
        <v>38</v>
      </c>
      <c r="C1714" s="95" t="s">
        <v>312</v>
      </c>
      <c r="D1714" s="96">
        <v>46226</v>
      </c>
      <c r="E1714" s="95">
        <v>38</v>
      </c>
      <c r="F1714" s="95">
        <v>17</v>
      </c>
      <c r="G1714" s="95">
        <v>17</v>
      </c>
      <c r="H1714" s="95">
        <v>0</v>
      </c>
      <c r="I1714" s="95" t="s">
        <v>313</v>
      </c>
      <c r="J1714" s="95" t="s">
        <v>314</v>
      </c>
      <c r="K1714" s="95" t="s">
        <v>288</v>
      </c>
      <c r="L1714" s="97">
        <f t="shared" si="26"/>
        <v>38</v>
      </c>
      <c r="M1714" s="97" t="str">
        <f>CONCATENATE(База[ПЕрвые символы],База[Column2],RIGHT(База[Column3],7))</f>
        <v>KV-21246226PYJ-KJA</v>
      </c>
      <c r="N1714" s="98"/>
      <c r="O1714" s="98"/>
      <c r="U1714" s="98"/>
      <c r="V1714" s="98"/>
      <c r="W1714" s="98"/>
      <c r="X1714" s="98"/>
      <c r="Y1714" s="98"/>
    </row>
    <row r="1715" spans="1:25" ht="15" x14ac:dyDescent="0.25">
      <c r="A1715" s="93" t="str">
        <f>CONCATENATE(База[ПЕрвые символы],База[Column2],База[Column4])</f>
        <v>KV-21246233PYJ-KJA</v>
      </c>
      <c r="B1715" s="94">
        <f>База[Column6]</f>
        <v>38</v>
      </c>
      <c r="C1715" s="95" t="s">
        <v>312</v>
      </c>
      <c r="D1715" s="96">
        <v>46233</v>
      </c>
      <c r="E1715" s="95">
        <v>38</v>
      </c>
      <c r="F1715" s="95">
        <v>5</v>
      </c>
      <c r="G1715" s="95">
        <v>5</v>
      </c>
      <c r="H1715" s="95">
        <v>0</v>
      </c>
      <c r="I1715" s="95" t="s">
        <v>313</v>
      </c>
      <c r="J1715" s="95" t="s">
        <v>314</v>
      </c>
      <c r="K1715" s="95" t="s">
        <v>288</v>
      </c>
      <c r="L1715" s="97">
        <f t="shared" si="26"/>
        <v>38</v>
      </c>
      <c r="M1715" s="97" t="str">
        <f>CONCATENATE(База[ПЕрвые символы],База[Column2],RIGHT(База[Column3],7))</f>
        <v>KV-21246233PYJ-KJA</v>
      </c>
      <c r="N1715" s="98"/>
      <c r="O1715" s="98"/>
      <c r="U1715" s="98"/>
      <c r="V1715" s="98"/>
      <c r="W1715" s="98"/>
      <c r="X1715" s="98"/>
      <c r="Y1715" s="98"/>
    </row>
    <row r="1716" spans="1:25" ht="15" x14ac:dyDescent="0.25">
      <c r="A1716" s="93" t="str">
        <f>CONCATENATE(База[ПЕрвые символы],База[Column2],База[Column4])</f>
        <v>KV-21246234PYJ-KJA</v>
      </c>
      <c r="B1716" s="94">
        <f>База[Column6]</f>
        <v>38</v>
      </c>
      <c r="C1716" s="95" t="s">
        <v>312</v>
      </c>
      <c r="D1716" s="96">
        <v>46234</v>
      </c>
      <c r="E1716" s="95">
        <v>38</v>
      </c>
      <c r="F1716" s="95">
        <v>7</v>
      </c>
      <c r="G1716" s="95">
        <v>7</v>
      </c>
      <c r="H1716" s="95">
        <v>0</v>
      </c>
      <c r="I1716" s="95" t="s">
        <v>313</v>
      </c>
      <c r="J1716" s="95" t="s">
        <v>314</v>
      </c>
      <c r="K1716" s="95" t="s">
        <v>288</v>
      </c>
      <c r="L1716" s="97">
        <f t="shared" si="26"/>
        <v>38</v>
      </c>
      <c r="M1716" s="97" t="str">
        <f>CONCATENATE(База[ПЕрвые символы],База[Column2],RIGHT(База[Column3],7))</f>
        <v>KV-21246234PYJ-KJA</v>
      </c>
      <c r="N1716" s="98"/>
      <c r="O1716" s="98"/>
      <c r="U1716" s="98"/>
      <c r="V1716" s="98"/>
      <c r="W1716" s="98"/>
      <c r="X1716" s="98"/>
      <c r="Y1716" s="98"/>
    </row>
    <row r="1717" spans="1:25" ht="15" x14ac:dyDescent="0.25">
      <c r="A1717" s="93" t="str">
        <f>CONCATENATE(База[ПЕрвые символы],База[Column2],База[Column4])</f>
        <v>KV-21246240PYJ-KJA</v>
      </c>
      <c r="B1717" s="94">
        <f>База[Column6]</f>
        <v>38</v>
      </c>
      <c r="C1717" s="95" t="s">
        <v>312</v>
      </c>
      <c r="D1717" s="96">
        <v>46240</v>
      </c>
      <c r="E1717" s="95">
        <v>38</v>
      </c>
      <c r="F1717" s="95">
        <v>4</v>
      </c>
      <c r="G1717" s="95">
        <v>4</v>
      </c>
      <c r="H1717" s="95">
        <v>0</v>
      </c>
      <c r="I1717" s="95" t="s">
        <v>313</v>
      </c>
      <c r="J1717" s="95" t="s">
        <v>314</v>
      </c>
      <c r="K1717" s="95" t="s">
        <v>288</v>
      </c>
      <c r="L1717" s="97">
        <f t="shared" si="26"/>
        <v>38</v>
      </c>
      <c r="M1717" s="97" t="str">
        <f>CONCATENATE(База[ПЕрвые символы],База[Column2],RIGHT(База[Column3],7))</f>
        <v>KV-21246240PYJ-KJA</v>
      </c>
      <c r="N1717" s="98"/>
      <c r="O1717" s="98"/>
      <c r="U1717" s="98"/>
      <c r="V1717" s="98"/>
      <c r="W1717" s="98"/>
      <c r="X1717" s="98"/>
      <c r="Y1717" s="98"/>
    </row>
    <row r="1718" spans="1:25" ht="15" x14ac:dyDescent="0.25">
      <c r="A1718" s="93" t="str">
        <f>CONCATENATE(База[ПЕрвые символы],База[Column2],База[Column4])</f>
        <v>KV-21246247PYJ-KJA</v>
      </c>
      <c r="B1718" s="94">
        <f>База[Column6]</f>
        <v>38</v>
      </c>
      <c r="C1718" s="95" t="s">
        <v>312</v>
      </c>
      <c r="D1718" s="96">
        <v>46247</v>
      </c>
      <c r="E1718" s="95">
        <v>38</v>
      </c>
      <c r="F1718" s="95">
        <v>2</v>
      </c>
      <c r="G1718" s="95">
        <v>2</v>
      </c>
      <c r="H1718" s="95">
        <v>0</v>
      </c>
      <c r="I1718" s="95" t="s">
        <v>313</v>
      </c>
      <c r="J1718" s="95" t="s">
        <v>314</v>
      </c>
      <c r="K1718" s="95" t="s">
        <v>288</v>
      </c>
      <c r="L1718" s="97">
        <f t="shared" si="26"/>
        <v>38</v>
      </c>
      <c r="M1718" s="97" t="str">
        <f>CONCATENATE(База[ПЕрвые символы],База[Column2],RIGHT(База[Column3],7))</f>
        <v>KV-21246247PYJ-KJA</v>
      </c>
      <c r="N1718" s="98"/>
      <c r="O1718" s="98"/>
      <c r="U1718" s="98"/>
      <c r="V1718" s="98"/>
      <c r="W1718" s="98"/>
      <c r="X1718" s="98"/>
      <c r="Y1718" s="98"/>
    </row>
    <row r="1719" spans="1:25" ht="15" x14ac:dyDescent="0.25">
      <c r="A1719" s="93" t="str">
        <f>CONCATENATE(База[ПЕрвые символы],База[Column2],База[Column4])</f>
        <v>KV-21246254PYJ-KJA</v>
      </c>
      <c r="B1719" s="94">
        <f>База[Column6]</f>
        <v>38</v>
      </c>
      <c r="C1719" s="95" t="s">
        <v>312</v>
      </c>
      <c r="D1719" s="96">
        <v>46254</v>
      </c>
      <c r="E1719" s="95">
        <v>38</v>
      </c>
      <c r="F1719" s="95">
        <v>6</v>
      </c>
      <c r="G1719" s="95">
        <v>6</v>
      </c>
      <c r="H1719" s="95">
        <v>0</v>
      </c>
      <c r="I1719" s="95" t="s">
        <v>313</v>
      </c>
      <c r="J1719" s="95" t="s">
        <v>314</v>
      </c>
      <c r="K1719" s="95" t="s">
        <v>288</v>
      </c>
      <c r="L1719" s="97">
        <f t="shared" si="26"/>
        <v>38</v>
      </c>
      <c r="M1719" s="97" t="str">
        <f>CONCATENATE(База[ПЕрвые символы],База[Column2],RIGHT(База[Column3],7))</f>
        <v>KV-21246254PYJ-KJA</v>
      </c>
      <c r="N1719" s="98"/>
      <c r="O1719" s="98"/>
      <c r="U1719" s="98"/>
      <c r="V1719" s="98"/>
      <c r="W1719" s="98"/>
      <c r="X1719" s="98"/>
      <c r="Y1719" s="98"/>
    </row>
    <row r="1720" spans="1:25" ht="15" x14ac:dyDescent="0.25">
      <c r="A1720" s="93" t="str">
        <f>CONCATENATE(База[ПЕрвые символы],База[Column2],База[Column4])</f>
        <v>KV-21246261PYJ-KJA</v>
      </c>
      <c r="B1720" s="94">
        <f>База[Column6]</f>
        <v>38</v>
      </c>
      <c r="C1720" s="95" t="s">
        <v>312</v>
      </c>
      <c r="D1720" s="96">
        <v>46261</v>
      </c>
      <c r="E1720" s="95">
        <v>38</v>
      </c>
      <c r="F1720" s="95">
        <v>4</v>
      </c>
      <c r="G1720" s="95">
        <v>4</v>
      </c>
      <c r="H1720" s="95">
        <v>0</v>
      </c>
      <c r="I1720" s="95" t="s">
        <v>313</v>
      </c>
      <c r="J1720" s="95" t="s">
        <v>314</v>
      </c>
      <c r="K1720" s="95" t="s">
        <v>288</v>
      </c>
      <c r="L1720" s="97">
        <f t="shared" si="26"/>
        <v>38</v>
      </c>
      <c r="M1720" s="97" t="str">
        <f>CONCATENATE(База[ПЕрвые символы],База[Column2],RIGHT(База[Column3],7))</f>
        <v>KV-21246261PYJ-KJA</v>
      </c>
      <c r="N1720" s="98"/>
      <c r="O1720" s="98"/>
      <c r="U1720" s="98"/>
      <c r="V1720" s="98"/>
      <c r="W1720" s="98"/>
      <c r="X1720" s="98"/>
      <c r="Y1720" s="98"/>
    </row>
    <row r="1721" spans="1:25" ht="15" x14ac:dyDescent="0.25">
      <c r="A1721" s="93" t="str">
        <f>CONCATENATE(База[ПЕрвые символы],База[Column2],База[Column4])</f>
        <v>KV-21246268PYJ-KJA</v>
      </c>
      <c r="B1721" s="94">
        <f>База[Column6]</f>
        <v>38</v>
      </c>
      <c r="C1721" s="95" t="s">
        <v>312</v>
      </c>
      <c r="D1721" s="96">
        <v>46268</v>
      </c>
      <c r="E1721" s="95">
        <v>38</v>
      </c>
      <c r="F1721" s="95">
        <v>1</v>
      </c>
      <c r="G1721" s="95">
        <v>1</v>
      </c>
      <c r="H1721" s="95">
        <v>0</v>
      </c>
      <c r="I1721" s="95" t="s">
        <v>313</v>
      </c>
      <c r="J1721" s="95" t="s">
        <v>314</v>
      </c>
      <c r="K1721" s="95" t="s">
        <v>288</v>
      </c>
      <c r="L1721" s="97">
        <f t="shared" si="26"/>
        <v>38</v>
      </c>
      <c r="M1721" s="97" t="str">
        <f>CONCATENATE(База[ПЕрвые символы],База[Column2],RIGHT(База[Column3],7))</f>
        <v>KV-21246268PYJ-KJA</v>
      </c>
      <c r="N1721" s="98"/>
      <c r="O1721" s="98"/>
      <c r="U1721" s="98"/>
      <c r="V1721" s="98"/>
      <c r="W1721" s="98"/>
      <c r="X1721" s="98"/>
      <c r="Y1721" s="98"/>
    </row>
    <row r="1722" spans="1:25" ht="15" x14ac:dyDescent="0.25">
      <c r="A1722" s="93" t="str">
        <f>CONCATENATE(База[ПЕрвые символы],База[Column2],База[Column4])</f>
        <v>KV-21246275PYJ-KJA</v>
      </c>
      <c r="B1722" s="94">
        <f>База[Column6]</f>
        <v>38</v>
      </c>
      <c r="C1722" s="95" t="s">
        <v>312</v>
      </c>
      <c r="D1722" s="96">
        <v>46275</v>
      </c>
      <c r="E1722" s="95">
        <v>38</v>
      </c>
      <c r="F1722" s="95">
        <v>4</v>
      </c>
      <c r="G1722" s="95">
        <v>4</v>
      </c>
      <c r="H1722" s="95">
        <v>0</v>
      </c>
      <c r="I1722" s="95" t="s">
        <v>313</v>
      </c>
      <c r="J1722" s="95" t="s">
        <v>314</v>
      </c>
      <c r="K1722" s="95" t="s">
        <v>288</v>
      </c>
      <c r="L1722" s="97">
        <f t="shared" si="26"/>
        <v>38</v>
      </c>
      <c r="M1722" s="97" t="str">
        <f>CONCATENATE(База[ПЕрвые символы],База[Column2],RIGHT(База[Column3],7))</f>
        <v>KV-21246275PYJ-KJA</v>
      </c>
      <c r="N1722" s="98"/>
      <c r="O1722" s="98"/>
      <c r="U1722" s="98"/>
      <c r="V1722" s="98"/>
      <c r="W1722" s="98"/>
      <c r="X1722" s="98"/>
      <c r="Y1722" s="98"/>
    </row>
    <row r="1723" spans="1:25" ht="15" x14ac:dyDescent="0.25">
      <c r="A1723" s="93" t="str">
        <f>CONCATENATE(База[ПЕрвые символы],База[Column2],База[Column4])</f>
        <v>KV-21246282PYJ-KJA</v>
      </c>
      <c r="B1723" s="94">
        <f>База[Column6]</f>
        <v>38</v>
      </c>
      <c r="C1723" s="95" t="s">
        <v>312</v>
      </c>
      <c r="D1723" s="96">
        <v>46282</v>
      </c>
      <c r="E1723" s="95">
        <v>38</v>
      </c>
      <c r="F1723" s="95">
        <v>3</v>
      </c>
      <c r="G1723" s="95">
        <v>3</v>
      </c>
      <c r="H1723" s="95">
        <v>0</v>
      </c>
      <c r="I1723" s="95" t="s">
        <v>313</v>
      </c>
      <c r="J1723" s="95" t="s">
        <v>314</v>
      </c>
      <c r="K1723" s="95" t="s">
        <v>288</v>
      </c>
      <c r="L1723" s="97">
        <f t="shared" si="26"/>
        <v>38</v>
      </c>
      <c r="M1723" s="97" t="str">
        <f>CONCATENATE(База[ПЕрвые символы],База[Column2],RIGHT(База[Column3],7))</f>
        <v>KV-21246282PYJ-KJA</v>
      </c>
      <c r="N1723" s="98"/>
      <c r="O1723" s="98"/>
      <c r="U1723" s="98"/>
      <c r="V1723" s="98"/>
      <c r="W1723" s="98"/>
      <c r="X1723" s="98"/>
      <c r="Y1723" s="98"/>
    </row>
    <row r="1724" spans="1:25" ht="15" x14ac:dyDescent="0.25">
      <c r="A1724" s="93" t="str">
        <f>CONCATENATE(База[ПЕрвые символы],База[Column2],База[Column4])</f>
        <v>KV-21246289PYJ-KJA</v>
      </c>
      <c r="B1724" s="94">
        <f>База[Column6]</f>
        <v>38</v>
      </c>
      <c r="C1724" s="95" t="s">
        <v>312</v>
      </c>
      <c r="D1724" s="96">
        <v>46289</v>
      </c>
      <c r="E1724" s="95">
        <v>38</v>
      </c>
      <c r="F1724" s="95">
        <v>0</v>
      </c>
      <c r="G1724" s="95">
        <v>0</v>
      </c>
      <c r="H1724" s="95">
        <v>0</v>
      </c>
      <c r="I1724" s="95" t="s">
        <v>313</v>
      </c>
      <c r="J1724" s="95" t="s">
        <v>314</v>
      </c>
      <c r="K1724" s="95" t="s">
        <v>288</v>
      </c>
      <c r="L1724" s="97">
        <f t="shared" si="26"/>
        <v>38</v>
      </c>
      <c r="M1724" s="97" t="str">
        <f>CONCATENATE(База[ПЕрвые символы],База[Column2],RIGHT(База[Column3],7))</f>
        <v>KV-21246289PYJ-KJA</v>
      </c>
      <c r="N1724" s="98"/>
      <c r="O1724" s="98"/>
      <c r="U1724" s="98"/>
      <c r="V1724" s="98"/>
      <c r="W1724" s="98"/>
      <c r="X1724" s="98"/>
      <c r="Y1724" s="98"/>
    </row>
    <row r="1725" spans="1:25" ht="15" x14ac:dyDescent="0.25">
      <c r="A1725" s="93" t="str">
        <f>CONCATENATE(База[ПЕрвые символы],База[Column2],База[Column4])</f>
        <v>KV-21346218KJA-TKM</v>
      </c>
      <c r="B1725" s="94">
        <f>База[Column6]</f>
        <v>34</v>
      </c>
      <c r="C1725" s="95" t="s">
        <v>130</v>
      </c>
      <c r="D1725" s="96">
        <v>46218</v>
      </c>
      <c r="E1725" s="95">
        <v>34</v>
      </c>
      <c r="F1725" s="95">
        <v>2</v>
      </c>
      <c r="G1725" s="95">
        <v>2</v>
      </c>
      <c r="H1725" s="95">
        <v>0</v>
      </c>
      <c r="I1725" s="95" t="s">
        <v>273</v>
      </c>
      <c r="J1725" s="95" t="s">
        <v>272</v>
      </c>
      <c r="K1725" s="95" t="s">
        <v>291</v>
      </c>
      <c r="L1725" s="97">
        <f t="shared" si="26"/>
        <v>34</v>
      </c>
      <c r="M1725" s="97" t="str">
        <f>CONCATENATE(База[ПЕрвые символы],База[Column2],RIGHT(База[Column3],7))</f>
        <v>KV-21346218KJA-TKM</v>
      </c>
      <c r="N1725" s="98"/>
      <c r="O1725" s="98"/>
      <c r="U1725" s="98"/>
      <c r="V1725" s="98"/>
      <c r="W1725" s="98"/>
      <c r="X1725" s="98"/>
      <c r="Y1725" s="98"/>
    </row>
    <row r="1726" spans="1:25" ht="15" x14ac:dyDescent="0.25">
      <c r="A1726" s="93" t="str">
        <f>CONCATENATE(База[ПЕрвые символы],База[Column2],База[Column4])</f>
        <v>KV-21346222KJA-TKM</v>
      </c>
      <c r="B1726" s="94">
        <f>База[Column6]</f>
        <v>34</v>
      </c>
      <c r="C1726" s="95" t="s">
        <v>130</v>
      </c>
      <c r="D1726" s="96">
        <v>46222</v>
      </c>
      <c r="E1726" s="95">
        <v>34</v>
      </c>
      <c r="F1726" s="95">
        <v>1</v>
      </c>
      <c r="G1726" s="95">
        <v>1</v>
      </c>
      <c r="H1726" s="95">
        <v>0</v>
      </c>
      <c r="I1726" s="95" t="s">
        <v>273</v>
      </c>
      <c r="J1726" s="95" t="s">
        <v>272</v>
      </c>
      <c r="K1726" s="95" t="s">
        <v>291</v>
      </c>
      <c r="L1726" s="97">
        <f t="shared" si="26"/>
        <v>34</v>
      </c>
      <c r="M1726" s="97" t="str">
        <f>CONCATENATE(База[ПЕрвые символы],База[Column2],RIGHT(База[Column3],7))</f>
        <v>KV-21346222KJA-TKM</v>
      </c>
      <c r="N1726" s="98"/>
      <c r="O1726" s="98"/>
      <c r="U1726" s="98"/>
      <c r="V1726" s="98"/>
      <c r="W1726" s="98"/>
      <c r="X1726" s="98"/>
      <c r="Y1726" s="98"/>
    </row>
    <row r="1727" spans="1:25" ht="15" x14ac:dyDescent="0.25">
      <c r="A1727" s="93" t="str">
        <f>CONCATENATE(База[ПЕрвые символы],База[Column2],База[Column4])</f>
        <v>KV-21346225KJA-TKM</v>
      </c>
      <c r="B1727" s="94">
        <f>База[Column6]</f>
        <v>34</v>
      </c>
      <c r="C1727" s="95" t="s">
        <v>130</v>
      </c>
      <c r="D1727" s="96">
        <v>46225</v>
      </c>
      <c r="E1727" s="95">
        <v>34</v>
      </c>
      <c r="F1727" s="95">
        <v>0</v>
      </c>
      <c r="G1727" s="95">
        <v>0</v>
      </c>
      <c r="H1727" s="95">
        <v>0</v>
      </c>
      <c r="I1727" s="95" t="s">
        <v>273</v>
      </c>
      <c r="J1727" s="95" t="s">
        <v>272</v>
      </c>
      <c r="K1727" s="95" t="s">
        <v>291</v>
      </c>
      <c r="L1727" s="97">
        <f t="shared" si="26"/>
        <v>34</v>
      </c>
      <c r="M1727" s="97" t="str">
        <f>CONCATENATE(База[ПЕрвые символы],База[Column2],RIGHT(База[Column3],7))</f>
        <v>KV-21346225KJA-TKM</v>
      </c>
      <c r="N1727" s="98"/>
      <c r="O1727" s="98"/>
      <c r="U1727" s="98"/>
      <c r="V1727" s="98"/>
      <c r="W1727" s="98"/>
      <c r="X1727" s="98"/>
      <c r="Y1727" s="98"/>
    </row>
    <row r="1728" spans="1:25" ht="15" x14ac:dyDescent="0.25">
      <c r="A1728" s="93" t="str">
        <f>CONCATENATE(База[ПЕрвые символы],База[Column2],База[Column4])</f>
        <v>KV-21346229KJA-TKM</v>
      </c>
      <c r="B1728" s="94">
        <f>База[Column6]</f>
        <v>34</v>
      </c>
      <c r="C1728" s="95" t="s">
        <v>130</v>
      </c>
      <c r="D1728" s="96">
        <v>46229</v>
      </c>
      <c r="E1728" s="95">
        <v>34</v>
      </c>
      <c r="F1728" s="95">
        <v>0</v>
      </c>
      <c r="G1728" s="95">
        <v>0</v>
      </c>
      <c r="H1728" s="95">
        <v>0</v>
      </c>
      <c r="I1728" s="95" t="s">
        <v>273</v>
      </c>
      <c r="J1728" s="95" t="s">
        <v>272</v>
      </c>
      <c r="K1728" s="95" t="s">
        <v>291</v>
      </c>
      <c r="L1728" s="97">
        <f t="shared" si="26"/>
        <v>34</v>
      </c>
      <c r="M1728" s="97" t="str">
        <f>CONCATENATE(База[ПЕрвые символы],База[Column2],RIGHT(База[Column3],7))</f>
        <v>KV-21346229KJA-TKM</v>
      </c>
      <c r="N1728" s="98"/>
      <c r="O1728" s="98"/>
      <c r="U1728" s="98"/>
      <c r="V1728" s="98"/>
      <c r="W1728" s="98"/>
      <c r="X1728" s="98"/>
      <c r="Y1728" s="98"/>
    </row>
    <row r="1729" spans="1:25" ht="15" x14ac:dyDescent="0.25">
      <c r="A1729" s="93" t="str">
        <f>CONCATENATE(База[ПЕрвые символы],База[Column2],База[Column4])</f>
        <v>KV-21346232KJA-TKM</v>
      </c>
      <c r="B1729" s="94">
        <f>База[Column6]</f>
        <v>26</v>
      </c>
      <c r="C1729" s="95" t="s">
        <v>130</v>
      </c>
      <c r="D1729" s="96">
        <v>46232</v>
      </c>
      <c r="E1729" s="95">
        <v>26</v>
      </c>
      <c r="F1729" s="95">
        <v>0</v>
      </c>
      <c r="G1729" s="95">
        <v>0</v>
      </c>
      <c r="H1729" s="95">
        <v>0</v>
      </c>
      <c r="I1729" s="95" t="s">
        <v>273</v>
      </c>
      <c r="J1729" s="95" t="s">
        <v>272</v>
      </c>
      <c r="K1729" s="95" t="s">
        <v>293</v>
      </c>
      <c r="L1729" s="97">
        <f t="shared" si="26"/>
        <v>26</v>
      </c>
      <c r="M1729" s="97" t="str">
        <f>CONCATENATE(База[ПЕрвые символы],База[Column2],RIGHT(База[Column3],7))</f>
        <v>KV-21346232KJA-TKM</v>
      </c>
      <c r="N1729" s="98"/>
      <c r="O1729" s="98"/>
      <c r="U1729" s="98"/>
      <c r="V1729" s="98"/>
      <c r="W1729" s="98"/>
      <c r="X1729" s="98"/>
      <c r="Y1729" s="98"/>
    </row>
    <row r="1730" spans="1:25" ht="15" x14ac:dyDescent="0.25">
      <c r="A1730" s="93" t="str">
        <f>CONCATENATE(База[ПЕрвые символы],База[Column2],База[Column4])</f>
        <v>KV-21346236KJA-TKM</v>
      </c>
      <c r="B1730" s="94">
        <f>База[Column6]</f>
        <v>34</v>
      </c>
      <c r="C1730" s="95" t="s">
        <v>130</v>
      </c>
      <c r="D1730" s="96">
        <v>46236</v>
      </c>
      <c r="E1730" s="95">
        <v>34</v>
      </c>
      <c r="F1730" s="95">
        <v>2</v>
      </c>
      <c r="G1730" s="95">
        <v>2</v>
      </c>
      <c r="H1730" s="95">
        <v>0</v>
      </c>
      <c r="I1730" s="95" t="s">
        <v>273</v>
      </c>
      <c r="J1730" s="95" t="s">
        <v>272</v>
      </c>
      <c r="K1730" s="95" t="s">
        <v>291</v>
      </c>
      <c r="L1730" s="97">
        <f t="shared" ref="L1730:L1793" si="27">IF(G1730&gt;=0,E1730-H1730,E1730-H1730-G1730)</f>
        <v>34</v>
      </c>
      <c r="M1730" s="97" t="str">
        <f>CONCATENATE(База[ПЕрвые символы],База[Column2],RIGHT(База[Column3],7))</f>
        <v>KV-21346236KJA-TKM</v>
      </c>
      <c r="N1730" s="98"/>
      <c r="O1730" s="98"/>
      <c r="U1730" s="98"/>
      <c r="V1730" s="98"/>
      <c r="W1730" s="98"/>
      <c r="X1730" s="98"/>
      <c r="Y1730" s="98"/>
    </row>
    <row r="1731" spans="1:25" ht="15" x14ac:dyDescent="0.25">
      <c r="A1731" s="93" t="str">
        <f>CONCATENATE(База[ПЕрвые символы],База[Column2],База[Column4])</f>
        <v>KV-21346240KJA-TKM</v>
      </c>
      <c r="B1731" s="94">
        <f>База[Column6]</f>
        <v>34</v>
      </c>
      <c r="C1731" s="95" t="s">
        <v>130</v>
      </c>
      <c r="D1731" s="96">
        <v>46240</v>
      </c>
      <c r="E1731" s="95">
        <v>34</v>
      </c>
      <c r="F1731" s="95">
        <v>0</v>
      </c>
      <c r="G1731" s="95">
        <v>0</v>
      </c>
      <c r="H1731" s="95">
        <v>0</v>
      </c>
      <c r="I1731" s="95" t="s">
        <v>273</v>
      </c>
      <c r="J1731" s="95" t="s">
        <v>272</v>
      </c>
      <c r="K1731" s="95" t="s">
        <v>291</v>
      </c>
      <c r="L1731" s="97">
        <f t="shared" si="27"/>
        <v>34</v>
      </c>
      <c r="M1731" s="97" t="str">
        <f>CONCATENATE(База[ПЕрвые символы],База[Column2],RIGHT(База[Column3],7))</f>
        <v>KV-21346240KJA-TKM</v>
      </c>
      <c r="N1731" s="98"/>
      <c r="O1731" s="98"/>
      <c r="U1731" s="98"/>
      <c r="V1731" s="98"/>
      <c r="W1731" s="98"/>
      <c r="X1731" s="98"/>
      <c r="Y1731" s="98"/>
    </row>
    <row r="1732" spans="1:25" ht="15" x14ac:dyDescent="0.25">
      <c r="A1732" s="93" t="str">
        <f>CONCATENATE(База[ПЕрвые символы],База[Column2],База[Column4])</f>
        <v>KV-21346243KJA-TKM</v>
      </c>
      <c r="B1732" s="94">
        <f>База[Column6]</f>
        <v>34</v>
      </c>
      <c r="C1732" s="95" t="s">
        <v>130</v>
      </c>
      <c r="D1732" s="96">
        <v>46243</v>
      </c>
      <c r="E1732" s="95">
        <v>34</v>
      </c>
      <c r="F1732" s="95">
        <v>1</v>
      </c>
      <c r="G1732" s="95">
        <v>1</v>
      </c>
      <c r="H1732" s="95">
        <v>0</v>
      </c>
      <c r="I1732" s="95" t="s">
        <v>273</v>
      </c>
      <c r="J1732" s="95" t="s">
        <v>272</v>
      </c>
      <c r="K1732" s="95" t="s">
        <v>291</v>
      </c>
      <c r="L1732" s="97">
        <f t="shared" si="27"/>
        <v>34</v>
      </c>
      <c r="M1732" s="97" t="str">
        <f>CONCATENATE(База[ПЕрвые символы],База[Column2],RIGHT(База[Column3],7))</f>
        <v>KV-21346243KJA-TKM</v>
      </c>
      <c r="N1732" s="98"/>
      <c r="O1732" s="98"/>
      <c r="U1732" s="98"/>
      <c r="V1732" s="98"/>
      <c r="W1732" s="98"/>
      <c r="X1732" s="98"/>
      <c r="Y1732" s="98"/>
    </row>
    <row r="1733" spans="1:25" ht="15" x14ac:dyDescent="0.25">
      <c r="A1733" s="93" t="str">
        <f>CONCATENATE(База[ПЕрвые символы],База[Column2],База[Column4])</f>
        <v>KV-21346247KJA-TKM</v>
      </c>
      <c r="B1733" s="94">
        <f>База[Column6]</f>
        <v>34</v>
      </c>
      <c r="C1733" s="95" t="s">
        <v>130</v>
      </c>
      <c r="D1733" s="96">
        <v>46247</v>
      </c>
      <c r="E1733" s="95">
        <v>34</v>
      </c>
      <c r="F1733" s="95">
        <v>0</v>
      </c>
      <c r="G1733" s="95">
        <v>0</v>
      </c>
      <c r="H1733" s="95">
        <v>0</v>
      </c>
      <c r="I1733" s="95" t="s">
        <v>273</v>
      </c>
      <c r="J1733" s="95" t="s">
        <v>272</v>
      </c>
      <c r="K1733" s="95" t="s">
        <v>291</v>
      </c>
      <c r="L1733" s="97">
        <f t="shared" si="27"/>
        <v>34</v>
      </c>
      <c r="M1733" s="97" t="str">
        <f>CONCATENATE(База[ПЕрвые символы],База[Column2],RIGHT(База[Column3],7))</f>
        <v>KV-21346247KJA-TKM</v>
      </c>
      <c r="N1733" s="98"/>
      <c r="O1733" s="98"/>
      <c r="U1733" s="98"/>
      <c r="V1733" s="98"/>
      <c r="W1733" s="98"/>
      <c r="X1733" s="98"/>
      <c r="Y1733" s="98"/>
    </row>
    <row r="1734" spans="1:25" ht="15" x14ac:dyDescent="0.25">
      <c r="A1734" s="93" t="str">
        <f>CONCATENATE(База[ПЕрвые символы],База[Column2],База[Column4])</f>
        <v>KV-21346250KJA-TKM</v>
      </c>
      <c r="B1734" s="94">
        <f>База[Column6]</f>
        <v>34</v>
      </c>
      <c r="C1734" s="95" t="s">
        <v>130</v>
      </c>
      <c r="D1734" s="96">
        <v>46250</v>
      </c>
      <c r="E1734" s="95">
        <v>34</v>
      </c>
      <c r="F1734" s="95">
        <v>0</v>
      </c>
      <c r="G1734" s="95">
        <v>0</v>
      </c>
      <c r="H1734" s="95">
        <v>0</v>
      </c>
      <c r="I1734" s="95" t="s">
        <v>273</v>
      </c>
      <c r="J1734" s="95" t="s">
        <v>272</v>
      </c>
      <c r="K1734" s="95" t="s">
        <v>291</v>
      </c>
      <c r="L1734" s="97">
        <f t="shared" si="27"/>
        <v>34</v>
      </c>
      <c r="M1734" s="97" t="str">
        <f>CONCATENATE(База[ПЕрвые символы],База[Column2],RIGHT(База[Column3],7))</f>
        <v>KV-21346250KJA-TKM</v>
      </c>
      <c r="N1734" s="98"/>
      <c r="O1734" s="98"/>
      <c r="U1734" s="98"/>
      <c r="V1734" s="98"/>
      <c r="W1734" s="98"/>
      <c r="X1734" s="98"/>
      <c r="Y1734" s="98"/>
    </row>
    <row r="1735" spans="1:25" ht="15" x14ac:dyDescent="0.25">
      <c r="A1735" s="93" t="str">
        <f>CONCATENATE(База[ПЕрвые символы],База[Column2],База[Column4])</f>
        <v>KV-21346254KJA-TKM</v>
      </c>
      <c r="B1735" s="94">
        <f>База[Column6]</f>
        <v>34</v>
      </c>
      <c r="C1735" s="95" t="s">
        <v>130</v>
      </c>
      <c r="D1735" s="96">
        <v>46254</v>
      </c>
      <c r="E1735" s="95">
        <v>34</v>
      </c>
      <c r="F1735" s="95">
        <v>0</v>
      </c>
      <c r="G1735" s="95">
        <v>0</v>
      </c>
      <c r="H1735" s="95">
        <v>0</v>
      </c>
      <c r="I1735" s="95" t="s">
        <v>273</v>
      </c>
      <c r="J1735" s="95" t="s">
        <v>272</v>
      </c>
      <c r="K1735" s="95" t="s">
        <v>291</v>
      </c>
      <c r="L1735" s="97">
        <f t="shared" si="27"/>
        <v>34</v>
      </c>
      <c r="M1735" s="97" t="str">
        <f>CONCATENATE(База[ПЕрвые символы],База[Column2],RIGHT(База[Column3],7))</f>
        <v>KV-21346254KJA-TKM</v>
      </c>
      <c r="N1735" s="98"/>
      <c r="O1735" s="98"/>
      <c r="U1735" s="98"/>
      <c r="V1735" s="98"/>
      <c r="W1735" s="98"/>
      <c r="X1735" s="98"/>
      <c r="Y1735" s="98"/>
    </row>
    <row r="1736" spans="1:25" ht="15" x14ac:dyDescent="0.25">
      <c r="A1736" s="93" t="str">
        <f>CONCATENATE(База[ПЕрвые символы],База[Column2],База[Column4])</f>
        <v>KV-21346257KJA-TKM</v>
      </c>
      <c r="B1736" s="94">
        <f>База[Column6]</f>
        <v>26</v>
      </c>
      <c r="C1736" s="95" t="s">
        <v>130</v>
      </c>
      <c r="D1736" s="96">
        <v>46257</v>
      </c>
      <c r="E1736" s="95">
        <v>26</v>
      </c>
      <c r="F1736" s="95">
        <v>0</v>
      </c>
      <c r="G1736" s="95">
        <v>0</v>
      </c>
      <c r="H1736" s="95">
        <v>0</v>
      </c>
      <c r="I1736" s="95" t="s">
        <v>273</v>
      </c>
      <c r="J1736" s="95" t="s">
        <v>272</v>
      </c>
      <c r="K1736" s="95" t="s">
        <v>293</v>
      </c>
      <c r="L1736" s="97">
        <f t="shared" si="27"/>
        <v>26</v>
      </c>
      <c r="M1736" s="97" t="str">
        <f>CONCATENATE(База[ПЕрвые символы],База[Column2],RIGHT(База[Column3],7))</f>
        <v>KV-21346257KJA-TKM</v>
      </c>
      <c r="N1736" s="98"/>
      <c r="O1736" s="98"/>
      <c r="U1736" s="98"/>
      <c r="V1736" s="98"/>
      <c r="W1736" s="98"/>
      <c r="X1736" s="98"/>
      <c r="Y1736" s="98"/>
    </row>
    <row r="1737" spans="1:25" ht="15" x14ac:dyDescent="0.25">
      <c r="A1737" s="93" t="str">
        <f>CONCATENATE(База[ПЕрвые символы],База[Column2],База[Column4])</f>
        <v>KV-21346261KJA-TKM</v>
      </c>
      <c r="B1737" s="94">
        <f>База[Column6]</f>
        <v>34</v>
      </c>
      <c r="C1737" s="95" t="s">
        <v>130</v>
      </c>
      <c r="D1737" s="96">
        <v>46261</v>
      </c>
      <c r="E1737" s="95">
        <v>34</v>
      </c>
      <c r="F1737" s="95">
        <v>0</v>
      </c>
      <c r="G1737" s="95">
        <v>0</v>
      </c>
      <c r="H1737" s="95">
        <v>0</v>
      </c>
      <c r="I1737" s="95" t="s">
        <v>273</v>
      </c>
      <c r="J1737" s="95" t="s">
        <v>272</v>
      </c>
      <c r="K1737" s="95" t="s">
        <v>291</v>
      </c>
      <c r="L1737" s="97">
        <f t="shared" si="27"/>
        <v>34</v>
      </c>
      <c r="M1737" s="97" t="str">
        <f>CONCATENATE(База[ПЕрвые символы],База[Column2],RIGHT(База[Column3],7))</f>
        <v>KV-21346261KJA-TKM</v>
      </c>
      <c r="N1737" s="98"/>
      <c r="O1737" s="98"/>
      <c r="U1737" s="98"/>
      <c r="V1737" s="98"/>
      <c r="W1737" s="98"/>
      <c r="X1737" s="98"/>
      <c r="Y1737" s="98"/>
    </row>
    <row r="1738" spans="1:25" ht="15" x14ac:dyDescent="0.25">
      <c r="A1738" s="93" t="str">
        <f>CONCATENATE(База[ПЕрвые символы],База[Column2],База[Column4])</f>
        <v>KV-21346264KJA-TKM</v>
      </c>
      <c r="B1738" s="94">
        <f>База[Column6]</f>
        <v>34</v>
      </c>
      <c r="C1738" s="95" t="s">
        <v>130</v>
      </c>
      <c r="D1738" s="96">
        <v>46264</v>
      </c>
      <c r="E1738" s="95">
        <v>34</v>
      </c>
      <c r="F1738" s="95">
        <v>1</v>
      </c>
      <c r="G1738" s="95">
        <v>1</v>
      </c>
      <c r="H1738" s="95">
        <v>0</v>
      </c>
      <c r="I1738" s="95" t="s">
        <v>273</v>
      </c>
      <c r="J1738" s="95" t="s">
        <v>272</v>
      </c>
      <c r="K1738" s="95" t="s">
        <v>291</v>
      </c>
      <c r="L1738" s="97">
        <f t="shared" si="27"/>
        <v>34</v>
      </c>
      <c r="M1738" s="97" t="str">
        <f>CONCATENATE(База[ПЕрвые символы],База[Column2],RIGHT(База[Column3],7))</f>
        <v>KV-21346264KJA-TKM</v>
      </c>
      <c r="N1738" s="98"/>
      <c r="O1738" s="98"/>
      <c r="U1738" s="98"/>
      <c r="V1738" s="98"/>
      <c r="W1738" s="98"/>
      <c r="X1738" s="98"/>
      <c r="Y1738" s="98"/>
    </row>
    <row r="1739" spans="1:25" ht="15" x14ac:dyDescent="0.25">
      <c r="A1739" s="93" t="str">
        <f>CONCATENATE(База[ПЕрвые символы],База[Column2],База[Column4])</f>
        <v>KV-21346271KJA-TKM</v>
      </c>
      <c r="B1739" s="94">
        <f>База[Column6]</f>
        <v>34</v>
      </c>
      <c r="C1739" s="95" t="s">
        <v>130</v>
      </c>
      <c r="D1739" s="96">
        <v>46271</v>
      </c>
      <c r="E1739" s="95">
        <v>34</v>
      </c>
      <c r="F1739" s="95">
        <v>0</v>
      </c>
      <c r="G1739" s="95">
        <v>0</v>
      </c>
      <c r="H1739" s="95">
        <v>0</v>
      </c>
      <c r="I1739" s="95" t="s">
        <v>273</v>
      </c>
      <c r="J1739" s="95" t="s">
        <v>272</v>
      </c>
      <c r="K1739" s="95" t="s">
        <v>291</v>
      </c>
      <c r="L1739" s="97">
        <f t="shared" si="27"/>
        <v>34</v>
      </c>
      <c r="M1739" s="97" t="str">
        <f>CONCATENATE(База[ПЕрвые символы],База[Column2],RIGHT(База[Column3],7))</f>
        <v>KV-21346271KJA-TKM</v>
      </c>
      <c r="N1739" s="98"/>
      <c r="O1739" s="98"/>
      <c r="U1739" s="98"/>
      <c r="V1739" s="98"/>
      <c r="W1739" s="98"/>
      <c r="X1739" s="98"/>
      <c r="Y1739" s="98"/>
    </row>
    <row r="1740" spans="1:25" ht="15" x14ac:dyDescent="0.25">
      <c r="A1740" s="93" t="str">
        <f>CONCATENATE(База[ПЕрвые символы],База[Column2],База[Column4])</f>
        <v>KV-21346278KJA-TKM</v>
      </c>
      <c r="B1740" s="94">
        <f>База[Column6]</f>
        <v>34</v>
      </c>
      <c r="C1740" s="95" t="s">
        <v>130</v>
      </c>
      <c r="D1740" s="96">
        <v>46278</v>
      </c>
      <c r="E1740" s="95">
        <v>34</v>
      </c>
      <c r="F1740" s="95">
        <v>0</v>
      </c>
      <c r="G1740" s="95">
        <v>0</v>
      </c>
      <c r="H1740" s="95">
        <v>0</v>
      </c>
      <c r="I1740" s="95" t="s">
        <v>273</v>
      </c>
      <c r="J1740" s="95" t="s">
        <v>272</v>
      </c>
      <c r="K1740" s="95" t="s">
        <v>291</v>
      </c>
      <c r="L1740" s="97">
        <f t="shared" si="27"/>
        <v>34</v>
      </c>
      <c r="M1740" s="97" t="str">
        <f>CONCATENATE(База[ПЕрвые символы],База[Column2],RIGHT(База[Column3],7))</f>
        <v>KV-21346278KJA-TKM</v>
      </c>
      <c r="N1740" s="98"/>
      <c r="O1740" s="98"/>
      <c r="U1740" s="98"/>
      <c r="V1740" s="98"/>
      <c r="W1740" s="98"/>
      <c r="X1740" s="98"/>
      <c r="Y1740" s="98"/>
    </row>
    <row r="1741" spans="1:25" ht="15" x14ac:dyDescent="0.25">
      <c r="A1741" s="93" t="str">
        <f>CONCATENATE(База[ПЕрвые символы],База[Column2],База[Column4])</f>
        <v>KV-21346285KJA-TKM</v>
      </c>
      <c r="B1741" s="94">
        <f>База[Column6]</f>
        <v>34</v>
      </c>
      <c r="C1741" s="95" t="s">
        <v>130</v>
      </c>
      <c r="D1741" s="96">
        <v>46285</v>
      </c>
      <c r="E1741" s="95">
        <v>34</v>
      </c>
      <c r="F1741" s="95">
        <v>0</v>
      </c>
      <c r="G1741" s="95">
        <v>0</v>
      </c>
      <c r="H1741" s="95">
        <v>0</v>
      </c>
      <c r="I1741" s="95" t="s">
        <v>273</v>
      </c>
      <c r="J1741" s="95" t="s">
        <v>272</v>
      </c>
      <c r="K1741" s="95" t="s">
        <v>291</v>
      </c>
      <c r="L1741" s="97">
        <f t="shared" si="27"/>
        <v>34</v>
      </c>
      <c r="M1741" s="97" t="str">
        <f>CONCATENATE(База[ПЕрвые символы],База[Column2],RIGHT(База[Column3],7))</f>
        <v>KV-21346285KJA-TKM</v>
      </c>
      <c r="N1741" s="98"/>
      <c r="O1741" s="98"/>
      <c r="U1741" s="98"/>
      <c r="V1741" s="98"/>
      <c r="W1741" s="98"/>
      <c r="X1741" s="98"/>
      <c r="Y1741" s="98"/>
    </row>
    <row r="1742" spans="1:25" ht="15" x14ac:dyDescent="0.25">
      <c r="A1742" s="93" t="str">
        <f>CONCATENATE(База[ПЕрвые символы],База[Column2],База[Column4])</f>
        <v>KV-21346292KJA-TKM</v>
      </c>
      <c r="B1742" s="94">
        <f>База[Column6]</f>
        <v>34</v>
      </c>
      <c r="C1742" s="95" t="s">
        <v>130</v>
      </c>
      <c r="D1742" s="96">
        <v>46292</v>
      </c>
      <c r="E1742" s="95">
        <v>34</v>
      </c>
      <c r="F1742" s="95">
        <v>0</v>
      </c>
      <c r="G1742" s="95">
        <v>0</v>
      </c>
      <c r="H1742" s="95">
        <v>0</v>
      </c>
      <c r="I1742" s="95" t="s">
        <v>273</v>
      </c>
      <c r="J1742" s="95" t="s">
        <v>272</v>
      </c>
      <c r="K1742" s="95" t="s">
        <v>291</v>
      </c>
      <c r="L1742" s="97">
        <f t="shared" si="27"/>
        <v>34</v>
      </c>
      <c r="M1742" s="97" t="str">
        <f>CONCATENATE(База[ПЕрвые символы],База[Column2],RIGHT(База[Column3],7))</f>
        <v>KV-21346292KJA-TKM</v>
      </c>
      <c r="N1742" s="98"/>
      <c r="O1742" s="98"/>
      <c r="U1742" s="98"/>
      <c r="V1742" s="98"/>
      <c r="W1742" s="98"/>
      <c r="X1742" s="98"/>
      <c r="Y1742" s="98"/>
    </row>
    <row r="1743" spans="1:25" ht="15" x14ac:dyDescent="0.25">
      <c r="A1743" s="93" t="str">
        <f>CONCATENATE(База[ПЕрвые символы],База[Column2],База[Column4])</f>
        <v>KV-21346299KJA-TKM</v>
      </c>
      <c r="B1743" s="94">
        <f>База[Column6]</f>
        <v>34</v>
      </c>
      <c r="C1743" s="95" t="s">
        <v>130</v>
      </c>
      <c r="D1743" s="96">
        <v>46299</v>
      </c>
      <c r="E1743" s="95">
        <v>34</v>
      </c>
      <c r="F1743" s="95">
        <v>0</v>
      </c>
      <c r="G1743" s="95">
        <v>0</v>
      </c>
      <c r="H1743" s="95">
        <v>0</v>
      </c>
      <c r="I1743" s="95" t="s">
        <v>273</v>
      </c>
      <c r="J1743" s="95" t="s">
        <v>272</v>
      </c>
      <c r="K1743" s="95" t="s">
        <v>291</v>
      </c>
      <c r="L1743" s="97">
        <f t="shared" si="27"/>
        <v>34</v>
      </c>
      <c r="M1743" s="97" t="str">
        <f>CONCATENATE(База[ПЕрвые символы],База[Column2],RIGHT(База[Column3],7))</f>
        <v>KV-21346299KJA-TKM</v>
      </c>
      <c r="N1743" s="98"/>
      <c r="O1743" s="98"/>
      <c r="U1743" s="98"/>
      <c r="V1743" s="98"/>
      <c r="W1743" s="98"/>
      <c r="X1743" s="98"/>
      <c r="Y1743" s="98"/>
    </row>
    <row r="1744" spans="1:25" ht="15" x14ac:dyDescent="0.25">
      <c r="A1744" s="93" t="str">
        <f>CONCATENATE(База[ПЕрвые символы],База[Column2],База[Column4])</f>
        <v>KV-21346306KJA-TKM</v>
      </c>
      <c r="B1744" s="94">
        <f>База[Column6]</f>
        <v>34</v>
      </c>
      <c r="C1744" s="95" t="s">
        <v>130</v>
      </c>
      <c r="D1744" s="96">
        <v>46306</v>
      </c>
      <c r="E1744" s="95">
        <v>34</v>
      </c>
      <c r="F1744" s="95">
        <v>0</v>
      </c>
      <c r="G1744" s="95">
        <v>0</v>
      </c>
      <c r="H1744" s="95">
        <v>0</v>
      </c>
      <c r="I1744" s="95" t="s">
        <v>273</v>
      </c>
      <c r="J1744" s="95" t="s">
        <v>272</v>
      </c>
      <c r="K1744" s="95" t="s">
        <v>291</v>
      </c>
      <c r="L1744" s="97">
        <f t="shared" si="27"/>
        <v>34</v>
      </c>
      <c r="M1744" s="97" t="str">
        <f>CONCATENATE(База[ПЕрвые символы],База[Column2],RIGHT(База[Column3],7))</f>
        <v>KV-21346306KJA-TKM</v>
      </c>
      <c r="N1744" s="98"/>
      <c r="O1744" s="98"/>
      <c r="U1744" s="98"/>
      <c r="V1744" s="98"/>
      <c r="W1744" s="98"/>
      <c r="X1744" s="98"/>
      <c r="Y1744" s="98"/>
    </row>
    <row r="1745" spans="1:25" ht="15" x14ac:dyDescent="0.25">
      <c r="A1745" s="93" t="str">
        <f>CONCATENATE(База[ПЕрвые символы],База[Column2],База[Column4])</f>
        <v>KV-21346313KJA-TKM</v>
      </c>
      <c r="B1745" s="94">
        <f>База[Column6]</f>
        <v>34</v>
      </c>
      <c r="C1745" s="95" t="s">
        <v>130</v>
      </c>
      <c r="D1745" s="96">
        <v>46313</v>
      </c>
      <c r="E1745" s="95">
        <v>34</v>
      </c>
      <c r="F1745" s="95">
        <v>0</v>
      </c>
      <c r="G1745" s="95">
        <v>0</v>
      </c>
      <c r="H1745" s="95">
        <v>0</v>
      </c>
      <c r="I1745" s="95" t="s">
        <v>273</v>
      </c>
      <c r="J1745" s="95" t="s">
        <v>272</v>
      </c>
      <c r="K1745" s="95" t="s">
        <v>291</v>
      </c>
      <c r="L1745" s="97">
        <f t="shared" si="27"/>
        <v>34</v>
      </c>
      <c r="M1745" s="97" t="str">
        <f>CONCATENATE(База[ПЕрвые символы],База[Column2],RIGHT(База[Column3],7))</f>
        <v>KV-21346313KJA-TKM</v>
      </c>
      <c r="N1745" s="98"/>
      <c r="O1745" s="98"/>
      <c r="U1745" s="98"/>
      <c r="V1745" s="98"/>
      <c r="W1745" s="98"/>
      <c r="X1745" s="98"/>
      <c r="Y1745" s="98"/>
    </row>
    <row r="1746" spans="1:25" ht="15" x14ac:dyDescent="0.25">
      <c r="A1746" s="93" t="str">
        <f>CONCATENATE(База[ПЕрвые символы],База[Column2],База[Column4])</f>
        <v>KV-21446218TKM-KJA</v>
      </c>
      <c r="B1746" s="94">
        <f>База[Column6]</f>
        <v>15</v>
      </c>
      <c r="C1746" s="95" t="s">
        <v>131</v>
      </c>
      <c r="D1746" s="96">
        <v>46218</v>
      </c>
      <c r="E1746" s="95">
        <v>15</v>
      </c>
      <c r="F1746" s="95">
        <v>12</v>
      </c>
      <c r="G1746" s="95">
        <v>12</v>
      </c>
      <c r="H1746" s="95">
        <v>0</v>
      </c>
      <c r="I1746" s="95" t="s">
        <v>275</v>
      </c>
      <c r="J1746" s="95" t="s">
        <v>274</v>
      </c>
      <c r="K1746" s="95" t="s">
        <v>291</v>
      </c>
      <c r="L1746" s="97">
        <f t="shared" si="27"/>
        <v>15</v>
      </c>
      <c r="M1746" s="97" t="str">
        <f>CONCATENATE(База[ПЕрвые символы],База[Column2],RIGHT(База[Column3],7))</f>
        <v>KV-21446218TKM-KJA</v>
      </c>
      <c r="N1746" s="98"/>
      <c r="O1746" s="98"/>
      <c r="U1746" s="98"/>
      <c r="V1746" s="98"/>
      <c r="W1746" s="98"/>
      <c r="X1746" s="98"/>
      <c r="Y1746" s="98"/>
    </row>
    <row r="1747" spans="1:25" ht="15" x14ac:dyDescent="0.25">
      <c r="A1747" s="93" t="str">
        <f>CONCATENATE(База[ПЕрвые символы],База[Column2],База[Column4])</f>
        <v>KV-21446222TKM-KJA</v>
      </c>
      <c r="B1747" s="94">
        <f>База[Column6]</f>
        <v>15</v>
      </c>
      <c r="C1747" s="95" t="s">
        <v>131</v>
      </c>
      <c r="D1747" s="96">
        <v>46222</v>
      </c>
      <c r="E1747" s="95">
        <v>15</v>
      </c>
      <c r="F1747" s="95">
        <v>4</v>
      </c>
      <c r="G1747" s="95">
        <v>4</v>
      </c>
      <c r="H1747" s="95">
        <v>0</v>
      </c>
      <c r="I1747" s="95" t="s">
        <v>275</v>
      </c>
      <c r="J1747" s="95" t="s">
        <v>274</v>
      </c>
      <c r="K1747" s="95" t="s">
        <v>291</v>
      </c>
      <c r="L1747" s="97">
        <f t="shared" si="27"/>
        <v>15</v>
      </c>
      <c r="M1747" s="95" t="str">
        <f>CONCATENATE(База[ПЕрвые символы],База[Column2],RIGHT(База[Column3],7))</f>
        <v>KV-21446222TKM-KJA</v>
      </c>
      <c r="N1747" s="98"/>
      <c r="O1747" s="98"/>
      <c r="U1747" s="98"/>
      <c r="V1747" s="98"/>
      <c r="W1747" s="98"/>
      <c r="X1747" s="98"/>
      <c r="Y1747" s="98"/>
    </row>
    <row r="1748" spans="1:25" ht="15" x14ac:dyDescent="0.25">
      <c r="A1748" s="93" t="str">
        <f>CONCATENATE(База[ПЕрвые символы],База[Column2],База[Column4])</f>
        <v>KV-21446225TKM-KJA</v>
      </c>
      <c r="B1748" s="94">
        <f>База[Column6]</f>
        <v>15</v>
      </c>
      <c r="C1748" s="95" t="s">
        <v>131</v>
      </c>
      <c r="D1748" s="96">
        <v>46225</v>
      </c>
      <c r="E1748" s="95">
        <v>15</v>
      </c>
      <c r="F1748" s="95">
        <v>0</v>
      </c>
      <c r="G1748" s="95">
        <v>0</v>
      </c>
      <c r="H1748" s="95">
        <v>0</v>
      </c>
      <c r="I1748" s="95" t="s">
        <v>275</v>
      </c>
      <c r="J1748" s="95" t="s">
        <v>274</v>
      </c>
      <c r="K1748" s="95" t="s">
        <v>291</v>
      </c>
      <c r="L1748" s="97">
        <f t="shared" si="27"/>
        <v>15</v>
      </c>
      <c r="M1748" s="95" t="str">
        <f>CONCATENATE(База[ПЕрвые символы],База[Column2],RIGHT(База[Column3],7))</f>
        <v>KV-21446225TKM-KJA</v>
      </c>
      <c r="N1748" s="98"/>
      <c r="O1748" s="98"/>
      <c r="U1748" s="98"/>
      <c r="V1748" s="98"/>
      <c r="W1748" s="98"/>
      <c r="X1748" s="98"/>
      <c r="Y1748" s="98"/>
    </row>
    <row r="1749" spans="1:25" ht="15" x14ac:dyDescent="0.25">
      <c r="A1749" s="93" t="str">
        <f>CONCATENATE(База[ПЕрвые символы],База[Column2],База[Column4])</f>
        <v>KV-21446229TKM-KJA</v>
      </c>
      <c r="B1749" s="94">
        <f>База[Column6]</f>
        <v>15</v>
      </c>
      <c r="C1749" s="95" t="s">
        <v>131</v>
      </c>
      <c r="D1749" s="96">
        <v>46229</v>
      </c>
      <c r="E1749" s="95">
        <v>15</v>
      </c>
      <c r="F1749" s="95">
        <v>0</v>
      </c>
      <c r="G1749" s="95">
        <v>0</v>
      </c>
      <c r="H1749" s="95">
        <v>0</v>
      </c>
      <c r="I1749" s="95" t="s">
        <v>275</v>
      </c>
      <c r="J1749" s="95" t="s">
        <v>274</v>
      </c>
      <c r="K1749" s="95" t="s">
        <v>291</v>
      </c>
      <c r="L1749" s="97">
        <f t="shared" si="27"/>
        <v>15</v>
      </c>
      <c r="M1749" s="95" t="str">
        <f>CONCATENATE(База[ПЕрвые символы],База[Column2],RIGHT(База[Column3],7))</f>
        <v>KV-21446229TKM-KJA</v>
      </c>
      <c r="N1749" s="98"/>
      <c r="O1749" s="98"/>
      <c r="U1749" s="98"/>
      <c r="V1749" s="98"/>
      <c r="W1749" s="98"/>
      <c r="X1749" s="98"/>
      <c r="Y1749" s="98"/>
    </row>
    <row r="1750" spans="1:25" ht="15" x14ac:dyDescent="0.25">
      <c r="A1750" s="93" t="str">
        <f>CONCATENATE(База[ПЕрвые символы],База[Column2],База[Column4])</f>
        <v>KV-21446232TKM-KJA</v>
      </c>
      <c r="B1750" s="94">
        <f>База[Column6]</f>
        <v>15</v>
      </c>
      <c r="C1750" s="95" t="s">
        <v>131</v>
      </c>
      <c r="D1750" s="96">
        <v>46232</v>
      </c>
      <c r="E1750" s="95">
        <v>15</v>
      </c>
      <c r="F1750" s="95">
        <v>0</v>
      </c>
      <c r="G1750" s="95">
        <v>0</v>
      </c>
      <c r="H1750" s="95">
        <v>0</v>
      </c>
      <c r="I1750" s="95" t="s">
        <v>275</v>
      </c>
      <c r="J1750" s="95" t="s">
        <v>274</v>
      </c>
      <c r="K1750" s="95" t="s">
        <v>293</v>
      </c>
      <c r="L1750" s="97">
        <f t="shared" si="27"/>
        <v>15</v>
      </c>
      <c r="M1750" s="95" t="str">
        <f>CONCATENATE(База[ПЕрвые символы],База[Column2],RIGHT(База[Column3],7))</f>
        <v>KV-21446232TKM-KJA</v>
      </c>
      <c r="N1750" s="98"/>
      <c r="O1750" s="98"/>
      <c r="U1750" s="98"/>
      <c r="V1750" s="98"/>
      <c r="W1750" s="98"/>
      <c r="X1750" s="98"/>
      <c r="Y1750" s="98"/>
    </row>
    <row r="1751" spans="1:25" ht="15" x14ac:dyDescent="0.25">
      <c r="A1751" s="93" t="str">
        <f>CONCATENATE(База[ПЕрвые символы],База[Column2],База[Column4])</f>
        <v>KV-21446236TKM-KJA</v>
      </c>
      <c r="B1751" s="94">
        <f>База[Column6]</f>
        <v>15</v>
      </c>
      <c r="C1751" s="95" t="s">
        <v>131</v>
      </c>
      <c r="D1751" s="96">
        <v>46236</v>
      </c>
      <c r="E1751" s="95">
        <v>15</v>
      </c>
      <c r="F1751" s="95">
        <v>6</v>
      </c>
      <c r="G1751" s="95">
        <v>6</v>
      </c>
      <c r="H1751" s="95">
        <v>0</v>
      </c>
      <c r="I1751" s="95" t="s">
        <v>275</v>
      </c>
      <c r="J1751" s="95" t="s">
        <v>274</v>
      </c>
      <c r="K1751" s="95" t="s">
        <v>291</v>
      </c>
      <c r="L1751" s="97">
        <f t="shared" si="27"/>
        <v>15</v>
      </c>
      <c r="M1751" s="95" t="str">
        <f>CONCATENATE(База[ПЕрвые символы],База[Column2],RIGHT(База[Column3],7))</f>
        <v>KV-21446236TKM-KJA</v>
      </c>
      <c r="N1751" s="98"/>
      <c r="O1751" s="98"/>
      <c r="U1751" s="98"/>
      <c r="V1751" s="98"/>
      <c r="W1751" s="98"/>
      <c r="X1751" s="98"/>
      <c r="Y1751" s="98"/>
    </row>
    <row r="1752" spans="1:25" ht="15" x14ac:dyDescent="0.25">
      <c r="A1752" s="93" t="str">
        <f>CONCATENATE(База[ПЕрвые символы],База[Column2],База[Column4])</f>
        <v>KV-21446240TKM-KJA</v>
      </c>
      <c r="B1752" s="94">
        <f>База[Column6]</f>
        <v>15</v>
      </c>
      <c r="C1752" s="95" t="s">
        <v>131</v>
      </c>
      <c r="D1752" s="96">
        <v>46240</v>
      </c>
      <c r="E1752" s="95">
        <v>15</v>
      </c>
      <c r="F1752" s="95">
        <v>0</v>
      </c>
      <c r="G1752" s="95">
        <v>0</v>
      </c>
      <c r="H1752" s="95">
        <v>0</v>
      </c>
      <c r="I1752" s="95" t="s">
        <v>275</v>
      </c>
      <c r="J1752" s="95" t="s">
        <v>274</v>
      </c>
      <c r="K1752" s="95" t="s">
        <v>291</v>
      </c>
      <c r="L1752" s="97">
        <f t="shared" si="27"/>
        <v>15</v>
      </c>
      <c r="M1752" s="95" t="str">
        <f>CONCATENATE(База[ПЕрвые символы],База[Column2],RIGHT(База[Column3],7))</f>
        <v>KV-21446240TKM-KJA</v>
      </c>
      <c r="N1752" s="98"/>
      <c r="O1752" s="98"/>
      <c r="U1752" s="98"/>
      <c r="V1752" s="98"/>
      <c r="W1752" s="98"/>
      <c r="X1752" s="98"/>
      <c r="Y1752" s="98"/>
    </row>
    <row r="1753" spans="1:25" ht="15" x14ac:dyDescent="0.25">
      <c r="A1753" s="93" t="str">
        <f>CONCATENATE(База[ПЕрвые символы],База[Column2],База[Column4])</f>
        <v>KV-21446243TKM-KJA</v>
      </c>
      <c r="B1753" s="94">
        <f>База[Column6]</f>
        <v>15</v>
      </c>
      <c r="C1753" s="95" t="s">
        <v>131</v>
      </c>
      <c r="D1753" s="96">
        <v>46243</v>
      </c>
      <c r="E1753" s="95">
        <v>15</v>
      </c>
      <c r="F1753" s="95">
        <v>0</v>
      </c>
      <c r="G1753" s="95">
        <v>0</v>
      </c>
      <c r="H1753" s="95">
        <v>0</v>
      </c>
      <c r="I1753" s="95" t="s">
        <v>275</v>
      </c>
      <c r="J1753" s="95" t="s">
        <v>274</v>
      </c>
      <c r="K1753" s="95" t="s">
        <v>291</v>
      </c>
      <c r="L1753" s="97">
        <f t="shared" si="27"/>
        <v>15</v>
      </c>
      <c r="M1753" s="95" t="str">
        <f>CONCATENATE(База[ПЕрвые символы],База[Column2],RIGHT(База[Column3],7))</f>
        <v>KV-21446243TKM-KJA</v>
      </c>
      <c r="N1753" s="98"/>
      <c r="O1753" s="98"/>
      <c r="U1753" s="98"/>
      <c r="V1753" s="98"/>
      <c r="W1753" s="98"/>
      <c r="X1753" s="98"/>
      <c r="Y1753" s="98"/>
    </row>
    <row r="1754" spans="1:25" ht="15" x14ac:dyDescent="0.25">
      <c r="A1754" s="93" t="str">
        <f>CONCATENATE(База[ПЕрвые символы],База[Column2],База[Column4])</f>
        <v>KV-21446247TKM-KJA</v>
      </c>
      <c r="B1754" s="94">
        <f>База[Column6]</f>
        <v>15</v>
      </c>
      <c r="C1754" s="95" t="s">
        <v>131</v>
      </c>
      <c r="D1754" s="96">
        <v>46247</v>
      </c>
      <c r="E1754" s="95">
        <v>15</v>
      </c>
      <c r="F1754" s="95">
        <v>0</v>
      </c>
      <c r="G1754" s="95">
        <v>0</v>
      </c>
      <c r="H1754" s="95">
        <v>0</v>
      </c>
      <c r="I1754" s="95" t="s">
        <v>275</v>
      </c>
      <c r="J1754" s="95" t="s">
        <v>274</v>
      </c>
      <c r="K1754" s="95" t="s">
        <v>291</v>
      </c>
      <c r="L1754" s="97">
        <f t="shared" si="27"/>
        <v>15</v>
      </c>
      <c r="M1754" s="95" t="str">
        <f>CONCATENATE(База[ПЕрвые символы],База[Column2],RIGHT(База[Column3],7))</f>
        <v>KV-21446247TKM-KJA</v>
      </c>
      <c r="N1754" s="98"/>
      <c r="O1754" s="98"/>
      <c r="U1754" s="98"/>
      <c r="V1754" s="98"/>
      <c r="W1754" s="98"/>
      <c r="X1754" s="98"/>
      <c r="Y1754" s="98"/>
    </row>
    <row r="1755" spans="1:25" ht="15" x14ac:dyDescent="0.25">
      <c r="A1755" s="93" t="str">
        <f>CONCATENATE(База[ПЕрвые символы],База[Column2],База[Column4])</f>
        <v>KV-21446250TKM-KJA</v>
      </c>
      <c r="B1755" s="94">
        <f>База[Column6]</f>
        <v>15</v>
      </c>
      <c r="C1755" s="95" t="s">
        <v>131</v>
      </c>
      <c r="D1755" s="96">
        <v>46250</v>
      </c>
      <c r="E1755" s="95">
        <v>15</v>
      </c>
      <c r="F1755" s="95">
        <v>0</v>
      </c>
      <c r="G1755" s="95">
        <v>0</v>
      </c>
      <c r="H1755" s="95">
        <v>0</v>
      </c>
      <c r="I1755" s="95" t="s">
        <v>275</v>
      </c>
      <c r="J1755" s="95" t="s">
        <v>274</v>
      </c>
      <c r="K1755" s="95" t="s">
        <v>291</v>
      </c>
      <c r="L1755" s="97">
        <f t="shared" si="27"/>
        <v>15</v>
      </c>
      <c r="M1755" s="95" t="str">
        <f>CONCATENATE(База[ПЕрвые символы],База[Column2],RIGHT(База[Column3],7))</f>
        <v>KV-21446250TKM-KJA</v>
      </c>
      <c r="N1755" s="98"/>
      <c r="O1755" s="98"/>
      <c r="U1755" s="98"/>
      <c r="V1755" s="98"/>
      <c r="W1755" s="98"/>
      <c r="X1755" s="98"/>
      <c r="Y1755" s="98"/>
    </row>
    <row r="1756" spans="1:25" ht="15" x14ac:dyDescent="0.25">
      <c r="A1756" s="93" t="str">
        <f>CONCATENATE(База[ПЕрвые символы],База[Column2],База[Column4])</f>
        <v>KV-21446254TKM-KJA</v>
      </c>
      <c r="B1756" s="94">
        <f>База[Column6]</f>
        <v>15</v>
      </c>
      <c r="C1756" s="95" t="s">
        <v>131</v>
      </c>
      <c r="D1756" s="96">
        <v>46254</v>
      </c>
      <c r="E1756" s="95">
        <v>15</v>
      </c>
      <c r="F1756" s="95">
        <v>0</v>
      </c>
      <c r="G1756" s="95">
        <v>0</v>
      </c>
      <c r="H1756" s="95">
        <v>0</v>
      </c>
      <c r="I1756" s="95" t="s">
        <v>275</v>
      </c>
      <c r="J1756" s="95" t="s">
        <v>274</v>
      </c>
      <c r="K1756" s="95" t="s">
        <v>291</v>
      </c>
      <c r="L1756" s="97">
        <f t="shared" si="27"/>
        <v>15</v>
      </c>
      <c r="M1756" s="95" t="str">
        <f>CONCATENATE(База[ПЕрвые символы],База[Column2],RIGHT(База[Column3],7))</f>
        <v>KV-21446254TKM-KJA</v>
      </c>
      <c r="N1756" s="98"/>
      <c r="O1756" s="98"/>
      <c r="U1756" s="98"/>
      <c r="V1756" s="98"/>
      <c r="W1756" s="98"/>
      <c r="X1756" s="98"/>
      <c r="Y1756" s="98"/>
    </row>
    <row r="1757" spans="1:25" ht="15" x14ac:dyDescent="0.25">
      <c r="A1757" s="93" t="str">
        <f>CONCATENATE(База[ПЕрвые символы],База[Column2],База[Column4])</f>
        <v>KV-21446257TKM-KJA</v>
      </c>
      <c r="B1757" s="94">
        <f>База[Column6]</f>
        <v>15</v>
      </c>
      <c r="C1757" s="95" t="s">
        <v>131</v>
      </c>
      <c r="D1757" s="96">
        <v>46257</v>
      </c>
      <c r="E1757" s="95">
        <v>15</v>
      </c>
      <c r="F1757" s="95">
        <v>0</v>
      </c>
      <c r="G1757" s="95">
        <v>0</v>
      </c>
      <c r="H1757" s="95">
        <v>0</v>
      </c>
      <c r="I1757" s="95" t="s">
        <v>275</v>
      </c>
      <c r="J1757" s="95" t="s">
        <v>274</v>
      </c>
      <c r="K1757" s="95" t="s">
        <v>293</v>
      </c>
      <c r="L1757" s="97">
        <f t="shared" si="27"/>
        <v>15</v>
      </c>
      <c r="M1757" s="95" t="str">
        <f>CONCATENATE(База[ПЕрвые символы],База[Column2],RIGHT(База[Column3],7))</f>
        <v>KV-21446257TKM-KJA</v>
      </c>
      <c r="N1757" s="98"/>
      <c r="O1757" s="98"/>
      <c r="U1757" s="98"/>
      <c r="V1757" s="98"/>
      <c r="W1757" s="98"/>
      <c r="X1757" s="98"/>
      <c r="Y1757" s="98"/>
    </row>
    <row r="1758" spans="1:25" ht="15" x14ac:dyDescent="0.25">
      <c r="A1758" s="93" t="str">
        <f>CONCATENATE(База[ПЕрвые символы],База[Column2],База[Column4])</f>
        <v>KV-21446261TKM-KJA</v>
      </c>
      <c r="B1758" s="94">
        <f>База[Column6]</f>
        <v>15</v>
      </c>
      <c r="C1758" s="95" t="s">
        <v>131</v>
      </c>
      <c r="D1758" s="96">
        <v>46261</v>
      </c>
      <c r="E1758" s="95">
        <v>15</v>
      </c>
      <c r="F1758" s="95">
        <v>1</v>
      </c>
      <c r="G1758" s="95">
        <v>1</v>
      </c>
      <c r="H1758" s="95">
        <v>0</v>
      </c>
      <c r="I1758" s="95" t="s">
        <v>275</v>
      </c>
      <c r="J1758" s="95" t="s">
        <v>274</v>
      </c>
      <c r="K1758" s="95" t="s">
        <v>291</v>
      </c>
      <c r="L1758" s="97">
        <f t="shared" si="27"/>
        <v>15</v>
      </c>
      <c r="M1758" s="95" t="str">
        <f>CONCATENATE(База[ПЕрвые символы],База[Column2],RIGHT(База[Column3],7))</f>
        <v>KV-21446261TKM-KJA</v>
      </c>
      <c r="N1758" s="98"/>
      <c r="O1758" s="98"/>
      <c r="U1758" s="98"/>
      <c r="V1758" s="98"/>
      <c r="W1758" s="98"/>
      <c r="X1758" s="98"/>
      <c r="Y1758" s="98"/>
    </row>
    <row r="1759" spans="1:25" ht="15" x14ac:dyDescent="0.25">
      <c r="A1759" s="93" t="str">
        <f>CONCATENATE(База[ПЕрвые символы],База[Column2],База[Column4])</f>
        <v>KV-21446264TKM-KJA</v>
      </c>
      <c r="B1759" s="94">
        <f>База[Column6]</f>
        <v>15</v>
      </c>
      <c r="C1759" s="95" t="s">
        <v>131</v>
      </c>
      <c r="D1759" s="96">
        <v>46264</v>
      </c>
      <c r="E1759" s="95">
        <v>15</v>
      </c>
      <c r="F1759" s="95">
        <v>1</v>
      </c>
      <c r="G1759" s="95">
        <v>1</v>
      </c>
      <c r="H1759" s="95">
        <v>0</v>
      </c>
      <c r="I1759" s="95" t="s">
        <v>275</v>
      </c>
      <c r="J1759" s="95" t="s">
        <v>274</v>
      </c>
      <c r="K1759" s="95" t="s">
        <v>291</v>
      </c>
      <c r="L1759" s="97">
        <f t="shared" si="27"/>
        <v>15</v>
      </c>
      <c r="M1759" s="95" t="str">
        <f>CONCATENATE(База[ПЕрвые символы],База[Column2],RIGHT(База[Column3],7))</f>
        <v>KV-21446264TKM-KJA</v>
      </c>
      <c r="N1759" s="98"/>
      <c r="O1759" s="98"/>
      <c r="U1759" s="98"/>
      <c r="V1759" s="98"/>
      <c r="W1759" s="98"/>
      <c r="X1759" s="98"/>
      <c r="Y1759" s="98"/>
    </row>
    <row r="1760" spans="1:25" ht="15" x14ac:dyDescent="0.25">
      <c r="A1760" s="93" t="str">
        <f>CONCATENATE(База[ПЕрвые символы],База[Column2],База[Column4])</f>
        <v>KV-21446271TKM-KJA</v>
      </c>
      <c r="B1760" s="94">
        <f>База[Column6]</f>
        <v>15</v>
      </c>
      <c r="C1760" s="95" t="s">
        <v>131</v>
      </c>
      <c r="D1760" s="96">
        <v>46271</v>
      </c>
      <c r="E1760" s="95">
        <v>15</v>
      </c>
      <c r="F1760" s="95">
        <v>0</v>
      </c>
      <c r="G1760" s="95">
        <v>0</v>
      </c>
      <c r="H1760" s="95">
        <v>0</v>
      </c>
      <c r="I1760" s="95" t="s">
        <v>275</v>
      </c>
      <c r="J1760" s="95" t="s">
        <v>274</v>
      </c>
      <c r="K1760" s="95" t="s">
        <v>291</v>
      </c>
      <c r="L1760" s="97">
        <f t="shared" si="27"/>
        <v>15</v>
      </c>
      <c r="M1760" s="95" t="str">
        <f>CONCATENATE(База[ПЕрвые символы],База[Column2],RIGHT(База[Column3],7))</f>
        <v>KV-21446271TKM-KJA</v>
      </c>
      <c r="N1760" s="98"/>
      <c r="O1760" s="98"/>
      <c r="U1760" s="98"/>
      <c r="V1760" s="98"/>
      <c r="W1760" s="98"/>
      <c r="X1760" s="98"/>
      <c r="Y1760" s="98"/>
    </row>
    <row r="1761" spans="1:25" ht="15" x14ac:dyDescent="0.25">
      <c r="A1761" s="93" t="str">
        <f>CONCATENATE(База[ПЕрвые символы],База[Column2],База[Column4])</f>
        <v>KV-21446278TKM-KJA</v>
      </c>
      <c r="B1761" s="94">
        <f>База[Column6]</f>
        <v>15</v>
      </c>
      <c r="C1761" s="95" t="s">
        <v>131</v>
      </c>
      <c r="D1761" s="96">
        <v>46278</v>
      </c>
      <c r="E1761" s="95">
        <v>15</v>
      </c>
      <c r="F1761" s="95">
        <v>0</v>
      </c>
      <c r="G1761" s="95">
        <v>0</v>
      </c>
      <c r="H1761" s="95">
        <v>0</v>
      </c>
      <c r="I1761" s="95" t="s">
        <v>275</v>
      </c>
      <c r="J1761" s="95" t="s">
        <v>274</v>
      </c>
      <c r="K1761" s="95" t="s">
        <v>291</v>
      </c>
      <c r="L1761" s="97">
        <f t="shared" si="27"/>
        <v>15</v>
      </c>
      <c r="M1761" s="95" t="str">
        <f>CONCATENATE(База[ПЕрвые символы],База[Column2],RIGHT(База[Column3],7))</f>
        <v>KV-21446278TKM-KJA</v>
      </c>
      <c r="N1761" s="98"/>
      <c r="O1761" s="98"/>
      <c r="U1761" s="98"/>
      <c r="V1761" s="98"/>
      <c r="W1761" s="98"/>
      <c r="X1761" s="98"/>
      <c r="Y1761" s="98"/>
    </row>
    <row r="1762" spans="1:25" ht="15" x14ac:dyDescent="0.25">
      <c r="A1762" s="93" t="str">
        <f>CONCATENATE(База[ПЕрвые символы],База[Column2],База[Column4])</f>
        <v>KV-21446285TKM-KJA</v>
      </c>
      <c r="B1762" s="94">
        <f>База[Column6]</f>
        <v>15</v>
      </c>
      <c r="C1762" s="95" t="s">
        <v>131</v>
      </c>
      <c r="D1762" s="96">
        <v>46285</v>
      </c>
      <c r="E1762" s="95">
        <v>15</v>
      </c>
      <c r="F1762" s="95">
        <v>0</v>
      </c>
      <c r="G1762" s="95">
        <v>0</v>
      </c>
      <c r="H1762" s="95">
        <v>0</v>
      </c>
      <c r="I1762" s="95" t="s">
        <v>275</v>
      </c>
      <c r="J1762" s="95" t="s">
        <v>274</v>
      </c>
      <c r="K1762" s="95" t="s">
        <v>291</v>
      </c>
      <c r="L1762" s="97">
        <f t="shared" si="27"/>
        <v>15</v>
      </c>
      <c r="M1762" s="95" t="str">
        <f>CONCATENATE(База[ПЕрвые символы],База[Column2],RIGHT(База[Column3],7))</f>
        <v>KV-21446285TKM-KJA</v>
      </c>
      <c r="N1762" s="98"/>
      <c r="O1762" s="98"/>
      <c r="U1762" s="98"/>
      <c r="V1762" s="98"/>
      <c r="W1762" s="98"/>
      <c r="X1762" s="98"/>
      <c r="Y1762" s="98"/>
    </row>
    <row r="1763" spans="1:25" ht="15" x14ac:dyDescent="0.25">
      <c r="A1763" s="93" t="str">
        <f>CONCATENATE(База[ПЕрвые символы],База[Column2],База[Column4])</f>
        <v>KV-21446292TKM-KJA</v>
      </c>
      <c r="B1763" s="94">
        <f>База[Column6]</f>
        <v>15</v>
      </c>
      <c r="C1763" s="95" t="s">
        <v>131</v>
      </c>
      <c r="D1763" s="96">
        <v>46292</v>
      </c>
      <c r="E1763" s="95">
        <v>15</v>
      </c>
      <c r="F1763" s="95">
        <v>0</v>
      </c>
      <c r="G1763" s="95">
        <v>0</v>
      </c>
      <c r="H1763" s="95">
        <v>0</v>
      </c>
      <c r="I1763" s="95" t="s">
        <v>275</v>
      </c>
      <c r="J1763" s="95" t="s">
        <v>274</v>
      </c>
      <c r="K1763" s="95" t="s">
        <v>291</v>
      </c>
      <c r="L1763" s="97">
        <f t="shared" si="27"/>
        <v>15</v>
      </c>
      <c r="M1763" s="95" t="str">
        <f>CONCATENATE(База[ПЕрвые символы],База[Column2],RIGHT(База[Column3],7))</f>
        <v>KV-21446292TKM-KJA</v>
      </c>
      <c r="N1763" s="98"/>
      <c r="O1763" s="98"/>
      <c r="U1763" s="98"/>
      <c r="V1763" s="98"/>
      <c r="W1763" s="98"/>
      <c r="X1763" s="98"/>
      <c r="Y1763" s="98"/>
    </row>
    <row r="1764" spans="1:25" ht="15" x14ac:dyDescent="0.25">
      <c r="A1764" s="93" t="str">
        <f>CONCATENATE(База[ПЕрвые символы],База[Column2],База[Column4])</f>
        <v>KV-21446299TKM-KJA</v>
      </c>
      <c r="B1764" s="94">
        <f>База[Column6]</f>
        <v>15</v>
      </c>
      <c r="C1764" s="95" t="s">
        <v>131</v>
      </c>
      <c r="D1764" s="96">
        <v>46299</v>
      </c>
      <c r="E1764" s="95">
        <v>15</v>
      </c>
      <c r="F1764" s="95">
        <v>0</v>
      </c>
      <c r="G1764" s="95">
        <v>0</v>
      </c>
      <c r="H1764" s="95">
        <v>0</v>
      </c>
      <c r="I1764" s="95" t="s">
        <v>275</v>
      </c>
      <c r="J1764" s="95" t="s">
        <v>274</v>
      </c>
      <c r="K1764" s="95" t="s">
        <v>291</v>
      </c>
      <c r="L1764" s="97">
        <f t="shared" si="27"/>
        <v>15</v>
      </c>
      <c r="M1764" s="95" t="str">
        <f>CONCATENATE(База[ПЕрвые символы],База[Column2],RIGHT(База[Column3],7))</f>
        <v>KV-21446299TKM-KJA</v>
      </c>
      <c r="N1764" s="98"/>
      <c r="O1764" s="98"/>
      <c r="U1764" s="98"/>
      <c r="V1764" s="98"/>
      <c r="W1764" s="98"/>
      <c r="X1764" s="98"/>
      <c r="Y1764" s="98"/>
    </row>
    <row r="1765" spans="1:25" ht="15" x14ac:dyDescent="0.25">
      <c r="A1765" s="93" t="str">
        <f>CONCATENATE(База[ПЕрвые символы],База[Column2],База[Column4])</f>
        <v>KV-21446306TKM-KJA</v>
      </c>
      <c r="B1765" s="94">
        <f>База[Column6]</f>
        <v>15</v>
      </c>
      <c r="C1765" s="95" t="s">
        <v>131</v>
      </c>
      <c r="D1765" s="96">
        <v>46306</v>
      </c>
      <c r="E1765" s="95">
        <v>15</v>
      </c>
      <c r="F1765" s="95">
        <v>0</v>
      </c>
      <c r="G1765" s="95">
        <v>0</v>
      </c>
      <c r="H1765" s="95">
        <v>0</v>
      </c>
      <c r="I1765" s="95" t="s">
        <v>275</v>
      </c>
      <c r="J1765" s="95" t="s">
        <v>274</v>
      </c>
      <c r="K1765" s="95" t="s">
        <v>291</v>
      </c>
      <c r="L1765" s="97">
        <f t="shared" si="27"/>
        <v>15</v>
      </c>
      <c r="M1765" s="95" t="str">
        <f>CONCATENATE(База[ПЕрвые символы],База[Column2],RIGHT(База[Column3],7))</f>
        <v>KV-21446306TKM-KJA</v>
      </c>
      <c r="N1765" s="98"/>
      <c r="O1765" s="98"/>
      <c r="U1765" s="98"/>
      <c r="V1765" s="98"/>
      <c r="W1765" s="98"/>
      <c r="X1765" s="98"/>
      <c r="Y1765" s="98"/>
    </row>
    <row r="1766" spans="1:25" ht="15" x14ac:dyDescent="0.25">
      <c r="A1766" s="93" t="str">
        <f>CONCATENATE(База[ПЕрвые символы],База[Column2],База[Column4])</f>
        <v>KV-21446313TKM-KJA</v>
      </c>
      <c r="B1766" s="94">
        <f>База[Column6]</f>
        <v>15</v>
      </c>
      <c r="C1766" s="95" t="s">
        <v>131</v>
      </c>
      <c r="D1766" s="96">
        <v>46313</v>
      </c>
      <c r="E1766" s="95">
        <v>15</v>
      </c>
      <c r="F1766" s="95">
        <v>0</v>
      </c>
      <c r="G1766" s="95">
        <v>0</v>
      </c>
      <c r="H1766" s="95">
        <v>0</v>
      </c>
      <c r="I1766" s="95" t="s">
        <v>275</v>
      </c>
      <c r="J1766" s="95" t="s">
        <v>274</v>
      </c>
      <c r="K1766" s="95" t="s">
        <v>291</v>
      </c>
      <c r="L1766" s="97">
        <f t="shared" si="27"/>
        <v>15</v>
      </c>
      <c r="M1766" s="95" t="str">
        <f>CONCATENATE(База[ПЕрвые символы],База[Column2],RIGHT(База[Column3],7))</f>
        <v>KV-21446313TKM-KJA</v>
      </c>
      <c r="N1766" s="98"/>
      <c r="O1766" s="98"/>
      <c r="U1766" s="98"/>
      <c r="V1766" s="98"/>
      <c r="W1766" s="98"/>
      <c r="X1766" s="98"/>
      <c r="Y1766" s="98"/>
    </row>
    <row r="1767" spans="1:25" ht="15" x14ac:dyDescent="0.25">
      <c r="A1767" s="93" t="str">
        <f>CONCATENATE(База[ПЕрвые символы],База[Column2],База[Column4])</f>
        <v>KV-21546219KJA-TLK</v>
      </c>
      <c r="B1767" s="94">
        <f>База[Column6]</f>
        <v>120</v>
      </c>
      <c r="C1767" s="95" t="s">
        <v>132</v>
      </c>
      <c r="D1767" s="96">
        <v>46219</v>
      </c>
      <c r="E1767" s="95">
        <v>120</v>
      </c>
      <c r="F1767" s="95">
        <v>2</v>
      </c>
      <c r="G1767" s="95">
        <v>2</v>
      </c>
      <c r="H1767" s="95">
        <v>60</v>
      </c>
      <c r="I1767" s="95" t="s">
        <v>247</v>
      </c>
      <c r="J1767" s="95" t="s">
        <v>246</v>
      </c>
      <c r="K1767" s="95" t="s">
        <v>290</v>
      </c>
      <c r="L1767" s="97">
        <f t="shared" si="27"/>
        <v>60</v>
      </c>
      <c r="M1767" s="95" t="str">
        <f>CONCATENATE(База[ПЕрвые символы],База[Column2],RIGHT(База[Column3],7))</f>
        <v>KV-21546219KJA-TLK</v>
      </c>
      <c r="N1767" s="98"/>
      <c r="O1767" s="98"/>
      <c r="U1767" s="98"/>
      <c r="V1767" s="98"/>
      <c r="W1767" s="98"/>
      <c r="X1767" s="98"/>
      <c r="Y1767" s="98"/>
    </row>
    <row r="1768" spans="1:25" ht="15" x14ac:dyDescent="0.25">
      <c r="A1768" s="93" t="str">
        <f>CONCATENATE(База[ПЕрвые символы],База[Column2],База[Column4])</f>
        <v>KV-21546221KJA-TLK</v>
      </c>
      <c r="B1768" s="94">
        <f>База[Column6]</f>
        <v>120</v>
      </c>
      <c r="C1768" s="95" t="s">
        <v>132</v>
      </c>
      <c r="D1768" s="96">
        <v>46221</v>
      </c>
      <c r="E1768" s="95">
        <v>120</v>
      </c>
      <c r="F1768" s="95">
        <v>4</v>
      </c>
      <c r="G1768" s="95">
        <v>4</v>
      </c>
      <c r="H1768" s="95">
        <v>10</v>
      </c>
      <c r="I1768" s="95" t="s">
        <v>247</v>
      </c>
      <c r="J1768" s="95" t="s">
        <v>246</v>
      </c>
      <c r="K1768" s="95" t="s">
        <v>290</v>
      </c>
      <c r="L1768" s="97">
        <f t="shared" si="27"/>
        <v>110</v>
      </c>
      <c r="M1768" s="95" t="str">
        <f>CONCATENATE(База[ПЕрвые символы],База[Column2],RIGHT(База[Column3],7))</f>
        <v>KV-21546221KJA-TLK</v>
      </c>
      <c r="N1768" s="98"/>
      <c r="O1768" s="98"/>
      <c r="U1768" s="98"/>
      <c r="V1768" s="98"/>
      <c r="W1768" s="98"/>
      <c r="X1768" s="98"/>
      <c r="Y1768" s="98"/>
    </row>
    <row r="1769" spans="1:25" ht="15" x14ac:dyDescent="0.25">
      <c r="A1769" s="93" t="str">
        <f>CONCATENATE(База[ПЕрвые символы],База[Column2],База[Column4])</f>
        <v>KV-21546226KJA-TLK</v>
      </c>
      <c r="B1769" s="94">
        <f>База[Column6]</f>
        <v>120</v>
      </c>
      <c r="C1769" s="95" t="s">
        <v>132</v>
      </c>
      <c r="D1769" s="96">
        <v>46226</v>
      </c>
      <c r="E1769" s="95">
        <v>120</v>
      </c>
      <c r="F1769" s="95">
        <v>0</v>
      </c>
      <c r="G1769" s="95">
        <v>0</v>
      </c>
      <c r="H1769" s="95">
        <v>50</v>
      </c>
      <c r="I1769" s="95" t="s">
        <v>247</v>
      </c>
      <c r="J1769" s="95" t="s">
        <v>246</v>
      </c>
      <c r="K1769" s="95" t="s">
        <v>290</v>
      </c>
      <c r="L1769" s="97">
        <f t="shared" si="27"/>
        <v>70</v>
      </c>
      <c r="M1769" s="95" t="str">
        <f>CONCATENATE(База[ПЕрвые символы],База[Column2],RIGHT(База[Column3],7))</f>
        <v>KV-21546226KJA-TLK</v>
      </c>
      <c r="N1769" s="98"/>
      <c r="O1769" s="98"/>
      <c r="U1769" s="98"/>
      <c r="V1769" s="98"/>
      <c r="W1769" s="98"/>
      <c r="X1769" s="98"/>
      <c r="Y1769" s="98"/>
    </row>
    <row r="1770" spans="1:25" ht="15" x14ac:dyDescent="0.25">
      <c r="A1770" s="93" t="str">
        <f>CONCATENATE(База[ПЕрвые символы],База[Column2],База[Column4])</f>
        <v>KV-21546228KJA-TLK</v>
      </c>
      <c r="B1770" s="94">
        <f>База[Column6]</f>
        <v>120</v>
      </c>
      <c r="C1770" s="95" t="s">
        <v>132</v>
      </c>
      <c r="D1770" s="96">
        <v>46228</v>
      </c>
      <c r="E1770" s="95">
        <v>120</v>
      </c>
      <c r="F1770" s="95">
        <v>4</v>
      </c>
      <c r="G1770" s="95">
        <v>4</v>
      </c>
      <c r="H1770" s="95">
        <v>10</v>
      </c>
      <c r="I1770" s="95" t="s">
        <v>247</v>
      </c>
      <c r="J1770" s="95" t="s">
        <v>246</v>
      </c>
      <c r="K1770" s="95" t="s">
        <v>290</v>
      </c>
      <c r="L1770" s="97">
        <f t="shared" si="27"/>
        <v>110</v>
      </c>
      <c r="M1770" s="95" t="str">
        <f>CONCATENATE(База[ПЕрвые символы],База[Column2],RIGHT(База[Column3],7))</f>
        <v>KV-21546228KJA-TLK</v>
      </c>
      <c r="N1770" s="98"/>
      <c r="O1770" s="98"/>
      <c r="U1770" s="98"/>
      <c r="V1770" s="98"/>
      <c r="W1770" s="98"/>
      <c r="X1770" s="98"/>
      <c r="Y1770" s="98"/>
    </row>
    <row r="1771" spans="1:25" ht="15" x14ac:dyDescent="0.25">
      <c r="A1771" s="93" t="str">
        <f>CONCATENATE(База[ПЕрвые символы],База[Column2],База[Column4])</f>
        <v>KV-21546233KJA-TLK</v>
      </c>
      <c r="B1771" s="94">
        <f>База[Column6]</f>
        <v>120</v>
      </c>
      <c r="C1771" s="95" t="s">
        <v>132</v>
      </c>
      <c r="D1771" s="96">
        <v>46233</v>
      </c>
      <c r="E1771" s="95">
        <v>120</v>
      </c>
      <c r="F1771" s="95">
        <v>2</v>
      </c>
      <c r="G1771" s="95">
        <v>2</v>
      </c>
      <c r="H1771" s="95">
        <v>55</v>
      </c>
      <c r="I1771" s="95" t="s">
        <v>247</v>
      </c>
      <c r="J1771" s="95" t="s">
        <v>246</v>
      </c>
      <c r="K1771" s="95" t="s">
        <v>290</v>
      </c>
      <c r="L1771" s="97">
        <f t="shared" si="27"/>
        <v>65</v>
      </c>
      <c r="M1771" s="95" t="str">
        <f>CONCATENATE(База[ПЕрвые символы],База[Column2],RIGHT(База[Column3],7))</f>
        <v>KV-21546233KJA-TLK</v>
      </c>
      <c r="N1771" s="98"/>
      <c r="O1771" s="98"/>
      <c r="U1771" s="98"/>
      <c r="V1771" s="98"/>
      <c r="W1771" s="98"/>
      <c r="X1771" s="98"/>
      <c r="Y1771" s="98"/>
    </row>
    <row r="1772" spans="1:25" ht="15" x14ac:dyDescent="0.25">
      <c r="A1772" s="93" t="str">
        <f>CONCATENATE(База[ПЕрвые символы],База[Column2],База[Column4])</f>
        <v>KV-21546235KJA-TLK</v>
      </c>
      <c r="B1772" s="94">
        <f>База[Column6]</f>
        <v>120</v>
      </c>
      <c r="C1772" s="95" t="s">
        <v>132</v>
      </c>
      <c r="D1772" s="96">
        <v>46235</v>
      </c>
      <c r="E1772" s="95">
        <v>120</v>
      </c>
      <c r="F1772" s="95">
        <v>2</v>
      </c>
      <c r="G1772" s="95">
        <v>2</v>
      </c>
      <c r="H1772" s="95">
        <v>34</v>
      </c>
      <c r="I1772" s="95" t="s">
        <v>247</v>
      </c>
      <c r="J1772" s="95" t="s">
        <v>246</v>
      </c>
      <c r="K1772" s="95" t="s">
        <v>290</v>
      </c>
      <c r="L1772" s="97">
        <f t="shared" si="27"/>
        <v>86</v>
      </c>
      <c r="M1772" s="95" t="str">
        <f>CONCATENATE(База[ПЕрвые символы],База[Column2],RIGHT(База[Column3],7))</f>
        <v>KV-21546235KJA-TLK</v>
      </c>
      <c r="N1772" s="98"/>
      <c r="O1772" s="98"/>
      <c r="U1772" s="98"/>
      <c r="V1772" s="98"/>
      <c r="W1772" s="98"/>
      <c r="X1772" s="98"/>
      <c r="Y1772" s="98"/>
    </row>
    <row r="1773" spans="1:25" ht="15" x14ac:dyDescent="0.25">
      <c r="A1773" s="93" t="str">
        <f>CONCATENATE(База[ПЕрвые символы],База[Column2],База[Column4])</f>
        <v>KV-21546240KJA-TLK</v>
      </c>
      <c r="B1773" s="94">
        <f>База[Column6]</f>
        <v>120</v>
      </c>
      <c r="C1773" s="95" t="s">
        <v>132</v>
      </c>
      <c r="D1773" s="96">
        <v>46240</v>
      </c>
      <c r="E1773" s="95">
        <v>120</v>
      </c>
      <c r="F1773" s="95">
        <v>1</v>
      </c>
      <c r="G1773" s="95">
        <v>1</v>
      </c>
      <c r="H1773" s="95">
        <v>50</v>
      </c>
      <c r="I1773" s="95" t="s">
        <v>247</v>
      </c>
      <c r="J1773" s="95" t="s">
        <v>246</v>
      </c>
      <c r="K1773" s="95" t="s">
        <v>290</v>
      </c>
      <c r="L1773" s="97">
        <f t="shared" si="27"/>
        <v>70</v>
      </c>
      <c r="M1773" s="95" t="str">
        <f>CONCATENATE(База[ПЕрвые символы],База[Column2],RIGHT(База[Column3],7))</f>
        <v>KV-21546240KJA-TLK</v>
      </c>
      <c r="N1773" s="98"/>
      <c r="O1773" s="98"/>
      <c r="U1773" s="98"/>
      <c r="V1773" s="98"/>
      <c r="W1773" s="98"/>
      <c r="X1773" s="98"/>
      <c r="Y1773" s="98"/>
    </row>
    <row r="1774" spans="1:25" ht="15" x14ac:dyDescent="0.25">
      <c r="A1774" s="93" t="str">
        <f>CONCATENATE(База[ПЕрвые символы],База[Column2],База[Column4])</f>
        <v>KV-21546242KJA-TLK</v>
      </c>
      <c r="B1774" s="94">
        <f>База[Column6]</f>
        <v>120</v>
      </c>
      <c r="C1774" s="95" t="s">
        <v>132</v>
      </c>
      <c r="D1774" s="96">
        <v>46242</v>
      </c>
      <c r="E1774" s="95">
        <v>120</v>
      </c>
      <c r="F1774" s="95">
        <v>1</v>
      </c>
      <c r="G1774" s="95">
        <v>1</v>
      </c>
      <c r="H1774" s="95">
        <v>10</v>
      </c>
      <c r="I1774" s="95" t="s">
        <v>247</v>
      </c>
      <c r="J1774" s="95" t="s">
        <v>246</v>
      </c>
      <c r="K1774" s="95" t="s">
        <v>290</v>
      </c>
      <c r="L1774" s="97">
        <f t="shared" si="27"/>
        <v>110</v>
      </c>
      <c r="M1774" s="95" t="str">
        <f>CONCATENATE(База[ПЕрвые символы],База[Column2],RIGHT(База[Column3],7))</f>
        <v>KV-21546242KJA-TLK</v>
      </c>
      <c r="N1774" s="98"/>
      <c r="O1774" s="98"/>
      <c r="U1774" s="98"/>
      <c r="V1774" s="98"/>
      <c r="W1774" s="98"/>
      <c r="X1774" s="98"/>
      <c r="Y1774" s="98"/>
    </row>
    <row r="1775" spans="1:25" ht="15" x14ac:dyDescent="0.25">
      <c r="A1775" s="93" t="str">
        <f>CONCATENATE(База[ПЕрвые символы],База[Column2],База[Column4])</f>
        <v>KV-21546247KJA-TLK</v>
      </c>
      <c r="B1775" s="94">
        <f>База[Column6]</f>
        <v>120</v>
      </c>
      <c r="C1775" s="95" t="s">
        <v>132</v>
      </c>
      <c r="D1775" s="96">
        <v>46247</v>
      </c>
      <c r="E1775" s="95">
        <v>120</v>
      </c>
      <c r="F1775" s="95">
        <v>0</v>
      </c>
      <c r="G1775" s="95">
        <v>0</v>
      </c>
      <c r="H1775" s="95">
        <v>20</v>
      </c>
      <c r="I1775" s="95" t="s">
        <v>247</v>
      </c>
      <c r="J1775" s="95" t="s">
        <v>246</v>
      </c>
      <c r="K1775" s="95" t="s">
        <v>290</v>
      </c>
      <c r="L1775" s="97">
        <f t="shared" si="27"/>
        <v>100</v>
      </c>
      <c r="M1775" s="95" t="str">
        <f>CONCATENATE(База[ПЕрвые символы],База[Column2],RIGHT(База[Column3],7))</f>
        <v>KV-21546247KJA-TLK</v>
      </c>
      <c r="N1775" s="98"/>
      <c r="O1775" s="98"/>
      <c r="U1775" s="98"/>
      <c r="V1775" s="98"/>
      <c r="W1775" s="98"/>
      <c r="X1775" s="98"/>
      <c r="Y1775" s="98"/>
    </row>
    <row r="1776" spans="1:25" ht="15" x14ac:dyDescent="0.25">
      <c r="A1776" s="93" t="str">
        <f>CONCATENATE(База[ПЕрвые символы],База[Column2],База[Column4])</f>
        <v>KV-21546249KJA-TLK</v>
      </c>
      <c r="B1776" s="94">
        <f>База[Column6]</f>
        <v>120</v>
      </c>
      <c r="C1776" s="95" t="s">
        <v>132</v>
      </c>
      <c r="D1776" s="96">
        <v>46249</v>
      </c>
      <c r="E1776" s="95">
        <v>120</v>
      </c>
      <c r="F1776" s="95">
        <v>6</v>
      </c>
      <c r="G1776" s="95">
        <v>6</v>
      </c>
      <c r="H1776" s="95">
        <v>10</v>
      </c>
      <c r="I1776" s="95" t="s">
        <v>247</v>
      </c>
      <c r="J1776" s="95" t="s">
        <v>246</v>
      </c>
      <c r="K1776" s="95" t="s">
        <v>290</v>
      </c>
      <c r="L1776" s="97">
        <f t="shared" si="27"/>
        <v>110</v>
      </c>
      <c r="M1776" s="95" t="str">
        <f>CONCATENATE(База[ПЕрвые символы],База[Column2],RIGHT(База[Column3],7))</f>
        <v>KV-21546249KJA-TLK</v>
      </c>
      <c r="N1776" s="98"/>
      <c r="O1776" s="98"/>
      <c r="U1776" s="98"/>
      <c r="V1776" s="98"/>
      <c r="W1776" s="98"/>
      <c r="X1776" s="98"/>
      <c r="Y1776" s="98"/>
    </row>
    <row r="1777" spans="1:25" ht="15" x14ac:dyDescent="0.25">
      <c r="A1777" s="93" t="str">
        <f>CONCATENATE(База[ПЕрвые символы],База[Column2],База[Column4])</f>
        <v>KV-21546254KJA-TLK</v>
      </c>
      <c r="B1777" s="94">
        <f>База[Column6]</f>
        <v>120</v>
      </c>
      <c r="C1777" s="95" t="s">
        <v>132</v>
      </c>
      <c r="D1777" s="96">
        <v>46254</v>
      </c>
      <c r="E1777" s="95">
        <v>120</v>
      </c>
      <c r="F1777" s="95">
        <v>0</v>
      </c>
      <c r="G1777" s="95">
        <v>0</v>
      </c>
      <c r="H1777" s="95">
        <v>20</v>
      </c>
      <c r="I1777" s="95" t="s">
        <v>247</v>
      </c>
      <c r="J1777" s="101" t="s">
        <v>246</v>
      </c>
      <c r="K1777" s="101" t="s">
        <v>290</v>
      </c>
      <c r="L1777" s="102">
        <f t="shared" si="27"/>
        <v>100</v>
      </c>
      <c r="M1777" s="101" t="str">
        <f>CONCATENATE(База[ПЕрвые символы],База[Column2],RIGHT(База[Column3],7))</f>
        <v>KV-21546254KJA-TLK</v>
      </c>
      <c r="N1777" s="98"/>
      <c r="O1777" s="98"/>
      <c r="U1777" s="98"/>
      <c r="V1777" s="98"/>
      <c r="W1777" s="98"/>
      <c r="X1777" s="98"/>
      <c r="Y1777" s="98"/>
    </row>
    <row r="1778" spans="1:25" ht="15" x14ac:dyDescent="0.25">
      <c r="A1778" s="93" t="str">
        <f>CONCATENATE(База[ПЕрвые символы],База[Column2],База[Column4])</f>
        <v>KV-21546256KJA-TLK</v>
      </c>
      <c r="B1778" s="94">
        <f>База[Column6]</f>
        <v>120</v>
      </c>
      <c r="C1778" s="95" t="s">
        <v>132</v>
      </c>
      <c r="D1778" s="96">
        <v>46256</v>
      </c>
      <c r="E1778" s="95">
        <v>120</v>
      </c>
      <c r="F1778" s="95">
        <v>1</v>
      </c>
      <c r="G1778" s="95">
        <v>1</v>
      </c>
      <c r="H1778" s="95">
        <v>10</v>
      </c>
      <c r="I1778" s="95" t="s">
        <v>247</v>
      </c>
      <c r="J1778" s="101" t="s">
        <v>246</v>
      </c>
      <c r="K1778" s="101" t="s">
        <v>290</v>
      </c>
      <c r="L1778" s="102">
        <f t="shared" si="27"/>
        <v>110</v>
      </c>
      <c r="M1778" s="101" t="str">
        <f>CONCATENATE(База[ПЕрвые символы],База[Column2],RIGHT(База[Column3],7))</f>
        <v>KV-21546256KJA-TLK</v>
      </c>
      <c r="N1778" s="98"/>
      <c r="O1778" s="98"/>
      <c r="U1778" s="98"/>
      <c r="V1778" s="98"/>
      <c r="W1778" s="98"/>
      <c r="X1778" s="98"/>
      <c r="Y1778" s="98"/>
    </row>
    <row r="1779" spans="1:25" ht="15" x14ac:dyDescent="0.25">
      <c r="A1779" s="93" t="str">
        <f>CONCATENATE(База[ПЕрвые символы],База[Column2],База[Column4])</f>
        <v>KV-21546261KJA-TLK</v>
      </c>
      <c r="B1779" s="94">
        <f>База[Column6]</f>
        <v>120</v>
      </c>
      <c r="C1779" s="95" t="s">
        <v>132</v>
      </c>
      <c r="D1779" s="96">
        <v>46261</v>
      </c>
      <c r="E1779" s="95">
        <v>120</v>
      </c>
      <c r="F1779" s="95">
        <v>0</v>
      </c>
      <c r="G1779" s="95">
        <v>0</v>
      </c>
      <c r="H1779" s="95">
        <v>20</v>
      </c>
      <c r="I1779" s="95" t="s">
        <v>247</v>
      </c>
      <c r="J1779" s="101" t="s">
        <v>246</v>
      </c>
      <c r="K1779" s="101" t="s">
        <v>290</v>
      </c>
      <c r="L1779" s="102">
        <f t="shared" si="27"/>
        <v>100</v>
      </c>
      <c r="M1779" s="101" t="str">
        <f>CONCATENATE(База[ПЕрвые символы],База[Column2],RIGHT(База[Column3],7))</f>
        <v>KV-21546261KJA-TLK</v>
      </c>
      <c r="N1779" s="98"/>
      <c r="O1779" s="98"/>
      <c r="U1779" s="98"/>
      <c r="V1779" s="98"/>
      <c r="W1779" s="98"/>
      <c r="X1779" s="98"/>
      <c r="Y1779" s="98"/>
    </row>
    <row r="1780" spans="1:25" ht="15" x14ac:dyDescent="0.25">
      <c r="A1780" s="93" t="str">
        <f>CONCATENATE(База[ПЕрвые символы],База[Column2],База[Column4])</f>
        <v>KV-21546263KJA-TLK</v>
      </c>
      <c r="B1780" s="94">
        <f>База[Column6]</f>
        <v>120</v>
      </c>
      <c r="C1780" s="95" t="s">
        <v>132</v>
      </c>
      <c r="D1780" s="96">
        <v>46263</v>
      </c>
      <c r="E1780" s="95">
        <v>120</v>
      </c>
      <c r="F1780" s="95">
        <v>0</v>
      </c>
      <c r="G1780" s="95">
        <v>0</v>
      </c>
      <c r="H1780" s="95">
        <v>10</v>
      </c>
      <c r="I1780" s="95" t="s">
        <v>247</v>
      </c>
      <c r="J1780" s="95" t="s">
        <v>246</v>
      </c>
      <c r="K1780" s="95" t="s">
        <v>290</v>
      </c>
      <c r="L1780" s="97">
        <f t="shared" si="27"/>
        <v>110</v>
      </c>
      <c r="M1780" s="95" t="str">
        <f>CONCATENATE(База[ПЕрвые символы],База[Column2],RIGHT(База[Column3],7))</f>
        <v>KV-21546263KJA-TLK</v>
      </c>
      <c r="N1780" s="98"/>
      <c r="O1780" s="98"/>
      <c r="U1780" s="98"/>
      <c r="V1780" s="98"/>
      <c r="W1780" s="98"/>
      <c r="X1780" s="98"/>
      <c r="Y1780" s="98"/>
    </row>
    <row r="1781" spans="1:25" ht="15" x14ac:dyDescent="0.25">
      <c r="A1781" s="93" t="str">
        <f>CONCATENATE(База[ПЕрвые символы],База[Column2],База[Column4])</f>
        <v>KV-21546268KJA-TLK</v>
      </c>
      <c r="B1781" s="94">
        <f>База[Column6]</f>
        <v>120</v>
      </c>
      <c r="C1781" s="95" t="s">
        <v>132</v>
      </c>
      <c r="D1781" s="96">
        <v>46268</v>
      </c>
      <c r="E1781" s="95">
        <v>120</v>
      </c>
      <c r="F1781" s="95">
        <v>0</v>
      </c>
      <c r="G1781" s="95">
        <v>0</v>
      </c>
      <c r="H1781" s="95">
        <v>60</v>
      </c>
      <c r="I1781" s="95" t="s">
        <v>247</v>
      </c>
      <c r="J1781" s="95" t="s">
        <v>246</v>
      </c>
      <c r="K1781" s="95" t="s">
        <v>290</v>
      </c>
      <c r="L1781" s="97">
        <f t="shared" si="27"/>
        <v>60</v>
      </c>
      <c r="M1781" s="95" t="str">
        <f>CONCATENATE(База[ПЕрвые символы],База[Column2],RIGHT(База[Column3],7))</f>
        <v>KV-21546268KJA-TLK</v>
      </c>
      <c r="N1781" s="98"/>
      <c r="O1781" s="98"/>
      <c r="U1781" s="98"/>
      <c r="V1781" s="98"/>
      <c r="W1781" s="98"/>
      <c r="X1781" s="98"/>
      <c r="Y1781" s="98"/>
    </row>
    <row r="1782" spans="1:25" ht="15" x14ac:dyDescent="0.25">
      <c r="A1782" s="93" t="str">
        <f>CONCATENATE(База[ПЕрвые символы],База[Column2],База[Column4])</f>
        <v>KV-21546270KJA-TLK</v>
      </c>
      <c r="B1782" s="94">
        <f>База[Column6]</f>
        <v>120</v>
      </c>
      <c r="C1782" s="95" t="s">
        <v>132</v>
      </c>
      <c r="D1782" s="96">
        <v>46270</v>
      </c>
      <c r="E1782" s="95">
        <v>120</v>
      </c>
      <c r="F1782" s="95">
        <v>0</v>
      </c>
      <c r="G1782" s="95">
        <v>0</v>
      </c>
      <c r="H1782" s="95">
        <v>10</v>
      </c>
      <c r="I1782" s="95" t="s">
        <v>247</v>
      </c>
      <c r="J1782" s="101" t="s">
        <v>246</v>
      </c>
      <c r="K1782" s="101" t="s">
        <v>290</v>
      </c>
      <c r="L1782" s="102">
        <f t="shared" si="27"/>
        <v>110</v>
      </c>
      <c r="M1782" s="101" t="str">
        <f>CONCATENATE(База[ПЕрвые символы],База[Column2],RIGHT(База[Column3],7))</f>
        <v>KV-21546270KJA-TLK</v>
      </c>
      <c r="N1782" s="98"/>
      <c r="O1782" s="98"/>
      <c r="U1782" s="98"/>
      <c r="V1782" s="98"/>
      <c r="W1782" s="98"/>
      <c r="X1782" s="98"/>
      <c r="Y1782" s="98"/>
    </row>
    <row r="1783" spans="1:25" ht="15" x14ac:dyDescent="0.25">
      <c r="A1783" s="93" t="str">
        <f>CONCATENATE(База[ПЕрвые символы],База[Column2],База[Column4])</f>
        <v>KV-21546275KJA-TLK</v>
      </c>
      <c r="B1783" s="94">
        <f>База[Column6]</f>
        <v>120</v>
      </c>
      <c r="C1783" s="95" t="s">
        <v>132</v>
      </c>
      <c r="D1783" s="96">
        <v>46275</v>
      </c>
      <c r="E1783" s="95">
        <v>120</v>
      </c>
      <c r="F1783" s="95">
        <v>0</v>
      </c>
      <c r="G1783" s="95">
        <v>0</v>
      </c>
      <c r="H1783" s="95">
        <v>65</v>
      </c>
      <c r="I1783" s="95" t="s">
        <v>247</v>
      </c>
      <c r="J1783" s="101" t="s">
        <v>246</v>
      </c>
      <c r="K1783" s="101" t="s">
        <v>290</v>
      </c>
      <c r="L1783" s="102">
        <f t="shared" si="27"/>
        <v>55</v>
      </c>
      <c r="M1783" s="101" t="str">
        <f>CONCATENATE(База[ПЕрвые символы],База[Column2],RIGHT(База[Column3],7))</f>
        <v>KV-21546275KJA-TLK</v>
      </c>
      <c r="N1783" s="98"/>
      <c r="O1783" s="98"/>
      <c r="U1783" s="98"/>
      <c r="V1783" s="98"/>
      <c r="W1783" s="98"/>
      <c r="X1783" s="98"/>
      <c r="Y1783" s="98"/>
    </row>
    <row r="1784" spans="1:25" ht="15" x14ac:dyDescent="0.25">
      <c r="A1784" s="93" t="str">
        <f>CONCATENATE(База[ПЕрвые символы],База[Column2],База[Column4])</f>
        <v>KV-21546277KJA-TLK</v>
      </c>
      <c r="B1784" s="94">
        <f>База[Column6]</f>
        <v>120</v>
      </c>
      <c r="C1784" s="95" t="s">
        <v>132</v>
      </c>
      <c r="D1784" s="96">
        <v>46277</v>
      </c>
      <c r="E1784" s="95">
        <v>120</v>
      </c>
      <c r="F1784" s="95">
        <v>0</v>
      </c>
      <c r="G1784" s="95">
        <v>0</v>
      </c>
      <c r="H1784" s="95">
        <v>10</v>
      </c>
      <c r="I1784" s="95" t="s">
        <v>247</v>
      </c>
      <c r="J1784" s="101" t="s">
        <v>246</v>
      </c>
      <c r="K1784" s="101" t="s">
        <v>290</v>
      </c>
      <c r="L1784" s="102">
        <f t="shared" si="27"/>
        <v>110</v>
      </c>
      <c r="M1784" s="101" t="str">
        <f>CONCATENATE(База[ПЕрвые символы],База[Column2],RIGHT(База[Column3],7))</f>
        <v>KV-21546277KJA-TLK</v>
      </c>
      <c r="N1784" s="98"/>
      <c r="O1784" s="98"/>
      <c r="U1784" s="98"/>
      <c r="V1784" s="98"/>
      <c r="W1784" s="98"/>
      <c r="X1784" s="98"/>
      <c r="Y1784" s="98"/>
    </row>
    <row r="1785" spans="1:25" ht="15" x14ac:dyDescent="0.25">
      <c r="A1785" s="93" t="str">
        <f>CONCATENATE(База[ПЕрвые символы],База[Column2],База[Column4])</f>
        <v>KV-21546282KJA-TLK</v>
      </c>
      <c r="B1785" s="94">
        <f>База[Column6]</f>
        <v>120</v>
      </c>
      <c r="C1785" s="95" t="s">
        <v>132</v>
      </c>
      <c r="D1785" s="96">
        <v>46282</v>
      </c>
      <c r="E1785" s="95">
        <v>120</v>
      </c>
      <c r="F1785" s="95">
        <v>0</v>
      </c>
      <c r="G1785" s="95">
        <v>0</v>
      </c>
      <c r="H1785" s="95">
        <v>90</v>
      </c>
      <c r="I1785" s="95" t="s">
        <v>247</v>
      </c>
      <c r="J1785" s="101" t="s">
        <v>246</v>
      </c>
      <c r="K1785" s="101" t="s">
        <v>290</v>
      </c>
      <c r="L1785" s="102">
        <f t="shared" si="27"/>
        <v>30</v>
      </c>
      <c r="M1785" s="101" t="str">
        <f>CONCATENATE(База[ПЕрвые символы],База[Column2],RIGHT(База[Column3],7))</f>
        <v>KV-21546282KJA-TLK</v>
      </c>
      <c r="N1785" s="98"/>
      <c r="O1785" s="98"/>
      <c r="U1785" s="98"/>
      <c r="V1785" s="98"/>
      <c r="W1785" s="98"/>
      <c r="X1785" s="98"/>
      <c r="Y1785" s="98"/>
    </row>
    <row r="1786" spans="1:25" ht="15" x14ac:dyDescent="0.25">
      <c r="A1786" s="93" t="str">
        <f>CONCATENATE(База[ПЕрвые символы],База[Column2],База[Column4])</f>
        <v>KV-21546284KJA-TLK</v>
      </c>
      <c r="B1786" s="94">
        <f>База[Column6]</f>
        <v>120</v>
      </c>
      <c r="C1786" s="95" t="s">
        <v>132</v>
      </c>
      <c r="D1786" s="96">
        <v>46284</v>
      </c>
      <c r="E1786" s="95">
        <v>120</v>
      </c>
      <c r="F1786" s="95">
        <v>0</v>
      </c>
      <c r="G1786" s="95">
        <v>0</v>
      </c>
      <c r="H1786" s="95">
        <v>10</v>
      </c>
      <c r="I1786" s="95" t="s">
        <v>247</v>
      </c>
      <c r="J1786" s="101" t="s">
        <v>246</v>
      </c>
      <c r="K1786" s="101" t="s">
        <v>290</v>
      </c>
      <c r="L1786" s="102">
        <f t="shared" si="27"/>
        <v>110</v>
      </c>
      <c r="M1786" s="101" t="str">
        <f>CONCATENATE(База[ПЕрвые символы],База[Column2],RIGHT(База[Column3],7))</f>
        <v>KV-21546284KJA-TLK</v>
      </c>
      <c r="N1786" s="98"/>
      <c r="O1786" s="98"/>
      <c r="U1786" s="98"/>
      <c r="V1786" s="98"/>
      <c r="W1786" s="98"/>
      <c r="X1786" s="98"/>
      <c r="Y1786" s="98"/>
    </row>
    <row r="1787" spans="1:25" ht="15" x14ac:dyDescent="0.25">
      <c r="A1787" s="93" t="str">
        <f>CONCATENATE(База[ПЕрвые символы],База[Column2],База[Column4])</f>
        <v>KV-21546289KJA-TLK</v>
      </c>
      <c r="B1787" s="94">
        <f>База[Column6]</f>
        <v>120</v>
      </c>
      <c r="C1787" s="95" t="s">
        <v>132</v>
      </c>
      <c r="D1787" s="96">
        <v>46289</v>
      </c>
      <c r="E1787" s="95">
        <v>120</v>
      </c>
      <c r="F1787" s="95">
        <v>0</v>
      </c>
      <c r="G1787" s="95">
        <v>0</v>
      </c>
      <c r="H1787" s="95">
        <v>65</v>
      </c>
      <c r="I1787" s="95" t="s">
        <v>247</v>
      </c>
      <c r="J1787" s="101" t="s">
        <v>246</v>
      </c>
      <c r="K1787" s="101" t="s">
        <v>290</v>
      </c>
      <c r="L1787" s="102">
        <f t="shared" si="27"/>
        <v>55</v>
      </c>
      <c r="M1787" s="101" t="str">
        <f>CONCATENATE(База[ПЕрвые символы],База[Column2],RIGHT(База[Column3],7))</f>
        <v>KV-21546289KJA-TLK</v>
      </c>
      <c r="N1787" s="98"/>
      <c r="O1787" s="98"/>
      <c r="U1787" s="98"/>
      <c r="V1787" s="98"/>
      <c r="W1787" s="98"/>
      <c r="X1787" s="98"/>
      <c r="Y1787" s="98"/>
    </row>
    <row r="1788" spans="1:25" ht="15" x14ac:dyDescent="0.25">
      <c r="A1788" s="93" t="str">
        <f>CONCATENATE(База[ПЕрвые символы],База[Column2],База[Column4])</f>
        <v>KV-21546291KJA-TLK</v>
      </c>
      <c r="B1788" s="94">
        <f>База[Column6]</f>
        <v>120</v>
      </c>
      <c r="C1788" s="95" t="s">
        <v>132</v>
      </c>
      <c r="D1788" s="96">
        <v>46291</v>
      </c>
      <c r="E1788" s="95">
        <v>120</v>
      </c>
      <c r="F1788" s="95">
        <v>0</v>
      </c>
      <c r="G1788" s="95">
        <v>0</v>
      </c>
      <c r="H1788" s="95">
        <v>10</v>
      </c>
      <c r="I1788" s="95" t="s">
        <v>247</v>
      </c>
      <c r="J1788" s="101" t="s">
        <v>246</v>
      </c>
      <c r="K1788" s="101" t="s">
        <v>290</v>
      </c>
      <c r="L1788" s="102">
        <f t="shared" si="27"/>
        <v>110</v>
      </c>
      <c r="M1788" s="101" t="str">
        <f>CONCATENATE(База[ПЕрвые символы],База[Column2],RIGHT(База[Column3],7))</f>
        <v>KV-21546291KJA-TLK</v>
      </c>
      <c r="N1788" s="98"/>
      <c r="O1788" s="98"/>
      <c r="U1788" s="98"/>
      <c r="V1788" s="98"/>
      <c r="W1788" s="98"/>
      <c r="X1788" s="98"/>
      <c r="Y1788" s="98"/>
    </row>
    <row r="1789" spans="1:25" ht="15" x14ac:dyDescent="0.25">
      <c r="A1789" s="93" t="str">
        <f>CONCATENATE(База[ПЕрвые символы],База[Column2],База[Column4])</f>
        <v>KV-21546296KJA-TLK</v>
      </c>
      <c r="B1789" s="94">
        <f>База[Column6]</f>
        <v>120</v>
      </c>
      <c r="C1789" s="95" t="s">
        <v>132</v>
      </c>
      <c r="D1789" s="96">
        <v>46296</v>
      </c>
      <c r="E1789" s="95">
        <v>120</v>
      </c>
      <c r="F1789" s="95">
        <v>0</v>
      </c>
      <c r="G1789" s="95">
        <v>0</v>
      </c>
      <c r="H1789" s="95">
        <v>34</v>
      </c>
      <c r="I1789" s="95" t="s">
        <v>247</v>
      </c>
      <c r="J1789" s="101" t="s">
        <v>246</v>
      </c>
      <c r="K1789" s="101" t="s">
        <v>290</v>
      </c>
      <c r="L1789" s="102">
        <f t="shared" si="27"/>
        <v>86</v>
      </c>
      <c r="M1789" s="101" t="str">
        <f>CONCATENATE(База[ПЕрвые символы],База[Column2],RIGHT(База[Column3],7))</f>
        <v>KV-21546296KJA-TLK</v>
      </c>
      <c r="N1789" s="98"/>
      <c r="O1789" s="98"/>
      <c r="U1789" s="98"/>
      <c r="V1789" s="98"/>
      <c r="W1789" s="98"/>
      <c r="X1789" s="98"/>
      <c r="Y1789" s="98"/>
    </row>
    <row r="1790" spans="1:25" ht="15" x14ac:dyDescent="0.25">
      <c r="A1790" s="93" t="str">
        <f>CONCATENATE(База[ПЕрвые символы],База[Column2],База[Column4])</f>
        <v>KV-21546298KJA-TLK</v>
      </c>
      <c r="B1790" s="94">
        <f>База[Column6]</f>
        <v>120</v>
      </c>
      <c r="C1790" s="95" t="s">
        <v>132</v>
      </c>
      <c r="D1790" s="96">
        <v>46298</v>
      </c>
      <c r="E1790" s="95">
        <v>120</v>
      </c>
      <c r="F1790" s="95">
        <v>0</v>
      </c>
      <c r="G1790" s="95">
        <v>0</v>
      </c>
      <c r="H1790" s="95">
        <v>10</v>
      </c>
      <c r="I1790" s="95" t="s">
        <v>247</v>
      </c>
      <c r="J1790" s="101" t="s">
        <v>246</v>
      </c>
      <c r="K1790" s="101" t="s">
        <v>290</v>
      </c>
      <c r="L1790" s="102">
        <f t="shared" si="27"/>
        <v>110</v>
      </c>
      <c r="M1790" s="101" t="str">
        <f>CONCATENATE(База[ПЕрвые символы],База[Column2],RIGHT(База[Column3],7))</f>
        <v>KV-21546298KJA-TLK</v>
      </c>
      <c r="N1790" s="98"/>
      <c r="O1790" s="98"/>
      <c r="U1790" s="98"/>
      <c r="V1790" s="98"/>
      <c r="W1790" s="98"/>
      <c r="X1790" s="98"/>
      <c r="Y1790" s="98"/>
    </row>
    <row r="1791" spans="1:25" ht="15" x14ac:dyDescent="0.25">
      <c r="A1791" s="93" t="str">
        <f>CONCATENATE(База[ПЕрвые символы],База[Column2],База[Column4])</f>
        <v>KV-21546303KJA-TLK</v>
      </c>
      <c r="B1791" s="94">
        <f>База[Column6]</f>
        <v>120</v>
      </c>
      <c r="C1791" s="95" t="s">
        <v>132</v>
      </c>
      <c r="D1791" s="96">
        <v>46303</v>
      </c>
      <c r="E1791" s="95">
        <v>120</v>
      </c>
      <c r="F1791" s="95">
        <v>0</v>
      </c>
      <c r="G1791" s="95">
        <v>0</v>
      </c>
      <c r="H1791" s="95">
        <v>10</v>
      </c>
      <c r="I1791" s="95" t="s">
        <v>247</v>
      </c>
      <c r="J1791" s="101" t="s">
        <v>246</v>
      </c>
      <c r="K1791" s="101" t="s">
        <v>290</v>
      </c>
      <c r="L1791" s="102">
        <f t="shared" si="27"/>
        <v>110</v>
      </c>
      <c r="M1791" s="101" t="str">
        <f>CONCATENATE(База[ПЕрвые символы],База[Column2],RIGHT(База[Column3],7))</f>
        <v>KV-21546303KJA-TLK</v>
      </c>
      <c r="N1791" s="98"/>
      <c r="O1791" s="98"/>
      <c r="U1791" s="98"/>
      <c r="V1791" s="98"/>
      <c r="W1791" s="98"/>
      <c r="X1791" s="98"/>
      <c r="Y1791" s="98"/>
    </row>
    <row r="1792" spans="1:25" ht="15" x14ac:dyDescent="0.25">
      <c r="A1792" s="93" t="str">
        <f>CONCATENATE(База[ПЕрвые символы],База[Column2],База[Column4])</f>
        <v>KV-21546305KJA-TLK</v>
      </c>
      <c r="B1792" s="94">
        <f>База[Column6]</f>
        <v>120</v>
      </c>
      <c r="C1792" s="95" t="s">
        <v>132</v>
      </c>
      <c r="D1792" s="96">
        <v>46305</v>
      </c>
      <c r="E1792" s="95">
        <v>120</v>
      </c>
      <c r="F1792" s="95">
        <v>0</v>
      </c>
      <c r="G1792" s="95">
        <v>0</v>
      </c>
      <c r="H1792" s="95">
        <v>10</v>
      </c>
      <c r="I1792" s="95" t="s">
        <v>247</v>
      </c>
      <c r="J1792" s="101" t="s">
        <v>246</v>
      </c>
      <c r="K1792" s="101" t="s">
        <v>290</v>
      </c>
      <c r="L1792" s="102">
        <f t="shared" si="27"/>
        <v>110</v>
      </c>
      <c r="M1792" s="101" t="str">
        <f>CONCATENATE(База[ПЕрвые символы],База[Column2],RIGHT(База[Column3],7))</f>
        <v>KV-21546305KJA-TLK</v>
      </c>
      <c r="N1792" s="98"/>
      <c r="O1792" s="98"/>
      <c r="U1792" s="98"/>
      <c r="V1792" s="98"/>
      <c r="W1792" s="98"/>
      <c r="X1792" s="98"/>
      <c r="Y1792" s="98"/>
    </row>
    <row r="1793" spans="1:41" ht="15" x14ac:dyDescent="0.25">
      <c r="A1793" s="93" t="str">
        <f>CONCATENATE(База[ПЕрвые символы],База[Column2],База[Column4])</f>
        <v>KV-21546310KJA-TLK</v>
      </c>
      <c r="B1793" s="94">
        <f>База[Column6]</f>
        <v>120</v>
      </c>
      <c r="C1793" s="95" t="s">
        <v>132</v>
      </c>
      <c r="D1793" s="96">
        <v>46310</v>
      </c>
      <c r="E1793" s="95">
        <v>120</v>
      </c>
      <c r="F1793" s="95">
        <v>0</v>
      </c>
      <c r="G1793" s="95">
        <v>0</v>
      </c>
      <c r="H1793" s="95">
        <v>20</v>
      </c>
      <c r="I1793" s="95" t="s">
        <v>247</v>
      </c>
      <c r="J1793" s="101" t="s">
        <v>246</v>
      </c>
      <c r="K1793" s="101" t="s">
        <v>290</v>
      </c>
      <c r="L1793" s="102">
        <f t="shared" si="27"/>
        <v>100</v>
      </c>
      <c r="M1793" s="101" t="str">
        <f>CONCATENATE(База[ПЕрвые символы],База[Column2],RIGHT(База[Column3],7))</f>
        <v>KV-21546310KJA-TLK</v>
      </c>
      <c r="N1793" s="98"/>
      <c r="O1793" s="98"/>
      <c r="U1793" s="98"/>
      <c r="V1793" s="98"/>
      <c r="W1793" s="98"/>
      <c r="X1793" s="98"/>
      <c r="Y1793" s="98"/>
    </row>
    <row r="1794" spans="1:41" ht="15" x14ac:dyDescent="0.25">
      <c r="A1794" s="93" t="str">
        <f>CONCATENATE(База[ПЕрвые символы],База[Column2],База[Column4])</f>
        <v>KV-21546312KJA-TLK</v>
      </c>
      <c r="B1794" s="94">
        <f>База[Column6]</f>
        <v>120</v>
      </c>
      <c r="C1794" s="95" t="s">
        <v>132</v>
      </c>
      <c r="D1794" s="96">
        <v>46312</v>
      </c>
      <c r="E1794" s="95">
        <v>120</v>
      </c>
      <c r="F1794" s="95">
        <v>0</v>
      </c>
      <c r="G1794" s="95">
        <v>0</v>
      </c>
      <c r="H1794" s="95">
        <v>10</v>
      </c>
      <c r="I1794" s="95" t="s">
        <v>247</v>
      </c>
      <c r="J1794" s="101" t="s">
        <v>246</v>
      </c>
      <c r="K1794" s="101" t="s">
        <v>290</v>
      </c>
      <c r="L1794" s="102">
        <f t="shared" ref="L1794:L1857" si="28">IF(G1794&gt;=0,E1794-H1794,E1794-H1794-G1794)</f>
        <v>110</v>
      </c>
      <c r="M1794" s="101" t="str">
        <f>CONCATENATE(База[ПЕрвые символы],База[Column2],RIGHT(База[Column3],7))</f>
        <v>KV-21546312KJA-TLK</v>
      </c>
      <c r="N1794" s="98"/>
      <c r="O1794" s="98"/>
      <c r="U1794" s="98"/>
      <c r="V1794" s="98"/>
      <c r="W1794" s="98"/>
      <c r="X1794" s="98"/>
      <c r="Y1794" s="98"/>
    </row>
    <row r="1795" spans="1:41" ht="15" x14ac:dyDescent="0.25">
      <c r="A1795" s="93" t="str">
        <f>CONCATENATE(База[ПЕрвые символы],База[Column2],База[Column4])</f>
        <v>KV-21546317KJA-TLK</v>
      </c>
      <c r="B1795" s="94">
        <f>База[Column6]</f>
        <v>120</v>
      </c>
      <c r="C1795" s="95" t="s">
        <v>132</v>
      </c>
      <c r="D1795" s="96">
        <v>46317</v>
      </c>
      <c r="E1795" s="95">
        <v>120</v>
      </c>
      <c r="F1795" s="95">
        <v>0</v>
      </c>
      <c r="G1795" s="95">
        <v>0</v>
      </c>
      <c r="H1795" s="95">
        <v>20</v>
      </c>
      <c r="I1795" s="95" t="s">
        <v>247</v>
      </c>
      <c r="J1795" s="101" t="s">
        <v>246</v>
      </c>
      <c r="K1795" s="101" t="s">
        <v>290</v>
      </c>
      <c r="L1795" s="102">
        <f t="shared" si="28"/>
        <v>100</v>
      </c>
      <c r="M1795" s="101" t="str">
        <f>CONCATENATE(База[ПЕрвые символы],База[Column2],RIGHT(База[Column3],7))</f>
        <v>KV-21546317KJA-TLK</v>
      </c>
      <c r="N1795" s="98"/>
      <c r="O1795" s="98"/>
      <c r="U1795" s="98"/>
      <c r="V1795" s="98"/>
      <c r="W1795" s="98"/>
      <c r="X1795" s="98"/>
      <c r="Y1795" s="98"/>
    </row>
    <row r="1796" spans="1:41" ht="15" x14ac:dyDescent="0.25">
      <c r="A1796" s="93" t="str">
        <f>CONCATENATE(База[ПЕрвые символы],База[Column2],База[Column4])</f>
        <v>KV-21546319KJA-TLK</v>
      </c>
      <c r="B1796" s="94">
        <f>База[Column6]</f>
        <v>120</v>
      </c>
      <c r="C1796" s="95" t="s">
        <v>132</v>
      </c>
      <c r="D1796" s="96">
        <v>46319</v>
      </c>
      <c r="E1796" s="95">
        <v>120</v>
      </c>
      <c r="F1796" s="95">
        <v>0</v>
      </c>
      <c r="G1796" s="95">
        <v>0</v>
      </c>
      <c r="H1796" s="95">
        <v>10</v>
      </c>
      <c r="I1796" s="95" t="s">
        <v>247</v>
      </c>
      <c r="J1796" s="101" t="s">
        <v>246</v>
      </c>
      <c r="K1796" s="101" t="s">
        <v>290</v>
      </c>
      <c r="L1796" s="102">
        <f t="shared" si="28"/>
        <v>110</v>
      </c>
      <c r="M1796" s="101" t="str">
        <f>CONCATENATE(База[ПЕрвые символы],База[Column2],RIGHT(База[Column3],7))</f>
        <v>KV-21546319KJA-TLK</v>
      </c>
      <c r="N1796" s="98"/>
      <c r="O1796" s="98"/>
      <c r="U1796" s="98"/>
      <c r="V1796" s="98"/>
      <c r="W1796" s="98"/>
      <c r="X1796" s="98"/>
      <c r="Y1796" s="98"/>
    </row>
    <row r="1797" spans="1:41" ht="15" x14ac:dyDescent="0.25">
      <c r="A1797" s="93" t="str">
        <f>CONCATENATE(База[ПЕрвые символы],База[Column2],База[Column4])</f>
        <v>KV-21646219TLK-KJA</v>
      </c>
      <c r="B1797" s="94">
        <f>База[Column6]</f>
        <v>120</v>
      </c>
      <c r="C1797" s="95" t="s">
        <v>133</v>
      </c>
      <c r="D1797" s="96">
        <v>46219</v>
      </c>
      <c r="E1797" s="95">
        <v>120</v>
      </c>
      <c r="F1797" s="95">
        <v>2</v>
      </c>
      <c r="G1797" s="95">
        <v>2</v>
      </c>
      <c r="H1797" s="95">
        <v>10</v>
      </c>
      <c r="I1797" s="95" t="s">
        <v>249</v>
      </c>
      <c r="J1797" s="101" t="s">
        <v>248</v>
      </c>
      <c r="K1797" s="101" t="s">
        <v>290</v>
      </c>
      <c r="L1797" s="102">
        <f t="shared" si="28"/>
        <v>110</v>
      </c>
      <c r="M1797" s="101" t="str">
        <f>CONCATENATE(База[ПЕрвые символы],База[Column2],RIGHT(База[Column3],7))</f>
        <v>KV-21646219TLK-KJA</v>
      </c>
      <c r="N1797" s="98"/>
      <c r="O1797" s="98"/>
      <c r="U1797" s="98"/>
      <c r="V1797" s="98"/>
      <c r="W1797" s="98"/>
      <c r="X1797" s="98"/>
      <c r="Y1797" s="98"/>
    </row>
    <row r="1798" spans="1:41" ht="15" x14ac:dyDescent="0.25">
      <c r="A1798" s="93" t="str">
        <f>CONCATENATE(База[ПЕрвые символы],База[Column2],База[Column4])</f>
        <v>KV-21646221TLK-KJA</v>
      </c>
      <c r="B1798" s="94">
        <f>База[Column6]</f>
        <v>120</v>
      </c>
      <c r="C1798" s="95" t="s">
        <v>133</v>
      </c>
      <c r="D1798" s="96">
        <v>46221</v>
      </c>
      <c r="E1798" s="95">
        <v>120</v>
      </c>
      <c r="F1798" s="95">
        <v>0</v>
      </c>
      <c r="G1798" s="95">
        <v>0</v>
      </c>
      <c r="H1798" s="95">
        <v>60</v>
      </c>
      <c r="I1798" s="95" t="s">
        <v>249</v>
      </c>
      <c r="J1798" s="95" t="s">
        <v>248</v>
      </c>
      <c r="K1798" s="95" t="s">
        <v>290</v>
      </c>
      <c r="L1798" s="97">
        <f t="shared" si="28"/>
        <v>60</v>
      </c>
      <c r="M1798" s="95" t="str">
        <f>CONCATENATE(База[ПЕрвые символы],База[Column2],RIGHT(База[Column3],7))</f>
        <v>KV-21646221TLK-KJA</v>
      </c>
      <c r="N1798" s="98"/>
      <c r="O1798" s="98"/>
      <c r="U1798" s="98"/>
      <c r="V1798" s="98"/>
      <c r="W1798" s="98"/>
      <c r="X1798" s="98"/>
      <c r="Y1798" s="98"/>
    </row>
    <row r="1799" spans="1:41" ht="15" x14ac:dyDescent="0.25">
      <c r="A1799" s="93" t="str">
        <f>CONCATENATE(База[ПЕрвые символы],База[Column2],База[Column4])</f>
        <v>KV-21646226TLK-KJA</v>
      </c>
      <c r="B1799" s="94">
        <f>База[Column6]</f>
        <v>120</v>
      </c>
      <c r="C1799" s="95" t="s">
        <v>133</v>
      </c>
      <c r="D1799" s="96">
        <v>46226</v>
      </c>
      <c r="E1799" s="95">
        <v>120</v>
      </c>
      <c r="F1799" s="95">
        <v>0</v>
      </c>
      <c r="G1799" s="95">
        <v>0</v>
      </c>
      <c r="H1799" s="95">
        <v>10</v>
      </c>
      <c r="I1799" s="95" t="s">
        <v>249</v>
      </c>
      <c r="J1799" t="s">
        <v>248</v>
      </c>
      <c r="K1799" t="s">
        <v>290</v>
      </c>
      <c r="L1799">
        <f t="shared" si="28"/>
        <v>110</v>
      </c>
      <c r="M1799" t="str">
        <f>CONCATENATE(База[ПЕрвые символы],База[Column2],RIGHT(База[Column3],7))</f>
        <v>KV-21646226TLK-KJA</v>
      </c>
      <c r="N1799"/>
      <c r="O1799"/>
      <c r="P1799"/>
      <c r="Q1799"/>
      <c r="R1799"/>
      <c r="S1799"/>
      <c r="T1799"/>
      <c r="U1799"/>
      <c r="V1799"/>
      <c r="W1799"/>
      <c r="X1799"/>
      <c r="Y1799"/>
      <c r="Z1799"/>
      <c r="AA1799"/>
      <c r="AB1799"/>
      <c r="AC1799"/>
      <c r="AD1799"/>
      <c r="AE1799"/>
      <c r="AF1799"/>
      <c r="AG1799"/>
      <c r="AH1799"/>
      <c r="AI1799"/>
      <c r="AJ1799"/>
      <c r="AK1799"/>
      <c r="AL1799"/>
      <c r="AM1799"/>
      <c r="AN1799"/>
      <c r="AO1799"/>
    </row>
    <row r="1800" spans="1:41" ht="15" x14ac:dyDescent="0.25">
      <c r="A1800" s="93" t="str">
        <f>CONCATENATE(База[ПЕрвые символы],База[Column2],База[Column4])</f>
        <v>KV-21646228TLK-KJA</v>
      </c>
      <c r="B1800" s="94">
        <f>База[Column6]</f>
        <v>120</v>
      </c>
      <c r="C1800" s="95" t="s">
        <v>133</v>
      </c>
      <c r="D1800" s="96">
        <v>46228</v>
      </c>
      <c r="E1800" s="95">
        <v>120</v>
      </c>
      <c r="F1800" s="95">
        <v>4</v>
      </c>
      <c r="G1800" s="95">
        <v>4</v>
      </c>
      <c r="H1800" s="95">
        <v>50</v>
      </c>
      <c r="I1800" s="95" t="s">
        <v>249</v>
      </c>
      <c r="J1800" s="95" t="s">
        <v>248</v>
      </c>
      <c r="K1800" s="95" t="s">
        <v>290</v>
      </c>
      <c r="L1800" s="97">
        <f t="shared" si="28"/>
        <v>70</v>
      </c>
      <c r="M1800" s="95" t="str">
        <f>CONCATENATE(База[ПЕрвые символы],База[Column2],RIGHT(База[Column3],7))</f>
        <v>KV-21646228TLK-KJA</v>
      </c>
      <c r="N1800"/>
      <c r="O1800"/>
      <c r="P1800"/>
      <c r="Q1800"/>
      <c r="R1800"/>
      <c r="S1800"/>
      <c r="T1800"/>
      <c r="U1800"/>
      <c r="V1800"/>
      <c r="W1800"/>
      <c r="X1800"/>
      <c r="Y1800"/>
      <c r="Z1800"/>
      <c r="AA1800"/>
      <c r="AB1800"/>
      <c r="AC1800"/>
      <c r="AD1800"/>
      <c r="AE1800"/>
      <c r="AF1800"/>
      <c r="AG1800"/>
      <c r="AH1800"/>
      <c r="AI1800"/>
      <c r="AJ1800"/>
      <c r="AK1800"/>
      <c r="AL1800"/>
      <c r="AM1800"/>
      <c r="AN1800"/>
      <c r="AO1800"/>
    </row>
    <row r="1801" spans="1:41" ht="15" x14ac:dyDescent="0.25">
      <c r="A1801" s="93" t="str">
        <f>CONCATENATE(База[ПЕрвые символы],База[Column2],База[Column4])</f>
        <v>KV-21646233TLK-KJA</v>
      </c>
      <c r="B1801" s="94">
        <f>База[Column6]</f>
        <v>120</v>
      </c>
      <c r="C1801" s="95" t="s">
        <v>133</v>
      </c>
      <c r="D1801" s="96">
        <v>46233</v>
      </c>
      <c r="E1801" s="95">
        <v>120</v>
      </c>
      <c r="F1801" s="95">
        <v>0</v>
      </c>
      <c r="G1801" s="95">
        <v>0</v>
      </c>
      <c r="H1801" s="95">
        <v>10</v>
      </c>
      <c r="I1801" s="95" t="s">
        <v>249</v>
      </c>
      <c r="J1801" s="95" t="s">
        <v>248</v>
      </c>
      <c r="K1801" s="95" t="s">
        <v>290</v>
      </c>
      <c r="L1801" s="97">
        <f t="shared" si="28"/>
        <v>110</v>
      </c>
      <c r="M1801" s="95" t="str">
        <f>CONCATENATE(База[ПЕрвые символы],База[Column2],RIGHT(База[Column3],7))</f>
        <v>KV-21646233TLK-KJA</v>
      </c>
      <c r="N1801"/>
      <c r="O1801"/>
      <c r="P1801"/>
      <c r="Q1801"/>
      <c r="R1801"/>
      <c r="S1801"/>
      <c r="T1801"/>
      <c r="U1801"/>
      <c r="V1801"/>
      <c r="W1801"/>
      <c r="X1801"/>
      <c r="Y1801"/>
      <c r="Z1801"/>
      <c r="AA1801"/>
      <c r="AB1801"/>
      <c r="AC1801"/>
      <c r="AD1801"/>
      <c r="AE1801"/>
      <c r="AF1801"/>
      <c r="AG1801"/>
      <c r="AH1801"/>
      <c r="AI1801"/>
      <c r="AJ1801"/>
      <c r="AK1801"/>
      <c r="AL1801"/>
      <c r="AM1801"/>
      <c r="AN1801"/>
      <c r="AO1801"/>
    </row>
    <row r="1802" spans="1:41" ht="15" x14ac:dyDescent="0.25">
      <c r="A1802" s="93" t="str">
        <f>CONCATENATE(База[ПЕрвые символы],База[Column2],База[Column4])</f>
        <v>KV-21646235TLK-KJA</v>
      </c>
      <c r="B1802" s="94">
        <f>База[Column6]</f>
        <v>120</v>
      </c>
      <c r="C1802" s="95" t="s">
        <v>133</v>
      </c>
      <c r="D1802" s="96">
        <v>46235</v>
      </c>
      <c r="E1802" s="95">
        <v>120</v>
      </c>
      <c r="F1802" s="95">
        <v>1</v>
      </c>
      <c r="G1802" s="95">
        <v>1</v>
      </c>
      <c r="H1802" s="95">
        <v>79</v>
      </c>
      <c r="I1802" s="95" t="s">
        <v>249</v>
      </c>
      <c r="J1802" s="95" t="s">
        <v>248</v>
      </c>
      <c r="K1802" s="95" t="s">
        <v>290</v>
      </c>
      <c r="L1802" s="97">
        <f t="shared" si="28"/>
        <v>41</v>
      </c>
      <c r="M1802" s="95" t="str">
        <f>CONCATENATE(База[ПЕрвые символы],База[Column2],RIGHT(База[Column3],7))</f>
        <v>KV-21646235TLK-KJA</v>
      </c>
      <c r="N1802"/>
      <c r="O1802"/>
      <c r="P1802"/>
      <c r="Q1802"/>
      <c r="R1802"/>
      <c r="S1802"/>
      <c r="T1802"/>
      <c r="U1802"/>
      <c r="V1802"/>
      <c r="W1802"/>
      <c r="X1802"/>
      <c r="Y1802"/>
      <c r="Z1802"/>
      <c r="AA1802"/>
      <c r="AB1802"/>
      <c r="AC1802"/>
      <c r="AD1802"/>
      <c r="AE1802"/>
      <c r="AF1802"/>
      <c r="AG1802"/>
      <c r="AH1802"/>
      <c r="AI1802"/>
      <c r="AJ1802"/>
      <c r="AK1802"/>
      <c r="AL1802"/>
      <c r="AM1802"/>
      <c r="AN1802"/>
      <c r="AO1802"/>
    </row>
    <row r="1803" spans="1:41" ht="15" x14ac:dyDescent="0.25">
      <c r="A1803" s="93" t="str">
        <f>CONCATENATE(База[ПЕрвые символы],База[Column2],База[Column4])</f>
        <v>KV-21646240TLK-KJA</v>
      </c>
      <c r="B1803" s="94">
        <f>База[Column6]</f>
        <v>120</v>
      </c>
      <c r="C1803" s="95" t="s">
        <v>133</v>
      </c>
      <c r="D1803" s="96">
        <v>46240</v>
      </c>
      <c r="E1803" s="95">
        <v>120</v>
      </c>
      <c r="F1803" s="95">
        <v>0</v>
      </c>
      <c r="G1803" s="95">
        <v>0</v>
      </c>
      <c r="H1803" s="95">
        <v>10</v>
      </c>
      <c r="I1803" s="95" t="s">
        <v>249</v>
      </c>
      <c r="J1803" s="95" t="s">
        <v>248</v>
      </c>
      <c r="K1803" s="95" t="s">
        <v>290</v>
      </c>
      <c r="L1803" s="97">
        <f t="shared" si="28"/>
        <v>110</v>
      </c>
      <c r="M1803" s="95" t="str">
        <f>CONCATENATE(База[ПЕрвые символы],База[Column2],RIGHT(База[Column3],7))</f>
        <v>KV-21646240TLK-KJA</v>
      </c>
      <c r="N1803"/>
      <c r="O1803"/>
      <c r="P1803"/>
      <c r="Q1803"/>
      <c r="R1803"/>
      <c r="S1803"/>
      <c r="T1803"/>
      <c r="U1803"/>
      <c r="V1803"/>
      <c r="W1803"/>
      <c r="X1803"/>
      <c r="Y1803"/>
      <c r="Z1803"/>
      <c r="AA1803"/>
      <c r="AB1803"/>
      <c r="AC1803"/>
      <c r="AD1803"/>
      <c r="AE1803"/>
      <c r="AF1803"/>
      <c r="AG1803"/>
      <c r="AH1803"/>
      <c r="AI1803"/>
      <c r="AJ1803"/>
      <c r="AK1803"/>
      <c r="AL1803"/>
      <c r="AM1803"/>
      <c r="AN1803"/>
      <c r="AO1803"/>
    </row>
    <row r="1804" spans="1:41" ht="15" x14ac:dyDescent="0.25">
      <c r="A1804" s="93" t="str">
        <f>CONCATENATE(База[ПЕрвые символы],База[Column2],База[Column4])</f>
        <v>KV-21646242TLK-KJA</v>
      </c>
      <c r="B1804" s="94">
        <f>База[Column6]</f>
        <v>120</v>
      </c>
      <c r="C1804" s="95" t="s">
        <v>133</v>
      </c>
      <c r="D1804" s="96">
        <v>46242</v>
      </c>
      <c r="E1804" s="95">
        <v>120</v>
      </c>
      <c r="F1804" s="95">
        <v>0</v>
      </c>
      <c r="G1804" s="95">
        <v>0</v>
      </c>
      <c r="H1804" s="95">
        <v>50</v>
      </c>
      <c r="I1804" s="95" t="s">
        <v>249</v>
      </c>
      <c r="J1804" s="101" t="s">
        <v>248</v>
      </c>
      <c r="K1804" s="101" t="s">
        <v>290</v>
      </c>
      <c r="L1804" s="102">
        <f t="shared" si="28"/>
        <v>70</v>
      </c>
      <c r="M1804" s="101" t="str">
        <f>CONCATENATE(База[ПЕрвые символы],База[Column2],RIGHT(База[Column3],7))</f>
        <v>KV-21646242TLK-KJA</v>
      </c>
      <c r="N1804"/>
      <c r="O1804"/>
      <c r="P1804"/>
      <c r="Q1804"/>
      <c r="R1804"/>
      <c r="S1804"/>
      <c r="T1804"/>
      <c r="U1804"/>
      <c r="V1804"/>
      <c r="W1804"/>
      <c r="X1804"/>
      <c r="Y1804"/>
      <c r="Z1804"/>
      <c r="AA1804"/>
      <c r="AB1804"/>
      <c r="AC1804"/>
      <c r="AD1804"/>
      <c r="AE1804"/>
      <c r="AF1804"/>
      <c r="AG1804"/>
      <c r="AH1804"/>
      <c r="AI1804"/>
      <c r="AJ1804"/>
      <c r="AK1804"/>
      <c r="AL1804"/>
      <c r="AM1804"/>
      <c r="AN1804"/>
      <c r="AO1804"/>
    </row>
    <row r="1805" spans="1:41" ht="15" x14ac:dyDescent="0.25">
      <c r="A1805" s="93" t="str">
        <f>CONCATENATE(База[ПЕрвые символы],База[Column2],База[Column4])</f>
        <v>KV-21646247TLK-KJA</v>
      </c>
      <c r="B1805" s="94">
        <f>База[Column6]</f>
        <v>120</v>
      </c>
      <c r="C1805" s="95" t="s">
        <v>133</v>
      </c>
      <c r="D1805" s="96">
        <v>46247</v>
      </c>
      <c r="E1805" s="95">
        <v>120</v>
      </c>
      <c r="F1805" s="95">
        <v>0</v>
      </c>
      <c r="G1805" s="95">
        <v>0</v>
      </c>
      <c r="H1805" s="95">
        <v>10</v>
      </c>
      <c r="I1805" s="95" t="s">
        <v>249</v>
      </c>
      <c r="J1805" s="101" t="s">
        <v>248</v>
      </c>
      <c r="K1805" s="101" t="s">
        <v>290</v>
      </c>
      <c r="L1805" s="102">
        <f t="shared" si="28"/>
        <v>110</v>
      </c>
      <c r="M1805" s="101" t="str">
        <f>CONCATENATE(База[ПЕрвые символы],База[Column2],RIGHT(База[Column3],7))</f>
        <v>KV-21646247TLK-KJA</v>
      </c>
      <c r="N1805"/>
      <c r="O1805"/>
      <c r="P1805"/>
      <c r="Q1805"/>
      <c r="R1805"/>
      <c r="S1805"/>
      <c r="T1805"/>
      <c r="U1805"/>
      <c r="V1805"/>
      <c r="W1805"/>
      <c r="X1805"/>
      <c r="Y1805"/>
      <c r="Z1805"/>
      <c r="AA1805"/>
      <c r="AB1805"/>
      <c r="AC1805"/>
      <c r="AD1805"/>
      <c r="AE1805"/>
      <c r="AF1805"/>
      <c r="AG1805"/>
      <c r="AH1805"/>
      <c r="AI1805"/>
      <c r="AJ1805"/>
      <c r="AK1805"/>
      <c r="AL1805"/>
      <c r="AM1805"/>
      <c r="AN1805"/>
      <c r="AO1805"/>
    </row>
    <row r="1806" spans="1:41" ht="15" x14ac:dyDescent="0.25">
      <c r="A1806" s="93" t="str">
        <f>CONCATENATE(База[ПЕрвые символы],База[Column2],База[Column4])</f>
        <v>KV-21646249TLK-KJA</v>
      </c>
      <c r="B1806" s="94">
        <f>База[Column6]</f>
        <v>120</v>
      </c>
      <c r="C1806" s="95" t="s">
        <v>133</v>
      </c>
      <c r="D1806" s="96">
        <v>46249</v>
      </c>
      <c r="E1806" s="95">
        <v>120</v>
      </c>
      <c r="F1806" s="95">
        <v>1</v>
      </c>
      <c r="G1806" s="95">
        <v>1</v>
      </c>
      <c r="H1806" s="95">
        <v>20</v>
      </c>
      <c r="I1806" s="95" t="s">
        <v>249</v>
      </c>
      <c r="J1806" s="101" t="s">
        <v>248</v>
      </c>
      <c r="K1806" s="101" t="s">
        <v>290</v>
      </c>
      <c r="L1806" s="102">
        <f t="shared" si="28"/>
        <v>100</v>
      </c>
      <c r="M1806" s="101" t="str">
        <f>CONCATENATE(База[ПЕрвые символы],База[Column2],RIGHT(База[Column3],7))</f>
        <v>KV-21646249TLK-KJA</v>
      </c>
      <c r="N1806"/>
      <c r="O1806"/>
      <c r="P1806"/>
      <c r="Q1806"/>
      <c r="R1806"/>
      <c r="S1806"/>
      <c r="T1806"/>
      <c r="U1806"/>
      <c r="V1806"/>
      <c r="W1806"/>
      <c r="X1806"/>
      <c r="Y1806"/>
      <c r="Z1806"/>
      <c r="AA1806"/>
      <c r="AB1806"/>
      <c r="AC1806"/>
      <c r="AD1806"/>
      <c r="AE1806"/>
      <c r="AF1806"/>
      <c r="AG1806"/>
      <c r="AH1806"/>
      <c r="AI1806"/>
      <c r="AJ1806"/>
      <c r="AK1806"/>
      <c r="AL1806"/>
      <c r="AM1806"/>
      <c r="AN1806"/>
      <c r="AO1806"/>
    </row>
    <row r="1807" spans="1:41" ht="15" x14ac:dyDescent="0.25">
      <c r="A1807" s="93" t="str">
        <f>CONCATENATE(База[ПЕрвые символы],База[Column2],База[Column4])</f>
        <v>KV-21646254TLK-KJA</v>
      </c>
      <c r="B1807" s="94">
        <f>База[Column6]</f>
        <v>120</v>
      </c>
      <c r="C1807" s="95" t="s">
        <v>133</v>
      </c>
      <c r="D1807" s="96">
        <v>46254</v>
      </c>
      <c r="E1807" s="95">
        <v>120</v>
      </c>
      <c r="F1807" s="95">
        <v>0</v>
      </c>
      <c r="G1807" s="95">
        <v>0</v>
      </c>
      <c r="H1807" s="95">
        <v>10</v>
      </c>
      <c r="I1807" s="95" t="s">
        <v>249</v>
      </c>
      <c r="J1807" s="101" t="s">
        <v>248</v>
      </c>
      <c r="K1807" s="101" t="s">
        <v>290</v>
      </c>
      <c r="L1807" s="102">
        <f t="shared" si="28"/>
        <v>110</v>
      </c>
      <c r="M1807" s="101" t="str">
        <f>CONCATENATE(База[ПЕрвые символы],База[Column2],RIGHT(База[Column3],7))</f>
        <v>KV-21646254TLK-KJA</v>
      </c>
      <c r="N1807"/>
      <c r="O1807"/>
      <c r="P1807"/>
      <c r="Q1807"/>
      <c r="R1807"/>
      <c r="S1807"/>
      <c r="T1807"/>
      <c r="U1807"/>
      <c r="V1807"/>
      <c r="W1807"/>
      <c r="X1807"/>
      <c r="Y1807"/>
      <c r="Z1807"/>
      <c r="AA1807"/>
      <c r="AB1807"/>
      <c r="AC1807"/>
      <c r="AD1807"/>
      <c r="AE1807"/>
      <c r="AF1807"/>
      <c r="AG1807"/>
      <c r="AH1807"/>
      <c r="AI1807"/>
      <c r="AJ1807"/>
      <c r="AK1807"/>
      <c r="AL1807"/>
      <c r="AM1807"/>
      <c r="AN1807"/>
      <c r="AO1807"/>
    </row>
    <row r="1808" spans="1:41" ht="15" x14ac:dyDescent="0.25">
      <c r="A1808" s="93" t="str">
        <f>CONCATENATE(База[ПЕрвые символы],База[Column2],База[Column4])</f>
        <v>KV-21646256TLK-KJA</v>
      </c>
      <c r="B1808" s="94">
        <f>База[Column6]</f>
        <v>120</v>
      </c>
      <c r="C1808" s="95" t="s">
        <v>133</v>
      </c>
      <c r="D1808" s="96">
        <v>46256</v>
      </c>
      <c r="E1808" s="95">
        <v>120</v>
      </c>
      <c r="F1808" s="95">
        <v>0</v>
      </c>
      <c r="G1808" s="95">
        <v>0</v>
      </c>
      <c r="H1808" s="95">
        <v>20</v>
      </c>
      <c r="I1808" s="95" t="s">
        <v>249</v>
      </c>
      <c r="J1808" s="101" t="s">
        <v>248</v>
      </c>
      <c r="K1808" s="101" t="s">
        <v>290</v>
      </c>
      <c r="L1808" s="102">
        <f t="shared" si="28"/>
        <v>100</v>
      </c>
      <c r="M1808" s="101" t="str">
        <f>CONCATENATE(База[ПЕрвые символы],База[Column2],RIGHT(База[Column3],7))</f>
        <v>KV-21646256TLK-KJA</v>
      </c>
      <c r="N1808"/>
      <c r="O1808"/>
      <c r="P1808"/>
      <c r="Q1808"/>
      <c r="R1808"/>
      <c r="S1808"/>
      <c r="T1808"/>
      <c r="U1808"/>
      <c r="V1808"/>
      <c r="W1808"/>
      <c r="X1808"/>
      <c r="Y1808"/>
      <c r="Z1808"/>
      <c r="AA1808"/>
      <c r="AB1808"/>
      <c r="AC1808"/>
      <c r="AD1808"/>
      <c r="AE1808"/>
      <c r="AF1808"/>
      <c r="AG1808"/>
      <c r="AH1808"/>
      <c r="AI1808"/>
      <c r="AJ1808"/>
      <c r="AK1808"/>
      <c r="AL1808"/>
      <c r="AM1808"/>
      <c r="AN1808"/>
      <c r="AO1808"/>
    </row>
    <row r="1809" spans="1:41" ht="15" x14ac:dyDescent="0.25">
      <c r="A1809" s="93" t="str">
        <f>CONCATENATE(База[ПЕрвые символы],База[Column2],База[Column4])</f>
        <v>KV-21646261TLK-KJA</v>
      </c>
      <c r="B1809" s="94">
        <f>База[Column6]</f>
        <v>120</v>
      </c>
      <c r="C1809" s="95" t="s">
        <v>133</v>
      </c>
      <c r="D1809" s="96">
        <v>46261</v>
      </c>
      <c r="E1809" s="95">
        <v>120</v>
      </c>
      <c r="F1809" s="95">
        <v>3</v>
      </c>
      <c r="G1809" s="95">
        <v>3</v>
      </c>
      <c r="H1809" s="95">
        <v>10</v>
      </c>
      <c r="I1809" s="95" t="s">
        <v>249</v>
      </c>
      <c r="J1809" s="101" t="s">
        <v>248</v>
      </c>
      <c r="K1809" s="101" t="s">
        <v>290</v>
      </c>
      <c r="L1809" s="102">
        <f t="shared" si="28"/>
        <v>110</v>
      </c>
      <c r="M1809" s="101" t="str">
        <f>CONCATENATE(База[ПЕрвые символы],База[Column2],RIGHT(База[Column3],7))</f>
        <v>KV-21646261TLK-KJA</v>
      </c>
      <c r="N1809"/>
      <c r="O1809"/>
      <c r="P1809"/>
      <c r="Q1809"/>
      <c r="R1809"/>
      <c r="S1809"/>
      <c r="T1809"/>
      <c r="U1809"/>
      <c r="V1809"/>
      <c r="W1809"/>
      <c r="X1809"/>
      <c r="Y1809"/>
      <c r="Z1809"/>
      <c r="AA1809"/>
      <c r="AB1809"/>
      <c r="AC1809"/>
      <c r="AD1809"/>
      <c r="AE1809"/>
      <c r="AF1809"/>
      <c r="AG1809"/>
      <c r="AH1809"/>
      <c r="AI1809"/>
      <c r="AJ1809"/>
      <c r="AK1809"/>
      <c r="AL1809"/>
      <c r="AM1809"/>
      <c r="AN1809"/>
      <c r="AO1809"/>
    </row>
    <row r="1810" spans="1:41" ht="15" x14ac:dyDescent="0.25">
      <c r="A1810" s="93" t="str">
        <f>CONCATENATE(База[ПЕрвые символы],База[Column2],База[Column4])</f>
        <v>KV-21646263TLK-KJA</v>
      </c>
      <c r="B1810" s="94">
        <f>База[Column6]</f>
        <v>120</v>
      </c>
      <c r="C1810" s="95" t="s">
        <v>133</v>
      </c>
      <c r="D1810" s="96">
        <v>46263</v>
      </c>
      <c r="E1810" s="95">
        <v>120</v>
      </c>
      <c r="F1810" s="95">
        <v>0</v>
      </c>
      <c r="G1810" s="95">
        <v>0</v>
      </c>
      <c r="H1810" s="95">
        <v>20</v>
      </c>
      <c r="I1810" s="95" t="s">
        <v>249</v>
      </c>
      <c r="J1810" s="101" t="s">
        <v>248</v>
      </c>
      <c r="K1810" s="101" t="s">
        <v>290</v>
      </c>
      <c r="L1810" s="102">
        <f t="shared" si="28"/>
        <v>100</v>
      </c>
      <c r="M1810" s="101" t="str">
        <f>CONCATENATE(База[ПЕрвые символы],База[Column2],RIGHT(База[Column3],7))</f>
        <v>KV-21646263TLK-KJA</v>
      </c>
      <c r="N1810"/>
      <c r="O1810"/>
      <c r="P1810"/>
      <c r="Q1810"/>
      <c r="R1810"/>
      <c r="S1810"/>
      <c r="T1810"/>
      <c r="U1810"/>
      <c r="V1810"/>
      <c r="W1810"/>
      <c r="X1810"/>
      <c r="Y1810"/>
      <c r="Z1810"/>
      <c r="AA1810"/>
      <c r="AB1810"/>
      <c r="AC1810"/>
      <c r="AD1810"/>
      <c r="AE1810"/>
      <c r="AF1810"/>
      <c r="AG1810"/>
      <c r="AH1810"/>
      <c r="AI1810"/>
      <c r="AJ1810"/>
      <c r="AK1810"/>
      <c r="AL1810"/>
      <c r="AM1810"/>
      <c r="AN1810"/>
      <c r="AO1810"/>
    </row>
    <row r="1811" spans="1:41" ht="15" x14ac:dyDescent="0.25">
      <c r="A1811" s="93" t="str">
        <f>CONCATENATE(База[ПЕрвые символы],База[Column2],База[Column4])</f>
        <v>KV-21646268TLK-KJA</v>
      </c>
      <c r="B1811" s="94">
        <f>База[Column6]</f>
        <v>120</v>
      </c>
      <c r="C1811" s="95" t="s">
        <v>133</v>
      </c>
      <c r="D1811" s="96">
        <v>46268</v>
      </c>
      <c r="E1811" s="95">
        <v>120</v>
      </c>
      <c r="F1811" s="95">
        <v>0</v>
      </c>
      <c r="G1811" s="95">
        <v>0</v>
      </c>
      <c r="H1811" s="95">
        <v>10</v>
      </c>
      <c r="I1811" s="95" t="s">
        <v>249</v>
      </c>
      <c r="J1811" s="101" t="s">
        <v>248</v>
      </c>
      <c r="K1811" s="101" t="s">
        <v>290</v>
      </c>
      <c r="L1811" s="102">
        <f t="shared" si="28"/>
        <v>110</v>
      </c>
      <c r="M1811" s="101" t="str">
        <f>CONCATENATE(База[ПЕрвые символы],База[Column2],RIGHT(База[Column3],7))</f>
        <v>KV-21646268TLK-KJA</v>
      </c>
      <c r="N1811"/>
      <c r="O1811"/>
      <c r="P1811"/>
      <c r="Q1811"/>
      <c r="R1811"/>
      <c r="S1811"/>
      <c r="T1811"/>
      <c r="U1811"/>
      <c r="V1811"/>
      <c r="W1811"/>
      <c r="X1811"/>
      <c r="Y1811"/>
      <c r="Z1811"/>
      <c r="AA1811"/>
      <c r="AB1811"/>
      <c r="AC1811"/>
      <c r="AD1811"/>
      <c r="AE1811"/>
      <c r="AF1811"/>
      <c r="AG1811"/>
      <c r="AH1811"/>
      <c r="AI1811"/>
      <c r="AJ1811"/>
      <c r="AK1811"/>
      <c r="AL1811"/>
      <c r="AM1811"/>
      <c r="AN1811"/>
      <c r="AO1811"/>
    </row>
    <row r="1812" spans="1:41" ht="15" x14ac:dyDescent="0.25">
      <c r="A1812" s="93" t="str">
        <f>CONCATENATE(База[ПЕрвые символы],База[Column2],База[Column4])</f>
        <v>KV-21646270TLK-KJA</v>
      </c>
      <c r="B1812" s="94">
        <f>База[Column6]</f>
        <v>120</v>
      </c>
      <c r="C1812" s="95" t="s">
        <v>133</v>
      </c>
      <c r="D1812" s="96">
        <v>46270</v>
      </c>
      <c r="E1812" s="95">
        <v>120</v>
      </c>
      <c r="F1812" s="95">
        <v>0</v>
      </c>
      <c r="G1812" s="95">
        <v>0</v>
      </c>
      <c r="H1812" s="95">
        <v>60</v>
      </c>
      <c r="I1812" s="95" t="s">
        <v>249</v>
      </c>
      <c r="J1812" s="101" t="s">
        <v>248</v>
      </c>
      <c r="K1812" s="101" t="s">
        <v>290</v>
      </c>
      <c r="L1812" s="102">
        <f t="shared" si="28"/>
        <v>60</v>
      </c>
      <c r="M1812" s="101" t="str">
        <f>CONCATENATE(База[ПЕрвые символы],База[Column2],RIGHT(База[Column3],7))</f>
        <v>KV-21646270TLK-KJA</v>
      </c>
      <c r="N1812"/>
      <c r="O1812"/>
      <c r="P1812"/>
      <c r="Q1812"/>
      <c r="R1812"/>
      <c r="S1812"/>
      <c r="T1812"/>
      <c r="U1812"/>
      <c r="V1812"/>
      <c r="W1812"/>
      <c r="X1812"/>
      <c r="Y1812"/>
      <c r="Z1812"/>
      <c r="AA1812"/>
      <c r="AB1812"/>
      <c r="AC1812"/>
      <c r="AD1812"/>
      <c r="AE1812"/>
      <c r="AF1812"/>
      <c r="AG1812"/>
      <c r="AH1812"/>
      <c r="AI1812"/>
      <c r="AJ1812"/>
      <c r="AK1812"/>
      <c r="AL1812"/>
      <c r="AM1812"/>
      <c r="AN1812"/>
      <c r="AO1812"/>
    </row>
    <row r="1813" spans="1:41" ht="15" x14ac:dyDescent="0.25">
      <c r="A1813" s="93" t="str">
        <f>CONCATENATE(База[ПЕрвые символы],База[Column2],База[Column4])</f>
        <v>KV-21646275TLK-KJA</v>
      </c>
      <c r="B1813" s="94">
        <f>База[Column6]</f>
        <v>120</v>
      </c>
      <c r="C1813" s="95" t="s">
        <v>133</v>
      </c>
      <c r="D1813" s="96">
        <v>46275</v>
      </c>
      <c r="E1813" s="95">
        <v>120</v>
      </c>
      <c r="F1813" s="95">
        <v>0</v>
      </c>
      <c r="G1813" s="95">
        <v>0</v>
      </c>
      <c r="H1813" s="95">
        <v>10</v>
      </c>
      <c r="I1813" s="95" t="s">
        <v>249</v>
      </c>
      <c r="J1813" s="101" t="s">
        <v>248</v>
      </c>
      <c r="K1813" s="101" t="s">
        <v>290</v>
      </c>
      <c r="L1813" s="102">
        <f t="shared" si="28"/>
        <v>110</v>
      </c>
      <c r="M1813" s="101" t="str">
        <f>CONCATENATE(База[ПЕрвые символы],База[Column2],RIGHT(База[Column3],7))</f>
        <v>KV-21646275TLK-KJA</v>
      </c>
      <c r="N1813"/>
      <c r="O1813"/>
      <c r="P1813"/>
      <c r="Q1813"/>
      <c r="R1813"/>
      <c r="S1813"/>
      <c r="T1813"/>
      <c r="U1813"/>
      <c r="V1813"/>
      <c r="W1813"/>
      <c r="X1813"/>
      <c r="Y1813"/>
      <c r="Z1813"/>
      <c r="AA1813"/>
      <c r="AB1813"/>
      <c r="AC1813"/>
      <c r="AD1813"/>
      <c r="AE1813"/>
      <c r="AF1813"/>
      <c r="AG1813"/>
      <c r="AH1813"/>
      <c r="AI1813"/>
      <c r="AJ1813"/>
      <c r="AK1813"/>
      <c r="AL1813"/>
      <c r="AM1813"/>
      <c r="AN1813"/>
      <c r="AO1813"/>
    </row>
    <row r="1814" spans="1:41" ht="15" x14ac:dyDescent="0.25">
      <c r="A1814" s="93" t="str">
        <f>CONCATENATE(База[ПЕрвые символы],База[Column2],База[Column4])</f>
        <v>KV-21646277TLK-KJA</v>
      </c>
      <c r="B1814" s="94">
        <f>База[Column6]</f>
        <v>120</v>
      </c>
      <c r="C1814" s="95" t="s">
        <v>133</v>
      </c>
      <c r="D1814" s="96">
        <v>46277</v>
      </c>
      <c r="E1814" s="95">
        <v>120</v>
      </c>
      <c r="F1814" s="95">
        <v>0</v>
      </c>
      <c r="G1814" s="95">
        <v>0</v>
      </c>
      <c r="H1814" s="95">
        <v>65</v>
      </c>
      <c r="I1814" s="95" t="s">
        <v>249</v>
      </c>
      <c r="J1814" s="101" t="s">
        <v>248</v>
      </c>
      <c r="K1814" s="101" t="s">
        <v>290</v>
      </c>
      <c r="L1814" s="102">
        <f t="shared" si="28"/>
        <v>55</v>
      </c>
      <c r="M1814" s="101" t="str">
        <f>CONCATENATE(База[ПЕрвые символы],База[Column2],RIGHT(База[Column3],7))</f>
        <v>KV-21646277TLK-KJA</v>
      </c>
      <c r="N1814"/>
      <c r="O1814"/>
      <c r="P1814"/>
      <c r="Q1814"/>
      <c r="R1814"/>
      <c r="S1814"/>
      <c r="T1814"/>
      <c r="U1814"/>
      <c r="V1814"/>
      <c r="W1814"/>
      <c r="X1814"/>
      <c r="Y1814"/>
      <c r="Z1814"/>
      <c r="AA1814"/>
      <c r="AB1814"/>
      <c r="AC1814"/>
      <c r="AD1814"/>
      <c r="AE1814"/>
      <c r="AF1814"/>
      <c r="AG1814"/>
      <c r="AH1814"/>
      <c r="AI1814"/>
      <c r="AJ1814"/>
      <c r="AK1814"/>
      <c r="AL1814"/>
      <c r="AM1814"/>
      <c r="AN1814"/>
      <c r="AO1814"/>
    </row>
    <row r="1815" spans="1:41" ht="15" x14ac:dyDescent="0.25">
      <c r="A1815" s="93" t="str">
        <f>CONCATENATE(База[ПЕрвые символы],База[Column2],База[Column4])</f>
        <v>KV-21646282TLK-KJA</v>
      </c>
      <c r="B1815" s="94">
        <f>База[Column6]</f>
        <v>120</v>
      </c>
      <c r="C1815" s="95" t="s">
        <v>133</v>
      </c>
      <c r="D1815" s="96">
        <v>46282</v>
      </c>
      <c r="E1815" s="95">
        <v>120</v>
      </c>
      <c r="F1815" s="95">
        <v>0</v>
      </c>
      <c r="G1815" s="95">
        <v>0</v>
      </c>
      <c r="H1815" s="95">
        <v>10</v>
      </c>
      <c r="I1815" s="95" t="s">
        <v>249</v>
      </c>
      <c r="J1815" s="101" t="s">
        <v>248</v>
      </c>
      <c r="K1815" s="101" t="s">
        <v>290</v>
      </c>
      <c r="L1815" s="102">
        <f t="shared" si="28"/>
        <v>110</v>
      </c>
      <c r="M1815" s="101" t="str">
        <f>CONCATENATE(База[ПЕрвые символы],База[Column2],RIGHT(База[Column3],7))</f>
        <v>KV-21646282TLK-KJA</v>
      </c>
      <c r="N1815"/>
      <c r="O1815"/>
      <c r="P1815"/>
      <c r="Q1815"/>
      <c r="R1815"/>
      <c r="S1815"/>
      <c r="T1815"/>
      <c r="U1815"/>
      <c r="V1815"/>
      <c r="W1815"/>
      <c r="X1815"/>
      <c r="Y1815"/>
      <c r="Z1815"/>
      <c r="AA1815"/>
      <c r="AB1815"/>
      <c r="AC1815"/>
      <c r="AD1815"/>
      <c r="AE1815"/>
      <c r="AF1815"/>
      <c r="AG1815"/>
      <c r="AH1815"/>
      <c r="AI1815"/>
      <c r="AJ1815"/>
      <c r="AK1815"/>
      <c r="AL1815"/>
      <c r="AM1815"/>
      <c r="AN1815"/>
      <c r="AO1815"/>
    </row>
    <row r="1816" spans="1:41" ht="15" x14ac:dyDescent="0.25">
      <c r="A1816" s="93" t="str">
        <f>CONCATENATE(База[ПЕрвые символы],База[Column2],База[Column4])</f>
        <v>KV-21646284TLK-KJA</v>
      </c>
      <c r="B1816" s="94">
        <f>База[Column6]</f>
        <v>120</v>
      </c>
      <c r="C1816" s="95" t="s">
        <v>133</v>
      </c>
      <c r="D1816" s="96">
        <v>46284</v>
      </c>
      <c r="E1816" s="95">
        <v>120</v>
      </c>
      <c r="F1816" s="95">
        <v>0</v>
      </c>
      <c r="G1816" s="95">
        <v>0</v>
      </c>
      <c r="H1816" s="95">
        <v>90</v>
      </c>
      <c r="I1816" s="95" t="s">
        <v>249</v>
      </c>
      <c r="J1816" s="101" t="s">
        <v>248</v>
      </c>
      <c r="K1816" s="101" t="s">
        <v>290</v>
      </c>
      <c r="L1816" s="102">
        <f t="shared" si="28"/>
        <v>30</v>
      </c>
      <c r="M1816" s="101" t="str">
        <f>CONCATENATE(База[ПЕрвые символы],База[Column2],RIGHT(База[Column3],7))</f>
        <v>KV-21646284TLK-KJA</v>
      </c>
      <c r="N1816"/>
      <c r="O1816"/>
      <c r="P1816"/>
      <c r="Q1816"/>
      <c r="R1816"/>
      <c r="S1816"/>
      <c r="T1816"/>
      <c r="U1816"/>
      <c r="V1816"/>
      <c r="W1816"/>
      <c r="X1816"/>
      <c r="Y1816"/>
      <c r="Z1816"/>
      <c r="AA1816"/>
      <c r="AB1816"/>
      <c r="AC1816"/>
      <c r="AD1816"/>
      <c r="AE1816"/>
      <c r="AF1816"/>
      <c r="AG1816"/>
      <c r="AH1816"/>
      <c r="AI1816"/>
      <c r="AJ1816"/>
      <c r="AK1816"/>
      <c r="AL1816"/>
      <c r="AM1816"/>
      <c r="AN1816"/>
      <c r="AO1816"/>
    </row>
    <row r="1817" spans="1:41" ht="15" x14ac:dyDescent="0.25">
      <c r="A1817" s="93" t="str">
        <f>CONCATENATE(База[ПЕрвые символы],База[Column2],База[Column4])</f>
        <v>KV-21646289TLK-KJA</v>
      </c>
      <c r="B1817" s="94">
        <f>База[Column6]</f>
        <v>120</v>
      </c>
      <c r="C1817" s="95" t="s">
        <v>133</v>
      </c>
      <c r="D1817" s="96">
        <v>46289</v>
      </c>
      <c r="E1817" s="95">
        <v>120</v>
      </c>
      <c r="F1817" s="95">
        <v>0</v>
      </c>
      <c r="G1817" s="95">
        <v>0</v>
      </c>
      <c r="H1817" s="95">
        <v>10</v>
      </c>
      <c r="I1817" s="95" t="s">
        <v>249</v>
      </c>
      <c r="J1817" s="101" t="s">
        <v>248</v>
      </c>
      <c r="K1817" s="101" t="s">
        <v>290</v>
      </c>
      <c r="L1817" s="102">
        <f t="shared" si="28"/>
        <v>110</v>
      </c>
      <c r="M1817" s="101" t="str">
        <f>CONCATENATE(База[ПЕрвые символы],База[Column2],RIGHT(База[Column3],7))</f>
        <v>KV-21646289TLK-KJA</v>
      </c>
      <c r="N1817"/>
      <c r="O1817"/>
      <c r="P1817"/>
      <c r="Q1817"/>
      <c r="R1817"/>
      <c r="S1817"/>
      <c r="T1817"/>
      <c r="U1817"/>
      <c r="V1817"/>
      <c r="W1817"/>
      <c r="X1817"/>
      <c r="Y1817"/>
      <c r="Z1817"/>
      <c r="AA1817"/>
      <c r="AB1817"/>
      <c r="AC1817"/>
      <c r="AD1817"/>
      <c r="AE1817"/>
      <c r="AF1817"/>
      <c r="AG1817"/>
      <c r="AH1817"/>
      <c r="AI1817"/>
      <c r="AJ1817"/>
      <c r="AK1817"/>
      <c r="AL1817"/>
      <c r="AM1817"/>
      <c r="AN1817"/>
      <c r="AO1817"/>
    </row>
    <row r="1818" spans="1:41" ht="15" x14ac:dyDescent="0.25">
      <c r="A1818" s="93" t="str">
        <f>CONCATENATE(База[ПЕрвые символы],База[Column2],База[Column4])</f>
        <v>KV-21646291TLK-KJA</v>
      </c>
      <c r="B1818" s="94">
        <f>База[Column6]</f>
        <v>120</v>
      </c>
      <c r="C1818" s="95" t="s">
        <v>133</v>
      </c>
      <c r="D1818" s="96">
        <v>46291</v>
      </c>
      <c r="E1818" s="95">
        <v>120</v>
      </c>
      <c r="F1818" s="95">
        <v>0</v>
      </c>
      <c r="G1818" s="95">
        <v>0</v>
      </c>
      <c r="H1818" s="95">
        <v>65</v>
      </c>
      <c r="I1818" s="95" t="s">
        <v>249</v>
      </c>
      <c r="J1818" s="101" t="s">
        <v>248</v>
      </c>
      <c r="K1818" s="101" t="s">
        <v>290</v>
      </c>
      <c r="L1818" s="102">
        <f t="shared" si="28"/>
        <v>55</v>
      </c>
      <c r="M1818" s="101" t="str">
        <f>CONCATENATE(База[ПЕрвые символы],База[Column2],RIGHT(База[Column3],7))</f>
        <v>KV-21646291TLK-KJA</v>
      </c>
      <c r="N1818"/>
      <c r="O1818"/>
      <c r="P1818"/>
      <c r="Q1818"/>
      <c r="R1818"/>
      <c r="S1818"/>
      <c r="T1818"/>
      <c r="U1818"/>
      <c r="V1818"/>
      <c r="W1818"/>
      <c r="X1818"/>
      <c r="Y1818"/>
      <c r="Z1818"/>
      <c r="AA1818"/>
      <c r="AB1818"/>
      <c r="AC1818"/>
      <c r="AD1818"/>
      <c r="AE1818"/>
      <c r="AF1818"/>
      <c r="AG1818"/>
      <c r="AH1818"/>
      <c r="AI1818"/>
      <c r="AJ1818"/>
      <c r="AK1818"/>
      <c r="AL1818"/>
      <c r="AM1818"/>
      <c r="AN1818"/>
      <c r="AO1818"/>
    </row>
    <row r="1819" spans="1:41" ht="15" x14ac:dyDescent="0.25">
      <c r="A1819" s="93" t="str">
        <f>CONCATENATE(База[ПЕрвые символы],База[Column2],База[Column4])</f>
        <v>KV-21646296TLK-KJA</v>
      </c>
      <c r="B1819" s="94">
        <f>База[Column6]</f>
        <v>120</v>
      </c>
      <c r="C1819" s="95" t="s">
        <v>133</v>
      </c>
      <c r="D1819" s="96">
        <v>46296</v>
      </c>
      <c r="E1819" s="95">
        <v>120</v>
      </c>
      <c r="F1819" s="95">
        <v>0</v>
      </c>
      <c r="G1819" s="95">
        <v>0</v>
      </c>
      <c r="H1819" s="95">
        <v>34</v>
      </c>
      <c r="I1819" s="95" t="s">
        <v>249</v>
      </c>
      <c r="J1819" s="101" t="s">
        <v>248</v>
      </c>
      <c r="K1819" s="101" t="s">
        <v>290</v>
      </c>
      <c r="L1819" s="102">
        <f t="shared" si="28"/>
        <v>86</v>
      </c>
      <c r="M1819" s="101" t="str">
        <f>CONCATENATE(База[ПЕрвые символы],База[Column2],RIGHT(База[Column3],7))</f>
        <v>KV-21646296TLK-KJA</v>
      </c>
      <c r="N1819"/>
      <c r="O1819"/>
      <c r="P1819"/>
      <c r="Q1819"/>
      <c r="R1819"/>
      <c r="S1819"/>
      <c r="T1819"/>
      <c r="U1819"/>
      <c r="V1819"/>
      <c r="W1819"/>
      <c r="X1819"/>
      <c r="Y1819"/>
      <c r="Z1819"/>
      <c r="AA1819"/>
      <c r="AB1819"/>
      <c r="AC1819"/>
      <c r="AD1819"/>
      <c r="AE1819"/>
      <c r="AF1819"/>
      <c r="AG1819"/>
      <c r="AH1819"/>
      <c r="AI1819"/>
      <c r="AJ1819"/>
      <c r="AK1819"/>
      <c r="AL1819"/>
      <c r="AM1819"/>
      <c r="AN1819"/>
      <c r="AO1819"/>
    </row>
    <row r="1820" spans="1:41" ht="15" x14ac:dyDescent="0.25">
      <c r="A1820" s="93" t="str">
        <f>CONCATENATE(База[ПЕрвые символы],База[Column2],База[Column4])</f>
        <v>KV-21646298TLK-KJA</v>
      </c>
      <c r="B1820" s="94">
        <f>База[Column6]</f>
        <v>120</v>
      </c>
      <c r="C1820" s="95" t="s">
        <v>133</v>
      </c>
      <c r="D1820" s="96">
        <v>46298</v>
      </c>
      <c r="E1820" s="95">
        <v>120</v>
      </c>
      <c r="F1820" s="95">
        <v>0</v>
      </c>
      <c r="G1820" s="95">
        <v>0</v>
      </c>
      <c r="H1820" s="95">
        <v>10</v>
      </c>
      <c r="I1820" s="95" t="s">
        <v>249</v>
      </c>
      <c r="J1820" s="101" t="s">
        <v>248</v>
      </c>
      <c r="K1820" s="101" t="s">
        <v>290</v>
      </c>
      <c r="L1820" s="102">
        <f t="shared" si="28"/>
        <v>110</v>
      </c>
      <c r="M1820" s="101" t="str">
        <f>CONCATENATE(База[ПЕрвые символы],База[Column2],RIGHT(База[Column3],7))</f>
        <v>KV-21646298TLK-KJA</v>
      </c>
      <c r="N1820"/>
      <c r="O1820"/>
      <c r="P1820"/>
      <c r="Q1820"/>
      <c r="R1820"/>
      <c r="S1820"/>
      <c r="T1820"/>
      <c r="U1820"/>
      <c r="V1820"/>
      <c r="W1820"/>
      <c r="X1820"/>
      <c r="Y1820"/>
      <c r="Z1820"/>
      <c r="AA1820"/>
      <c r="AB1820"/>
      <c r="AC1820"/>
      <c r="AD1820"/>
      <c r="AE1820"/>
      <c r="AF1820"/>
      <c r="AG1820"/>
      <c r="AH1820"/>
      <c r="AI1820"/>
      <c r="AJ1820"/>
      <c r="AK1820"/>
      <c r="AL1820"/>
      <c r="AM1820"/>
      <c r="AN1820"/>
      <c r="AO1820"/>
    </row>
    <row r="1821" spans="1:41" ht="15" x14ac:dyDescent="0.25">
      <c r="A1821" s="93" t="str">
        <f>CONCATENATE(База[ПЕрвые символы],База[Column2],База[Column4])</f>
        <v>KV-21646303TLK-KJA</v>
      </c>
      <c r="B1821" s="94">
        <f>База[Column6]</f>
        <v>120</v>
      </c>
      <c r="C1821" s="95" t="s">
        <v>133</v>
      </c>
      <c r="D1821" s="96">
        <v>46303</v>
      </c>
      <c r="E1821" s="95">
        <v>120</v>
      </c>
      <c r="F1821" s="95">
        <v>0</v>
      </c>
      <c r="G1821" s="95">
        <v>0</v>
      </c>
      <c r="H1821" s="95">
        <v>10</v>
      </c>
      <c r="I1821" s="95" t="s">
        <v>249</v>
      </c>
      <c r="J1821" s="101" t="s">
        <v>248</v>
      </c>
      <c r="K1821" s="101" t="s">
        <v>290</v>
      </c>
      <c r="L1821" s="102">
        <f t="shared" si="28"/>
        <v>110</v>
      </c>
      <c r="M1821" s="101" t="str">
        <f>CONCATENATE(База[ПЕрвые символы],База[Column2],RIGHT(База[Column3],7))</f>
        <v>KV-21646303TLK-KJA</v>
      </c>
      <c r="N1821"/>
      <c r="O1821"/>
      <c r="P1821"/>
      <c r="Q1821"/>
      <c r="R1821"/>
      <c r="S1821"/>
      <c r="T1821"/>
      <c r="U1821"/>
      <c r="V1821"/>
      <c r="W1821"/>
      <c r="X1821"/>
      <c r="Y1821"/>
      <c r="Z1821"/>
      <c r="AA1821"/>
      <c r="AB1821"/>
      <c r="AC1821"/>
      <c r="AD1821"/>
      <c r="AE1821"/>
      <c r="AF1821"/>
      <c r="AG1821"/>
      <c r="AH1821"/>
      <c r="AI1821"/>
      <c r="AJ1821"/>
      <c r="AK1821"/>
      <c r="AL1821"/>
      <c r="AM1821"/>
      <c r="AN1821"/>
      <c r="AO1821"/>
    </row>
    <row r="1822" spans="1:41" ht="15" x14ac:dyDescent="0.25">
      <c r="A1822" s="93" t="str">
        <f>CONCATENATE(База[ПЕрвые символы],База[Column2],База[Column4])</f>
        <v>KV-21646305TLK-KJA</v>
      </c>
      <c r="B1822" s="94">
        <f>База[Column6]</f>
        <v>120</v>
      </c>
      <c r="C1822" s="95" t="s">
        <v>133</v>
      </c>
      <c r="D1822" s="96">
        <v>46305</v>
      </c>
      <c r="E1822" s="95">
        <v>120</v>
      </c>
      <c r="F1822" s="95">
        <v>0</v>
      </c>
      <c r="G1822" s="95">
        <v>0</v>
      </c>
      <c r="H1822" s="95">
        <v>10</v>
      </c>
      <c r="I1822" s="95" t="s">
        <v>249</v>
      </c>
      <c r="J1822" s="101" t="s">
        <v>248</v>
      </c>
      <c r="K1822" s="101" t="s">
        <v>290</v>
      </c>
      <c r="L1822" s="102">
        <f t="shared" si="28"/>
        <v>110</v>
      </c>
      <c r="M1822" s="101" t="str">
        <f>CONCATENATE(База[ПЕрвые символы],База[Column2],RIGHT(База[Column3],7))</f>
        <v>KV-21646305TLK-KJA</v>
      </c>
      <c r="N1822"/>
      <c r="O1822"/>
      <c r="P1822"/>
      <c r="Q1822"/>
      <c r="R1822"/>
      <c r="S1822"/>
      <c r="T1822"/>
      <c r="U1822"/>
      <c r="V1822"/>
      <c r="W1822"/>
      <c r="X1822"/>
      <c r="Y1822"/>
      <c r="Z1822"/>
      <c r="AA1822"/>
      <c r="AB1822"/>
      <c r="AC1822"/>
      <c r="AD1822"/>
      <c r="AE1822"/>
      <c r="AF1822"/>
      <c r="AG1822"/>
      <c r="AH1822"/>
      <c r="AI1822"/>
      <c r="AJ1822"/>
      <c r="AK1822"/>
      <c r="AL1822"/>
      <c r="AM1822"/>
      <c r="AN1822"/>
      <c r="AO1822"/>
    </row>
    <row r="1823" spans="1:41" ht="15" x14ac:dyDescent="0.25">
      <c r="A1823" s="93" t="str">
        <f>CONCATENATE(База[ПЕрвые символы],База[Column2],База[Column4])</f>
        <v>KV-21646310TLK-KJA</v>
      </c>
      <c r="B1823" s="94">
        <f>База[Column6]</f>
        <v>120</v>
      </c>
      <c r="C1823" s="95" t="s">
        <v>133</v>
      </c>
      <c r="D1823" s="96">
        <v>46310</v>
      </c>
      <c r="E1823" s="95">
        <v>120</v>
      </c>
      <c r="F1823" s="95">
        <v>0</v>
      </c>
      <c r="G1823" s="95">
        <v>0</v>
      </c>
      <c r="H1823" s="95">
        <v>10</v>
      </c>
      <c r="I1823" s="95" t="s">
        <v>249</v>
      </c>
      <c r="J1823" s="101" t="s">
        <v>248</v>
      </c>
      <c r="K1823" s="101" t="s">
        <v>290</v>
      </c>
      <c r="L1823" s="102">
        <f t="shared" si="28"/>
        <v>110</v>
      </c>
      <c r="M1823" s="101" t="str">
        <f>CONCATENATE(База[ПЕрвые символы],База[Column2],RIGHT(База[Column3],7))</f>
        <v>KV-21646310TLK-KJA</v>
      </c>
      <c r="N1823"/>
      <c r="O1823"/>
      <c r="P1823"/>
      <c r="Q1823"/>
      <c r="R1823"/>
      <c r="S1823"/>
      <c r="T1823"/>
      <c r="U1823"/>
      <c r="V1823"/>
      <c r="W1823"/>
      <c r="X1823"/>
      <c r="Y1823"/>
      <c r="Z1823"/>
      <c r="AA1823"/>
      <c r="AB1823"/>
      <c r="AC1823"/>
      <c r="AD1823"/>
      <c r="AE1823"/>
      <c r="AF1823"/>
      <c r="AG1823"/>
      <c r="AH1823"/>
      <c r="AI1823"/>
      <c r="AJ1823"/>
      <c r="AK1823"/>
      <c r="AL1823"/>
      <c r="AM1823"/>
      <c r="AN1823"/>
      <c r="AO1823"/>
    </row>
    <row r="1824" spans="1:41" ht="15" x14ac:dyDescent="0.25">
      <c r="A1824" s="93" t="str">
        <f>CONCATENATE(База[ПЕрвые символы],База[Column2],База[Column4])</f>
        <v>KV-21646312TLK-KJA</v>
      </c>
      <c r="B1824" s="94">
        <f>База[Column6]</f>
        <v>120</v>
      </c>
      <c r="C1824" s="95" t="s">
        <v>133</v>
      </c>
      <c r="D1824" s="96">
        <v>46312</v>
      </c>
      <c r="E1824" s="95">
        <v>120</v>
      </c>
      <c r="F1824" s="95">
        <v>0</v>
      </c>
      <c r="G1824" s="95">
        <v>0</v>
      </c>
      <c r="H1824" s="95">
        <v>20</v>
      </c>
      <c r="I1824" s="95" t="s">
        <v>249</v>
      </c>
      <c r="J1824" s="101" t="s">
        <v>248</v>
      </c>
      <c r="K1824" s="101" t="s">
        <v>290</v>
      </c>
      <c r="L1824" s="102">
        <f t="shared" si="28"/>
        <v>100</v>
      </c>
      <c r="M1824" s="101" t="str">
        <f>CONCATENATE(База[ПЕрвые символы],База[Column2],RIGHT(База[Column3],7))</f>
        <v>KV-21646312TLK-KJA</v>
      </c>
      <c r="N1824"/>
      <c r="O1824"/>
      <c r="P1824"/>
      <c r="Q1824"/>
      <c r="R1824"/>
      <c r="S1824"/>
      <c r="T1824"/>
      <c r="U1824"/>
      <c r="V1824"/>
      <c r="W1824"/>
      <c r="X1824"/>
      <c r="Y1824"/>
      <c r="Z1824"/>
      <c r="AA1824"/>
      <c r="AB1824"/>
      <c r="AC1824"/>
      <c r="AD1824"/>
      <c r="AE1824"/>
      <c r="AF1824"/>
      <c r="AG1824"/>
      <c r="AH1824"/>
      <c r="AI1824"/>
      <c r="AJ1824"/>
      <c r="AK1824"/>
      <c r="AL1824"/>
      <c r="AM1824"/>
      <c r="AN1824"/>
      <c r="AO1824"/>
    </row>
    <row r="1825" spans="1:41" ht="15" x14ac:dyDescent="0.25">
      <c r="A1825" s="93" t="str">
        <f>CONCATENATE(База[ПЕрвые символы],База[Column2],База[Column4])</f>
        <v>KV-21646317TLK-KJA</v>
      </c>
      <c r="B1825" s="94">
        <f>База[Column6]</f>
        <v>120</v>
      </c>
      <c r="C1825" s="95" t="s">
        <v>133</v>
      </c>
      <c r="D1825" s="96">
        <v>46317</v>
      </c>
      <c r="E1825" s="95">
        <v>120</v>
      </c>
      <c r="F1825" s="95">
        <v>0</v>
      </c>
      <c r="G1825" s="95">
        <v>0</v>
      </c>
      <c r="H1825" s="95">
        <v>10</v>
      </c>
      <c r="I1825" s="95" t="s">
        <v>249</v>
      </c>
      <c r="J1825" s="95" t="s">
        <v>248</v>
      </c>
      <c r="K1825" s="95" t="s">
        <v>290</v>
      </c>
      <c r="L1825" s="97">
        <f t="shared" si="28"/>
        <v>110</v>
      </c>
      <c r="M1825" s="95" t="str">
        <f>CONCATENATE(База[ПЕрвые символы],База[Column2],RIGHT(База[Column3],7))</f>
        <v>KV-21646317TLK-KJA</v>
      </c>
      <c r="N1825"/>
      <c r="O1825"/>
      <c r="P1825"/>
      <c r="Q1825"/>
      <c r="R1825"/>
      <c r="S1825"/>
      <c r="T1825"/>
      <c r="U1825"/>
      <c r="V1825"/>
      <c r="W1825"/>
      <c r="X1825"/>
      <c r="Y1825"/>
      <c r="Z1825"/>
      <c r="AA1825"/>
      <c r="AB1825"/>
      <c r="AC1825"/>
      <c r="AD1825"/>
      <c r="AE1825"/>
      <c r="AF1825"/>
      <c r="AG1825"/>
      <c r="AH1825"/>
      <c r="AI1825"/>
      <c r="AJ1825"/>
      <c r="AK1825"/>
      <c r="AL1825"/>
      <c r="AM1825"/>
      <c r="AN1825"/>
      <c r="AO1825"/>
    </row>
    <row r="1826" spans="1:41" ht="15" x14ac:dyDescent="0.25">
      <c r="A1826" s="93" t="str">
        <f>CONCATENATE(База[ПЕрвые символы],База[Column2],База[Column4])</f>
        <v>KV-21646319TLK-KJA</v>
      </c>
      <c r="B1826" s="94">
        <f>База[Column6]</f>
        <v>120</v>
      </c>
      <c r="C1826" s="95" t="s">
        <v>133</v>
      </c>
      <c r="D1826" s="96">
        <v>46319</v>
      </c>
      <c r="E1826" s="95">
        <v>120</v>
      </c>
      <c r="F1826" s="95">
        <v>0</v>
      </c>
      <c r="G1826" s="95">
        <v>0</v>
      </c>
      <c r="H1826" s="95">
        <v>20</v>
      </c>
      <c r="I1826" s="95" t="s">
        <v>249</v>
      </c>
      <c r="J1826" s="95" t="s">
        <v>248</v>
      </c>
      <c r="K1826" s="95" t="s">
        <v>290</v>
      </c>
      <c r="L1826" s="97">
        <f t="shared" si="28"/>
        <v>100</v>
      </c>
      <c r="M1826" s="95" t="str">
        <f>CONCATENATE(База[ПЕрвые символы],База[Column2],RIGHT(База[Column3],7))</f>
        <v>KV-21646319TLK-KJA</v>
      </c>
      <c r="N1826"/>
      <c r="O1826"/>
      <c r="P1826"/>
      <c r="Q1826"/>
      <c r="R1826"/>
      <c r="S1826"/>
      <c r="T1826"/>
      <c r="U1826"/>
      <c r="V1826"/>
      <c r="W1826"/>
      <c r="X1826"/>
      <c r="Y1826"/>
      <c r="Z1826"/>
      <c r="AA1826"/>
      <c r="AB1826"/>
      <c r="AC1826"/>
      <c r="AD1826"/>
      <c r="AE1826"/>
      <c r="AF1826"/>
      <c r="AG1826"/>
      <c r="AH1826"/>
      <c r="AI1826"/>
      <c r="AJ1826"/>
      <c r="AK1826"/>
      <c r="AL1826"/>
      <c r="AM1826"/>
      <c r="AN1826"/>
      <c r="AO1826"/>
    </row>
    <row r="1827" spans="1:41" ht="15" x14ac:dyDescent="0.25">
      <c r="A1827" s="93" t="str">
        <f>CONCATENATE(База[ПЕрвые символы],База[Column2],База[Column4])</f>
        <v>KV-22546221KJA-CZR</v>
      </c>
      <c r="B1827" s="94">
        <f>База[Column6]</f>
        <v>33</v>
      </c>
      <c r="C1827" s="95" t="s">
        <v>136</v>
      </c>
      <c r="D1827" s="96">
        <v>46221</v>
      </c>
      <c r="E1827" s="95">
        <v>33</v>
      </c>
      <c r="F1827" s="95">
        <v>12</v>
      </c>
      <c r="G1827" s="95">
        <v>12</v>
      </c>
      <c r="H1827" s="95">
        <v>0</v>
      </c>
      <c r="I1827" s="95" t="s">
        <v>251</v>
      </c>
      <c r="J1827" s="95" t="s">
        <v>250</v>
      </c>
      <c r="K1827" s="95" t="s">
        <v>288</v>
      </c>
      <c r="L1827" s="97">
        <f t="shared" si="28"/>
        <v>33</v>
      </c>
      <c r="M1827" s="95" t="str">
        <f>CONCATENATE(База[ПЕрвые символы],База[Column2],RIGHT(База[Column3],7))</f>
        <v>KV-22546221KJA-CZR</v>
      </c>
      <c r="N1827"/>
      <c r="O1827"/>
      <c r="P1827"/>
      <c r="Q1827"/>
      <c r="R1827"/>
      <c r="S1827"/>
      <c r="T1827"/>
      <c r="U1827"/>
      <c r="V1827"/>
      <c r="W1827"/>
      <c r="X1827"/>
      <c r="Y1827"/>
      <c r="Z1827"/>
      <c r="AA1827"/>
      <c r="AB1827"/>
      <c r="AC1827"/>
      <c r="AD1827"/>
      <c r="AE1827"/>
      <c r="AF1827"/>
      <c r="AG1827"/>
      <c r="AH1827"/>
      <c r="AI1827"/>
      <c r="AJ1827"/>
      <c r="AK1827"/>
      <c r="AL1827"/>
      <c r="AM1827"/>
      <c r="AN1827"/>
      <c r="AO1827"/>
    </row>
    <row r="1828" spans="1:41" ht="15" x14ac:dyDescent="0.25">
      <c r="A1828" s="93" t="str">
        <f>CONCATENATE(База[ПЕрвые символы],База[Column2],База[Column4])</f>
        <v>KV-22546228KJA-CZR</v>
      </c>
      <c r="B1828" s="94">
        <f>База[Column6]</f>
        <v>33</v>
      </c>
      <c r="C1828" s="95" t="s">
        <v>136</v>
      </c>
      <c r="D1828" s="96">
        <v>46228</v>
      </c>
      <c r="E1828" s="95">
        <v>33</v>
      </c>
      <c r="F1828" s="95">
        <v>7</v>
      </c>
      <c r="G1828" s="95">
        <v>7</v>
      </c>
      <c r="H1828" s="95">
        <v>0</v>
      </c>
      <c r="I1828" s="95" t="s">
        <v>251</v>
      </c>
      <c r="J1828" s="95" t="s">
        <v>250</v>
      </c>
      <c r="K1828" s="95" t="s">
        <v>288</v>
      </c>
      <c r="L1828" s="97">
        <f t="shared" si="28"/>
        <v>33</v>
      </c>
      <c r="M1828" s="95" t="str">
        <f>CONCATENATE(База[ПЕрвые символы],База[Column2],RIGHT(База[Column3],7))</f>
        <v>KV-22546228KJA-CZR</v>
      </c>
      <c r="N1828"/>
      <c r="O1828"/>
      <c r="P1828"/>
      <c r="Q1828"/>
      <c r="R1828"/>
      <c r="S1828"/>
      <c r="T1828"/>
      <c r="U1828"/>
      <c r="V1828"/>
      <c r="W1828"/>
      <c r="X1828"/>
      <c r="Y1828"/>
      <c r="Z1828"/>
      <c r="AA1828"/>
      <c r="AB1828"/>
      <c r="AC1828"/>
      <c r="AD1828"/>
      <c r="AE1828"/>
      <c r="AF1828"/>
      <c r="AG1828"/>
      <c r="AH1828"/>
      <c r="AI1828"/>
      <c r="AJ1828"/>
      <c r="AK1828"/>
      <c r="AL1828"/>
      <c r="AM1828"/>
      <c r="AN1828"/>
      <c r="AO1828"/>
    </row>
    <row r="1829" spans="1:41" ht="15" x14ac:dyDescent="0.25">
      <c r="A1829" s="93" t="str">
        <f>CONCATENATE(База[ПЕрвые символы],База[Column2],База[Column4])</f>
        <v>KV-22546235KJA-CZR</v>
      </c>
      <c r="B1829" s="94">
        <f>База[Column6]</f>
        <v>33</v>
      </c>
      <c r="C1829" s="95" t="s">
        <v>136</v>
      </c>
      <c r="D1829" s="96">
        <v>46235</v>
      </c>
      <c r="E1829" s="95">
        <v>33</v>
      </c>
      <c r="F1829" s="95">
        <v>8</v>
      </c>
      <c r="G1829" s="95">
        <v>8</v>
      </c>
      <c r="H1829" s="95">
        <v>0</v>
      </c>
      <c r="I1829" s="95" t="s">
        <v>251</v>
      </c>
      <c r="J1829" s="95" t="s">
        <v>250</v>
      </c>
      <c r="K1829" s="95" t="s">
        <v>288</v>
      </c>
      <c r="L1829" s="97">
        <f t="shared" si="28"/>
        <v>33</v>
      </c>
      <c r="M1829" s="95" t="str">
        <f>CONCATENATE(База[ПЕрвые символы],База[Column2],RIGHT(База[Column3],7))</f>
        <v>KV-22546235KJA-CZR</v>
      </c>
      <c r="N1829"/>
      <c r="O1829"/>
      <c r="P1829"/>
      <c r="Q1829"/>
      <c r="R1829"/>
      <c r="S1829"/>
      <c r="T1829"/>
      <c r="U1829"/>
      <c r="V1829"/>
      <c r="W1829"/>
      <c r="X1829"/>
      <c r="Y1829"/>
      <c r="Z1829"/>
      <c r="AA1829"/>
      <c r="AB1829"/>
      <c r="AC1829"/>
      <c r="AD1829"/>
      <c r="AE1829"/>
      <c r="AF1829"/>
      <c r="AG1829"/>
      <c r="AH1829"/>
      <c r="AI1829"/>
      <c r="AJ1829"/>
      <c r="AK1829"/>
      <c r="AL1829"/>
      <c r="AM1829"/>
      <c r="AN1829"/>
      <c r="AO1829"/>
    </row>
    <row r="1830" spans="1:41" ht="15" x14ac:dyDescent="0.25">
      <c r="A1830" s="93" t="str">
        <f>CONCATENATE(База[ПЕрвые символы],База[Column2],База[Column4])</f>
        <v>KV-22546242KJA-CZR</v>
      </c>
      <c r="B1830" s="94">
        <f>База[Column6]</f>
        <v>33</v>
      </c>
      <c r="C1830" s="95" t="s">
        <v>136</v>
      </c>
      <c r="D1830" s="96">
        <v>46242</v>
      </c>
      <c r="E1830" s="95">
        <v>33</v>
      </c>
      <c r="F1830" s="95">
        <v>12</v>
      </c>
      <c r="G1830" s="95">
        <v>12</v>
      </c>
      <c r="H1830" s="95">
        <v>0</v>
      </c>
      <c r="I1830" s="95" t="s">
        <v>251</v>
      </c>
      <c r="J1830" s="95" t="s">
        <v>250</v>
      </c>
      <c r="K1830" s="95" t="s">
        <v>288</v>
      </c>
      <c r="L1830" s="97">
        <f t="shared" si="28"/>
        <v>33</v>
      </c>
      <c r="M1830" s="95" t="str">
        <f>CONCATENATE(База[ПЕрвые символы],База[Column2],RIGHT(База[Column3],7))</f>
        <v>KV-22546242KJA-CZR</v>
      </c>
      <c r="N1830" s="98"/>
      <c r="O1830" s="98"/>
      <c r="U1830" s="98"/>
      <c r="V1830" s="98"/>
      <c r="W1830" s="98"/>
      <c r="X1830" s="98"/>
      <c r="Y1830" s="98"/>
    </row>
    <row r="1831" spans="1:41" ht="15" x14ac:dyDescent="0.25">
      <c r="A1831" s="93" t="str">
        <f>CONCATENATE(База[ПЕрвые символы],База[Column2],База[Column4])</f>
        <v>KV-22546249KJA-CZR</v>
      </c>
      <c r="B1831" s="94">
        <f>База[Column6]</f>
        <v>33</v>
      </c>
      <c r="C1831" s="95" t="s">
        <v>136</v>
      </c>
      <c r="D1831" s="96">
        <v>46249</v>
      </c>
      <c r="E1831" s="95">
        <v>33</v>
      </c>
      <c r="F1831" s="95">
        <v>6</v>
      </c>
      <c r="G1831" s="95">
        <v>6</v>
      </c>
      <c r="H1831" s="95">
        <v>0</v>
      </c>
      <c r="I1831" s="95" t="s">
        <v>251</v>
      </c>
      <c r="J1831" s="95" t="s">
        <v>250</v>
      </c>
      <c r="K1831" s="95" t="s">
        <v>288</v>
      </c>
      <c r="L1831" s="97">
        <f t="shared" si="28"/>
        <v>33</v>
      </c>
      <c r="M1831" s="95" t="str">
        <f>CONCATENATE(База[ПЕрвые символы],База[Column2],RIGHT(База[Column3],7))</f>
        <v>KV-22546249KJA-CZR</v>
      </c>
      <c r="N1831" s="98"/>
      <c r="O1831" s="98"/>
      <c r="U1831" s="98"/>
      <c r="V1831" s="98"/>
      <c r="W1831" s="98"/>
      <c r="X1831" s="98"/>
      <c r="Y1831" s="98"/>
    </row>
    <row r="1832" spans="1:41" ht="15" x14ac:dyDescent="0.25">
      <c r="A1832" s="93" t="str">
        <f>CONCATENATE(База[ПЕрвые символы],База[Column2],База[Column4])</f>
        <v>KV-22546256KJA-CZR</v>
      </c>
      <c r="B1832" s="94">
        <f>База[Column6]</f>
        <v>33</v>
      </c>
      <c r="C1832" s="95" t="s">
        <v>136</v>
      </c>
      <c r="D1832" s="96">
        <v>46256</v>
      </c>
      <c r="E1832" s="95">
        <v>33</v>
      </c>
      <c r="F1832" s="95">
        <v>5</v>
      </c>
      <c r="G1832" s="95">
        <v>5</v>
      </c>
      <c r="H1832" s="95">
        <v>0</v>
      </c>
      <c r="I1832" s="95" t="s">
        <v>251</v>
      </c>
      <c r="J1832" s="95" t="s">
        <v>250</v>
      </c>
      <c r="K1832" s="95" t="s">
        <v>288</v>
      </c>
      <c r="L1832" s="97">
        <f t="shared" si="28"/>
        <v>33</v>
      </c>
      <c r="M1832" s="95" t="str">
        <f>CONCATENATE(База[ПЕрвые символы],База[Column2],RIGHT(База[Column3],7))</f>
        <v>KV-22546256KJA-CZR</v>
      </c>
      <c r="N1832" s="98"/>
      <c r="O1832" s="98"/>
      <c r="U1832" s="98"/>
      <c r="V1832" s="98"/>
      <c r="W1832" s="98"/>
      <c r="X1832" s="98"/>
      <c r="Y1832" s="98"/>
    </row>
    <row r="1833" spans="1:41" ht="15" x14ac:dyDescent="0.25">
      <c r="A1833" s="93" t="str">
        <f>CONCATENATE(База[ПЕрвые символы],База[Column2],База[Column4])</f>
        <v>KV-22546263KJA-CZR</v>
      </c>
      <c r="B1833" s="94">
        <f>База[Column6]</f>
        <v>33</v>
      </c>
      <c r="C1833" s="95" t="s">
        <v>136</v>
      </c>
      <c r="D1833" s="96">
        <v>46263</v>
      </c>
      <c r="E1833" s="95">
        <v>33</v>
      </c>
      <c r="F1833" s="95">
        <v>6</v>
      </c>
      <c r="G1833" s="95">
        <v>6</v>
      </c>
      <c r="H1833" s="95">
        <v>0</v>
      </c>
      <c r="I1833" s="95" t="s">
        <v>251</v>
      </c>
      <c r="J1833" s="95" t="s">
        <v>250</v>
      </c>
      <c r="K1833" s="95" t="s">
        <v>288</v>
      </c>
      <c r="L1833" s="97">
        <f t="shared" si="28"/>
        <v>33</v>
      </c>
      <c r="M1833" s="95" t="str">
        <f>CONCATENATE(База[ПЕрвые символы],База[Column2],RIGHT(База[Column3],7))</f>
        <v>KV-22546263KJA-CZR</v>
      </c>
      <c r="N1833" s="98"/>
      <c r="O1833" s="98"/>
      <c r="U1833" s="98"/>
      <c r="V1833" s="98"/>
      <c r="W1833" s="98"/>
      <c r="X1833" s="98"/>
      <c r="Y1833" s="98"/>
    </row>
    <row r="1834" spans="1:41" ht="15" x14ac:dyDescent="0.25">
      <c r="A1834" s="93" t="str">
        <f>CONCATENATE(База[ПЕрвые символы],База[Column2],База[Column4])</f>
        <v>KV-22546270KJA-CZR</v>
      </c>
      <c r="B1834" s="94">
        <f>База[Column6]</f>
        <v>33</v>
      </c>
      <c r="C1834" s="95" t="s">
        <v>136</v>
      </c>
      <c r="D1834" s="96">
        <v>46270</v>
      </c>
      <c r="E1834" s="95">
        <v>33</v>
      </c>
      <c r="F1834" s="95">
        <v>0</v>
      </c>
      <c r="G1834" s="95">
        <v>0</v>
      </c>
      <c r="H1834" s="95">
        <v>0</v>
      </c>
      <c r="I1834" s="95" t="s">
        <v>251</v>
      </c>
      <c r="J1834" s="95" t="s">
        <v>250</v>
      </c>
      <c r="K1834" s="95" t="s">
        <v>288</v>
      </c>
      <c r="L1834" s="97">
        <f t="shared" si="28"/>
        <v>33</v>
      </c>
      <c r="M1834" s="95" t="str">
        <f>CONCATENATE(База[ПЕрвые символы],База[Column2],RIGHT(База[Column3],7))</f>
        <v>KV-22546270KJA-CZR</v>
      </c>
      <c r="N1834" s="98"/>
      <c r="O1834" s="98"/>
      <c r="U1834" s="98"/>
      <c r="V1834" s="98"/>
      <c r="W1834" s="98"/>
      <c r="X1834" s="98"/>
      <c r="Y1834" s="98"/>
    </row>
    <row r="1835" spans="1:41" ht="15" x14ac:dyDescent="0.25">
      <c r="A1835" s="93" t="str">
        <f>CONCATENATE(База[ПЕрвые символы],База[Column2],База[Column4])</f>
        <v>KV-22546277KJA-CZR</v>
      </c>
      <c r="B1835" s="94">
        <f>База[Column6]</f>
        <v>33</v>
      </c>
      <c r="C1835" s="95" t="s">
        <v>136</v>
      </c>
      <c r="D1835" s="96">
        <v>46277</v>
      </c>
      <c r="E1835" s="95">
        <v>33</v>
      </c>
      <c r="F1835" s="95">
        <v>0</v>
      </c>
      <c r="G1835" s="95">
        <v>0</v>
      </c>
      <c r="H1835" s="95">
        <v>0</v>
      </c>
      <c r="I1835" s="95" t="s">
        <v>251</v>
      </c>
      <c r="J1835" s="95" t="s">
        <v>250</v>
      </c>
      <c r="K1835" s="95" t="s">
        <v>288</v>
      </c>
      <c r="L1835" s="97">
        <f t="shared" si="28"/>
        <v>33</v>
      </c>
      <c r="M1835" s="95" t="str">
        <f>CONCATENATE(База[ПЕрвые символы],База[Column2],RIGHT(База[Column3],7))</f>
        <v>KV-22546277KJA-CZR</v>
      </c>
      <c r="N1835" s="98"/>
      <c r="O1835" s="98"/>
      <c r="U1835" s="98"/>
      <c r="V1835" s="98"/>
      <c r="W1835" s="98"/>
      <c r="X1835" s="98"/>
      <c r="Y1835" s="98"/>
    </row>
    <row r="1836" spans="1:41" ht="15" x14ac:dyDescent="0.25">
      <c r="A1836" s="93" t="str">
        <f>CONCATENATE(База[ПЕрвые символы],База[Column2],База[Column4])</f>
        <v>KV-22546284KJA-CZR</v>
      </c>
      <c r="B1836" s="94">
        <f>База[Column6]</f>
        <v>33</v>
      </c>
      <c r="C1836" s="95" t="s">
        <v>136</v>
      </c>
      <c r="D1836" s="96">
        <v>46284</v>
      </c>
      <c r="E1836" s="95">
        <v>33</v>
      </c>
      <c r="F1836" s="95">
        <v>0</v>
      </c>
      <c r="G1836" s="95">
        <v>0</v>
      </c>
      <c r="H1836" s="95">
        <v>0</v>
      </c>
      <c r="I1836" s="95" t="s">
        <v>251</v>
      </c>
      <c r="J1836" s="95" t="s">
        <v>250</v>
      </c>
      <c r="K1836" s="95" t="s">
        <v>288</v>
      </c>
      <c r="L1836" s="97">
        <f t="shared" si="28"/>
        <v>33</v>
      </c>
      <c r="M1836" s="95" t="str">
        <f>CONCATENATE(База[ПЕрвые символы],База[Column2],RIGHT(База[Column3],7))</f>
        <v>KV-22546284KJA-CZR</v>
      </c>
      <c r="N1836" s="98"/>
      <c r="O1836" s="98"/>
      <c r="U1836" s="98"/>
      <c r="V1836" s="98"/>
      <c r="W1836" s="98"/>
      <c r="X1836" s="98"/>
      <c r="Y1836" s="98"/>
    </row>
    <row r="1837" spans="1:41" ht="15" x14ac:dyDescent="0.25">
      <c r="A1837" s="93" t="str">
        <f>CONCATENATE(База[ПЕрвые символы],База[Column2],База[Column4])</f>
        <v>KV-22546291KJA-CZR</v>
      </c>
      <c r="B1837" s="94">
        <f>База[Column6]</f>
        <v>33</v>
      </c>
      <c r="C1837" s="95" t="s">
        <v>136</v>
      </c>
      <c r="D1837" s="96">
        <v>46291</v>
      </c>
      <c r="E1837" s="95">
        <v>33</v>
      </c>
      <c r="F1837" s="95">
        <v>0</v>
      </c>
      <c r="G1837" s="95">
        <v>0</v>
      </c>
      <c r="H1837" s="95">
        <v>0</v>
      </c>
      <c r="I1837" s="95" t="s">
        <v>251</v>
      </c>
      <c r="J1837" s="95" t="s">
        <v>250</v>
      </c>
      <c r="K1837" s="95" t="s">
        <v>288</v>
      </c>
      <c r="L1837" s="97">
        <f t="shared" si="28"/>
        <v>33</v>
      </c>
      <c r="M1837" s="95" t="str">
        <f>CONCATENATE(База[ПЕрвые символы],База[Column2],RIGHT(База[Column3],7))</f>
        <v>KV-22546291KJA-CZR</v>
      </c>
      <c r="N1837" s="98"/>
      <c r="O1837" s="98"/>
      <c r="U1837" s="98"/>
      <c r="V1837" s="98"/>
      <c r="W1837" s="98"/>
      <c r="X1837" s="98"/>
      <c r="Y1837" s="98"/>
    </row>
    <row r="1838" spans="1:41" ht="15" x14ac:dyDescent="0.25">
      <c r="A1838" s="93" t="str">
        <f>CONCATENATE(База[ПЕрвые символы],База[Column2],База[Column4])</f>
        <v>KV-22546298KJA-CZR</v>
      </c>
      <c r="B1838" s="94">
        <f>База[Column6]</f>
        <v>33</v>
      </c>
      <c r="C1838" s="95" t="s">
        <v>136</v>
      </c>
      <c r="D1838" s="96">
        <v>46298</v>
      </c>
      <c r="E1838" s="95">
        <v>33</v>
      </c>
      <c r="F1838" s="95">
        <v>0</v>
      </c>
      <c r="G1838" s="95">
        <v>0</v>
      </c>
      <c r="H1838" s="95">
        <v>0</v>
      </c>
      <c r="I1838" s="95" t="s">
        <v>251</v>
      </c>
      <c r="J1838" s="95" t="s">
        <v>250</v>
      </c>
      <c r="K1838" s="95" t="s">
        <v>288</v>
      </c>
      <c r="L1838" s="97">
        <f t="shared" si="28"/>
        <v>33</v>
      </c>
      <c r="M1838" s="95" t="str">
        <f>CONCATENATE(База[ПЕрвые символы],База[Column2],RIGHT(База[Column3],7))</f>
        <v>KV-22546298KJA-CZR</v>
      </c>
      <c r="N1838" s="98"/>
      <c r="O1838" s="98"/>
      <c r="U1838" s="98"/>
      <c r="V1838" s="98"/>
      <c r="W1838" s="98"/>
      <c r="X1838" s="98"/>
      <c r="Y1838" s="98"/>
    </row>
    <row r="1839" spans="1:41" ht="15" x14ac:dyDescent="0.25">
      <c r="A1839" s="93" t="str">
        <f>CONCATENATE(База[ПЕрвые символы],База[Column2],База[Column4])</f>
        <v>KV-22546305KJA-CZR</v>
      </c>
      <c r="B1839" s="94">
        <f>База[Column6]</f>
        <v>33</v>
      </c>
      <c r="C1839" s="95" t="s">
        <v>136</v>
      </c>
      <c r="D1839" s="96">
        <v>46305</v>
      </c>
      <c r="E1839" s="95">
        <v>33</v>
      </c>
      <c r="F1839" s="95">
        <v>0</v>
      </c>
      <c r="G1839" s="95">
        <v>0</v>
      </c>
      <c r="H1839" s="95">
        <v>0</v>
      </c>
      <c r="I1839" s="95" t="s">
        <v>251</v>
      </c>
      <c r="J1839" s="95" t="s">
        <v>250</v>
      </c>
      <c r="K1839" s="95" t="s">
        <v>288</v>
      </c>
      <c r="L1839" s="97">
        <f t="shared" si="28"/>
        <v>33</v>
      </c>
      <c r="M1839" s="95" t="str">
        <f>CONCATENATE(База[ПЕрвые символы],База[Column2],RIGHT(База[Column3],7))</f>
        <v>KV-22546305KJA-CZR</v>
      </c>
      <c r="N1839" s="98"/>
      <c r="O1839" s="98"/>
      <c r="U1839" s="98"/>
      <c r="V1839" s="98"/>
      <c r="W1839" s="98"/>
      <c r="X1839" s="98"/>
      <c r="Y1839" s="98"/>
    </row>
    <row r="1840" spans="1:41" ht="15" x14ac:dyDescent="0.25">
      <c r="A1840" s="93" t="str">
        <f>CONCATENATE(База[ПЕрвые символы],База[Column2],База[Column4])</f>
        <v>KV-22546312KJA-CZR</v>
      </c>
      <c r="B1840" s="94">
        <f>База[Column6]</f>
        <v>33</v>
      </c>
      <c r="C1840" s="95" t="s">
        <v>136</v>
      </c>
      <c r="D1840" s="96">
        <v>46312</v>
      </c>
      <c r="E1840" s="95">
        <v>33</v>
      </c>
      <c r="F1840" s="95">
        <v>0</v>
      </c>
      <c r="G1840" s="95">
        <v>0</v>
      </c>
      <c r="H1840" s="95">
        <v>0</v>
      </c>
      <c r="I1840" s="95" t="s">
        <v>251</v>
      </c>
      <c r="J1840" s="95" t="s">
        <v>250</v>
      </c>
      <c r="K1840" s="95" t="s">
        <v>288</v>
      </c>
      <c r="L1840" s="97">
        <f t="shared" si="28"/>
        <v>33</v>
      </c>
      <c r="M1840" s="95" t="str">
        <f>CONCATENATE(База[ПЕрвые символы],База[Column2],RIGHT(База[Column3],7))</f>
        <v>KV-22546312KJA-CZR</v>
      </c>
      <c r="N1840" s="98"/>
      <c r="O1840" s="98"/>
      <c r="U1840" s="98"/>
      <c r="V1840" s="98"/>
      <c r="W1840" s="98"/>
      <c r="X1840" s="98"/>
      <c r="Y1840" s="98"/>
    </row>
    <row r="1841" spans="1:25" ht="15" x14ac:dyDescent="0.25">
      <c r="A1841" s="93" t="str">
        <f>CONCATENATE(База[ПЕрвые символы],База[Column2],База[Column4])</f>
        <v>KV-22546319KJA-CZR</v>
      </c>
      <c r="B1841" s="94">
        <f>База[Column6]</f>
        <v>33</v>
      </c>
      <c r="C1841" s="95" t="s">
        <v>136</v>
      </c>
      <c r="D1841" s="96">
        <v>46319</v>
      </c>
      <c r="E1841" s="95">
        <v>33</v>
      </c>
      <c r="F1841" s="95">
        <v>0</v>
      </c>
      <c r="G1841" s="95">
        <v>0</v>
      </c>
      <c r="H1841" s="95">
        <v>0</v>
      </c>
      <c r="I1841" s="95" t="s">
        <v>251</v>
      </c>
      <c r="J1841" s="95" t="s">
        <v>250</v>
      </c>
      <c r="K1841" s="95" t="s">
        <v>288</v>
      </c>
      <c r="L1841" s="97">
        <f t="shared" si="28"/>
        <v>33</v>
      </c>
      <c r="M1841" s="95" t="str">
        <f>CONCATENATE(База[ПЕрвые символы],База[Column2],RIGHT(База[Column3],7))</f>
        <v>KV-22546319KJA-CZR</v>
      </c>
      <c r="N1841" s="98"/>
      <c r="O1841" s="98"/>
      <c r="U1841" s="98"/>
      <c r="V1841" s="98"/>
      <c r="W1841" s="98"/>
      <c r="X1841" s="98"/>
      <c r="Y1841" s="98"/>
    </row>
    <row r="1842" spans="1:25" ht="15" x14ac:dyDescent="0.25">
      <c r="A1842" s="93" t="str">
        <f>CONCATENATE(База[ПЕрвые символы],База[Column2],База[Column4])</f>
        <v>KV-22646221CZR-KJA</v>
      </c>
      <c r="B1842" s="94">
        <f>База[Column6]</f>
        <v>37</v>
      </c>
      <c r="C1842" s="95" t="s">
        <v>137</v>
      </c>
      <c r="D1842" s="96">
        <v>46221</v>
      </c>
      <c r="E1842" s="95">
        <v>37</v>
      </c>
      <c r="F1842" s="95">
        <v>11</v>
      </c>
      <c r="G1842" s="95">
        <v>11</v>
      </c>
      <c r="H1842" s="95">
        <v>0</v>
      </c>
      <c r="I1842" s="95" t="s">
        <v>253</v>
      </c>
      <c r="J1842" s="95" t="s">
        <v>252</v>
      </c>
      <c r="K1842" s="95" t="s">
        <v>288</v>
      </c>
      <c r="L1842" s="97">
        <f t="shared" si="28"/>
        <v>37</v>
      </c>
      <c r="M1842" s="95" t="str">
        <f>CONCATENATE(База[ПЕрвые символы],База[Column2],RIGHT(База[Column3],7))</f>
        <v>KV-22646221CZR-KJA</v>
      </c>
      <c r="N1842" s="98"/>
      <c r="O1842" s="98"/>
      <c r="U1842" s="98"/>
      <c r="V1842" s="98"/>
      <c r="W1842" s="98"/>
      <c r="X1842" s="98"/>
      <c r="Y1842" s="98"/>
    </row>
    <row r="1843" spans="1:25" ht="15" x14ac:dyDescent="0.25">
      <c r="A1843" s="93" t="str">
        <f>CONCATENATE(База[ПЕрвые символы],База[Column2],База[Column4])</f>
        <v>KV-22646228CZR-KJA</v>
      </c>
      <c r="B1843" s="94">
        <f>База[Column6]</f>
        <v>37</v>
      </c>
      <c r="C1843" s="95" t="s">
        <v>137</v>
      </c>
      <c r="D1843" s="96">
        <v>46228</v>
      </c>
      <c r="E1843" s="95">
        <v>37</v>
      </c>
      <c r="F1843" s="95">
        <v>8</v>
      </c>
      <c r="G1843" s="95">
        <v>8</v>
      </c>
      <c r="H1843" s="95">
        <v>0</v>
      </c>
      <c r="I1843" s="95" t="s">
        <v>253</v>
      </c>
      <c r="J1843" s="95" t="s">
        <v>252</v>
      </c>
      <c r="K1843" s="95" t="s">
        <v>288</v>
      </c>
      <c r="L1843" s="97">
        <f t="shared" si="28"/>
        <v>37</v>
      </c>
      <c r="M1843" s="95" t="str">
        <f>CONCATENATE(База[ПЕрвые символы],База[Column2],RIGHT(База[Column3],7))</f>
        <v>KV-22646228CZR-KJA</v>
      </c>
      <c r="N1843" s="98"/>
      <c r="O1843" s="98"/>
      <c r="U1843" s="98"/>
      <c r="V1843" s="98"/>
      <c r="W1843" s="98"/>
      <c r="X1843" s="98"/>
      <c r="Y1843" s="98"/>
    </row>
    <row r="1844" spans="1:25" ht="15" x14ac:dyDescent="0.25">
      <c r="A1844" s="93" t="str">
        <f>CONCATENATE(База[ПЕрвые символы],База[Column2],База[Column4])</f>
        <v>KV-22646235CZR-KJA</v>
      </c>
      <c r="B1844" s="94">
        <f>База[Column6]</f>
        <v>37</v>
      </c>
      <c r="C1844" s="95" t="s">
        <v>137</v>
      </c>
      <c r="D1844" s="96">
        <v>46235</v>
      </c>
      <c r="E1844" s="95">
        <v>37</v>
      </c>
      <c r="F1844" s="95">
        <v>6</v>
      </c>
      <c r="G1844" s="95">
        <v>6</v>
      </c>
      <c r="H1844" s="95">
        <v>0</v>
      </c>
      <c r="I1844" s="95" t="s">
        <v>253</v>
      </c>
      <c r="J1844" s="95" t="s">
        <v>252</v>
      </c>
      <c r="K1844" s="95" t="s">
        <v>288</v>
      </c>
      <c r="L1844" s="97">
        <f t="shared" si="28"/>
        <v>37</v>
      </c>
      <c r="M1844" s="95" t="str">
        <f>CONCATENATE(База[ПЕрвые символы],База[Column2],RIGHT(База[Column3],7))</f>
        <v>KV-22646235CZR-KJA</v>
      </c>
      <c r="N1844" s="98"/>
      <c r="O1844" s="98"/>
      <c r="U1844" s="98"/>
      <c r="V1844" s="98"/>
      <c r="W1844" s="98"/>
      <c r="X1844" s="98"/>
      <c r="Y1844" s="98"/>
    </row>
    <row r="1845" spans="1:25" ht="15" x14ac:dyDescent="0.25">
      <c r="A1845" s="93" t="str">
        <f>CONCATENATE(База[ПЕрвые символы],База[Column2],База[Column4])</f>
        <v>KV-22646242CZR-KJA</v>
      </c>
      <c r="B1845" s="94">
        <f>База[Column6]</f>
        <v>37</v>
      </c>
      <c r="C1845" s="95" t="s">
        <v>137</v>
      </c>
      <c r="D1845" s="96">
        <v>46242</v>
      </c>
      <c r="E1845" s="95">
        <v>37</v>
      </c>
      <c r="F1845" s="95">
        <v>15</v>
      </c>
      <c r="G1845" s="95">
        <v>15</v>
      </c>
      <c r="H1845" s="95">
        <v>0</v>
      </c>
      <c r="I1845" s="95" t="s">
        <v>253</v>
      </c>
      <c r="J1845" s="95" t="s">
        <v>252</v>
      </c>
      <c r="K1845" s="95" t="s">
        <v>288</v>
      </c>
      <c r="L1845" s="97">
        <f t="shared" si="28"/>
        <v>37</v>
      </c>
      <c r="M1845" s="95" t="str">
        <f>CONCATENATE(База[ПЕрвые символы],База[Column2],RIGHT(База[Column3],7))</f>
        <v>KV-22646242CZR-KJA</v>
      </c>
      <c r="N1845" s="98"/>
      <c r="O1845" s="98"/>
      <c r="U1845" s="98"/>
      <c r="V1845" s="98"/>
      <c r="W1845" s="98"/>
      <c r="X1845" s="98"/>
      <c r="Y1845" s="98"/>
    </row>
    <row r="1846" spans="1:25" ht="15" x14ac:dyDescent="0.25">
      <c r="A1846" s="93" t="str">
        <f>CONCATENATE(База[ПЕрвые символы],База[Column2],База[Column4])</f>
        <v>KV-22646249CZR-KJA</v>
      </c>
      <c r="B1846" s="94">
        <f>База[Column6]</f>
        <v>37</v>
      </c>
      <c r="C1846" s="95" t="s">
        <v>137</v>
      </c>
      <c r="D1846" s="96">
        <v>46249</v>
      </c>
      <c r="E1846" s="95">
        <v>37</v>
      </c>
      <c r="F1846" s="95">
        <v>5</v>
      </c>
      <c r="G1846" s="95">
        <v>5</v>
      </c>
      <c r="H1846" s="95">
        <v>0</v>
      </c>
      <c r="I1846" s="95" t="s">
        <v>253</v>
      </c>
      <c r="J1846" s="95" t="s">
        <v>252</v>
      </c>
      <c r="K1846" s="95" t="s">
        <v>288</v>
      </c>
      <c r="L1846" s="97">
        <f t="shared" si="28"/>
        <v>37</v>
      </c>
      <c r="M1846" s="95" t="str">
        <f>CONCATENATE(База[ПЕрвые символы],База[Column2],RIGHT(База[Column3],7))</f>
        <v>KV-22646249CZR-KJA</v>
      </c>
      <c r="N1846" s="98"/>
      <c r="O1846" s="98"/>
      <c r="U1846" s="98"/>
      <c r="V1846" s="98"/>
      <c r="W1846" s="98"/>
      <c r="X1846" s="98"/>
      <c r="Y1846" s="98"/>
    </row>
    <row r="1847" spans="1:25" ht="15" x14ac:dyDescent="0.25">
      <c r="A1847" s="93" t="str">
        <f>CONCATENATE(База[ПЕрвые символы],База[Column2],База[Column4])</f>
        <v>KV-22646256CZR-KJA</v>
      </c>
      <c r="B1847" s="94">
        <f>База[Column6]</f>
        <v>37</v>
      </c>
      <c r="C1847" s="95" t="s">
        <v>137</v>
      </c>
      <c r="D1847" s="96">
        <v>46256</v>
      </c>
      <c r="E1847" s="95">
        <v>37</v>
      </c>
      <c r="F1847" s="95">
        <v>4</v>
      </c>
      <c r="G1847" s="95">
        <v>4</v>
      </c>
      <c r="H1847" s="95">
        <v>0</v>
      </c>
      <c r="I1847" s="95" t="s">
        <v>253</v>
      </c>
      <c r="J1847" s="95" t="s">
        <v>252</v>
      </c>
      <c r="K1847" s="95" t="s">
        <v>288</v>
      </c>
      <c r="L1847" s="97">
        <f t="shared" si="28"/>
        <v>37</v>
      </c>
      <c r="M1847" s="95" t="str">
        <f>CONCATENATE(База[ПЕрвые символы],База[Column2],RIGHT(База[Column3],7))</f>
        <v>KV-22646256CZR-KJA</v>
      </c>
      <c r="N1847" s="98"/>
      <c r="O1847" s="98"/>
      <c r="U1847" s="98"/>
      <c r="V1847" s="98"/>
      <c r="W1847" s="98"/>
      <c r="X1847" s="98"/>
      <c r="Y1847" s="98"/>
    </row>
    <row r="1848" spans="1:25" ht="15" x14ac:dyDescent="0.25">
      <c r="A1848" s="93" t="str">
        <f>CONCATENATE(База[ПЕрвые символы],База[Column2],База[Column4])</f>
        <v>KV-22646263CZR-KJA</v>
      </c>
      <c r="B1848" s="94">
        <f>База[Column6]</f>
        <v>37</v>
      </c>
      <c r="C1848" s="95" t="s">
        <v>137</v>
      </c>
      <c r="D1848" s="96">
        <v>46263</v>
      </c>
      <c r="E1848" s="95">
        <v>37</v>
      </c>
      <c r="F1848" s="95">
        <v>4</v>
      </c>
      <c r="G1848" s="95">
        <v>4</v>
      </c>
      <c r="H1848" s="95">
        <v>0</v>
      </c>
      <c r="I1848" s="95" t="s">
        <v>253</v>
      </c>
      <c r="J1848" s="95" t="s">
        <v>252</v>
      </c>
      <c r="K1848" s="95" t="s">
        <v>288</v>
      </c>
      <c r="L1848" s="97">
        <f t="shared" si="28"/>
        <v>37</v>
      </c>
      <c r="M1848" s="95" t="str">
        <f>CONCATENATE(База[ПЕрвые символы],База[Column2],RIGHT(База[Column3],7))</f>
        <v>KV-22646263CZR-KJA</v>
      </c>
      <c r="N1848" s="98"/>
      <c r="O1848" s="98"/>
      <c r="U1848" s="98"/>
      <c r="V1848" s="98"/>
      <c r="W1848" s="98"/>
      <c r="X1848" s="98"/>
      <c r="Y1848" s="98"/>
    </row>
    <row r="1849" spans="1:25" ht="15" x14ac:dyDescent="0.25">
      <c r="A1849" s="93" t="str">
        <f>CONCATENATE(База[ПЕрвые символы],База[Column2],База[Column4])</f>
        <v>KV-22646270CZR-KJA</v>
      </c>
      <c r="B1849" s="94">
        <f>База[Column6]</f>
        <v>37</v>
      </c>
      <c r="C1849" s="95" t="s">
        <v>137</v>
      </c>
      <c r="D1849" s="96">
        <v>46270</v>
      </c>
      <c r="E1849" s="95">
        <v>37</v>
      </c>
      <c r="F1849" s="95">
        <v>2</v>
      </c>
      <c r="G1849" s="95">
        <v>2</v>
      </c>
      <c r="H1849" s="95">
        <v>0</v>
      </c>
      <c r="I1849" s="95" t="s">
        <v>253</v>
      </c>
      <c r="J1849" s="95" t="s">
        <v>252</v>
      </c>
      <c r="K1849" s="95" t="s">
        <v>288</v>
      </c>
      <c r="L1849" s="97">
        <f t="shared" si="28"/>
        <v>37</v>
      </c>
      <c r="M1849" s="95" t="str">
        <f>CONCATENATE(База[ПЕрвые символы],База[Column2],RIGHT(База[Column3],7))</f>
        <v>KV-22646270CZR-KJA</v>
      </c>
      <c r="N1849" s="98"/>
      <c r="O1849" s="98"/>
      <c r="U1849" s="98"/>
      <c r="V1849" s="98"/>
      <c r="W1849" s="98"/>
      <c r="X1849" s="98"/>
      <c r="Y1849" s="98"/>
    </row>
    <row r="1850" spans="1:25" ht="15" x14ac:dyDescent="0.25">
      <c r="A1850" s="93" t="str">
        <f>CONCATENATE(База[ПЕрвые символы],База[Column2],База[Column4])</f>
        <v>KV-22646277CZR-KJA</v>
      </c>
      <c r="B1850" s="94">
        <f>База[Column6]</f>
        <v>37</v>
      </c>
      <c r="C1850" s="95" t="s">
        <v>137</v>
      </c>
      <c r="D1850" s="96">
        <v>46277</v>
      </c>
      <c r="E1850" s="95">
        <v>37</v>
      </c>
      <c r="F1850" s="95">
        <v>0</v>
      </c>
      <c r="G1850" s="95">
        <v>0</v>
      </c>
      <c r="H1850" s="95">
        <v>0</v>
      </c>
      <c r="I1850" s="95" t="s">
        <v>253</v>
      </c>
      <c r="J1850" s="95" t="s">
        <v>252</v>
      </c>
      <c r="K1850" s="95" t="s">
        <v>288</v>
      </c>
      <c r="L1850" s="97">
        <f t="shared" si="28"/>
        <v>37</v>
      </c>
      <c r="M1850" s="95" t="str">
        <f>CONCATENATE(База[ПЕрвые символы],База[Column2],RIGHT(База[Column3],7))</f>
        <v>KV-22646277CZR-KJA</v>
      </c>
      <c r="N1850" s="98"/>
      <c r="O1850" s="98"/>
      <c r="U1850" s="98"/>
      <c r="V1850" s="98"/>
      <c r="W1850" s="98"/>
      <c r="X1850" s="98"/>
      <c r="Y1850" s="98"/>
    </row>
    <row r="1851" spans="1:25" ht="15" x14ac:dyDescent="0.25">
      <c r="A1851" s="93" t="str">
        <f>CONCATENATE(База[ПЕрвые символы],База[Column2],База[Column4])</f>
        <v>KV-22646284CZR-KJA</v>
      </c>
      <c r="B1851" s="94">
        <f>База[Column6]</f>
        <v>37</v>
      </c>
      <c r="C1851" s="95" t="s">
        <v>137</v>
      </c>
      <c r="D1851" s="96">
        <v>46284</v>
      </c>
      <c r="E1851" s="95">
        <v>37</v>
      </c>
      <c r="F1851" s="95">
        <v>1</v>
      </c>
      <c r="G1851" s="95">
        <v>1</v>
      </c>
      <c r="H1851" s="95">
        <v>0</v>
      </c>
      <c r="I1851" s="95" t="s">
        <v>253</v>
      </c>
      <c r="J1851" s="95" t="s">
        <v>252</v>
      </c>
      <c r="K1851" s="95" t="s">
        <v>288</v>
      </c>
      <c r="L1851" s="97">
        <f t="shared" si="28"/>
        <v>37</v>
      </c>
      <c r="M1851" s="95" t="str">
        <f>CONCATENATE(База[ПЕрвые символы],База[Column2],RIGHT(База[Column3],7))</f>
        <v>KV-22646284CZR-KJA</v>
      </c>
      <c r="N1851" s="98"/>
      <c r="O1851" s="98"/>
      <c r="U1851" s="98"/>
      <c r="V1851" s="98"/>
      <c r="W1851" s="98"/>
      <c r="X1851" s="98"/>
      <c r="Y1851" s="98"/>
    </row>
    <row r="1852" spans="1:25" ht="15" x14ac:dyDescent="0.25">
      <c r="A1852" s="93" t="str">
        <f>CONCATENATE(База[ПЕрвые символы],База[Column2],База[Column4])</f>
        <v>KV-22646291CZR-KJA</v>
      </c>
      <c r="B1852" s="94">
        <f>База[Column6]</f>
        <v>37</v>
      </c>
      <c r="C1852" s="95" t="s">
        <v>137</v>
      </c>
      <c r="D1852" s="96">
        <v>46291</v>
      </c>
      <c r="E1852" s="95">
        <v>37</v>
      </c>
      <c r="F1852" s="95">
        <v>0</v>
      </c>
      <c r="G1852" s="95">
        <v>0</v>
      </c>
      <c r="H1852" s="95">
        <v>0</v>
      </c>
      <c r="I1852" s="95" t="s">
        <v>253</v>
      </c>
      <c r="J1852" s="95" t="s">
        <v>252</v>
      </c>
      <c r="K1852" s="95" t="s">
        <v>288</v>
      </c>
      <c r="L1852" s="97">
        <f t="shared" si="28"/>
        <v>37</v>
      </c>
      <c r="M1852" s="95" t="str">
        <f>CONCATENATE(База[ПЕрвые символы],База[Column2],RIGHT(База[Column3],7))</f>
        <v>KV-22646291CZR-KJA</v>
      </c>
      <c r="N1852" s="98"/>
      <c r="O1852" s="98"/>
      <c r="U1852" s="98"/>
      <c r="V1852" s="98"/>
      <c r="W1852" s="98"/>
      <c r="X1852" s="98"/>
      <c r="Y1852" s="98"/>
    </row>
    <row r="1853" spans="1:25" ht="15" x14ac:dyDescent="0.25">
      <c r="A1853" s="93" t="str">
        <f>CONCATENATE(База[ПЕрвые символы],База[Column2],База[Column4])</f>
        <v>KV-22646298CZR-KJA</v>
      </c>
      <c r="B1853" s="94">
        <f>База[Column6]</f>
        <v>37</v>
      </c>
      <c r="C1853" s="95" t="s">
        <v>137</v>
      </c>
      <c r="D1853" s="96">
        <v>46298</v>
      </c>
      <c r="E1853" s="95">
        <v>37</v>
      </c>
      <c r="F1853" s="95">
        <v>0</v>
      </c>
      <c r="G1853" s="95">
        <v>0</v>
      </c>
      <c r="H1853" s="95">
        <v>0</v>
      </c>
      <c r="I1853" s="95" t="s">
        <v>253</v>
      </c>
      <c r="J1853" s="95" t="s">
        <v>252</v>
      </c>
      <c r="K1853" s="95" t="s">
        <v>288</v>
      </c>
      <c r="L1853" s="97">
        <f t="shared" si="28"/>
        <v>37</v>
      </c>
      <c r="M1853" s="95" t="str">
        <f>CONCATENATE(База[ПЕрвые символы],База[Column2],RIGHT(База[Column3],7))</f>
        <v>KV-22646298CZR-KJA</v>
      </c>
      <c r="N1853" s="98"/>
      <c r="O1853" s="98"/>
      <c r="U1853" s="98"/>
      <c r="V1853" s="98"/>
      <c r="W1853" s="98"/>
      <c r="X1853" s="98"/>
      <c r="Y1853" s="98"/>
    </row>
    <row r="1854" spans="1:25" ht="15" x14ac:dyDescent="0.25">
      <c r="A1854" s="93" t="str">
        <f>CONCATENATE(База[ПЕрвые символы],База[Column2],База[Column4])</f>
        <v>KV-22646305CZR-KJA</v>
      </c>
      <c r="B1854" s="94">
        <f>База[Column6]</f>
        <v>37</v>
      </c>
      <c r="C1854" s="95" t="s">
        <v>137</v>
      </c>
      <c r="D1854" s="96">
        <v>46305</v>
      </c>
      <c r="E1854" s="95">
        <v>37</v>
      </c>
      <c r="F1854" s="95">
        <v>0</v>
      </c>
      <c r="G1854" s="95">
        <v>0</v>
      </c>
      <c r="H1854" s="95">
        <v>0</v>
      </c>
      <c r="I1854" s="95" t="s">
        <v>253</v>
      </c>
      <c r="J1854" s="95" t="s">
        <v>252</v>
      </c>
      <c r="K1854" s="95" t="s">
        <v>288</v>
      </c>
      <c r="L1854" s="97">
        <f t="shared" si="28"/>
        <v>37</v>
      </c>
      <c r="M1854" s="95" t="str">
        <f>CONCATENATE(База[ПЕрвые символы],База[Column2],RIGHT(База[Column3],7))</f>
        <v>KV-22646305CZR-KJA</v>
      </c>
      <c r="N1854" s="98"/>
      <c r="O1854" s="98"/>
      <c r="U1854" s="98"/>
      <c r="V1854" s="98"/>
      <c r="W1854" s="98"/>
      <c r="X1854" s="98"/>
      <c r="Y1854" s="98"/>
    </row>
    <row r="1855" spans="1:25" ht="15" x14ac:dyDescent="0.25">
      <c r="A1855" s="93" t="str">
        <f>CONCATENATE(База[ПЕрвые символы],База[Column2],База[Column4])</f>
        <v>KV-22646312CZR-KJA</v>
      </c>
      <c r="B1855" s="94">
        <f>База[Column6]</f>
        <v>37</v>
      </c>
      <c r="C1855" s="95" t="s">
        <v>137</v>
      </c>
      <c r="D1855" s="96">
        <v>46312</v>
      </c>
      <c r="E1855" s="95">
        <v>37</v>
      </c>
      <c r="F1855" s="95">
        <v>0</v>
      </c>
      <c r="G1855" s="95">
        <v>0</v>
      </c>
      <c r="H1855" s="95">
        <v>0</v>
      </c>
      <c r="I1855" s="95" t="s">
        <v>253</v>
      </c>
      <c r="J1855" s="95" t="s">
        <v>252</v>
      </c>
      <c r="K1855" s="95" t="s">
        <v>288</v>
      </c>
      <c r="L1855" s="97">
        <f t="shared" si="28"/>
        <v>37</v>
      </c>
      <c r="M1855" s="95" t="str">
        <f>CONCATENATE(База[ПЕрвые символы],База[Column2],RIGHT(База[Column3],7))</f>
        <v>KV-22646312CZR-KJA</v>
      </c>
      <c r="N1855" s="98"/>
      <c r="O1855" s="98"/>
      <c r="U1855" s="98"/>
      <c r="V1855" s="98"/>
      <c r="W1855" s="98"/>
      <c r="X1855" s="98"/>
      <c r="Y1855" s="98"/>
    </row>
    <row r="1856" spans="1:25" ht="15" x14ac:dyDescent="0.25">
      <c r="A1856" s="93" t="str">
        <f>CONCATENATE(База[ПЕрвые символы],База[Column2],База[Column4])</f>
        <v>KV-22646319CZR-KJA</v>
      </c>
      <c r="B1856" s="94">
        <f>База[Column6]</f>
        <v>37</v>
      </c>
      <c r="C1856" s="95" t="s">
        <v>137</v>
      </c>
      <c r="D1856" s="96">
        <v>46319</v>
      </c>
      <c r="E1856" s="95">
        <v>37</v>
      </c>
      <c r="F1856" s="95">
        <v>0</v>
      </c>
      <c r="G1856" s="95">
        <v>0</v>
      </c>
      <c r="H1856" s="95">
        <v>0</v>
      </c>
      <c r="I1856" s="95" t="s">
        <v>253</v>
      </c>
      <c r="J1856" s="95" t="s">
        <v>252</v>
      </c>
      <c r="K1856" s="95" t="s">
        <v>288</v>
      </c>
      <c r="L1856" s="97">
        <f t="shared" si="28"/>
        <v>37</v>
      </c>
      <c r="M1856" s="95" t="str">
        <f>CONCATENATE(База[ПЕрвые символы],База[Column2],RIGHT(База[Column3],7))</f>
        <v>KV-22646319CZR-KJA</v>
      </c>
      <c r="N1856" s="98"/>
      <c r="O1856" s="98"/>
      <c r="U1856" s="98"/>
      <c r="V1856" s="98"/>
      <c r="W1856" s="98"/>
      <c r="X1856" s="98"/>
      <c r="Y1856" s="98"/>
    </row>
    <row r="1857" spans="1:25" ht="15" x14ac:dyDescent="0.25">
      <c r="A1857" s="93" t="str">
        <f>CONCATENATE(База[ПЕрвые символы],База[Column2],База[Column4])</f>
        <v>KV-24746217TOF-SWT</v>
      </c>
      <c r="B1857" s="94">
        <f>База[Column6]</f>
        <v>44</v>
      </c>
      <c r="C1857" s="95" t="s">
        <v>138</v>
      </c>
      <c r="D1857" s="96">
        <v>46217</v>
      </c>
      <c r="E1857" s="95">
        <v>44</v>
      </c>
      <c r="F1857" s="95">
        <v>3</v>
      </c>
      <c r="G1857" s="95">
        <v>3</v>
      </c>
      <c r="H1857" s="95">
        <v>0</v>
      </c>
      <c r="I1857" s="95" t="s">
        <v>255</v>
      </c>
      <c r="J1857" s="95" t="s">
        <v>254</v>
      </c>
      <c r="K1857" s="95" t="s">
        <v>288</v>
      </c>
      <c r="L1857" s="97">
        <f t="shared" si="28"/>
        <v>44</v>
      </c>
      <c r="M1857" s="95" t="str">
        <f>CONCATENATE(База[ПЕрвые символы],База[Column2],RIGHT(База[Column3],7))</f>
        <v>KV-24746217TOF-SWT</v>
      </c>
      <c r="N1857" s="98"/>
      <c r="O1857" s="98"/>
      <c r="U1857" s="98"/>
      <c r="V1857" s="98"/>
      <c r="W1857" s="98"/>
      <c r="X1857" s="98"/>
      <c r="Y1857" s="98"/>
    </row>
    <row r="1858" spans="1:25" ht="15" x14ac:dyDescent="0.25">
      <c r="A1858" s="93" t="str">
        <f>CONCATENATE(База[ПЕрвые символы],База[Column2],База[Column4])</f>
        <v>KV-24746220TOF-SWT</v>
      </c>
      <c r="B1858" s="94">
        <f>База[Column6]</f>
        <v>45</v>
      </c>
      <c r="C1858" s="95" t="s">
        <v>138</v>
      </c>
      <c r="D1858" s="96">
        <v>46220</v>
      </c>
      <c r="E1858" s="95">
        <v>45</v>
      </c>
      <c r="F1858" s="95">
        <v>1</v>
      </c>
      <c r="G1858" s="95">
        <v>1</v>
      </c>
      <c r="H1858" s="95">
        <v>2</v>
      </c>
      <c r="I1858" s="95" t="s">
        <v>255</v>
      </c>
      <c r="J1858" s="95" t="s">
        <v>254</v>
      </c>
      <c r="K1858" s="95" t="s">
        <v>293</v>
      </c>
      <c r="L1858" s="97">
        <f t="shared" ref="L1858:L1921" si="29">IF(G1858&gt;=0,E1858-H1858,E1858-H1858-G1858)</f>
        <v>43</v>
      </c>
      <c r="M1858" s="95" t="str">
        <f>CONCATENATE(База[ПЕрвые символы],База[Column2],RIGHT(База[Column3],7))</f>
        <v>KV-24746220TOF-SWT</v>
      </c>
      <c r="N1858" s="98"/>
      <c r="O1858" s="98"/>
      <c r="U1858" s="98"/>
      <c r="V1858" s="98"/>
      <c r="W1858" s="98"/>
      <c r="X1858" s="98"/>
      <c r="Y1858" s="98"/>
    </row>
    <row r="1859" spans="1:25" ht="15" x14ac:dyDescent="0.25">
      <c r="A1859" s="93" t="str">
        <f>CONCATENATE(База[ПЕрвые символы],База[Column2],База[Column4])</f>
        <v>KV-24746222TOF-SWT</v>
      </c>
      <c r="B1859" s="94">
        <f>База[Column6]</f>
        <v>44</v>
      </c>
      <c r="C1859" s="95" t="s">
        <v>138</v>
      </c>
      <c r="D1859" s="96">
        <v>46222</v>
      </c>
      <c r="E1859" s="95">
        <v>44</v>
      </c>
      <c r="F1859" s="95">
        <v>4</v>
      </c>
      <c r="G1859" s="95">
        <v>4</v>
      </c>
      <c r="H1859" s="95">
        <v>0</v>
      </c>
      <c r="I1859" s="95" t="s">
        <v>255</v>
      </c>
      <c r="J1859" s="95" t="s">
        <v>254</v>
      </c>
      <c r="K1859" s="95" t="s">
        <v>289</v>
      </c>
      <c r="L1859" s="97">
        <f t="shared" si="29"/>
        <v>44</v>
      </c>
      <c r="M1859" s="95" t="str">
        <f>CONCATENATE(База[ПЕрвые символы],База[Column2],RIGHT(База[Column3],7))</f>
        <v>KV-24746222TOF-SWT</v>
      </c>
      <c r="N1859" s="98"/>
      <c r="O1859" s="98"/>
      <c r="U1859" s="98"/>
      <c r="V1859" s="98"/>
      <c r="W1859" s="98"/>
      <c r="X1859" s="98"/>
      <c r="Y1859" s="98"/>
    </row>
    <row r="1860" spans="1:25" ht="15" x14ac:dyDescent="0.25">
      <c r="A1860" s="93" t="str">
        <f>CONCATENATE(База[ПЕрвые символы],База[Column2],База[Column4])</f>
        <v>KV-24746224TOF-SWT</v>
      </c>
      <c r="B1860" s="94">
        <f>База[Column6]</f>
        <v>44</v>
      </c>
      <c r="C1860" s="95" t="s">
        <v>138</v>
      </c>
      <c r="D1860" s="96">
        <v>46224</v>
      </c>
      <c r="E1860" s="95">
        <v>44</v>
      </c>
      <c r="F1860" s="95">
        <v>15</v>
      </c>
      <c r="G1860" s="95">
        <v>15</v>
      </c>
      <c r="H1860" s="95">
        <v>0</v>
      </c>
      <c r="I1860" s="95" t="s">
        <v>255</v>
      </c>
      <c r="J1860" s="95" t="s">
        <v>254</v>
      </c>
      <c r="K1860" s="95" t="s">
        <v>288</v>
      </c>
      <c r="L1860" s="97">
        <f t="shared" si="29"/>
        <v>44</v>
      </c>
      <c r="M1860" s="95" t="str">
        <f>CONCATENATE(База[ПЕрвые символы],База[Column2],RIGHT(База[Column3],7))</f>
        <v>KV-24746224TOF-SWT</v>
      </c>
      <c r="N1860" s="98"/>
      <c r="O1860" s="98"/>
      <c r="U1860" s="98"/>
      <c r="V1860" s="98"/>
      <c r="W1860" s="98"/>
      <c r="X1860" s="98"/>
      <c r="Y1860" s="98"/>
    </row>
    <row r="1861" spans="1:25" ht="15" x14ac:dyDescent="0.25">
      <c r="A1861" s="93" t="str">
        <f>CONCATENATE(База[ПЕрвые символы],База[Column2],База[Column4])</f>
        <v>KV-24746227TOF-SWT</v>
      </c>
      <c r="B1861" s="94">
        <f>База[Column6]</f>
        <v>44</v>
      </c>
      <c r="C1861" s="95" t="s">
        <v>138</v>
      </c>
      <c r="D1861" s="96">
        <v>46227</v>
      </c>
      <c r="E1861" s="95">
        <v>44</v>
      </c>
      <c r="F1861" s="95">
        <v>1</v>
      </c>
      <c r="G1861" s="95">
        <v>1</v>
      </c>
      <c r="H1861" s="95">
        <v>0</v>
      </c>
      <c r="I1861" s="95" t="s">
        <v>255</v>
      </c>
      <c r="J1861" s="95" t="s">
        <v>254</v>
      </c>
      <c r="K1861" s="95" t="s">
        <v>288</v>
      </c>
      <c r="L1861" s="97">
        <f t="shared" si="29"/>
        <v>44</v>
      </c>
      <c r="M1861" s="95" t="str">
        <f>CONCATENATE(База[ПЕрвые символы],База[Column2],RIGHT(База[Column3],7))</f>
        <v>KV-24746227TOF-SWT</v>
      </c>
      <c r="N1861" s="98"/>
      <c r="O1861" s="98"/>
      <c r="U1861" s="98"/>
      <c r="V1861" s="98"/>
      <c r="W1861" s="98"/>
      <c r="X1861" s="98"/>
      <c r="Y1861" s="98"/>
    </row>
    <row r="1862" spans="1:25" ht="15" x14ac:dyDescent="0.25">
      <c r="A1862" s="93" t="str">
        <f>CONCATENATE(База[ПЕрвые символы],База[Column2],База[Column4])</f>
        <v>KV-24746229TOF-SWT</v>
      </c>
      <c r="B1862" s="94">
        <f>База[Column6]</f>
        <v>44</v>
      </c>
      <c r="C1862" s="95" t="s">
        <v>138</v>
      </c>
      <c r="D1862" s="96">
        <v>46229</v>
      </c>
      <c r="E1862" s="95">
        <v>44</v>
      </c>
      <c r="F1862" s="95">
        <v>5</v>
      </c>
      <c r="G1862" s="95">
        <v>5</v>
      </c>
      <c r="H1862" s="95">
        <v>0</v>
      </c>
      <c r="I1862" s="95" t="s">
        <v>255</v>
      </c>
      <c r="J1862" s="95" t="s">
        <v>254</v>
      </c>
      <c r="K1862" s="95" t="s">
        <v>289</v>
      </c>
      <c r="L1862" s="97">
        <f t="shared" si="29"/>
        <v>44</v>
      </c>
      <c r="M1862" s="95" t="str">
        <f>CONCATENATE(База[ПЕрвые символы],База[Column2],RIGHT(База[Column3],7))</f>
        <v>KV-24746229TOF-SWT</v>
      </c>
      <c r="N1862" s="98"/>
      <c r="O1862" s="98"/>
      <c r="U1862" s="98"/>
      <c r="V1862" s="98"/>
      <c r="W1862" s="98"/>
      <c r="X1862" s="98"/>
      <c r="Y1862" s="98"/>
    </row>
    <row r="1863" spans="1:25" ht="15" x14ac:dyDescent="0.25">
      <c r="A1863" s="93" t="str">
        <f>CONCATENATE(База[ПЕрвые символы],База[Column2],База[Column4])</f>
        <v>KV-24746231TOF-SWT</v>
      </c>
      <c r="B1863" s="94">
        <f>База[Column6]</f>
        <v>44</v>
      </c>
      <c r="C1863" s="95" t="s">
        <v>138</v>
      </c>
      <c r="D1863" s="96">
        <v>46231</v>
      </c>
      <c r="E1863" s="95">
        <v>44</v>
      </c>
      <c r="F1863" s="95">
        <v>4</v>
      </c>
      <c r="G1863" s="95">
        <v>4</v>
      </c>
      <c r="H1863" s="95">
        <v>0</v>
      </c>
      <c r="I1863" s="95" t="s">
        <v>255</v>
      </c>
      <c r="J1863" s="95" t="s">
        <v>254</v>
      </c>
      <c r="K1863" s="95" t="s">
        <v>288</v>
      </c>
      <c r="L1863" s="97">
        <f t="shared" si="29"/>
        <v>44</v>
      </c>
      <c r="M1863" s="95" t="str">
        <f>CONCATENATE(База[ПЕрвые символы],База[Column2],RIGHT(База[Column3],7))</f>
        <v>KV-24746231TOF-SWT</v>
      </c>
      <c r="N1863" s="98"/>
      <c r="O1863" s="98"/>
      <c r="U1863" s="98"/>
      <c r="V1863" s="98"/>
      <c r="W1863" s="98"/>
      <c r="X1863" s="98"/>
      <c r="Y1863" s="98"/>
    </row>
    <row r="1864" spans="1:25" ht="15" x14ac:dyDescent="0.25">
      <c r="A1864" s="93" t="str">
        <f>CONCATENATE(База[ПЕрвые символы],База[Column2],База[Column4])</f>
        <v>KV-24746234TOF-SWT</v>
      </c>
      <c r="B1864" s="94">
        <f>База[Column6]</f>
        <v>44</v>
      </c>
      <c r="C1864" s="95" t="s">
        <v>138</v>
      </c>
      <c r="D1864" s="96">
        <v>46234</v>
      </c>
      <c r="E1864" s="95">
        <v>44</v>
      </c>
      <c r="F1864" s="95">
        <v>2</v>
      </c>
      <c r="G1864" s="95">
        <v>2</v>
      </c>
      <c r="H1864" s="95">
        <v>0</v>
      </c>
      <c r="I1864" s="95" t="s">
        <v>255</v>
      </c>
      <c r="J1864" s="95" t="s">
        <v>254</v>
      </c>
      <c r="K1864" s="95" t="s">
        <v>288</v>
      </c>
      <c r="L1864" s="97">
        <f t="shared" si="29"/>
        <v>44</v>
      </c>
      <c r="M1864" s="95" t="str">
        <f>CONCATENATE(База[ПЕрвые символы],База[Column2],RIGHT(База[Column3],7))</f>
        <v>KV-24746234TOF-SWT</v>
      </c>
      <c r="N1864" s="98"/>
      <c r="O1864" s="98"/>
      <c r="U1864" s="98"/>
      <c r="V1864" s="98"/>
      <c r="W1864" s="98"/>
      <c r="X1864" s="98"/>
      <c r="Y1864" s="98"/>
    </row>
    <row r="1865" spans="1:25" ht="15" x14ac:dyDescent="0.25">
      <c r="A1865" s="93" t="str">
        <f>CONCATENATE(База[ПЕрвые символы],База[Column2],База[Column4])</f>
        <v>KV-24746235TOF-SWT</v>
      </c>
      <c r="B1865" s="94">
        <f>База[Column6]</f>
        <v>44</v>
      </c>
      <c r="C1865" s="95" t="s">
        <v>138</v>
      </c>
      <c r="D1865" s="96">
        <v>46235</v>
      </c>
      <c r="E1865" s="95">
        <v>44</v>
      </c>
      <c r="F1865" s="95">
        <v>0</v>
      </c>
      <c r="G1865" s="95">
        <v>0</v>
      </c>
      <c r="H1865" s="95">
        <v>0</v>
      </c>
      <c r="I1865" s="95" t="s">
        <v>255</v>
      </c>
      <c r="J1865" s="95" t="s">
        <v>254</v>
      </c>
      <c r="K1865" s="95" t="s">
        <v>288</v>
      </c>
      <c r="L1865" s="97">
        <f t="shared" si="29"/>
        <v>44</v>
      </c>
      <c r="M1865" s="95" t="str">
        <f>CONCATENATE(База[ПЕрвые символы],База[Column2],RIGHT(База[Column3],7))</f>
        <v>KV-24746235TOF-SWT</v>
      </c>
      <c r="N1865" s="98"/>
      <c r="O1865" s="98"/>
      <c r="U1865" s="98"/>
      <c r="V1865" s="98"/>
      <c r="W1865" s="98"/>
      <c r="X1865" s="98"/>
      <c r="Y1865" s="98"/>
    </row>
    <row r="1866" spans="1:25" ht="15" x14ac:dyDescent="0.25">
      <c r="A1866" s="93" t="str">
        <f>CONCATENATE(База[ПЕрвые символы],База[Column2],База[Column4])</f>
        <v>KV-24746236TOF-SWT</v>
      </c>
      <c r="B1866" s="94">
        <f>База[Column6]</f>
        <v>44</v>
      </c>
      <c r="C1866" s="95" t="s">
        <v>138</v>
      </c>
      <c r="D1866" s="96">
        <v>46236</v>
      </c>
      <c r="E1866" s="95">
        <v>44</v>
      </c>
      <c r="F1866" s="95">
        <v>1</v>
      </c>
      <c r="G1866" s="95">
        <v>1</v>
      </c>
      <c r="H1866" s="95">
        <v>0</v>
      </c>
      <c r="I1866" s="95" t="s">
        <v>255</v>
      </c>
      <c r="J1866" s="95" t="s">
        <v>254</v>
      </c>
      <c r="K1866" s="95" t="s">
        <v>289</v>
      </c>
      <c r="L1866" s="97">
        <f t="shared" si="29"/>
        <v>44</v>
      </c>
      <c r="M1866" s="95" t="str">
        <f>CONCATENATE(База[ПЕрвые символы],База[Column2],RIGHT(База[Column3],7))</f>
        <v>KV-24746236TOF-SWT</v>
      </c>
      <c r="N1866" s="98"/>
      <c r="O1866" s="98"/>
      <c r="U1866" s="98"/>
      <c r="V1866" s="98"/>
      <c r="W1866" s="98"/>
      <c r="X1866" s="98"/>
      <c r="Y1866" s="98"/>
    </row>
    <row r="1867" spans="1:25" ht="15" x14ac:dyDescent="0.25">
      <c r="A1867" s="93" t="str">
        <f>CONCATENATE(База[ПЕрвые символы],База[Column2],База[Column4])</f>
        <v>KV-24746238TOF-SWT</v>
      </c>
      <c r="B1867" s="94">
        <f>База[Column6]</f>
        <v>44</v>
      </c>
      <c r="C1867" s="95" t="s">
        <v>138</v>
      </c>
      <c r="D1867" s="96">
        <v>46238</v>
      </c>
      <c r="E1867" s="95">
        <v>44</v>
      </c>
      <c r="F1867" s="95">
        <v>0</v>
      </c>
      <c r="G1867" s="95">
        <v>0</v>
      </c>
      <c r="H1867" s="95">
        <v>0</v>
      </c>
      <c r="I1867" s="95" t="s">
        <v>255</v>
      </c>
      <c r="J1867" s="95" t="s">
        <v>254</v>
      </c>
      <c r="K1867" s="95" t="s">
        <v>288</v>
      </c>
      <c r="L1867" s="97">
        <f t="shared" si="29"/>
        <v>44</v>
      </c>
      <c r="M1867" s="95" t="str">
        <f>CONCATENATE(База[ПЕрвые символы],База[Column2],RIGHT(База[Column3],7))</f>
        <v>KV-24746238TOF-SWT</v>
      </c>
      <c r="N1867" s="98"/>
      <c r="O1867" s="98"/>
      <c r="U1867" s="98"/>
      <c r="V1867" s="98"/>
      <c r="W1867" s="98"/>
      <c r="X1867" s="98"/>
      <c r="Y1867" s="98"/>
    </row>
    <row r="1868" spans="1:25" ht="15" x14ac:dyDescent="0.25">
      <c r="A1868" s="93" t="str">
        <f>CONCATENATE(База[ПЕрвые символы],База[Column2],База[Column4])</f>
        <v>KV-24746241TOF-SWT</v>
      </c>
      <c r="B1868" s="94">
        <f>База[Column6]</f>
        <v>44</v>
      </c>
      <c r="C1868" s="95" t="s">
        <v>138</v>
      </c>
      <c r="D1868" s="96">
        <v>46241</v>
      </c>
      <c r="E1868" s="95">
        <v>44</v>
      </c>
      <c r="F1868" s="95">
        <v>1</v>
      </c>
      <c r="G1868" s="95">
        <v>1</v>
      </c>
      <c r="H1868" s="95">
        <v>0</v>
      </c>
      <c r="I1868" s="95" t="s">
        <v>255</v>
      </c>
      <c r="J1868" s="95" t="s">
        <v>254</v>
      </c>
      <c r="K1868" s="95" t="s">
        <v>288</v>
      </c>
      <c r="L1868" s="97">
        <f t="shared" si="29"/>
        <v>44</v>
      </c>
      <c r="M1868" s="95" t="str">
        <f>CONCATENATE(База[ПЕрвые символы],База[Column2],RIGHT(База[Column3],7))</f>
        <v>KV-24746241TOF-SWT</v>
      </c>
      <c r="N1868" s="98"/>
      <c r="O1868" s="98"/>
      <c r="U1868" s="98"/>
      <c r="V1868" s="98"/>
      <c r="W1868" s="98"/>
      <c r="X1868" s="98"/>
      <c r="Y1868" s="98"/>
    </row>
    <row r="1869" spans="1:25" ht="15" x14ac:dyDescent="0.25">
      <c r="A1869" s="93" t="str">
        <f>CONCATENATE(База[ПЕрвые символы],База[Column2],База[Column4])</f>
        <v>KV-24746242TOF-SWT</v>
      </c>
      <c r="B1869" s="94">
        <f>База[Column6]</f>
        <v>70</v>
      </c>
      <c r="C1869" s="95" t="s">
        <v>138</v>
      </c>
      <c r="D1869" s="96">
        <v>46242</v>
      </c>
      <c r="E1869" s="95">
        <v>70</v>
      </c>
      <c r="F1869" s="95">
        <v>0</v>
      </c>
      <c r="G1869" s="95">
        <v>0</v>
      </c>
      <c r="H1869" s="95">
        <v>0</v>
      </c>
      <c r="I1869" s="95" t="s">
        <v>255</v>
      </c>
      <c r="J1869" s="95" t="s">
        <v>254</v>
      </c>
      <c r="K1869" s="95" t="s">
        <v>289</v>
      </c>
      <c r="L1869" s="97">
        <f t="shared" si="29"/>
        <v>70</v>
      </c>
      <c r="M1869" s="95" t="str">
        <f>CONCATENATE(База[ПЕрвые символы],База[Column2],RIGHT(База[Column3],7))</f>
        <v>KV-24746242TOF-SWT</v>
      </c>
      <c r="N1869" s="98"/>
      <c r="O1869" s="98"/>
      <c r="U1869" s="98"/>
      <c r="V1869" s="98"/>
      <c r="W1869" s="98"/>
      <c r="X1869" s="98"/>
      <c r="Y1869" s="98"/>
    </row>
    <row r="1870" spans="1:25" ht="15" x14ac:dyDescent="0.25">
      <c r="A1870" s="93" t="str">
        <f>CONCATENATE(База[ПЕрвые символы],База[Column2],База[Column4])</f>
        <v>KV-24746243TOF-SWT</v>
      </c>
      <c r="B1870" s="94">
        <f>База[Column6]</f>
        <v>44</v>
      </c>
      <c r="C1870" s="95" t="s">
        <v>138</v>
      </c>
      <c r="D1870" s="96">
        <v>46243</v>
      </c>
      <c r="E1870" s="95">
        <v>44</v>
      </c>
      <c r="F1870" s="95">
        <v>5</v>
      </c>
      <c r="G1870" s="95">
        <v>5</v>
      </c>
      <c r="H1870" s="95">
        <v>0</v>
      </c>
      <c r="I1870" s="95" t="s">
        <v>255</v>
      </c>
      <c r="J1870" s="95" t="s">
        <v>254</v>
      </c>
      <c r="K1870" s="95" t="s">
        <v>289</v>
      </c>
      <c r="L1870" s="97">
        <f t="shared" si="29"/>
        <v>44</v>
      </c>
      <c r="M1870" s="95" t="str">
        <f>CONCATENATE(База[ПЕрвые символы],База[Column2],RIGHT(База[Column3],7))</f>
        <v>KV-24746243TOF-SWT</v>
      </c>
      <c r="N1870" s="98"/>
      <c r="O1870" s="98"/>
      <c r="U1870" s="98"/>
      <c r="V1870" s="98"/>
      <c r="W1870" s="98"/>
      <c r="X1870" s="98"/>
      <c r="Y1870" s="98"/>
    </row>
    <row r="1871" spans="1:25" ht="15" x14ac:dyDescent="0.25">
      <c r="A1871" s="93" t="str">
        <f>CONCATENATE(База[ПЕрвые символы],База[Column2],База[Column4])</f>
        <v>KV-24746245TOF-SWT</v>
      </c>
      <c r="B1871" s="94">
        <f>База[Column6]</f>
        <v>44</v>
      </c>
      <c r="C1871" s="95" t="s">
        <v>138</v>
      </c>
      <c r="D1871" s="96">
        <v>46245</v>
      </c>
      <c r="E1871" s="95">
        <v>44</v>
      </c>
      <c r="F1871" s="95">
        <v>5</v>
      </c>
      <c r="G1871" s="95">
        <v>5</v>
      </c>
      <c r="H1871" s="95">
        <v>0</v>
      </c>
      <c r="I1871" s="95" t="s">
        <v>255</v>
      </c>
      <c r="J1871" s="95" t="s">
        <v>254</v>
      </c>
      <c r="K1871" s="95" t="s">
        <v>288</v>
      </c>
      <c r="L1871" s="97">
        <f t="shared" si="29"/>
        <v>44</v>
      </c>
      <c r="M1871" s="95" t="str">
        <f>CONCATENATE(База[ПЕрвые символы],База[Column2],RIGHT(База[Column3],7))</f>
        <v>KV-24746245TOF-SWT</v>
      </c>
      <c r="N1871" s="98"/>
      <c r="O1871" s="98"/>
      <c r="U1871" s="98"/>
      <c r="V1871" s="98"/>
      <c r="W1871" s="98"/>
      <c r="X1871" s="98"/>
      <c r="Y1871" s="98"/>
    </row>
    <row r="1872" spans="1:25" ht="15" x14ac:dyDescent="0.25">
      <c r="A1872" s="93" t="str">
        <f>CONCATENATE(База[ПЕрвые символы],База[Column2],База[Column4])</f>
        <v>KV-24746248TOF-SWT</v>
      </c>
      <c r="B1872" s="94">
        <f>База[Column6]</f>
        <v>44</v>
      </c>
      <c r="C1872" s="95" t="s">
        <v>138</v>
      </c>
      <c r="D1872" s="96">
        <v>46248</v>
      </c>
      <c r="E1872" s="95">
        <v>44</v>
      </c>
      <c r="F1872" s="95">
        <v>0</v>
      </c>
      <c r="G1872" s="95">
        <v>0</v>
      </c>
      <c r="H1872" s="95">
        <v>0</v>
      </c>
      <c r="I1872" s="95" t="s">
        <v>255</v>
      </c>
      <c r="J1872" s="95" t="s">
        <v>254</v>
      </c>
      <c r="K1872" s="95" t="s">
        <v>288</v>
      </c>
      <c r="L1872" s="97">
        <f t="shared" si="29"/>
        <v>44</v>
      </c>
      <c r="M1872" s="95" t="str">
        <f>CONCATENATE(База[ПЕрвые символы],База[Column2],RIGHT(База[Column3],7))</f>
        <v>KV-24746248TOF-SWT</v>
      </c>
      <c r="N1872" s="98"/>
      <c r="O1872" s="98"/>
      <c r="U1872" s="98"/>
      <c r="V1872" s="98"/>
      <c r="W1872" s="98"/>
      <c r="X1872" s="98"/>
      <c r="Y1872" s="98"/>
    </row>
    <row r="1873" spans="1:25" ht="15" x14ac:dyDescent="0.25">
      <c r="A1873" s="93" t="str">
        <f>CONCATENATE(База[ПЕрвые символы],База[Column2],База[Column4])</f>
        <v>KV-24746249TOF-SWT</v>
      </c>
      <c r="B1873" s="94">
        <f>База[Column6]</f>
        <v>70</v>
      </c>
      <c r="C1873" s="95" t="s">
        <v>138</v>
      </c>
      <c r="D1873" s="96">
        <v>46249</v>
      </c>
      <c r="E1873" s="95">
        <v>70</v>
      </c>
      <c r="F1873" s="95">
        <v>0</v>
      </c>
      <c r="G1873" s="95">
        <v>0</v>
      </c>
      <c r="H1873" s="95">
        <v>0</v>
      </c>
      <c r="I1873" s="95" t="s">
        <v>255</v>
      </c>
      <c r="J1873" s="95" t="s">
        <v>254</v>
      </c>
      <c r="K1873" s="95" t="s">
        <v>289</v>
      </c>
      <c r="L1873" s="97">
        <f t="shared" si="29"/>
        <v>70</v>
      </c>
      <c r="M1873" s="95" t="str">
        <f>CONCATENATE(База[ПЕрвые символы],База[Column2],RIGHT(База[Column3],7))</f>
        <v>KV-24746249TOF-SWT</v>
      </c>
      <c r="N1873" s="98"/>
      <c r="O1873" s="98"/>
      <c r="U1873" s="98"/>
      <c r="V1873" s="98"/>
      <c r="W1873" s="98"/>
      <c r="X1873" s="98"/>
      <c r="Y1873" s="98"/>
    </row>
    <row r="1874" spans="1:25" ht="15" x14ac:dyDescent="0.25">
      <c r="A1874" s="93" t="str">
        <f>CONCATENATE(База[ПЕрвые символы],База[Column2],База[Column4])</f>
        <v>KV-24746250TOF-SWT</v>
      </c>
      <c r="B1874" s="94">
        <f>База[Column6]</f>
        <v>44</v>
      </c>
      <c r="C1874" s="95" t="s">
        <v>138</v>
      </c>
      <c r="D1874" s="96">
        <v>46250</v>
      </c>
      <c r="E1874" s="95">
        <v>44</v>
      </c>
      <c r="F1874" s="95">
        <v>0</v>
      </c>
      <c r="G1874" s="95">
        <v>0</v>
      </c>
      <c r="H1874" s="95">
        <v>0</v>
      </c>
      <c r="I1874" s="95" t="s">
        <v>255</v>
      </c>
      <c r="J1874" s="95" t="s">
        <v>254</v>
      </c>
      <c r="K1874" s="95" t="s">
        <v>289</v>
      </c>
      <c r="L1874" s="97">
        <f t="shared" si="29"/>
        <v>44</v>
      </c>
      <c r="M1874" s="95" t="str">
        <f>CONCATENATE(База[ПЕрвые символы],База[Column2],RIGHT(База[Column3],7))</f>
        <v>KV-24746250TOF-SWT</v>
      </c>
      <c r="N1874" s="98"/>
      <c r="O1874" s="98"/>
      <c r="U1874" s="98"/>
      <c r="V1874" s="98"/>
      <c r="W1874" s="98"/>
      <c r="X1874" s="98"/>
      <c r="Y1874" s="98"/>
    </row>
    <row r="1875" spans="1:25" ht="15" x14ac:dyDescent="0.25">
      <c r="A1875" s="93" t="str">
        <f>CONCATENATE(База[ПЕрвые символы],База[Column2],База[Column4])</f>
        <v>KV-24746252TOF-SWT</v>
      </c>
      <c r="B1875" s="94">
        <f>База[Column6]</f>
        <v>44</v>
      </c>
      <c r="C1875" s="95" t="s">
        <v>138</v>
      </c>
      <c r="D1875" s="96">
        <v>46252</v>
      </c>
      <c r="E1875" s="95">
        <v>44</v>
      </c>
      <c r="F1875" s="95">
        <v>0</v>
      </c>
      <c r="G1875" s="95">
        <v>0</v>
      </c>
      <c r="H1875" s="95">
        <v>0</v>
      </c>
      <c r="I1875" s="95" t="s">
        <v>255</v>
      </c>
      <c r="J1875" s="95" t="s">
        <v>254</v>
      </c>
      <c r="K1875" s="95" t="s">
        <v>288</v>
      </c>
      <c r="L1875" s="97">
        <f t="shared" si="29"/>
        <v>44</v>
      </c>
      <c r="M1875" s="95" t="str">
        <f>CONCATENATE(База[ПЕрвые символы],База[Column2],RIGHT(База[Column3],7))</f>
        <v>KV-24746252TOF-SWT</v>
      </c>
      <c r="N1875" s="98"/>
      <c r="O1875" s="98"/>
      <c r="U1875" s="98"/>
      <c r="V1875" s="98"/>
      <c r="W1875" s="98"/>
      <c r="X1875" s="98"/>
      <c r="Y1875" s="98"/>
    </row>
    <row r="1876" spans="1:25" ht="15" x14ac:dyDescent="0.25">
      <c r="A1876" s="93" t="str">
        <f>CONCATENATE(База[ПЕрвые символы],База[Column2],База[Column4])</f>
        <v>KV-24746255TOF-SWT</v>
      </c>
      <c r="B1876" s="94">
        <f>База[Column6]</f>
        <v>44</v>
      </c>
      <c r="C1876" s="95" t="s">
        <v>138</v>
      </c>
      <c r="D1876" s="96">
        <v>46255</v>
      </c>
      <c r="E1876" s="95">
        <v>44</v>
      </c>
      <c r="F1876" s="95">
        <v>0</v>
      </c>
      <c r="G1876" s="95">
        <v>0</v>
      </c>
      <c r="H1876" s="95">
        <v>0</v>
      </c>
      <c r="I1876" s="95" t="s">
        <v>255</v>
      </c>
      <c r="J1876" s="95" t="s">
        <v>254</v>
      </c>
      <c r="K1876" s="95" t="s">
        <v>288</v>
      </c>
      <c r="L1876" s="97">
        <f t="shared" si="29"/>
        <v>44</v>
      </c>
      <c r="M1876" s="95" t="str">
        <f>CONCATENATE(База[ПЕрвые символы],База[Column2],RIGHT(База[Column3],7))</f>
        <v>KV-24746255TOF-SWT</v>
      </c>
      <c r="N1876" s="98"/>
      <c r="O1876" s="98"/>
      <c r="U1876" s="98"/>
      <c r="V1876" s="98"/>
      <c r="W1876" s="98"/>
      <c r="X1876" s="98"/>
      <c r="Y1876" s="98"/>
    </row>
    <row r="1877" spans="1:25" ht="15" x14ac:dyDescent="0.25">
      <c r="A1877" s="93" t="str">
        <f>CONCATENATE(База[ПЕрвые символы],База[Column2],База[Column4])</f>
        <v>KV-24746256TOF-SWT</v>
      </c>
      <c r="B1877" s="94">
        <f>База[Column6]</f>
        <v>70</v>
      </c>
      <c r="C1877" s="95" t="s">
        <v>138</v>
      </c>
      <c r="D1877" s="96">
        <v>46256</v>
      </c>
      <c r="E1877" s="95">
        <v>70</v>
      </c>
      <c r="F1877" s="95">
        <v>3</v>
      </c>
      <c r="G1877" s="95">
        <v>3</v>
      </c>
      <c r="H1877" s="95">
        <v>0</v>
      </c>
      <c r="I1877" s="95" t="s">
        <v>255</v>
      </c>
      <c r="J1877" s="95" t="s">
        <v>254</v>
      </c>
      <c r="K1877" s="95" t="s">
        <v>289</v>
      </c>
      <c r="L1877" s="97">
        <f t="shared" si="29"/>
        <v>70</v>
      </c>
      <c r="M1877" s="95" t="str">
        <f>CONCATENATE(База[ПЕрвые символы],База[Column2],RIGHT(База[Column3],7))</f>
        <v>KV-24746256TOF-SWT</v>
      </c>
      <c r="N1877" s="98"/>
      <c r="O1877" s="98"/>
      <c r="U1877" s="98"/>
      <c r="V1877" s="98"/>
      <c r="W1877" s="98"/>
      <c r="X1877" s="98"/>
      <c r="Y1877" s="98"/>
    </row>
    <row r="1878" spans="1:25" ht="15" x14ac:dyDescent="0.25">
      <c r="A1878" s="93" t="str">
        <f>CONCATENATE(База[ПЕрвые символы],База[Column2],База[Column4])</f>
        <v>KV-24746257TOF-SWT</v>
      </c>
      <c r="B1878" s="94">
        <f>База[Column6]</f>
        <v>44</v>
      </c>
      <c r="C1878" s="95" t="s">
        <v>138</v>
      </c>
      <c r="D1878" s="96">
        <v>46257</v>
      </c>
      <c r="E1878" s="95">
        <v>44</v>
      </c>
      <c r="F1878" s="95">
        <v>0</v>
      </c>
      <c r="G1878" s="95">
        <v>0</v>
      </c>
      <c r="H1878" s="95">
        <v>0</v>
      </c>
      <c r="I1878" s="95" t="s">
        <v>255</v>
      </c>
      <c r="J1878" s="95" t="s">
        <v>254</v>
      </c>
      <c r="K1878" s="95" t="s">
        <v>289</v>
      </c>
      <c r="L1878" s="97">
        <f t="shared" si="29"/>
        <v>44</v>
      </c>
      <c r="M1878" s="95" t="str">
        <f>CONCATENATE(База[ПЕрвые символы],База[Column2],RIGHT(База[Column3],7))</f>
        <v>KV-24746257TOF-SWT</v>
      </c>
      <c r="N1878" s="98"/>
      <c r="O1878" s="98"/>
      <c r="U1878" s="98"/>
      <c r="V1878" s="98"/>
      <c r="W1878" s="98"/>
      <c r="X1878" s="98"/>
      <c r="Y1878" s="98"/>
    </row>
    <row r="1879" spans="1:25" ht="15" x14ac:dyDescent="0.25">
      <c r="A1879" s="93" t="str">
        <f>CONCATENATE(База[ПЕрвые символы],База[Column2],База[Column4])</f>
        <v>KV-24746259TOF-SWT</v>
      </c>
      <c r="B1879" s="94">
        <f>База[Column6]</f>
        <v>44</v>
      </c>
      <c r="C1879" s="95" t="s">
        <v>138</v>
      </c>
      <c r="D1879" s="96">
        <v>46259</v>
      </c>
      <c r="E1879" s="95">
        <v>44</v>
      </c>
      <c r="F1879" s="95">
        <v>0</v>
      </c>
      <c r="G1879" s="95">
        <v>0</v>
      </c>
      <c r="H1879" s="95">
        <v>0</v>
      </c>
      <c r="I1879" s="95" t="s">
        <v>255</v>
      </c>
      <c r="J1879" s="95" t="s">
        <v>254</v>
      </c>
      <c r="K1879" s="95" t="s">
        <v>288</v>
      </c>
      <c r="L1879" s="97">
        <f t="shared" si="29"/>
        <v>44</v>
      </c>
      <c r="M1879" s="95" t="str">
        <f>CONCATENATE(База[ПЕрвые символы],База[Column2],RIGHT(База[Column3],7))</f>
        <v>KV-24746259TOF-SWT</v>
      </c>
      <c r="N1879" s="98"/>
      <c r="O1879" s="98"/>
      <c r="U1879" s="98"/>
      <c r="V1879" s="98"/>
      <c r="W1879" s="98"/>
      <c r="X1879" s="98"/>
      <c r="Y1879" s="98"/>
    </row>
    <row r="1880" spans="1:25" ht="15" x14ac:dyDescent="0.25">
      <c r="A1880" s="93" t="str">
        <f>CONCATENATE(База[ПЕрвые символы],База[Column2],База[Column4])</f>
        <v>KV-24746262TOF-SWT</v>
      </c>
      <c r="B1880" s="94">
        <f>База[Column6]</f>
        <v>44</v>
      </c>
      <c r="C1880" s="95" t="s">
        <v>138</v>
      </c>
      <c r="D1880" s="96">
        <v>46262</v>
      </c>
      <c r="E1880" s="95">
        <v>44</v>
      </c>
      <c r="F1880" s="95">
        <v>2</v>
      </c>
      <c r="G1880" s="95">
        <v>2</v>
      </c>
      <c r="H1880" s="95">
        <v>0</v>
      </c>
      <c r="I1880" s="95" t="s">
        <v>255</v>
      </c>
      <c r="J1880" s="95" t="s">
        <v>254</v>
      </c>
      <c r="K1880" s="95" t="s">
        <v>288</v>
      </c>
      <c r="L1880" s="97">
        <f t="shared" si="29"/>
        <v>44</v>
      </c>
      <c r="M1880" s="95" t="str">
        <f>CONCATENATE(База[ПЕрвые символы],База[Column2],RIGHT(База[Column3],7))</f>
        <v>KV-24746262TOF-SWT</v>
      </c>
      <c r="N1880" s="98"/>
      <c r="O1880" s="98"/>
      <c r="U1880" s="98"/>
      <c r="V1880" s="98"/>
      <c r="W1880" s="98"/>
      <c r="X1880" s="98"/>
      <c r="Y1880" s="98"/>
    </row>
    <row r="1881" spans="1:25" ht="15" x14ac:dyDescent="0.25">
      <c r="A1881" s="93" t="str">
        <f>CONCATENATE(База[ПЕрвые символы],База[Column2],База[Column4])</f>
        <v>KV-24746263TOF-SWT</v>
      </c>
      <c r="B1881" s="94">
        <f>База[Column6]</f>
        <v>70</v>
      </c>
      <c r="C1881" s="95" t="s">
        <v>138</v>
      </c>
      <c r="D1881" s="96">
        <v>46263</v>
      </c>
      <c r="E1881" s="95">
        <v>70</v>
      </c>
      <c r="F1881" s="95">
        <v>1</v>
      </c>
      <c r="G1881" s="95">
        <v>1</v>
      </c>
      <c r="H1881" s="95">
        <v>0</v>
      </c>
      <c r="I1881" s="95" t="s">
        <v>255</v>
      </c>
      <c r="J1881" s="95" t="s">
        <v>254</v>
      </c>
      <c r="K1881" s="95" t="s">
        <v>289</v>
      </c>
      <c r="L1881" s="97">
        <f t="shared" si="29"/>
        <v>70</v>
      </c>
      <c r="M1881" s="95" t="str">
        <f>CONCATENATE(База[ПЕрвые символы],База[Column2],RIGHT(База[Column3],7))</f>
        <v>KV-24746263TOF-SWT</v>
      </c>
      <c r="N1881" s="98"/>
      <c r="O1881" s="98"/>
      <c r="U1881" s="98"/>
      <c r="V1881" s="98"/>
      <c r="W1881" s="98"/>
      <c r="X1881" s="98"/>
      <c r="Y1881" s="98"/>
    </row>
    <row r="1882" spans="1:25" ht="15" x14ac:dyDescent="0.25">
      <c r="A1882" s="93" t="str">
        <f>CONCATENATE(База[ПЕрвые символы],База[Column2],База[Column4])</f>
        <v>KV-24746264TOF-SWT</v>
      </c>
      <c r="B1882" s="94">
        <f>База[Column6]</f>
        <v>44</v>
      </c>
      <c r="C1882" s="95" t="s">
        <v>138</v>
      </c>
      <c r="D1882" s="96">
        <v>46264</v>
      </c>
      <c r="E1882" s="95">
        <v>44</v>
      </c>
      <c r="F1882" s="95">
        <v>0</v>
      </c>
      <c r="G1882" s="95">
        <v>0</v>
      </c>
      <c r="H1882" s="95">
        <v>0</v>
      </c>
      <c r="I1882" s="95" t="s">
        <v>255</v>
      </c>
      <c r="J1882" s="95" t="s">
        <v>254</v>
      </c>
      <c r="K1882" s="95" t="s">
        <v>289</v>
      </c>
      <c r="L1882" s="97">
        <f t="shared" si="29"/>
        <v>44</v>
      </c>
      <c r="M1882" s="95" t="str">
        <f>CONCATENATE(База[ПЕрвые символы],База[Column2],RIGHT(База[Column3],7))</f>
        <v>KV-24746264TOF-SWT</v>
      </c>
      <c r="N1882" s="98"/>
      <c r="O1882" s="98"/>
      <c r="U1882" s="98"/>
      <c r="V1882" s="98"/>
      <c r="W1882" s="98"/>
      <c r="X1882" s="98"/>
      <c r="Y1882" s="98"/>
    </row>
    <row r="1883" spans="1:25" ht="15" x14ac:dyDescent="0.25">
      <c r="A1883" s="93" t="str">
        <f>CONCATENATE(База[ПЕрвые символы],База[Column2],База[Column4])</f>
        <v>KV-24746266TOF-SWT</v>
      </c>
      <c r="B1883" s="94">
        <f>База[Column6]</f>
        <v>44</v>
      </c>
      <c r="C1883" s="95" t="s">
        <v>138</v>
      </c>
      <c r="D1883" s="96">
        <v>46266</v>
      </c>
      <c r="E1883" s="95">
        <v>44</v>
      </c>
      <c r="F1883" s="95">
        <v>2</v>
      </c>
      <c r="G1883" s="95">
        <v>2</v>
      </c>
      <c r="H1883" s="95">
        <v>0</v>
      </c>
      <c r="I1883" s="95" t="s">
        <v>255</v>
      </c>
      <c r="J1883" s="95" t="s">
        <v>254</v>
      </c>
      <c r="K1883" s="95" t="s">
        <v>288</v>
      </c>
      <c r="L1883" s="97">
        <f t="shared" si="29"/>
        <v>44</v>
      </c>
      <c r="M1883" s="95" t="str">
        <f>CONCATENATE(База[ПЕрвые символы],База[Column2],RIGHT(База[Column3],7))</f>
        <v>KV-24746266TOF-SWT</v>
      </c>
      <c r="N1883" s="98"/>
      <c r="O1883" s="98"/>
      <c r="U1883" s="98"/>
      <c r="V1883" s="98"/>
      <c r="W1883" s="98"/>
      <c r="X1883" s="98"/>
      <c r="Y1883" s="98"/>
    </row>
    <row r="1884" spans="1:25" ht="15" x14ac:dyDescent="0.25">
      <c r="A1884" s="93" t="str">
        <f>CONCATENATE(База[ПЕрвые символы],База[Column2],База[Column4])</f>
        <v>KV-24746269TOF-SWT</v>
      </c>
      <c r="B1884" s="94">
        <f>База[Column6]</f>
        <v>44</v>
      </c>
      <c r="C1884" s="95" t="s">
        <v>138</v>
      </c>
      <c r="D1884" s="96">
        <v>46269</v>
      </c>
      <c r="E1884" s="95">
        <v>44</v>
      </c>
      <c r="F1884" s="95">
        <v>3</v>
      </c>
      <c r="G1884" s="95">
        <v>3</v>
      </c>
      <c r="H1884" s="95">
        <v>0</v>
      </c>
      <c r="I1884" s="95" t="s">
        <v>255</v>
      </c>
      <c r="J1884" s="95" t="s">
        <v>254</v>
      </c>
      <c r="K1884" s="95" t="s">
        <v>288</v>
      </c>
      <c r="L1884" s="97">
        <f t="shared" si="29"/>
        <v>44</v>
      </c>
      <c r="M1884" s="95" t="str">
        <f>CONCATENATE(База[ПЕрвые символы],База[Column2],RIGHT(База[Column3],7))</f>
        <v>KV-24746269TOF-SWT</v>
      </c>
      <c r="N1884" s="98"/>
      <c r="O1884" s="98"/>
      <c r="U1884" s="98"/>
      <c r="V1884" s="98"/>
      <c r="W1884" s="98"/>
      <c r="X1884" s="98"/>
      <c r="Y1884" s="98"/>
    </row>
    <row r="1885" spans="1:25" ht="15" x14ac:dyDescent="0.25">
      <c r="A1885" s="93" t="str">
        <f>CONCATENATE(База[ПЕрвые символы],База[Column2],База[Column4])</f>
        <v>KV-24746271TOF-SWT</v>
      </c>
      <c r="B1885" s="94">
        <f>База[Column6]</f>
        <v>70</v>
      </c>
      <c r="C1885" s="95" t="s">
        <v>138</v>
      </c>
      <c r="D1885" s="96">
        <v>46271</v>
      </c>
      <c r="E1885" s="95">
        <v>70</v>
      </c>
      <c r="F1885" s="95">
        <v>0</v>
      </c>
      <c r="G1885" s="95">
        <v>0</v>
      </c>
      <c r="H1885" s="95">
        <v>0</v>
      </c>
      <c r="I1885" s="95" t="s">
        <v>255</v>
      </c>
      <c r="J1885" s="95" t="s">
        <v>254</v>
      </c>
      <c r="K1885" s="95" t="s">
        <v>289</v>
      </c>
      <c r="L1885" s="97">
        <f t="shared" si="29"/>
        <v>70</v>
      </c>
      <c r="M1885" s="95" t="str">
        <f>CONCATENATE(База[ПЕрвые символы],База[Column2],RIGHT(База[Column3],7))</f>
        <v>KV-24746271TOF-SWT</v>
      </c>
      <c r="N1885" s="98"/>
      <c r="O1885" s="98"/>
      <c r="U1885" s="98"/>
      <c r="V1885" s="98"/>
      <c r="W1885" s="98"/>
      <c r="X1885" s="98"/>
      <c r="Y1885" s="98"/>
    </row>
    <row r="1886" spans="1:25" ht="15" x14ac:dyDescent="0.25">
      <c r="A1886" s="93" t="str">
        <f>CONCATENATE(База[ПЕрвые символы],База[Column2],База[Column4])</f>
        <v>KV-24746273TOF-SWT</v>
      </c>
      <c r="B1886" s="94">
        <f>База[Column6]</f>
        <v>70</v>
      </c>
      <c r="C1886" s="95" t="s">
        <v>138</v>
      </c>
      <c r="D1886" s="96">
        <v>46273</v>
      </c>
      <c r="E1886" s="95">
        <v>70</v>
      </c>
      <c r="F1886" s="95">
        <v>0</v>
      </c>
      <c r="G1886" s="95">
        <v>0</v>
      </c>
      <c r="H1886" s="95">
        <v>0</v>
      </c>
      <c r="I1886" s="95" t="s">
        <v>255</v>
      </c>
      <c r="J1886" s="95" t="s">
        <v>254</v>
      </c>
      <c r="K1886" s="95" t="s">
        <v>289</v>
      </c>
      <c r="L1886" s="97">
        <f t="shared" si="29"/>
        <v>70</v>
      </c>
      <c r="M1886" s="95" t="str">
        <f>CONCATENATE(База[ПЕрвые символы],База[Column2],RIGHT(База[Column3],7))</f>
        <v>KV-24746273TOF-SWT</v>
      </c>
      <c r="N1886" s="98"/>
      <c r="O1886" s="98"/>
      <c r="U1886" s="98"/>
      <c r="V1886" s="98"/>
      <c r="W1886" s="98"/>
      <c r="X1886" s="98"/>
      <c r="Y1886" s="98"/>
    </row>
    <row r="1887" spans="1:25" ht="15" x14ac:dyDescent="0.25">
      <c r="A1887" s="93" t="str">
        <f>CONCATENATE(База[ПЕрвые символы],База[Column2],База[Column4])</f>
        <v>KV-24746276TOF-SWT</v>
      </c>
      <c r="B1887" s="94">
        <f>База[Column6]</f>
        <v>70</v>
      </c>
      <c r="C1887" s="95" t="s">
        <v>138</v>
      </c>
      <c r="D1887" s="96">
        <v>46276</v>
      </c>
      <c r="E1887" s="95">
        <v>70</v>
      </c>
      <c r="F1887" s="95">
        <v>1</v>
      </c>
      <c r="G1887" s="95">
        <v>1</v>
      </c>
      <c r="H1887" s="95">
        <v>0</v>
      </c>
      <c r="I1887" s="95" t="s">
        <v>255</v>
      </c>
      <c r="J1887" s="95" t="s">
        <v>254</v>
      </c>
      <c r="K1887" s="95" t="s">
        <v>289</v>
      </c>
      <c r="L1887" s="97">
        <f t="shared" si="29"/>
        <v>70</v>
      </c>
      <c r="M1887" s="95" t="str">
        <f>CONCATENATE(База[ПЕрвые символы],База[Column2],RIGHT(База[Column3],7))</f>
        <v>KV-24746276TOF-SWT</v>
      </c>
      <c r="N1887" s="98"/>
      <c r="O1887" s="98"/>
      <c r="U1887" s="98"/>
      <c r="V1887" s="98"/>
      <c r="W1887" s="98"/>
      <c r="X1887" s="98"/>
      <c r="Y1887" s="98"/>
    </row>
    <row r="1888" spans="1:25" ht="15" x14ac:dyDescent="0.25">
      <c r="A1888" s="93" t="str">
        <f>CONCATENATE(База[ПЕрвые символы],База[Column2],База[Column4])</f>
        <v>KV-24746277TOF-SWT</v>
      </c>
      <c r="B1888" s="94">
        <f>База[Column6]</f>
        <v>70</v>
      </c>
      <c r="C1888" s="95" t="s">
        <v>138</v>
      </c>
      <c r="D1888" s="96">
        <v>46277</v>
      </c>
      <c r="E1888" s="95">
        <v>70</v>
      </c>
      <c r="F1888" s="95">
        <v>0</v>
      </c>
      <c r="G1888" s="95">
        <v>0</v>
      </c>
      <c r="H1888" s="95">
        <v>0</v>
      </c>
      <c r="I1888" s="95" t="s">
        <v>255</v>
      </c>
      <c r="J1888" s="95" t="s">
        <v>254</v>
      </c>
      <c r="K1888" s="95" t="s">
        <v>289</v>
      </c>
      <c r="L1888" s="97">
        <f t="shared" si="29"/>
        <v>70</v>
      </c>
      <c r="M1888" s="95" t="str">
        <f>CONCATENATE(База[ПЕрвые символы],База[Column2],RIGHT(База[Column3],7))</f>
        <v>KV-24746277TOF-SWT</v>
      </c>
      <c r="N1888" s="98"/>
      <c r="O1888" s="98"/>
      <c r="U1888" s="98"/>
      <c r="V1888" s="98"/>
      <c r="W1888" s="98"/>
      <c r="X1888" s="98"/>
      <c r="Y1888" s="98"/>
    </row>
    <row r="1889" spans="1:25" ht="15" x14ac:dyDescent="0.25">
      <c r="A1889" s="93" t="str">
        <f>CONCATENATE(База[ПЕрвые символы],База[Column2],База[Column4])</f>
        <v>KV-24746278TOF-SWT</v>
      </c>
      <c r="B1889" s="94">
        <f>База[Column6]</f>
        <v>70</v>
      </c>
      <c r="C1889" s="95" t="s">
        <v>138</v>
      </c>
      <c r="D1889" s="96">
        <v>46278</v>
      </c>
      <c r="E1889" s="95">
        <v>70</v>
      </c>
      <c r="F1889" s="95">
        <v>0</v>
      </c>
      <c r="G1889" s="95">
        <v>0</v>
      </c>
      <c r="H1889" s="95">
        <v>0</v>
      </c>
      <c r="I1889" s="95" t="s">
        <v>255</v>
      </c>
      <c r="J1889" s="95" t="s">
        <v>254</v>
      </c>
      <c r="K1889" s="95" t="s">
        <v>289</v>
      </c>
      <c r="L1889" s="97">
        <f t="shared" si="29"/>
        <v>70</v>
      </c>
      <c r="M1889" s="95" t="str">
        <f>CONCATENATE(База[ПЕрвые символы],База[Column2],RIGHT(База[Column3],7))</f>
        <v>KV-24746278TOF-SWT</v>
      </c>
      <c r="N1889" s="98"/>
      <c r="O1889" s="98"/>
      <c r="U1889" s="98"/>
      <c r="V1889" s="98"/>
      <c r="W1889" s="98"/>
      <c r="X1889" s="98"/>
      <c r="Y1889" s="98"/>
    </row>
    <row r="1890" spans="1:25" ht="15" x14ac:dyDescent="0.25">
      <c r="A1890" s="93" t="str">
        <f>CONCATENATE(База[ПЕрвые символы],База[Column2],База[Column4])</f>
        <v>KV-24746280TOF-SWT</v>
      </c>
      <c r="B1890" s="94">
        <f>База[Column6]</f>
        <v>70</v>
      </c>
      <c r="C1890" s="95" t="s">
        <v>138</v>
      </c>
      <c r="D1890" s="96">
        <v>46280</v>
      </c>
      <c r="E1890" s="95">
        <v>70</v>
      </c>
      <c r="F1890" s="95">
        <v>0</v>
      </c>
      <c r="G1890" s="95">
        <v>0</v>
      </c>
      <c r="H1890" s="95">
        <v>0</v>
      </c>
      <c r="I1890" s="95" t="s">
        <v>255</v>
      </c>
      <c r="J1890" s="95" t="s">
        <v>254</v>
      </c>
      <c r="K1890" s="95" t="s">
        <v>289</v>
      </c>
      <c r="L1890" s="97">
        <f t="shared" si="29"/>
        <v>70</v>
      </c>
      <c r="M1890" s="95" t="str">
        <f>CONCATENATE(База[ПЕрвые символы],База[Column2],RIGHT(База[Column3],7))</f>
        <v>KV-24746280TOF-SWT</v>
      </c>
      <c r="N1890" s="98"/>
      <c r="O1890" s="98"/>
      <c r="U1890" s="98"/>
      <c r="V1890" s="98"/>
      <c r="W1890" s="98"/>
      <c r="X1890" s="98"/>
      <c r="Y1890" s="98"/>
    </row>
    <row r="1891" spans="1:25" ht="15" x14ac:dyDescent="0.25">
      <c r="A1891" s="93" t="str">
        <f>CONCATENATE(База[ПЕрвые символы],База[Column2],База[Column4])</f>
        <v>KV-24746283TOF-SWT</v>
      </c>
      <c r="B1891" s="94">
        <f>База[Column6]</f>
        <v>70</v>
      </c>
      <c r="C1891" s="95" t="s">
        <v>138</v>
      </c>
      <c r="D1891" s="96">
        <v>46283</v>
      </c>
      <c r="E1891" s="95">
        <v>70</v>
      </c>
      <c r="F1891" s="95">
        <v>0</v>
      </c>
      <c r="G1891" s="95">
        <v>0</v>
      </c>
      <c r="H1891" s="95">
        <v>0</v>
      </c>
      <c r="I1891" s="95" t="s">
        <v>255</v>
      </c>
      <c r="J1891" s="95" t="s">
        <v>254</v>
      </c>
      <c r="K1891" s="95" t="s">
        <v>289</v>
      </c>
      <c r="L1891" s="97">
        <f t="shared" si="29"/>
        <v>70</v>
      </c>
      <c r="M1891" s="95" t="str">
        <f>CONCATENATE(База[ПЕрвые символы],База[Column2],RIGHT(База[Column3],7))</f>
        <v>KV-24746283TOF-SWT</v>
      </c>
      <c r="N1891" s="98"/>
      <c r="O1891" s="98"/>
      <c r="U1891" s="98"/>
      <c r="V1891" s="98"/>
      <c r="W1891" s="98"/>
      <c r="X1891" s="98"/>
      <c r="Y1891" s="98"/>
    </row>
    <row r="1892" spans="1:25" ht="15" x14ac:dyDescent="0.25">
      <c r="A1892" s="93" t="str">
        <f>CONCATENATE(База[ПЕрвые символы],База[Column2],База[Column4])</f>
        <v>KV-24746285TOF-SWT</v>
      </c>
      <c r="B1892" s="94">
        <f>База[Column6]</f>
        <v>70</v>
      </c>
      <c r="C1892" s="95" t="s">
        <v>138</v>
      </c>
      <c r="D1892" s="96">
        <v>46285</v>
      </c>
      <c r="E1892" s="95">
        <v>70</v>
      </c>
      <c r="F1892" s="95">
        <v>0</v>
      </c>
      <c r="G1892" s="95">
        <v>0</v>
      </c>
      <c r="H1892" s="95">
        <v>0</v>
      </c>
      <c r="I1892" s="95" t="s">
        <v>255</v>
      </c>
      <c r="J1892" s="95" t="s">
        <v>254</v>
      </c>
      <c r="K1892" s="95" t="s">
        <v>289</v>
      </c>
      <c r="L1892" s="97">
        <f t="shared" si="29"/>
        <v>70</v>
      </c>
      <c r="M1892" s="95" t="str">
        <f>CONCATENATE(База[ПЕрвые символы],База[Column2],RIGHT(База[Column3],7))</f>
        <v>KV-24746285TOF-SWT</v>
      </c>
      <c r="N1892" s="98"/>
      <c r="O1892" s="98"/>
      <c r="U1892" s="98"/>
      <c r="V1892" s="98"/>
      <c r="W1892" s="98"/>
      <c r="X1892" s="98"/>
      <c r="Y1892" s="98"/>
    </row>
    <row r="1893" spans="1:25" ht="15" x14ac:dyDescent="0.25">
      <c r="A1893" s="93" t="str">
        <f>CONCATENATE(База[ПЕрвые символы],База[Column2],База[Column4])</f>
        <v>KV-24746287TOF-SWT</v>
      </c>
      <c r="B1893" s="94">
        <f>База[Column6]</f>
        <v>70</v>
      </c>
      <c r="C1893" s="95" t="s">
        <v>138</v>
      </c>
      <c r="D1893" s="96">
        <v>46287</v>
      </c>
      <c r="E1893" s="95">
        <v>70</v>
      </c>
      <c r="F1893" s="95">
        <v>0</v>
      </c>
      <c r="G1893" s="95">
        <v>0</v>
      </c>
      <c r="H1893" s="95">
        <v>0</v>
      </c>
      <c r="I1893" s="95" t="s">
        <v>255</v>
      </c>
      <c r="J1893" s="95" t="s">
        <v>254</v>
      </c>
      <c r="K1893" s="95" t="s">
        <v>289</v>
      </c>
      <c r="L1893" s="97">
        <f t="shared" si="29"/>
        <v>70</v>
      </c>
      <c r="M1893" s="95" t="str">
        <f>CONCATENATE(База[ПЕрвые символы],База[Column2],RIGHT(База[Column3],7))</f>
        <v>KV-24746287TOF-SWT</v>
      </c>
      <c r="N1893" s="98"/>
      <c r="O1893" s="98"/>
      <c r="U1893" s="98"/>
      <c r="V1893" s="98"/>
      <c r="W1893" s="98"/>
      <c r="X1893" s="98"/>
      <c r="Y1893" s="98"/>
    </row>
    <row r="1894" spans="1:25" ht="15" x14ac:dyDescent="0.25">
      <c r="A1894" s="93" t="str">
        <f>CONCATENATE(База[ПЕрвые символы],База[Column2],База[Column4])</f>
        <v>KV-24746290TOF-SWT</v>
      </c>
      <c r="B1894" s="94">
        <f>База[Column6]</f>
        <v>70</v>
      </c>
      <c r="C1894" s="95" t="s">
        <v>138</v>
      </c>
      <c r="D1894" s="96">
        <v>46290</v>
      </c>
      <c r="E1894" s="95">
        <v>70</v>
      </c>
      <c r="F1894" s="95">
        <v>0</v>
      </c>
      <c r="G1894" s="95">
        <v>0</v>
      </c>
      <c r="H1894" s="95">
        <v>0</v>
      </c>
      <c r="I1894" s="95" t="s">
        <v>255</v>
      </c>
      <c r="J1894" s="95" t="s">
        <v>254</v>
      </c>
      <c r="K1894" s="95" t="s">
        <v>289</v>
      </c>
      <c r="L1894" s="97">
        <f t="shared" si="29"/>
        <v>70</v>
      </c>
      <c r="M1894" s="95" t="str">
        <f>CONCATENATE(База[ПЕрвые символы],База[Column2],RIGHT(База[Column3],7))</f>
        <v>KV-24746290TOF-SWT</v>
      </c>
      <c r="N1894" s="98"/>
      <c r="O1894" s="98"/>
      <c r="U1894" s="98"/>
      <c r="V1894" s="98"/>
      <c r="W1894" s="98"/>
      <c r="X1894" s="98"/>
      <c r="Y1894" s="98"/>
    </row>
    <row r="1895" spans="1:25" ht="15" x14ac:dyDescent="0.25">
      <c r="A1895" s="93" t="str">
        <f>CONCATENATE(База[ПЕрвые символы],База[Column2],База[Column4])</f>
        <v>KV-24746292TOF-SWT</v>
      </c>
      <c r="B1895" s="94">
        <f>База[Column6]</f>
        <v>70</v>
      </c>
      <c r="C1895" s="95" t="s">
        <v>138</v>
      </c>
      <c r="D1895" s="96">
        <v>46292</v>
      </c>
      <c r="E1895" s="95">
        <v>70</v>
      </c>
      <c r="F1895" s="95">
        <v>0</v>
      </c>
      <c r="G1895" s="95">
        <v>0</v>
      </c>
      <c r="H1895" s="95">
        <v>0</v>
      </c>
      <c r="I1895" s="95" t="s">
        <v>255</v>
      </c>
      <c r="J1895" s="95" t="s">
        <v>254</v>
      </c>
      <c r="K1895" s="95" t="s">
        <v>289</v>
      </c>
      <c r="L1895" s="97">
        <f t="shared" si="29"/>
        <v>70</v>
      </c>
      <c r="M1895" s="95" t="str">
        <f>CONCATENATE(База[ПЕрвые символы],База[Column2],RIGHT(База[Column3],7))</f>
        <v>KV-24746292TOF-SWT</v>
      </c>
      <c r="N1895" s="98"/>
      <c r="O1895" s="98"/>
      <c r="U1895" s="98"/>
      <c r="V1895" s="98"/>
      <c r="W1895" s="98"/>
      <c r="X1895" s="98"/>
      <c r="Y1895" s="98"/>
    </row>
    <row r="1896" spans="1:25" ht="15" x14ac:dyDescent="0.25">
      <c r="A1896" s="93" t="str">
        <f>CONCATENATE(База[ПЕрвые символы],База[Column2],База[Column4])</f>
        <v>KV-24746294TOF-SWT</v>
      </c>
      <c r="B1896" s="94">
        <f>База[Column6]</f>
        <v>70</v>
      </c>
      <c r="C1896" s="95" t="s">
        <v>138</v>
      </c>
      <c r="D1896" s="96">
        <v>46294</v>
      </c>
      <c r="E1896" s="95">
        <v>70</v>
      </c>
      <c r="F1896" s="95">
        <v>0</v>
      </c>
      <c r="G1896" s="95">
        <v>0</v>
      </c>
      <c r="H1896" s="95">
        <v>0</v>
      </c>
      <c r="I1896" s="95" t="s">
        <v>255</v>
      </c>
      <c r="J1896" s="95" t="s">
        <v>254</v>
      </c>
      <c r="K1896" s="95" t="s">
        <v>289</v>
      </c>
      <c r="L1896" s="97">
        <f t="shared" si="29"/>
        <v>70</v>
      </c>
      <c r="M1896" s="95" t="str">
        <f>CONCATENATE(База[ПЕрвые символы],База[Column2],RIGHT(База[Column3],7))</f>
        <v>KV-24746294TOF-SWT</v>
      </c>
      <c r="N1896" s="98"/>
      <c r="O1896" s="98"/>
      <c r="U1896" s="98"/>
      <c r="V1896" s="98"/>
      <c r="W1896" s="98"/>
      <c r="X1896" s="98"/>
      <c r="Y1896" s="98"/>
    </row>
    <row r="1897" spans="1:25" ht="15" x14ac:dyDescent="0.25">
      <c r="A1897" s="93" t="str">
        <f>CONCATENATE(База[ПЕрвые символы],База[Column2],База[Column4])</f>
        <v>KV-24746297TOF-SWT</v>
      </c>
      <c r="B1897" s="94">
        <f>База[Column6]</f>
        <v>70</v>
      </c>
      <c r="C1897" s="95" t="s">
        <v>138</v>
      </c>
      <c r="D1897" s="96">
        <v>46297</v>
      </c>
      <c r="E1897" s="95">
        <v>70</v>
      </c>
      <c r="F1897" s="95">
        <v>0</v>
      </c>
      <c r="G1897" s="95">
        <v>0</v>
      </c>
      <c r="H1897" s="95">
        <v>0</v>
      </c>
      <c r="I1897" s="95" t="s">
        <v>255</v>
      </c>
      <c r="J1897" s="95" t="s">
        <v>254</v>
      </c>
      <c r="K1897" s="95" t="s">
        <v>289</v>
      </c>
      <c r="L1897" s="97">
        <f t="shared" si="29"/>
        <v>70</v>
      </c>
      <c r="M1897" s="95" t="str">
        <f>CONCATENATE(База[ПЕрвые символы],База[Column2],RIGHT(База[Column3],7))</f>
        <v>KV-24746297TOF-SWT</v>
      </c>
      <c r="N1897" s="98"/>
      <c r="O1897" s="98"/>
      <c r="U1897" s="98"/>
      <c r="V1897" s="98"/>
      <c r="W1897" s="98"/>
      <c r="X1897" s="98"/>
      <c r="Y1897" s="98"/>
    </row>
    <row r="1898" spans="1:25" ht="15" x14ac:dyDescent="0.25">
      <c r="A1898" s="93" t="str">
        <f>CONCATENATE(База[ПЕрвые символы],База[Column2],База[Column4])</f>
        <v>KV-24746299TOF-SWT</v>
      </c>
      <c r="B1898" s="94">
        <f>База[Column6]</f>
        <v>70</v>
      </c>
      <c r="C1898" s="95" t="s">
        <v>138</v>
      </c>
      <c r="D1898" s="96">
        <v>46299</v>
      </c>
      <c r="E1898" s="95">
        <v>70</v>
      </c>
      <c r="F1898" s="95">
        <v>2</v>
      </c>
      <c r="G1898" s="95">
        <v>2</v>
      </c>
      <c r="H1898" s="95">
        <v>0</v>
      </c>
      <c r="I1898" s="95" t="s">
        <v>255</v>
      </c>
      <c r="J1898" s="95" t="s">
        <v>254</v>
      </c>
      <c r="K1898" s="95" t="s">
        <v>289</v>
      </c>
      <c r="L1898" s="97">
        <f t="shared" si="29"/>
        <v>70</v>
      </c>
      <c r="M1898" s="95" t="str">
        <f>CONCATENATE(База[ПЕрвые символы],База[Column2],RIGHT(База[Column3],7))</f>
        <v>KV-24746299TOF-SWT</v>
      </c>
      <c r="N1898" s="98"/>
      <c r="O1898" s="98"/>
      <c r="U1898" s="98"/>
      <c r="V1898" s="98"/>
      <c r="W1898" s="98"/>
      <c r="X1898" s="98"/>
      <c r="Y1898" s="98"/>
    </row>
    <row r="1899" spans="1:25" ht="15" x14ac:dyDescent="0.25">
      <c r="A1899" s="93" t="str">
        <f>CONCATENATE(База[ПЕрвые символы],База[Column2],База[Column4])</f>
        <v>KV-24746301TOF-SWT</v>
      </c>
      <c r="B1899" s="94">
        <f>База[Column6]</f>
        <v>70</v>
      </c>
      <c r="C1899" s="95" t="s">
        <v>138</v>
      </c>
      <c r="D1899" s="96">
        <v>46301</v>
      </c>
      <c r="E1899" s="95">
        <v>70</v>
      </c>
      <c r="F1899" s="95">
        <v>0</v>
      </c>
      <c r="G1899" s="95">
        <v>0</v>
      </c>
      <c r="H1899" s="95">
        <v>0</v>
      </c>
      <c r="I1899" s="95" t="s">
        <v>255</v>
      </c>
      <c r="J1899" s="95" t="s">
        <v>254</v>
      </c>
      <c r="K1899" s="95" t="s">
        <v>289</v>
      </c>
      <c r="L1899" s="97">
        <f t="shared" si="29"/>
        <v>70</v>
      </c>
      <c r="M1899" s="95" t="str">
        <f>CONCATENATE(База[ПЕрвые символы],База[Column2],RIGHT(База[Column3],7))</f>
        <v>KV-24746301TOF-SWT</v>
      </c>
      <c r="N1899" s="98"/>
      <c r="O1899" s="98"/>
      <c r="U1899" s="98"/>
      <c r="V1899" s="98"/>
      <c r="W1899" s="98"/>
      <c r="X1899" s="98"/>
      <c r="Y1899" s="98"/>
    </row>
    <row r="1900" spans="1:25" ht="15" x14ac:dyDescent="0.25">
      <c r="A1900" s="93" t="str">
        <f>CONCATENATE(База[ПЕрвые символы],База[Column2],База[Column4])</f>
        <v>KV-24746304TOF-SWT</v>
      </c>
      <c r="B1900" s="94">
        <f>База[Column6]</f>
        <v>70</v>
      </c>
      <c r="C1900" s="95" t="s">
        <v>138</v>
      </c>
      <c r="D1900" s="96">
        <v>46304</v>
      </c>
      <c r="E1900" s="95">
        <v>70</v>
      </c>
      <c r="F1900" s="95">
        <v>0</v>
      </c>
      <c r="G1900" s="95">
        <v>0</v>
      </c>
      <c r="H1900" s="95">
        <v>0</v>
      </c>
      <c r="I1900" s="95" t="s">
        <v>255</v>
      </c>
      <c r="J1900" s="95" t="s">
        <v>254</v>
      </c>
      <c r="K1900" s="95" t="s">
        <v>289</v>
      </c>
      <c r="L1900" s="97">
        <f t="shared" si="29"/>
        <v>70</v>
      </c>
      <c r="M1900" s="95" t="str">
        <f>CONCATENATE(База[ПЕрвые символы],База[Column2],RIGHT(База[Column3],7))</f>
        <v>KV-24746304TOF-SWT</v>
      </c>
      <c r="N1900" s="98"/>
      <c r="O1900" s="98"/>
      <c r="U1900" s="98"/>
      <c r="V1900" s="98"/>
      <c r="W1900" s="98"/>
      <c r="X1900" s="98"/>
      <c r="Y1900" s="98"/>
    </row>
    <row r="1901" spans="1:25" ht="15" x14ac:dyDescent="0.25">
      <c r="A1901" s="93" t="str">
        <f>CONCATENATE(База[ПЕрвые символы],База[Column2],База[Column4])</f>
        <v>KV-24746306TOF-SWT</v>
      </c>
      <c r="B1901" s="94">
        <f>База[Column6]</f>
        <v>70</v>
      </c>
      <c r="C1901" s="95" t="s">
        <v>138</v>
      </c>
      <c r="D1901" s="96">
        <v>46306</v>
      </c>
      <c r="E1901" s="95">
        <v>70</v>
      </c>
      <c r="F1901" s="95">
        <v>0</v>
      </c>
      <c r="G1901" s="95">
        <v>0</v>
      </c>
      <c r="H1901" s="95">
        <v>0</v>
      </c>
      <c r="I1901" s="95" t="s">
        <v>255</v>
      </c>
      <c r="J1901" s="95" t="s">
        <v>254</v>
      </c>
      <c r="K1901" s="95" t="s">
        <v>289</v>
      </c>
      <c r="L1901" s="97">
        <f t="shared" si="29"/>
        <v>70</v>
      </c>
      <c r="M1901" s="95" t="str">
        <f>CONCATENATE(База[ПЕрвые символы],База[Column2],RIGHT(База[Column3],7))</f>
        <v>KV-24746306TOF-SWT</v>
      </c>
      <c r="N1901" s="98"/>
      <c r="O1901" s="98"/>
      <c r="U1901" s="98"/>
      <c r="V1901" s="98"/>
      <c r="W1901" s="98"/>
      <c r="X1901" s="98"/>
      <c r="Y1901" s="98"/>
    </row>
    <row r="1902" spans="1:25" ht="15" x14ac:dyDescent="0.25">
      <c r="A1902" s="93" t="str">
        <f>CONCATENATE(База[ПЕрвые символы],База[Column2],База[Column4])</f>
        <v>KV-24746308TOF-SWT</v>
      </c>
      <c r="B1902" s="94">
        <f>База[Column6]</f>
        <v>70</v>
      </c>
      <c r="C1902" s="95" t="s">
        <v>138</v>
      </c>
      <c r="D1902" s="96">
        <v>46308</v>
      </c>
      <c r="E1902" s="95">
        <v>70</v>
      </c>
      <c r="F1902" s="95">
        <v>0</v>
      </c>
      <c r="G1902" s="95">
        <v>0</v>
      </c>
      <c r="H1902" s="95">
        <v>0</v>
      </c>
      <c r="I1902" s="95" t="s">
        <v>255</v>
      </c>
      <c r="J1902" s="95" t="s">
        <v>254</v>
      </c>
      <c r="K1902" s="95" t="s">
        <v>289</v>
      </c>
      <c r="L1902" s="97">
        <f t="shared" si="29"/>
        <v>70</v>
      </c>
      <c r="M1902" s="95" t="str">
        <f>CONCATENATE(База[ПЕрвые символы],База[Column2],RIGHT(База[Column3],7))</f>
        <v>KV-24746308TOF-SWT</v>
      </c>
      <c r="N1902" s="98"/>
      <c r="O1902" s="98"/>
      <c r="U1902" s="98"/>
      <c r="V1902" s="98"/>
      <c r="W1902" s="98"/>
      <c r="X1902" s="98"/>
      <c r="Y1902" s="98"/>
    </row>
    <row r="1903" spans="1:25" ht="15" x14ac:dyDescent="0.25">
      <c r="A1903" s="93" t="str">
        <f>CONCATENATE(База[ПЕрвые символы],База[Column2],База[Column4])</f>
        <v>KV-24746311TOF-SWT</v>
      </c>
      <c r="B1903" s="94">
        <f>База[Column6]</f>
        <v>70</v>
      </c>
      <c r="C1903" s="95" t="s">
        <v>138</v>
      </c>
      <c r="D1903" s="96">
        <v>46311</v>
      </c>
      <c r="E1903" s="95">
        <v>70</v>
      </c>
      <c r="F1903" s="95">
        <v>0</v>
      </c>
      <c r="G1903" s="95">
        <v>0</v>
      </c>
      <c r="H1903" s="95">
        <v>0</v>
      </c>
      <c r="I1903" s="95" t="s">
        <v>255</v>
      </c>
      <c r="J1903" s="95" t="s">
        <v>254</v>
      </c>
      <c r="K1903" s="95" t="s">
        <v>289</v>
      </c>
      <c r="L1903" s="97">
        <f t="shared" si="29"/>
        <v>70</v>
      </c>
      <c r="M1903" s="95" t="str">
        <f>CONCATENATE(База[ПЕрвые символы],База[Column2],RIGHT(База[Column3],7))</f>
        <v>KV-24746311TOF-SWT</v>
      </c>
      <c r="N1903" s="98"/>
      <c r="O1903" s="98"/>
      <c r="U1903" s="98"/>
      <c r="V1903" s="98"/>
      <c r="W1903" s="98"/>
      <c r="X1903" s="98"/>
      <c r="Y1903" s="98"/>
    </row>
    <row r="1904" spans="1:25" ht="15" x14ac:dyDescent="0.25">
      <c r="A1904" s="93" t="str">
        <f>CONCATENATE(База[ПЕрвые символы],База[Column2],База[Column4])</f>
        <v>KV-24746313TOF-SWT</v>
      </c>
      <c r="B1904" s="94">
        <f>База[Column6]</f>
        <v>70</v>
      </c>
      <c r="C1904" s="95" t="s">
        <v>138</v>
      </c>
      <c r="D1904" s="96">
        <v>46313</v>
      </c>
      <c r="E1904" s="95">
        <v>70</v>
      </c>
      <c r="F1904" s="95">
        <v>0</v>
      </c>
      <c r="G1904" s="95">
        <v>0</v>
      </c>
      <c r="H1904" s="95">
        <v>0</v>
      </c>
      <c r="I1904" s="95" t="s">
        <v>255</v>
      </c>
      <c r="J1904" s="95" t="s">
        <v>254</v>
      </c>
      <c r="K1904" s="95" t="s">
        <v>289</v>
      </c>
      <c r="L1904" s="97">
        <f t="shared" si="29"/>
        <v>70</v>
      </c>
      <c r="M1904" s="95" t="str">
        <f>CONCATENATE(База[ПЕрвые символы],База[Column2],RIGHT(База[Column3],7))</f>
        <v>KV-24746313TOF-SWT</v>
      </c>
      <c r="N1904" s="98"/>
      <c r="O1904" s="98"/>
      <c r="U1904" s="98"/>
      <c r="V1904" s="98"/>
      <c r="W1904" s="98"/>
      <c r="X1904" s="98"/>
      <c r="Y1904" s="98"/>
    </row>
    <row r="1905" spans="1:25" ht="15" x14ac:dyDescent="0.25">
      <c r="A1905" s="93" t="str">
        <f>CONCATENATE(База[ПЕрвые символы],База[Column2],База[Column4])</f>
        <v>KV-24746315TOF-SWT</v>
      </c>
      <c r="B1905" s="94">
        <f>База[Column6]</f>
        <v>70</v>
      </c>
      <c r="C1905" s="95" t="s">
        <v>138</v>
      </c>
      <c r="D1905" s="96">
        <v>46315</v>
      </c>
      <c r="E1905" s="95">
        <v>70</v>
      </c>
      <c r="F1905" s="95">
        <v>0</v>
      </c>
      <c r="G1905" s="95">
        <v>0</v>
      </c>
      <c r="H1905" s="95">
        <v>0</v>
      </c>
      <c r="I1905" s="95" t="s">
        <v>255</v>
      </c>
      <c r="J1905" s="95" t="s">
        <v>254</v>
      </c>
      <c r="K1905" s="95" t="s">
        <v>289</v>
      </c>
      <c r="L1905" s="97">
        <f t="shared" si="29"/>
        <v>70</v>
      </c>
      <c r="M1905" s="95" t="str">
        <f>CONCATENATE(База[ПЕрвые символы],База[Column2],RIGHT(База[Column3],7))</f>
        <v>KV-24746315TOF-SWT</v>
      </c>
      <c r="N1905" s="98"/>
      <c r="O1905" s="98"/>
      <c r="U1905" s="98"/>
      <c r="V1905" s="98"/>
      <c r="W1905" s="98"/>
      <c r="X1905" s="98"/>
      <c r="Y1905" s="98"/>
    </row>
    <row r="1906" spans="1:25" ht="15" x14ac:dyDescent="0.25">
      <c r="A1906" s="93" t="str">
        <f>CONCATENATE(База[ПЕрвые символы],База[Column2],База[Column4])</f>
        <v>KV-24746318TOF-SWT</v>
      </c>
      <c r="B1906" s="94">
        <f>База[Column6]</f>
        <v>70</v>
      </c>
      <c r="C1906" s="95" t="s">
        <v>138</v>
      </c>
      <c r="D1906" s="96">
        <v>46318</v>
      </c>
      <c r="E1906" s="95">
        <v>70</v>
      </c>
      <c r="F1906" s="95">
        <v>0</v>
      </c>
      <c r="G1906" s="95">
        <v>0</v>
      </c>
      <c r="H1906" s="95">
        <v>0</v>
      </c>
      <c r="I1906" s="95" t="s">
        <v>255</v>
      </c>
      <c r="J1906" s="95" t="s">
        <v>254</v>
      </c>
      <c r="K1906" s="95" t="s">
        <v>289</v>
      </c>
      <c r="L1906" s="97">
        <f t="shared" si="29"/>
        <v>70</v>
      </c>
      <c r="M1906" s="95" t="str">
        <f>CONCATENATE(База[ПЕрвые символы],База[Column2],RIGHT(База[Column3],7))</f>
        <v>KV-24746318TOF-SWT</v>
      </c>
      <c r="N1906" s="98"/>
      <c r="O1906" s="98"/>
      <c r="U1906" s="98"/>
      <c r="V1906" s="98"/>
      <c r="W1906" s="98"/>
      <c r="X1906" s="98"/>
      <c r="Y1906" s="98"/>
    </row>
    <row r="1907" spans="1:25" ht="15" x14ac:dyDescent="0.25">
      <c r="A1907" s="93" t="str">
        <f>CONCATENATE(База[ПЕрвые символы],База[Column2],База[Column4])</f>
        <v>KV-24846217SWT-TOF</v>
      </c>
      <c r="B1907" s="94">
        <f>База[Column6]</f>
        <v>44</v>
      </c>
      <c r="C1907" s="95" t="s">
        <v>139</v>
      </c>
      <c r="D1907" s="96">
        <v>46217</v>
      </c>
      <c r="E1907" s="95">
        <v>44</v>
      </c>
      <c r="F1907" s="95">
        <v>11</v>
      </c>
      <c r="G1907" s="95">
        <v>11</v>
      </c>
      <c r="H1907" s="95">
        <v>0</v>
      </c>
      <c r="I1907" s="95" t="s">
        <v>257</v>
      </c>
      <c r="J1907" s="95" t="s">
        <v>256</v>
      </c>
      <c r="K1907" s="95" t="s">
        <v>288</v>
      </c>
      <c r="L1907" s="97">
        <f t="shared" si="29"/>
        <v>44</v>
      </c>
      <c r="M1907" s="95" t="str">
        <f>CONCATENATE(База[ПЕрвые символы],База[Column2],RIGHT(База[Column3],7))</f>
        <v>KV-24846217SWT-TOF</v>
      </c>
      <c r="N1907" s="98"/>
      <c r="O1907" s="98"/>
      <c r="U1907" s="98"/>
      <c r="V1907" s="98"/>
      <c r="W1907" s="98"/>
      <c r="X1907" s="98"/>
      <c r="Y1907" s="98"/>
    </row>
    <row r="1908" spans="1:25" ht="15" x14ac:dyDescent="0.25">
      <c r="A1908" s="93" t="str">
        <f>CONCATENATE(База[ПЕрвые символы],База[Column2],База[Column4])</f>
        <v>KV-24846220SWT-TOF</v>
      </c>
      <c r="B1908" s="94">
        <f>База[Column6]</f>
        <v>48</v>
      </c>
      <c r="C1908" s="95" t="s">
        <v>139</v>
      </c>
      <c r="D1908" s="96">
        <v>46220</v>
      </c>
      <c r="E1908" s="95">
        <v>48</v>
      </c>
      <c r="F1908" s="95">
        <v>1</v>
      </c>
      <c r="G1908" s="95">
        <v>1</v>
      </c>
      <c r="H1908" s="95">
        <v>2</v>
      </c>
      <c r="I1908" s="95" t="s">
        <v>257</v>
      </c>
      <c r="J1908" s="95" t="s">
        <v>256</v>
      </c>
      <c r="K1908" s="95" t="s">
        <v>293</v>
      </c>
      <c r="L1908" s="97">
        <f t="shared" si="29"/>
        <v>46</v>
      </c>
      <c r="M1908" s="95" t="str">
        <f>CONCATENATE(База[ПЕрвые символы],База[Column2],RIGHT(База[Column3],7))</f>
        <v>KV-24846220SWT-TOF</v>
      </c>
      <c r="N1908" s="98"/>
      <c r="O1908" s="98"/>
      <c r="U1908" s="98"/>
      <c r="V1908" s="98"/>
      <c r="W1908" s="98"/>
      <c r="X1908" s="98"/>
      <c r="Y1908" s="98"/>
    </row>
    <row r="1909" spans="1:25" ht="15" x14ac:dyDescent="0.25">
      <c r="A1909" s="93" t="str">
        <f>CONCATENATE(База[ПЕрвые символы],База[Column2],База[Column4])</f>
        <v>KV-24846222SWT-TOF</v>
      </c>
      <c r="B1909" s="94">
        <f>База[Column6]</f>
        <v>44</v>
      </c>
      <c r="C1909" s="95" t="s">
        <v>139</v>
      </c>
      <c r="D1909" s="96">
        <v>46222</v>
      </c>
      <c r="E1909" s="95">
        <v>44</v>
      </c>
      <c r="F1909" s="95">
        <v>3</v>
      </c>
      <c r="G1909" s="95">
        <v>3</v>
      </c>
      <c r="H1909" s="95">
        <v>0</v>
      </c>
      <c r="I1909" s="95" t="s">
        <v>257</v>
      </c>
      <c r="J1909" s="95" t="s">
        <v>256</v>
      </c>
      <c r="K1909" s="95" t="s">
        <v>289</v>
      </c>
      <c r="L1909" s="97">
        <f t="shared" si="29"/>
        <v>44</v>
      </c>
      <c r="M1909" s="95" t="str">
        <f>CONCATENATE(База[ПЕрвые символы],База[Column2],RIGHT(База[Column3],7))</f>
        <v>KV-24846222SWT-TOF</v>
      </c>
      <c r="N1909" s="98"/>
      <c r="O1909" s="98"/>
      <c r="U1909" s="98"/>
      <c r="V1909" s="98"/>
      <c r="W1909" s="98"/>
      <c r="X1909" s="98"/>
      <c r="Y1909" s="98"/>
    </row>
    <row r="1910" spans="1:25" ht="15" x14ac:dyDescent="0.25">
      <c r="A1910" s="93" t="str">
        <f>CONCATENATE(База[ПЕрвые символы],База[Column2],База[Column4])</f>
        <v>KV-24846224SWT-TOF</v>
      </c>
      <c r="B1910" s="94">
        <f>База[Column6]</f>
        <v>44</v>
      </c>
      <c r="C1910" s="95" t="s">
        <v>139</v>
      </c>
      <c r="D1910" s="96">
        <v>46224</v>
      </c>
      <c r="E1910" s="95">
        <v>44</v>
      </c>
      <c r="F1910" s="95">
        <v>2</v>
      </c>
      <c r="G1910" s="95">
        <v>2</v>
      </c>
      <c r="H1910" s="95">
        <v>0</v>
      </c>
      <c r="I1910" s="95" t="s">
        <v>257</v>
      </c>
      <c r="J1910" s="95" t="s">
        <v>256</v>
      </c>
      <c r="K1910" s="95" t="s">
        <v>288</v>
      </c>
      <c r="L1910" s="97">
        <f t="shared" si="29"/>
        <v>44</v>
      </c>
      <c r="M1910" s="95" t="str">
        <f>CONCATENATE(База[ПЕрвые символы],База[Column2],RIGHT(База[Column3],7))</f>
        <v>KV-24846224SWT-TOF</v>
      </c>
      <c r="N1910" s="98"/>
      <c r="O1910" s="98"/>
      <c r="U1910" s="98"/>
      <c r="V1910" s="98"/>
      <c r="W1910" s="98"/>
      <c r="X1910" s="98"/>
      <c r="Y1910" s="98"/>
    </row>
    <row r="1911" spans="1:25" ht="15" x14ac:dyDescent="0.25">
      <c r="A1911" s="93" t="str">
        <f>CONCATENATE(База[ПЕрвые символы],База[Column2],База[Column4])</f>
        <v>KV-24846227SWT-TOF</v>
      </c>
      <c r="B1911" s="94">
        <f>База[Column6]</f>
        <v>44</v>
      </c>
      <c r="C1911" s="95" t="s">
        <v>139</v>
      </c>
      <c r="D1911" s="96">
        <v>46227</v>
      </c>
      <c r="E1911" s="95">
        <v>44</v>
      </c>
      <c r="F1911" s="95">
        <v>2</v>
      </c>
      <c r="G1911" s="95">
        <v>2</v>
      </c>
      <c r="H1911" s="95">
        <v>0</v>
      </c>
      <c r="I1911" s="95" t="s">
        <v>257</v>
      </c>
      <c r="J1911" s="95" t="s">
        <v>256</v>
      </c>
      <c r="K1911" s="95" t="s">
        <v>288</v>
      </c>
      <c r="L1911" s="97">
        <f t="shared" si="29"/>
        <v>44</v>
      </c>
      <c r="M1911" s="95" t="str">
        <f>CONCATENATE(База[ПЕрвые символы],База[Column2],RIGHT(База[Column3],7))</f>
        <v>KV-24846227SWT-TOF</v>
      </c>
      <c r="N1911" s="98"/>
      <c r="O1911" s="98"/>
      <c r="U1911" s="98"/>
      <c r="V1911" s="98"/>
      <c r="W1911" s="98"/>
      <c r="X1911" s="98"/>
      <c r="Y1911" s="98"/>
    </row>
    <row r="1912" spans="1:25" ht="15" x14ac:dyDescent="0.25">
      <c r="A1912" s="93" t="str">
        <f>CONCATENATE(База[ПЕрвые символы],База[Column2],База[Column4])</f>
        <v>KV-24846229SWT-TOF</v>
      </c>
      <c r="B1912" s="94">
        <f>База[Column6]</f>
        <v>44</v>
      </c>
      <c r="C1912" s="95" t="s">
        <v>139</v>
      </c>
      <c r="D1912" s="96">
        <v>46229</v>
      </c>
      <c r="E1912" s="95">
        <v>44</v>
      </c>
      <c r="F1912" s="95">
        <v>1</v>
      </c>
      <c r="G1912" s="95">
        <v>1</v>
      </c>
      <c r="H1912" s="95">
        <v>0</v>
      </c>
      <c r="I1912" s="95" t="s">
        <v>257</v>
      </c>
      <c r="J1912" s="95" t="s">
        <v>256</v>
      </c>
      <c r="K1912" s="95" t="s">
        <v>289</v>
      </c>
      <c r="L1912" s="97">
        <f t="shared" si="29"/>
        <v>44</v>
      </c>
      <c r="M1912" s="95" t="str">
        <f>CONCATENATE(База[ПЕрвые символы],База[Column2],RIGHT(База[Column3],7))</f>
        <v>KV-24846229SWT-TOF</v>
      </c>
      <c r="N1912" s="98"/>
      <c r="O1912" s="98"/>
      <c r="U1912" s="98"/>
      <c r="V1912" s="98"/>
      <c r="W1912" s="98"/>
      <c r="X1912" s="98"/>
      <c r="Y1912" s="98"/>
    </row>
    <row r="1913" spans="1:25" ht="15" x14ac:dyDescent="0.25">
      <c r="A1913" s="93" t="str">
        <f>CONCATENATE(База[ПЕрвые символы],База[Column2],База[Column4])</f>
        <v>KV-24846231SWT-TOF</v>
      </c>
      <c r="B1913" s="94">
        <f>База[Column6]</f>
        <v>44</v>
      </c>
      <c r="C1913" s="95" t="s">
        <v>139</v>
      </c>
      <c r="D1913" s="96">
        <v>46231</v>
      </c>
      <c r="E1913" s="95">
        <v>44</v>
      </c>
      <c r="F1913" s="95">
        <v>0</v>
      </c>
      <c r="G1913" s="95">
        <v>0</v>
      </c>
      <c r="H1913" s="95">
        <v>0</v>
      </c>
      <c r="I1913" s="95" t="s">
        <v>257</v>
      </c>
      <c r="J1913" s="95" t="s">
        <v>256</v>
      </c>
      <c r="K1913" s="95" t="s">
        <v>288</v>
      </c>
      <c r="L1913" s="97">
        <f t="shared" si="29"/>
        <v>44</v>
      </c>
      <c r="M1913" s="95" t="str">
        <f>CONCATENATE(База[ПЕрвые символы],База[Column2],RIGHT(База[Column3],7))</f>
        <v>KV-24846231SWT-TOF</v>
      </c>
      <c r="N1913" s="98"/>
      <c r="O1913" s="98"/>
      <c r="U1913" s="98"/>
      <c r="V1913" s="98"/>
      <c r="W1913" s="98"/>
      <c r="X1913" s="98"/>
      <c r="Y1913" s="98"/>
    </row>
    <row r="1914" spans="1:25" ht="15" x14ac:dyDescent="0.25">
      <c r="A1914" s="93" t="str">
        <f>CONCATENATE(База[ПЕрвые символы],База[Column2],База[Column4])</f>
        <v>KV-24846234SWT-TOF</v>
      </c>
      <c r="B1914" s="94">
        <f>База[Column6]</f>
        <v>44</v>
      </c>
      <c r="C1914" s="95" t="s">
        <v>139</v>
      </c>
      <c r="D1914" s="96">
        <v>46234</v>
      </c>
      <c r="E1914" s="95">
        <v>44</v>
      </c>
      <c r="F1914" s="95">
        <v>4</v>
      </c>
      <c r="G1914" s="95">
        <v>4</v>
      </c>
      <c r="H1914" s="95">
        <v>0</v>
      </c>
      <c r="I1914" s="95" t="s">
        <v>257</v>
      </c>
      <c r="J1914" s="95" t="s">
        <v>256</v>
      </c>
      <c r="K1914" s="95" t="s">
        <v>288</v>
      </c>
      <c r="L1914" s="97">
        <f t="shared" si="29"/>
        <v>44</v>
      </c>
      <c r="M1914" s="95" t="str">
        <f>CONCATENATE(База[ПЕрвые символы],База[Column2],RIGHT(База[Column3],7))</f>
        <v>KV-24846234SWT-TOF</v>
      </c>
      <c r="N1914" s="98"/>
      <c r="O1914" s="98"/>
      <c r="U1914" s="98"/>
      <c r="V1914" s="98"/>
      <c r="W1914" s="98"/>
      <c r="X1914" s="98"/>
      <c r="Y1914" s="98"/>
    </row>
    <row r="1915" spans="1:25" ht="15" x14ac:dyDescent="0.25">
      <c r="A1915" s="93" t="str">
        <f>CONCATENATE(База[ПЕрвые символы],База[Column2],База[Column4])</f>
        <v>KV-24846235SWT-TOF</v>
      </c>
      <c r="B1915" s="94">
        <f>База[Column6]</f>
        <v>44</v>
      </c>
      <c r="C1915" s="95" t="s">
        <v>139</v>
      </c>
      <c r="D1915" s="96">
        <v>46235</v>
      </c>
      <c r="E1915" s="95">
        <v>44</v>
      </c>
      <c r="F1915" s="95">
        <v>0</v>
      </c>
      <c r="G1915" s="95">
        <v>0</v>
      </c>
      <c r="H1915" s="95">
        <v>0</v>
      </c>
      <c r="I1915" s="95" t="s">
        <v>257</v>
      </c>
      <c r="J1915" s="95" t="s">
        <v>256</v>
      </c>
      <c r="K1915" s="95" t="s">
        <v>288</v>
      </c>
      <c r="L1915" s="97">
        <f t="shared" si="29"/>
        <v>44</v>
      </c>
      <c r="M1915" s="95" t="str">
        <f>CONCATENATE(База[ПЕрвые символы],База[Column2],RIGHT(База[Column3],7))</f>
        <v>KV-24846235SWT-TOF</v>
      </c>
      <c r="N1915" s="98"/>
      <c r="O1915" s="98"/>
      <c r="U1915" s="98"/>
      <c r="V1915" s="98"/>
      <c r="W1915" s="98"/>
      <c r="X1915" s="98"/>
      <c r="Y1915" s="98"/>
    </row>
    <row r="1916" spans="1:25" ht="15" x14ac:dyDescent="0.25">
      <c r="A1916" s="93" t="str">
        <f>CONCATENATE(База[ПЕрвые символы],База[Column2],База[Column4])</f>
        <v>KV-24846236SWT-TOF</v>
      </c>
      <c r="B1916" s="94">
        <f>База[Column6]</f>
        <v>44</v>
      </c>
      <c r="C1916" s="95" t="s">
        <v>139</v>
      </c>
      <c r="D1916" s="96">
        <v>46236</v>
      </c>
      <c r="E1916" s="95">
        <v>44</v>
      </c>
      <c r="F1916" s="95">
        <v>0</v>
      </c>
      <c r="G1916" s="95">
        <v>0</v>
      </c>
      <c r="H1916" s="95">
        <v>0</v>
      </c>
      <c r="I1916" s="95" t="s">
        <v>257</v>
      </c>
      <c r="J1916" s="95" t="s">
        <v>256</v>
      </c>
      <c r="K1916" s="95" t="s">
        <v>289</v>
      </c>
      <c r="L1916" s="97">
        <f t="shared" si="29"/>
        <v>44</v>
      </c>
      <c r="M1916" s="95" t="str">
        <f>CONCATENATE(База[ПЕрвые символы],База[Column2],RIGHT(База[Column3],7))</f>
        <v>KV-24846236SWT-TOF</v>
      </c>
      <c r="N1916" s="98"/>
      <c r="O1916" s="98"/>
      <c r="U1916" s="98"/>
      <c r="V1916" s="98"/>
      <c r="W1916" s="98"/>
      <c r="X1916" s="98"/>
      <c r="Y1916" s="98"/>
    </row>
    <row r="1917" spans="1:25" ht="15" x14ac:dyDescent="0.25">
      <c r="A1917" s="93" t="str">
        <f>CONCATENATE(База[ПЕрвые символы],База[Column2],База[Column4])</f>
        <v>KV-24846238SWT-TOF</v>
      </c>
      <c r="B1917" s="94">
        <f>База[Column6]</f>
        <v>44</v>
      </c>
      <c r="C1917" s="95" t="s">
        <v>139</v>
      </c>
      <c r="D1917" s="96">
        <v>46238</v>
      </c>
      <c r="E1917" s="95">
        <v>44</v>
      </c>
      <c r="F1917" s="95">
        <v>1</v>
      </c>
      <c r="G1917" s="95">
        <v>1</v>
      </c>
      <c r="H1917" s="95">
        <v>0</v>
      </c>
      <c r="I1917" s="95" t="s">
        <v>257</v>
      </c>
      <c r="J1917" s="95" t="s">
        <v>256</v>
      </c>
      <c r="K1917" s="95" t="s">
        <v>288</v>
      </c>
      <c r="L1917" s="97">
        <f t="shared" si="29"/>
        <v>44</v>
      </c>
      <c r="M1917" s="95" t="str">
        <f>CONCATENATE(База[ПЕрвые символы],База[Column2],RIGHT(База[Column3],7))</f>
        <v>KV-24846238SWT-TOF</v>
      </c>
      <c r="N1917" s="98"/>
      <c r="O1917" s="98"/>
      <c r="U1917" s="98"/>
      <c r="V1917" s="98"/>
      <c r="W1917" s="98"/>
      <c r="X1917" s="98"/>
      <c r="Y1917" s="98"/>
    </row>
    <row r="1918" spans="1:25" ht="15" x14ac:dyDescent="0.25">
      <c r="A1918" s="93" t="str">
        <f>CONCATENATE(База[ПЕрвые символы],База[Column2],База[Column4])</f>
        <v>KV-24846241SWT-TOF</v>
      </c>
      <c r="B1918" s="94">
        <f>База[Column6]</f>
        <v>44</v>
      </c>
      <c r="C1918" s="95" t="s">
        <v>139</v>
      </c>
      <c r="D1918" s="96">
        <v>46241</v>
      </c>
      <c r="E1918" s="95">
        <v>44</v>
      </c>
      <c r="F1918" s="95">
        <v>0</v>
      </c>
      <c r="G1918" s="95">
        <v>0</v>
      </c>
      <c r="H1918" s="95">
        <v>0</v>
      </c>
      <c r="I1918" s="95" t="s">
        <v>257</v>
      </c>
      <c r="J1918" s="95" t="s">
        <v>256</v>
      </c>
      <c r="K1918" s="95" t="s">
        <v>288</v>
      </c>
      <c r="L1918" s="97">
        <f t="shared" si="29"/>
        <v>44</v>
      </c>
      <c r="M1918" s="95" t="str">
        <f>CONCATENATE(База[ПЕрвые символы],База[Column2],RIGHT(База[Column3],7))</f>
        <v>KV-24846241SWT-TOF</v>
      </c>
      <c r="N1918" s="98"/>
      <c r="O1918" s="98"/>
      <c r="U1918" s="98"/>
      <c r="V1918" s="98"/>
      <c r="W1918" s="98"/>
      <c r="X1918" s="98"/>
      <c r="Y1918" s="98"/>
    </row>
    <row r="1919" spans="1:25" ht="15" x14ac:dyDescent="0.25">
      <c r="A1919" s="93" t="str">
        <f>CONCATENATE(База[ПЕрвые символы],База[Column2],База[Column4])</f>
        <v>KV-24846242SWT-TOF</v>
      </c>
      <c r="B1919" s="94">
        <f>База[Column6]</f>
        <v>70</v>
      </c>
      <c r="C1919" s="95" t="s">
        <v>139</v>
      </c>
      <c r="D1919" s="96">
        <v>46242</v>
      </c>
      <c r="E1919" s="95">
        <v>70</v>
      </c>
      <c r="F1919" s="95">
        <v>0</v>
      </c>
      <c r="G1919" s="95">
        <v>0</v>
      </c>
      <c r="H1919" s="95">
        <v>0</v>
      </c>
      <c r="I1919" s="95" t="s">
        <v>257</v>
      </c>
      <c r="J1919" s="95" t="s">
        <v>256</v>
      </c>
      <c r="K1919" s="95" t="s">
        <v>289</v>
      </c>
      <c r="L1919" s="97">
        <f t="shared" si="29"/>
        <v>70</v>
      </c>
      <c r="M1919" s="95" t="str">
        <f>CONCATENATE(База[ПЕрвые символы],База[Column2],RIGHT(База[Column3],7))</f>
        <v>KV-24846242SWT-TOF</v>
      </c>
      <c r="N1919" s="98"/>
      <c r="O1919" s="98"/>
      <c r="U1919" s="98"/>
      <c r="V1919" s="98"/>
      <c r="W1919" s="98"/>
      <c r="X1919" s="98"/>
      <c r="Y1919" s="98"/>
    </row>
    <row r="1920" spans="1:25" ht="15" x14ac:dyDescent="0.25">
      <c r="A1920" s="93" t="str">
        <f>CONCATENATE(База[ПЕрвые символы],База[Column2],База[Column4])</f>
        <v>KV-24846243SWT-TOF</v>
      </c>
      <c r="B1920" s="94">
        <f>База[Column6]</f>
        <v>44</v>
      </c>
      <c r="C1920" s="95" t="s">
        <v>139</v>
      </c>
      <c r="D1920" s="96">
        <v>46243</v>
      </c>
      <c r="E1920" s="95">
        <v>44</v>
      </c>
      <c r="F1920" s="95">
        <v>2</v>
      </c>
      <c r="G1920" s="95">
        <v>2</v>
      </c>
      <c r="H1920" s="95">
        <v>0</v>
      </c>
      <c r="I1920" s="95" t="s">
        <v>257</v>
      </c>
      <c r="J1920" s="95" t="s">
        <v>256</v>
      </c>
      <c r="K1920" s="95" t="s">
        <v>289</v>
      </c>
      <c r="L1920" s="97">
        <f t="shared" si="29"/>
        <v>44</v>
      </c>
      <c r="M1920" s="95" t="str">
        <f>CONCATENATE(База[ПЕрвые символы],База[Column2],RIGHT(База[Column3],7))</f>
        <v>KV-24846243SWT-TOF</v>
      </c>
      <c r="N1920" s="98"/>
      <c r="O1920" s="98"/>
      <c r="U1920" s="98"/>
      <c r="V1920" s="98"/>
      <c r="W1920" s="98"/>
      <c r="X1920" s="98"/>
      <c r="Y1920" s="98"/>
    </row>
    <row r="1921" spans="1:25" ht="15" x14ac:dyDescent="0.25">
      <c r="A1921" s="93" t="str">
        <f>CONCATENATE(База[ПЕрвые символы],База[Column2],База[Column4])</f>
        <v>KV-24846245SWT-TOF</v>
      </c>
      <c r="B1921" s="94">
        <f>База[Column6]</f>
        <v>44</v>
      </c>
      <c r="C1921" s="95" t="s">
        <v>139</v>
      </c>
      <c r="D1921" s="96">
        <v>46245</v>
      </c>
      <c r="E1921" s="95">
        <v>44</v>
      </c>
      <c r="F1921" s="95">
        <v>0</v>
      </c>
      <c r="G1921" s="95">
        <v>0</v>
      </c>
      <c r="H1921" s="95">
        <v>0</v>
      </c>
      <c r="I1921" s="95" t="s">
        <v>257</v>
      </c>
      <c r="J1921" s="95" t="s">
        <v>256</v>
      </c>
      <c r="K1921" s="95" t="s">
        <v>288</v>
      </c>
      <c r="L1921" s="97">
        <f t="shared" si="29"/>
        <v>44</v>
      </c>
      <c r="M1921" s="95" t="str">
        <f>CONCATENATE(База[ПЕрвые символы],База[Column2],RIGHT(База[Column3],7))</f>
        <v>KV-24846245SWT-TOF</v>
      </c>
      <c r="N1921" s="98"/>
      <c r="O1921" s="98"/>
      <c r="U1921" s="98"/>
      <c r="V1921" s="98"/>
      <c r="W1921" s="98"/>
      <c r="X1921" s="98"/>
      <c r="Y1921" s="98"/>
    </row>
    <row r="1922" spans="1:25" ht="15" x14ac:dyDescent="0.25">
      <c r="A1922" s="93" t="str">
        <f>CONCATENATE(База[ПЕрвые символы],База[Column2],База[Column4])</f>
        <v>KV-24846248SWT-TOF</v>
      </c>
      <c r="B1922" s="94">
        <f>База[Column6]</f>
        <v>44</v>
      </c>
      <c r="C1922" s="95" t="s">
        <v>139</v>
      </c>
      <c r="D1922" s="96">
        <v>46248</v>
      </c>
      <c r="E1922" s="95">
        <v>44</v>
      </c>
      <c r="F1922" s="95">
        <v>1</v>
      </c>
      <c r="G1922" s="95">
        <v>1</v>
      </c>
      <c r="H1922" s="95">
        <v>0</v>
      </c>
      <c r="I1922" s="95" t="s">
        <v>257</v>
      </c>
      <c r="J1922" s="95" t="s">
        <v>256</v>
      </c>
      <c r="K1922" s="95" t="s">
        <v>288</v>
      </c>
      <c r="L1922" s="97">
        <f t="shared" ref="L1922:L1985" si="30">IF(G1922&gt;=0,E1922-H1922,E1922-H1922-G1922)</f>
        <v>44</v>
      </c>
      <c r="M1922" s="95" t="str">
        <f>CONCATENATE(База[ПЕрвые символы],База[Column2],RIGHT(База[Column3],7))</f>
        <v>KV-24846248SWT-TOF</v>
      </c>
      <c r="N1922" s="98"/>
      <c r="O1922" s="98"/>
      <c r="U1922" s="98"/>
      <c r="V1922" s="98"/>
      <c r="W1922" s="98"/>
      <c r="X1922" s="98"/>
      <c r="Y1922" s="98"/>
    </row>
    <row r="1923" spans="1:25" ht="15" x14ac:dyDescent="0.25">
      <c r="A1923" s="93" t="str">
        <f>CONCATENATE(База[ПЕрвые символы],База[Column2],База[Column4])</f>
        <v>KV-24846249SWT-TOF</v>
      </c>
      <c r="B1923" s="94">
        <f>База[Column6]</f>
        <v>70</v>
      </c>
      <c r="C1923" s="95" t="s">
        <v>139</v>
      </c>
      <c r="D1923" s="96">
        <v>46249</v>
      </c>
      <c r="E1923" s="95">
        <v>70</v>
      </c>
      <c r="F1923" s="95">
        <v>0</v>
      </c>
      <c r="G1923" s="95">
        <v>0</v>
      </c>
      <c r="H1923" s="95">
        <v>0</v>
      </c>
      <c r="I1923" s="95" t="s">
        <v>257</v>
      </c>
      <c r="J1923" s="95" t="s">
        <v>256</v>
      </c>
      <c r="K1923" s="95" t="s">
        <v>289</v>
      </c>
      <c r="L1923" s="97">
        <f t="shared" si="30"/>
        <v>70</v>
      </c>
      <c r="M1923" s="95" t="str">
        <f>CONCATENATE(База[ПЕрвые символы],База[Column2],RIGHT(База[Column3],7))</f>
        <v>KV-24846249SWT-TOF</v>
      </c>
      <c r="N1923" s="98"/>
      <c r="O1923" s="98"/>
      <c r="U1923" s="98"/>
      <c r="V1923" s="98"/>
      <c r="W1923" s="98"/>
      <c r="X1923" s="98"/>
      <c r="Y1923" s="98"/>
    </row>
    <row r="1924" spans="1:25" ht="15" x14ac:dyDescent="0.25">
      <c r="A1924" s="93" t="str">
        <f>CONCATENATE(База[ПЕрвые символы],База[Column2],База[Column4])</f>
        <v>KV-24846250SWT-TOF</v>
      </c>
      <c r="B1924" s="94">
        <f>База[Column6]</f>
        <v>44</v>
      </c>
      <c r="C1924" s="95" t="s">
        <v>139</v>
      </c>
      <c r="D1924" s="96">
        <v>46250</v>
      </c>
      <c r="E1924" s="95">
        <v>44</v>
      </c>
      <c r="F1924" s="95">
        <v>1</v>
      </c>
      <c r="G1924" s="95">
        <v>1</v>
      </c>
      <c r="H1924" s="95">
        <v>0</v>
      </c>
      <c r="I1924" s="95" t="s">
        <v>257</v>
      </c>
      <c r="J1924" s="95" t="s">
        <v>256</v>
      </c>
      <c r="K1924" s="95" t="s">
        <v>289</v>
      </c>
      <c r="L1924" s="97">
        <f t="shared" si="30"/>
        <v>44</v>
      </c>
      <c r="M1924" s="95" t="str">
        <f>CONCATENATE(База[ПЕрвые символы],База[Column2],RIGHT(База[Column3],7))</f>
        <v>KV-24846250SWT-TOF</v>
      </c>
      <c r="N1924" s="98"/>
      <c r="O1924" s="98"/>
      <c r="U1924" s="98"/>
      <c r="V1924" s="98"/>
      <c r="W1924" s="98"/>
      <c r="X1924" s="98"/>
      <c r="Y1924" s="98"/>
    </row>
    <row r="1925" spans="1:25" ht="15" x14ac:dyDescent="0.25">
      <c r="A1925" s="93" t="str">
        <f>CONCATENATE(База[ПЕрвые символы],База[Column2],База[Column4])</f>
        <v>KV-24846252SWT-TOF</v>
      </c>
      <c r="B1925" s="94">
        <f>База[Column6]</f>
        <v>44</v>
      </c>
      <c r="C1925" s="95" t="s">
        <v>139</v>
      </c>
      <c r="D1925" s="96">
        <v>46252</v>
      </c>
      <c r="E1925" s="95">
        <v>44</v>
      </c>
      <c r="F1925" s="95">
        <v>1</v>
      </c>
      <c r="G1925" s="95">
        <v>1</v>
      </c>
      <c r="H1925" s="95">
        <v>0</v>
      </c>
      <c r="I1925" s="95" t="s">
        <v>257</v>
      </c>
      <c r="J1925" s="95" t="s">
        <v>256</v>
      </c>
      <c r="K1925" s="95" t="s">
        <v>288</v>
      </c>
      <c r="L1925" s="97">
        <f t="shared" si="30"/>
        <v>44</v>
      </c>
      <c r="M1925" s="95" t="str">
        <f>CONCATENATE(База[ПЕрвые символы],База[Column2],RIGHT(База[Column3],7))</f>
        <v>KV-24846252SWT-TOF</v>
      </c>
      <c r="N1925" s="98"/>
      <c r="O1925" s="98"/>
      <c r="U1925" s="98"/>
      <c r="V1925" s="98"/>
      <c r="W1925" s="98"/>
      <c r="X1925" s="98"/>
      <c r="Y1925" s="98"/>
    </row>
    <row r="1926" spans="1:25" ht="15" x14ac:dyDescent="0.25">
      <c r="A1926" s="93" t="str">
        <f>CONCATENATE(База[ПЕрвые символы],База[Column2],База[Column4])</f>
        <v>KV-24846255SWT-TOF</v>
      </c>
      <c r="B1926" s="94">
        <f>База[Column6]</f>
        <v>44</v>
      </c>
      <c r="C1926" s="95" t="s">
        <v>139</v>
      </c>
      <c r="D1926" s="96">
        <v>46255</v>
      </c>
      <c r="E1926" s="95">
        <v>44</v>
      </c>
      <c r="F1926" s="95">
        <v>2</v>
      </c>
      <c r="G1926" s="95">
        <v>2</v>
      </c>
      <c r="H1926" s="95">
        <v>0</v>
      </c>
      <c r="I1926" s="95" t="s">
        <v>257</v>
      </c>
      <c r="J1926" s="95" t="s">
        <v>256</v>
      </c>
      <c r="K1926" s="95" t="s">
        <v>288</v>
      </c>
      <c r="L1926" s="97">
        <f t="shared" si="30"/>
        <v>44</v>
      </c>
      <c r="M1926" s="95" t="str">
        <f>CONCATENATE(База[ПЕрвые символы],База[Column2],RIGHT(База[Column3],7))</f>
        <v>KV-24846255SWT-TOF</v>
      </c>
      <c r="N1926" s="98"/>
      <c r="O1926" s="98"/>
      <c r="U1926" s="98"/>
      <c r="V1926" s="98"/>
      <c r="W1926" s="98"/>
      <c r="X1926" s="98"/>
      <c r="Y1926" s="98"/>
    </row>
    <row r="1927" spans="1:25" ht="15" x14ac:dyDescent="0.25">
      <c r="A1927" s="93" t="str">
        <f>CONCATENATE(База[ПЕрвые символы],База[Column2],База[Column4])</f>
        <v>KV-24846256SWT-TOF</v>
      </c>
      <c r="B1927" s="94">
        <f>База[Column6]</f>
        <v>70</v>
      </c>
      <c r="C1927" s="95" t="s">
        <v>139</v>
      </c>
      <c r="D1927" s="96">
        <v>46256</v>
      </c>
      <c r="E1927" s="95">
        <v>70</v>
      </c>
      <c r="F1927" s="95">
        <v>0</v>
      </c>
      <c r="G1927" s="95">
        <v>0</v>
      </c>
      <c r="H1927" s="95">
        <v>0</v>
      </c>
      <c r="I1927" s="95" t="s">
        <v>257</v>
      </c>
      <c r="J1927" s="95" t="s">
        <v>256</v>
      </c>
      <c r="K1927" s="95" t="s">
        <v>289</v>
      </c>
      <c r="L1927" s="97">
        <f t="shared" si="30"/>
        <v>70</v>
      </c>
      <c r="M1927" s="95" t="str">
        <f>CONCATENATE(База[ПЕрвые символы],База[Column2],RIGHT(База[Column3],7))</f>
        <v>KV-24846256SWT-TOF</v>
      </c>
      <c r="N1927" s="98"/>
      <c r="O1927" s="98"/>
      <c r="U1927" s="98"/>
      <c r="V1927" s="98"/>
      <c r="W1927" s="98"/>
      <c r="X1927" s="98"/>
      <c r="Y1927" s="98"/>
    </row>
    <row r="1928" spans="1:25" ht="15" x14ac:dyDescent="0.25">
      <c r="A1928" s="93" t="str">
        <f>CONCATENATE(База[ПЕрвые символы],База[Column2],База[Column4])</f>
        <v>KV-24846257SWT-TOF</v>
      </c>
      <c r="B1928" s="94">
        <f>База[Column6]</f>
        <v>44</v>
      </c>
      <c r="C1928" s="95" t="s">
        <v>139</v>
      </c>
      <c r="D1928" s="96">
        <v>46257</v>
      </c>
      <c r="E1928" s="95">
        <v>44</v>
      </c>
      <c r="F1928" s="95">
        <v>3</v>
      </c>
      <c r="G1928" s="95">
        <v>3</v>
      </c>
      <c r="H1928" s="95">
        <v>0</v>
      </c>
      <c r="I1928" s="95" t="s">
        <v>257</v>
      </c>
      <c r="J1928" s="95" t="s">
        <v>256</v>
      </c>
      <c r="K1928" s="95" t="s">
        <v>289</v>
      </c>
      <c r="L1928" s="97">
        <f t="shared" si="30"/>
        <v>44</v>
      </c>
      <c r="M1928" s="95" t="str">
        <f>CONCATENATE(База[ПЕрвые символы],База[Column2],RIGHT(База[Column3],7))</f>
        <v>KV-24846257SWT-TOF</v>
      </c>
      <c r="N1928" s="98"/>
      <c r="O1928" s="98"/>
      <c r="U1928" s="98"/>
      <c r="V1928" s="98"/>
      <c r="W1928" s="98"/>
      <c r="X1928" s="98"/>
      <c r="Y1928" s="98"/>
    </row>
    <row r="1929" spans="1:25" ht="15" x14ac:dyDescent="0.25">
      <c r="A1929" s="93" t="str">
        <f>CONCATENATE(База[ПЕрвые символы],База[Column2],База[Column4])</f>
        <v>KV-24846259SWT-TOF</v>
      </c>
      <c r="B1929" s="94">
        <f>База[Column6]</f>
        <v>44</v>
      </c>
      <c r="C1929" s="95" t="s">
        <v>139</v>
      </c>
      <c r="D1929" s="96">
        <v>46259</v>
      </c>
      <c r="E1929" s="95">
        <v>44</v>
      </c>
      <c r="F1929" s="95">
        <v>0</v>
      </c>
      <c r="G1929" s="95">
        <v>0</v>
      </c>
      <c r="H1929" s="95">
        <v>0</v>
      </c>
      <c r="I1929" s="95" t="s">
        <v>257</v>
      </c>
      <c r="J1929" s="95" t="s">
        <v>256</v>
      </c>
      <c r="K1929" s="95" t="s">
        <v>288</v>
      </c>
      <c r="L1929" s="97">
        <f t="shared" si="30"/>
        <v>44</v>
      </c>
      <c r="M1929" s="95" t="str">
        <f>CONCATENATE(База[ПЕрвые символы],База[Column2],RIGHT(База[Column3],7))</f>
        <v>KV-24846259SWT-TOF</v>
      </c>
      <c r="N1929" s="98"/>
      <c r="O1929" s="98"/>
      <c r="U1929" s="98"/>
      <c r="V1929" s="98"/>
      <c r="W1929" s="98"/>
      <c r="X1929" s="98"/>
      <c r="Y1929" s="98"/>
    </row>
    <row r="1930" spans="1:25" ht="15" x14ac:dyDescent="0.25">
      <c r="A1930" s="93" t="str">
        <f>CONCATENATE(База[ПЕрвые символы],База[Column2],База[Column4])</f>
        <v>KV-24846262SWT-TOF</v>
      </c>
      <c r="B1930" s="94">
        <f>База[Column6]</f>
        <v>44</v>
      </c>
      <c r="C1930" s="95" t="s">
        <v>139</v>
      </c>
      <c r="D1930" s="96">
        <v>46262</v>
      </c>
      <c r="E1930" s="95">
        <v>44</v>
      </c>
      <c r="F1930" s="95">
        <v>2</v>
      </c>
      <c r="G1930" s="95">
        <v>2</v>
      </c>
      <c r="H1930" s="95">
        <v>0</v>
      </c>
      <c r="I1930" s="95" t="s">
        <v>257</v>
      </c>
      <c r="J1930" s="95" t="s">
        <v>256</v>
      </c>
      <c r="K1930" s="95" t="s">
        <v>288</v>
      </c>
      <c r="L1930" s="97">
        <f t="shared" si="30"/>
        <v>44</v>
      </c>
      <c r="M1930" s="95" t="str">
        <f>CONCATENATE(База[ПЕрвые символы],База[Column2],RIGHT(База[Column3],7))</f>
        <v>KV-24846262SWT-TOF</v>
      </c>
      <c r="N1930" s="98"/>
      <c r="O1930" s="98"/>
      <c r="U1930" s="98"/>
      <c r="V1930" s="98"/>
      <c r="W1930" s="98"/>
      <c r="X1930" s="98"/>
      <c r="Y1930" s="98"/>
    </row>
    <row r="1931" spans="1:25" ht="15" x14ac:dyDescent="0.25">
      <c r="A1931" s="93" t="str">
        <f>CONCATENATE(База[ПЕрвые символы],База[Column2],База[Column4])</f>
        <v>KV-24846263SWT-TOF</v>
      </c>
      <c r="B1931" s="94">
        <f>База[Column6]</f>
        <v>70</v>
      </c>
      <c r="C1931" s="95" t="s">
        <v>139</v>
      </c>
      <c r="D1931" s="96">
        <v>46263</v>
      </c>
      <c r="E1931" s="95">
        <v>70</v>
      </c>
      <c r="F1931" s="95">
        <v>0</v>
      </c>
      <c r="G1931" s="95">
        <v>0</v>
      </c>
      <c r="H1931" s="95">
        <v>0</v>
      </c>
      <c r="I1931" s="95" t="s">
        <v>257</v>
      </c>
      <c r="J1931" s="95" t="s">
        <v>256</v>
      </c>
      <c r="K1931" s="95" t="s">
        <v>289</v>
      </c>
      <c r="L1931" s="97">
        <f t="shared" si="30"/>
        <v>70</v>
      </c>
      <c r="M1931" s="95" t="str">
        <f>CONCATENATE(База[ПЕрвые символы],База[Column2],RIGHT(База[Column3],7))</f>
        <v>KV-24846263SWT-TOF</v>
      </c>
      <c r="N1931" s="98"/>
      <c r="O1931" s="98"/>
      <c r="U1931" s="98"/>
      <c r="V1931" s="98"/>
      <c r="W1931" s="98"/>
      <c r="X1931" s="98"/>
      <c r="Y1931" s="98"/>
    </row>
    <row r="1932" spans="1:25" ht="15" x14ac:dyDescent="0.25">
      <c r="A1932" s="93" t="str">
        <f>CONCATENATE(База[ПЕрвые символы],База[Column2],База[Column4])</f>
        <v>KV-24846264SWT-TOF</v>
      </c>
      <c r="B1932" s="94">
        <f>База[Column6]</f>
        <v>44</v>
      </c>
      <c r="C1932" s="95" t="s">
        <v>139</v>
      </c>
      <c r="D1932" s="96">
        <v>46264</v>
      </c>
      <c r="E1932" s="95">
        <v>44</v>
      </c>
      <c r="F1932" s="95">
        <v>2</v>
      </c>
      <c r="G1932" s="95">
        <v>2</v>
      </c>
      <c r="H1932" s="95">
        <v>0</v>
      </c>
      <c r="I1932" s="95" t="s">
        <v>257</v>
      </c>
      <c r="J1932" s="95" t="s">
        <v>256</v>
      </c>
      <c r="K1932" s="95" t="s">
        <v>289</v>
      </c>
      <c r="L1932" s="97">
        <f t="shared" si="30"/>
        <v>44</v>
      </c>
      <c r="M1932" s="95" t="str">
        <f>CONCATENATE(База[ПЕрвые символы],База[Column2],RIGHT(База[Column3],7))</f>
        <v>KV-24846264SWT-TOF</v>
      </c>
      <c r="N1932" s="98"/>
      <c r="O1932" s="98"/>
      <c r="U1932" s="98"/>
      <c r="V1932" s="98"/>
      <c r="W1932" s="98"/>
      <c r="X1932" s="98"/>
      <c r="Y1932" s="98"/>
    </row>
    <row r="1933" spans="1:25" ht="15" x14ac:dyDescent="0.25">
      <c r="A1933" s="93" t="str">
        <f>CONCATENATE(База[ПЕрвые символы],База[Column2],База[Column4])</f>
        <v>KV-24846266SWT-TOF</v>
      </c>
      <c r="B1933" s="94">
        <f>База[Column6]</f>
        <v>44</v>
      </c>
      <c r="C1933" s="95" t="s">
        <v>139</v>
      </c>
      <c r="D1933" s="96">
        <v>46266</v>
      </c>
      <c r="E1933" s="95">
        <v>44</v>
      </c>
      <c r="F1933" s="95">
        <v>0</v>
      </c>
      <c r="G1933" s="95">
        <v>0</v>
      </c>
      <c r="H1933" s="95">
        <v>0</v>
      </c>
      <c r="I1933" s="95" t="s">
        <v>257</v>
      </c>
      <c r="J1933" s="95" t="s">
        <v>256</v>
      </c>
      <c r="K1933" s="95" t="s">
        <v>288</v>
      </c>
      <c r="L1933" s="97">
        <f t="shared" si="30"/>
        <v>44</v>
      </c>
      <c r="M1933" s="95" t="str">
        <f>CONCATENATE(База[ПЕрвые символы],База[Column2],RIGHT(База[Column3],7))</f>
        <v>KV-24846266SWT-TOF</v>
      </c>
      <c r="N1933" s="98"/>
      <c r="O1933" s="98"/>
      <c r="U1933" s="98"/>
      <c r="V1933" s="98"/>
      <c r="W1933" s="98"/>
      <c r="X1933" s="98"/>
      <c r="Y1933" s="98"/>
    </row>
    <row r="1934" spans="1:25" ht="15" x14ac:dyDescent="0.25">
      <c r="A1934" s="93" t="str">
        <f>CONCATENATE(База[ПЕрвые символы],База[Column2],База[Column4])</f>
        <v>KV-24846269SWT-TOF</v>
      </c>
      <c r="B1934" s="94">
        <f>База[Column6]</f>
        <v>44</v>
      </c>
      <c r="C1934" s="95" t="s">
        <v>139</v>
      </c>
      <c r="D1934" s="96">
        <v>46269</v>
      </c>
      <c r="E1934" s="95">
        <v>44</v>
      </c>
      <c r="F1934" s="95">
        <v>0</v>
      </c>
      <c r="G1934" s="95">
        <v>0</v>
      </c>
      <c r="H1934" s="95">
        <v>0</v>
      </c>
      <c r="I1934" s="95" t="s">
        <v>257</v>
      </c>
      <c r="J1934" s="95" t="s">
        <v>256</v>
      </c>
      <c r="K1934" s="95" t="s">
        <v>288</v>
      </c>
      <c r="L1934" s="97">
        <f t="shared" si="30"/>
        <v>44</v>
      </c>
      <c r="M1934" s="95" t="str">
        <f>CONCATENATE(База[ПЕрвые символы],База[Column2],RIGHT(База[Column3],7))</f>
        <v>KV-24846269SWT-TOF</v>
      </c>
      <c r="N1934" s="98"/>
      <c r="O1934" s="98"/>
      <c r="U1934" s="98"/>
      <c r="V1934" s="98"/>
      <c r="W1934" s="98"/>
      <c r="X1934" s="98"/>
      <c r="Y1934" s="98"/>
    </row>
    <row r="1935" spans="1:25" ht="15" x14ac:dyDescent="0.25">
      <c r="A1935" s="93" t="str">
        <f>CONCATENATE(База[ПЕрвые символы],База[Column2],База[Column4])</f>
        <v>KV-24846271SWT-TOF</v>
      </c>
      <c r="B1935" s="94">
        <f>База[Column6]</f>
        <v>70</v>
      </c>
      <c r="C1935" s="95" t="s">
        <v>139</v>
      </c>
      <c r="D1935" s="96">
        <v>46271</v>
      </c>
      <c r="E1935" s="95">
        <v>70</v>
      </c>
      <c r="F1935" s="95">
        <v>3</v>
      </c>
      <c r="G1935" s="95">
        <v>3</v>
      </c>
      <c r="H1935" s="95">
        <v>0</v>
      </c>
      <c r="I1935" s="95" t="s">
        <v>257</v>
      </c>
      <c r="J1935" s="95" t="s">
        <v>256</v>
      </c>
      <c r="K1935" s="95" t="s">
        <v>289</v>
      </c>
      <c r="L1935" s="97">
        <f t="shared" si="30"/>
        <v>70</v>
      </c>
      <c r="M1935" s="95" t="str">
        <f>CONCATENATE(База[ПЕрвые символы],База[Column2],RIGHT(База[Column3],7))</f>
        <v>KV-24846271SWT-TOF</v>
      </c>
      <c r="N1935" s="98"/>
      <c r="O1935" s="98"/>
      <c r="U1935" s="98"/>
      <c r="V1935" s="98"/>
      <c r="W1935" s="98"/>
      <c r="X1935" s="98"/>
      <c r="Y1935" s="98"/>
    </row>
    <row r="1936" spans="1:25" ht="15" x14ac:dyDescent="0.25">
      <c r="A1936" s="93" t="str">
        <f>CONCATENATE(База[ПЕрвые символы],База[Column2],База[Column4])</f>
        <v>KV-24846273SWT-TOF</v>
      </c>
      <c r="B1936" s="94">
        <f>База[Column6]</f>
        <v>70</v>
      </c>
      <c r="C1936" s="95" t="s">
        <v>139</v>
      </c>
      <c r="D1936" s="96">
        <v>46273</v>
      </c>
      <c r="E1936" s="95">
        <v>70</v>
      </c>
      <c r="F1936" s="95">
        <v>2</v>
      </c>
      <c r="G1936" s="95">
        <v>2</v>
      </c>
      <c r="H1936" s="95">
        <v>0</v>
      </c>
      <c r="I1936" s="95" t="s">
        <v>257</v>
      </c>
      <c r="J1936" s="95" t="s">
        <v>256</v>
      </c>
      <c r="K1936" s="95" t="s">
        <v>289</v>
      </c>
      <c r="L1936" s="97">
        <f t="shared" si="30"/>
        <v>70</v>
      </c>
      <c r="M1936" s="95" t="str">
        <f>CONCATENATE(База[ПЕрвые символы],База[Column2],RIGHT(База[Column3],7))</f>
        <v>KV-24846273SWT-TOF</v>
      </c>
      <c r="N1936" s="98"/>
      <c r="O1936" s="98"/>
      <c r="U1936" s="98"/>
      <c r="V1936" s="98"/>
      <c r="W1936" s="98"/>
      <c r="X1936" s="98"/>
      <c r="Y1936" s="98"/>
    </row>
    <row r="1937" spans="1:25" ht="15" x14ac:dyDescent="0.25">
      <c r="A1937" s="93" t="str">
        <f>CONCATENATE(База[ПЕрвые символы],База[Column2],База[Column4])</f>
        <v>KV-24846276SWT-TOF</v>
      </c>
      <c r="B1937" s="94">
        <f>База[Column6]</f>
        <v>70</v>
      </c>
      <c r="C1937" s="95" t="s">
        <v>139</v>
      </c>
      <c r="D1937" s="96">
        <v>46276</v>
      </c>
      <c r="E1937" s="95">
        <v>70</v>
      </c>
      <c r="F1937" s="95">
        <v>0</v>
      </c>
      <c r="G1937" s="95">
        <v>0</v>
      </c>
      <c r="H1937" s="95">
        <v>0</v>
      </c>
      <c r="I1937" s="95" t="s">
        <v>257</v>
      </c>
      <c r="J1937" s="95" t="s">
        <v>256</v>
      </c>
      <c r="K1937" s="95" t="s">
        <v>289</v>
      </c>
      <c r="L1937" s="97">
        <f t="shared" si="30"/>
        <v>70</v>
      </c>
      <c r="M1937" s="95" t="str">
        <f>CONCATENATE(База[ПЕрвые символы],База[Column2],RIGHT(База[Column3],7))</f>
        <v>KV-24846276SWT-TOF</v>
      </c>
      <c r="N1937" s="98"/>
      <c r="O1937" s="98"/>
      <c r="U1937" s="98"/>
      <c r="V1937" s="98"/>
      <c r="W1937" s="98"/>
      <c r="X1937" s="98"/>
      <c r="Y1937" s="98"/>
    </row>
    <row r="1938" spans="1:25" ht="15" x14ac:dyDescent="0.25">
      <c r="A1938" s="93" t="str">
        <f>CONCATENATE(База[ПЕрвые символы],База[Column2],База[Column4])</f>
        <v>KV-24846277SWT-TOF</v>
      </c>
      <c r="B1938" s="94">
        <f>База[Column6]</f>
        <v>70</v>
      </c>
      <c r="C1938" s="95" t="s">
        <v>139</v>
      </c>
      <c r="D1938" s="96">
        <v>46277</v>
      </c>
      <c r="E1938" s="95">
        <v>70</v>
      </c>
      <c r="F1938" s="95">
        <v>0</v>
      </c>
      <c r="G1938" s="95">
        <v>0</v>
      </c>
      <c r="H1938" s="95">
        <v>0</v>
      </c>
      <c r="I1938" s="95" t="s">
        <v>257</v>
      </c>
      <c r="J1938" s="95" t="s">
        <v>256</v>
      </c>
      <c r="K1938" s="95" t="s">
        <v>289</v>
      </c>
      <c r="L1938" s="97">
        <f t="shared" si="30"/>
        <v>70</v>
      </c>
      <c r="M1938" s="95" t="str">
        <f>CONCATENATE(База[ПЕрвые символы],База[Column2],RIGHT(База[Column3],7))</f>
        <v>KV-24846277SWT-TOF</v>
      </c>
      <c r="N1938" s="98"/>
      <c r="O1938" s="98"/>
      <c r="U1938" s="98"/>
      <c r="V1938" s="98"/>
      <c r="W1938" s="98"/>
      <c r="X1938" s="98"/>
      <c r="Y1938" s="98"/>
    </row>
    <row r="1939" spans="1:25" ht="15" x14ac:dyDescent="0.25">
      <c r="A1939" s="93" t="str">
        <f>CONCATENATE(База[ПЕрвые символы],База[Column2],База[Column4])</f>
        <v>KV-24846278SWT-TOF</v>
      </c>
      <c r="B1939" s="94">
        <f>База[Column6]</f>
        <v>70</v>
      </c>
      <c r="C1939" s="95" t="s">
        <v>139</v>
      </c>
      <c r="D1939" s="96">
        <v>46278</v>
      </c>
      <c r="E1939" s="95">
        <v>70</v>
      </c>
      <c r="F1939" s="95">
        <v>0</v>
      </c>
      <c r="G1939" s="95">
        <v>0</v>
      </c>
      <c r="H1939" s="95">
        <v>0</v>
      </c>
      <c r="I1939" s="95" t="s">
        <v>257</v>
      </c>
      <c r="J1939" s="95" t="s">
        <v>256</v>
      </c>
      <c r="K1939" s="95" t="s">
        <v>289</v>
      </c>
      <c r="L1939" s="97">
        <f t="shared" si="30"/>
        <v>70</v>
      </c>
      <c r="M1939" s="95" t="str">
        <f>CONCATENATE(База[ПЕрвые символы],База[Column2],RIGHT(База[Column3],7))</f>
        <v>KV-24846278SWT-TOF</v>
      </c>
      <c r="N1939" s="98"/>
      <c r="O1939" s="98"/>
      <c r="U1939" s="98"/>
      <c r="V1939" s="98"/>
      <c r="W1939" s="98"/>
      <c r="X1939" s="98"/>
      <c r="Y1939" s="98"/>
    </row>
    <row r="1940" spans="1:25" ht="15" x14ac:dyDescent="0.25">
      <c r="A1940" s="93" t="str">
        <f>CONCATENATE(База[ПЕрвые символы],База[Column2],База[Column4])</f>
        <v>KV-24846280SWT-TOF</v>
      </c>
      <c r="B1940" s="94">
        <f>База[Column6]</f>
        <v>70</v>
      </c>
      <c r="C1940" s="95" t="s">
        <v>139</v>
      </c>
      <c r="D1940" s="96">
        <v>46280</v>
      </c>
      <c r="E1940" s="95">
        <v>70</v>
      </c>
      <c r="F1940" s="95">
        <v>0</v>
      </c>
      <c r="G1940" s="95">
        <v>0</v>
      </c>
      <c r="H1940" s="95">
        <v>0</v>
      </c>
      <c r="I1940" s="95" t="s">
        <v>257</v>
      </c>
      <c r="J1940" s="95" t="s">
        <v>256</v>
      </c>
      <c r="K1940" s="95" t="s">
        <v>289</v>
      </c>
      <c r="L1940" s="97">
        <f t="shared" si="30"/>
        <v>70</v>
      </c>
      <c r="M1940" s="95" t="str">
        <f>CONCATENATE(База[ПЕрвые символы],База[Column2],RIGHT(База[Column3],7))</f>
        <v>KV-24846280SWT-TOF</v>
      </c>
      <c r="N1940" s="98"/>
      <c r="O1940" s="98"/>
      <c r="U1940" s="98"/>
      <c r="V1940" s="98"/>
      <c r="W1940" s="98"/>
      <c r="X1940" s="98"/>
      <c r="Y1940" s="98"/>
    </row>
    <row r="1941" spans="1:25" ht="15" x14ac:dyDescent="0.25">
      <c r="A1941" s="93" t="str">
        <f>CONCATENATE(База[ПЕрвые символы],База[Column2],База[Column4])</f>
        <v>KV-24846283SWT-TOF</v>
      </c>
      <c r="B1941" s="94">
        <f>База[Column6]</f>
        <v>70</v>
      </c>
      <c r="C1941" s="95" t="s">
        <v>139</v>
      </c>
      <c r="D1941" s="96">
        <v>46283</v>
      </c>
      <c r="E1941" s="95">
        <v>70</v>
      </c>
      <c r="F1941" s="95">
        <v>0</v>
      </c>
      <c r="G1941" s="95">
        <v>0</v>
      </c>
      <c r="H1941" s="95">
        <v>0</v>
      </c>
      <c r="I1941" s="95" t="s">
        <v>257</v>
      </c>
      <c r="J1941" s="95" t="s">
        <v>256</v>
      </c>
      <c r="K1941" s="95" t="s">
        <v>289</v>
      </c>
      <c r="L1941" s="97">
        <f t="shared" si="30"/>
        <v>70</v>
      </c>
      <c r="M1941" s="95" t="str">
        <f>CONCATENATE(База[ПЕрвые символы],База[Column2],RIGHT(База[Column3],7))</f>
        <v>KV-24846283SWT-TOF</v>
      </c>
      <c r="N1941" s="98"/>
      <c r="O1941" s="98"/>
      <c r="U1941" s="98"/>
      <c r="V1941" s="98"/>
      <c r="W1941" s="98"/>
      <c r="X1941" s="98"/>
      <c r="Y1941" s="98"/>
    </row>
    <row r="1942" spans="1:25" ht="15" x14ac:dyDescent="0.25">
      <c r="A1942" s="93" t="str">
        <f>CONCATENATE(База[ПЕрвые символы],База[Column2],База[Column4])</f>
        <v>KV-24846285SWT-TOF</v>
      </c>
      <c r="B1942" s="94">
        <f>База[Column6]</f>
        <v>70</v>
      </c>
      <c r="C1942" s="95" t="s">
        <v>139</v>
      </c>
      <c r="D1942" s="96">
        <v>46285</v>
      </c>
      <c r="E1942" s="95">
        <v>70</v>
      </c>
      <c r="F1942" s="95">
        <v>2</v>
      </c>
      <c r="G1942" s="95">
        <v>2</v>
      </c>
      <c r="H1942" s="95">
        <v>0</v>
      </c>
      <c r="I1942" s="95" t="s">
        <v>257</v>
      </c>
      <c r="J1942" s="95" t="s">
        <v>256</v>
      </c>
      <c r="K1942" s="95" t="s">
        <v>289</v>
      </c>
      <c r="L1942" s="97">
        <f t="shared" si="30"/>
        <v>70</v>
      </c>
      <c r="M1942" s="95" t="str">
        <f>CONCATENATE(База[ПЕрвые символы],База[Column2],RIGHT(База[Column3],7))</f>
        <v>KV-24846285SWT-TOF</v>
      </c>
      <c r="N1942" s="98"/>
      <c r="O1942" s="98"/>
      <c r="U1942" s="98"/>
      <c r="V1942" s="98"/>
      <c r="W1942" s="98"/>
      <c r="X1942" s="98"/>
      <c r="Y1942" s="98"/>
    </row>
    <row r="1943" spans="1:25" ht="15" x14ac:dyDescent="0.25">
      <c r="A1943" s="93" t="str">
        <f>CONCATENATE(База[ПЕрвые символы],База[Column2],База[Column4])</f>
        <v>KV-24846287SWT-TOF</v>
      </c>
      <c r="B1943" s="94">
        <f>База[Column6]</f>
        <v>70</v>
      </c>
      <c r="C1943" s="95" t="s">
        <v>139</v>
      </c>
      <c r="D1943" s="96">
        <v>46287</v>
      </c>
      <c r="E1943" s="95">
        <v>70</v>
      </c>
      <c r="F1943" s="95">
        <v>0</v>
      </c>
      <c r="G1943" s="95">
        <v>0</v>
      </c>
      <c r="H1943" s="95">
        <v>0</v>
      </c>
      <c r="I1943" s="95" t="s">
        <v>257</v>
      </c>
      <c r="J1943" s="95" t="s">
        <v>256</v>
      </c>
      <c r="K1943" s="95" t="s">
        <v>289</v>
      </c>
      <c r="L1943" s="97">
        <f t="shared" si="30"/>
        <v>70</v>
      </c>
      <c r="M1943" s="95" t="str">
        <f>CONCATENATE(База[ПЕрвые символы],База[Column2],RIGHT(База[Column3],7))</f>
        <v>KV-24846287SWT-TOF</v>
      </c>
      <c r="N1943" s="98"/>
      <c r="O1943" s="98"/>
      <c r="U1943" s="98"/>
      <c r="V1943" s="98"/>
      <c r="W1943" s="98"/>
      <c r="X1943" s="98"/>
      <c r="Y1943" s="98"/>
    </row>
    <row r="1944" spans="1:25" ht="15" x14ac:dyDescent="0.25">
      <c r="A1944" s="93" t="str">
        <f>CONCATENATE(База[ПЕрвые символы],База[Column2],База[Column4])</f>
        <v>KV-24846290SWT-TOF</v>
      </c>
      <c r="B1944" s="94">
        <f>База[Column6]</f>
        <v>70</v>
      </c>
      <c r="C1944" s="95" t="s">
        <v>139</v>
      </c>
      <c r="D1944" s="96">
        <v>46290</v>
      </c>
      <c r="E1944" s="95">
        <v>70</v>
      </c>
      <c r="F1944" s="95">
        <v>0</v>
      </c>
      <c r="G1944" s="95">
        <v>0</v>
      </c>
      <c r="H1944" s="95">
        <v>0</v>
      </c>
      <c r="I1944" s="95" t="s">
        <v>257</v>
      </c>
      <c r="J1944" s="95" t="s">
        <v>256</v>
      </c>
      <c r="K1944" s="95" t="s">
        <v>289</v>
      </c>
      <c r="L1944" s="97">
        <f t="shared" si="30"/>
        <v>70</v>
      </c>
      <c r="M1944" s="95" t="str">
        <f>CONCATENATE(База[ПЕрвые символы],База[Column2],RIGHT(База[Column3],7))</f>
        <v>KV-24846290SWT-TOF</v>
      </c>
      <c r="N1944" s="98"/>
      <c r="O1944" s="98"/>
      <c r="U1944" s="98"/>
      <c r="V1944" s="98"/>
      <c r="W1944" s="98"/>
      <c r="X1944" s="98"/>
      <c r="Y1944" s="98"/>
    </row>
    <row r="1945" spans="1:25" ht="15" x14ac:dyDescent="0.25">
      <c r="A1945" s="93" t="str">
        <f>CONCATENATE(База[ПЕрвые символы],База[Column2],База[Column4])</f>
        <v>KV-24846292SWT-TOF</v>
      </c>
      <c r="B1945" s="94">
        <f>База[Column6]</f>
        <v>70</v>
      </c>
      <c r="C1945" s="95" t="s">
        <v>139</v>
      </c>
      <c r="D1945" s="96">
        <v>46292</v>
      </c>
      <c r="E1945" s="95">
        <v>70</v>
      </c>
      <c r="F1945" s="95">
        <v>0</v>
      </c>
      <c r="G1945" s="95">
        <v>0</v>
      </c>
      <c r="H1945" s="95">
        <v>0</v>
      </c>
      <c r="I1945" s="95" t="s">
        <v>257</v>
      </c>
      <c r="J1945" s="95" t="s">
        <v>256</v>
      </c>
      <c r="K1945" s="95" t="s">
        <v>289</v>
      </c>
      <c r="L1945" s="97">
        <f t="shared" si="30"/>
        <v>70</v>
      </c>
      <c r="M1945" s="95" t="str">
        <f>CONCATENATE(База[ПЕрвые символы],База[Column2],RIGHT(База[Column3],7))</f>
        <v>KV-24846292SWT-TOF</v>
      </c>
      <c r="N1945" s="98"/>
      <c r="O1945" s="98"/>
      <c r="U1945" s="98"/>
      <c r="V1945" s="98"/>
      <c r="W1945" s="98"/>
      <c r="X1945" s="98"/>
      <c r="Y1945" s="98"/>
    </row>
    <row r="1946" spans="1:25" ht="15" x14ac:dyDescent="0.25">
      <c r="A1946" s="93" t="str">
        <f>CONCATENATE(База[ПЕрвые символы],База[Column2],База[Column4])</f>
        <v>KV-24846294SWT-TOF</v>
      </c>
      <c r="B1946" s="94">
        <f>База[Column6]</f>
        <v>70</v>
      </c>
      <c r="C1946" s="95" t="s">
        <v>139</v>
      </c>
      <c r="D1946" s="96">
        <v>46294</v>
      </c>
      <c r="E1946" s="95">
        <v>70</v>
      </c>
      <c r="F1946" s="95">
        <v>0</v>
      </c>
      <c r="G1946" s="95">
        <v>0</v>
      </c>
      <c r="H1946" s="95">
        <v>0</v>
      </c>
      <c r="I1946" s="95" t="s">
        <v>257</v>
      </c>
      <c r="J1946" s="95" t="s">
        <v>256</v>
      </c>
      <c r="K1946" s="95" t="s">
        <v>289</v>
      </c>
      <c r="L1946" s="97">
        <f t="shared" si="30"/>
        <v>70</v>
      </c>
      <c r="M1946" s="95" t="str">
        <f>CONCATENATE(База[ПЕрвые символы],База[Column2],RIGHT(База[Column3],7))</f>
        <v>KV-24846294SWT-TOF</v>
      </c>
      <c r="N1946" s="98"/>
      <c r="O1946" s="98"/>
      <c r="U1946" s="98"/>
      <c r="V1946" s="98"/>
      <c r="W1946" s="98"/>
      <c r="X1946" s="98"/>
      <c r="Y1946" s="98"/>
    </row>
    <row r="1947" spans="1:25" ht="15" x14ac:dyDescent="0.25">
      <c r="A1947" s="93" t="str">
        <f>CONCATENATE(База[ПЕрвые символы],База[Column2],База[Column4])</f>
        <v>KV-24846297SWT-TOF</v>
      </c>
      <c r="B1947" s="94">
        <f>База[Column6]</f>
        <v>70</v>
      </c>
      <c r="C1947" s="95" t="s">
        <v>139</v>
      </c>
      <c r="D1947" s="96">
        <v>46297</v>
      </c>
      <c r="E1947" s="95">
        <v>70</v>
      </c>
      <c r="F1947" s="95">
        <v>0</v>
      </c>
      <c r="G1947" s="95">
        <v>0</v>
      </c>
      <c r="H1947" s="95">
        <v>0</v>
      </c>
      <c r="I1947" s="95" t="s">
        <v>257</v>
      </c>
      <c r="J1947" s="95" t="s">
        <v>256</v>
      </c>
      <c r="K1947" s="95" t="s">
        <v>289</v>
      </c>
      <c r="L1947" s="97">
        <f t="shared" si="30"/>
        <v>70</v>
      </c>
      <c r="M1947" s="95" t="str">
        <f>CONCATENATE(База[ПЕрвые символы],База[Column2],RIGHT(База[Column3],7))</f>
        <v>KV-24846297SWT-TOF</v>
      </c>
      <c r="N1947" s="98"/>
      <c r="O1947" s="98"/>
      <c r="U1947" s="98"/>
      <c r="V1947" s="98"/>
      <c r="W1947" s="98"/>
      <c r="X1947" s="98"/>
      <c r="Y1947" s="98"/>
    </row>
    <row r="1948" spans="1:25" ht="15" x14ac:dyDescent="0.25">
      <c r="A1948" s="93" t="str">
        <f>CONCATENATE(База[ПЕрвые символы],База[Column2],База[Column4])</f>
        <v>KV-24846299SWT-TOF</v>
      </c>
      <c r="B1948" s="94">
        <f>База[Column6]</f>
        <v>70</v>
      </c>
      <c r="C1948" s="95" t="s">
        <v>139</v>
      </c>
      <c r="D1948" s="96">
        <v>46299</v>
      </c>
      <c r="E1948" s="95">
        <v>70</v>
      </c>
      <c r="F1948" s="95">
        <v>0</v>
      </c>
      <c r="G1948" s="95">
        <v>0</v>
      </c>
      <c r="H1948" s="95">
        <v>0</v>
      </c>
      <c r="I1948" s="95" t="s">
        <v>257</v>
      </c>
      <c r="J1948" s="95" t="s">
        <v>256</v>
      </c>
      <c r="K1948" s="95" t="s">
        <v>289</v>
      </c>
      <c r="L1948" s="97">
        <f t="shared" si="30"/>
        <v>70</v>
      </c>
      <c r="M1948" s="95" t="str">
        <f>CONCATENATE(База[ПЕрвые символы],База[Column2],RIGHT(База[Column3],7))</f>
        <v>KV-24846299SWT-TOF</v>
      </c>
      <c r="N1948" s="98"/>
      <c r="O1948" s="98"/>
      <c r="U1948" s="98"/>
      <c r="V1948" s="98"/>
      <c r="W1948" s="98"/>
      <c r="X1948" s="98"/>
      <c r="Y1948" s="98"/>
    </row>
    <row r="1949" spans="1:25" ht="15" x14ac:dyDescent="0.25">
      <c r="A1949" s="93" t="str">
        <f>CONCATENATE(База[ПЕрвые символы],База[Column2],База[Column4])</f>
        <v>KV-24846301SWT-TOF</v>
      </c>
      <c r="B1949" s="94">
        <f>База[Column6]</f>
        <v>70</v>
      </c>
      <c r="C1949" s="95" t="s">
        <v>139</v>
      </c>
      <c r="D1949" s="96">
        <v>46301</v>
      </c>
      <c r="E1949" s="95">
        <v>70</v>
      </c>
      <c r="F1949" s="95">
        <v>0</v>
      </c>
      <c r="G1949" s="95">
        <v>0</v>
      </c>
      <c r="H1949" s="95">
        <v>0</v>
      </c>
      <c r="I1949" s="95" t="s">
        <v>257</v>
      </c>
      <c r="J1949" s="95" t="s">
        <v>256</v>
      </c>
      <c r="K1949" s="95" t="s">
        <v>289</v>
      </c>
      <c r="L1949" s="97">
        <f t="shared" si="30"/>
        <v>70</v>
      </c>
      <c r="M1949" s="95" t="str">
        <f>CONCATENATE(База[ПЕрвые символы],База[Column2],RIGHT(База[Column3],7))</f>
        <v>KV-24846301SWT-TOF</v>
      </c>
      <c r="N1949" s="98"/>
      <c r="O1949" s="98"/>
      <c r="U1949" s="98"/>
      <c r="V1949" s="98"/>
      <c r="W1949" s="98"/>
      <c r="X1949" s="98"/>
      <c r="Y1949" s="98"/>
    </row>
    <row r="1950" spans="1:25" ht="15" x14ac:dyDescent="0.25">
      <c r="A1950" s="93" t="str">
        <f>CONCATENATE(База[ПЕрвые символы],База[Column2],База[Column4])</f>
        <v>KV-24846304SWT-TOF</v>
      </c>
      <c r="B1950" s="94">
        <f>База[Column6]</f>
        <v>70</v>
      </c>
      <c r="C1950" s="95" t="s">
        <v>139</v>
      </c>
      <c r="D1950" s="96">
        <v>46304</v>
      </c>
      <c r="E1950" s="95">
        <v>70</v>
      </c>
      <c r="F1950" s="95">
        <v>0</v>
      </c>
      <c r="G1950" s="95">
        <v>0</v>
      </c>
      <c r="H1950" s="95">
        <v>0</v>
      </c>
      <c r="I1950" s="95" t="s">
        <v>257</v>
      </c>
      <c r="J1950" s="95" t="s">
        <v>256</v>
      </c>
      <c r="K1950" s="95" t="s">
        <v>289</v>
      </c>
      <c r="L1950" s="97">
        <f t="shared" si="30"/>
        <v>70</v>
      </c>
      <c r="M1950" s="95" t="str">
        <f>CONCATENATE(База[ПЕрвые символы],База[Column2],RIGHT(База[Column3],7))</f>
        <v>KV-24846304SWT-TOF</v>
      </c>
      <c r="N1950" s="98"/>
      <c r="O1950" s="98"/>
      <c r="U1950" s="98"/>
      <c r="V1950" s="98"/>
      <c r="W1950" s="98"/>
      <c r="X1950" s="98"/>
      <c r="Y1950" s="98"/>
    </row>
    <row r="1951" spans="1:25" ht="15" x14ac:dyDescent="0.25">
      <c r="A1951" s="93" t="str">
        <f>CONCATENATE(База[ПЕрвые символы],База[Column2],База[Column4])</f>
        <v>KV-24846306SWT-TOF</v>
      </c>
      <c r="B1951" s="94">
        <f>База[Column6]</f>
        <v>70</v>
      </c>
      <c r="C1951" s="95" t="s">
        <v>139</v>
      </c>
      <c r="D1951" s="96">
        <v>46306</v>
      </c>
      <c r="E1951" s="95">
        <v>70</v>
      </c>
      <c r="F1951" s="95">
        <v>0</v>
      </c>
      <c r="G1951" s="95">
        <v>0</v>
      </c>
      <c r="H1951" s="95">
        <v>0</v>
      </c>
      <c r="I1951" s="95" t="s">
        <v>257</v>
      </c>
      <c r="J1951" s="95" t="s">
        <v>256</v>
      </c>
      <c r="K1951" s="95" t="s">
        <v>289</v>
      </c>
      <c r="L1951" s="97">
        <f t="shared" si="30"/>
        <v>70</v>
      </c>
      <c r="M1951" s="95" t="str">
        <f>CONCATENATE(База[ПЕрвые символы],База[Column2],RIGHT(База[Column3],7))</f>
        <v>KV-24846306SWT-TOF</v>
      </c>
      <c r="N1951" s="98"/>
      <c r="O1951" s="98"/>
      <c r="U1951" s="98"/>
      <c r="V1951" s="98"/>
      <c r="W1951" s="98"/>
      <c r="X1951" s="98"/>
      <c r="Y1951" s="98"/>
    </row>
    <row r="1952" spans="1:25" ht="15" x14ac:dyDescent="0.25">
      <c r="A1952" s="93" t="str">
        <f>CONCATENATE(База[ПЕрвые символы],База[Column2],База[Column4])</f>
        <v>KV-24846308SWT-TOF</v>
      </c>
      <c r="B1952" s="94">
        <f>База[Column6]</f>
        <v>70</v>
      </c>
      <c r="C1952" s="95" t="s">
        <v>139</v>
      </c>
      <c r="D1952" s="96">
        <v>46308</v>
      </c>
      <c r="E1952" s="95">
        <v>70</v>
      </c>
      <c r="F1952" s="95">
        <v>0</v>
      </c>
      <c r="G1952" s="95">
        <v>0</v>
      </c>
      <c r="H1952" s="95">
        <v>0</v>
      </c>
      <c r="I1952" s="95" t="s">
        <v>257</v>
      </c>
      <c r="J1952" s="95" t="s">
        <v>256</v>
      </c>
      <c r="K1952" s="95" t="s">
        <v>289</v>
      </c>
      <c r="L1952" s="97">
        <f t="shared" si="30"/>
        <v>70</v>
      </c>
      <c r="M1952" s="95" t="str">
        <f>CONCATENATE(База[ПЕрвые символы],База[Column2],RIGHT(База[Column3],7))</f>
        <v>KV-24846308SWT-TOF</v>
      </c>
      <c r="N1952" s="98"/>
      <c r="O1952" s="98"/>
      <c r="U1952" s="98"/>
      <c r="V1952" s="98"/>
      <c r="W1952" s="98"/>
      <c r="X1952" s="98"/>
      <c r="Y1952" s="98"/>
    </row>
    <row r="1953" spans="1:25" ht="15" x14ac:dyDescent="0.25">
      <c r="A1953" s="93" t="str">
        <f>CONCATENATE(База[ПЕрвые символы],База[Column2],База[Column4])</f>
        <v>KV-24846311SWT-TOF</v>
      </c>
      <c r="B1953" s="94">
        <f>База[Column6]</f>
        <v>70</v>
      </c>
      <c r="C1953" s="95" t="s">
        <v>139</v>
      </c>
      <c r="D1953" s="96">
        <v>46311</v>
      </c>
      <c r="E1953" s="95">
        <v>70</v>
      </c>
      <c r="F1953" s="95">
        <v>0</v>
      </c>
      <c r="G1953" s="95">
        <v>0</v>
      </c>
      <c r="H1953" s="95">
        <v>0</v>
      </c>
      <c r="I1953" s="95" t="s">
        <v>257</v>
      </c>
      <c r="J1953" s="95" t="s">
        <v>256</v>
      </c>
      <c r="K1953" s="95" t="s">
        <v>289</v>
      </c>
      <c r="L1953" s="97">
        <f t="shared" si="30"/>
        <v>70</v>
      </c>
      <c r="M1953" s="95" t="str">
        <f>CONCATENATE(База[ПЕрвые символы],База[Column2],RIGHT(База[Column3],7))</f>
        <v>KV-24846311SWT-TOF</v>
      </c>
      <c r="N1953" s="98"/>
      <c r="O1953" s="98"/>
      <c r="U1953" s="98"/>
      <c r="V1953" s="98"/>
      <c r="W1953" s="98"/>
      <c r="X1953" s="98"/>
      <c r="Y1953" s="98"/>
    </row>
    <row r="1954" spans="1:25" ht="15" x14ac:dyDescent="0.25">
      <c r="A1954" s="93" t="str">
        <f>CONCATENATE(База[ПЕрвые символы],База[Column2],База[Column4])</f>
        <v>KV-24846313SWT-TOF</v>
      </c>
      <c r="B1954" s="94">
        <f>База[Column6]</f>
        <v>70</v>
      </c>
      <c r="C1954" s="95" t="s">
        <v>139</v>
      </c>
      <c r="D1954" s="96">
        <v>46313</v>
      </c>
      <c r="E1954" s="95">
        <v>70</v>
      </c>
      <c r="F1954" s="95">
        <v>0</v>
      </c>
      <c r="G1954" s="95">
        <v>0</v>
      </c>
      <c r="H1954" s="95">
        <v>0</v>
      </c>
      <c r="I1954" s="95" t="s">
        <v>257</v>
      </c>
      <c r="J1954" s="95" t="s">
        <v>256</v>
      </c>
      <c r="K1954" s="95" t="s">
        <v>289</v>
      </c>
      <c r="L1954" s="97">
        <f t="shared" si="30"/>
        <v>70</v>
      </c>
      <c r="M1954" s="95" t="str">
        <f>CONCATENATE(База[ПЕрвые символы],База[Column2],RIGHT(База[Column3],7))</f>
        <v>KV-24846313SWT-TOF</v>
      </c>
      <c r="N1954" s="98"/>
      <c r="O1954" s="98"/>
      <c r="U1954" s="98"/>
      <c r="V1954" s="98"/>
      <c r="W1954" s="98"/>
      <c r="X1954" s="98"/>
      <c r="Y1954" s="98"/>
    </row>
    <row r="1955" spans="1:25" ht="15" x14ac:dyDescent="0.25">
      <c r="A1955" s="93" t="str">
        <f>CONCATENATE(База[ПЕрвые символы],База[Column2],База[Column4])</f>
        <v>KV-24846315SWT-TOF</v>
      </c>
      <c r="B1955" s="94">
        <f>База[Column6]</f>
        <v>70</v>
      </c>
      <c r="C1955" s="95" t="s">
        <v>139</v>
      </c>
      <c r="D1955" s="96">
        <v>46315</v>
      </c>
      <c r="E1955" s="95">
        <v>70</v>
      </c>
      <c r="F1955" s="95">
        <v>0</v>
      </c>
      <c r="G1955" s="95">
        <v>0</v>
      </c>
      <c r="H1955" s="95">
        <v>0</v>
      </c>
      <c r="I1955" s="95" t="s">
        <v>257</v>
      </c>
      <c r="J1955" s="95" t="s">
        <v>256</v>
      </c>
      <c r="K1955" s="95" t="s">
        <v>289</v>
      </c>
      <c r="L1955" s="97">
        <f t="shared" si="30"/>
        <v>70</v>
      </c>
      <c r="M1955" s="95" t="str">
        <f>CONCATENATE(База[ПЕрвые символы],База[Column2],RIGHT(База[Column3],7))</f>
        <v>KV-24846315SWT-TOF</v>
      </c>
      <c r="N1955" s="98"/>
      <c r="O1955" s="98"/>
      <c r="U1955" s="98"/>
      <c r="V1955" s="98"/>
      <c r="W1955" s="98"/>
      <c r="X1955" s="98"/>
      <c r="Y1955" s="98"/>
    </row>
    <row r="1956" spans="1:25" ht="15" x14ac:dyDescent="0.25">
      <c r="A1956" s="93" t="str">
        <f>CONCATENATE(База[ПЕрвые символы],База[Column2],База[Column4])</f>
        <v>KV-24846318SWT-TOF</v>
      </c>
      <c r="B1956" s="94">
        <f>База[Column6]</f>
        <v>70</v>
      </c>
      <c r="C1956" s="95" t="s">
        <v>139</v>
      </c>
      <c r="D1956" s="96">
        <v>46318</v>
      </c>
      <c r="E1956" s="95">
        <v>70</v>
      </c>
      <c r="F1956" s="95">
        <v>0</v>
      </c>
      <c r="G1956" s="95">
        <v>0</v>
      </c>
      <c r="H1956" s="95">
        <v>0</v>
      </c>
      <c r="I1956" s="95" t="s">
        <v>257</v>
      </c>
      <c r="J1956" s="95" t="s">
        <v>256</v>
      </c>
      <c r="K1956" s="95" t="s">
        <v>289</v>
      </c>
      <c r="L1956" s="97">
        <f t="shared" si="30"/>
        <v>70</v>
      </c>
      <c r="M1956" s="95" t="str">
        <f>CONCATENATE(База[ПЕрвые символы],База[Column2],RIGHT(База[Column3],7))</f>
        <v>KV-24846318SWT-TOF</v>
      </c>
      <c r="N1956" s="98"/>
      <c r="O1956" s="98"/>
      <c r="U1956" s="98"/>
      <c r="V1956" s="98"/>
      <c r="W1956" s="98"/>
      <c r="X1956" s="98"/>
      <c r="Y1956" s="98"/>
    </row>
    <row r="1957" spans="1:25" ht="15" x14ac:dyDescent="0.25">
      <c r="A1957" s="93" t="str">
        <f>CONCATENATE(База[ПЕрвые символы],База[Column2],База[Column4])</f>
        <v>KV-24946218KYZ-UUD</v>
      </c>
      <c r="B1957" s="94">
        <f>База[Column6]</f>
        <v>117</v>
      </c>
      <c r="C1957" s="95" t="s">
        <v>140</v>
      </c>
      <c r="D1957" s="96">
        <v>46218</v>
      </c>
      <c r="E1957" s="95">
        <v>117</v>
      </c>
      <c r="F1957" s="95">
        <v>4</v>
      </c>
      <c r="G1957" s="95">
        <v>4</v>
      </c>
      <c r="H1957" s="95">
        <v>1</v>
      </c>
      <c r="I1957" s="95" t="s">
        <v>259</v>
      </c>
      <c r="J1957" s="95" t="s">
        <v>258</v>
      </c>
      <c r="K1957" s="95" t="s">
        <v>290</v>
      </c>
      <c r="L1957" s="97">
        <f t="shared" si="30"/>
        <v>116</v>
      </c>
      <c r="M1957" s="95" t="str">
        <f>CONCATENATE(База[ПЕрвые символы],База[Column2],RIGHT(База[Column3],7))</f>
        <v>KV-24946218KYZ-UUD</v>
      </c>
      <c r="N1957" s="98"/>
      <c r="O1957" s="98"/>
      <c r="U1957" s="98"/>
      <c r="V1957" s="98"/>
      <c r="W1957" s="98"/>
      <c r="X1957" s="98"/>
      <c r="Y1957" s="98"/>
    </row>
    <row r="1958" spans="1:25" ht="15" x14ac:dyDescent="0.25">
      <c r="A1958" s="93" t="str">
        <f>CONCATENATE(База[ПЕрвые символы],База[Column2],База[Column4])</f>
        <v>KV-24946225KYZ-UUD</v>
      </c>
      <c r="B1958" s="94">
        <f>База[Column6]</f>
        <v>117</v>
      </c>
      <c r="C1958" s="95" t="s">
        <v>140</v>
      </c>
      <c r="D1958" s="96">
        <v>46225</v>
      </c>
      <c r="E1958" s="95">
        <v>117</v>
      </c>
      <c r="F1958" s="95">
        <v>30</v>
      </c>
      <c r="G1958" s="95">
        <v>30</v>
      </c>
      <c r="H1958" s="95">
        <v>1</v>
      </c>
      <c r="I1958" s="95" t="s">
        <v>259</v>
      </c>
      <c r="J1958" s="95" t="s">
        <v>258</v>
      </c>
      <c r="K1958" s="95" t="s">
        <v>290</v>
      </c>
      <c r="L1958" s="97">
        <f t="shared" si="30"/>
        <v>116</v>
      </c>
      <c r="M1958" s="95" t="str">
        <f>CONCATENATE(База[ПЕрвые символы],База[Column2],RIGHT(База[Column3],7))</f>
        <v>KV-24946225KYZ-UUD</v>
      </c>
      <c r="N1958" s="98"/>
      <c r="O1958" s="98"/>
      <c r="U1958" s="98"/>
      <c r="V1958" s="98"/>
      <c r="W1958" s="98"/>
      <c r="X1958" s="98"/>
      <c r="Y1958" s="98"/>
    </row>
    <row r="1959" spans="1:25" ht="15" x14ac:dyDescent="0.25">
      <c r="A1959" s="93" t="str">
        <f>CONCATENATE(База[ПЕрвые символы],База[Column2],База[Column4])</f>
        <v>KV-24946232KYZ-UUD</v>
      </c>
      <c r="B1959" s="94">
        <f>База[Column6]</f>
        <v>117</v>
      </c>
      <c r="C1959" s="95" t="s">
        <v>140</v>
      </c>
      <c r="D1959" s="96">
        <v>46232</v>
      </c>
      <c r="E1959" s="95">
        <v>117</v>
      </c>
      <c r="F1959" s="95">
        <v>5</v>
      </c>
      <c r="G1959" s="95">
        <v>5</v>
      </c>
      <c r="H1959" s="95">
        <v>1</v>
      </c>
      <c r="I1959" s="95" t="s">
        <v>259</v>
      </c>
      <c r="J1959" s="95" t="s">
        <v>258</v>
      </c>
      <c r="K1959" s="95" t="s">
        <v>290</v>
      </c>
      <c r="L1959" s="97">
        <f t="shared" si="30"/>
        <v>116</v>
      </c>
      <c r="M1959" s="95" t="str">
        <f>CONCATENATE(База[ПЕрвые символы],База[Column2],RIGHT(База[Column3],7))</f>
        <v>KV-24946232KYZ-UUD</v>
      </c>
      <c r="N1959" s="98"/>
      <c r="O1959" s="98"/>
      <c r="U1959" s="98"/>
      <c r="V1959" s="98"/>
      <c r="W1959" s="98"/>
      <c r="X1959" s="98"/>
      <c r="Y1959" s="98"/>
    </row>
    <row r="1960" spans="1:25" ht="15" x14ac:dyDescent="0.25">
      <c r="A1960" s="93" t="str">
        <f>CONCATENATE(База[ПЕрвые символы],База[Column2],База[Column4])</f>
        <v>KV-24946239KYZ-UUD</v>
      </c>
      <c r="B1960" s="94">
        <f>База[Column6]</f>
        <v>117</v>
      </c>
      <c r="C1960" s="95" t="s">
        <v>140</v>
      </c>
      <c r="D1960" s="96">
        <v>46239</v>
      </c>
      <c r="E1960" s="95">
        <v>117</v>
      </c>
      <c r="F1960" s="95">
        <v>1</v>
      </c>
      <c r="G1960" s="95">
        <v>1</v>
      </c>
      <c r="H1960" s="95">
        <v>1</v>
      </c>
      <c r="I1960" s="95" t="s">
        <v>259</v>
      </c>
      <c r="J1960" s="95" t="s">
        <v>258</v>
      </c>
      <c r="K1960" s="95" t="s">
        <v>290</v>
      </c>
      <c r="L1960" s="97">
        <f t="shared" si="30"/>
        <v>116</v>
      </c>
      <c r="M1960" s="95" t="str">
        <f>CONCATENATE(База[ПЕрвые символы],База[Column2],RIGHT(База[Column3],7))</f>
        <v>KV-24946239KYZ-UUD</v>
      </c>
      <c r="N1960" s="98"/>
      <c r="O1960" s="98"/>
      <c r="U1960" s="98"/>
      <c r="V1960" s="98"/>
      <c r="W1960" s="98"/>
      <c r="X1960" s="98"/>
      <c r="Y1960" s="98"/>
    </row>
    <row r="1961" spans="1:25" ht="15" x14ac:dyDescent="0.25">
      <c r="A1961" s="93" t="str">
        <f>CONCATENATE(База[ПЕрвые символы],База[Column2],База[Column4])</f>
        <v>KV-24946246KYZ-UUD</v>
      </c>
      <c r="B1961" s="94">
        <f>База[Column6]</f>
        <v>117</v>
      </c>
      <c r="C1961" s="95" t="s">
        <v>140</v>
      </c>
      <c r="D1961" s="96">
        <v>46246</v>
      </c>
      <c r="E1961" s="95">
        <v>117</v>
      </c>
      <c r="F1961" s="95">
        <v>0</v>
      </c>
      <c r="G1961" s="95">
        <v>0</v>
      </c>
      <c r="H1961" s="95">
        <v>1</v>
      </c>
      <c r="I1961" s="95" t="s">
        <v>259</v>
      </c>
      <c r="J1961" s="95" t="s">
        <v>258</v>
      </c>
      <c r="K1961" s="95" t="s">
        <v>290</v>
      </c>
      <c r="L1961" s="97">
        <f t="shared" si="30"/>
        <v>116</v>
      </c>
      <c r="M1961" s="95" t="str">
        <f>CONCATENATE(База[ПЕрвые символы],База[Column2],RIGHT(База[Column3],7))</f>
        <v>KV-24946246KYZ-UUD</v>
      </c>
      <c r="N1961" s="98"/>
      <c r="O1961" s="98"/>
      <c r="U1961" s="98"/>
      <c r="V1961" s="98"/>
      <c r="W1961" s="98"/>
      <c r="X1961" s="98"/>
      <c r="Y1961" s="98"/>
    </row>
    <row r="1962" spans="1:25" ht="15" x14ac:dyDescent="0.25">
      <c r="A1962" s="93" t="str">
        <f>CONCATENATE(База[ПЕрвые символы],База[Column2],База[Column4])</f>
        <v>KV-24946253KYZ-UUD</v>
      </c>
      <c r="B1962" s="94">
        <f>База[Column6]</f>
        <v>117</v>
      </c>
      <c r="C1962" s="95" t="s">
        <v>140</v>
      </c>
      <c r="D1962" s="96">
        <v>46253</v>
      </c>
      <c r="E1962" s="95">
        <v>117</v>
      </c>
      <c r="F1962" s="95">
        <v>0</v>
      </c>
      <c r="G1962" s="95">
        <v>0</v>
      </c>
      <c r="H1962" s="95">
        <v>1</v>
      </c>
      <c r="I1962" s="95" t="s">
        <v>259</v>
      </c>
      <c r="J1962" s="95" t="s">
        <v>258</v>
      </c>
      <c r="K1962" s="95" t="s">
        <v>290</v>
      </c>
      <c r="L1962" s="97">
        <f t="shared" si="30"/>
        <v>116</v>
      </c>
      <c r="M1962" s="95" t="str">
        <f>CONCATENATE(База[ПЕрвые символы],База[Column2],RIGHT(База[Column3],7))</f>
        <v>KV-24946253KYZ-UUD</v>
      </c>
      <c r="N1962" s="98"/>
      <c r="O1962" s="98"/>
      <c r="U1962" s="98"/>
      <c r="V1962" s="98"/>
      <c r="W1962" s="98"/>
      <c r="X1962" s="98"/>
      <c r="Y1962" s="98"/>
    </row>
    <row r="1963" spans="1:25" ht="15" x14ac:dyDescent="0.25">
      <c r="A1963" s="93" t="str">
        <f>CONCATENATE(База[ПЕрвые символы],База[Column2],База[Column4])</f>
        <v>KV-24946260KYZ-UUD</v>
      </c>
      <c r="B1963" s="94">
        <f>База[Column6]</f>
        <v>117</v>
      </c>
      <c r="C1963" s="95" t="s">
        <v>140</v>
      </c>
      <c r="D1963" s="96">
        <v>46260</v>
      </c>
      <c r="E1963" s="95">
        <v>117</v>
      </c>
      <c r="F1963" s="95">
        <v>1</v>
      </c>
      <c r="G1963" s="95">
        <v>1</v>
      </c>
      <c r="H1963" s="95">
        <v>1</v>
      </c>
      <c r="I1963" s="95" t="s">
        <v>259</v>
      </c>
      <c r="J1963" s="95" t="s">
        <v>258</v>
      </c>
      <c r="K1963" s="95" t="s">
        <v>290</v>
      </c>
      <c r="L1963" s="97">
        <f t="shared" si="30"/>
        <v>116</v>
      </c>
      <c r="M1963" s="95" t="str">
        <f>CONCATENATE(База[ПЕрвые символы],База[Column2],RIGHT(База[Column3],7))</f>
        <v>KV-24946260KYZ-UUD</v>
      </c>
      <c r="N1963" s="98"/>
      <c r="O1963" s="98"/>
      <c r="U1963" s="98"/>
      <c r="V1963" s="98"/>
      <c r="W1963" s="98"/>
      <c r="X1963" s="98"/>
      <c r="Y1963" s="98"/>
    </row>
    <row r="1964" spans="1:25" ht="15" x14ac:dyDescent="0.25">
      <c r="A1964" s="93" t="str">
        <f>CONCATENATE(База[ПЕрвые символы],База[Column2],База[Column4])</f>
        <v>KV-24946267KYZ-UUD</v>
      </c>
      <c r="B1964" s="94">
        <f>База[Column6]</f>
        <v>117</v>
      </c>
      <c r="C1964" s="95" t="s">
        <v>140</v>
      </c>
      <c r="D1964" s="96">
        <v>46267</v>
      </c>
      <c r="E1964" s="95">
        <v>117</v>
      </c>
      <c r="F1964" s="95">
        <v>2</v>
      </c>
      <c r="G1964" s="95">
        <v>2</v>
      </c>
      <c r="H1964" s="95">
        <v>1</v>
      </c>
      <c r="I1964" s="95" t="s">
        <v>259</v>
      </c>
      <c r="J1964" s="95" t="s">
        <v>258</v>
      </c>
      <c r="K1964" s="95" t="s">
        <v>290</v>
      </c>
      <c r="L1964" s="97">
        <f t="shared" si="30"/>
        <v>116</v>
      </c>
      <c r="M1964" s="95" t="str">
        <f>CONCATENATE(База[ПЕрвые символы],База[Column2],RIGHT(База[Column3],7))</f>
        <v>KV-24946267KYZ-UUD</v>
      </c>
      <c r="N1964" s="98"/>
      <c r="O1964" s="98"/>
      <c r="U1964" s="98"/>
      <c r="V1964" s="98"/>
      <c r="W1964" s="98"/>
      <c r="X1964" s="98"/>
      <c r="Y1964" s="98"/>
    </row>
    <row r="1965" spans="1:25" ht="15" x14ac:dyDescent="0.25">
      <c r="A1965" s="93" t="str">
        <f>CONCATENATE(База[ПЕрвые символы],База[Column2],База[Column4])</f>
        <v>KV-24946277KYZ-UUD</v>
      </c>
      <c r="B1965" s="94">
        <f>База[Column6]</f>
        <v>68</v>
      </c>
      <c r="C1965" s="95" t="s">
        <v>140</v>
      </c>
      <c r="D1965" s="96">
        <v>46277</v>
      </c>
      <c r="E1965" s="95">
        <v>68</v>
      </c>
      <c r="F1965" s="95">
        <v>0</v>
      </c>
      <c r="G1965" s="95">
        <v>0</v>
      </c>
      <c r="H1965" s="95">
        <v>1</v>
      </c>
      <c r="I1965" s="95" t="s">
        <v>259</v>
      </c>
      <c r="J1965" s="95" t="s">
        <v>258</v>
      </c>
      <c r="K1965" s="95" t="s">
        <v>289</v>
      </c>
      <c r="L1965" s="97">
        <f t="shared" si="30"/>
        <v>67</v>
      </c>
      <c r="M1965" s="95" t="str">
        <f>CONCATENATE(База[ПЕрвые символы],База[Column2],RIGHT(База[Column3],7))</f>
        <v>KV-24946277KYZ-UUD</v>
      </c>
      <c r="N1965" s="98"/>
      <c r="O1965" s="98"/>
      <c r="U1965" s="98"/>
      <c r="V1965" s="98"/>
      <c r="W1965" s="98"/>
      <c r="X1965" s="98"/>
      <c r="Y1965" s="98"/>
    </row>
    <row r="1966" spans="1:25" ht="15" x14ac:dyDescent="0.25">
      <c r="A1966" s="93" t="str">
        <f>CONCATENATE(База[ПЕрвые символы],База[Column2],База[Column4])</f>
        <v>KV-24946284KYZ-UUD</v>
      </c>
      <c r="B1966" s="94">
        <f>База[Column6]</f>
        <v>68</v>
      </c>
      <c r="C1966" s="95" t="s">
        <v>140</v>
      </c>
      <c r="D1966" s="96">
        <v>46284</v>
      </c>
      <c r="E1966" s="95">
        <v>68</v>
      </c>
      <c r="F1966" s="95">
        <v>0</v>
      </c>
      <c r="G1966" s="95">
        <v>0</v>
      </c>
      <c r="H1966" s="95">
        <v>1</v>
      </c>
      <c r="I1966" s="95" t="s">
        <v>259</v>
      </c>
      <c r="J1966" s="95" t="s">
        <v>258</v>
      </c>
      <c r="K1966" s="95" t="s">
        <v>289</v>
      </c>
      <c r="L1966" s="97">
        <f t="shared" si="30"/>
        <v>67</v>
      </c>
      <c r="M1966" s="95" t="str">
        <f>CONCATENATE(База[ПЕрвые символы],База[Column2],RIGHT(База[Column3],7))</f>
        <v>KV-24946284KYZ-UUD</v>
      </c>
      <c r="N1966" s="98"/>
      <c r="O1966" s="98"/>
      <c r="U1966" s="98"/>
      <c r="V1966" s="98"/>
      <c r="W1966" s="98"/>
      <c r="X1966" s="98"/>
      <c r="Y1966" s="98"/>
    </row>
    <row r="1967" spans="1:25" ht="15" x14ac:dyDescent="0.25">
      <c r="A1967" s="93" t="str">
        <f>CONCATENATE(База[ПЕрвые символы],База[Column2],База[Column4])</f>
        <v>KV-24946288KYZ-UUD</v>
      </c>
      <c r="B1967" s="94">
        <f>База[Column6]</f>
        <v>68</v>
      </c>
      <c r="C1967" s="95" t="s">
        <v>140</v>
      </c>
      <c r="D1967" s="96">
        <v>46288</v>
      </c>
      <c r="E1967" s="95">
        <v>68</v>
      </c>
      <c r="F1967" s="95">
        <v>0</v>
      </c>
      <c r="G1967" s="95">
        <v>0</v>
      </c>
      <c r="H1967" s="95">
        <v>1</v>
      </c>
      <c r="I1967" s="95" t="s">
        <v>259</v>
      </c>
      <c r="J1967" s="95" t="s">
        <v>258</v>
      </c>
      <c r="K1967" s="95" t="s">
        <v>289</v>
      </c>
      <c r="L1967" s="97">
        <f t="shared" si="30"/>
        <v>67</v>
      </c>
      <c r="M1967" s="95" t="str">
        <f>CONCATENATE(База[ПЕрвые символы],База[Column2],RIGHT(База[Column3],7))</f>
        <v>KV-24946288KYZ-UUD</v>
      </c>
      <c r="N1967" s="98"/>
      <c r="O1967" s="98"/>
      <c r="U1967" s="98"/>
      <c r="V1967" s="98"/>
      <c r="W1967" s="98"/>
      <c r="X1967" s="98"/>
      <c r="Y1967" s="98"/>
    </row>
    <row r="1968" spans="1:25" ht="15" x14ac:dyDescent="0.25">
      <c r="A1968" s="93" t="str">
        <f>CONCATENATE(База[ПЕрвые символы],База[Column2],База[Column4])</f>
        <v>KV-24946291KYZ-UUD</v>
      </c>
      <c r="B1968" s="94">
        <f>База[Column6]</f>
        <v>68</v>
      </c>
      <c r="C1968" s="95" t="s">
        <v>140</v>
      </c>
      <c r="D1968" s="96">
        <v>46291</v>
      </c>
      <c r="E1968" s="95">
        <v>68</v>
      </c>
      <c r="F1968" s="95">
        <v>0</v>
      </c>
      <c r="G1968" s="95">
        <v>0</v>
      </c>
      <c r="H1968" s="95">
        <v>1</v>
      </c>
      <c r="I1968" s="95" t="s">
        <v>259</v>
      </c>
      <c r="J1968" s="95" t="s">
        <v>258</v>
      </c>
      <c r="K1968" s="95" t="s">
        <v>289</v>
      </c>
      <c r="L1968" s="97">
        <f t="shared" si="30"/>
        <v>67</v>
      </c>
      <c r="M1968" s="95" t="str">
        <f>CONCATENATE(База[ПЕрвые символы],База[Column2],RIGHT(База[Column3],7))</f>
        <v>KV-24946291KYZ-UUD</v>
      </c>
      <c r="N1968" s="98"/>
      <c r="O1968" s="98"/>
      <c r="U1968" s="98"/>
      <c r="V1968" s="98"/>
      <c r="W1968" s="98"/>
      <c r="X1968" s="98"/>
      <c r="Y1968" s="98"/>
    </row>
    <row r="1969" spans="1:25" ht="15" x14ac:dyDescent="0.25">
      <c r="A1969" s="93" t="str">
        <f>CONCATENATE(База[ПЕрвые символы],База[Column2],База[Column4])</f>
        <v>KV-24946298KYZ-UUD</v>
      </c>
      <c r="B1969" s="94">
        <f>База[Column6]</f>
        <v>68</v>
      </c>
      <c r="C1969" s="95" t="s">
        <v>140</v>
      </c>
      <c r="D1969" s="96">
        <v>46298</v>
      </c>
      <c r="E1969" s="95">
        <v>68</v>
      </c>
      <c r="F1969" s="95">
        <v>0</v>
      </c>
      <c r="G1969" s="95">
        <v>0</v>
      </c>
      <c r="H1969" s="95">
        <v>1</v>
      </c>
      <c r="I1969" s="95" t="s">
        <v>259</v>
      </c>
      <c r="J1969" s="95" t="s">
        <v>258</v>
      </c>
      <c r="K1969" s="95" t="s">
        <v>289</v>
      </c>
      <c r="L1969" s="97">
        <f t="shared" si="30"/>
        <v>67</v>
      </c>
      <c r="M1969" s="95" t="str">
        <f>CONCATENATE(База[ПЕрвые символы],База[Column2],RIGHT(База[Column3],7))</f>
        <v>KV-24946298KYZ-UUD</v>
      </c>
      <c r="N1969" s="98"/>
      <c r="O1969" s="98"/>
      <c r="U1969" s="98"/>
      <c r="V1969" s="98"/>
      <c r="W1969" s="98"/>
      <c r="X1969" s="98"/>
      <c r="Y1969" s="98"/>
    </row>
    <row r="1970" spans="1:25" ht="15" x14ac:dyDescent="0.25">
      <c r="A1970" s="93" t="str">
        <f>CONCATENATE(База[ПЕрвые символы],База[Column2],База[Column4])</f>
        <v>KV-24946305KYZ-UUD</v>
      </c>
      <c r="B1970" s="94">
        <f>База[Column6]</f>
        <v>68</v>
      </c>
      <c r="C1970" s="95" t="s">
        <v>140</v>
      </c>
      <c r="D1970" s="96">
        <v>46305</v>
      </c>
      <c r="E1970" s="95">
        <v>68</v>
      </c>
      <c r="F1970" s="95">
        <v>0</v>
      </c>
      <c r="G1970" s="95">
        <v>0</v>
      </c>
      <c r="H1970" s="95">
        <v>1</v>
      </c>
      <c r="I1970" s="95" t="s">
        <v>259</v>
      </c>
      <c r="J1970" s="95" t="s">
        <v>258</v>
      </c>
      <c r="K1970" s="95" t="s">
        <v>289</v>
      </c>
      <c r="L1970" s="97">
        <f t="shared" si="30"/>
        <v>67</v>
      </c>
      <c r="M1970" s="95" t="str">
        <f>CONCATENATE(База[ПЕрвые символы],База[Column2],RIGHT(База[Column3],7))</f>
        <v>KV-24946305KYZ-UUD</v>
      </c>
      <c r="N1970" s="98"/>
      <c r="O1970" s="98"/>
      <c r="U1970" s="98"/>
      <c r="V1970" s="98"/>
      <c r="W1970" s="98"/>
      <c r="X1970" s="98"/>
      <c r="Y1970" s="98"/>
    </row>
    <row r="1971" spans="1:25" ht="15" x14ac:dyDescent="0.25">
      <c r="A1971" s="93" t="str">
        <f>CONCATENATE(База[ПЕрвые символы],База[Column2],База[Column4])</f>
        <v>KV-24946312KYZ-UUD</v>
      </c>
      <c r="B1971" s="94">
        <f>База[Column6]</f>
        <v>68</v>
      </c>
      <c r="C1971" s="95" t="s">
        <v>140</v>
      </c>
      <c r="D1971" s="96">
        <v>46312</v>
      </c>
      <c r="E1971" s="95">
        <v>68</v>
      </c>
      <c r="F1971" s="95">
        <v>0</v>
      </c>
      <c r="G1971" s="95">
        <v>0</v>
      </c>
      <c r="H1971" s="95">
        <v>1</v>
      </c>
      <c r="I1971" s="95" t="s">
        <v>259</v>
      </c>
      <c r="J1971" s="95" t="s">
        <v>258</v>
      </c>
      <c r="K1971" s="95" t="s">
        <v>289</v>
      </c>
      <c r="L1971" s="97">
        <f t="shared" si="30"/>
        <v>67</v>
      </c>
      <c r="M1971" s="95" t="str">
        <f>CONCATENATE(База[ПЕрвые символы],База[Column2],RIGHT(База[Column3],7))</f>
        <v>KV-24946312KYZ-UUD</v>
      </c>
      <c r="N1971" s="98"/>
      <c r="O1971" s="98"/>
      <c r="U1971" s="98"/>
      <c r="V1971" s="98"/>
      <c r="W1971" s="98"/>
      <c r="X1971" s="98"/>
      <c r="Y1971" s="98"/>
    </row>
    <row r="1972" spans="1:25" ht="15" x14ac:dyDescent="0.25">
      <c r="A1972" s="93" t="str">
        <f>CONCATENATE(База[ПЕрвые символы],База[Column2],База[Column4])</f>
        <v>KV-24946319KYZ-UUD</v>
      </c>
      <c r="B1972" s="94">
        <f>База[Column6]</f>
        <v>68</v>
      </c>
      <c r="C1972" s="95" t="s">
        <v>140</v>
      </c>
      <c r="D1972" s="96">
        <v>46319</v>
      </c>
      <c r="E1972" s="95">
        <v>68</v>
      </c>
      <c r="F1972" s="95">
        <v>0</v>
      </c>
      <c r="G1972" s="95">
        <v>0</v>
      </c>
      <c r="H1972" s="95">
        <v>1</v>
      </c>
      <c r="I1972" s="95" t="s">
        <v>259</v>
      </c>
      <c r="J1972" s="95" t="s">
        <v>258</v>
      </c>
      <c r="K1972" s="95" t="s">
        <v>289</v>
      </c>
      <c r="L1972" s="97">
        <f t="shared" si="30"/>
        <v>67</v>
      </c>
      <c r="M1972" s="95" t="str">
        <f>CONCATENATE(База[ПЕрвые символы],База[Column2],RIGHT(База[Column3],7))</f>
        <v>KV-24946319KYZ-UUD</v>
      </c>
      <c r="N1972" s="98"/>
      <c r="O1972" s="98"/>
      <c r="U1972" s="98"/>
      <c r="V1972" s="98"/>
      <c r="W1972" s="98"/>
      <c r="X1972" s="98"/>
      <c r="Y1972" s="98"/>
    </row>
    <row r="1973" spans="1:25" ht="15" x14ac:dyDescent="0.25">
      <c r="A1973" s="93" t="str">
        <f>CONCATENATE(База[ПЕрвые символы],База[Column2],База[Column4])</f>
        <v>KV-25046218UUD-KYZ</v>
      </c>
      <c r="B1973" s="94">
        <f>База[Column6]</f>
        <v>117</v>
      </c>
      <c r="C1973" s="95" t="s">
        <v>141</v>
      </c>
      <c r="D1973" s="96">
        <v>46218</v>
      </c>
      <c r="E1973" s="95">
        <v>117</v>
      </c>
      <c r="F1973" s="95">
        <v>23</v>
      </c>
      <c r="G1973" s="95">
        <v>23</v>
      </c>
      <c r="H1973" s="95">
        <v>1</v>
      </c>
      <c r="I1973" s="95" t="s">
        <v>261</v>
      </c>
      <c r="J1973" s="95" t="s">
        <v>260</v>
      </c>
      <c r="K1973" s="95" t="s">
        <v>290</v>
      </c>
      <c r="L1973" s="97">
        <f t="shared" si="30"/>
        <v>116</v>
      </c>
      <c r="M1973" s="95" t="str">
        <f>CONCATENATE(База[ПЕрвые символы],База[Column2],RIGHT(База[Column3],7))</f>
        <v>KV-25046218UUD-KYZ</v>
      </c>
      <c r="N1973" s="98"/>
      <c r="O1973" s="98"/>
      <c r="U1973" s="98"/>
      <c r="V1973" s="98"/>
      <c r="W1973" s="98"/>
      <c r="X1973" s="98"/>
      <c r="Y1973" s="98"/>
    </row>
    <row r="1974" spans="1:25" ht="15" x14ac:dyDescent="0.25">
      <c r="A1974" s="93" t="str">
        <f>CONCATENATE(База[ПЕрвые символы],База[Column2],База[Column4])</f>
        <v>KV-25046225UUD-KYZ</v>
      </c>
      <c r="B1974" s="94">
        <f>База[Column6]</f>
        <v>117</v>
      </c>
      <c r="C1974" s="95" t="s">
        <v>141</v>
      </c>
      <c r="D1974" s="96">
        <v>46225</v>
      </c>
      <c r="E1974" s="95">
        <v>117</v>
      </c>
      <c r="F1974" s="95">
        <v>19</v>
      </c>
      <c r="G1974" s="95">
        <v>19</v>
      </c>
      <c r="H1974" s="95">
        <v>1</v>
      </c>
      <c r="I1974" s="95" t="s">
        <v>261</v>
      </c>
      <c r="J1974" s="95" t="s">
        <v>260</v>
      </c>
      <c r="K1974" s="95" t="s">
        <v>290</v>
      </c>
      <c r="L1974" s="97">
        <f t="shared" si="30"/>
        <v>116</v>
      </c>
      <c r="M1974" s="95" t="str">
        <f>CONCATENATE(База[ПЕрвые символы],База[Column2],RIGHT(База[Column3],7))</f>
        <v>KV-25046225UUD-KYZ</v>
      </c>
      <c r="N1974" s="98"/>
      <c r="O1974" s="98"/>
      <c r="U1974" s="98"/>
      <c r="V1974" s="98"/>
      <c r="W1974" s="98"/>
      <c r="X1974" s="98"/>
      <c r="Y1974" s="98"/>
    </row>
    <row r="1975" spans="1:25" ht="15" x14ac:dyDescent="0.25">
      <c r="A1975" s="93" t="str">
        <f>CONCATENATE(База[ПЕрвые символы],База[Column2],База[Column4])</f>
        <v>KV-25046232UUD-KYZ</v>
      </c>
      <c r="B1975" s="94">
        <f>База[Column6]</f>
        <v>117</v>
      </c>
      <c r="C1975" s="95" t="s">
        <v>141</v>
      </c>
      <c r="D1975" s="96">
        <v>46232</v>
      </c>
      <c r="E1975" s="95">
        <v>117</v>
      </c>
      <c r="F1975" s="95">
        <v>3</v>
      </c>
      <c r="G1975" s="95">
        <v>3</v>
      </c>
      <c r="H1975" s="95">
        <v>1</v>
      </c>
      <c r="I1975" s="95" t="s">
        <v>261</v>
      </c>
      <c r="J1975" s="95" t="s">
        <v>260</v>
      </c>
      <c r="K1975" s="95" t="s">
        <v>290</v>
      </c>
      <c r="L1975" s="97">
        <f t="shared" si="30"/>
        <v>116</v>
      </c>
      <c r="M1975" s="95" t="str">
        <f>CONCATENATE(База[ПЕрвые символы],База[Column2],RIGHT(База[Column3],7))</f>
        <v>KV-25046232UUD-KYZ</v>
      </c>
      <c r="N1975" s="98"/>
      <c r="O1975" s="98"/>
      <c r="U1975" s="98"/>
      <c r="V1975" s="98"/>
      <c r="W1975" s="98"/>
      <c r="X1975" s="98"/>
      <c r="Y1975" s="98"/>
    </row>
    <row r="1976" spans="1:25" ht="15" x14ac:dyDescent="0.25">
      <c r="A1976" s="93" t="str">
        <f>CONCATENATE(База[ПЕрвые символы],База[Column2],База[Column4])</f>
        <v>KV-25046239UUD-KYZ</v>
      </c>
      <c r="B1976" s="94">
        <f>База[Column6]</f>
        <v>117</v>
      </c>
      <c r="C1976" s="95" t="s">
        <v>141</v>
      </c>
      <c r="D1976" s="96">
        <v>46239</v>
      </c>
      <c r="E1976" s="95">
        <v>117</v>
      </c>
      <c r="F1976" s="95">
        <v>15</v>
      </c>
      <c r="G1976" s="95">
        <v>15</v>
      </c>
      <c r="H1976" s="95">
        <v>1</v>
      </c>
      <c r="I1976" s="95" t="s">
        <v>261</v>
      </c>
      <c r="J1976" s="95" t="s">
        <v>260</v>
      </c>
      <c r="K1976" s="95" t="s">
        <v>290</v>
      </c>
      <c r="L1976" s="97">
        <f t="shared" si="30"/>
        <v>116</v>
      </c>
      <c r="M1976" s="95" t="str">
        <f>CONCATENATE(База[ПЕрвые символы],База[Column2],RIGHT(База[Column3],7))</f>
        <v>KV-25046239UUD-KYZ</v>
      </c>
      <c r="N1976" s="98"/>
      <c r="O1976" s="98"/>
      <c r="U1976" s="98"/>
      <c r="V1976" s="98"/>
      <c r="W1976" s="98"/>
      <c r="X1976" s="98"/>
      <c r="Y1976" s="98"/>
    </row>
    <row r="1977" spans="1:25" ht="15" x14ac:dyDescent="0.25">
      <c r="A1977" s="93" t="str">
        <f>CONCATENATE(База[ПЕрвые символы],База[Column2],База[Column4])</f>
        <v>KV-25046246UUD-KYZ</v>
      </c>
      <c r="B1977" s="94">
        <f>База[Column6]</f>
        <v>117</v>
      </c>
      <c r="C1977" s="95" t="s">
        <v>141</v>
      </c>
      <c r="D1977" s="96">
        <v>46246</v>
      </c>
      <c r="E1977" s="95">
        <v>117</v>
      </c>
      <c r="F1977" s="95">
        <v>0</v>
      </c>
      <c r="G1977" s="95">
        <v>0</v>
      </c>
      <c r="H1977" s="95">
        <v>1</v>
      </c>
      <c r="I1977" s="95" t="s">
        <v>261</v>
      </c>
      <c r="J1977" s="95" t="s">
        <v>260</v>
      </c>
      <c r="K1977" s="95" t="s">
        <v>290</v>
      </c>
      <c r="L1977" s="97">
        <f t="shared" si="30"/>
        <v>116</v>
      </c>
      <c r="M1977" s="95" t="str">
        <f>CONCATENATE(База[ПЕрвые символы],База[Column2],RIGHT(База[Column3],7))</f>
        <v>KV-25046246UUD-KYZ</v>
      </c>
      <c r="N1977" s="98"/>
      <c r="O1977" s="98"/>
      <c r="U1977" s="98"/>
      <c r="V1977" s="98"/>
      <c r="W1977" s="98"/>
      <c r="X1977" s="98"/>
      <c r="Y1977" s="98"/>
    </row>
    <row r="1978" spans="1:25" ht="15" x14ac:dyDescent="0.25">
      <c r="A1978" s="93" t="str">
        <f>CONCATENATE(База[ПЕрвые символы],База[Column2],База[Column4])</f>
        <v>KV-25046253UUD-KYZ</v>
      </c>
      <c r="B1978" s="94">
        <f>База[Column6]</f>
        <v>117</v>
      </c>
      <c r="C1978" s="95" t="s">
        <v>141</v>
      </c>
      <c r="D1978" s="96">
        <v>46253</v>
      </c>
      <c r="E1978" s="95">
        <v>117</v>
      </c>
      <c r="F1978" s="95">
        <v>0</v>
      </c>
      <c r="G1978" s="95">
        <v>0</v>
      </c>
      <c r="H1978" s="95">
        <v>1</v>
      </c>
      <c r="I1978" s="95" t="s">
        <v>261</v>
      </c>
      <c r="J1978" s="95" t="s">
        <v>260</v>
      </c>
      <c r="K1978" s="95" t="s">
        <v>290</v>
      </c>
      <c r="L1978" s="97">
        <f t="shared" si="30"/>
        <v>116</v>
      </c>
      <c r="M1978" s="95" t="str">
        <f>CONCATENATE(База[ПЕрвые символы],База[Column2],RIGHT(База[Column3],7))</f>
        <v>KV-25046253UUD-KYZ</v>
      </c>
      <c r="N1978" s="98"/>
      <c r="O1978" s="98"/>
      <c r="U1978" s="98"/>
      <c r="V1978" s="98"/>
      <c r="W1978" s="98"/>
      <c r="X1978" s="98"/>
      <c r="Y1978" s="98"/>
    </row>
    <row r="1979" spans="1:25" ht="15" x14ac:dyDescent="0.25">
      <c r="A1979" s="93" t="str">
        <f>CONCATENATE(База[ПЕрвые символы],База[Column2],База[Column4])</f>
        <v>KV-25046260UUD-KYZ</v>
      </c>
      <c r="B1979" s="94">
        <f>База[Column6]</f>
        <v>117</v>
      </c>
      <c r="C1979" s="95" t="s">
        <v>141</v>
      </c>
      <c r="D1979" s="96">
        <v>46260</v>
      </c>
      <c r="E1979" s="95">
        <v>117</v>
      </c>
      <c r="F1979" s="95">
        <v>1</v>
      </c>
      <c r="G1979" s="95">
        <v>1</v>
      </c>
      <c r="H1979" s="95">
        <v>1</v>
      </c>
      <c r="I1979" s="95" t="s">
        <v>261</v>
      </c>
      <c r="J1979" s="95" t="s">
        <v>260</v>
      </c>
      <c r="K1979" s="95" t="s">
        <v>290</v>
      </c>
      <c r="L1979" s="97">
        <f t="shared" si="30"/>
        <v>116</v>
      </c>
      <c r="M1979" s="95" t="str">
        <f>CONCATENATE(База[ПЕрвые символы],База[Column2],RIGHT(База[Column3],7))</f>
        <v>KV-25046260UUD-KYZ</v>
      </c>
      <c r="N1979" s="98"/>
      <c r="O1979" s="98"/>
      <c r="U1979" s="98"/>
      <c r="V1979" s="98"/>
      <c r="W1979" s="98"/>
      <c r="X1979" s="98"/>
      <c r="Y1979" s="98"/>
    </row>
    <row r="1980" spans="1:25" ht="15" x14ac:dyDescent="0.25">
      <c r="A1980" s="93" t="str">
        <f>CONCATENATE(База[ПЕрвые символы],База[Column2],База[Column4])</f>
        <v>KV-25046267UUD-KYZ</v>
      </c>
      <c r="B1980" s="94">
        <f>База[Column6]</f>
        <v>117</v>
      </c>
      <c r="C1980" s="95" t="s">
        <v>141</v>
      </c>
      <c r="D1980" s="96">
        <v>46267</v>
      </c>
      <c r="E1980" s="95">
        <v>117</v>
      </c>
      <c r="F1980" s="95">
        <v>0</v>
      </c>
      <c r="G1980" s="95">
        <v>0</v>
      </c>
      <c r="H1980" s="95">
        <v>1</v>
      </c>
      <c r="I1980" s="95" t="s">
        <v>261</v>
      </c>
      <c r="J1980" s="95" t="s">
        <v>260</v>
      </c>
      <c r="K1980" s="95" t="s">
        <v>290</v>
      </c>
      <c r="L1980" s="97">
        <f t="shared" si="30"/>
        <v>116</v>
      </c>
      <c r="M1980" s="95" t="str">
        <f>CONCATENATE(База[ПЕрвые символы],База[Column2],RIGHT(База[Column3],7))</f>
        <v>KV-25046267UUD-KYZ</v>
      </c>
      <c r="N1980" s="98"/>
      <c r="O1980" s="98"/>
      <c r="U1980" s="98"/>
      <c r="V1980" s="98"/>
      <c r="W1980" s="98"/>
      <c r="X1980" s="98"/>
      <c r="Y1980" s="98"/>
    </row>
    <row r="1981" spans="1:25" ht="15" x14ac:dyDescent="0.25">
      <c r="A1981" s="93" t="str">
        <f>CONCATENATE(База[ПЕрвые символы],База[Column2],База[Column4])</f>
        <v>KV-25046277UUD-KYZ</v>
      </c>
      <c r="B1981" s="94">
        <f>База[Column6]</f>
        <v>65</v>
      </c>
      <c r="C1981" s="95" t="s">
        <v>141</v>
      </c>
      <c r="D1981" s="96">
        <v>46277</v>
      </c>
      <c r="E1981" s="95">
        <v>65</v>
      </c>
      <c r="F1981" s="95">
        <v>1</v>
      </c>
      <c r="G1981" s="95">
        <v>1</v>
      </c>
      <c r="H1981" s="95">
        <v>1</v>
      </c>
      <c r="I1981" s="95" t="s">
        <v>261</v>
      </c>
      <c r="J1981" s="95" t="s">
        <v>260</v>
      </c>
      <c r="K1981" s="95" t="s">
        <v>289</v>
      </c>
      <c r="L1981" s="97">
        <f t="shared" si="30"/>
        <v>64</v>
      </c>
      <c r="M1981" s="95" t="str">
        <f>CONCATENATE(База[ПЕрвые символы],База[Column2],RIGHT(База[Column3],7))</f>
        <v>KV-25046277UUD-KYZ</v>
      </c>
      <c r="N1981" s="98"/>
      <c r="O1981" s="98"/>
      <c r="U1981" s="98"/>
      <c r="V1981" s="98"/>
      <c r="W1981" s="98"/>
      <c r="X1981" s="98"/>
      <c r="Y1981" s="98"/>
    </row>
    <row r="1982" spans="1:25" ht="15" x14ac:dyDescent="0.25">
      <c r="A1982" s="93" t="str">
        <f>CONCATENATE(База[ПЕрвые символы],База[Column2],База[Column4])</f>
        <v>KV-25046284UUD-KYZ</v>
      </c>
      <c r="B1982" s="94">
        <f>База[Column6]</f>
        <v>65</v>
      </c>
      <c r="C1982" s="95" t="s">
        <v>141</v>
      </c>
      <c r="D1982" s="96">
        <v>46284</v>
      </c>
      <c r="E1982" s="95">
        <v>65</v>
      </c>
      <c r="F1982" s="95">
        <v>0</v>
      </c>
      <c r="G1982" s="95">
        <v>0</v>
      </c>
      <c r="H1982" s="95">
        <v>1</v>
      </c>
      <c r="I1982" s="95" t="s">
        <v>261</v>
      </c>
      <c r="J1982" s="95" t="s">
        <v>260</v>
      </c>
      <c r="K1982" s="95" t="s">
        <v>289</v>
      </c>
      <c r="L1982" s="97">
        <f t="shared" si="30"/>
        <v>64</v>
      </c>
      <c r="M1982" s="95" t="str">
        <f>CONCATENATE(База[ПЕрвые символы],База[Column2],RIGHT(База[Column3],7))</f>
        <v>KV-25046284UUD-KYZ</v>
      </c>
      <c r="N1982" s="98"/>
      <c r="O1982" s="98"/>
      <c r="U1982" s="98"/>
      <c r="V1982" s="98"/>
      <c r="W1982" s="98"/>
      <c r="X1982" s="98"/>
      <c r="Y1982" s="98"/>
    </row>
    <row r="1983" spans="1:25" ht="15" x14ac:dyDescent="0.25">
      <c r="A1983" s="93" t="str">
        <f>CONCATENATE(База[ПЕрвые символы],База[Column2],База[Column4])</f>
        <v>KV-25046288UUD-KYZ</v>
      </c>
      <c r="B1983" s="94">
        <f>База[Column6]</f>
        <v>65</v>
      </c>
      <c r="C1983" s="95" t="s">
        <v>141</v>
      </c>
      <c r="D1983" s="96">
        <v>46288</v>
      </c>
      <c r="E1983" s="95">
        <v>65</v>
      </c>
      <c r="F1983" s="95">
        <v>0</v>
      </c>
      <c r="G1983" s="95">
        <v>0</v>
      </c>
      <c r="H1983" s="95">
        <v>1</v>
      </c>
      <c r="I1983" s="95" t="s">
        <v>261</v>
      </c>
      <c r="J1983" s="95" t="s">
        <v>260</v>
      </c>
      <c r="K1983" s="95" t="s">
        <v>289</v>
      </c>
      <c r="L1983" s="97">
        <f t="shared" si="30"/>
        <v>64</v>
      </c>
      <c r="M1983" s="95" t="str">
        <f>CONCATENATE(База[ПЕрвые символы],База[Column2],RIGHT(База[Column3],7))</f>
        <v>KV-25046288UUD-KYZ</v>
      </c>
      <c r="N1983" s="98"/>
      <c r="O1983" s="98"/>
      <c r="U1983" s="98"/>
      <c r="V1983" s="98"/>
      <c r="W1983" s="98"/>
      <c r="X1983" s="98"/>
      <c r="Y1983" s="98"/>
    </row>
    <row r="1984" spans="1:25" ht="15" x14ac:dyDescent="0.25">
      <c r="A1984" s="93" t="str">
        <f>CONCATENATE(База[ПЕрвые символы],База[Column2],База[Column4])</f>
        <v>KV-25046291UUD-KYZ</v>
      </c>
      <c r="B1984" s="94">
        <f>База[Column6]</f>
        <v>65</v>
      </c>
      <c r="C1984" s="95" t="s">
        <v>141</v>
      </c>
      <c r="D1984" s="96">
        <v>46291</v>
      </c>
      <c r="E1984" s="95">
        <v>65</v>
      </c>
      <c r="F1984" s="95">
        <v>0</v>
      </c>
      <c r="G1984" s="95">
        <v>0</v>
      </c>
      <c r="H1984" s="95">
        <v>1</v>
      </c>
      <c r="I1984" s="95" t="s">
        <v>261</v>
      </c>
      <c r="J1984" s="95" t="s">
        <v>260</v>
      </c>
      <c r="K1984" s="95" t="s">
        <v>289</v>
      </c>
      <c r="L1984" s="97">
        <f t="shared" si="30"/>
        <v>64</v>
      </c>
      <c r="M1984" s="95" t="str">
        <f>CONCATENATE(База[ПЕрвые символы],База[Column2],RIGHT(База[Column3],7))</f>
        <v>KV-25046291UUD-KYZ</v>
      </c>
      <c r="N1984" s="98"/>
      <c r="O1984" s="98"/>
      <c r="U1984" s="98"/>
      <c r="V1984" s="98"/>
      <c r="W1984" s="98"/>
      <c r="X1984" s="98"/>
      <c r="Y1984" s="98"/>
    </row>
    <row r="1985" spans="1:25" ht="15" x14ac:dyDescent="0.25">
      <c r="A1985" s="93" t="str">
        <f>CONCATENATE(База[ПЕрвые символы],База[Column2],База[Column4])</f>
        <v>KV-25046298UUD-KYZ</v>
      </c>
      <c r="B1985" s="94">
        <f>База[Column6]</f>
        <v>65</v>
      </c>
      <c r="C1985" s="95" t="s">
        <v>141</v>
      </c>
      <c r="D1985" s="96">
        <v>46298</v>
      </c>
      <c r="E1985" s="95">
        <v>65</v>
      </c>
      <c r="F1985" s="95">
        <v>0</v>
      </c>
      <c r="G1985" s="95">
        <v>0</v>
      </c>
      <c r="H1985" s="95">
        <v>1</v>
      </c>
      <c r="I1985" s="95" t="s">
        <v>261</v>
      </c>
      <c r="J1985" s="95" t="s">
        <v>260</v>
      </c>
      <c r="K1985" s="95" t="s">
        <v>289</v>
      </c>
      <c r="L1985" s="97">
        <f t="shared" si="30"/>
        <v>64</v>
      </c>
      <c r="M1985" s="95" t="str">
        <f>CONCATENATE(База[ПЕрвые символы],База[Column2],RIGHT(База[Column3],7))</f>
        <v>KV-25046298UUD-KYZ</v>
      </c>
      <c r="N1985" s="98"/>
      <c r="O1985" s="98"/>
      <c r="U1985" s="98"/>
      <c r="V1985" s="98"/>
      <c r="W1985" s="98"/>
      <c r="X1985" s="98"/>
      <c r="Y1985" s="98"/>
    </row>
    <row r="1986" spans="1:25" ht="15" x14ac:dyDescent="0.25">
      <c r="A1986" s="93" t="str">
        <f>CONCATENATE(База[ПЕрвые символы],База[Column2],База[Column4])</f>
        <v>KV-25046305UUD-KYZ</v>
      </c>
      <c r="B1986" s="94">
        <f>База[Column6]</f>
        <v>65</v>
      </c>
      <c r="C1986" s="95" t="s">
        <v>141</v>
      </c>
      <c r="D1986" s="96">
        <v>46305</v>
      </c>
      <c r="E1986" s="95">
        <v>65</v>
      </c>
      <c r="F1986" s="95">
        <v>0</v>
      </c>
      <c r="G1986" s="95">
        <v>0</v>
      </c>
      <c r="H1986" s="95">
        <v>1</v>
      </c>
      <c r="I1986" s="95" t="s">
        <v>261</v>
      </c>
      <c r="J1986" s="95" t="s">
        <v>260</v>
      </c>
      <c r="K1986" s="95" t="s">
        <v>289</v>
      </c>
      <c r="L1986" s="97">
        <f t="shared" ref="L1986:L2049" si="31">IF(G1986&gt;=0,E1986-H1986,E1986-H1986-G1986)</f>
        <v>64</v>
      </c>
      <c r="M1986" s="95" t="str">
        <f>CONCATENATE(База[ПЕрвые символы],База[Column2],RIGHT(База[Column3],7))</f>
        <v>KV-25046305UUD-KYZ</v>
      </c>
      <c r="N1986" s="98"/>
      <c r="O1986" s="98"/>
      <c r="U1986" s="98"/>
      <c r="V1986" s="98"/>
      <c r="W1986" s="98"/>
      <c r="X1986" s="98"/>
      <c r="Y1986" s="98"/>
    </row>
    <row r="1987" spans="1:25" ht="15" x14ac:dyDescent="0.25">
      <c r="A1987" s="93" t="str">
        <f>CONCATENATE(База[ПЕрвые символы],База[Column2],База[Column4])</f>
        <v>KV-25046312UUD-KYZ</v>
      </c>
      <c r="B1987" s="94">
        <f>База[Column6]</f>
        <v>65</v>
      </c>
      <c r="C1987" s="95" t="s">
        <v>141</v>
      </c>
      <c r="D1987" s="96">
        <v>46312</v>
      </c>
      <c r="E1987" s="95">
        <v>65</v>
      </c>
      <c r="F1987" s="95">
        <v>0</v>
      </c>
      <c r="G1987" s="95">
        <v>0</v>
      </c>
      <c r="H1987" s="95">
        <v>1</v>
      </c>
      <c r="I1987" s="95" t="s">
        <v>261</v>
      </c>
      <c r="J1987" s="95" t="s">
        <v>260</v>
      </c>
      <c r="K1987" s="95" t="s">
        <v>289</v>
      </c>
      <c r="L1987" s="97">
        <f t="shared" si="31"/>
        <v>64</v>
      </c>
      <c r="M1987" s="95" t="str">
        <f>CONCATENATE(База[ПЕрвые символы],База[Column2],RIGHT(База[Column3],7))</f>
        <v>KV-25046312UUD-KYZ</v>
      </c>
      <c r="N1987" s="98"/>
      <c r="O1987" s="98"/>
      <c r="U1987" s="98"/>
      <c r="V1987" s="98"/>
      <c r="W1987" s="98"/>
      <c r="X1987" s="98"/>
      <c r="Y1987" s="98"/>
    </row>
    <row r="1988" spans="1:25" ht="15" x14ac:dyDescent="0.25">
      <c r="A1988" s="93" t="str">
        <f>CONCATENATE(База[ПЕрвые символы],База[Column2],База[Column4])</f>
        <v>KV-25046319UUD-KYZ</v>
      </c>
      <c r="B1988" s="94">
        <f>База[Column6]</f>
        <v>65</v>
      </c>
      <c r="C1988" s="95" t="s">
        <v>141</v>
      </c>
      <c r="D1988" s="96">
        <v>46319</v>
      </c>
      <c r="E1988" s="95">
        <v>65</v>
      </c>
      <c r="F1988" s="95">
        <v>0</v>
      </c>
      <c r="G1988" s="95">
        <v>0</v>
      </c>
      <c r="H1988" s="95">
        <v>1</v>
      </c>
      <c r="I1988" s="95" t="s">
        <v>261</v>
      </c>
      <c r="J1988" s="95" t="s">
        <v>260</v>
      </c>
      <c r="K1988" s="95" t="s">
        <v>289</v>
      </c>
      <c r="L1988" s="97">
        <f t="shared" si="31"/>
        <v>64</v>
      </c>
      <c r="M1988" s="95" t="str">
        <f>CONCATENATE(База[ПЕрвые символы],База[Column2],RIGHT(База[Column3],7))</f>
        <v>KV-25046319UUD-KYZ</v>
      </c>
      <c r="N1988" s="98"/>
      <c r="O1988" s="98"/>
      <c r="U1988" s="98"/>
      <c r="V1988" s="98"/>
      <c r="W1988" s="98"/>
      <c r="X1988" s="98"/>
      <c r="Y1988" s="98"/>
    </row>
    <row r="1989" spans="1:25" ht="15" x14ac:dyDescent="0.25">
      <c r="A1989" s="93" t="str">
        <f>CONCATENATE(База[ПЕрвые символы],База[Column2],База[Column4])</f>
        <v>KV-26146222KJA-VEO</v>
      </c>
      <c r="B1989" s="94">
        <f>База[Column6]</f>
        <v>46</v>
      </c>
      <c r="C1989" s="95" t="s">
        <v>341</v>
      </c>
      <c r="D1989" s="96">
        <v>46222</v>
      </c>
      <c r="E1989" s="95">
        <v>46</v>
      </c>
      <c r="F1989" s="95">
        <v>0</v>
      </c>
      <c r="G1989" s="95">
        <v>0</v>
      </c>
      <c r="H1989" s="95">
        <v>0</v>
      </c>
      <c r="I1989" s="95" t="s">
        <v>215</v>
      </c>
      <c r="J1989" s="95" t="s">
        <v>214</v>
      </c>
      <c r="K1989" s="95" t="s">
        <v>288</v>
      </c>
      <c r="L1989" s="97">
        <f t="shared" si="31"/>
        <v>46</v>
      </c>
      <c r="M1989" s="95" t="str">
        <f>CONCATENATE(База[ПЕрвые символы],База[Column2],RIGHT(База[Column3],7))</f>
        <v>KV-26146222KJA-VEO</v>
      </c>
      <c r="N1989" s="98"/>
      <c r="O1989" s="98"/>
      <c r="U1989" s="98"/>
      <c r="V1989" s="98"/>
      <c r="W1989" s="98"/>
      <c r="X1989" s="98"/>
      <c r="Y1989" s="98"/>
    </row>
    <row r="1990" spans="1:25" ht="15" x14ac:dyDescent="0.25">
      <c r="A1990" s="93" t="str">
        <f>CONCATENATE(База[ПЕрвые символы],База[Column2],База[Column4])</f>
        <v>KV-26146239KJA-VEO</v>
      </c>
      <c r="B1990" s="94">
        <f>База[Column6]</f>
        <v>46</v>
      </c>
      <c r="C1990" s="95" t="s">
        <v>341</v>
      </c>
      <c r="D1990" s="96">
        <v>46239</v>
      </c>
      <c r="E1990" s="95">
        <v>46</v>
      </c>
      <c r="F1990" s="95">
        <v>0</v>
      </c>
      <c r="G1990" s="95">
        <v>0</v>
      </c>
      <c r="H1990" s="95">
        <v>0</v>
      </c>
      <c r="I1990" s="95" t="s">
        <v>215</v>
      </c>
      <c r="J1990" s="95" t="s">
        <v>214</v>
      </c>
      <c r="K1990" s="95" t="s">
        <v>288</v>
      </c>
      <c r="L1990" s="97">
        <f t="shared" si="31"/>
        <v>46</v>
      </c>
      <c r="M1990" s="95" t="str">
        <f>CONCATENATE(База[ПЕрвые символы],База[Column2],RIGHT(База[Column3],7))</f>
        <v>KV-26146239KJA-VEO</v>
      </c>
      <c r="N1990" s="98"/>
      <c r="O1990" s="98"/>
      <c r="U1990" s="98"/>
      <c r="V1990" s="98"/>
      <c r="W1990" s="98"/>
      <c r="X1990" s="98"/>
      <c r="Y1990" s="98"/>
    </row>
    <row r="1991" spans="1:25" ht="15" x14ac:dyDescent="0.25">
      <c r="A1991" s="93" t="str">
        <f>CONCATENATE(База[ПЕрвые символы],База[Column2],База[Column4])</f>
        <v>KV-26146246KJA-VEO</v>
      </c>
      <c r="B1991" s="94">
        <f>База[Column6]</f>
        <v>45</v>
      </c>
      <c r="C1991" s="95" t="s">
        <v>341</v>
      </c>
      <c r="D1991" s="96">
        <v>46246</v>
      </c>
      <c r="E1991" s="95">
        <v>45</v>
      </c>
      <c r="F1991" s="95">
        <v>0</v>
      </c>
      <c r="G1991" s="95">
        <v>0</v>
      </c>
      <c r="H1991" s="95">
        <v>0</v>
      </c>
      <c r="I1991" s="95" t="s">
        <v>215</v>
      </c>
      <c r="J1991" s="95" t="s">
        <v>214</v>
      </c>
      <c r="K1991" s="95" t="s">
        <v>293</v>
      </c>
      <c r="L1991" s="97">
        <f t="shared" si="31"/>
        <v>45</v>
      </c>
      <c r="M1991" s="95" t="str">
        <f>CONCATENATE(База[ПЕрвые символы],База[Column2],RIGHT(База[Column3],7))</f>
        <v>KV-26146246KJA-VEO</v>
      </c>
      <c r="N1991" s="98"/>
      <c r="O1991" s="98"/>
      <c r="U1991" s="98"/>
      <c r="V1991" s="98"/>
      <c r="W1991" s="98"/>
      <c r="X1991" s="98"/>
      <c r="Y1991" s="98"/>
    </row>
    <row r="1992" spans="1:25" ht="15" x14ac:dyDescent="0.25">
      <c r="A1992" s="93" t="str">
        <f>CONCATENATE(База[ПЕрвые символы],База[Column2],База[Column4])</f>
        <v>KV-26146252KJA-VEO</v>
      </c>
      <c r="B1992" s="94">
        <f>База[Column6]</f>
        <v>45</v>
      </c>
      <c r="C1992" s="95" t="s">
        <v>341</v>
      </c>
      <c r="D1992" s="96">
        <v>46252</v>
      </c>
      <c r="E1992" s="95">
        <v>45</v>
      </c>
      <c r="F1992" s="95">
        <v>0</v>
      </c>
      <c r="G1992" s="95">
        <v>0</v>
      </c>
      <c r="H1992" s="95">
        <v>0</v>
      </c>
      <c r="I1992" s="95" t="s">
        <v>215</v>
      </c>
      <c r="J1992" s="95" t="s">
        <v>214</v>
      </c>
      <c r="K1992" s="95" t="s">
        <v>293</v>
      </c>
      <c r="L1992" s="97">
        <f t="shared" si="31"/>
        <v>45</v>
      </c>
      <c r="M1992" s="95" t="str">
        <f>CONCATENATE(База[ПЕрвые символы],База[Column2],RIGHT(База[Column3],7))</f>
        <v>KV-26146252KJA-VEO</v>
      </c>
      <c r="N1992" s="98"/>
      <c r="O1992" s="98"/>
      <c r="U1992" s="98"/>
      <c r="V1992" s="98"/>
      <c r="W1992" s="98"/>
      <c r="X1992" s="98"/>
      <c r="Y1992" s="98"/>
    </row>
    <row r="1993" spans="1:25" ht="15" x14ac:dyDescent="0.25">
      <c r="A1993" s="93" t="str">
        <f>CONCATENATE(База[ПЕрвые символы],База[Column2],База[Column4])</f>
        <v>KV-26146253KJA-VEO</v>
      </c>
      <c r="B1993" s="94">
        <f>База[Column6]</f>
        <v>45</v>
      </c>
      <c r="C1993" s="95" t="s">
        <v>341</v>
      </c>
      <c r="D1993" s="96">
        <v>46253</v>
      </c>
      <c r="E1993" s="95">
        <v>45</v>
      </c>
      <c r="F1993" s="95">
        <v>0</v>
      </c>
      <c r="G1993" s="95">
        <v>0</v>
      </c>
      <c r="H1993" s="95">
        <v>0</v>
      </c>
      <c r="I1993" s="95" t="s">
        <v>215</v>
      </c>
      <c r="J1993" s="95" t="s">
        <v>214</v>
      </c>
      <c r="K1993" s="95" t="s">
        <v>293</v>
      </c>
      <c r="L1993" s="97">
        <f t="shared" si="31"/>
        <v>45</v>
      </c>
      <c r="M1993" s="95" t="str">
        <f>CONCATENATE(База[ПЕрвые символы],База[Column2],RIGHT(База[Column3],7))</f>
        <v>KV-26146253KJA-VEO</v>
      </c>
      <c r="N1993" s="98"/>
      <c r="O1993" s="98"/>
      <c r="U1993" s="98"/>
      <c r="V1993" s="98"/>
      <c r="W1993" s="98"/>
      <c r="X1993" s="98"/>
      <c r="Y1993" s="98"/>
    </row>
    <row r="1994" spans="1:25" ht="15" x14ac:dyDescent="0.25">
      <c r="A1994" s="93" t="str">
        <f>CONCATENATE(База[ПЕрвые символы],База[Column2],База[Column4])</f>
        <v>KV-26146259KJA-VEO</v>
      </c>
      <c r="B1994" s="94">
        <f>База[Column6]</f>
        <v>45</v>
      </c>
      <c r="C1994" s="95" t="s">
        <v>341</v>
      </c>
      <c r="D1994" s="96">
        <v>46259</v>
      </c>
      <c r="E1994" s="95">
        <v>45</v>
      </c>
      <c r="F1994" s="95">
        <v>0</v>
      </c>
      <c r="G1994" s="95">
        <v>0</v>
      </c>
      <c r="H1994" s="95">
        <v>0</v>
      </c>
      <c r="I1994" s="95" t="s">
        <v>215</v>
      </c>
      <c r="J1994" s="95" t="s">
        <v>214</v>
      </c>
      <c r="K1994" s="95" t="s">
        <v>293</v>
      </c>
      <c r="L1994" s="97">
        <f t="shared" si="31"/>
        <v>45</v>
      </c>
      <c r="M1994" s="95" t="str">
        <f>CONCATENATE(База[ПЕрвые символы],База[Column2],RIGHT(База[Column3],7))</f>
        <v>KV-26146259KJA-VEO</v>
      </c>
      <c r="N1994" s="98"/>
      <c r="O1994" s="98"/>
      <c r="U1994" s="98"/>
      <c r="V1994" s="98"/>
      <c r="W1994" s="98"/>
      <c r="X1994" s="98"/>
      <c r="Y1994" s="98"/>
    </row>
    <row r="1995" spans="1:25" ht="15" x14ac:dyDescent="0.25">
      <c r="A1995" s="93" t="str">
        <f>CONCATENATE(База[ПЕрвые символы],База[Column2],База[Column4])</f>
        <v>KV-26146260KJA-VEO</v>
      </c>
      <c r="B1995" s="94">
        <f>База[Column6]</f>
        <v>45</v>
      </c>
      <c r="C1995" s="95" t="s">
        <v>341</v>
      </c>
      <c r="D1995" s="96">
        <v>46260</v>
      </c>
      <c r="E1995" s="95">
        <v>45</v>
      </c>
      <c r="F1995" s="95">
        <v>0</v>
      </c>
      <c r="G1995" s="95">
        <v>0</v>
      </c>
      <c r="H1995" s="95">
        <v>0</v>
      </c>
      <c r="I1995" s="95" t="s">
        <v>215</v>
      </c>
      <c r="J1995" s="95" t="s">
        <v>214</v>
      </c>
      <c r="K1995" s="95" t="s">
        <v>293</v>
      </c>
      <c r="L1995" s="97">
        <f t="shared" si="31"/>
        <v>45</v>
      </c>
      <c r="M1995" s="95" t="str">
        <f>CONCATENATE(База[ПЕрвые символы],База[Column2],RIGHT(База[Column3],7))</f>
        <v>KV-26146260KJA-VEO</v>
      </c>
      <c r="N1995" s="98"/>
      <c r="O1995" s="98"/>
      <c r="U1995" s="98"/>
      <c r="V1995" s="98"/>
      <c r="W1995" s="98"/>
      <c r="X1995" s="98"/>
      <c r="Y1995" s="98"/>
    </row>
    <row r="1996" spans="1:25" ht="15" x14ac:dyDescent="0.25">
      <c r="A1996" s="93" t="str">
        <f>CONCATENATE(База[ПЕрвые символы],База[Column2],База[Column4])</f>
        <v>KV-26246222VEO-KJA</v>
      </c>
      <c r="B1996" s="94">
        <f>База[Column6]</f>
        <v>46</v>
      </c>
      <c r="C1996" s="95" t="s">
        <v>342</v>
      </c>
      <c r="D1996" s="96">
        <v>46222</v>
      </c>
      <c r="E1996" s="95">
        <v>46</v>
      </c>
      <c r="F1996" s="95">
        <v>0</v>
      </c>
      <c r="G1996" s="95">
        <v>0</v>
      </c>
      <c r="H1996" s="95">
        <v>0</v>
      </c>
      <c r="I1996" s="95" t="s">
        <v>217</v>
      </c>
      <c r="J1996" s="95" t="s">
        <v>216</v>
      </c>
      <c r="K1996" s="95" t="s">
        <v>288</v>
      </c>
      <c r="L1996" s="97">
        <f t="shared" si="31"/>
        <v>46</v>
      </c>
      <c r="M1996" s="95" t="str">
        <f>CONCATENATE(База[ПЕрвые символы],База[Column2],RIGHT(База[Column3],7))</f>
        <v>KV-26246222VEO-KJA</v>
      </c>
      <c r="N1996" s="98"/>
      <c r="O1996" s="98"/>
      <c r="U1996" s="98"/>
      <c r="V1996" s="98"/>
      <c r="W1996" s="98"/>
      <c r="X1996" s="98"/>
      <c r="Y1996" s="98"/>
    </row>
    <row r="1997" spans="1:25" ht="15" x14ac:dyDescent="0.25">
      <c r="A1997" s="93" t="str">
        <f>CONCATENATE(База[ПЕрвые символы],База[Column2],База[Column4])</f>
        <v>KV-26246239VEO-KJA</v>
      </c>
      <c r="B1997" s="94">
        <f>База[Column6]</f>
        <v>46</v>
      </c>
      <c r="C1997" s="95" t="s">
        <v>342</v>
      </c>
      <c r="D1997" s="96">
        <v>46239</v>
      </c>
      <c r="E1997" s="95">
        <v>46</v>
      </c>
      <c r="F1997" s="95">
        <v>0</v>
      </c>
      <c r="G1997" s="95">
        <v>0</v>
      </c>
      <c r="H1997" s="95">
        <v>0</v>
      </c>
      <c r="I1997" s="95" t="s">
        <v>217</v>
      </c>
      <c r="J1997" s="95" t="s">
        <v>216</v>
      </c>
      <c r="K1997" s="95" t="s">
        <v>288</v>
      </c>
      <c r="L1997" s="97">
        <f t="shared" si="31"/>
        <v>46</v>
      </c>
      <c r="M1997" s="95" t="str">
        <f>CONCATENATE(База[ПЕрвые символы],База[Column2],RIGHT(База[Column3],7))</f>
        <v>KV-26246239VEO-KJA</v>
      </c>
      <c r="N1997" s="98"/>
      <c r="O1997" s="98"/>
      <c r="U1997" s="98"/>
      <c r="V1997" s="98"/>
      <c r="W1997" s="98"/>
      <c r="X1997" s="98"/>
      <c r="Y1997" s="98"/>
    </row>
    <row r="1998" spans="1:25" ht="15" x14ac:dyDescent="0.25">
      <c r="A1998" s="93" t="str">
        <f>CONCATENATE(База[ПЕрвые символы],База[Column2],База[Column4])</f>
        <v>KV-26246246VEO-KJA</v>
      </c>
      <c r="B1998" s="94">
        <f>База[Column6]</f>
        <v>48</v>
      </c>
      <c r="C1998" s="95" t="s">
        <v>342</v>
      </c>
      <c r="D1998" s="96">
        <v>46246</v>
      </c>
      <c r="E1998" s="95">
        <v>48</v>
      </c>
      <c r="F1998" s="95">
        <v>0</v>
      </c>
      <c r="G1998" s="95">
        <v>0</v>
      </c>
      <c r="H1998" s="95">
        <v>0</v>
      </c>
      <c r="I1998" s="95" t="s">
        <v>217</v>
      </c>
      <c r="J1998" s="95" t="s">
        <v>216</v>
      </c>
      <c r="K1998" s="95" t="s">
        <v>293</v>
      </c>
      <c r="L1998" s="97">
        <f t="shared" si="31"/>
        <v>48</v>
      </c>
      <c r="M1998" s="95" t="str">
        <f>CONCATENATE(База[ПЕрвые символы],База[Column2],RIGHT(База[Column3],7))</f>
        <v>KV-26246246VEO-KJA</v>
      </c>
      <c r="N1998" s="98"/>
      <c r="O1998" s="98"/>
      <c r="U1998" s="98"/>
      <c r="V1998" s="98"/>
      <c r="W1998" s="98"/>
      <c r="X1998" s="98"/>
      <c r="Y1998" s="98"/>
    </row>
    <row r="1999" spans="1:25" ht="15" x14ac:dyDescent="0.25">
      <c r="A1999" s="93" t="str">
        <f>CONCATENATE(База[ПЕрвые символы],База[Column2],База[Column4])</f>
        <v>KV-26246252VEO-KJA</v>
      </c>
      <c r="B1999" s="94">
        <f>База[Column6]</f>
        <v>48</v>
      </c>
      <c r="C1999" s="95" t="s">
        <v>342</v>
      </c>
      <c r="D1999" s="96">
        <v>46252</v>
      </c>
      <c r="E1999" s="95">
        <v>48</v>
      </c>
      <c r="F1999" s="95">
        <v>0</v>
      </c>
      <c r="G1999" s="95">
        <v>0</v>
      </c>
      <c r="H1999" s="95">
        <v>0</v>
      </c>
      <c r="I1999" s="95" t="s">
        <v>217</v>
      </c>
      <c r="J1999" s="95" t="s">
        <v>216</v>
      </c>
      <c r="K1999" s="95" t="s">
        <v>293</v>
      </c>
      <c r="L1999" s="97">
        <f t="shared" si="31"/>
        <v>48</v>
      </c>
      <c r="M1999" s="95" t="str">
        <f>CONCATENATE(База[ПЕрвые символы],База[Column2],RIGHT(База[Column3],7))</f>
        <v>KV-26246252VEO-KJA</v>
      </c>
      <c r="N1999" s="98"/>
      <c r="O1999" s="98"/>
      <c r="U1999" s="98"/>
      <c r="V1999" s="98"/>
      <c r="W1999" s="98"/>
      <c r="X1999" s="98"/>
      <c r="Y1999" s="98"/>
    </row>
    <row r="2000" spans="1:25" ht="15" x14ac:dyDescent="0.25">
      <c r="A2000" s="93" t="str">
        <f>CONCATENATE(База[ПЕрвые символы],База[Column2],База[Column4])</f>
        <v>KV-26246253VEO-KJA</v>
      </c>
      <c r="B2000" s="94">
        <f>База[Column6]</f>
        <v>48</v>
      </c>
      <c r="C2000" s="95" t="s">
        <v>342</v>
      </c>
      <c r="D2000" s="96">
        <v>46253</v>
      </c>
      <c r="E2000" s="95">
        <v>48</v>
      </c>
      <c r="F2000" s="95">
        <v>0</v>
      </c>
      <c r="G2000" s="95">
        <v>0</v>
      </c>
      <c r="H2000" s="95">
        <v>0</v>
      </c>
      <c r="I2000" s="95" t="s">
        <v>217</v>
      </c>
      <c r="J2000" s="95" t="s">
        <v>216</v>
      </c>
      <c r="K2000" s="95" t="s">
        <v>293</v>
      </c>
      <c r="L2000" s="97">
        <f t="shared" si="31"/>
        <v>48</v>
      </c>
      <c r="M2000" s="95" t="str">
        <f>CONCATENATE(База[ПЕрвые символы],База[Column2],RIGHT(База[Column3],7))</f>
        <v>KV-26246253VEO-KJA</v>
      </c>
      <c r="N2000" s="98"/>
      <c r="O2000" s="98"/>
      <c r="U2000" s="98"/>
      <c r="V2000" s="98"/>
      <c r="W2000" s="98"/>
      <c r="X2000" s="98"/>
      <c r="Y2000" s="98"/>
    </row>
    <row r="2001" spans="1:25" ht="15" x14ac:dyDescent="0.25">
      <c r="A2001" s="93" t="str">
        <f>CONCATENATE(База[ПЕрвые символы],База[Column2],База[Column4])</f>
        <v>KV-26246259VEO-KJA</v>
      </c>
      <c r="B2001" s="94">
        <f>База[Column6]</f>
        <v>48</v>
      </c>
      <c r="C2001" s="95" t="s">
        <v>342</v>
      </c>
      <c r="D2001" s="96">
        <v>46259</v>
      </c>
      <c r="E2001" s="95">
        <v>48</v>
      </c>
      <c r="F2001" s="95">
        <v>0</v>
      </c>
      <c r="G2001" s="95">
        <v>0</v>
      </c>
      <c r="H2001" s="95">
        <v>0</v>
      </c>
      <c r="I2001" s="95" t="s">
        <v>217</v>
      </c>
      <c r="J2001" s="95" t="s">
        <v>216</v>
      </c>
      <c r="K2001" s="95" t="s">
        <v>293</v>
      </c>
      <c r="L2001" s="97">
        <f t="shared" si="31"/>
        <v>48</v>
      </c>
      <c r="M2001" s="95" t="str">
        <f>CONCATENATE(База[ПЕрвые символы],База[Column2],RIGHT(База[Column3],7))</f>
        <v>KV-26246259VEO-KJA</v>
      </c>
      <c r="N2001" s="98"/>
      <c r="O2001" s="98"/>
      <c r="U2001" s="98"/>
      <c r="V2001" s="98"/>
      <c r="W2001" s="98"/>
      <c r="X2001" s="98"/>
      <c r="Y2001" s="98"/>
    </row>
    <row r="2002" spans="1:25" ht="15" x14ac:dyDescent="0.25">
      <c r="A2002" s="93" t="str">
        <f>CONCATENATE(База[ПЕрвые символы],База[Column2],База[Column4])</f>
        <v>KV-26246260VEO-KJA</v>
      </c>
      <c r="B2002" s="94">
        <f>База[Column6]</f>
        <v>48</v>
      </c>
      <c r="C2002" s="95" t="s">
        <v>342</v>
      </c>
      <c r="D2002" s="96">
        <v>46260</v>
      </c>
      <c r="E2002" s="95">
        <v>48</v>
      </c>
      <c r="F2002" s="95">
        <v>0</v>
      </c>
      <c r="G2002" s="95">
        <v>0</v>
      </c>
      <c r="H2002" s="95">
        <v>0</v>
      </c>
      <c r="I2002" s="95" t="s">
        <v>217</v>
      </c>
      <c r="J2002" s="95" t="s">
        <v>216</v>
      </c>
      <c r="K2002" s="95" t="s">
        <v>293</v>
      </c>
      <c r="L2002" s="97">
        <f t="shared" si="31"/>
        <v>48</v>
      </c>
      <c r="M2002" s="95" t="str">
        <f>CONCATENATE(База[ПЕрвые символы],База[Column2],RIGHT(База[Column3],7))</f>
        <v>KV-26246260VEO-KJA</v>
      </c>
      <c r="N2002" s="98"/>
      <c r="O2002" s="98"/>
      <c r="U2002" s="98"/>
      <c r="V2002" s="98"/>
      <c r="W2002" s="98"/>
      <c r="X2002" s="98"/>
      <c r="Y2002" s="98"/>
    </row>
    <row r="2003" spans="1:25" ht="15" x14ac:dyDescent="0.25">
      <c r="A2003" s="93" t="str">
        <f>CONCATENATE(База[ПЕрвые символы],База[Column2],База[Column4])</f>
        <v>KV-30146216KJA-ABA</v>
      </c>
      <c r="B2003" s="94">
        <f>База[Column6]</f>
        <v>48</v>
      </c>
      <c r="C2003" s="95" t="s">
        <v>319</v>
      </c>
      <c r="D2003" s="96">
        <v>46216</v>
      </c>
      <c r="E2003" s="95">
        <v>48</v>
      </c>
      <c r="F2003" s="95">
        <v>0</v>
      </c>
      <c r="G2003" s="95">
        <v>0</v>
      </c>
      <c r="H2003" s="95">
        <v>1</v>
      </c>
      <c r="I2003" s="95" t="s">
        <v>161</v>
      </c>
      <c r="J2003" s="95" t="s">
        <v>160</v>
      </c>
      <c r="K2003" s="95" t="s">
        <v>293</v>
      </c>
      <c r="L2003" s="97">
        <f t="shared" si="31"/>
        <v>47</v>
      </c>
      <c r="M2003" s="95" t="str">
        <f>CONCATENATE(База[ПЕрвые символы],База[Column2],RIGHT(База[Column3],7))</f>
        <v>KV-30146216KJA-ABA</v>
      </c>
      <c r="N2003" s="98"/>
      <c r="O2003" s="98"/>
      <c r="U2003" s="98"/>
      <c r="V2003" s="98"/>
      <c r="W2003" s="98"/>
      <c r="X2003" s="98"/>
      <c r="Y2003" s="98"/>
    </row>
    <row r="2004" spans="1:25" ht="15" x14ac:dyDescent="0.25">
      <c r="A2004" s="93" t="str">
        <f>CONCATENATE(База[ПЕрвые символы],База[Column2],База[Column4])</f>
        <v>KV-30146223KJA-ABA</v>
      </c>
      <c r="B2004" s="94">
        <f>База[Column6]</f>
        <v>46</v>
      </c>
      <c r="C2004" s="95" t="s">
        <v>319</v>
      </c>
      <c r="D2004" s="96">
        <v>46223</v>
      </c>
      <c r="E2004" s="95">
        <v>46</v>
      </c>
      <c r="F2004" s="95">
        <v>2</v>
      </c>
      <c r="G2004" s="95">
        <v>2</v>
      </c>
      <c r="H2004" s="95">
        <v>1</v>
      </c>
      <c r="I2004" s="95" t="s">
        <v>161</v>
      </c>
      <c r="J2004" s="95" t="s">
        <v>160</v>
      </c>
      <c r="K2004" s="95" t="s">
        <v>288</v>
      </c>
      <c r="L2004" s="97">
        <f t="shared" si="31"/>
        <v>45</v>
      </c>
      <c r="M2004" s="95" t="str">
        <f>CONCATENATE(База[ПЕрвые символы],База[Column2],RIGHT(База[Column3],7))</f>
        <v>KV-30146223KJA-ABA</v>
      </c>
      <c r="N2004" s="98"/>
      <c r="O2004" s="98"/>
      <c r="U2004" s="98"/>
      <c r="V2004" s="98"/>
      <c r="W2004" s="98"/>
      <c r="X2004" s="98"/>
      <c r="Y2004" s="98"/>
    </row>
    <row r="2005" spans="1:25" ht="15" x14ac:dyDescent="0.25">
      <c r="A2005" s="93" t="str">
        <f>CONCATENATE(База[ПЕрвые символы],База[Column2],База[Column4])</f>
        <v>KV-30146230KJA-ABA</v>
      </c>
      <c r="B2005" s="94">
        <f>База[Column6]</f>
        <v>46</v>
      </c>
      <c r="C2005" s="95" t="s">
        <v>319</v>
      </c>
      <c r="D2005" s="96">
        <v>46230</v>
      </c>
      <c r="E2005" s="95">
        <v>46</v>
      </c>
      <c r="F2005" s="95">
        <v>0</v>
      </c>
      <c r="G2005" s="95">
        <v>0</v>
      </c>
      <c r="H2005" s="95">
        <v>1</v>
      </c>
      <c r="I2005" s="95" t="s">
        <v>161</v>
      </c>
      <c r="J2005" s="95" t="s">
        <v>160</v>
      </c>
      <c r="K2005" s="95" t="s">
        <v>288</v>
      </c>
      <c r="L2005" s="97">
        <f t="shared" si="31"/>
        <v>45</v>
      </c>
      <c r="M2005" s="95" t="str">
        <f>CONCATENATE(База[ПЕрвые символы],База[Column2],RIGHT(База[Column3],7))</f>
        <v>KV-30146230KJA-ABA</v>
      </c>
      <c r="N2005" s="98"/>
      <c r="O2005" s="98"/>
      <c r="U2005" s="98"/>
      <c r="V2005" s="98"/>
      <c r="W2005" s="98"/>
      <c r="X2005" s="98"/>
      <c r="Y2005" s="98"/>
    </row>
    <row r="2006" spans="1:25" ht="15" x14ac:dyDescent="0.25">
      <c r="A2006" s="93" t="str">
        <f>CONCATENATE(База[ПЕрвые символы],База[Column2],База[Column4])</f>
        <v>KV-30146237KJA-ABA</v>
      </c>
      <c r="B2006" s="94">
        <f>База[Column6]</f>
        <v>46</v>
      </c>
      <c r="C2006" s="95" t="s">
        <v>319</v>
      </c>
      <c r="D2006" s="96">
        <v>46237</v>
      </c>
      <c r="E2006" s="95">
        <v>46</v>
      </c>
      <c r="F2006" s="95">
        <v>3</v>
      </c>
      <c r="G2006" s="95">
        <v>3</v>
      </c>
      <c r="H2006" s="95">
        <v>1</v>
      </c>
      <c r="I2006" s="95" t="s">
        <v>161</v>
      </c>
      <c r="J2006" s="95" t="s">
        <v>160</v>
      </c>
      <c r="K2006" s="95" t="s">
        <v>288</v>
      </c>
      <c r="L2006" s="97">
        <f t="shared" si="31"/>
        <v>45</v>
      </c>
      <c r="M2006" s="95" t="str">
        <f>CONCATENATE(База[ПЕрвые символы],База[Column2],RIGHT(База[Column3],7))</f>
        <v>KV-30146237KJA-ABA</v>
      </c>
      <c r="N2006" s="98"/>
      <c r="O2006" s="98"/>
      <c r="U2006" s="98"/>
      <c r="V2006" s="98"/>
      <c r="W2006" s="98"/>
      <c r="X2006" s="98"/>
      <c r="Y2006" s="98"/>
    </row>
    <row r="2007" spans="1:25" ht="15" x14ac:dyDescent="0.25">
      <c r="A2007" s="93" t="str">
        <f>CONCATENATE(База[ПЕрвые символы],База[Column2],База[Column4])</f>
        <v>KV-30146244KJA-ABA</v>
      </c>
      <c r="B2007" s="94">
        <f>База[Column6]</f>
        <v>46</v>
      </c>
      <c r="C2007" s="95" t="s">
        <v>319</v>
      </c>
      <c r="D2007" s="96">
        <v>46244</v>
      </c>
      <c r="E2007" s="95">
        <v>46</v>
      </c>
      <c r="F2007" s="95">
        <v>2</v>
      </c>
      <c r="G2007" s="95">
        <v>2</v>
      </c>
      <c r="H2007" s="95">
        <v>1</v>
      </c>
      <c r="I2007" s="95" t="s">
        <v>161</v>
      </c>
      <c r="J2007" s="95" t="s">
        <v>160</v>
      </c>
      <c r="K2007" s="95" t="s">
        <v>288</v>
      </c>
      <c r="L2007" s="97">
        <f t="shared" si="31"/>
        <v>45</v>
      </c>
      <c r="M2007" s="95" t="str">
        <f>CONCATENATE(База[ПЕрвые символы],База[Column2],RIGHT(База[Column3],7))</f>
        <v>KV-30146244KJA-ABA</v>
      </c>
      <c r="N2007" s="98"/>
      <c r="O2007" s="98"/>
      <c r="U2007" s="98"/>
      <c r="V2007" s="98"/>
      <c r="W2007" s="98"/>
      <c r="X2007" s="98"/>
      <c r="Y2007" s="98"/>
    </row>
    <row r="2008" spans="1:25" ht="15" x14ac:dyDescent="0.25">
      <c r="A2008" s="93" t="str">
        <f>CONCATENATE(База[ПЕрвые символы],База[Column2],База[Column4])</f>
        <v>KV-30146251KJA-ABA</v>
      </c>
      <c r="B2008" s="94">
        <f>База[Column6]</f>
        <v>46</v>
      </c>
      <c r="C2008" s="95" t="s">
        <v>319</v>
      </c>
      <c r="D2008" s="96">
        <v>46251</v>
      </c>
      <c r="E2008" s="95">
        <v>46</v>
      </c>
      <c r="F2008" s="95">
        <v>0</v>
      </c>
      <c r="G2008" s="95">
        <v>0</v>
      </c>
      <c r="H2008" s="95">
        <v>1</v>
      </c>
      <c r="I2008" s="95" t="s">
        <v>161</v>
      </c>
      <c r="J2008" s="95" t="s">
        <v>160</v>
      </c>
      <c r="K2008" s="95" t="s">
        <v>288</v>
      </c>
      <c r="L2008" s="97">
        <f t="shared" si="31"/>
        <v>45</v>
      </c>
      <c r="M2008" s="95" t="str">
        <f>CONCATENATE(База[ПЕрвые символы],База[Column2],RIGHT(База[Column3],7))</f>
        <v>KV-30146251KJA-ABA</v>
      </c>
      <c r="N2008" s="98"/>
      <c r="O2008" s="98"/>
      <c r="U2008" s="98"/>
      <c r="V2008" s="98"/>
      <c r="W2008" s="98"/>
      <c r="X2008" s="98"/>
      <c r="Y2008" s="98"/>
    </row>
    <row r="2009" spans="1:25" ht="15" x14ac:dyDescent="0.25">
      <c r="A2009" s="93" t="str">
        <f>CONCATENATE(База[ПЕрвые символы],База[Column2],База[Column4])</f>
        <v>KV-30146258KJA-ABA</v>
      </c>
      <c r="B2009" s="94">
        <f>База[Column6]</f>
        <v>46</v>
      </c>
      <c r="C2009" s="95" t="s">
        <v>319</v>
      </c>
      <c r="D2009" s="96">
        <v>46258</v>
      </c>
      <c r="E2009" s="95">
        <v>46</v>
      </c>
      <c r="F2009" s="95">
        <v>2</v>
      </c>
      <c r="G2009" s="95">
        <v>2</v>
      </c>
      <c r="H2009" s="95">
        <v>1</v>
      </c>
      <c r="I2009" s="95" t="s">
        <v>161</v>
      </c>
      <c r="J2009" s="95" t="s">
        <v>160</v>
      </c>
      <c r="K2009" s="95" t="s">
        <v>288</v>
      </c>
      <c r="L2009" s="97">
        <f t="shared" si="31"/>
        <v>45</v>
      </c>
      <c r="M2009" s="95" t="str">
        <f>CONCATENATE(База[ПЕрвые символы],База[Column2],RIGHT(База[Column3],7))</f>
        <v>KV-30146258KJA-ABA</v>
      </c>
      <c r="N2009" s="98"/>
      <c r="O2009" s="98"/>
      <c r="U2009" s="98"/>
      <c r="V2009" s="98"/>
      <c r="W2009" s="98"/>
      <c r="X2009" s="98"/>
      <c r="Y2009" s="98"/>
    </row>
    <row r="2010" spans="1:25" ht="15" x14ac:dyDescent="0.25">
      <c r="A2010" s="93" t="str">
        <f>CONCATENATE(База[ПЕрвые символы],База[Column2],База[Column4])</f>
        <v>KV-30146265KJA-ABA</v>
      </c>
      <c r="B2010" s="94">
        <f>База[Column6]</f>
        <v>46</v>
      </c>
      <c r="C2010" s="95" t="s">
        <v>319</v>
      </c>
      <c r="D2010" s="96">
        <v>46265</v>
      </c>
      <c r="E2010" s="95">
        <v>46</v>
      </c>
      <c r="F2010" s="95">
        <v>0</v>
      </c>
      <c r="G2010" s="95">
        <v>0</v>
      </c>
      <c r="H2010" s="95">
        <v>1</v>
      </c>
      <c r="I2010" s="95" t="s">
        <v>161</v>
      </c>
      <c r="J2010" s="95" t="s">
        <v>160</v>
      </c>
      <c r="K2010" s="95" t="s">
        <v>288</v>
      </c>
      <c r="L2010" s="97">
        <f t="shared" si="31"/>
        <v>45</v>
      </c>
      <c r="M2010" s="95" t="str">
        <f>CONCATENATE(База[ПЕрвые символы],База[Column2],RIGHT(База[Column3],7))</f>
        <v>KV-30146265KJA-ABA</v>
      </c>
      <c r="N2010" s="98"/>
      <c r="O2010" s="98"/>
      <c r="U2010" s="98"/>
      <c r="V2010" s="98"/>
      <c r="W2010" s="98"/>
      <c r="X2010" s="98"/>
      <c r="Y2010" s="98"/>
    </row>
    <row r="2011" spans="1:25" ht="15" x14ac:dyDescent="0.25">
      <c r="A2011" s="93" t="str">
        <f>CONCATENATE(База[ПЕрвые символы],База[Column2],База[Column4])</f>
        <v>KV-30146272KJA-ABA</v>
      </c>
      <c r="B2011" s="94">
        <f>База[Column6]</f>
        <v>46</v>
      </c>
      <c r="C2011" s="95" t="s">
        <v>319</v>
      </c>
      <c r="D2011" s="96">
        <v>46272</v>
      </c>
      <c r="E2011" s="95">
        <v>46</v>
      </c>
      <c r="F2011" s="95">
        <v>0</v>
      </c>
      <c r="G2011" s="95">
        <v>0</v>
      </c>
      <c r="H2011" s="95">
        <v>1</v>
      </c>
      <c r="I2011" s="95" t="s">
        <v>161</v>
      </c>
      <c r="J2011" s="95" t="s">
        <v>160</v>
      </c>
      <c r="K2011" s="95" t="s">
        <v>288</v>
      </c>
      <c r="L2011" s="97">
        <f t="shared" si="31"/>
        <v>45</v>
      </c>
      <c r="M2011" s="95" t="str">
        <f>CONCATENATE(База[ПЕрвые символы],База[Column2],RIGHT(База[Column3],7))</f>
        <v>KV-30146272KJA-ABA</v>
      </c>
      <c r="N2011" s="98"/>
      <c r="O2011" s="98"/>
      <c r="U2011" s="98"/>
      <c r="V2011" s="98"/>
      <c r="W2011" s="98"/>
      <c r="X2011" s="98"/>
      <c r="Y2011" s="98"/>
    </row>
    <row r="2012" spans="1:25" ht="15" x14ac:dyDescent="0.25">
      <c r="A2012" s="93" t="str">
        <f>CONCATENATE(База[ПЕрвые символы],База[Column2],База[Column4])</f>
        <v>KV-30146279KJA-ABA</v>
      </c>
      <c r="B2012" s="94">
        <f>База[Column6]</f>
        <v>46</v>
      </c>
      <c r="C2012" s="95" t="s">
        <v>319</v>
      </c>
      <c r="D2012" s="96">
        <v>46279</v>
      </c>
      <c r="E2012" s="95">
        <v>46</v>
      </c>
      <c r="F2012" s="95">
        <v>1</v>
      </c>
      <c r="G2012" s="95">
        <v>1</v>
      </c>
      <c r="H2012" s="95">
        <v>1</v>
      </c>
      <c r="I2012" s="95" t="s">
        <v>161</v>
      </c>
      <c r="J2012" s="95" t="s">
        <v>160</v>
      </c>
      <c r="K2012" s="95" t="s">
        <v>288</v>
      </c>
      <c r="L2012" s="97">
        <f t="shared" si="31"/>
        <v>45</v>
      </c>
      <c r="M2012" s="95" t="str">
        <f>CONCATENATE(База[ПЕрвые символы],База[Column2],RIGHT(База[Column3],7))</f>
        <v>KV-30146279KJA-ABA</v>
      </c>
      <c r="N2012" s="98"/>
      <c r="O2012" s="98"/>
      <c r="U2012" s="98"/>
      <c r="V2012" s="98"/>
      <c r="W2012" s="98"/>
      <c r="X2012" s="98"/>
      <c r="Y2012" s="98"/>
    </row>
    <row r="2013" spans="1:25" ht="15" x14ac:dyDescent="0.25">
      <c r="A2013" s="93" t="str">
        <f>CONCATENATE(База[ПЕрвые символы],База[Column2],База[Column4])</f>
        <v>KV-30146286KJA-ABA</v>
      </c>
      <c r="B2013" s="94">
        <f>База[Column6]</f>
        <v>46</v>
      </c>
      <c r="C2013" s="95" t="s">
        <v>319</v>
      </c>
      <c r="D2013" s="96">
        <v>46286</v>
      </c>
      <c r="E2013" s="95">
        <v>46</v>
      </c>
      <c r="F2013" s="95">
        <v>0</v>
      </c>
      <c r="G2013" s="95">
        <v>0</v>
      </c>
      <c r="H2013" s="95">
        <v>1</v>
      </c>
      <c r="I2013" s="95" t="s">
        <v>161</v>
      </c>
      <c r="J2013" s="95" t="s">
        <v>160</v>
      </c>
      <c r="K2013" s="95" t="s">
        <v>288</v>
      </c>
      <c r="L2013" s="97">
        <f t="shared" si="31"/>
        <v>45</v>
      </c>
      <c r="M2013" s="95" t="str">
        <f>CONCATENATE(База[ПЕрвые символы],База[Column2],RIGHT(База[Column3],7))</f>
        <v>KV-30146286KJA-ABA</v>
      </c>
      <c r="N2013" s="98"/>
      <c r="O2013" s="98"/>
      <c r="U2013" s="98"/>
      <c r="V2013" s="98"/>
      <c r="W2013" s="98"/>
      <c r="X2013" s="98"/>
      <c r="Y2013" s="98"/>
    </row>
    <row r="2014" spans="1:25" ht="15" x14ac:dyDescent="0.25">
      <c r="A2014" s="93" t="str">
        <f>CONCATENATE(База[ПЕрвые символы],База[Column2],База[Column4])</f>
        <v>KV-30146293KJA-ABA</v>
      </c>
      <c r="B2014" s="94">
        <f>База[Column6]</f>
        <v>46</v>
      </c>
      <c r="C2014" s="95" t="s">
        <v>319</v>
      </c>
      <c r="D2014" s="96">
        <v>46293</v>
      </c>
      <c r="E2014" s="95">
        <v>46</v>
      </c>
      <c r="F2014" s="95">
        <v>0</v>
      </c>
      <c r="G2014" s="95">
        <v>0</v>
      </c>
      <c r="H2014" s="95">
        <v>1</v>
      </c>
      <c r="I2014" s="95" t="s">
        <v>161</v>
      </c>
      <c r="J2014" s="95" t="s">
        <v>160</v>
      </c>
      <c r="K2014" s="95" t="s">
        <v>288</v>
      </c>
      <c r="L2014" s="97">
        <f t="shared" si="31"/>
        <v>45</v>
      </c>
      <c r="M2014" s="95" t="str">
        <f>CONCATENATE(База[ПЕрвые символы],База[Column2],RIGHT(База[Column3],7))</f>
        <v>KV-30146293KJA-ABA</v>
      </c>
      <c r="N2014" s="98"/>
      <c r="O2014" s="98"/>
      <c r="U2014" s="98"/>
      <c r="V2014" s="98"/>
      <c r="W2014" s="98"/>
      <c r="X2014" s="98"/>
      <c r="Y2014" s="98"/>
    </row>
    <row r="2015" spans="1:25" ht="15" x14ac:dyDescent="0.25">
      <c r="A2015" s="93" t="str">
        <f>CONCATENATE(База[ПЕрвые символы],База[Column2],База[Column4])</f>
        <v>KV-30146300KJA-ABA</v>
      </c>
      <c r="B2015" s="94">
        <f>База[Column6]</f>
        <v>46</v>
      </c>
      <c r="C2015" s="95" t="s">
        <v>319</v>
      </c>
      <c r="D2015" s="96">
        <v>46300</v>
      </c>
      <c r="E2015" s="95">
        <v>46</v>
      </c>
      <c r="F2015" s="95">
        <v>0</v>
      </c>
      <c r="G2015" s="95">
        <v>0</v>
      </c>
      <c r="H2015" s="95">
        <v>1</v>
      </c>
      <c r="I2015" s="95" t="s">
        <v>161</v>
      </c>
      <c r="J2015" s="95" t="s">
        <v>160</v>
      </c>
      <c r="K2015" s="95" t="s">
        <v>288</v>
      </c>
      <c r="L2015" s="97">
        <f t="shared" si="31"/>
        <v>45</v>
      </c>
      <c r="M2015" s="95" t="str">
        <f>CONCATENATE(База[ПЕрвые символы],База[Column2],RIGHT(База[Column3],7))</f>
        <v>KV-30146300KJA-ABA</v>
      </c>
      <c r="N2015" s="98"/>
      <c r="O2015" s="98"/>
      <c r="U2015" s="98"/>
      <c r="V2015" s="98"/>
      <c r="W2015" s="98"/>
      <c r="X2015" s="98"/>
      <c r="Y2015" s="98"/>
    </row>
    <row r="2016" spans="1:25" ht="15" x14ac:dyDescent="0.25">
      <c r="A2016" s="93" t="str">
        <f>CONCATENATE(База[ПЕрвые символы],База[Column2],База[Column4])</f>
        <v>KV-30146307KJA-ABA</v>
      </c>
      <c r="B2016" s="94">
        <f>База[Column6]</f>
        <v>46</v>
      </c>
      <c r="C2016" s="95" t="s">
        <v>319</v>
      </c>
      <c r="D2016" s="96">
        <v>46307</v>
      </c>
      <c r="E2016" s="95">
        <v>46</v>
      </c>
      <c r="F2016" s="95">
        <v>0</v>
      </c>
      <c r="G2016" s="95">
        <v>0</v>
      </c>
      <c r="H2016" s="95">
        <v>1</v>
      </c>
      <c r="I2016" s="95" t="s">
        <v>161</v>
      </c>
      <c r="J2016" s="95" t="s">
        <v>160</v>
      </c>
      <c r="K2016" s="95" t="s">
        <v>288</v>
      </c>
      <c r="L2016" s="97">
        <f t="shared" si="31"/>
        <v>45</v>
      </c>
      <c r="M2016" s="95" t="str">
        <f>CONCATENATE(База[ПЕрвые символы],База[Column2],RIGHT(База[Column3],7))</f>
        <v>KV-30146307KJA-ABA</v>
      </c>
      <c r="N2016" s="98"/>
      <c r="O2016" s="98"/>
      <c r="U2016" s="98"/>
      <c r="V2016" s="98"/>
      <c r="W2016" s="98"/>
      <c r="X2016" s="98"/>
      <c r="Y2016" s="98"/>
    </row>
    <row r="2017" spans="1:25" ht="15" x14ac:dyDescent="0.25">
      <c r="A2017" s="93" t="str">
        <f>CONCATENATE(База[ПЕрвые символы],База[Column2],База[Column4])</f>
        <v>KV-30146314KJA-ABA</v>
      </c>
      <c r="B2017" s="94">
        <f>База[Column6]</f>
        <v>46</v>
      </c>
      <c r="C2017" s="95" t="s">
        <v>319</v>
      </c>
      <c r="D2017" s="96">
        <v>46314</v>
      </c>
      <c r="E2017" s="95">
        <v>46</v>
      </c>
      <c r="F2017" s="95">
        <v>0</v>
      </c>
      <c r="G2017" s="95">
        <v>0</v>
      </c>
      <c r="H2017" s="95">
        <v>1</v>
      </c>
      <c r="I2017" s="95" t="s">
        <v>161</v>
      </c>
      <c r="J2017" s="95" t="s">
        <v>160</v>
      </c>
      <c r="K2017" s="95" t="s">
        <v>288</v>
      </c>
      <c r="L2017" s="97">
        <f t="shared" si="31"/>
        <v>45</v>
      </c>
      <c r="M2017" s="95" t="str">
        <f>CONCATENATE(База[ПЕрвые символы],База[Column2],RIGHT(База[Column3],7))</f>
        <v>KV-30146314KJA-ABA</v>
      </c>
      <c r="N2017" s="98"/>
      <c r="O2017" s="98"/>
      <c r="U2017" s="98"/>
      <c r="V2017" s="98"/>
      <c r="W2017" s="98"/>
      <c r="X2017" s="98"/>
      <c r="Y2017" s="98"/>
    </row>
    <row r="2018" spans="1:25" ht="15" x14ac:dyDescent="0.25">
      <c r="A2018" s="93" t="str">
        <f>CONCATENATE(База[ПЕрвые символы],База[Column2],База[Column4])</f>
        <v>KV-30246216ABA-KJA</v>
      </c>
      <c r="B2018" s="94">
        <f>База[Column6]</f>
        <v>48</v>
      </c>
      <c r="C2018" s="95" t="s">
        <v>320</v>
      </c>
      <c r="D2018" s="96">
        <v>46216</v>
      </c>
      <c r="E2018" s="95">
        <v>48</v>
      </c>
      <c r="F2018" s="95">
        <v>0</v>
      </c>
      <c r="G2018" s="95">
        <v>0</v>
      </c>
      <c r="H2018" s="95">
        <v>1</v>
      </c>
      <c r="I2018" s="95" t="s">
        <v>163</v>
      </c>
      <c r="J2018" s="95" t="s">
        <v>162</v>
      </c>
      <c r="K2018" s="95" t="s">
        <v>293</v>
      </c>
      <c r="L2018" s="97">
        <f t="shared" si="31"/>
        <v>47</v>
      </c>
      <c r="M2018" s="95" t="str">
        <f>CONCATENATE(База[ПЕрвые символы],База[Column2],RIGHT(База[Column3],7))</f>
        <v>KV-30246216ABA-KJA</v>
      </c>
      <c r="N2018" s="98"/>
      <c r="O2018" s="98"/>
      <c r="U2018" s="98"/>
      <c r="V2018" s="98"/>
      <c r="W2018" s="98"/>
      <c r="X2018" s="98"/>
      <c r="Y2018" s="98"/>
    </row>
    <row r="2019" spans="1:25" ht="15" x14ac:dyDescent="0.25">
      <c r="A2019" s="93" t="str">
        <f>CONCATENATE(База[ПЕрвые символы],База[Column2],База[Column4])</f>
        <v>KV-30246223ABA-KJA</v>
      </c>
      <c r="B2019" s="94">
        <f>База[Column6]</f>
        <v>46</v>
      </c>
      <c r="C2019" s="95" t="s">
        <v>320</v>
      </c>
      <c r="D2019" s="96">
        <v>46223</v>
      </c>
      <c r="E2019" s="95">
        <v>46</v>
      </c>
      <c r="F2019" s="95">
        <v>3</v>
      </c>
      <c r="G2019" s="95">
        <v>3</v>
      </c>
      <c r="H2019" s="95">
        <v>1</v>
      </c>
      <c r="I2019" s="95" t="s">
        <v>163</v>
      </c>
      <c r="J2019" s="95" t="s">
        <v>162</v>
      </c>
      <c r="K2019" s="95" t="s">
        <v>288</v>
      </c>
      <c r="L2019" s="97">
        <f t="shared" si="31"/>
        <v>45</v>
      </c>
      <c r="M2019" s="95" t="str">
        <f>CONCATENATE(База[ПЕрвые символы],База[Column2],RIGHT(База[Column3],7))</f>
        <v>KV-30246223ABA-KJA</v>
      </c>
      <c r="N2019" s="98"/>
      <c r="O2019" s="98"/>
      <c r="U2019" s="98"/>
      <c r="V2019" s="98"/>
      <c r="W2019" s="98"/>
      <c r="X2019" s="98"/>
      <c r="Y2019" s="98"/>
    </row>
    <row r="2020" spans="1:25" ht="15" x14ac:dyDescent="0.25">
      <c r="A2020" s="93" t="str">
        <f>CONCATENATE(База[ПЕрвые символы],База[Column2],База[Column4])</f>
        <v>KV-30246230ABA-KJA</v>
      </c>
      <c r="B2020" s="94">
        <f>База[Column6]</f>
        <v>46</v>
      </c>
      <c r="C2020" s="95" t="s">
        <v>320</v>
      </c>
      <c r="D2020" s="96">
        <v>46230</v>
      </c>
      <c r="E2020" s="95">
        <v>46</v>
      </c>
      <c r="F2020" s="95">
        <v>0</v>
      </c>
      <c r="G2020" s="95">
        <v>0</v>
      </c>
      <c r="H2020" s="95">
        <v>1</v>
      </c>
      <c r="I2020" s="95" t="s">
        <v>163</v>
      </c>
      <c r="J2020" s="95" t="s">
        <v>162</v>
      </c>
      <c r="K2020" s="95" t="s">
        <v>288</v>
      </c>
      <c r="L2020" s="97">
        <f t="shared" si="31"/>
        <v>45</v>
      </c>
      <c r="M2020" s="95" t="str">
        <f>CONCATENATE(База[ПЕрвые символы],База[Column2],RIGHT(База[Column3],7))</f>
        <v>KV-30246230ABA-KJA</v>
      </c>
      <c r="N2020" s="98"/>
      <c r="O2020" s="98"/>
      <c r="U2020" s="98"/>
      <c r="V2020" s="98"/>
      <c r="W2020" s="98"/>
      <c r="X2020" s="98"/>
      <c r="Y2020" s="98"/>
    </row>
    <row r="2021" spans="1:25" ht="15" x14ac:dyDescent="0.25">
      <c r="A2021" s="93" t="str">
        <f>CONCATENATE(База[ПЕрвые символы],База[Column2],База[Column4])</f>
        <v>KV-30246237ABA-KJA</v>
      </c>
      <c r="B2021" s="94">
        <f>База[Column6]</f>
        <v>46</v>
      </c>
      <c r="C2021" s="95" t="s">
        <v>320</v>
      </c>
      <c r="D2021" s="96">
        <v>46237</v>
      </c>
      <c r="E2021" s="95">
        <v>46</v>
      </c>
      <c r="F2021" s="95">
        <v>0</v>
      </c>
      <c r="G2021" s="95">
        <v>0</v>
      </c>
      <c r="H2021" s="95">
        <v>1</v>
      </c>
      <c r="I2021" s="95" t="s">
        <v>163</v>
      </c>
      <c r="J2021" s="95" t="s">
        <v>162</v>
      </c>
      <c r="K2021" s="95" t="s">
        <v>288</v>
      </c>
      <c r="L2021" s="97">
        <f t="shared" si="31"/>
        <v>45</v>
      </c>
      <c r="M2021" s="95" t="str">
        <f>CONCATENATE(База[ПЕрвые символы],База[Column2],RIGHT(База[Column3],7))</f>
        <v>KV-30246237ABA-KJA</v>
      </c>
      <c r="N2021" s="98"/>
      <c r="O2021" s="98"/>
      <c r="U2021" s="98"/>
      <c r="V2021" s="98"/>
      <c r="W2021" s="98"/>
      <c r="X2021" s="98"/>
      <c r="Y2021" s="98"/>
    </row>
    <row r="2022" spans="1:25" ht="15" x14ac:dyDescent="0.25">
      <c r="A2022" s="93" t="str">
        <f>CONCATENATE(База[ПЕрвые символы],База[Column2],База[Column4])</f>
        <v>KV-30246244ABA-KJA</v>
      </c>
      <c r="B2022" s="94">
        <f>База[Column6]</f>
        <v>46</v>
      </c>
      <c r="C2022" s="95" t="s">
        <v>320</v>
      </c>
      <c r="D2022" s="96">
        <v>46244</v>
      </c>
      <c r="E2022" s="95">
        <v>46</v>
      </c>
      <c r="F2022" s="95">
        <v>0</v>
      </c>
      <c r="G2022" s="95">
        <v>0</v>
      </c>
      <c r="H2022" s="95">
        <v>1</v>
      </c>
      <c r="I2022" s="95" t="s">
        <v>163</v>
      </c>
      <c r="J2022" s="95" t="s">
        <v>162</v>
      </c>
      <c r="K2022" s="95" t="s">
        <v>288</v>
      </c>
      <c r="L2022" s="97">
        <f t="shared" si="31"/>
        <v>45</v>
      </c>
      <c r="M2022" s="95" t="str">
        <f>CONCATENATE(База[ПЕрвые символы],База[Column2],RIGHT(База[Column3],7))</f>
        <v>KV-30246244ABA-KJA</v>
      </c>
      <c r="N2022" s="98"/>
      <c r="O2022" s="98"/>
      <c r="U2022" s="98"/>
      <c r="V2022" s="98"/>
      <c r="W2022" s="98"/>
      <c r="X2022" s="98"/>
      <c r="Y2022" s="98"/>
    </row>
    <row r="2023" spans="1:25" ht="15" x14ac:dyDescent="0.25">
      <c r="A2023" s="93" t="str">
        <f>CONCATENATE(База[ПЕрвые символы],База[Column2],База[Column4])</f>
        <v>KV-30246251ABA-KJA</v>
      </c>
      <c r="B2023" s="94">
        <f>База[Column6]</f>
        <v>46</v>
      </c>
      <c r="C2023" s="95" t="s">
        <v>320</v>
      </c>
      <c r="D2023" s="96">
        <v>46251</v>
      </c>
      <c r="E2023" s="95">
        <v>46</v>
      </c>
      <c r="F2023" s="95">
        <v>2</v>
      </c>
      <c r="G2023" s="95">
        <v>2</v>
      </c>
      <c r="H2023" s="95">
        <v>1</v>
      </c>
      <c r="I2023" s="95" t="s">
        <v>163</v>
      </c>
      <c r="J2023" s="95" t="s">
        <v>162</v>
      </c>
      <c r="K2023" s="95" t="s">
        <v>288</v>
      </c>
      <c r="L2023" s="97">
        <f t="shared" si="31"/>
        <v>45</v>
      </c>
      <c r="M2023" s="95" t="str">
        <f>CONCATENATE(База[ПЕрвые символы],База[Column2],RIGHT(База[Column3],7))</f>
        <v>KV-30246251ABA-KJA</v>
      </c>
      <c r="N2023" s="98"/>
      <c r="O2023" s="98"/>
      <c r="U2023" s="98"/>
      <c r="V2023" s="98"/>
      <c r="W2023" s="98"/>
      <c r="X2023" s="98"/>
      <c r="Y2023" s="98"/>
    </row>
    <row r="2024" spans="1:25" ht="15" x14ac:dyDescent="0.25">
      <c r="A2024" s="93" t="str">
        <f>CONCATENATE(База[ПЕрвые символы],База[Column2],База[Column4])</f>
        <v>KV-30246258ABA-KJA</v>
      </c>
      <c r="B2024" s="94">
        <f>База[Column6]</f>
        <v>46</v>
      </c>
      <c r="C2024" s="95" t="s">
        <v>320</v>
      </c>
      <c r="D2024" s="96">
        <v>46258</v>
      </c>
      <c r="E2024" s="95">
        <v>46</v>
      </c>
      <c r="F2024" s="95">
        <v>0</v>
      </c>
      <c r="G2024" s="95">
        <v>0</v>
      </c>
      <c r="H2024" s="95">
        <v>1</v>
      </c>
      <c r="I2024" s="95" t="s">
        <v>163</v>
      </c>
      <c r="J2024" s="95" t="s">
        <v>162</v>
      </c>
      <c r="K2024" s="95" t="s">
        <v>288</v>
      </c>
      <c r="L2024" s="97">
        <f t="shared" si="31"/>
        <v>45</v>
      </c>
      <c r="M2024" s="95" t="str">
        <f>CONCATENATE(База[ПЕрвые символы],База[Column2],RIGHT(База[Column3],7))</f>
        <v>KV-30246258ABA-KJA</v>
      </c>
      <c r="N2024" s="98"/>
      <c r="O2024" s="98"/>
      <c r="U2024" s="98"/>
      <c r="V2024" s="98"/>
      <c r="W2024" s="98"/>
      <c r="X2024" s="98"/>
      <c r="Y2024" s="98"/>
    </row>
    <row r="2025" spans="1:25" ht="15" x14ac:dyDescent="0.25">
      <c r="A2025" s="93" t="str">
        <f>CONCATENATE(База[ПЕрвые символы],База[Column2],База[Column4])</f>
        <v>KV-30246265ABA-KJA</v>
      </c>
      <c r="B2025" s="94">
        <f>База[Column6]</f>
        <v>46</v>
      </c>
      <c r="C2025" s="95" t="s">
        <v>320</v>
      </c>
      <c r="D2025" s="96">
        <v>46265</v>
      </c>
      <c r="E2025" s="95">
        <v>46</v>
      </c>
      <c r="F2025" s="95">
        <v>0</v>
      </c>
      <c r="G2025" s="95">
        <v>0</v>
      </c>
      <c r="H2025" s="95">
        <v>1</v>
      </c>
      <c r="I2025" s="95" t="s">
        <v>163</v>
      </c>
      <c r="J2025" s="95" t="s">
        <v>162</v>
      </c>
      <c r="K2025" s="95" t="s">
        <v>288</v>
      </c>
      <c r="L2025" s="97">
        <f t="shared" si="31"/>
        <v>45</v>
      </c>
      <c r="M2025" s="95" t="str">
        <f>CONCATENATE(База[ПЕрвые символы],База[Column2],RIGHT(База[Column3],7))</f>
        <v>KV-30246265ABA-KJA</v>
      </c>
      <c r="N2025" s="98"/>
      <c r="O2025" s="98"/>
      <c r="U2025" s="98"/>
      <c r="V2025" s="98"/>
      <c r="W2025" s="98"/>
      <c r="X2025" s="98"/>
      <c r="Y2025" s="98"/>
    </row>
    <row r="2026" spans="1:25" ht="15" x14ac:dyDescent="0.25">
      <c r="A2026" s="93" t="str">
        <f>CONCATENATE(База[ПЕрвые символы],База[Column2],База[Column4])</f>
        <v>KV-30246272ABA-KJA</v>
      </c>
      <c r="B2026" s="94">
        <f>База[Column6]</f>
        <v>46</v>
      </c>
      <c r="C2026" s="95" t="s">
        <v>320</v>
      </c>
      <c r="D2026" s="96">
        <v>46272</v>
      </c>
      <c r="E2026" s="95">
        <v>46</v>
      </c>
      <c r="F2026" s="95">
        <v>0</v>
      </c>
      <c r="G2026" s="95">
        <v>0</v>
      </c>
      <c r="H2026" s="95">
        <v>1</v>
      </c>
      <c r="I2026" s="95" t="s">
        <v>163</v>
      </c>
      <c r="J2026" s="95" t="s">
        <v>162</v>
      </c>
      <c r="K2026" s="95" t="s">
        <v>288</v>
      </c>
      <c r="L2026" s="97">
        <f t="shared" si="31"/>
        <v>45</v>
      </c>
      <c r="M2026" s="95" t="str">
        <f>CONCATENATE(База[ПЕрвые символы],База[Column2],RIGHT(База[Column3],7))</f>
        <v>KV-30246272ABA-KJA</v>
      </c>
      <c r="N2026" s="98"/>
      <c r="O2026" s="98"/>
      <c r="U2026" s="98"/>
      <c r="V2026" s="98"/>
      <c r="W2026" s="98"/>
      <c r="X2026" s="98"/>
      <c r="Y2026" s="98"/>
    </row>
    <row r="2027" spans="1:25" ht="15" x14ac:dyDescent="0.25">
      <c r="A2027" s="93" t="str">
        <f>CONCATENATE(База[ПЕрвые символы],База[Column2],База[Column4])</f>
        <v>KV-30246279ABA-KJA</v>
      </c>
      <c r="B2027" s="94">
        <f>База[Column6]</f>
        <v>46</v>
      </c>
      <c r="C2027" s="95" t="s">
        <v>320</v>
      </c>
      <c r="D2027" s="96">
        <v>46279</v>
      </c>
      <c r="E2027" s="95">
        <v>46</v>
      </c>
      <c r="F2027" s="95">
        <v>0</v>
      </c>
      <c r="G2027" s="95">
        <v>0</v>
      </c>
      <c r="H2027" s="95">
        <v>1</v>
      </c>
      <c r="I2027" s="95" t="s">
        <v>163</v>
      </c>
      <c r="J2027" s="95" t="s">
        <v>162</v>
      </c>
      <c r="K2027" s="95" t="s">
        <v>288</v>
      </c>
      <c r="L2027" s="97">
        <f t="shared" si="31"/>
        <v>45</v>
      </c>
      <c r="M2027" s="95" t="str">
        <f>CONCATENATE(База[ПЕрвые символы],База[Column2],RIGHT(База[Column3],7))</f>
        <v>KV-30246279ABA-KJA</v>
      </c>
      <c r="N2027" s="98"/>
      <c r="O2027" s="98"/>
      <c r="U2027" s="98"/>
      <c r="V2027" s="98"/>
      <c r="W2027" s="98"/>
      <c r="X2027" s="98"/>
      <c r="Y2027" s="98"/>
    </row>
    <row r="2028" spans="1:25" ht="15" x14ac:dyDescent="0.25">
      <c r="A2028" s="93" t="str">
        <f>CONCATENATE(База[ПЕрвые символы],База[Column2],База[Column4])</f>
        <v>KV-30246286ABA-KJA</v>
      </c>
      <c r="B2028" s="94">
        <f>База[Column6]</f>
        <v>46</v>
      </c>
      <c r="C2028" s="95" t="s">
        <v>320</v>
      </c>
      <c r="D2028" s="96">
        <v>46286</v>
      </c>
      <c r="E2028" s="95">
        <v>46</v>
      </c>
      <c r="F2028" s="95">
        <v>0</v>
      </c>
      <c r="G2028" s="95">
        <v>0</v>
      </c>
      <c r="H2028" s="95">
        <v>1</v>
      </c>
      <c r="I2028" s="95" t="s">
        <v>163</v>
      </c>
      <c r="J2028" s="95" t="s">
        <v>162</v>
      </c>
      <c r="K2028" s="95" t="s">
        <v>288</v>
      </c>
      <c r="L2028" s="97">
        <f t="shared" si="31"/>
        <v>45</v>
      </c>
      <c r="M2028" s="95" t="str">
        <f>CONCATENATE(База[ПЕрвые символы],База[Column2],RIGHT(База[Column3],7))</f>
        <v>KV-30246286ABA-KJA</v>
      </c>
      <c r="N2028" s="98"/>
      <c r="O2028" s="98"/>
      <c r="U2028" s="98"/>
      <c r="V2028" s="98"/>
      <c r="W2028" s="98"/>
      <c r="X2028" s="98"/>
      <c r="Y2028" s="98"/>
    </row>
    <row r="2029" spans="1:25" ht="15" x14ac:dyDescent="0.25">
      <c r="A2029" s="93" t="str">
        <f>CONCATENATE(База[ПЕрвые символы],База[Column2],База[Column4])</f>
        <v>KV-30246293ABA-KJA</v>
      </c>
      <c r="B2029" s="94">
        <f>База[Column6]</f>
        <v>46</v>
      </c>
      <c r="C2029" s="95" t="s">
        <v>320</v>
      </c>
      <c r="D2029" s="96">
        <v>46293</v>
      </c>
      <c r="E2029" s="95">
        <v>46</v>
      </c>
      <c r="F2029" s="95">
        <v>0</v>
      </c>
      <c r="G2029" s="95">
        <v>0</v>
      </c>
      <c r="H2029" s="95">
        <v>1</v>
      </c>
      <c r="I2029" s="95" t="s">
        <v>163</v>
      </c>
      <c r="J2029" s="95" t="s">
        <v>162</v>
      </c>
      <c r="K2029" s="95" t="s">
        <v>288</v>
      </c>
      <c r="L2029" s="97">
        <f t="shared" si="31"/>
        <v>45</v>
      </c>
      <c r="M2029" s="95" t="str">
        <f>CONCATENATE(База[ПЕрвые символы],База[Column2],RIGHT(База[Column3],7))</f>
        <v>KV-30246293ABA-KJA</v>
      </c>
      <c r="N2029" s="98"/>
      <c r="O2029" s="98"/>
      <c r="U2029" s="98"/>
      <c r="V2029" s="98"/>
      <c r="W2029" s="98"/>
      <c r="X2029" s="98"/>
      <c r="Y2029" s="98"/>
    </row>
    <row r="2030" spans="1:25" ht="15" x14ac:dyDescent="0.25">
      <c r="A2030" s="93" t="str">
        <f>CONCATENATE(База[ПЕрвые символы],База[Column2],База[Column4])</f>
        <v>KV-30246300ABA-KJA</v>
      </c>
      <c r="B2030" s="94">
        <f>База[Column6]</f>
        <v>46</v>
      </c>
      <c r="C2030" s="95" t="s">
        <v>320</v>
      </c>
      <c r="D2030" s="96">
        <v>46300</v>
      </c>
      <c r="E2030" s="95">
        <v>46</v>
      </c>
      <c r="F2030" s="95">
        <v>0</v>
      </c>
      <c r="G2030" s="95">
        <v>0</v>
      </c>
      <c r="H2030" s="95">
        <v>1</v>
      </c>
      <c r="I2030" s="95" t="s">
        <v>163</v>
      </c>
      <c r="J2030" s="95" t="s">
        <v>162</v>
      </c>
      <c r="K2030" s="95" t="s">
        <v>288</v>
      </c>
      <c r="L2030" s="97">
        <f t="shared" si="31"/>
        <v>45</v>
      </c>
      <c r="M2030" s="95" t="str">
        <f>CONCATENATE(База[ПЕрвые символы],База[Column2],RIGHT(База[Column3],7))</f>
        <v>KV-30246300ABA-KJA</v>
      </c>
      <c r="N2030" s="98"/>
      <c r="O2030" s="98"/>
      <c r="U2030" s="98"/>
      <c r="V2030" s="98"/>
      <c r="W2030" s="98"/>
      <c r="X2030" s="98"/>
      <c r="Y2030" s="98"/>
    </row>
    <row r="2031" spans="1:25" ht="15" x14ac:dyDescent="0.25">
      <c r="A2031" s="93" t="str">
        <f>CONCATENATE(База[ПЕрвые символы],База[Column2],База[Column4])</f>
        <v>KV-30246307ABA-KJA</v>
      </c>
      <c r="B2031" s="94">
        <f>База[Column6]</f>
        <v>46</v>
      </c>
      <c r="C2031" s="95" t="s">
        <v>320</v>
      </c>
      <c r="D2031" s="96">
        <v>46307</v>
      </c>
      <c r="E2031" s="95">
        <v>46</v>
      </c>
      <c r="F2031" s="95">
        <v>0</v>
      </c>
      <c r="G2031" s="95">
        <v>0</v>
      </c>
      <c r="H2031" s="95">
        <v>1</v>
      </c>
      <c r="I2031" s="95" t="s">
        <v>163</v>
      </c>
      <c r="J2031" s="95" t="s">
        <v>162</v>
      </c>
      <c r="K2031" s="95" t="s">
        <v>288</v>
      </c>
      <c r="L2031" s="97">
        <f t="shared" si="31"/>
        <v>45</v>
      </c>
      <c r="M2031" s="95" t="str">
        <f>CONCATENATE(База[ПЕрвые символы],База[Column2],RIGHT(База[Column3],7))</f>
        <v>KV-30246307ABA-KJA</v>
      </c>
      <c r="N2031" s="98"/>
      <c r="O2031" s="98"/>
      <c r="U2031" s="98"/>
      <c r="V2031" s="98"/>
      <c r="W2031" s="98"/>
      <c r="X2031" s="98"/>
      <c r="Y2031" s="98"/>
    </row>
    <row r="2032" spans="1:25" ht="15" x14ac:dyDescent="0.25">
      <c r="A2032" s="93" t="str">
        <f>CONCATENATE(База[ПЕрвые символы],База[Column2],База[Column4])</f>
        <v>KV-30246314ABA-KJA</v>
      </c>
      <c r="B2032" s="94">
        <f>База[Column6]</f>
        <v>46</v>
      </c>
      <c r="C2032" s="95" t="s">
        <v>320</v>
      </c>
      <c r="D2032" s="96">
        <v>46314</v>
      </c>
      <c r="E2032" s="95">
        <v>46</v>
      </c>
      <c r="F2032" s="95">
        <v>0</v>
      </c>
      <c r="G2032" s="95">
        <v>0</v>
      </c>
      <c r="H2032" s="95">
        <v>1</v>
      </c>
      <c r="I2032" s="95" t="s">
        <v>163</v>
      </c>
      <c r="J2032" s="95" t="s">
        <v>162</v>
      </c>
      <c r="K2032" s="95" t="s">
        <v>288</v>
      </c>
      <c r="L2032" s="97">
        <f t="shared" si="31"/>
        <v>45</v>
      </c>
      <c r="M2032" s="95" t="str">
        <f>CONCATENATE(База[ПЕрвые символы],База[Column2],RIGHT(База[Column3],7))</f>
        <v>KV-30246314ABA-KJA</v>
      </c>
      <c r="N2032" s="98"/>
      <c r="O2032" s="98"/>
      <c r="U2032" s="98"/>
      <c r="V2032" s="98"/>
      <c r="W2032" s="98"/>
      <c r="X2032" s="98"/>
      <c r="Y2032" s="98"/>
    </row>
    <row r="2033" spans="1:25" ht="15" x14ac:dyDescent="0.25">
      <c r="A2033" s="93" t="str">
        <f>CONCATENATE(База[ПЕрвые символы],База[Column2],База[Column4])</f>
        <v>KV-31146219KJA-KYZ</v>
      </c>
      <c r="B2033" s="94">
        <f>База[Column6]</f>
        <v>46</v>
      </c>
      <c r="C2033" s="95" t="s">
        <v>315</v>
      </c>
      <c r="D2033" s="96">
        <v>46219</v>
      </c>
      <c r="E2033" s="95">
        <v>46</v>
      </c>
      <c r="F2033" s="95">
        <v>5</v>
      </c>
      <c r="G2033" s="95">
        <v>5</v>
      </c>
      <c r="H2033" s="95">
        <v>0</v>
      </c>
      <c r="I2033" s="95" t="s">
        <v>181</v>
      </c>
      <c r="J2033" s="95" t="s">
        <v>180</v>
      </c>
      <c r="K2033" s="95" t="s">
        <v>288</v>
      </c>
      <c r="L2033" s="97">
        <f t="shared" si="31"/>
        <v>46</v>
      </c>
      <c r="M2033" s="95" t="str">
        <f>CONCATENATE(База[ПЕрвые символы],База[Column2],RIGHT(База[Column3],7))</f>
        <v>KV-31146219KJA-KYZ</v>
      </c>
      <c r="N2033" s="98"/>
      <c r="O2033" s="98"/>
      <c r="U2033" s="98"/>
      <c r="V2033" s="98"/>
      <c r="W2033" s="98"/>
      <c r="X2033" s="98"/>
      <c r="Y2033" s="98"/>
    </row>
    <row r="2034" spans="1:25" ht="15" x14ac:dyDescent="0.25">
      <c r="A2034" s="93" t="str">
        <f>CONCATENATE(База[ПЕрвые символы],База[Column2],База[Column4])</f>
        <v>KV-31146226KJA-KYZ</v>
      </c>
      <c r="B2034" s="94">
        <f>База[Column6]</f>
        <v>46</v>
      </c>
      <c r="C2034" s="95" t="s">
        <v>315</v>
      </c>
      <c r="D2034" s="96">
        <v>46226</v>
      </c>
      <c r="E2034" s="95">
        <v>46</v>
      </c>
      <c r="F2034" s="95">
        <v>0</v>
      </c>
      <c r="G2034" s="95">
        <v>0</v>
      </c>
      <c r="H2034" s="95">
        <v>0</v>
      </c>
      <c r="I2034" s="95" t="s">
        <v>181</v>
      </c>
      <c r="J2034" s="95" t="s">
        <v>180</v>
      </c>
      <c r="K2034" s="95" t="s">
        <v>288</v>
      </c>
      <c r="L2034" s="97">
        <f t="shared" si="31"/>
        <v>46</v>
      </c>
      <c r="M2034" s="95" t="str">
        <f>CONCATENATE(База[ПЕрвые символы],База[Column2],RIGHT(База[Column3],7))</f>
        <v>KV-31146226KJA-KYZ</v>
      </c>
      <c r="N2034" s="98"/>
      <c r="O2034" s="98"/>
      <c r="U2034" s="98"/>
      <c r="V2034" s="98"/>
      <c r="W2034" s="98"/>
      <c r="X2034" s="98"/>
      <c r="Y2034" s="98"/>
    </row>
    <row r="2035" spans="1:25" ht="15" x14ac:dyDescent="0.25">
      <c r="A2035" s="93" t="str">
        <f>CONCATENATE(База[ПЕрвые символы],База[Column2],База[Column4])</f>
        <v>KV-31146233KJA-KYZ</v>
      </c>
      <c r="B2035" s="94">
        <f>База[Column6]</f>
        <v>46</v>
      </c>
      <c r="C2035" s="95" t="s">
        <v>315</v>
      </c>
      <c r="D2035" s="96">
        <v>46233</v>
      </c>
      <c r="E2035" s="95">
        <v>46</v>
      </c>
      <c r="F2035" s="95">
        <v>5</v>
      </c>
      <c r="G2035" s="95">
        <v>5</v>
      </c>
      <c r="H2035" s="95">
        <v>0</v>
      </c>
      <c r="I2035" s="95" t="s">
        <v>181</v>
      </c>
      <c r="J2035" s="95" t="s">
        <v>180</v>
      </c>
      <c r="K2035" s="95" t="s">
        <v>288</v>
      </c>
      <c r="L2035" s="97">
        <f t="shared" si="31"/>
        <v>46</v>
      </c>
      <c r="M2035" s="95" t="str">
        <f>CONCATENATE(База[ПЕрвые символы],База[Column2],RIGHT(База[Column3],7))</f>
        <v>KV-31146233KJA-KYZ</v>
      </c>
      <c r="N2035" s="98"/>
      <c r="O2035" s="98"/>
      <c r="U2035" s="98"/>
      <c r="V2035" s="98"/>
      <c r="W2035" s="98"/>
      <c r="X2035" s="98"/>
      <c r="Y2035" s="98"/>
    </row>
    <row r="2036" spans="1:25" ht="15" x14ac:dyDescent="0.25">
      <c r="A2036" s="93" t="str">
        <f>CONCATENATE(База[ПЕрвые символы],База[Column2],База[Column4])</f>
        <v>KV-31146240KJA-KYZ</v>
      </c>
      <c r="B2036" s="94">
        <f>База[Column6]</f>
        <v>46</v>
      </c>
      <c r="C2036" s="95" t="s">
        <v>315</v>
      </c>
      <c r="D2036" s="96">
        <v>46240</v>
      </c>
      <c r="E2036" s="95">
        <v>46</v>
      </c>
      <c r="F2036" s="95">
        <v>1</v>
      </c>
      <c r="G2036" s="95">
        <v>1</v>
      </c>
      <c r="H2036" s="95">
        <v>0</v>
      </c>
      <c r="I2036" s="95" t="s">
        <v>181</v>
      </c>
      <c r="J2036" s="95" t="s">
        <v>180</v>
      </c>
      <c r="K2036" s="95" t="s">
        <v>288</v>
      </c>
      <c r="L2036" s="97">
        <f t="shared" si="31"/>
        <v>46</v>
      </c>
      <c r="M2036" s="95" t="str">
        <f>CONCATENATE(База[ПЕрвые символы],База[Column2],RIGHT(База[Column3],7))</f>
        <v>KV-31146240KJA-KYZ</v>
      </c>
      <c r="N2036" s="98"/>
      <c r="O2036" s="98"/>
      <c r="U2036" s="98"/>
      <c r="V2036" s="98"/>
      <c r="W2036" s="98"/>
      <c r="X2036" s="98"/>
      <c r="Y2036" s="98"/>
    </row>
    <row r="2037" spans="1:25" ht="15" x14ac:dyDescent="0.25">
      <c r="A2037" s="93" t="str">
        <f>CONCATENATE(База[ПЕрвые символы],База[Column2],База[Column4])</f>
        <v>KV-31146247KJA-KYZ</v>
      </c>
      <c r="B2037" s="94">
        <f>База[Column6]</f>
        <v>46</v>
      </c>
      <c r="C2037" s="95" t="s">
        <v>315</v>
      </c>
      <c r="D2037" s="96">
        <v>46247</v>
      </c>
      <c r="E2037" s="95">
        <v>46</v>
      </c>
      <c r="F2037" s="95">
        <v>3</v>
      </c>
      <c r="G2037" s="95">
        <v>3</v>
      </c>
      <c r="H2037" s="95">
        <v>0</v>
      </c>
      <c r="I2037" s="95" t="s">
        <v>181</v>
      </c>
      <c r="J2037" s="95" t="s">
        <v>180</v>
      </c>
      <c r="K2037" s="95" t="s">
        <v>288</v>
      </c>
      <c r="L2037" s="97">
        <f t="shared" si="31"/>
        <v>46</v>
      </c>
      <c r="M2037" s="95" t="str">
        <f>CONCATENATE(База[ПЕрвые символы],База[Column2],RIGHT(База[Column3],7))</f>
        <v>KV-31146247KJA-KYZ</v>
      </c>
      <c r="N2037" s="98"/>
      <c r="O2037" s="98"/>
      <c r="U2037" s="98"/>
      <c r="V2037" s="98"/>
      <c r="W2037" s="98"/>
      <c r="X2037" s="98"/>
      <c r="Y2037" s="98"/>
    </row>
    <row r="2038" spans="1:25" ht="15" x14ac:dyDescent="0.25">
      <c r="A2038" s="93" t="str">
        <f>CONCATENATE(База[ПЕрвые символы],База[Column2],База[Column4])</f>
        <v>KV-31146251KJA-KYZ</v>
      </c>
      <c r="B2038" s="94">
        <f>База[Column6]</f>
        <v>46</v>
      </c>
      <c r="C2038" s="95" t="s">
        <v>315</v>
      </c>
      <c r="D2038" s="96">
        <v>46251</v>
      </c>
      <c r="E2038" s="95">
        <v>46</v>
      </c>
      <c r="F2038" s="95">
        <v>0</v>
      </c>
      <c r="G2038" s="95">
        <v>0</v>
      </c>
      <c r="H2038" s="95">
        <v>0</v>
      </c>
      <c r="I2038" s="95" t="s">
        <v>181</v>
      </c>
      <c r="J2038" s="95" t="s">
        <v>180</v>
      </c>
      <c r="K2038" s="95" t="s">
        <v>288</v>
      </c>
      <c r="L2038" s="97">
        <f t="shared" si="31"/>
        <v>46</v>
      </c>
      <c r="M2038" s="95" t="str">
        <f>CONCATENATE(База[ПЕрвые символы],База[Column2],RIGHT(База[Column3],7))</f>
        <v>KV-31146251KJA-KYZ</v>
      </c>
      <c r="N2038" s="98"/>
      <c r="O2038" s="98"/>
      <c r="U2038" s="98"/>
      <c r="V2038" s="98"/>
      <c r="W2038" s="98"/>
      <c r="X2038" s="98"/>
      <c r="Y2038" s="98"/>
    </row>
    <row r="2039" spans="1:25" ht="15" x14ac:dyDescent="0.25">
      <c r="A2039" s="93" t="str">
        <f>CONCATENATE(База[ПЕрвые символы],База[Column2],База[Column4])</f>
        <v>KV-31146254KJA-KYZ</v>
      </c>
      <c r="B2039" s="94">
        <f>База[Column6]</f>
        <v>46</v>
      </c>
      <c r="C2039" s="95" t="s">
        <v>315</v>
      </c>
      <c r="D2039" s="96">
        <v>46254</v>
      </c>
      <c r="E2039" s="95">
        <v>46</v>
      </c>
      <c r="F2039" s="95">
        <v>0</v>
      </c>
      <c r="G2039" s="95">
        <v>0</v>
      </c>
      <c r="H2039" s="95">
        <v>0</v>
      </c>
      <c r="I2039" s="95" t="s">
        <v>181</v>
      </c>
      <c r="J2039" s="95" t="s">
        <v>180</v>
      </c>
      <c r="K2039" s="95" t="s">
        <v>288</v>
      </c>
      <c r="L2039" s="97">
        <f t="shared" si="31"/>
        <v>46</v>
      </c>
      <c r="M2039" s="95" t="str">
        <f>CONCATENATE(База[ПЕрвые символы],База[Column2],RIGHT(База[Column3],7))</f>
        <v>KV-31146254KJA-KYZ</v>
      </c>
      <c r="N2039" s="98"/>
      <c r="O2039" s="98"/>
      <c r="U2039" s="98"/>
      <c r="V2039" s="98"/>
      <c r="W2039" s="98"/>
      <c r="X2039" s="98"/>
      <c r="Y2039" s="98"/>
    </row>
    <row r="2040" spans="1:25" ht="15" x14ac:dyDescent="0.25">
      <c r="A2040" s="93" t="str">
        <f>CONCATENATE(База[ПЕрвые символы],База[Column2],База[Column4])</f>
        <v>KV-31146261KJA-KYZ</v>
      </c>
      <c r="B2040" s="94">
        <f>База[Column6]</f>
        <v>46</v>
      </c>
      <c r="C2040" s="95" t="s">
        <v>315</v>
      </c>
      <c r="D2040" s="96">
        <v>46261</v>
      </c>
      <c r="E2040" s="95">
        <v>46</v>
      </c>
      <c r="F2040" s="95">
        <v>0</v>
      </c>
      <c r="G2040" s="95">
        <v>0</v>
      </c>
      <c r="H2040" s="95">
        <v>0</v>
      </c>
      <c r="I2040" s="95" t="s">
        <v>181</v>
      </c>
      <c r="J2040" s="95" t="s">
        <v>180</v>
      </c>
      <c r="K2040" s="95" t="s">
        <v>288</v>
      </c>
      <c r="L2040" s="97">
        <f t="shared" si="31"/>
        <v>46</v>
      </c>
      <c r="M2040" s="95" t="str">
        <f>CONCATENATE(База[ПЕрвые символы],База[Column2],RIGHT(База[Column3],7))</f>
        <v>KV-31146261KJA-KYZ</v>
      </c>
      <c r="N2040" s="98"/>
      <c r="O2040" s="98"/>
      <c r="U2040" s="98"/>
      <c r="V2040" s="98"/>
      <c r="W2040" s="98"/>
      <c r="X2040" s="98"/>
      <c r="Y2040" s="98"/>
    </row>
    <row r="2041" spans="1:25" ht="15" x14ac:dyDescent="0.25">
      <c r="A2041" s="93" t="str">
        <f>CONCATENATE(База[ПЕрвые символы],База[Column2],База[Column4])</f>
        <v>KV-31146268KJA-KYZ</v>
      </c>
      <c r="B2041" s="94">
        <f>База[Column6]</f>
        <v>46</v>
      </c>
      <c r="C2041" s="95" t="s">
        <v>315</v>
      </c>
      <c r="D2041" s="96">
        <v>46268</v>
      </c>
      <c r="E2041" s="95">
        <v>46</v>
      </c>
      <c r="F2041" s="95">
        <v>0</v>
      </c>
      <c r="G2041" s="95">
        <v>0</v>
      </c>
      <c r="H2041" s="95">
        <v>0</v>
      </c>
      <c r="I2041" s="95" t="s">
        <v>181</v>
      </c>
      <c r="J2041" s="95" t="s">
        <v>180</v>
      </c>
      <c r="K2041" s="95" t="s">
        <v>288</v>
      </c>
      <c r="L2041" s="97">
        <f t="shared" si="31"/>
        <v>46</v>
      </c>
      <c r="M2041" s="95" t="str">
        <f>CONCATENATE(База[ПЕрвые символы],База[Column2],RIGHT(База[Column3],7))</f>
        <v>KV-31146268KJA-KYZ</v>
      </c>
      <c r="N2041" s="98"/>
      <c r="O2041" s="98"/>
      <c r="U2041" s="98"/>
      <c r="V2041" s="98"/>
      <c r="W2041" s="98"/>
      <c r="X2041" s="98"/>
      <c r="Y2041" s="98"/>
    </row>
    <row r="2042" spans="1:25" ht="15" x14ac:dyDescent="0.25">
      <c r="A2042" s="93" t="str">
        <f>CONCATENATE(База[ПЕрвые символы],База[Column2],База[Column4])</f>
        <v>KV-31146271KJA-KYZ</v>
      </c>
      <c r="B2042" s="94">
        <f>База[Column6]</f>
        <v>46</v>
      </c>
      <c r="C2042" s="95" t="s">
        <v>315</v>
      </c>
      <c r="D2042" s="96">
        <v>46271</v>
      </c>
      <c r="E2042" s="95">
        <v>46</v>
      </c>
      <c r="F2042" s="95">
        <v>0</v>
      </c>
      <c r="G2042" s="95">
        <v>0</v>
      </c>
      <c r="H2042" s="95">
        <v>0</v>
      </c>
      <c r="I2042" s="95" t="s">
        <v>181</v>
      </c>
      <c r="J2042" s="95" t="s">
        <v>180</v>
      </c>
      <c r="K2042" s="95" t="s">
        <v>288</v>
      </c>
      <c r="L2042" s="97">
        <f t="shared" si="31"/>
        <v>46</v>
      </c>
      <c r="M2042" s="95" t="str">
        <f>CONCATENATE(База[ПЕрвые символы],База[Column2],RIGHT(База[Column3],7))</f>
        <v>KV-31146271KJA-KYZ</v>
      </c>
      <c r="N2042" s="98"/>
      <c r="O2042" s="98"/>
      <c r="U2042" s="98"/>
      <c r="V2042" s="98"/>
      <c r="W2042" s="98"/>
      <c r="X2042" s="98"/>
      <c r="Y2042" s="98"/>
    </row>
    <row r="2043" spans="1:25" ht="15" x14ac:dyDescent="0.25">
      <c r="A2043" s="93" t="str">
        <f>CONCATENATE(База[ПЕрвые символы],База[Column2],База[Column4])</f>
        <v>KV-31146275KJA-KYZ</v>
      </c>
      <c r="B2043" s="94">
        <f>База[Column6]</f>
        <v>46</v>
      </c>
      <c r="C2043" s="95" t="s">
        <v>315</v>
      </c>
      <c r="D2043" s="96">
        <v>46275</v>
      </c>
      <c r="E2043" s="95">
        <v>46</v>
      </c>
      <c r="F2043" s="95">
        <v>0</v>
      </c>
      <c r="G2043" s="95">
        <v>0</v>
      </c>
      <c r="H2043" s="95">
        <v>0</v>
      </c>
      <c r="I2043" s="95" t="s">
        <v>181</v>
      </c>
      <c r="J2043" s="95" t="s">
        <v>180</v>
      </c>
      <c r="K2043" s="95" t="s">
        <v>288</v>
      </c>
      <c r="L2043" s="97">
        <f t="shared" si="31"/>
        <v>46</v>
      </c>
      <c r="M2043" s="95" t="str">
        <f>CONCATENATE(База[ПЕрвые символы],База[Column2],RIGHT(База[Column3],7))</f>
        <v>KV-31146275KJA-KYZ</v>
      </c>
      <c r="N2043" s="98"/>
      <c r="O2043" s="98"/>
      <c r="U2043" s="98"/>
      <c r="V2043" s="98"/>
      <c r="W2043" s="98"/>
      <c r="X2043" s="98"/>
      <c r="Y2043" s="98"/>
    </row>
    <row r="2044" spans="1:25" ht="15" x14ac:dyDescent="0.25">
      <c r="A2044" s="93" t="str">
        <f>CONCATENATE(База[ПЕрвые символы],База[Column2],База[Column4])</f>
        <v>KV-31146278KJA-KYZ</v>
      </c>
      <c r="B2044" s="94">
        <f>База[Column6]</f>
        <v>46</v>
      </c>
      <c r="C2044" s="95" t="s">
        <v>315</v>
      </c>
      <c r="D2044" s="96">
        <v>46278</v>
      </c>
      <c r="E2044" s="95">
        <v>46</v>
      </c>
      <c r="F2044" s="95">
        <v>0</v>
      </c>
      <c r="G2044" s="95">
        <v>0</v>
      </c>
      <c r="H2044" s="95">
        <v>0</v>
      </c>
      <c r="I2044" s="95" t="s">
        <v>181</v>
      </c>
      <c r="J2044" s="95" t="s">
        <v>180</v>
      </c>
      <c r="K2044" s="95" t="s">
        <v>288</v>
      </c>
      <c r="L2044" s="97">
        <f t="shared" si="31"/>
        <v>46</v>
      </c>
      <c r="M2044" s="95" t="str">
        <f>CONCATENATE(База[ПЕрвые символы],База[Column2],RIGHT(База[Column3],7))</f>
        <v>KV-31146278KJA-KYZ</v>
      </c>
      <c r="N2044" s="98"/>
      <c r="O2044" s="98"/>
      <c r="U2044" s="98"/>
      <c r="V2044" s="98"/>
      <c r="W2044" s="98"/>
      <c r="X2044" s="98"/>
      <c r="Y2044" s="98"/>
    </row>
    <row r="2045" spans="1:25" ht="15" x14ac:dyDescent="0.25">
      <c r="A2045" s="93" t="str">
        <f>CONCATENATE(База[ПЕрвые символы],База[Column2],База[Column4])</f>
        <v>KV-31146282KJA-KYZ</v>
      </c>
      <c r="B2045" s="94">
        <f>База[Column6]</f>
        <v>46</v>
      </c>
      <c r="C2045" s="95" t="s">
        <v>315</v>
      </c>
      <c r="D2045" s="96">
        <v>46282</v>
      </c>
      <c r="E2045" s="95">
        <v>46</v>
      </c>
      <c r="F2045" s="95">
        <v>0</v>
      </c>
      <c r="G2045" s="95">
        <v>0</v>
      </c>
      <c r="H2045" s="95">
        <v>0</v>
      </c>
      <c r="I2045" s="95" t="s">
        <v>181</v>
      </c>
      <c r="J2045" s="95" t="s">
        <v>180</v>
      </c>
      <c r="K2045" s="95" t="s">
        <v>288</v>
      </c>
      <c r="L2045" s="97">
        <f t="shared" si="31"/>
        <v>46</v>
      </c>
      <c r="M2045" s="95" t="str">
        <f>CONCATENATE(База[ПЕрвые символы],База[Column2],RIGHT(База[Column3],7))</f>
        <v>KV-31146282KJA-KYZ</v>
      </c>
      <c r="N2045" s="98"/>
      <c r="O2045" s="98"/>
      <c r="U2045" s="98"/>
      <c r="V2045" s="98"/>
      <c r="W2045" s="98"/>
      <c r="X2045" s="98"/>
      <c r="Y2045" s="98"/>
    </row>
    <row r="2046" spans="1:25" ht="15" x14ac:dyDescent="0.25">
      <c r="A2046" s="93" t="str">
        <f>CONCATENATE(База[ПЕрвые символы],База[Column2],База[Column4])</f>
        <v>KV-31146285KJA-KYZ</v>
      </c>
      <c r="B2046" s="94">
        <f>База[Column6]</f>
        <v>46</v>
      </c>
      <c r="C2046" s="95" t="s">
        <v>315</v>
      </c>
      <c r="D2046" s="96">
        <v>46285</v>
      </c>
      <c r="E2046" s="95">
        <v>46</v>
      </c>
      <c r="F2046" s="95">
        <v>0</v>
      </c>
      <c r="G2046" s="95">
        <v>0</v>
      </c>
      <c r="H2046" s="95">
        <v>0</v>
      </c>
      <c r="I2046" s="95" t="s">
        <v>181</v>
      </c>
      <c r="J2046" s="95" t="s">
        <v>180</v>
      </c>
      <c r="K2046" s="95" t="s">
        <v>288</v>
      </c>
      <c r="L2046" s="97">
        <f t="shared" si="31"/>
        <v>46</v>
      </c>
      <c r="M2046" s="95" t="str">
        <f>CONCATENATE(База[ПЕрвые символы],База[Column2],RIGHT(База[Column3],7))</f>
        <v>KV-31146285KJA-KYZ</v>
      </c>
      <c r="N2046" s="98"/>
      <c r="O2046" s="98"/>
      <c r="U2046" s="98"/>
      <c r="V2046" s="98"/>
      <c r="W2046" s="98"/>
      <c r="X2046" s="98"/>
      <c r="Y2046" s="98"/>
    </row>
    <row r="2047" spans="1:25" ht="15" x14ac:dyDescent="0.25">
      <c r="A2047" s="93" t="str">
        <f>CONCATENATE(База[ПЕрвые символы],База[Column2],База[Column4])</f>
        <v>KV-31146289KJA-KYZ</v>
      </c>
      <c r="B2047" s="94">
        <f>База[Column6]</f>
        <v>46</v>
      </c>
      <c r="C2047" s="95" t="s">
        <v>315</v>
      </c>
      <c r="D2047" s="96">
        <v>46289</v>
      </c>
      <c r="E2047" s="95">
        <v>46</v>
      </c>
      <c r="F2047" s="95">
        <v>0</v>
      </c>
      <c r="G2047" s="95">
        <v>0</v>
      </c>
      <c r="H2047" s="95">
        <v>0</v>
      </c>
      <c r="I2047" s="95" t="s">
        <v>181</v>
      </c>
      <c r="J2047" s="95" t="s">
        <v>180</v>
      </c>
      <c r="K2047" s="95" t="s">
        <v>288</v>
      </c>
      <c r="L2047" s="97">
        <f t="shared" si="31"/>
        <v>46</v>
      </c>
      <c r="M2047" s="95" t="str">
        <f>CONCATENATE(База[ПЕрвые символы],База[Column2],RIGHT(База[Column3],7))</f>
        <v>KV-31146289KJA-KYZ</v>
      </c>
      <c r="N2047" s="98"/>
      <c r="O2047" s="98"/>
      <c r="U2047" s="98"/>
      <c r="V2047" s="98"/>
      <c r="W2047" s="98"/>
      <c r="X2047" s="98"/>
      <c r="Y2047" s="98"/>
    </row>
    <row r="2048" spans="1:25" ht="15" x14ac:dyDescent="0.25">
      <c r="A2048" s="93" t="str">
        <f>CONCATENATE(База[ПЕрвые символы],База[Column2],База[Column4])</f>
        <v>KV-31146292KJA-KYZ</v>
      </c>
      <c r="B2048" s="94">
        <f>База[Column6]</f>
        <v>46</v>
      </c>
      <c r="C2048" s="95" t="s">
        <v>315</v>
      </c>
      <c r="D2048" s="96">
        <v>46292</v>
      </c>
      <c r="E2048" s="95">
        <v>46</v>
      </c>
      <c r="F2048" s="95">
        <v>0</v>
      </c>
      <c r="G2048" s="95">
        <v>0</v>
      </c>
      <c r="H2048" s="95">
        <v>0</v>
      </c>
      <c r="I2048" s="95" t="s">
        <v>181</v>
      </c>
      <c r="J2048" s="95" t="s">
        <v>180</v>
      </c>
      <c r="K2048" s="95" t="s">
        <v>288</v>
      </c>
      <c r="L2048" s="97">
        <f t="shared" si="31"/>
        <v>46</v>
      </c>
      <c r="M2048" s="95" t="str">
        <f>CONCATENATE(База[ПЕрвые символы],База[Column2],RIGHT(База[Column3],7))</f>
        <v>KV-31146292KJA-KYZ</v>
      </c>
      <c r="N2048" s="98"/>
      <c r="O2048" s="98"/>
      <c r="U2048" s="98"/>
      <c r="V2048" s="98"/>
      <c r="W2048" s="98"/>
      <c r="X2048" s="98"/>
      <c r="Y2048" s="98"/>
    </row>
    <row r="2049" spans="1:25" ht="15" x14ac:dyDescent="0.25">
      <c r="A2049" s="93" t="str">
        <f>CONCATENATE(База[ПЕрвые символы],База[Column2],База[Column4])</f>
        <v>KV-31146296KJA-KYZ</v>
      </c>
      <c r="B2049" s="94">
        <f>База[Column6]</f>
        <v>46</v>
      </c>
      <c r="C2049" s="95" t="s">
        <v>315</v>
      </c>
      <c r="D2049" s="96">
        <v>46296</v>
      </c>
      <c r="E2049" s="95">
        <v>46</v>
      </c>
      <c r="F2049" s="95">
        <v>0</v>
      </c>
      <c r="G2049" s="95">
        <v>0</v>
      </c>
      <c r="H2049" s="95">
        <v>0</v>
      </c>
      <c r="I2049" s="95" t="s">
        <v>181</v>
      </c>
      <c r="J2049" s="95" t="s">
        <v>180</v>
      </c>
      <c r="K2049" s="95" t="s">
        <v>288</v>
      </c>
      <c r="L2049" s="97">
        <f t="shared" si="31"/>
        <v>46</v>
      </c>
      <c r="M2049" s="95" t="str">
        <f>CONCATENATE(База[ПЕрвые символы],База[Column2],RIGHT(База[Column3],7))</f>
        <v>KV-31146296KJA-KYZ</v>
      </c>
      <c r="N2049" s="98"/>
      <c r="O2049" s="98"/>
      <c r="U2049" s="98"/>
      <c r="V2049" s="98"/>
      <c r="W2049" s="98"/>
      <c r="X2049" s="98"/>
      <c r="Y2049" s="98"/>
    </row>
    <row r="2050" spans="1:25" ht="15" x14ac:dyDescent="0.25">
      <c r="A2050" s="93" t="str">
        <f>CONCATENATE(База[ПЕрвые символы],База[Column2],База[Column4])</f>
        <v>KV-31246220KYZ-KJA</v>
      </c>
      <c r="B2050" s="94">
        <f>База[Column6]</f>
        <v>46</v>
      </c>
      <c r="C2050" s="95" t="s">
        <v>316</v>
      </c>
      <c r="D2050" s="96">
        <v>46220</v>
      </c>
      <c r="E2050" s="95">
        <v>46</v>
      </c>
      <c r="F2050" s="95">
        <v>4</v>
      </c>
      <c r="G2050" s="95">
        <v>4</v>
      </c>
      <c r="H2050" s="95">
        <v>3</v>
      </c>
      <c r="I2050" s="95" t="s">
        <v>183</v>
      </c>
      <c r="J2050" s="95" t="s">
        <v>182</v>
      </c>
      <c r="K2050" s="95" t="s">
        <v>288</v>
      </c>
      <c r="L2050" s="97">
        <f t="shared" ref="L2050:L2113" si="32">IF(G2050&gt;=0,E2050-H2050,E2050-H2050-G2050)</f>
        <v>43</v>
      </c>
      <c r="M2050" s="95" t="str">
        <f>CONCATENATE(База[ПЕрвые символы],База[Column2],RIGHT(База[Column3],7))</f>
        <v>KV-31246220KYZ-KJA</v>
      </c>
      <c r="N2050" s="98"/>
      <c r="O2050" s="98"/>
      <c r="U2050" s="98"/>
      <c r="V2050" s="98"/>
      <c r="W2050" s="98"/>
      <c r="X2050" s="98"/>
      <c r="Y2050" s="98"/>
    </row>
    <row r="2051" spans="1:25" ht="15" x14ac:dyDescent="0.25">
      <c r="A2051" s="93" t="str">
        <f>CONCATENATE(База[ПЕрвые символы],База[Column2],База[Column4])</f>
        <v>KV-31246227KYZ-KJA</v>
      </c>
      <c r="B2051" s="94">
        <f>База[Column6]</f>
        <v>46</v>
      </c>
      <c r="C2051" s="95" t="s">
        <v>316</v>
      </c>
      <c r="D2051" s="96">
        <v>46227</v>
      </c>
      <c r="E2051" s="95">
        <v>46</v>
      </c>
      <c r="F2051" s="95">
        <v>1</v>
      </c>
      <c r="G2051" s="95">
        <v>1</v>
      </c>
      <c r="H2051" s="95">
        <v>3</v>
      </c>
      <c r="I2051" s="95" t="s">
        <v>183</v>
      </c>
      <c r="J2051" s="95" t="s">
        <v>182</v>
      </c>
      <c r="K2051" s="95" t="s">
        <v>288</v>
      </c>
      <c r="L2051" s="97">
        <f t="shared" si="32"/>
        <v>43</v>
      </c>
      <c r="M2051" s="95" t="str">
        <f>CONCATENATE(База[ПЕрвые символы],База[Column2],RIGHT(База[Column3],7))</f>
        <v>KV-31246227KYZ-KJA</v>
      </c>
      <c r="N2051" s="98"/>
      <c r="O2051" s="98"/>
      <c r="U2051" s="98"/>
      <c r="V2051" s="98"/>
      <c r="W2051" s="98"/>
      <c r="X2051" s="98"/>
      <c r="Y2051" s="98"/>
    </row>
    <row r="2052" spans="1:25" ht="15" x14ac:dyDescent="0.25">
      <c r="A2052" s="93" t="str">
        <f>CONCATENATE(База[ПЕрвые символы],База[Column2],База[Column4])</f>
        <v>KV-31246234KYZ-KJA</v>
      </c>
      <c r="B2052" s="94">
        <f>База[Column6]</f>
        <v>46</v>
      </c>
      <c r="C2052" s="95" t="s">
        <v>316</v>
      </c>
      <c r="D2052" s="96">
        <v>46234</v>
      </c>
      <c r="E2052" s="95">
        <v>46</v>
      </c>
      <c r="F2052" s="95">
        <v>0</v>
      </c>
      <c r="G2052" s="95">
        <v>0</v>
      </c>
      <c r="H2052" s="95">
        <v>3</v>
      </c>
      <c r="I2052" s="95" t="s">
        <v>183</v>
      </c>
      <c r="J2052" s="95" t="s">
        <v>182</v>
      </c>
      <c r="K2052" s="95" t="s">
        <v>288</v>
      </c>
      <c r="L2052" s="97">
        <f t="shared" si="32"/>
        <v>43</v>
      </c>
      <c r="M2052" s="95" t="str">
        <f>CONCATENATE(База[ПЕрвые символы],База[Column2],RIGHT(База[Column3],7))</f>
        <v>KV-31246234KYZ-KJA</v>
      </c>
      <c r="N2052" s="98"/>
      <c r="O2052" s="98"/>
      <c r="U2052" s="98"/>
      <c r="V2052" s="98"/>
      <c r="W2052" s="98"/>
      <c r="X2052" s="98"/>
      <c r="Y2052" s="98"/>
    </row>
    <row r="2053" spans="1:25" ht="15" x14ac:dyDescent="0.25">
      <c r="A2053" s="93" t="str">
        <f>CONCATENATE(База[ПЕрвые символы],База[Column2],База[Column4])</f>
        <v>KV-31246241KYZ-KJA</v>
      </c>
      <c r="B2053" s="94">
        <f>База[Column6]</f>
        <v>46</v>
      </c>
      <c r="C2053" s="95" t="s">
        <v>316</v>
      </c>
      <c r="D2053" s="96">
        <v>46241</v>
      </c>
      <c r="E2053" s="95">
        <v>46</v>
      </c>
      <c r="F2053" s="95">
        <v>0</v>
      </c>
      <c r="G2053" s="95">
        <v>0</v>
      </c>
      <c r="H2053" s="95">
        <v>3</v>
      </c>
      <c r="I2053" s="95" t="s">
        <v>183</v>
      </c>
      <c r="J2053" s="95" t="s">
        <v>182</v>
      </c>
      <c r="K2053" s="95" t="s">
        <v>288</v>
      </c>
      <c r="L2053" s="97">
        <f t="shared" si="32"/>
        <v>43</v>
      </c>
      <c r="M2053" s="95" t="str">
        <f>CONCATENATE(База[ПЕрвые символы],База[Column2],RIGHT(База[Column3],7))</f>
        <v>KV-31246241KYZ-KJA</v>
      </c>
      <c r="N2053" s="98"/>
      <c r="O2053" s="98"/>
      <c r="U2053" s="98"/>
      <c r="V2053" s="98"/>
      <c r="W2053" s="98"/>
      <c r="X2053" s="98"/>
      <c r="Y2053" s="98"/>
    </row>
    <row r="2054" spans="1:25" ht="15" x14ac:dyDescent="0.25">
      <c r="A2054" s="93" t="str">
        <f>CONCATENATE(База[ПЕрвые символы],База[Column2],База[Column4])</f>
        <v>KV-31246248KYZ-KJA</v>
      </c>
      <c r="B2054" s="94">
        <f>База[Column6]</f>
        <v>46</v>
      </c>
      <c r="C2054" s="95" t="s">
        <v>316</v>
      </c>
      <c r="D2054" s="96">
        <v>46248</v>
      </c>
      <c r="E2054" s="95">
        <v>46</v>
      </c>
      <c r="F2054" s="95">
        <v>5</v>
      </c>
      <c r="G2054" s="95">
        <v>5</v>
      </c>
      <c r="H2054" s="95">
        <v>3</v>
      </c>
      <c r="I2054" s="95" t="s">
        <v>183</v>
      </c>
      <c r="J2054" s="95" t="s">
        <v>182</v>
      </c>
      <c r="K2054" s="95" t="s">
        <v>288</v>
      </c>
      <c r="L2054" s="97">
        <f t="shared" si="32"/>
        <v>43</v>
      </c>
      <c r="M2054" s="95" t="str">
        <f>CONCATENATE(База[ПЕрвые символы],База[Column2],RIGHT(База[Column3],7))</f>
        <v>KV-31246248KYZ-KJA</v>
      </c>
      <c r="N2054" s="98"/>
      <c r="O2054" s="98"/>
      <c r="U2054" s="98"/>
      <c r="V2054" s="98"/>
      <c r="W2054" s="98"/>
      <c r="X2054" s="98"/>
      <c r="Y2054" s="98"/>
    </row>
    <row r="2055" spans="1:25" ht="15" x14ac:dyDescent="0.25">
      <c r="A2055" s="93" t="str">
        <f>CONCATENATE(База[ПЕрвые символы],База[Column2],База[Column4])</f>
        <v>KV-31246252KYZ-KJA</v>
      </c>
      <c r="B2055" s="94">
        <f>База[Column6]</f>
        <v>46</v>
      </c>
      <c r="C2055" s="95" t="s">
        <v>316</v>
      </c>
      <c r="D2055" s="96">
        <v>46252</v>
      </c>
      <c r="E2055" s="95">
        <v>46</v>
      </c>
      <c r="F2055" s="95">
        <v>0</v>
      </c>
      <c r="G2055" s="95">
        <v>0</v>
      </c>
      <c r="H2055" s="95">
        <v>0</v>
      </c>
      <c r="I2055" s="95" t="s">
        <v>183</v>
      </c>
      <c r="J2055" s="95" t="s">
        <v>182</v>
      </c>
      <c r="K2055" s="95" t="s">
        <v>288</v>
      </c>
      <c r="L2055" s="97">
        <f t="shared" si="32"/>
        <v>46</v>
      </c>
      <c r="M2055" s="95" t="str">
        <f>CONCATENATE(База[ПЕрвые символы],База[Column2],RIGHT(База[Column3],7))</f>
        <v>KV-31246252KYZ-KJA</v>
      </c>
      <c r="N2055" s="98"/>
      <c r="O2055" s="98"/>
      <c r="U2055" s="98"/>
      <c r="V2055" s="98"/>
      <c r="W2055" s="98"/>
      <c r="X2055" s="98"/>
      <c r="Y2055" s="98"/>
    </row>
    <row r="2056" spans="1:25" ht="15" x14ac:dyDescent="0.25">
      <c r="A2056" s="93" t="str">
        <f>CONCATENATE(База[ПЕрвые символы],База[Column2],База[Column4])</f>
        <v>KV-31246255KYZ-KJA</v>
      </c>
      <c r="B2056" s="94">
        <f>База[Column6]</f>
        <v>46</v>
      </c>
      <c r="C2056" s="95" t="s">
        <v>316</v>
      </c>
      <c r="D2056" s="96">
        <v>46255</v>
      </c>
      <c r="E2056" s="95">
        <v>46</v>
      </c>
      <c r="F2056" s="95">
        <v>0</v>
      </c>
      <c r="G2056" s="95">
        <v>0</v>
      </c>
      <c r="H2056" s="95">
        <v>3</v>
      </c>
      <c r="I2056" s="95" t="s">
        <v>183</v>
      </c>
      <c r="J2056" s="95" t="s">
        <v>182</v>
      </c>
      <c r="K2056" s="95" t="s">
        <v>288</v>
      </c>
      <c r="L2056" s="97">
        <f t="shared" si="32"/>
        <v>43</v>
      </c>
      <c r="M2056" s="95" t="str">
        <f>CONCATENATE(База[ПЕрвые символы],База[Column2],RIGHT(База[Column3],7))</f>
        <v>KV-31246255KYZ-KJA</v>
      </c>
      <c r="N2056" s="98"/>
      <c r="O2056" s="98"/>
      <c r="U2056" s="98"/>
      <c r="V2056" s="98"/>
      <c r="W2056" s="98"/>
      <c r="X2056" s="98"/>
      <c r="Y2056" s="98"/>
    </row>
    <row r="2057" spans="1:25" ht="15" x14ac:dyDescent="0.25">
      <c r="A2057" s="93" t="str">
        <f>CONCATENATE(База[ПЕрвые символы],База[Column2],База[Column4])</f>
        <v>KV-31246262KYZ-KJA</v>
      </c>
      <c r="B2057" s="94">
        <f>База[Column6]</f>
        <v>46</v>
      </c>
      <c r="C2057" s="95" t="s">
        <v>316</v>
      </c>
      <c r="D2057" s="96">
        <v>46262</v>
      </c>
      <c r="E2057" s="95">
        <v>46</v>
      </c>
      <c r="F2057" s="95">
        <v>3</v>
      </c>
      <c r="G2057" s="95">
        <v>3</v>
      </c>
      <c r="H2057" s="95">
        <v>3</v>
      </c>
      <c r="I2057" s="95" t="s">
        <v>183</v>
      </c>
      <c r="J2057" s="95" t="s">
        <v>182</v>
      </c>
      <c r="K2057" s="95" t="s">
        <v>288</v>
      </c>
      <c r="L2057" s="97">
        <f t="shared" si="32"/>
        <v>43</v>
      </c>
      <c r="M2057" s="95" t="str">
        <f>CONCATENATE(База[ПЕрвые символы],База[Column2],RIGHT(База[Column3],7))</f>
        <v>KV-31246262KYZ-KJA</v>
      </c>
      <c r="N2057" s="98"/>
      <c r="O2057" s="98"/>
      <c r="U2057" s="98"/>
      <c r="V2057" s="98"/>
      <c r="W2057" s="98"/>
      <c r="X2057" s="98"/>
      <c r="Y2057" s="98"/>
    </row>
    <row r="2058" spans="1:25" ht="15" x14ac:dyDescent="0.25">
      <c r="A2058" s="93" t="str">
        <f>CONCATENATE(База[ПЕрвые символы],База[Column2],База[Column4])</f>
        <v>KV-31246269KYZ-KJA</v>
      </c>
      <c r="B2058" s="94">
        <f>База[Column6]</f>
        <v>46</v>
      </c>
      <c r="C2058" s="95" t="s">
        <v>316</v>
      </c>
      <c r="D2058" s="96">
        <v>46269</v>
      </c>
      <c r="E2058" s="95">
        <v>46</v>
      </c>
      <c r="F2058" s="95">
        <v>2</v>
      </c>
      <c r="G2058" s="95">
        <v>2</v>
      </c>
      <c r="H2058" s="95">
        <v>3</v>
      </c>
      <c r="I2058" s="95" t="s">
        <v>183</v>
      </c>
      <c r="J2058" s="95" t="s">
        <v>182</v>
      </c>
      <c r="K2058" s="95" t="s">
        <v>288</v>
      </c>
      <c r="L2058" s="97">
        <f t="shared" si="32"/>
        <v>43</v>
      </c>
      <c r="M2058" s="95" t="str">
        <f>CONCATENATE(База[ПЕрвые символы],База[Column2],RIGHT(База[Column3],7))</f>
        <v>KV-31246269KYZ-KJA</v>
      </c>
      <c r="N2058" s="98"/>
      <c r="O2058" s="98"/>
      <c r="U2058" s="98"/>
      <c r="V2058" s="98"/>
      <c r="W2058" s="98"/>
      <c r="X2058" s="98"/>
      <c r="Y2058" s="98"/>
    </row>
    <row r="2059" spans="1:25" ht="15" x14ac:dyDescent="0.25">
      <c r="A2059" s="93" t="str">
        <f>CONCATENATE(База[ПЕрвые символы],База[Column2],База[Column4])</f>
        <v>KV-31246271KYZ-KJA</v>
      </c>
      <c r="B2059" s="94">
        <f>База[Column6]</f>
        <v>46</v>
      </c>
      <c r="C2059" s="95" t="s">
        <v>316</v>
      </c>
      <c r="D2059" s="96">
        <v>46271</v>
      </c>
      <c r="E2059" s="95">
        <v>46</v>
      </c>
      <c r="F2059" s="95">
        <v>0</v>
      </c>
      <c r="G2059" s="95">
        <v>0</v>
      </c>
      <c r="H2059" s="95">
        <v>0</v>
      </c>
      <c r="I2059" s="95" t="s">
        <v>183</v>
      </c>
      <c r="J2059" s="95" t="s">
        <v>182</v>
      </c>
      <c r="K2059" s="95" t="s">
        <v>288</v>
      </c>
      <c r="L2059" s="97">
        <f t="shared" si="32"/>
        <v>46</v>
      </c>
      <c r="M2059" s="95" t="str">
        <f>CONCATENATE(База[ПЕрвые символы],База[Column2],RIGHT(База[Column3],7))</f>
        <v>KV-31246271KYZ-KJA</v>
      </c>
      <c r="N2059" s="98"/>
      <c r="O2059" s="98"/>
      <c r="U2059" s="98"/>
      <c r="V2059" s="98"/>
      <c r="W2059" s="98"/>
      <c r="X2059" s="98"/>
      <c r="Y2059" s="98"/>
    </row>
    <row r="2060" spans="1:25" ht="15" x14ac:dyDescent="0.25">
      <c r="A2060" s="93" t="str">
        <f>CONCATENATE(База[ПЕрвые символы],База[Column2],База[Column4])</f>
        <v>KV-31246276KYZ-KJA</v>
      </c>
      <c r="B2060" s="94">
        <f>База[Column6]</f>
        <v>46</v>
      </c>
      <c r="C2060" s="95" t="s">
        <v>316</v>
      </c>
      <c r="D2060" s="96">
        <v>46276</v>
      </c>
      <c r="E2060" s="95">
        <v>46</v>
      </c>
      <c r="F2060" s="95">
        <v>0</v>
      </c>
      <c r="G2060" s="95">
        <v>0</v>
      </c>
      <c r="H2060" s="95">
        <v>3</v>
      </c>
      <c r="I2060" s="95" t="s">
        <v>183</v>
      </c>
      <c r="J2060" s="95" t="s">
        <v>182</v>
      </c>
      <c r="K2060" s="95" t="s">
        <v>288</v>
      </c>
      <c r="L2060" s="97">
        <f t="shared" si="32"/>
        <v>43</v>
      </c>
      <c r="M2060" s="95" t="str">
        <f>CONCATENATE(База[ПЕрвые символы],База[Column2],RIGHT(База[Column3],7))</f>
        <v>KV-31246276KYZ-KJA</v>
      </c>
      <c r="N2060" s="98"/>
      <c r="O2060" s="98"/>
      <c r="U2060" s="98"/>
      <c r="V2060" s="98"/>
      <c r="W2060" s="98"/>
      <c r="X2060" s="98"/>
      <c r="Y2060" s="98"/>
    </row>
    <row r="2061" spans="1:25" ht="15" x14ac:dyDescent="0.25">
      <c r="A2061" s="93" t="str">
        <f>CONCATENATE(База[ПЕрвые символы],База[Column2],База[Column4])</f>
        <v>KV-31246278KYZ-KJA</v>
      </c>
      <c r="B2061" s="94">
        <f>База[Column6]</f>
        <v>46</v>
      </c>
      <c r="C2061" s="95" t="s">
        <v>316</v>
      </c>
      <c r="D2061" s="96">
        <v>46278</v>
      </c>
      <c r="E2061" s="95">
        <v>46</v>
      </c>
      <c r="F2061" s="95">
        <v>0</v>
      </c>
      <c r="G2061" s="95">
        <v>0</v>
      </c>
      <c r="H2061" s="95">
        <v>0</v>
      </c>
      <c r="I2061" s="95" t="s">
        <v>183</v>
      </c>
      <c r="J2061" s="95" t="s">
        <v>182</v>
      </c>
      <c r="K2061" s="95" t="s">
        <v>288</v>
      </c>
      <c r="L2061" s="97">
        <f t="shared" si="32"/>
        <v>46</v>
      </c>
      <c r="M2061" s="95" t="str">
        <f>CONCATENATE(База[ПЕрвые символы],База[Column2],RIGHT(База[Column3],7))</f>
        <v>KV-31246278KYZ-KJA</v>
      </c>
      <c r="N2061" s="98"/>
      <c r="O2061" s="98"/>
      <c r="U2061" s="98"/>
      <c r="V2061" s="98"/>
      <c r="W2061" s="98"/>
      <c r="X2061" s="98"/>
      <c r="Y2061" s="98"/>
    </row>
    <row r="2062" spans="1:25" ht="15" x14ac:dyDescent="0.25">
      <c r="A2062" s="93" t="str">
        <f>CONCATENATE(База[ПЕрвые символы],База[Column2],База[Column4])</f>
        <v>KV-31246283KYZ-KJA</v>
      </c>
      <c r="B2062" s="94">
        <f>База[Column6]</f>
        <v>46</v>
      </c>
      <c r="C2062" s="95" t="s">
        <v>316</v>
      </c>
      <c r="D2062" s="96">
        <v>46283</v>
      </c>
      <c r="E2062" s="95">
        <v>46</v>
      </c>
      <c r="F2062" s="95">
        <v>0</v>
      </c>
      <c r="G2062" s="95">
        <v>0</v>
      </c>
      <c r="H2062" s="95">
        <v>3</v>
      </c>
      <c r="I2062" s="95" t="s">
        <v>183</v>
      </c>
      <c r="J2062" s="95" t="s">
        <v>182</v>
      </c>
      <c r="K2062" s="95" t="s">
        <v>288</v>
      </c>
      <c r="L2062" s="97">
        <f t="shared" si="32"/>
        <v>43</v>
      </c>
      <c r="M2062" s="95" t="str">
        <f>CONCATENATE(База[ПЕрвые символы],База[Column2],RIGHT(База[Column3],7))</f>
        <v>KV-31246283KYZ-KJA</v>
      </c>
      <c r="N2062" s="98"/>
      <c r="O2062" s="98"/>
      <c r="U2062" s="98"/>
      <c r="V2062" s="98"/>
      <c r="W2062" s="98"/>
      <c r="X2062" s="98"/>
      <c r="Y2062" s="98"/>
    </row>
    <row r="2063" spans="1:25" ht="15" x14ac:dyDescent="0.25">
      <c r="A2063" s="93" t="str">
        <f>CONCATENATE(База[ПЕрвые символы],База[Column2],База[Column4])</f>
        <v>KV-31246285KYZ-KJA</v>
      </c>
      <c r="B2063" s="94">
        <f>База[Column6]</f>
        <v>46</v>
      </c>
      <c r="C2063" s="95" t="s">
        <v>316</v>
      </c>
      <c r="D2063" s="96">
        <v>46285</v>
      </c>
      <c r="E2063" s="95">
        <v>46</v>
      </c>
      <c r="F2063" s="95">
        <v>0</v>
      </c>
      <c r="G2063" s="95">
        <v>0</v>
      </c>
      <c r="H2063" s="95">
        <v>0</v>
      </c>
      <c r="I2063" s="95" t="s">
        <v>183</v>
      </c>
      <c r="J2063" s="95" t="s">
        <v>182</v>
      </c>
      <c r="K2063" s="95" t="s">
        <v>288</v>
      </c>
      <c r="L2063" s="97">
        <f t="shared" si="32"/>
        <v>46</v>
      </c>
      <c r="M2063" s="95" t="str">
        <f>CONCATENATE(База[ПЕрвые символы],База[Column2],RIGHT(База[Column3],7))</f>
        <v>KV-31246285KYZ-KJA</v>
      </c>
      <c r="N2063" s="98"/>
      <c r="O2063" s="98"/>
      <c r="U2063" s="98"/>
      <c r="V2063" s="98"/>
      <c r="W2063" s="98"/>
      <c r="X2063" s="98"/>
      <c r="Y2063" s="98"/>
    </row>
    <row r="2064" spans="1:25" ht="15" x14ac:dyDescent="0.25">
      <c r="A2064" s="93" t="str">
        <f>CONCATENATE(База[ПЕрвые символы],База[Column2],База[Column4])</f>
        <v>KV-31246290KYZ-KJA</v>
      </c>
      <c r="B2064" s="94">
        <f>База[Column6]</f>
        <v>46</v>
      </c>
      <c r="C2064" s="95" t="s">
        <v>316</v>
      </c>
      <c r="D2064" s="96">
        <v>46290</v>
      </c>
      <c r="E2064" s="95">
        <v>46</v>
      </c>
      <c r="F2064" s="95">
        <v>0</v>
      </c>
      <c r="G2064" s="95">
        <v>0</v>
      </c>
      <c r="H2064" s="95">
        <v>3</v>
      </c>
      <c r="I2064" s="95" t="s">
        <v>183</v>
      </c>
      <c r="J2064" s="95" t="s">
        <v>182</v>
      </c>
      <c r="K2064" s="95" t="s">
        <v>288</v>
      </c>
      <c r="L2064" s="97">
        <f t="shared" si="32"/>
        <v>43</v>
      </c>
      <c r="M2064" s="95" t="str">
        <f>CONCATENATE(База[ПЕрвые символы],База[Column2],RIGHT(База[Column3],7))</f>
        <v>KV-31246290KYZ-KJA</v>
      </c>
      <c r="N2064" s="98"/>
      <c r="O2064" s="98"/>
      <c r="U2064" s="98"/>
      <c r="V2064" s="98"/>
      <c r="W2064" s="98"/>
      <c r="X2064" s="98"/>
      <c r="Y2064" s="98"/>
    </row>
    <row r="2065" spans="1:25" ht="15" x14ac:dyDescent="0.25">
      <c r="A2065" s="93" t="str">
        <f>CONCATENATE(База[ПЕрвые символы],База[Column2],База[Column4])</f>
        <v>KV-31246292KYZ-KJA</v>
      </c>
      <c r="B2065" s="94">
        <f>База[Column6]</f>
        <v>46</v>
      </c>
      <c r="C2065" s="95" t="s">
        <v>316</v>
      </c>
      <c r="D2065" s="96">
        <v>46292</v>
      </c>
      <c r="E2065" s="95">
        <v>46</v>
      </c>
      <c r="F2065" s="95">
        <v>0</v>
      </c>
      <c r="G2065" s="95">
        <v>0</v>
      </c>
      <c r="H2065" s="95">
        <v>0</v>
      </c>
      <c r="I2065" s="95" t="s">
        <v>183</v>
      </c>
      <c r="J2065" s="95" t="s">
        <v>182</v>
      </c>
      <c r="K2065" s="95" t="s">
        <v>288</v>
      </c>
      <c r="L2065" s="97">
        <f t="shared" si="32"/>
        <v>46</v>
      </c>
      <c r="M2065" s="95" t="str">
        <f>CONCATENATE(База[ПЕрвые символы],База[Column2],RIGHT(База[Column3],7))</f>
        <v>KV-31246292KYZ-KJA</v>
      </c>
      <c r="N2065" s="98"/>
      <c r="O2065" s="98"/>
      <c r="U2065" s="98"/>
      <c r="V2065" s="98"/>
      <c r="W2065" s="98"/>
      <c r="X2065" s="98"/>
      <c r="Y2065" s="98"/>
    </row>
    <row r="2066" spans="1:25" ht="15" x14ac:dyDescent="0.25">
      <c r="A2066" s="93" t="str">
        <f>CONCATENATE(База[ПЕрвые символы],База[Column2],База[Column4])</f>
        <v>KV-31246297KYZ-KJA</v>
      </c>
      <c r="B2066" s="94">
        <f>База[Column6]</f>
        <v>46</v>
      </c>
      <c r="C2066" s="95" t="s">
        <v>316</v>
      </c>
      <c r="D2066" s="96">
        <v>46297</v>
      </c>
      <c r="E2066" s="95">
        <v>46</v>
      </c>
      <c r="F2066" s="95">
        <v>0</v>
      </c>
      <c r="G2066" s="95">
        <v>0</v>
      </c>
      <c r="H2066" s="95">
        <v>3</v>
      </c>
      <c r="I2066" s="95" t="s">
        <v>183</v>
      </c>
      <c r="J2066" s="95" t="s">
        <v>182</v>
      </c>
      <c r="K2066" s="95" t="s">
        <v>288</v>
      </c>
      <c r="L2066" s="97">
        <f t="shared" si="32"/>
        <v>43</v>
      </c>
      <c r="M2066" s="95" t="str">
        <f>CONCATENATE(База[ПЕрвые символы],База[Column2],RIGHT(База[Column3],7))</f>
        <v>KV-31246297KYZ-KJA</v>
      </c>
      <c r="N2066" s="98"/>
      <c r="O2066" s="98"/>
      <c r="U2066" s="98"/>
      <c r="V2066" s="98"/>
      <c r="W2066" s="98"/>
      <c r="X2066" s="98"/>
      <c r="Y2066" s="98"/>
    </row>
    <row r="2067" spans="1:25" ht="15" x14ac:dyDescent="0.25">
      <c r="A2067" s="93" t="str">
        <f>CONCATENATE(База[ПЕрвые символы],База[Column2],База[Column4])</f>
        <v>KV-35346216KJA-BKA</v>
      </c>
      <c r="B2067" s="94">
        <f>База[Column6]</f>
        <v>42</v>
      </c>
      <c r="C2067" s="95" t="s">
        <v>339</v>
      </c>
      <c r="D2067" s="96">
        <v>46216</v>
      </c>
      <c r="E2067" s="95">
        <v>42</v>
      </c>
      <c r="F2067" s="95">
        <v>19</v>
      </c>
      <c r="G2067" s="95">
        <v>19</v>
      </c>
      <c r="H2067" s="95">
        <v>3</v>
      </c>
      <c r="I2067" s="95" t="s">
        <v>207</v>
      </c>
      <c r="J2067" s="95" t="s">
        <v>206</v>
      </c>
      <c r="K2067" s="95" t="s">
        <v>288</v>
      </c>
      <c r="L2067" s="97">
        <f t="shared" si="32"/>
        <v>39</v>
      </c>
      <c r="M2067" s="95" t="str">
        <f>CONCATENATE(База[ПЕрвые символы],База[Column2],RIGHT(База[Column3],7))</f>
        <v>KV-35346216KJA-BKA</v>
      </c>
      <c r="N2067" s="98"/>
      <c r="O2067" s="98"/>
      <c r="U2067" s="98"/>
      <c r="V2067" s="98"/>
      <c r="W2067" s="98"/>
      <c r="X2067" s="98"/>
      <c r="Y2067" s="98"/>
    </row>
    <row r="2068" spans="1:25" ht="15" x14ac:dyDescent="0.25">
      <c r="A2068" s="93" t="str">
        <f>CONCATENATE(База[ПЕрвые символы],База[Column2],База[Column4])</f>
        <v>KV-35346217KJA-BKA</v>
      </c>
      <c r="B2068" s="94">
        <f>База[Column6]</f>
        <v>42</v>
      </c>
      <c r="C2068" s="95" t="s">
        <v>339</v>
      </c>
      <c r="D2068" s="96">
        <v>46217</v>
      </c>
      <c r="E2068" s="95">
        <v>42</v>
      </c>
      <c r="F2068" s="95">
        <v>0</v>
      </c>
      <c r="G2068" s="95">
        <v>0</v>
      </c>
      <c r="H2068" s="95">
        <v>3</v>
      </c>
      <c r="I2068" s="95" t="s">
        <v>207</v>
      </c>
      <c r="J2068" s="95" t="s">
        <v>206</v>
      </c>
      <c r="K2068" s="95" t="s">
        <v>288</v>
      </c>
      <c r="L2068" s="97">
        <f t="shared" si="32"/>
        <v>39</v>
      </c>
      <c r="M2068" s="95" t="str">
        <f>CONCATENATE(База[ПЕрвые символы],База[Column2],RIGHT(База[Column3],7))</f>
        <v>KV-35346217KJA-BKA</v>
      </c>
      <c r="N2068" s="98"/>
      <c r="O2068" s="98"/>
      <c r="U2068" s="98"/>
      <c r="V2068" s="98"/>
      <c r="W2068" s="98"/>
      <c r="X2068" s="98"/>
      <c r="Y2068" s="98"/>
    </row>
    <row r="2069" spans="1:25" ht="15" x14ac:dyDescent="0.25">
      <c r="A2069" s="93" t="str">
        <f>CONCATENATE(База[ПЕрвые символы],База[Column2],База[Column4])</f>
        <v>KV-35346218KJA-BKA</v>
      </c>
      <c r="B2069" s="94">
        <f>База[Column6]</f>
        <v>16</v>
      </c>
      <c r="C2069" s="95" t="s">
        <v>339</v>
      </c>
      <c r="D2069" s="96">
        <v>46218</v>
      </c>
      <c r="E2069" s="95">
        <v>16</v>
      </c>
      <c r="F2069" s="95">
        <v>10</v>
      </c>
      <c r="G2069" s="95">
        <v>10</v>
      </c>
      <c r="H2069" s="95">
        <v>3</v>
      </c>
      <c r="I2069" s="95" t="s">
        <v>207</v>
      </c>
      <c r="J2069" s="95" t="s">
        <v>206</v>
      </c>
      <c r="K2069" s="95" t="s">
        <v>288</v>
      </c>
      <c r="L2069" s="97">
        <f t="shared" si="32"/>
        <v>13</v>
      </c>
      <c r="M2069" s="95" t="str">
        <f>CONCATENATE(База[ПЕрвые символы],База[Column2],RIGHT(База[Column3],7))</f>
        <v>KV-35346218KJA-BKA</v>
      </c>
      <c r="N2069" s="98"/>
      <c r="O2069" s="98"/>
      <c r="U2069" s="98"/>
      <c r="V2069" s="98"/>
      <c r="W2069" s="98"/>
      <c r="X2069" s="98"/>
      <c r="Y2069" s="98"/>
    </row>
    <row r="2070" spans="1:25" ht="15" x14ac:dyDescent="0.25">
      <c r="A2070" s="93" t="str">
        <f>CONCATENATE(База[ПЕрвые символы],База[Column2],База[Column4])</f>
        <v>KV-35346219KJA-BKA</v>
      </c>
      <c r="B2070" s="94">
        <f>База[Column6]</f>
        <v>42</v>
      </c>
      <c r="C2070" s="95" t="s">
        <v>339</v>
      </c>
      <c r="D2070" s="96">
        <v>46219</v>
      </c>
      <c r="E2070" s="95">
        <v>42</v>
      </c>
      <c r="F2070" s="95">
        <v>7</v>
      </c>
      <c r="G2070" s="95">
        <v>7</v>
      </c>
      <c r="H2070" s="95">
        <v>3</v>
      </c>
      <c r="I2070" s="95" t="s">
        <v>207</v>
      </c>
      <c r="J2070" s="95" t="s">
        <v>206</v>
      </c>
      <c r="K2070" s="95" t="s">
        <v>288</v>
      </c>
      <c r="L2070" s="97">
        <f t="shared" si="32"/>
        <v>39</v>
      </c>
      <c r="M2070" s="95" t="str">
        <f>CONCATENATE(База[ПЕрвые символы],База[Column2],RIGHT(База[Column3],7))</f>
        <v>KV-35346219KJA-BKA</v>
      </c>
      <c r="N2070" s="98"/>
      <c r="O2070" s="98"/>
      <c r="U2070" s="98"/>
      <c r="V2070" s="98"/>
      <c r="W2070" s="98"/>
      <c r="X2070" s="98"/>
      <c r="Y2070" s="98"/>
    </row>
    <row r="2071" spans="1:25" ht="15" x14ac:dyDescent="0.25">
      <c r="A2071" s="93" t="str">
        <f>CONCATENATE(База[ПЕрвые символы],База[Column2],База[Column4])</f>
        <v>KV-35346225KJA-BKA</v>
      </c>
      <c r="B2071" s="94">
        <f>База[Column6]</f>
        <v>42</v>
      </c>
      <c r="C2071" s="95" t="s">
        <v>339</v>
      </c>
      <c r="D2071" s="96">
        <v>46225</v>
      </c>
      <c r="E2071" s="95">
        <v>42</v>
      </c>
      <c r="F2071" s="95">
        <v>4</v>
      </c>
      <c r="G2071" s="95">
        <v>4</v>
      </c>
      <c r="H2071" s="95">
        <v>3</v>
      </c>
      <c r="I2071" s="95" t="s">
        <v>207</v>
      </c>
      <c r="J2071" s="95" t="s">
        <v>206</v>
      </c>
      <c r="K2071" s="95" t="s">
        <v>288</v>
      </c>
      <c r="L2071" s="97">
        <f t="shared" si="32"/>
        <v>39</v>
      </c>
      <c r="M2071" s="95" t="str">
        <f>CONCATENATE(База[ПЕрвые символы],База[Column2],RIGHT(База[Column3],7))</f>
        <v>KV-35346225KJA-BKA</v>
      </c>
      <c r="N2071" s="98"/>
      <c r="O2071" s="98"/>
      <c r="U2071" s="98"/>
      <c r="V2071" s="98"/>
      <c r="W2071" s="98"/>
      <c r="X2071" s="98"/>
      <c r="Y2071" s="98"/>
    </row>
    <row r="2072" spans="1:25" ht="15" x14ac:dyDescent="0.25">
      <c r="A2072" s="93" t="str">
        <f>CONCATENATE(База[ПЕрвые символы],База[Column2],База[Column4])</f>
        <v>KV-35346226KJA-BKA</v>
      </c>
      <c r="B2072" s="94">
        <f>База[Column6]</f>
        <v>42</v>
      </c>
      <c r="C2072" s="95" t="s">
        <v>339</v>
      </c>
      <c r="D2072" s="96">
        <v>46226</v>
      </c>
      <c r="E2072" s="95">
        <v>42</v>
      </c>
      <c r="F2072" s="95">
        <v>3</v>
      </c>
      <c r="G2072" s="95">
        <v>3</v>
      </c>
      <c r="H2072" s="95">
        <v>3</v>
      </c>
      <c r="I2072" s="95" t="s">
        <v>207</v>
      </c>
      <c r="J2072" s="95" t="s">
        <v>206</v>
      </c>
      <c r="K2072" s="95" t="s">
        <v>288</v>
      </c>
      <c r="L2072" s="97">
        <f t="shared" si="32"/>
        <v>39</v>
      </c>
      <c r="M2072" s="95" t="str">
        <f>CONCATENATE(База[ПЕрвые символы],База[Column2],RIGHT(База[Column3],7))</f>
        <v>KV-35346226KJA-BKA</v>
      </c>
      <c r="N2072" s="98"/>
      <c r="O2072" s="98"/>
      <c r="U2072" s="98"/>
      <c r="V2072" s="98"/>
      <c r="W2072" s="98"/>
      <c r="X2072" s="98"/>
      <c r="Y2072" s="98"/>
    </row>
    <row r="2073" spans="1:25" ht="15" x14ac:dyDescent="0.25">
      <c r="A2073" s="93" t="str">
        <f>CONCATENATE(База[ПЕрвые символы],База[Column2],База[Column4])</f>
        <v>KV-35346230KJA-BKA</v>
      </c>
      <c r="B2073" s="94">
        <f>База[Column6]</f>
        <v>42</v>
      </c>
      <c r="C2073" s="95" t="s">
        <v>339</v>
      </c>
      <c r="D2073" s="96">
        <v>46230</v>
      </c>
      <c r="E2073" s="95">
        <v>42</v>
      </c>
      <c r="F2073" s="95">
        <v>26</v>
      </c>
      <c r="G2073" s="95">
        <v>26</v>
      </c>
      <c r="H2073" s="95">
        <v>3</v>
      </c>
      <c r="I2073" s="95" t="s">
        <v>207</v>
      </c>
      <c r="J2073" s="95" t="s">
        <v>206</v>
      </c>
      <c r="K2073" s="95" t="s">
        <v>288</v>
      </c>
      <c r="L2073" s="97">
        <f t="shared" si="32"/>
        <v>39</v>
      </c>
      <c r="M2073" s="95" t="str">
        <f>CONCATENATE(База[ПЕрвые символы],База[Column2],RIGHT(База[Column3],7))</f>
        <v>KV-35346230KJA-BKA</v>
      </c>
      <c r="N2073" s="98"/>
      <c r="O2073" s="98"/>
      <c r="U2073" s="98"/>
      <c r="V2073" s="98"/>
      <c r="W2073" s="98"/>
      <c r="X2073" s="98"/>
      <c r="Y2073" s="98"/>
    </row>
    <row r="2074" spans="1:25" ht="15" x14ac:dyDescent="0.25">
      <c r="A2074" s="93" t="str">
        <f>CONCATENATE(База[ПЕрвые символы],База[Column2],База[Column4])</f>
        <v>KV-35346231KJA-BKA</v>
      </c>
      <c r="B2074" s="94">
        <f>База[Column6]</f>
        <v>42</v>
      </c>
      <c r="C2074" s="95" t="s">
        <v>339</v>
      </c>
      <c r="D2074" s="96">
        <v>46231</v>
      </c>
      <c r="E2074" s="95">
        <v>42</v>
      </c>
      <c r="F2074" s="95">
        <v>0</v>
      </c>
      <c r="G2074" s="95">
        <v>0</v>
      </c>
      <c r="H2074" s="95">
        <v>3</v>
      </c>
      <c r="I2074" s="95" t="s">
        <v>207</v>
      </c>
      <c r="J2074" s="95" t="s">
        <v>206</v>
      </c>
      <c r="K2074" s="95" t="s">
        <v>288</v>
      </c>
      <c r="L2074" s="97">
        <f t="shared" si="32"/>
        <v>39</v>
      </c>
      <c r="M2074" s="95" t="str">
        <f>CONCATENATE(База[ПЕрвые символы],База[Column2],RIGHT(База[Column3],7))</f>
        <v>KV-35346231KJA-BKA</v>
      </c>
      <c r="N2074" s="98"/>
      <c r="O2074" s="98"/>
      <c r="U2074" s="98"/>
      <c r="V2074" s="98"/>
      <c r="W2074" s="98"/>
      <c r="X2074" s="98"/>
      <c r="Y2074" s="98"/>
    </row>
    <row r="2075" spans="1:25" ht="15" x14ac:dyDescent="0.25">
      <c r="A2075" s="93" t="str">
        <f>CONCATENATE(База[ПЕрвые символы],База[Column2],База[Column4])</f>
        <v>KV-35346237KJA-BKA</v>
      </c>
      <c r="B2075" s="94">
        <f>База[Column6]</f>
        <v>42</v>
      </c>
      <c r="C2075" s="95" t="s">
        <v>339</v>
      </c>
      <c r="D2075" s="96">
        <v>46237</v>
      </c>
      <c r="E2075" s="95">
        <v>42</v>
      </c>
      <c r="F2075" s="95">
        <v>0</v>
      </c>
      <c r="G2075" s="95">
        <v>0</v>
      </c>
      <c r="H2075" s="95">
        <v>3</v>
      </c>
      <c r="I2075" s="95" t="s">
        <v>207</v>
      </c>
      <c r="J2075" s="95" t="s">
        <v>206</v>
      </c>
      <c r="K2075" s="95" t="s">
        <v>288</v>
      </c>
      <c r="L2075" s="97">
        <f t="shared" si="32"/>
        <v>39</v>
      </c>
      <c r="M2075" s="95" t="str">
        <f>CONCATENATE(База[ПЕрвые символы],База[Column2],RIGHT(База[Column3],7))</f>
        <v>KV-35346237KJA-BKA</v>
      </c>
      <c r="N2075" s="98"/>
      <c r="O2075" s="98"/>
      <c r="U2075" s="98"/>
      <c r="V2075" s="98"/>
      <c r="W2075" s="98"/>
      <c r="X2075" s="98"/>
      <c r="Y2075" s="98"/>
    </row>
    <row r="2076" spans="1:25" ht="15" x14ac:dyDescent="0.25">
      <c r="A2076" s="93" t="str">
        <f>CONCATENATE(База[ПЕрвые символы],База[Column2],База[Column4])</f>
        <v>KV-35346239KJA-BKA</v>
      </c>
      <c r="B2076" s="94">
        <f>База[Column6]</f>
        <v>42</v>
      </c>
      <c r="C2076" s="95" t="s">
        <v>339</v>
      </c>
      <c r="D2076" s="96">
        <v>46239</v>
      </c>
      <c r="E2076" s="95">
        <v>42</v>
      </c>
      <c r="F2076" s="95">
        <v>0</v>
      </c>
      <c r="G2076" s="95">
        <v>0</v>
      </c>
      <c r="H2076" s="95">
        <v>3</v>
      </c>
      <c r="I2076" s="95" t="s">
        <v>207</v>
      </c>
      <c r="J2076" s="95" t="s">
        <v>206</v>
      </c>
      <c r="K2076" s="95" t="s">
        <v>288</v>
      </c>
      <c r="L2076" s="97">
        <f t="shared" si="32"/>
        <v>39</v>
      </c>
      <c r="M2076" s="95" t="str">
        <f>CONCATENATE(База[ПЕрвые символы],База[Column2],RIGHT(База[Column3],7))</f>
        <v>KV-35346239KJA-BKA</v>
      </c>
      <c r="N2076" s="98"/>
      <c r="O2076" s="98"/>
      <c r="U2076" s="98"/>
      <c r="V2076" s="98"/>
      <c r="W2076" s="98"/>
      <c r="X2076" s="98"/>
      <c r="Y2076" s="98"/>
    </row>
    <row r="2077" spans="1:25" ht="15" x14ac:dyDescent="0.25">
      <c r="A2077" s="93" t="str">
        <f>CONCATENATE(База[ПЕрвые символы],База[Column2],База[Column4])</f>
        <v>KV-35346240KJA-BKA</v>
      </c>
      <c r="B2077" s="94">
        <f>База[Column6]</f>
        <v>42</v>
      </c>
      <c r="C2077" s="95" t="s">
        <v>339</v>
      </c>
      <c r="D2077" s="96">
        <v>46240</v>
      </c>
      <c r="E2077" s="95">
        <v>42</v>
      </c>
      <c r="F2077" s="95">
        <v>0</v>
      </c>
      <c r="G2077" s="95">
        <v>0</v>
      </c>
      <c r="H2077" s="95">
        <v>3</v>
      </c>
      <c r="I2077" s="95" t="s">
        <v>207</v>
      </c>
      <c r="J2077" s="95" t="s">
        <v>206</v>
      </c>
      <c r="K2077" s="95" t="s">
        <v>288</v>
      </c>
      <c r="L2077" s="97">
        <f t="shared" si="32"/>
        <v>39</v>
      </c>
      <c r="M2077" s="95" t="str">
        <f>CONCATENATE(База[ПЕрвые символы],База[Column2],RIGHT(База[Column3],7))</f>
        <v>KV-35346240KJA-BKA</v>
      </c>
      <c r="N2077" s="98"/>
      <c r="O2077" s="98"/>
      <c r="U2077" s="98"/>
      <c r="V2077" s="98"/>
      <c r="W2077" s="98"/>
      <c r="X2077" s="98"/>
      <c r="Y2077" s="98"/>
    </row>
    <row r="2078" spans="1:25" ht="15" x14ac:dyDescent="0.25">
      <c r="A2078" s="93" t="str">
        <f>CONCATENATE(База[ПЕрвые символы],База[Column2],База[Column4])</f>
        <v>KV-35346244KJA-BKA</v>
      </c>
      <c r="B2078" s="94">
        <f>База[Column6]</f>
        <v>42</v>
      </c>
      <c r="C2078" s="95" t="s">
        <v>339</v>
      </c>
      <c r="D2078" s="96">
        <v>46244</v>
      </c>
      <c r="E2078" s="95">
        <v>42</v>
      </c>
      <c r="F2078" s="95">
        <v>0</v>
      </c>
      <c r="G2078" s="95">
        <v>0</v>
      </c>
      <c r="H2078" s="95">
        <v>3</v>
      </c>
      <c r="I2078" s="95" t="s">
        <v>207</v>
      </c>
      <c r="J2078" s="95" t="s">
        <v>206</v>
      </c>
      <c r="K2078" s="95" t="s">
        <v>288</v>
      </c>
      <c r="L2078" s="97">
        <f t="shared" si="32"/>
        <v>39</v>
      </c>
      <c r="M2078" s="95" t="str">
        <f>CONCATENATE(База[ПЕрвые символы],База[Column2],RIGHT(База[Column3],7))</f>
        <v>KV-35346244KJA-BKA</v>
      </c>
      <c r="N2078" s="98"/>
      <c r="O2078" s="98"/>
      <c r="U2078" s="98"/>
      <c r="V2078" s="98"/>
      <c r="W2078" s="98"/>
      <c r="X2078" s="98"/>
      <c r="Y2078" s="98"/>
    </row>
    <row r="2079" spans="1:25" ht="15" x14ac:dyDescent="0.25">
      <c r="A2079" s="93" t="str">
        <f>CONCATENATE(База[ПЕрвые символы],База[Column2],База[Column4])</f>
        <v>KV-35346246KJA-BKA</v>
      </c>
      <c r="B2079" s="94">
        <f>База[Column6]</f>
        <v>42</v>
      </c>
      <c r="C2079" s="95" t="s">
        <v>339</v>
      </c>
      <c r="D2079" s="96">
        <v>46246</v>
      </c>
      <c r="E2079" s="95">
        <v>42</v>
      </c>
      <c r="F2079" s="95">
        <v>0</v>
      </c>
      <c r="G2079" s="95">
        <v>0</v>
      </c>
      <c r="H2079" s="95">
        <v>3</v>
      </c>
      <c r="I2079" s="95" t="s">
        <v>207</v>
      </c>
      <c r="J2079" s="95" t="s">
        <v>206</v>
      </c>
      <c r="K2079" s="95" t="s">
        <v>288</v>
      </c>
      <c r="L2079" s="97">
        <f t="shared" si="32"/>
        <v>39</v>
      </c>
      <c r="M2079" s="95" t="str">
        <f>CONCATENATE(База[ПЕрвые символы],База[Column2],RIGHT(База[Column3],7))</f>
        <v>KV-35346246KJA-BKA</v>
      </c>
      <c r="N2079" s="98"/>
      <c r="O2079" s="98"/>
      <c r="U2079" s="98"/>
      <c r="V2079" s="98"/>
      <c r="W2079" s="98"/>
      <c r="X2079" s="98"/>
      <c r="Y2079" s="98"/>
    </row>
    <row r="2080" spans="1:25" ht="15" x14ac:dyDescent="0.25">
      <c r="A2080" s="93" t="str">
        <f>CONCATENATE(База[ПЕрвые символы],База[Column2],База[Column4])</f>
        <v>KV-35346247KJA-BKA</v>
      </c>
      <c r="B2080" s="94">
        <f>База[Column6]</f>
        <v>42</v>
      </c>
      <c r="C2080" s="95" t="s">
        <v>339</v>
      </c>
      <c r="D2080" s="96">
        <v>46247</v>
      </c>
      <c r="E2080" s="95">
        <v>42</v>
      </c>
      <c r="F2080" s="95">
        <v>0</v>
      </c>
      <c r="G2080" s="95">
        <v>0</v>
      </c>
      <c r="H2080" s="95">
        <v>3</v>
      </c>
      <c r="I2080" s="95" t="s">
        <v>207</v>
      </c>
      <c r="J2080" s="95" t="s">
        <v>206</v>
      </c>
      <c r="K2080" s="95" t="s">
        <v>288</v>
      </c>
      <c r="L2080" s="97">
        <f t="shared" si="32"/>
        <v>39</v>
      </c>
      <c r="M2080" s="95" t="str">
        <f>CONCATENATE(База[ПЕрвые символы],База[Column2],RIGHT(База[Column3],7))</f>
        <v>KV-35346247KJA-BKA</v>
      </c>
      <c r="N2080" s="98"/>
      <c r="O2080" s="98"/>
      <c r="U2080" s="98"/>
      <c r="V2080" s="98"/>
      <c r="W2080" s="98"/>
      <c r="X2080" s="98"/>
      <c r="Y2080" s="98"/>
    </row>
    <row r="2081" spans="1:25" ht="15" x14ac:dyDescent="0.25">
      <c r="A2081" s="93" t="str">
        <f>CONCATENATE(База[ПЕрвые символы],База[Column2],База[Column4])</f>
        <v>KV-35346251KJA-BKA</v>
      </c>
      <c r="B2081" s="94">
        <f>База[Column6]</f>
        <v>42</v>
      </c>
      <c r="C2081" s="95" t="s">
        <v>339</v>
      </c>
      <c r="D2081" s="96">
        <v>46251</v>
      </c>
      <c r="E2081" s="95">
        <v>42</v>
      </c>
      <c r="F2081" s="95">
        <v>0</v>
      </c>
      <c r="G2081" s="95">
        <v>0</v>
      </c>
      <c r="H2081" s="95">
        <v>3</v>
      </c>
      <c r="I2081" s="95" t="s">
        <v>207</v>
      </c>
      <c r="J2081" s="95" t="s">
        <v>206</v>
      </c>
      <c r="K2081" s="95" t="s">
        <v>288</v>
      </c>
      <c r="L2081" s="97">
        <f t="shared" si="32"/>
        <v>39</v>
      </c>
      <c r="M2081" s="95" t="str">
        <f>CONCATENATE(База[ПЕрвые символы],База[Column2],RIGHT(База[Column3],7))</f>
        <v>KV-35346251KJA-BKA</v>
      </c>
      <c r="N2081" s="98"/>
      <c r="O2081" s="98"/>
      <c r="U2081" s="98"/>
      <c r="V2081" s="98"/>
      <c r="W2081" s="98"/>
      <c r="X2081" s="98"/>
      <c r="Y2081" s="98"/>
    </row>
    <row r="2082" spans="1:25" ht="15" x14ac:dyDescent="0.25">
      <c r="A2082" s="93" t="str">
        <f>CONCATENATE(База[ПЕрвые символы],База[Column2],База[Column4])</f>
        <v>KV-35346253KJA-BKA</v>
      </c>
      <c r="B2082" s="94">
        <f>База[Column6]</f>
        <v>42</v>
      </c>
      <c r="C2082" s="95" t="s">
        <v>339</v>
      </c>
      <c r="D2082" s="96">
        <v>46253</v>
      </c>
      <c r="E2082" s="95">
        <v>42</v>
      </c>
      <c r="F2082" s="95">
        <v>0</v>
      </c>
      <c r="G2082" s="95">
        <v>0</v>
      </c>
      <c r="H2082" s="95">
        <v>3</v>
      </c>
      <c r="I2082" s="95" t="s">
        <v>207</v>
      </c>
      <c r="J2082" s="95" t="s">
        <v>206</v>
      </c>
      <c r="K2082" s="95" t="s">
        <v>288</v>
      </c>
      <c r="L2082" s="97">
        <f t="shared" si="32"/>
        <v>39</v>
      </c>
      <c r="M2082" s="95" t="str">
        <f>CONCATENATE(База[ПЕрвые символы],База[Column2],RIGHT(База[Column3],7))</f>
        <v>KV-35346253KJA-BKA</v>
      </c>
      <c r="N2082" s="98"/>
      <c r="O2082" s="98"/>
      <c r="U2082" s="98"/>
      <c r="V2082" s="98"/>
      <c r="W2082" s="98"/>
      <c r="X2082" s="98"/>
      <c r="Y2082" s="98"/>
    </row>
    <row r="2083" spans="1:25" ht="15" x14ac:dyDescent="0.25">
      <c r="A2083" s="93" t="str">
        <f>CONCATENATE(База[ПЕрвые символы],База[Column2],База[Column4])</f>
        <v>KV-35346254KJA-BKA</v>
      </c>
      <c r="B2083" s="94">
        <f>База[Column6]</f>
        <v>42</v>
      </c>
      <c r="C2083" s="95" t="s">
        <v>339</v>
      </c>
      <c r="D2083" s="96">
        <v>46254</v>
      </c>
      <c r="E2083" s="95">
        <v>42</v>
      </c>
      <c r="F2083" s="95">
        <v>0</v>
      </c>
      <c r="G2083" s="95">
        <v>0</v>
      </c>
      <c r="H2083" s="95">
        <v>3</v>
      </c>
      <c r="I2083" s="95" t="s">
        <v>207</v>
      </c>
      <c r="J2083" s="95" t="s">
        <v>206</v>
      </c>
      <c r="K2083" s="95" t="s">
        <v>288</v>
      </c>
      <c r="L2083" s="97">
        <f t="shared" si="32"/>
        <v>39</v>
      </c>
      <c r="M2083" s="95" t="str">
        <f>CONCATENATE(База[ПЕрвые символы],База[Column2],RIGHT(База[Column3],7))</f>
        <v>KV-35346254KJA-BKA</v>
      </c>
      <c r="N2083" s="98"/>
      <c r="O2083" s="98"/>
      <c r="U2083" s="98"/>
      <c r="V2083" s="98"/>
      <c r="W2083" s="98"/>
      <c r="X2083" s="98"/>
      <c r="Y2083" s="98"/>
    </row>
    <row r="2084" spans="1:25" ht="15" x14ac:dyDescent="0.25">
      <c r="A2084" s="93" t="str">
        <f>CONCATENATE(База[ПЕрвые символы],База[Column2],База[Column4])</f>
        <v>KV-35346258KJA-BKA</v>
      </c>
      <c r="B2084" s="94">
        <f>База[Column6]</f>
        <v>42</v>
      </c>
      <c r="C2084" s="95" t="s">
        <v>339</v>
      </c>
      <c r="D2084" s="96">
        <v>46258</v>
      </c>
      <c r="E2084" s="95">
        <v>42</v>
      </c>
      <c r="F2084" s="95">
        <v>0</v>
      </c>
      <c r="G2084" s="95">
        <v>0</v>
      </c>
      <c r="H2084" s="95">
        <v>3</v>
      </c>
      <c r="I2084" s="95" t="s">
        <v>207</v>
      </c>
      <c r="J2084" s="95" t="s">
        <v>206</v>
      </c>
      <c r="K2084" s="95" t="s">
        <v>288</v>
      </c>
      <c r="L2084" s="97">
        <f t="shared" si="32"/>
        <v>39</v>
      </c>
      <c r="M2084" s="95" t="str">
        <f>CONCATENATE(База[ПЕрвые символы],База[Column2],RIGHT(База[Column3],7))</f>
        <v>KV-35346258KJA-BKA</v>
      </c>
      <c r="N2084" s="98"/>
      <c r="O2084" s="98"/>
      <c r="U2084" s="98"/>
      <c r="V2084" s="98"/>
      <c r="W2084" s="98"/>
      <c r="X2084" s="98"/>
      <c r="Y2084" s="98"/>
    </row>
    <row r="2085" spans="1:25" ht="15" x14ac:dyDescent="0.25">
      <c r="A2085" s="93" t="str">
        <f>CONCATENATE(База[ПЕрвые символы],База[Column2],База[Column4])</f>
        <v>KV-35346260KJA-BKA</v>
      </c>
      <c r="B2085" s="94">
        <f>База[Column6]</f>
        <v>42</v>
      </c>
      <c r="C2085" s="95" t="s">
        <v>339</v>
      </c>
      <c r="D2085" s="96">
        <v>46260</v>
      </c>
      <c r="E2085" s="95">
        <v>42</v>
      </c>
      <c r="F2085" s="95">
        <v>0</v>
      </c>
      <c r="G2085" s="95">
        <v>0</v>
      </c>
      <c r="H2085" s="95">
        <v>3</v>
      </c>
      <c r="I2085" s="95" t="s">
        <v>207</v>
      </c>
      <c r="J2085" s="95" t="s">
        <v>206</v>
      </c>
      <c r="K2085" s="95" t="s">
        <v>288</v>
      </c>
      <c r="L2085" s="97">
        <f t="shared" si="32"/>
        <v>39</v>
      </c>
      <c r="M2085" s="95" t="str">
        <f>CONCATENATE(База[ПЕрвые символы],База[Column2],RIGHT(База[Column3],7))</f>
        <v>KV-35346260KJA-BKA</v>
      </c>
      <c r="N2085" s="98"/>
      <c r="O2085" s="98"/>
      <c r="U2085" s="98"/>
      <c r="V2085" s="98"/>
      <c r="W2085" s="98"/>
      <c r="X2085" s="98"/>
      <c r="Y2085" s="98"/>
    </row>
    <row r="2086" spans="1:25" ht="15" x14ac:dyDescent="0.25">
      <c r="A2086" s="93" t="str">
        <f>CONCATENATE(База[ПЕрвые символы],База[Column2],База[Column4])</f>
        <v>KV-35346261KJA-BKA</v>
      </c>
      <c r="B2086" s="94">
        <f>База[Column6]</f>
        <v>42</v>
      </c>
      <c r="C2086" s="95" t="s">
        <v>339</v>
      </c>
      <c r="D2086" s="96">
        <v>46261</v>
      </c>
      <c r="E2086" s="95">
        <v>42</v>
      </c>
      <c r="F2086" s="95">
        <v>0</v>
      </c>
      <c r="G2086" s="95">
        <v>0</v>
      </c>
      <c r="H2086" s="95">
        <v>3</v>
      </c>
      <c r="I2086" s="95" t="s">
        <v>207</v>
      </c>
      <c r="J2086" s="95" t="s">
        <v>206</v>
      </c>
      <c r="K2086" s="95" t="s">
        <v>288</v>
      </c>
      <c r="L2086" s="97">
        <f t="shared" si="32"/>
        <v>39</v>
      </c>
      <c r="M2086" s="95" t="str">
        <f>CONCATENATE(База[ПЕрвые символы],База[Column2],RIGHT(База[Column3],7))</f>
        <v>KV-35346261KJA-BKA</v>
      </c>
      <c r="N2086" s="98"/>
      <c r="O2086" s="98"/>
      <c r="U2086" s="98"/>
      <c r="V2086" s="98"/>
      <c r="W2086" s="98"/>
      <c r="X2086" s="98"/>
      <c r="Y2086" s="98"/>
    </row>
    <row r="2087" spans="1:25" ht="15" x14ac:dyDescent="0.25">
      <c r="A2087" s="93" t="str">
        <f>CONCATENATE(База[ПЕрвые символы],База[Column2],База[Column4])</f>
        <v>KV-35346268KJA-BKA</v>
      </c>
      <c r="B2087" s="94">
        <f>База[Column6]</f>
        <v>42</v>
      </c>
      <c r="C2087" s="95" t="s">
        <v>339</v>
      </c>
      <c r="D2087" s="96">
        <v>46268</v>
      </c>
      <c r="E2087" s="95">
        <v>42</v>
      </c>
      <c r="F2087" s="95">
        <v>0</v>
      </c>
      <c r="G2087" s="95">
        <v>0</v>
      </c>
      <c r="H2087" s="95">
        <v>3</v>
      </c>
      <c r="I2087" s="95" t="s">
        <v>207</v>
      </c>
      <c r="J2087" s="95" t="s">
        <v>206</v>
      </c>
      <c r="K2087" s="95" t="s">
        <v>288</v>
      </c>
      <c r="L2087" s="97">
        <f t="shared" si="32"/>
        <v>39</v>
      </c>
      <c r="M2087" s="95" t="str">
        <f>CONCATENATE(База[ПЕрвые символы],База[Column2],RIGHT(База[Column3],7))</f>
        <v>KV-35346268KJA-BKA</v>
      </c>
      <c r="N2087" s="98"/>
      <c r="O2087" s="98"/>
      <c r="U2087" s="98"/>
      <c r="V2087" s="98"/>
      <c r="W2087" s="98"/>
      <c r="X2087" s="98"/>
      <c r="Y2087" s="98"/>
    </row>
    <row r="2088" spans="1:25" ht="15" x14ac:dyDescent="0.25">
      <c r="A2088" s="93" t="str">
        <f>CONCATENATE(База[ПЕрвые символы],База[Column2],База[Column4])</f>
        <v>KV-35346272KJA-BKA</v>
      </c>
      <c r="B2088" s="94">
        <f>База[Column6]</f>
        <v>42</v>
      </c>
      <c r="C2088" s="95" t="s">
        <v>339</v>
      </c>
      <c r="D2088" s="96">
        <v>46272</v>
      </c>
      <c r="E2088" s="95">
        <v>42</v>
      </c>
      <c r="F2088" s="95">
        <v>0</v>
      </c>
      <c r="G2088" s="95">
        <v>0</v>
      </c>
      <c r="H2088" s="95">
        <v>3</v>
      </c>
      <c r="I2088" s="95" t="s">
        <v>207</v>
      </c>
      <c r="J2088" s="95" t="s">
        <v>206</v>
      </c>
      <c r="K2088" s="95" t="s">
        <v>288</v>
      </c>
      <c r="L2088" s="97">
        <f t="shared" si="32"/>
        <v>39</v>
      </c>
      <c r="M2088" s="95" t="str">
        <f>CONCATENATE(База[ПЕрвые символы],База[Column2],RIGHT(База[Column3],7))</f>
        <v>KV-35346272KJA-BKA</v>
      </c>
      <c r="N2088" s="98"/>
      <c r="O2088" s="98"/>
      <c r="U2088" s="98"/>
      <c r="V2088" s="98"/>
      <c r="W2088" s="98"/>
      <c r="X2088" s="98"/>
      <c r="Y2088" s="98"/>
    </row>
    <row r="2089" spans="1:25" ht="15" x14ac:dyDescent="0.25">
      <c r="A2089" s="93" t="str">
        <f>CONCATENATE(База[ПЕрвые символы],База[Column2],База[Column4])</f>
        <v>KV-35346274KJA-BKA</v>
      </c>
      <c r="B2089" s="94">
        <f>База[Column6]</f>
        <v>42</v>
      </c>
      <c r="C2089" s="95" t="s">
        <v>339</v>
      </c>
      <c r="D2089" s="96">
        <v>46274</v>
      </c>
      <c r="E2089" s="95">
        <v>42</v>
      </c>
      <c r="F2089" s="95">
        <v>0</v>
      </c>
      <c r="G2089" s="95">
        <v>0</v>
      </c>
      <c r="H2089" s="95">
        <v>3</v>
      </c>
      <c r="I2089" s="95" t="s">
        <v>207</v>
      </c>
      <c r="J2089" s="95" t="s">
        <v>206</v>
      </c>
      <c r="K2089" s="95" t="s">
        <v>288</v>
      </c>
      <c r="L2089" s="97">
        <f t="shared" si="32"/>
        <v>39</v>
      </c>
      <c r="M2089" s="95" t="str">
        <f>CONCATENATE(База[ПЕрвые символы],База[Column2],RIGHT(База[Column3],7))</f>
        <v>KV-35346274KJA-BKA</v>
      </c>
      <c r="N2089" s="98"/>
      <c r="O2089" s="98"/>
      <c r="U2089" s="98"/>
      <c r="V2089" s="98"/>
      <c r="W2089" s="98"/>
      <c r="X2089" s="98"/>
      <c r="Y2089" s="98"/>
    </row>
    <row r="2090" spans="1:25" ht="15" x14ac:dyDescent="0.25">
      <c r="A2090" s="93" t="str">
        <f>CONCATENATE(База[ПЕрвые символы],База[Column2],База[Column4])</f>
        <v>KV-35346279KJA-BKA</v>
      </c>
      <c r="B2090" s="94">
        <f>База[Column6]</f>
        <v>42</v>
      </c>
      <c r="C2090" s="95" t="s">
        <v>339</v>
      </c>
      <c r="D2090" s="96">
        <v>46279</v>
      </c>
      <c r="E2090" s="95">
        <v>42</v>
      </c>
      <c r="F2090" s="95">
        <v>0</v>
      </c>
      <c r="G2090" s="95">
        <v>0</v>
      </c>
      <c r="H2090" s="95">
        <v>3</v>
      </c>
      <c r="I2090" s="95" t="s">
        <v>207</v>
      </c>
      <c r="J2090" s="95" t="s">
        <v>206</v>
      </c>
      <c r="K2090" s="95" t="s">
        <v>288</v>
      </c>
      <c r="L2090" s="97">
        <f t="shared" si="32"/>
        <v>39</v>
      </c>
      <c r="M2090" s="95" t="str">
        <f>CONCATENATE(База[ПЕрвые символы],База[Column2],RIGHT(База[Column3],7))</f>
        <v>KV-35346279KJA-BKA</v>
      </c>
      <c r="N2090" s="98"/>
      <c r="O2090" s="98"/>
      <c r="U2090" s="98"/>
      <c r="V2090" s="98"/>
      <c r="W2090" s="98"/>
      <c r="X2090" s="98"/>
      <c r="Y2090" s="98"/>
    </row>
    <row r="2091" spans="1:25" ht="15" x14ac:dyDescent="0.25">
      <c r="A2091" s="93" t="str">
        <f>CONCATENATE(База[ПЕрвые символы],База[Column2],База[Column4])</f>
        <v>KV-35346286KJA-BKA</v>
      </c>
      <c r="B2091" s="94">
        <f>База[Column6]</f>
        <v>42</v>
      </c>
      <c r="C2091" s="95" t="s">
        <v>339</v>
      </c>
      <c r="D2091" s="96">
        <v>46286</v>
      </c>
      <c r="E2091" s="95">
        <v>42</v>
      </c>
      <c r="F2091" s="95">
        <v>0</v>
      </c>
      <c r="G2091" s="95">
        <v>0</v>
      </c>
      <c r="H2091" s="95">
        <v>3</v>
      </c>
      <c r="I2091" s="95" t="s">
        <v>207</v>
      </c>
      <c r="J2091" s="95" t="s">
        <v>206</v>
      </c>
      <c r="K2091" s="95" t="s">
        <v>288</v>
      </c>
      <c r="L2091" s="97">
        <f t="shared" si="32"/>
        <v>39</v>
      </c>
      <c r="M2091" s="95" t="str">
        <f>CONCATENATE(База[ПЕрвые символы],База[Column2],RIGHT(База[Column3],7))</f>
        <v>KV-35346286KJA-BKA</v>
      </c>
      <c r="N2091" s="98"/>
      <c r="O2091" s="98"/>
      <c r="U2091" s="98"/>
      <c r="V2091" s="98"/>
      <c r="W2091" s="98"/>
      <c r="X2091" s="98"/>
      <c r="Y2091" s="98"/>
    </row>
    <row r="2092" spans="1:25" ht="15" x14ac:dyDescent="0.25">
      <c r="A2092" s="93" t="str">
        <f>CONCATENATE(База[ПЕрвые символы],База[Column2],База[Column4])</f>
        <v>KV-35346288KJA-BKA</v>
      </c>
      <c r="B2092" s="94">
        <f>База[Column6]</f>
        <v>42</v>
      </c>
      <c r="C2092" s="95" t="s">
        <v>339</v>
      </c>
      <c r="D2092" s="96">
        <v>46288</v>
      </c>
      <c r="E2092" s="95">
        <v>42</v>
      </c>
      <c r="F2092" s="95">
        <v>0</v>
      </c>
      <c r="G2092" s="95">
        <v>0</v>
      </c>
      <c r="H2092" s="95">
        <v>3</v>
      </c>
      <c r="I2092" s="95" t="s">
        <v>207</v>
      </c>
      <c r="J2092" s="95" t="s">
        <v>206</v>
      </c>
      <c r="K2092" s="95" t="s">
        <v>288</v>
      </c>
      <c r="L2092" s="97">
        <f t="shared" si="32"/>
        <v>39</v>
      </c>
      <c r="M2092" s="95" t="str">
        <f>CONCATENATE(База[ПЕрвые символы],База[Column2],RIGHT(База[Column3],7))</f>
        <v>KV-35346288KJA-BKA</v>
      </c>
      <c r="N2092" s="98"/>
      <c r="O2092" s="98"/>
      <c r="U2092" s="98"/>
      <c r="V2092" s="98"/>
      <c r="W2092" s="98"/>
      <c r="X2092" s="98"/>
      <c r="Y2092" s="98"/>
    </row>
    <row r="2093" spans="1:25" ht="15" x14ac:dyDescent="0.25">
      <c r="A2093" s="93" t="str">
        <f>CONCATENATE(База[ПЕрвые символы],База[Column2],База[Column4])</f>
        <v>KV-35346293KJA-BKA</v>
      </c>
      <c r="B2093" s="94">
        <f>База[Column6]</f>
        <v>42</v>
      </c>
      <c r="C2093" s="95" t="s">
        <v>339</v>
      </c>
      <c r="D2093" s="96">
        <v>46293</v>
      </c>
      <c r="E2093" s="95">
        <v>42</v>
      </c>
      <c r="F2093" s="95">
        <v>0</v>
      </c>
      <c r="G2093" s="95">
        <v>0</v>
      </c>
      <c r="H2093" s="95">
        <v>3</v>
      </c>
      <c r="I2093" s="95" t="s">
        <v>207</v>
      </c>
      <c r="J2093" s="95" t="s">
        <v>206</v>
      </c>
      <c r="K2093" s="95" t="s">
        <v>288</v>
      </c>
      <c r="L2093" s="97">
        <f t="shared" si="32"/>
        <v>39</v>
      </c>
      <c r="M2093" s="95" t="str">
        <f>CONCATENATE(База[ПЕрвые символы],База[Column2],RIGHT(База[Column3],7))</f>
        <v>KV-35346293KJA-BKA</v>
      </c>
      <c r="N2093" s="98"/>
      <c r="O2093" s="98"/>
      <c r="U2093" s="98"/>
      <c r="V2093" s="98"/>
      <c r="W2093" s="98"/>
      <c r="X2093" s="98"/>
      <c r="Y2093" s="98"/>
    </row>
    <row r="2094" spans="1:25" ht="15" x14ac:dyDescent="0.25">
      <c r="A2094" s="93" t="str">
        <f>CONCATENATE(База[ПЕрвые символы],База[Column2],База[Column4])</f>
        <v>KV-35446216BKA-KJA</v>
      </c>
      <c r="B2094" s="94">
        <f>База[Column6]</f>
        <v>46</v>
      </c>
      <c r="C2094" s="95" t="s">
        <v>340</v>
      </c>
      <c r="D2094" s="96">
        <v>46216</v>
      </c>
      <c r="E2094" s="95">
        <v>46</v>
      </c>
      <c r="F2094" s="95">
        <v>41</v>
      </c>
      <c r="G2094" s="95">
        <v>41</v>
      </c>
      <c r="H2094" s="95">
        <v>3</v>
      </c>
      <c r="I2094" s="95" t="s">
        <v>209</v>
      </c>
      <c r="J2094" s="95" t="s">
        <v>208</v>
      </c>
      <c r="K2094" s="95" t="s">
        <v>288</v>
      </c>
      <c r="L2094" s="97">
        <f t="shared" si="32"/>
        <v>43</v>
      </c>
      <c r="M2094" s="95" t="str">
        <f>CONCATENATE(База[ПЕрвые символы],База[Column2],RIGHT(База[Column3],7))</f>
        <v>KV-35446216BKA-KJA</v>
      </c>
      <c r="N2094" s="98"/>
      <c r="O2094" s="98"/>
      <c r="U2094" s="98"/>
      <c r="V2094" s="98"/>
      <c r="W2094" s="98"/>
      <c r="X2094" s="98"/>
      <c r="Y2094" s="98"/>
    </row>
    <row r="2095" spans="1:25" ht="15" x14ac:dyDescent="0.25">
      <c r="A2095" s="93" t="str">
        <f>CONCATENATE(База[ПЕрвые символы],База[Column2],База[Column4])</f>
        <v>KV-35446217BKA-KJA</v>
      </c>
      <c r="B2095" s="94">
        <f>База[Column6]</f>
        <v>46</v>
      </c>
      <c r="C2095" s="95" t="s">
        <v>340</v>
      </c>
      <c r="D2095" s="96">
        <v>46217</v>
      </c>
      <c r="E2095" s="95">
        <v>46</v>
      </c>
      <c r="F2095" s="95">
        <v>3</v>
      </c>
      <c r="G2095" s="95">
        <v>3</v>
      </c>
      <c r="H2095" s="95">
        <v>3</v>
      </c>
      <c r="I2095" s="95" t="s">
        <v>209</v>
      </c>
      <c r="J2095" s="95" t="s">
        <v>208</v>
      </c>
      <c r="K2095" s="95" t="s">
        <v>288</v>
      </c>
      <c r="L2095" s="97">
        <f t="shared" si="32"/>
        <v>43</v>
      </c>
      <c r="M2095" s="95" t="str">
        <f>CONCATENATE(База[ПЕрвые символы],База[Column2],RIGHT(База[Column3],7))</f>
        <v>KV-35446217BKA-KJA</v>
      </c>
      <c r="N2095" s="98"/>
      <c r="O2095" s="98"/>
      <c r="U2095" s="98"/>
      <c r="V2095" s="98"/>
      <c r="W2095" s="98"/>
      <c r="X2095" s="98"/>
      <c r="Y2095" s="98"/>
    </row>
    <row r="2096" spans="1:25" ht="15" x14ac:dyDescent="0.25">
      <c r="A2096" s="93" t="str">
        <f>CONCATENATE(База[ПЕрвые символы],База[Column2],База[Column4])</f>
        <v>KV-35446218BKA-KJA</v>
      </c>
      <c r="B2096" s="94">
        <f>База[Column6]</f>
        <v>46</v>
      </c>
      <c r="C2096" s="95" t="s">
        <v>340</v>
      </c>
      <c r="D2096" s="96">
        <v>46218</v>
      </c>
      <c r="E2096" s="95">
        <v>46</v>
      </c>
      <c r="F2096" s="95">
        <v>6</v>
      </c>
      <c r="G2096" s="95">
        <v>6</v>
      </c>
      <c r="H2096" s="95">
        <v>3</v>
      </c>
      <c r="I2096" s="95" t="s">
        <v>209</v>
      </c>
      <c r="J2096" s="95" t="s">
        <v>208</v>
      </c>
      <c r="K2096" s="95" t="s">
        <v>288</v>
      </c>
      <c r="L2096" s="97">
        <f t="shared" si="32"/>
        <v>43</v>
      </c>
      <c r="M2096" s="95" t="str">
        <f>CONCATENATE(База[ПЕрвые символы],База[Column2],RIGHT(База[Column3],7))</f>
        <v>KV-35446218BKA-KJA</v>
      </c>
      <c r="N2096" s="98"/>
      <c r="O2096" s="98"/>
      <c r="U2096" s="98"/>
      <c r="V2096" s="98"/>
      <c r="W2096" s="98"/>
      <c r="X2096" s="98"/>
      <c r="Y2096" s="98"/>
    </row>
    <row r="2097" spans="1:25" ht="15" x14ac:dyDescent="0.25">
      <c r="A2097" s="93" t="str">
        <f>CONCATENATE(База[ПЕрвые символы],База[Column2],База[Column4])</f>
        <v>KV-35446219BKA-KJA</v>
      </c>
      <c r="B2097" s="94">
        <f>База[Column6]</f>
        <v>46</v>
      </c>
      <c r="C2097" s="95" t="s">
        <v>340</v>
      </c>
      <c r="D2097" s="96">
        <v>46219</v>
      </c>
      <c r="E2097" s="95">
        <v>46</v>
      </c>
      <c r="F2097" s="95">
        <v>21</v>
      </c>
      <c r="G2097" s="95">
        <v>21</v>
      </c>
      <c r="H2097" s="95">
        <v>3</v>
      </c>
      <c r="I2097" s="95" t="s">
        <v>209</v>
      </c>
      <c r="J2097" s="95" t="s">
        <v>208</v>
      </c>
      <c r="K2097" s="95" t="s">
        <v>288</v>
      </c>
      <c r="L2097" s="97">
        <f t="shared" si="32"/>
        <v>43</v>
      </c>
      <c r="M2097" s="95" t="str">
        <f>CONCATENATE(База[ПЕрвые символы],База[Column2],RIGHT(База[Column3],7))</f>
        <v>KV-35446219BKA-KJA</v>
      </c>
      <c r="N2097" s="98"/>
      <c r="O2097" s="98"/>
      <c r="U2097" s="98"/>
      <c r="V2097" s="98"/>
      <c r="W2097" s="98"/>
      <c r="X2097" s="98"/>
      <c r="Y2097" s="98"/>
    </row>
    <row r="2098" spans="1:25" ht="15" x14ac:dyDescent="0.25">
      <c r="A2098" s="93" t="str">
        <f>CONCATENATE(База[ПЕрвые символы],База[Column2],База[Column4])</f>
        <v>KV-35446225BKA-KJA</v>
      </c>
      <c r="B2098" s="94">
        <f>База[Column6]</f>
        <v>46</v>
      </c>
      <c r="C2098" s="95" t="s">
        <v>340</v>
      </c>
      <c r="D2098" s="96">
        <v>46225</v>
      </c>
      <c r="E2098" s="95">
        <v>46</v>
      </c>
      <c r="F2098" s="95">
        <v>1</v>
      </c>
      <c r="G2098" s="95">
        <v>1</v>
      </c>
      <c r="H2098" s="95">
        <v>3</v>
      </c>
      <c r="I2098" s="95" t="s">
        <v>209</v>
      </c>
      <c r="J2098" s="95" t="s">
        <v>208</v>
      </c>
      <c r="K2098" s="95" t="s">
        <v>288</v>
      </c>
      <c r="L2098" s="97">
        <f t="shared" si="32"/>
        <v>43</v>
      </c>
      <c r="M2098" s="95" t="str">
        <f>CONCATENATE(База[ПЕрвые символы],База[Column2],RIGHT(База[Column3],7))</f>
        <v>KV-35446225BKA-KJA</v>
      </c>
      <c r="N2098" s="98"/>
      <c r="O2098" s="98"/>
      <c r="U2098" s="98"/>
      <c r="V2098" s="98"/>
      <c r="W2098" s="98"/>
      <c r="X2098" s="98"/>
      <c r="Y2098" s="98"/>
    </row>
    <row r="2099" spans="1:25" ht="15" x14ac:dyDescent="0.25">
      <c r="A2099" s="93" t="str">
        <f>CONCATENATE(База[ПЕрвые символы],База[Column2],База[Column4])</f>
        <v>KV-35446226BKA-KJA</v>
      </c>
      <c r="B2099" s="94">
        <f>База[Column6]</f>
        <v>46</v>
      </c>
      <c r="C2099" s="95" t="s">
        <v>340</v>
      </c>
      <c r="D2099" s="96">
        <v>46226</v>
      </c>
      <c r="E2099" s="95">
        <v>46</v>
      </c>
      <c r="F2099" s="95">
        <v>6</v>
      </c>
      <c r="G2099" s="95">
        <v>6</v>
      </c>
      <c r="H2099" s="95">
        <v>3</v>
      </c>
      <c r="I2099" s="95" t="s">
        <v>209</v>
      </c>
      <c r="J2099" s="95" t="s">
        <v>208</v>
      </c>
      <c r="K2099" s="95" t="s">
        <v>288</v>
      </c>
      <c r="L2099" s="97">
        <f t="shared" si="32"/>
        <v>43</v>
      </c>
      <c r="M2099" s="95" t="str">
        <f>CONCATENATE(База[ПЕрвые символы],База[Column2],RIGHT(База[Column3],7))</f>
        <v>KV-35446226BKA-KJA</v>
      </c>
      <c r="N2099" s="98"/>
      <c r="O2099" s="98"/>
      <c r="U2099" s="98"/>
      <c r="V2099" s="98"/>
      <c r="W2099" s="98"/>
      <c r="X2099" s="98"/>
      <c r="Y2099" s="98"/>
    </row>
    <row r="2100" spans="1:25" ht="15" x14ac:dyDescent="0.25">
      <c r="A2100" s="93" t="str">
        <f>CONCATENATE(База[ПЕрвые символы],База[Column2],База[Column4])</f>
        <v>KV-35446230BKA-KJA</v>
      </c>
      <c r="B2100" s="94">
        <f>База[Column6]</f>
        <v>46</v>
      </c>
      <c r="C2100" s="95" t="s">
        <v>340</v>
      </c>
      <c r="D2100" s="96">
        <v>46230</v>
      </c>
      <c r="E2100" s="95">
        <v>46</v>
      </c>
      <c r="F2100" s="95">
        <v>34</v>
      </c>
      <c r="G2100" s="95">
        <v>34</v>
      </c>
      <c r="H2100" s="95">
        <v>3</v>
      </c>
      <c r="I2100" s="95" t="s">
        <v>209</v>
      </c>
      <c r="J2100" s="95" t="s">
        <v>208</v>
      </c>
      <c r="K2100" s="95" t="s">
        <v>288</v>
      </c>
      <c r="L2100" s="97">
        <f t="shared" si="32"/>
        <v>43</v>
      </c>
      <c r="M2100" s="95" t="str">
        <f>CONCATENATE(База[ПЕрвые символы],База[Column2],RIGHT(База[Column3],7))</f>
        <v>KV-35446230BKA-KJA</v>
      </c>
      <c r="N2100" s="98"/>
      <c r="O2100" s="98"/>
      <c r="U2100" s="98"/>
      <c r="V2100" s="98"/>
      <c r="W2100" s="98"/>
      <c r="X2100" s="98"/>
      <c r="Y2100" s="98"/>
    </row>
    <row r="2101" spans="1:25" ht="15" x14ac:dyDescent="0.25">
      <c r="A2101" s="93" t="str">
        <f>CONCATENATE(База[ПЕрвые символы],База[Column2],База[Column4])</f>
        <v>KV-35446231BKA-KJA</v>
      </c>
      <c r="B2101" s="94">
        <f>База[Column6]</f>
        <v>46</v>
      </c>
      <c r="C2101" s="95" t="s">
        <v>340</v>
      </c>
      <c r="D2101" s="96">
        <v>46231</v>
      </c>
      <c r="E2101" s="95">
        <v>46</v>
      </c>
      <c r="F2101" s="95">
        <v>2</v>
      </c>
      <c r="G2101" s="95">
        <v>2</v>
      </c>
      <c r="H2101" s="95">
        <v>3</v>
      </c>
      <c r="I2101" s="95" t="s">
        <v>209</v>
      </c>
      <c r="J2101" s="95" t="s">
        <v>208</v>
      </c>
      <c r="K2101" s="95" t="s">
        <v>288</v>
      </c>
      <c r="L2101" s="97">
        <f t="shared" si="32"/>
        <v>43</v>
      </c>
      <c r="M2101" s="95" t="str">
        <f>CONCATENATE(База[ПЕрвые символы],База[Column2],RIGHT(База[Column3],7))</f>
        <v>KV-35446231BKA-KJA</v>
      </c>
      <c r="N2101" s="98"/>
      <c r="O2101" s="98"/>
      <c r="U2101" s="98"/>
      <c r="V2101" s="98"/>
      <c r="W2101" s="98"/>
      <c r="X2101" s="98"/>
      <c r="Y2101" s="98"/>
    </row>
    <row r="2102" spans="1:25" ht="15" x14ac:dyDescent="0.25">
      <c r="A2102" s="93" t="str">
        <f>CONCATENATE(База[ПЕрвые символы],База[Column2],База[Column4])</f>
        <v>KV-35446237BKA-KJA</v>
      </c>
      <c r="B2102" s="94">
        <f>База[Column6]</f>
        <v>46</v>
      </c>
      <c r="C2102" s="95" t="s">
        <v>340</v>
      </c>
      <c r="D2102" s="96">
        <v>46237</v>
      </c>
      <c r="E2102" s="95">
        <v>46</v>
      </c>
      <c r="F2102" s="95">
        <v>0</v>
      </c>
      <c r="G2102" s="95">
        <v>0</v>
      </c>
      <c r="H2102" s="95">
        <v>3</v>
      </c>
      <c r="I2102" s="95" t="s">
        <v>209</v>
      </c>
      <c r="J2102" s="95" t="s">
        <v>208</v>
      </c>
      <c r="K2102" s="95" t="s">
        <v>288</v>
      </c>
      <c r="L2102" s="97">
        <f t="shared" si="32"/>
        <v>43</v>
      </c>
      <c r="M2102" s="95" t="str">
        <f>CONCATENATE(База[ПЕрвые символы],База[Column2],RIGHT(База[Column3],7))</f>
        <v>KV-35446237BKA-KJA</v>
      </c>
      <c r="N2102" s="98"/>
      <c r="O2102" s="98"/>
      <c r="U2102" s="98"/>
      <c r="V2102" s="98"/>
      <c r="W2102" s="98"/>
      <c r="X2102" s="98"/>
      <c r="Y2102" s="98"/>
    </row>
    <row r="2103" spans="1:25" ht="15" x14ac:dyDescent="0.25">
      <c r="A2103" s="93" t="str">
        <f>CONCATENATE(База[ПЕрвые символы],База[Column2],База[Column4])</f>
        <v>KV-35446239BKA-KJA</v>
      </c>
      <c r="B2103" s="94">
        <f>База[Column6]</f>
        <v>46</v>
      </c>
      <c r="C2103" s="95" t="s">
        <v>340</v>
      </c>
      <c r="D2103" s="96">
        <v>46239</v>
      </c>
      <c r="E2103" s="95">
        <v>46</v>
      </c>
      <c r="F2103" s="95">
        <v>0</v>
      </c>
      <c r="G2103" s="95">
        <v>0</v>
      </c>
      <c r="H2103" s="95">
        <v>3</v>
      </c>
      <c r="I2103" s="95" t="s">
        <v>209</v>
      </c>
      <c r="J2103" s="95" t="s">
        <v>208</v>
      </c>
      <c r="K2103" s="95" t="s">
        <v>288</v>
      </c>
      <c r="L2103" s="97">
        <f t="shared" si="32"/>
        <v>43</v>
      </c>
      <c r="M2103" s="95" t="str">
        <f>CONCATENATE(База[ПЕрвые символы],База[Column2],RIGHT(База[Column3],7))</f>
        <v>KV-35446239BKA-KJA</v>
      </c>
      <c r="N2103" s="98"/>
      <c r="O2103" s="98"/>
      <c r="U2103" s="98"/>
      <c r="V2103" s="98"/>
      <c r="W2103" s="98"/>
      <c r="X2103" s="98"/>
      <c r="Y2103" s="98"/>
    </row>
    <row r="2104" spans="1:25" ht="15" x14ac:dyDescent="0.25">
      <c r="A2104" s="93" t="str">
        <f>CONCATENATE(База[ПЕрвые символы],База[Column2],База[Column4])</f>
        <v>KV-35446240BKA-KJA</v>
      </c>
      <c r="B2104" s="94">
        <f>База[Column6]</f>
        <v>46</v>
      </c>
      <c r="C2104" s="95" t="s">
        <v>340</v>
      </c>
      <c r="D2104" s="96">
        <v>46240</v>
      </c>
      <c r="E2104" s="95">
        <v>46</v>
      </c>
      <c r="F2104" s="95">
        <v>0</v>
      </c>
      <c r="G2104" s="95">
        <v>0</v>
      </c>
      <c r="H2104" s="95">
        <v>3</v>
      </c>
      <c r="I2104" s="95" t="s">
        <v>209</v>
      </c>
      <c r="J2104" s="95" t="s">
        <v>208</v>
      </c>
      <c r="K2104" s="95" t="s">
        <v>288</v>
      </c>
      <c r="L2104" s="97">
        <f t="shared" si="32"/>
        <v>43</v>
      </c>
      <c r="M2104" s="95" t="str">
        <f>CONCATENATE(База[ПЕрвые символы],База[Column2],RIGHT(База[Column3],7))</f>
        <v>KV-35446240BKA-KJA</v>
      </c>
      <c r="N2104" s="98"/>
      <c r="O2104" s="98"/>
      <c r="U2104" s="98"/>
      <c r="V2104" s="98"/>
      <c r="W2104" s="98"/>
      <c r="X2104" s="98"/>
      <c r="Y2104" s="98"/>
    </row>
    <row r="2105" spans="1:25" ht="15" x14ac:dyDescent="0.25">
      <c r="A2105" s="93" t="str">
        <f>CONCATENATE(База[ПЕрвые символы],База[Column2],База[Column4])</f>
        <v>KV-35446244BKA-KJA</v>
      </c>
      <c r="B2105" s="94">
        <f>База[Column6]</f>
        <v>46</v>
      </c>
      <c r="C2105" s="95" t="s">
        <v>340</v>
      </c>
      <c r="D2105" s="96">
        <v>46244</v>
      </c>
      <c r="E2105" s="95">
        <v>46</v>
      </c>
      <c r="F2105" s="95">
        <v>0</v>
      </c>
      <c r="G2105" s="95">
        <v>0</v>
      </c>
      <c r="H2105" s="95">
        <v>3</v>
      </c>
      <c r="I2105" s="95" t="s">
        <v>209</v>
      </c>
      <c r="J2105" s="95" t="s">
        <v>208</v>
      </c>
      <c r="K2105" s="95" t="s">
        <v>288</v>
      </c>
      <c r="L2105" s="97">
        <f t="shared" si="32"/>
        <v>43</v>
      </c>
      <c r="M2105" s="95" t="str">
        <f>CONCATENATE(База[ПЕрвые символы],База[Column2],RIGHT(База[Column3],7))</f>
        <v>KV-35446244BKA-KJA</v>
      </c>
      <c r="N2105" s="98"/>
      <c r="O2105" s="98"/>
      <c r="U2105" s="98"/>
      <c r="V2105" s="98"/>
      <c r="W2105" s="98"/>
      <c r="X2105" s="98"/>
      <c r="Y2105" s="98"/>
    </row>
    <row r="2106" spans="1:25" ht="15" x14ac:dyDescent="0.25">
      <c r="A2106" s="93" t="str">
        <f>CONCATENATE(База[ПЕрвые символы],База[Column2],База[Column4])</f>
        <v>KV-35446246BKA-KJA</v>
      </c>
      <c r="B2106" s="94">
        <f>База[Column6]</f>
        <v>46</v>
      </c>
      <c r="C2106" s="95" t="s">
        <v>340</v>
      </c>
      <c r="D2106" s="96">
        <v>46246</v>
      </c>
      <c r="E2106" s="95">
        <v>46</v>
      </c>
      <c r="F2106" s="95">
        <v>0</v>
      </c>
      <c r="G2106" s="95">
        <v>0</v>
      </c>
      <c r="H2106" s="95">
        <v>3</v>
      </c>
      <c r="I2106" s="95" t="s">
        <v>209</v>
      </c>
      <c r="J2106" s="95" t="s">
        <v>208</v>
      </c>
      <c r="K2106" s="95" t="s">
        <v>288</v>
      </c>
      <c r="L2106" s="97">
        <f t="shared" si="32"/>
        <v>43</v>
      </c>
      <c r="M2106" s="95" t="str">
        <f>CONCATENATE(База[ПЕрвые символы],База[Column2],RIGHT(База[Column3],7))</f>
        <v>KV-35446246BKA-KJA</v>
      </c>
      <c r="N2106" s="98"/>
      <c r="O2106" s="98"/>
      <c r="U2106" s="98"/>
      <c r="V2106" s="98"/>
      <c r="W2106" s="98"/>
      <c r="X2106" s="98"/>
      <c r="Y2106" s="98"/>
    </row>
    <row r="2107" spans="1:25" ht="15" x14ac:dyDescent="0.25">
      <c r="A2107" s="93" t="str">
        <f>CONCATENATE(База[ПЕрвые символы],База[Column2],База[Column4])</f>
        <v>KV-35446247BKA-KJA</v>
      </c>
      <c r="B2107" s="94">
        <f>База[Column6]</f>
        <v>46</v>
      </c>
      <c r="C2107" s="95" t="s">
        <v>340</v>
      </c>
      <c r="D2107" s="96">
        <v>46247</v>
      </c>
      <c r="E2107" s="95">
        <v>46</v>
      </c>
      <c r="F2107" s="95">
        <v>0</v>
      </c>
      <c r="G2107" s="95">
        <v>0</v>
      </c>
      <c r="H2107" s="95">
        <v>3</v>
      </c>
      <c r="I2107" s="95" t="s">
        <v>209</v>
      </c>
      <c r="J2107" s="95" t="s">
        <v>208</v>
      </c>
      <c r="K2107" s="95" t="s">
        <v>288</v>
      </c>
      <c r="L2107" s="97">
        <f t="shared" si="32"/>
        <v>43</v>
      </c>
      <c r="M2107" s="95" t="str">
        <f>CONCATENATE(База[ПЕрвые символы],База[Column2],RIGHT(База[Column3],7))</f>
        <v>KV-35446247BKA-KJA</v>
      </c>
      <c r="N2107" s="98"/>
      <c r="O2107" s="98"/>
      <c r="U2107" s="98"/>
      <c r="V2107" s="98"/>
      <c r="W2107" s="98"/>
      <c r="X2107" s="98"/>
      <c r="Y2107" s="98"/>
    </row>
    <row r="2108" spans="1:25" ht="15" x14ac:dyDescent="0.25">
      <c r="A2108" s="93" t="str">
        <f>CONCATENATE(База[ПЕрвые символы],База[Column2],База[Column4])</f>
        <v>KV-35446251BKA-KJA</v>
      </c>
      <c r="B2108" s="94">
        <f>База[Column6]</f>
        <v>46</v>
      </c>
      <c r="C2108" s="95" t="s">
        <v>340</v>
      </c>
      <c r="D2108" s="96">
        <v>46251</v>
      </c>
      <c r="E2108" s="95">
        <v>46</v>
      </c>
      <c r="F2108" s="95">
        <v>0</v>
      </c>
      <c r="G2108" s="95">
        <v>0</v>
      </c>
      <c r="H2108" s="95">
        <v>3</v>
      </c>
      <c r="I2108" s="95" t="s">
        <v>209</v>
      </c>
      <c r="J2108" s="95" t="s">
        <v>208</v>
      </c>
      <c r="K2108" s="95" t="s">
        <v>288</v>
      </c>
      <c r="L2108" s="97">
        <f t="shared" si="32"/>
        <v>43</v>
      </c>
      <c r="M2108" s="95" t="str">
        <f>CONCATENATE(База[ПЕрвые символы],База[Column2],RIGHT(База[Column3],7))</f>
        <v>KV-35446251BKA-KJA</v>
      </c>
      <c r="N2108" s="98"/>
      <c r="O2108" s="98"/>
      <c r="U2108" s="98"/>
      <c r="V2108" s="98"/>
      <c r="W2108" s="98"/>
      <c r="X2108" s="98"/>
      <c r="Y2108" s="98"/>
    </row>
    <row r="2109" spans="1:25" ht="15" x14ac:dyDescent="0.25">
      <c r="A2109" s="93" t="str">
        <f>CONCATENATE(База[ПЕрвые символы],База[Column2],База[Column4])</f>
        <v>KV-35446253BKA-KJA</v>
      </c>
      <c r="B2109" s="94">
        <f>База[Column6]</f>
        <v>46</v>
      </c>
      <c r="C2109" s="95" t="s">
        <v>340</v>
      </c>
      <c r="D2109" s="96">
        <v>46253</v>
      </c>
      <c r="E2109" s="95">
        <v>46</v>
      </c>
      <c r="F2109" s="95">
        <v>0</v>
      </c>
      <c r="G2109" s="95">
        <v>0</v>
      </c>
      <c r="H2109" s="95">
        <v>3</v>
      </c>
      <c r="I2109" s="95" t="s">
        <v>209</v>
      </c>
      <c r="J2109" s="95" t="s">
        <v>208</v>
      </c>
      <c r="K2109" s="95" t="s">
        <v>288</v>
      </c>
      <c r="L2109" s="97">
        <f t="shared" si="32"/>
        <v>43</v>
      </c>
      <c r="M2109" s="95" t="str">
        <f>CONCATENATE(База[ПЕрвые символы],База[Column2],RIGHT(База[Column3],7))</f>
        <v>KV-35446253BKA-KJA</v>
      </c>
      <c r="N2109" s="98"/>
      <c r="O2109" s="98"/>
      <c r="U2109" s="98"/>
      <c r="V2109" s="98"/>
      <c r="W2109" s="98"/>
      <c r="X2109" s="98"/>
      <c r="Y2109" s="98"/>
    </row>
    <row r="2110" spans="1:25" ht="15" x14ac:dyDescent="0.25">
      <c r="A2110" s="93" t="str">
        <f>CONCATENATE(База[ПЕрвые символы],База[Column2],База[Column4])</f>
        <v>KV-35446254BKA-KJA</v>
      </c>
      <c r="B2110" s="94">
        <f>База[Column6]</f>
        <v>46</v>
      </c>
      <c r="C2110" s="95" t="s">
        <v>340</v>
      </c>
      <c r="D2110" s="96">
        <v>46254</v>
      </c>
      <c r="E2110" s="95">
        <v>46</v>
      </c>
      <c r="F2110" s="95">
        <v>0</v>
      </c>
      <c r="G2110" s="95">
        <v>0</v>
      </c>
      <c r="H2110" s="95">
        <v>3</v>
      </c>
      <c r="I2110" s="95" t="s">
        <v>209</v>
      </c>
      <c r="J2110" s="95" t="s">
        <v>208</v>
      </c>
      <c r="K2110" s="95" t="s">
        <v>288</v>
      </c>
      <c r="L2110" s="97">
        <f t="shared" si="32"/>
        <v>43</v>
      </c>
      <c r="M2110" s="95" t="str">
        <f>CONCATENATE(База[ПЕрвые символы],База[Column2],RIGHT(База[Column3],7))</f>
        <v>KV-35446254BKA-KJA</v>
      </c>
      <c r="N2110" s="98"/>
      <c r="O2110" s="98"/>
      <c r="U2110" s="98"/>
      <c r="V2110" s="98"/>
      <c r="W2110" s="98"/>
      <c r="X2110" s="98"/>
      <c r="Y2110" s="98"/>
    </row>
    <row r="2111" spans="1:25" ht="15" x14ac:dyDescent="0.25">
      <c r="A2111" s="93" t="str">
        <f>CONCATENATE(База[ПЕрвые символы],База[Column2],База[Column4])</f>
        <v>KV-35446258BKA-KJA</v>
      </c>
      <c r="B2111" s="94">
        <f>База[Column6]</f>
        <v>46</v>
      </c>
      <c r="C2111" s="95" t="s">
        <v>340</v>
      </c>
      <c r="D2111" s="96">
        <v>46258</v>
      </c>
      <c r="E2111" s="95">
        <v>46</v>
      </c>
      <c r="F2111" s="95">
        <v>0</v>
      </c>
      <c r="G2111" s="95">
        <v>0</v>
      </c>
      <c r="H2111" s="95">
        <v>3</v>
      </c>
      <c r="I2111" s="95" t="s">
        <v>209</v>
      </c>
      <c r="J2111" s="95" t="s">
        <v>208</v>
      </c>
      <c r="K2111" s="95" t="s">
        <v>288</v>
      </c>
      <c r="L2111" s="97">
        <f t="shared" si="32"/>
        <v>43</v>
      </c>
      <c r="M2111" s="95" t="str">
        <f>CONCATENATE(База[ПЕрвые символы],База[Column2],RIGHT(База[Column3],7))</f>
        <v>KV-35446258BKA-KJA</v>
      </c>
      <c r="N2111" s="98"/>
      <c r="O2111" s="98"/>
      <c r="U2111" s="98"/>
      <c r="V2111" s="98"/>
      <c r="W2111" s="98"/>
      <c r="X2111" s="98"/>
      <c r="Y2111" s="98"/>
    </row>
    <row r="2112" spans="1:25" ht="15" x14ac:dyDescent="0.25">
      <c r="A2112" s="93" t="str">
        <f>CONCATENATE(База[ПЕрвые символы],База[Column2],База[Column4])</f>
        <v>KV-35446260BKA-KJA</v>
      </c>
      <c r="B2112" s="94">
        <f>База[Column6]</f>
        <v>46</v>
      </c>
      <c r="C2112" s="95" t="s">
        <v>340</v>
      </c>
      <c r="D2112" s="96">
        <v>46260</v>
      </c>
      <c r="E2112" s="95">
        <v>46</v>
      </c>
      <c r="F2112" s="95">
        <v>0</v>
      </c>
      <c r="G2112" s="95">
        <v>0</v>
      </c>
      <c r="H2112" s="95">
        <v>3</v>
      </c>
      <c r="I2112" s="95" t="s">
        <v>209</v>
      </c>
      <c r="J2112" s="95" t="s">
        <v>208</v>
      </c>
      <c r="K2112" s="95" t="s">
        <v>288</v>
      </c>
      <c r="L2112" s="97">
        <f t="shared" si="32"/>
        <v>43</v>
      </c>
      <c r="M2112" s="95" t="str">
        <f>CONCATENATE(База[ПЕрвые символы],База[Column2],RIGHT(База[Column3],7))</f>
        <v>KV-35446260BKA-KJA</v>
      </c>
      <c r="N2112" s="98"/>
      <c r="O2112" s="98"/>
      <c r="U2112" s="98"/>
      <c r="V2112" s="98"/>
      <c r="W2112" s="98"/>
      <c r="X2112" s="98"/>
      <c r="Y2112" s="98"/>
    </row>
    <row r="2113" spans="1:25" ht="15" x14ac:dyDescent="0.25">
      <c r="A2113" s="93" t="str">
        <f>CONCATENATE(База[ПЕрвые символы],База[Column2],База[Column4])</f>
        <v>KV-35446261BKA-KJA</v>
      </c>
      <c r="B2113" s="94">
        <f>База[Column6]</f>
        <v>46</v>
      </c>
      <c r="C2113" s="95" t="s">
        <v>340</v>
      </c>
      <c r="D2113" s="96">
        <v>46261</v>
      </c>
      <c r="E2113" s="95">
        <v>46</v>
      </c>
      <c r="F2113" s="95">
        <v>0</v>
      </c>
      <c r="G2113" s="95">
        <v>0</v>
      </c>
      <c r="H2113" s="95">
        <v>3</v>
      </c>
      <c r="I2113" s="95" t="s">
        <v>209</v>
      </c>
      <c r="J2113" s="95" t="s">
        <v>208</v>
      </c>
      <c r="K2113" s="95" t="s">
        <v>288</v>
      </c>
      <c r="L2113" s="97">
        <f t="shared" si="32"/>
        <v>43</v>
      </c>
      <c r="M2113" s="95" t="str">
        <f>CONCATENATE(База[ПЕрвые символы],База[Column2],RIGHT(База[Column3],7))</f>
        <v>KV-35446261BKA-KJA</v>
      </c>
      <c r="N2113" s="98"/>
      <c r="O2113" s="98"/>
      <c r="U2113" s="98"/>
      <c r="V2113" s="98"/>
      <c r="W2113" s="98"/>
      <c r="X2113" s="98"/>
      <c r="Y2113" s="98"/>
    </row>
    <row r="2114" spans="1:25" ht="15" x14ac:dyDescent="0.25">
      <c r="A2114" s="93" t="str">
        <f>CONCATENATE(База[ПЕрвые символы],База[Column2],База[Column4])</f>
        <v>KV-35446268BKA-KJA</v>
      </c>
      <c r="B2114" s="94">
        <f>База[Column6]</f>
        <v>46</v>
      </c>
      <c r="C2114" s="95" t="s">
        <v>340</v>
      </c>
      <c r="D2114" s="96">
        <v>46268</v>
      </c>
      <c r="E2114" s="95">
        <v>46</v>
      </c>
      <c r="F2114" s="95">
        <v>0</v>
      </c>
      <c r="G2114" s="95">
        <v>0</v>
      </c>
      <c r="H2114" s="95">
        <v>3</v>
      </c>
      <c r="I2114" s="95" t="s">
        <v>209</v>
      </c>
      <c r="J2114" s="95" t="s">
        <v>208</v>
      </c>
      <c r="K2114" s="95" t="s">
        <v>288</v>
      </c>
      <c r="L2114" s="97">
        <f t="shared" ref="L2114:L2177" si="33">IF(G2114&gt;=0,E2114-H2114,E2114-H2114-G2114)</f>
        <v>43</v>
      </c>
      <c r="M2114" s="95" t="str">
        <f>CONCATENATE(База[ПЕрвые символы],База[Column2],RIGHT(База[Column3],7))</f>
        <v>KV-35446268BKA-KJA</v>
      </c>
      <c r="N2114" s="98"/>
      <c r="O2114" s="98"/>
      <c r="U2114" s="98"/>
      <c r="V2114" s="98"/>
      <c r="W2114" s="98"/>
      <c r="X2114" s="98"/>
      <c r="Y2114" s="98"/>
    </row>
    <row r="2115" spans="1:25" ht="15" x14ac:dyDescent="0.25">
      <c r="A2115" s="93" t="str">
        <f>CONCATENATE(База[ПЕрвые символы],База[Column2],База[Column4])</f>
        <v>KV-35446272BKA-KJA</v>
      </c>
      <c r="B2115" s="94">
        <f>База[Column6]</f>
        <v>46</v>
      </c>
      <c r="C2115" s="95" t="s">
        <v>340</v>
      </c>
      <c r="D2115" s="96">
        <v>46272</v>
      </c>
      <c r="E2115" s="95">
        <v>46</v>
      </c>
      <c r="F2115" s="95">
        <v>0</v>
      </c>
      <c r="G2115" s="95">
        <v>0</v>
      </c>
      <c r="H2115" s="95">
        <v>3</v>
      </c>
      <c r="I2115" s="95" t="s">
        <v>209</v>
      </c>
      <c r="J2115" s="95" t="s">
        <v>208</v>
      </c>
      <c r="K2115" s="95" t="s">
        <v>288</v>
      </c>
      <c r="L2115" s="97">
        <f t="shared" si="33"/>
        <v>43</v>
      </c>
      <c r="M2115" s="95" t="str">
        <f>CONCATENATE(База[ПЕрвые символы],База[Column2],RIGHT(База[Column3],7))</f>
        <v>KV-35446272BKA-KJA</v>
      </c>
      <c r="N2115" s="98"/>
      <c r="O2115" s="98"/>
      <c r="U2115" s="98"/>
      <c r="V2115" s="98"/>
      <c r="W2115" s="98"/>
      <c r="X2115" s="98"/>
      <c r="Y2115" s="98"/>
    </row>
    <row r="2116" spans="1:25" ht="15" x14ac:dyDescent="0.25">
      <c r="A2116" s="93" t="str">
        <f>CONCATENATE(База[ПЕрвые символы],База[Column2],База[Column4])</f>
        <v>KV-35446274BKA-KJA</v>
      </c>
      <c r="B2116" s="94">
        <f>База[Column6]</f>
        <v>46</v>
      </c>
      <c r="C2116" s="95" t="s">
        <v>340</v>
      </c>
      <c r="D2116" s="96">
        <v>46274</v>
      </c>
      <c r="E2116" s="95">
        <v>46</v>
      </c>
      <c r="F2116" s="95">
        <v>0</v>
      </c>
      <c r="G2116" s="95">
        <v>0</v>
      </c>
      <c r="H2116" s="95">
        <v>3</v>
      </c>
      <c r="I2116" s="95" t="s">
        <v>209</v>
      </c>
      <c r="J2116" s="95" t="s">
        <v>208</v>
      </c>
      <c r="K2116" s="95" t="s">
        <v>288</v>
      </c>
      <c r="L2116" s="97">
        <f t="shared" si="33"/>
        <v>43</v>
      </c>
      <c r="M2116" s="95" t="str">
        <f>CONCATENATE(База[ПЕрвые символы],База[Column2],RIGHT(База[Column3],7))</f>
        <v>KV-35446274BKA-KJA</v>
      </c>
      <c r="N2116" s="98"/>
      <c r="O2116" s="98"/>
      <c r="U2116" s="98"/>
      <c r="V2116" s="98"/>
      <c r="W2116" s="98"/>
      <c r="X2116" s="98"/>
      <c r="Y2116" s="98"/>
    </row>
    <row r="2117" spans="1:25" ht="15" x14ac:dyDescent="0.25">
      <c r="A2117" s="93" t="str">
        <f>CONCATENATE(База[ПЕрвые символы],База[Column2],База[Column4])</f>
        <v>KV-35446279BKA-KJA</v>
      </c>
      <c r="B2117" s="94">
        <f>База[Column6]</f>
        <v>46</v>
      </c>
      <c r="C2117" s="95" t="s">
        <v>340</v>
      </c>
      <c r="D2117" s="96">
        <v>46279</v>
      </c>
      <c r="E2117" s="95">
        <v>46</v>
      </c>
      <c r="F2117" s="95">
        <v>0</v>
      </c>
      <c r="G2117" s="95">
        <v>0</v>
      </c>
      <c r="H2117" s="95">
        <v>3</v>
      </c>
      <c r="I2117" s="95" t="s">
        <v>209</v>
      </c>
      <c r="J2117" s="95" t="s">
        <v>208</v>
      </c>
      <c r="K2117" s="95" t="s">
        <v>288</v>
      </c>
      <c r="L2117" s="97">
        <f t="shared" si="33"/>
        <v>43</v>
      </c>
      <c r="M2117" s="95" t="str">
        <f>CONCATENATE(База[ПЕрвые символы],База[Column2],RIGHT(База[Column3],7))</f>
        <v>KV-35446279BKA-KJA</v>
      </c>
      <c r="N2117" s="98"/>
      <c r="O2117" s="98"/>
      <c r="U2117" s="98"/>
      <c r="V2117" s="98"/>
      <c r="W2117" s="98"/>
      <c r="X2117" s="98"/>
      <c r="Y2117" s="98"/>
    </row>
    <row r="2118" spans="1:25" ht="15" x14ac:dyDescent="0.25">
      <c r="A2118" s="93" t="str">
        <f>CONCATENATE(База[ПЕрвые символы],База[Column2],База[Column4])</f>
        <v>KV-35446286BKA-KJA</v>
      </c>
      <c r="B2118" s="94">
        <f>База[Column6]</f>
        <v>46</v>
      </c>
      <c r="C2118" s="95" t="s">
        <v>340</v>
      </c>
      <c r="D2118" s="96">
        <v>46286</v>
      </c>
      <c r="E2118" s="95">
        <v>46</v>
      </c>
      <c r="F2118" s="95">
        <v>0</v>
      </c>
      <c r="G2118" s="95">
        <v>0</v>
      </c>
      <c r="H2118" s="95">
        <v>3</v>
      </c>
      <c r="I2118" s="95" t="s">
        <v>209</v>
      </c>
      <c r="J2118" s="95" t="s">
        <v>208</v>
      </c>
      <c r="K2118" s="95" t="s">
        <v>288</v>
      </c>
      <c r="L2118" s="97">
        <f t="shared" si="33"/>
        <v>43</v>
      </c>
      <c r="M2118" s="95" t="str">
        <f>CONCATENATE(База[ПЕрвые символы],База[Column2],RIGHT(База[Column3],7))</f>
        <v>KV-35446286BKA-KJA</v>
      </c>
      <c r="N2118" s="98"/>
      <c r="O2118" s="98"/>
      <c r="U2118" s="98"/>
      <c r="V2118" s="98"/>
      <c r="W2118" s="98"/>
      <c r="X2118" s="98"/>
      <c r="Y2118" s="98"/>
    </row>
    <row r="2119" spans="1:25" ht="15" x14ac:dyDescent="0.25">
      <c r="A2119" s="93" t="str">
        <f>CONCATENATE(База[ПЕрвые символы],База[Column2],База[Column4])</f>
        <v>KV-35446288BKA-KJA</v>
      </c>
      <c r="B2119" s="94">
        <f>База[Column6]</f>
        <v>46</v>
      </c>
      <c r="C2119" s="95" t="s">
        <v>340</v>
      </c>
      <c r="D2119" s="96">
        <v>46288</v>
      </c>
      <c r="E2119" s="95">
        <v>46</v>
      </c>
      <c r="F2119" s="95">
        <v>0</v>
      </c>
      <c r="G2119" s="95">
        <v>0</v>
      </c>
      <c r="H2119" s="95">
        <v>3</v>
      </c>
      <c r="I2119" s="95" t="s">
        <v>209</v>
      </c>
      <c r="J2119" s="95" t="s">
        <v>208</v>
      </c>
      <c r="K2119" s="95" t="s">
        <v>288</v>
      </c>
      <c r="L2119" s="97">
        <f t="shared" si="33"/>
        <v>43</v>
      </c>
      <c r="M2119" s="95" t="str">
        <f>CONCATENATE(База[ПЕрвые символы],База[Column2],RIGHT(База[Column3],7))</f>
        <v>KV-35446288BKA-KJA</v>
      </c>
      <c r="N2119" s="98"/>
      <c r="O2119" s="98"/>
      <c r="U2119" s="98"/>
      <c r="V2119" s="98"/>
      <c r="W2119" s="98"/>
      <c r="X2119" s="98"/>
      <c r="Y2119" s="98"/>
    </row>
    <row r="2120" spans="1:25" ht="15" x14ac:dyDescent="0.25">
      <c r="A2120" s="93" t="str">
        <f>CONCATENATE(База[ПЕрвые символы],База[Column2],База[Column4])</f>
        <v>KV-35446293BKA-KJA</v>
      </c>
      <c r="B2120" s="94">
        <f>База[Column6]</f>
        <v>46</v>
      </c>
      <c r="C2120" s="95" t="s">
        <v>340</v>
      </c>
      <c r="D2120" s="96">
        <v>46293</v>
      </c>
      <c r="E2120" s="95">
        <v>46</v>
      </c>
      <c r="F2120" s="95">
        <v>0</v>
      </c>
      <c r="G2120" s="95">
        <v>0</v>
      </c>
      <c r="H2120" s="95">
        <v>3</v>
      </c>
      <c r="I2120" s="95" t="s">
        <v>209</v>
      </c>
      <c r="J2120" s="95" t="s">
        <v>208</v>
      </c>
      <c r="K2120" s="95" t="s">
        <v>288</v>
      </c>
      <c r="L2120" s="97">
        <f t="shared" si="33"/>
        <v>43</v>
      </c>
      <c r="M2120" s="95" t="str">
        <f>CONCATENATE(База[ПЕрвые символы],База[Column2],RIGHT(База[Column3],7))</f>
        <v>KV-35446293BKA-KJA</v>
      </c>
      <c r="N2120" s="98"/>
      <c r="O2120" s="98"/>
      <c r="U2120" s="98"/>
      <c r="V2120" s="98"/>
      <c r="W2120" s="98"/>
      <c r="X2120" s="98"/>
      <c r="Y2120" s="98"/>
    </row>
    <row r="2121" spans="1:25" ht="15" x14ac:dyDescent="0.25">
      <c r="A2121" s="93" t="str">
        <f>CONCATENATE(База[ПЕрвые символы],База[Column2],База[Column4])</f>
        <v>KV-36146218KJA-VEO</v>
      </c>
      <c r="B2121" s="94">
        <f>База[Column6]</f>
        <v>46</v>
      </c>
      <c r="C2121" s="95" t="s">
        <v>317</v>
      </c>
      <c r="D2121" s="96">
        <v>46218</v>
      </c>
      <c r="E2121" s="95">
        <v>46</v>
      </c>
      <c r="F2121" s="95">
        <v>0</v>
      </c>
      <c r="G2121" s="95">
        <v>0</v>
      </c>
      <c r="H2121" s="95">
        <v>0</v>
      </c>
      <c r="I2121" s="95" t="s">
        <v>215</v>
      </c>
      <c r="J2121" s="95" t="s">
        <v>214</v>
      </c>
      <c r="K2121" s="95" t="s">
        <v>288</v>
      </c>
      <c r="L2121" s="97">
        <f t="shared" si="33"/>
        <v>46</v>
      </c>
      <c r="M2121" s="95" t="str">
        <f>CONCATENATE(База[ПЕрвые символы],База[Column2],RIGHT(База[Column3],7))</f>
        <v>KV-36146218KJA-VEO</v>
      </c>
      <c r="N2121" s="98"/>
      <c r="O2121" s="98"/>
      <c r="U2121" s="98"/>
      <c r="V2121" s="98"/>
      <c r="W2121" s="98"/>
      <c r="X2121" s="98"/>
      <c r="Y2121" s="98"/>
    </row>
    <row r="2122" spans="1:25" ht="15" x14ac:dyDescent="0.25">
      <c r="A2122" s="93" t="str">
        <f>CONCATENATE(База[ПЕрвые символы],База[Column2],База[Column4])</f>
        <v>KV-36146220KJA-VEO</v>
      </c>
      <c r="B2122" s="94">
        <f>База[Column6]</f>
        <v>46</v>
      </c>
      <c r="C2122" s="95" t="s">
        <v>317</v>
      </c>
      <c r="D2122" s="96">
        <v>46220</v>
      </c>
      <c r="E2122" s="95">
        <v>46</v>
      </c>
      <c r="F2122" s="95">
        <v>0</v>
      </c>
      <c r="G2122" s="95">
        <v>0</v>
      </c>
      <c r="H2122" s="95">
        <v>0</v>
      </c>
      <c r="I2122" s="95" t="s">
        <v>215</v>
      </c>
      <c r="J2122" s="95" t="s">
        <v>214</v>
      </c>
      <c r="K2122" s="95" t="s">
        <v>288</v>
      </c>
      <c r="L2122" s="97">
        <f t="shared" si="33"/>
        <v>46</v>
      </c>
      <c r="M2122" s="95" t="str">
        <f>CONCATENATE(База[ПЕрвые символы],База[Column2],RIGHT(База[Column3],7))</f>
        <v>KV-36146220KJA-VEO</v>
      </c>
      <c r="N2122" s="98"/>
      <c r="O2122" s="98"/>
      <c r="U2122" s="98"/>
      <c r="V2122" s="98"/>
      <c r="W2122" s="98"/>
      <c r="X2122" s="98"/>
      <c r="Y2122" s="98"/>
    </row>
    <row r="2123" spans="1:25" ht="15" x14ac:dyDescent="0.25">
      <c r="A2123" s="93" t="str">
        <f>CONCATENATE(База[ПЕрвые символы],База[Column2],База[Column4])</f>
        <v>KV-36146222KJA-VEO</v>
      </c>
      <c r="B2123" s="94">
        <f>База[Column6]</f>
        <v>45</v>
      </c>
      <c r="C2123" s="95" t="s">
        <v>317</v>
      </c>
      <c r="D2123" s="96">
        <v>46222</v>
      </c>
      <c r="E2123" s="95">
        <v>45</v>
      </c>
      <c r="F2123" s="95">
        <v>0</v>
      </c>
      <c r="G2123" s="95">
        <v>0</v>
      </c>
      <c r="H2123" s="95">
        <v>0</v>
      </c>
      <c r="I2123" s="95" t="s">
        <v>215</v>
      </c>
      <c r="J2123" s="95" t="s">
        <v>214</v>
      </c>
      <c r="K2123" s="95" t="s">
        <v>293</v>
      </c>
      <c r="L2123" s="97">
        <f t="shared" si="33"/>
        <v>45</v>
      </c>
      <c r="M2123" s="95" t="str">
        <f>CONCATENATE(База[ПЕрвые символы],База[Column2],RIGHT(База[Column3],7))</f>
        <v>KV-36146222KJA-VEO</v>
      </c>
      <c r="N2123" s="98"/>
      <c r="O2123" s="98"/>
      <c r="U2123" s="98"/>
      <c r="V2123" s="98"/>
      <c r="W2123" s="98"/>
      <c r="X2123" s="98"/>
      <c r="Y2123" s="98"/>
    </row>
    <row r="2124" spans="1:25" ht="15" x14ac:dyDescent="0.25">
      <c r="A2124" s="93" t="str">
        <f>CONCATENATE(База[ПЕрвые символы],База[Column2],База[Column4])</f>
        <v>KV-36146227KJA-VEO</v>
      </c>
      <c r="B2124" s="94">
        <f>База[Column6]</f>
        <v>46</v>
      </c>
      <c r="C2124" s="95" t="s">
        <v>317</v>
      </c>
      <c r="D2124" s="96">
        <v>46227</v>
      </c>
      <c r="E2124" s="95">
        <v>46</v>
      </c>
      <c r="F2124" s="95">
        <v>0</v>
      </c>
      <c r="G2124" s="95">
        <v>0</v>
      </c>
      <c r="H2124" s="95">
        <v>0</v>
      </c>
      <c r="I2124" s="95" t="s">
        <v>215</v>
      </c>
      <c r="J2124" s="95" t="s">
        <v>214</v>
      </c>
      <c r="K2124" s="95" t="s">
        <v>288</v>
      </c>
      <c r="L2124" s="97">
        <f t="shared" si="33"/>
        <v>46</v>
      </c>
      <c r="M2124" s="95" t="str">
        <f>CONCATENATE(База[ПЕрвые символы],База[Column2],RIGHT(База[Column3],7))</f>
        <v>KV-36146227KJA-VEO</v>
      </c>
      <c r="N2124" s="98"/>
      <c r="O2124" s="98"/>
      <c r="U2124" s="98"/>
      <c r="V2124" s="98"/>
      <c r="W2124" s="98"/>
      <c r="X2124" s="98"/>
      <c r="Y2124" s="98"/>
    </row>
    <row r="2125" spans="1:25" ht="15" x14ac:dyDescent="0.25">
      <c r="A2125" s="93" t="str">
        <f>CONCATENATE(База[ПЕрвые символы],База[Column2],База[Column4])</f>
        <v>KV-36146229KJA-VEO</v>
      </c>
      <c r="B2125" s="94">
        <f>База[Column6]</f>
        <v>46</v>
      </c>
      <c r="C2125" s="95" t="s">
        <v>317</v>
      </c>
      <c r="D2125" s="96">
        <v>46229</v>
      </c>
      <c r="E2125" s="95">
        <v>46</v>
      </c>
      <c r="F2125" s="95">
        <v>0</v>
      </c>
      <c r="G2125" s="95">
        <v>0</v>
      </c>
      <c r="H2125" s="95">
        <v>0</v>
      </c>
      <c r="I2125" s="95" t="s">
        <v>215</v>
      </c>
      <c r="J2125" s="95" t="s">
        <v>214</v>
      </c>
      <c r="K2125" s="95" t="s">
        <v>288</v>
      </c>
      <c r="L2125" s="97">
        <f t="shared" si="33"/>
        <v>46</v>
      </c>
      <c r="M2125" s="95" t="str">
        <f>CONCATENATE(База[ПЕрвые символы],База[Column2],RIGHT(База[Column3],7))</f>
        <v>KV-36146229KJA-VEO</v>
      </c>
      <c r="N2125" s="98"/>
      <c r="O2125" s="98"/>
      <c r="U2125" s="98"/>
      <c r="V2125" s="98"/>
      <c r="W2125" s="98"/>
      <c r="X2125" s="98"/>
      <c r="Y2125" s="98"/>
    </row>
    <row r="2126" spans="1:25" ht="15" x14ac:dyDescent="0.25">
      <c r="A2126" s="93" t="str">
        <f>CONCATENATE(База[ПЕрвые символы],База[Column2],База[Column4])</f>
        <v>KV-36146236KJA-VEO</v>
      </c>
      <c r="B2126" s="94">
        <f>База[Column6]</f>
        <v>45</v>
      </c>
      <c r="C2126" s="95" t="s">
        <v>317</v>
      </c>
      <c r="D2126" s="96">
        <v>46236</v>
      </c>
      <c r="E2126" s="95">
        <v>45</v>
      </c>
      <c r="F2126" s="95">
        <v>0</v>
      </c>
      <c r="G2126" s="95">
        <v>0</v>
      </c>
      <c r="H2126" s="95">
        <v>0</v>
      </c>
      <c r="I2126" s="95" t="s">
        <v>215</v>
      </c>
      <c r="J2126" s="95" t="s">
        <v>214</v>
      </c>
      <c r="K2126" s="95" t="s">
        <v>293</v>
      </c>
      <c r="L2126" s="97">
        <f t="shared" si="33"/>
        <v>45</v>
      </c>
      <c r="M2126" s="95" t="str">
        <f>CONCATENATE(База[ПЕрвые символы],База[Column2],RIGHT(База[Column3],7))</f>
        <v>KV-36146236KJA-VEO</v>
      </c>
      <c r="N2126" s="98"/>
      <c r="O2126" s="98"/>
      <c r="U2126" s="98"/>
      <c r="V2126" s="98"/>
      <c r="W2126" s="98"/>
      <c r="X2126" s="98"/>
      <c r="Y2126" s="98"/>
    </row>
    <row r="2127" spans="1:25" ht="15" x14ac:dyDescent="0.25">
      <c r="A2127" s="93" t="str">
        <f>CONCATENATE(База[ПЕрвые символы],База[Column2],База[Column4])</f>
        <v>KV-36146239KJA-VEO</v>
      </c>
      <c r="B2127" s="94">
        <f>База[Column6]</f>
        <v>46</v>
      </c>
      <c r="C2127" s="95" t="s">
        <v>317</v>
      </c>
      <c r="D2127" s="96">
        <v>46239</v>
      </c>
      <c r="E2127" s="95">
        <v>46</v>
      </c>
      <c r="F2127" s="95">
        <v>0</v>
      </c>
      <c r="G2127" s="95">
        <v>0</v>
      </c>
      <c r="H2127" s="95">
        <v>0</v>
      </c>
      <c r="I2127" s="95" t="s">
        <v>215</v>
      </c>
      <c r="J2127" s="95" t="s">
        <v>214</v>
      </c>
      <c r="K2127" s="95" t="s">
        <v>288</v>
      </c>
      <c r="L2127" s="97">
        <f t="shared" si="33"/>
        <v>46</v>
      </c>
      <c r="M2127" s="95" t="str">
        <f>CONCATENATE(База[ПЕрвые символы],База[Column2],RIGHT(База[Column3],7))</f>
        <v>KV-36146239KJA-VEO</v>
      </c>
      <c r="N2127" s="98"/>
      <c r="O2127" s="98"/>
      <c r="U2127" s="98"/>
      <c r="V2127" s="98"/>
      <c r="W2127" s="98"/>
      <c r="X2127" s="98"/>
      <c r="Y2127" s="98"/>
    </row>
    <row r="2128" spans="1:25" ht="15" x14ac:dyDescent="0.25">
      <c r="A2128" s="93" t="str">
        <f>CONCATENATE(База[ПЕрвые символы],База[Column2],База[Column4])</f>
        <v>KV-36146241KJA-VEO</v>
      </c>
      <c r="B2128" s="94">
        <f>База[Column6]</f>
        <v>45</v>
      </c>
      <c r="C2128" s="95" t="s">
        <v>317</v>
      </c>
      <c r="D2128" s="96">
        <v>46241</v>
      </c>
      <c r="E2128" s="95">
        <v>45</v>
      </c>
      <c r="F2128" s="95">
        <v>0</v>
      </c>
      <c r="G2128" s="95">
        <v>0</v>
      </c>
      <c r="H2128" s="95">
        <v>0</v>
      </c>
      <c r="I2128" s="95" t="s">
        <v>215</v>
      </c>
      <c r="J2128" s="95" t="s">
        <v>214</v>
      </c>
      <c r="K2128" s="95" t="s">
        <v>293</v>
      </c>
      <c r="L2128" s="97">
        <f t="shared" si="33"/>
        <v>45</v>
      </c>
      <c r="M2128" s="95" t="str">
        <f>CONCATENATE(База[ПЕрвые символы],База[Column2],RIGHT(База[Column3],7))</f>
        <v>KV-36146241KJA-VEO</v>
      </c>
      <c r="N2128" s="98"/>
      <c r="O2128" s="98"/>
      <c r="U2128" s="98"/>
      <c r="V2128" s="98"/>
      <c r="W2128" s="98"/>
      <c r="X2128" s="98"/>
      <c r="Y2128" s="98"/>
    </row>
    <row r="2129" spans="1:25" ht="15" x14ac:dyDescent="0.25">
      <c r="A2129" s="93" t="str">
        <f>CONCATENATE(База[ПЕрвые символы],База[Column2],База[Column4])</f>
        <v>KV-36146243KJA-VEO</v>
      </c>
      <c r="B2129" s="94">
        <f>База[Column6]</f>
        <v>46</v>
      </c>
      <c r="C2129" s="95" t="s">
        <v>317</v>
      </c>
      <c r="D2129" s="96">
        <v>46243</v>
      </c>
      <c r="E2129" s="95">
        <v>46</v>
      </c>
      <c r="F2129" s="95">
        <v>0</v>
      </c>
      <c r="G2129" s="95">
        <v>0</v>
      </c>
      <c r="H2129" s="95">
        <v>0</v>
      </c>
      <c r="I2129" s="95" t="s">
        <v>215</v>
      </c>
      <c r="J2129" s="95" t="s">
        <v>214</v>
      </c>
      <c r="K2129" s="95" t="s">
        <v>288</v>
      </c>
      <c r="L2129" s="97">
        <f t="shared" si="33"/>
        <v>46</v>
      </c>
      <c r="M2129" s="95" t="str">
        <f>CONCATENATE(База[ПЕрвые символы],База[Column2],RIGHT(База[Column3],7))</f>
        <v>KV-36146243KJA-VEO</v>
      </c>
      <c r="N2129" s="98"/>
      <c r="O2129" s="98"/>
      <c r="U2129" s="98"/>
      <c r="V2129" s="98"/>
      <c r="W2129" s="98"/>
      <c r="X2129" s="98"/>
      <c r="Y2129" s="98"/>
    </row>
    <row r="2130" spans="1:25" ht="15" x14ac:dyDescent="0.25">
      <c r="A2130" s="93" t="str">
        <f>CONCATENATE(База[ПЕрвые символы],База[Column2],База[Column4])</f>
        <v>KV-36146246KJA-VEO</v>
      </c>
      <c r="B2130" s="94">
        <f>База[Column6]</f>
        <v>46</v>
      </c>
      <c r="C2130" s="95" t="s">
        <v>317</v>
      </c>
      <c r="D2130" s="96">
        <v>46246</v>
      </c>
      <c r="E2130" s="95">
        <v>46</v>
      </c>
      <c r="F2130" s="95">
        <v>0</v>
      </c>
      <c r="G2130" s="95">
        <v>0</v>
      </c>
      <c r="H2130" s="95">
        <v>0</v>
      </c>
      <c r="I2130" s="95" t="s">
        <v>215</v>
      </c>
      <c r="J2130" s="95" t="s">
        <v>214</v>
      </c>
      <c r="K2130" s="95" t="s">
        <v>288</v>
      </c>
      <c r="L2130" s="97">
        <f t="shared" si="33"/>
        <v>46</v>
      </c>
      <c r="M2130" s="95" t="str">
        <f>CONCATENATE(База[ПЕрвые символы],База[Column2],RIGHT(База[Column3],7))</f>
        <v>KV-36146246KJA-VEO</v>
      </c>
      <c r="N2130" s="98"/>
      <c r="O2130" s="98"/>
      <c r="U2130" s="98"/>
      <c r="V2130" s="98"/>
      <c r="W2130" s="98"/>
      <c r="X2130" s="98"/>
      <c r="Y2130" s="98"/>
    </row>
    <row r="2131" spans="1:25" ht="15" x14ac:dyDescent="0.25">
      <c r="A2131" s="93" t="str">
        <f>CONCATENATE(База[ПЕрвые символы],База[Column2],База[Column4])</f>
        <v>KV-36146248KJA-VEO</v>
      </c>
      <c r="B2131" s="94">
        <f>База[Column6]</f>
        <v>45</v>
      </c>
      <c r="C2131" s="95" t="s">
        <v>317</v>
      </c>
      <c r="D2131" s="96">
        <v>46248</v>
      </c>
      <c r="E2131" s="95">
        <v>45</v>
      </c>
      <c r="F2131" s="95">
        <v>0</v>
      </c>
      <c r="G2131" s="95">
        <v>0</v>
      </c>
      <c r="H2131" s="95">
        <v>0</v>
      </c>
      <c r="I2131" s="95" t="s">
        <v>215</v>
      </c>
      <c r="J2131" s="95" t="s">
        <v>214</v>
      </c>
      <c r="K2131" s="95" t="s">
        <v>293</v>
      </c>
      <c r="L2131" s="97">
        <f t="shared" si="33"/>
        <v>45</v>
      </c>
      <c r="M2131" s="95" t="str">
        <f>CONCATENATE(База[ПЕрвые символы],База[Column2],RIGHT(База[Column3],7))</f>
        <v>KV-36146248KJA-VEO</v>
      </c>
      <c r="N2131" s="98"/>
      <c r="O2131" s="98"/>
      <c r="U2131" s="98"/>
      <c r="V2131" s="98"/>
      <c r="W2131" s="98"/>
      <c r="X2131" s="98"/>
      <c r="Y2131" s="98"/>
    </row>
    <row r="2132" spans="1:25" ht="15" x14ac:dyDescent="0.25">
      <c r="A2132" s="93" t="str">
        <f>CONCATENATE(База[ПЕрвые символы],База[Column2],База[Column4])</f>
        <v>KV-36146250KJA-VEO</v>
      </c>
      <c r="B2132" s="94">
        <f>База[Column6]</f>
        <v>46</v>
      </c>
      <c r="C2132" s="95" t="s">
        <v>317</v>
      </c>
      <c r="D2132" s="96">
        <v>46250</v>
      </c>
      <c r="E2132" s="95">
        <v>46</v>
      </c>
      <c r="F2132" s="95">
        <v>0</v>
      </c>
      <c r="G2132" s="95">
        <v>0</v>
      </c>
      <c r="H2132" s="95">
        <v>0</v>
      </c>
      <c r="I2132" s="95" t="s">
        <v>215</v>
      </c>
      <c r="J2132" s="95" t="s">
        <v>214</v>
      </c>
      <c r="K2132" s="95" t="s">
        <v>288</v>
      </c>
      <c r="L2132" s="97">
        <f t="shared" si="33"/>
        <v>46</v>
      </c>
      <c r="M2132" s="95" t="str">
        <f>CONCATENATE(База[ПЕрвые символы],База[Column2],RIGHT(База[Column3],7))</f>
        <v>KV-36146250KJA-VEO</v>
      </c>
      <c r="N2132" s="98"/>
      <c r="O2132" s="98"/>
      <c r="U2132" s="98"/>
      <c r="V2132" s="98"/>
      <c r="W2132" s="98"/>
      <c r="X2132" s="98"/>
      <c r="Y2132" s="98"/>
    </row>
    <row r="2133" spans="1:25" ht="15" x14ac:dyDescent="0.25">
      <c r="A2133" s="93" t="str">
        <f>CONCATENATE(База[ПЕрвые символы],База[Column2],База[Column4])</f>
        <v>KV-36146253KJA-VEO</v>
      </c>
      <c r="B2133" s="94">
        <f>База[Column6]</f>
        <v>45</v>
      </c>
      <c r="C2133" s="95" t="s">
        <v>317</v>
      </c>
      <c r="D2133" s="96">
        <v>46253</v>
      </c>
      <c r="E2133" s="95">
        <v>45</v>
      </c>
      <c r="F2133" s="95">
        <v>0</v>
      </c>
      <c r="G2133" s="95">
        <v>0</v>
      </c>
      <c r="H2133" s="95">
        <v>0</v>
      </c>
      <c r="I2133" s="95" t="s">
        <v>215</v>
      </c>
      <c r="J2133" s="95" t="s">
        <v>214</v>
      </c>
      <c r="K2133" s="95" t="s">
        <v>293</v>
      </c>
      <c r="L2133" s="97">
        <f t="shared" si="33"/>
        <v>45</v>
      </c>
      <c r="M2133" s="95" t="str">
        <f>CONCATENATE(База[ПЕрвые символы],База[Column2],RIGHT(База[Column3],7))</f>
        <v>KV-36146253KJA-VEO</v>
      </c>
      <c r="N2133" s="98"/>
      <c r="O2133" s="98"/>
      <c r="U2133" s="98"/>
      <c r="V2133" s="98"/>
      <c r="W2133" s="98"/>
      <c r="X2133" s="98"/>
      <c r="Y2133" s="98"/>
    </row>
    <row r="2134" spans="1:25" ht="15" x14ac:dyDescent="0.25">
      <c r="A2134" s="93" t="str">
        <f>CONCATENATE(База[ПЕрвые символы],База[Column2],База[Column4])</f>
        <v>KV-36146255KJA-VEO</v>
      </c>
      <c r="B2134" s="94">
        <f>База[Column6]</f>
        <v>46</v>
      </c>
      <c r="C2134" s="95" t="s">
        <v>317</v>
      </c>
      <c r="D2134" s="96">
        <v>46255</v>
      </c>
      <c r="E2134" s="95">
        <v>46</v>
      </c>
      <c r="F2134" s="95">
        <v>0</v>
      </c>
      <c r="G2134" s="95">
        <v>0</v>
      </c>
      <c r="H2134" s="95">
        <v>0</v>
      </c>
      <c r="I2134" s="95" t="s">
        <v>215</v>
      </c>
      <c r="J2134" s="95" t="s">
        <v>214</v>
      </c>
      <c r="K2134" s="95" t="s">
        <v>288</v>
      </c>
      <c r="L2134" s="97">
        <f t="shared" si="33"/>
        <v>46</v>
      </c>
      <c r="M2134" s="95" t="str">
        <f>CONCATENATE(База[ПЕрвые символы],База[Column2],RIGHT(База[Column3],7))</f>
        <v>KV-36146255KJA-VEO</v>
      </c>
      <c r="N2134" s="98"/>
      <c r="O2134" s="98"/>
      <c r="U2134" s="98"/>
      <c r="V2134" s="98"/>
      <c r="W2134" s="98"/>
      <c r="X2134" s="98"/>
      <c r="Y2134" s="98"/>
    </row>
    <row r="2135" spans="1:25" ht="15" x14ac:dyDescent="0.25">
      <c r="A2135" s="93" t="str">
        <f>CONCATENATE(База[ПЕрвые символы],База[Column2],База[Column4])</f>
        <v>KV-36146258KJA-VEO</v>
      </c>
      <c r="B2135" s="94">
        <f>База[Column6]</f>
        <v>36</v>
      </c>
      <c r="C2135" s="95" t="s">
        <v>317</v>
      </c>
      <c r="D2135" s="96">
        <v>46258</v>
      </c>
      <c r="E2135" s="95">
        <v>36</v>
      </c>
      <c r="F2135" s="95">
        <v>0</v>
      </c>
      <c r="G2135" s="95">
        <v>0</v>
      </c>
      <c r="H2135" s="95">
        <v>0</v>
      </c>
      <c r="I2135" s="95" t="s">
        <v>215</v>
      </c>
      <c r="J2135" s="95" t="s">
        <v>214</v>
      </c>
      <c r="K2135" s="95" t="s">
        <v>292</v>
      </c>
      <c r="L2135" s="97">
        <f t="shared" si="33"/>
        <v>36</v>
      </c>
      <c r="M2135" s="95" t="str">
        <f>CONCATENATE(База[ПЕрвые символы],База[Column2],RIGHT(База[Column3],7))</f>
        <v>KV-36146258KJA-VEO</v>
      </c>
      <c r="N2135" s="98"/>
      <c r="O2135" s="98"/>
      <c r="U2135" s="98"/>
      <c r="V2135" s="98"/>
      <c r="W2135" s="98"/>
      <c r="X2135" s="98"/>
      <c r="Y2135" s="98"/>
    </row>
    <row r="2136" spans="1:25" ht="15" x14ac:dyDescent="0.25">
      <c r="A2136" s="93" t="str">
        <f>CONCATENATE(База[ПЕрвые символы],База[Column2],База[Column4])</f>
        <v>KV-36146260KJA-VEO</v>
      </c>
      <c r="B2136" s="94">
        <f>База[Column6]</f>
        <v>45</v>
      </c>
      <c r="C2136" s="95" t="s">
        <v>317</v>
      </c>
      <c r="D2136" s="96">
        <v>46260</v>
      </c>
      <c r="E2136" s="95">
        <v>45</v>
      </c>
      <c r="F2136" s="95">
        <v>0</v>
      </c>
      <c r="G2136" s="95">
        <v>0</v>
      </c>
      <c r="H2136" s="95">
        <v>0</v>
      </c>
      <c r="I2136" s="95" t="s">
        <v>215</v>
      </c>
      <c r="J2136" s="95" t="s">
        <v>214</v>
      </c>
      <c r="K2136" s="95" t="s">
        <v>293</v>
      </c>
      <c r="L2136" s="97">
        <f t="shared" si="33"/>
        <v>45</v>
      </c>
      <c r="M2136" s="95" t="str">
        <f>CONCATENATE(База[ПЕрвые символы],База[Column2],RIGHT(База[Column3],7))</f>
        <v>KV-36146260KJA-VEO</v>
      </c>
      <c r="N2136" s="98"/>
      <c r="O2136" s="98"/>
      <c r="U2136" s="98"/>
      <c r="V2136" s="98"/>
      <c r="W2136" s="98"/>
      <c r="X2136" s="98"/>
      <c r="Y2136" s="98"/>
    </row>
    <row r="2137" spans="1:25" ht="15" x14ac:dyDescent="0.25">
      <c r="A2137" s="93" t="str">
        <f>CONCATENATE(База[ПЕрвые символы],База[Column2],База[Column4])</f>
        <v>KV-36146262KJA-VEO</v>
      </c>
      <c r="B2137" s="94">
        <f>База[Column6]</f>
        <v>45</v>
      </c>
      <c r="C2137" s="95" t="s">
        <v>317</v>
      </c>
      <c r="D2137" s="96">
        <v>46262</v>
      </c>
      <c r="E2137" s="95">
        <v>45</v>
      </c>
      <c r="F2137" s="95">
        <v>0</v>
      </c>
      <c r="G2137" s="95">
        <v>0</v>
      </c>
      <c r="H2137" s="95">
        <v>0</v>
      </c>
      <c r="I2137" s="95" t="s">
        <v>215</v>
      </c>
      <c r="J2137" s="95" t="s">
        <v>214</v>
      </c>
      <c r="K2137" s="95" t="s">
        <v>293</v>
      </c>
      <c r="L2137" s="97">
        <f t="shared" si="33"/>
        <v>45</v>
      </c>
      <c r="M2137" s="95" t="str">
        <f>CONCATENATE(База[ПЕрвые символы],База[Column2],RIGHT(База[Column3],7))</f>
        <v>KV-36146262KJA-VEO</v>
      </c>
      <c r="N2137" s="98"/>
      <c r="O2137" s="98"/>
      <c r="U2137" s="98"/>
      <c r="V2137" s="98"/>
      <c r="W2137" s="98"/>
      <c r="X2137" s="98"/>
      <c r="Y2137" s="98"/>
    </row>
    <row r="2138" spans="1:25" ht="15" x14ac:dyDescent="0.25">
      <c r="A2138" s="93" t="str">
        <f>CONCATENATE(База[ПЕрвые символы],База[Column2],База[Column4])</f>
        <v>KV-36146264KJA-VEO</v>
      </c>
      <c r="B2138" s="94">
        <f>База[Column6]</f>
        <v>45</v>
      </c>
      <c r="C2138" s="95" t="s">
        <v>317</v>
      </c>
      <c r="D2138" s="96">
        <v>46264</v>
      </c>
      <c r="E2138" s="95">
        <v>45</v>
      </c>
      <c r="F2138" s="95">
        <v>0</v>
      </c>
      <c r="G2138" s="95">
        <v>0</v>
      </c>
      <c r="H2138" s="95">
        <v>0</v>
      </c>
      <c r="I2138" s="95" t="s">
        <v>215</v>
      </c>
      <c r="J2138" s="95" t="s">
        <v>214</v>
      </c>
      <c r="K2138" s="95" t="s">
        <v>293</v>
      </c>
      <c r="L2138" s="97">
        <f t="shared" si="33"/>
        <v>45</v>
      </c>
      <c r="M2138" s="95" t="str">
        <f>CONCATENATE(База[ПЕрвые символы],База[Column2],RIGHT(База[Column3],7))</f>
        <v>KV-36146264KJA-VEO</v>
      </c>
      <c r="N2138" s="98"/>
      <c r="O2138" s="98"/>
      <c r="U2138" s="98"/>
      <c r="V2138" s="98"/>
      <c r="W2138" s="98"/>
      <c r="X2138" s="98"/>
      <c r="Y2138" s="98"/>
    </row>
    <row r="2139" spans="1:25" ht="15" x14ac:dyDescent="0.25">
      <c r="A2139" s="93" t="str">
        <f>CONCATENATE(База[ПЕрвые символы],База[Column2],База[Column4])</f>
        <v>KV-36146267KJA-VEO</v>
      </c>
      <c r="B2139" s="94">
        <f>База[Column6]</f>
        <v>47</v>
      </c>
      <c r="C2139" s="95" t="s">
        <v>317</v>
      </c>
      <c r="D2139" s="96">
        <v>46267</v>
      </c>
      <c r="E2139" s="95">
        <v>47</v>
      </c>
      <c r="F2139" s="95">
        <v>0</v>
      </c>
      <c r="G2139" s="95">
        <v>0</v>
      </c>
      <c r="H2139" s="95">
        <v>0</v>
      </c>
      <c r="I2139" s="95" t="s">
        <v>215</v>
      </c>
      <c r="J2139" s="95" t="s">
        <v>214</v>
      </c>
      <c r="K2139" s="95" t="s">
        <v>293</v>
      </c>
      <c r="L2139" s="97">
        <f t="shared" si="33"/>
        <v>47</v>
      </c>
      <c r="M2139" s="95" t="str">
        <f>CONCATENATE(База[ПЕрвые символы],База[Column2],RIGHT(База[Column3],7))</f>
        <v>KV-36146267KJA-VEO</v>
      </c>
      <c r="N2139" s="98"/>
      <c r="O2139" s="98"/>
      <c r="U2139" s="98"/>
      <c r="V2139" s="98"/>
      <c r="W2139" s="98"/>
      <c r="X2139" s="98"/>
      <c r="Y2139" s="98"/>
    </row>
    <row r="2140" spans="1:25" ht="15" x14ac:dyDescent="0.25">
      <c r="A2140" s="93" t="str">
        <f>CONCATENATE(База[ПЕрвые символы],База[Column2],База[Column4])</f>
        <v>KV-36146271KJA-VEO</v>
      </c>
      <c r="B2140" s="94">
        <f>База[Column6]</f>
        <v>46</v>
      </c>
      <c r="C2140" s="95" t="s">
        <v>317</v>
      </c>
      <c r="D2140" s="96">
        <v>46271</v>
      </c>
      <c r="E2140" s="95">
        <v>46</v>
      </c>
      <c r="F2140" s="95">
        <v>0</v>
      </c>
      <c r="G2140" s="95">
        <v>0</v>
      </c>
      <c r="H2140" s="95">
        <v>0</v>
      </c>
      <c r="I2140" s="95" t="s">
        <v>215</v>
      </c>
      <c r="J2140" s="95" t="s">
        <v>214</v>
      </c>
      <c r="K2140" s="95" t="s">
        <v>288</v>
      </c>
      <c r="L2140" s="97">
        <f t="shared" si="33"/>
        <v>46</v>
      </c>
      <c r="M2140" s="95" t="str">
        <f>CONCATENATE(База[ПЕрвые символы],База[Column2],RIGHT(База[Column3],7))</f>
        <v>KV-36146271KJA-VEO</v>
      </c>
      <c r="N2140" s="98"/>
      <c r="O2140" s="98"/>
      <c r="U2140" s="98"/>
      <c r="V2140" s="98"/>
      <c r="W2140" s="98"/>
      <c r="X2140" s="98"/>
      <c r="Y2140" s="98"/>
    </row>
    <row r="2141" spans="1:25" ht="15" x14ac:dyDescent="0.25">
      <c r="A2141" s="93" t="str">
        <f>CONCATENATE(База[ПЕрвые символы],База[Column2],База[Column4])</f>
        <v>KV-36146274KJA-VEO</v>
      </c>
      <c r="B2141" s="94">
        <f>База[Column6]</f>
        <v>47</v>
      </c>
      <c r="C2141" s="95" t="s">
        <v>317</v>
      </c>
      <c r="D2141" s="96">
        <v>46274</v>
      </c>
      <c r="E2141" s="95">
        <v>47</v>
      </c>
      <c r="F2141" s="95">
        <v>0</v>
      </c>
      <c r="G2141" s="95">
        <v>0</v>
      </c>
      <c r="H2141" s="95">
        <v>0</v>
      </c>
      <c r="I2141" s="95" t="s">
        <v>215</v>
      </c>
      <c r="J2141" s="95" t="s">
        <v>214</v>
      </c>
      <c r="K2141" s="95" t="s">
        <v>293</v>
      </c>
      <c r="L2141" s="97">
        <f t="shared" si="33"/>
        <v>47</v>
      </c>
      <c r="M2141" s="95" t="str">
        <f>CONCATENATE(База[ПЕрвые символы],База[Column2],RIGHT(База[Column3],7))</f>
        <v>KV-36146274KJA-VEO</v>
      </c>
      <c r="N2141" s="98"/>
      <c r="O2141" s="98"/>
      <c r="U2141" s="98"/>
      <c r="V2141" s="98"/>
      <c r="W2141" s="98"/>
      <c r="X2141" s="98"/>
      <c r="Y2141" s="98"/>
    </row>
    <row r="2142" spans="1:25" ht="15" x14ac:dyDescent="0.25">
      <c r="A2142" s="93" t="str">
        <f>CONCATENATE(База[ПЕрвые символы],База[Column2],База[Column4])</f>
        <v>KV-36146278KJA-VEO</v>
      </c>
      <c r="B2142" s="94">
        <f>База[Column6]</f>
        <v>46</v>
      </c>
      <c r="C2142" s="95" t="s">
        <v>317</v>
      </c>
      <c r="D2142" s="96">
        <v>46278</v>
      </c>
      <c r="E2142" s="95">
        <v>46</v>
      </c>
      <c r="F2142" s="95">
        <v>0</v>
      </c>
      <c r="G2142" s="95">
        <v>0</v>
      </c>
      <c r="H2142" s="95">
        <v>0</v>
      </c>
      <c r="I2142" s="95" t="s">
        <v>215</v>
      </c>
      <c r="J2142" s="95" t="s">
        <v>214</v>
      </c>
      <c r="K2142" s="95" t="s">
        <v>288</v>
      </c>
      <c r="L2142" s="97">
        <f t="shared" si="33"/>
        <v>46</v>
      </c>
      <c r="M2142" s="95" t="str">
        <f>CONCATENATE(База[ПЕрвые символы],База[Column2],RIGHT(База[Column3],7))</f>
        <v>KV-36146278KJA-VEO</v>
      </c>
      <c r="N2142" s="98"/>
      <c r="O2142" s="98"/>
      <c r="U2142" s="98"/>
      <c r="V2142" s="98"/>
      <c r="W2142" s="98"/>
      <c r="X2142" s="98"/>
      <c r="Y2142" s="98"/>
    </row>
    <row r="2143" spans="1:25" ht="15" x14ac:dyDescent="0.25">
      <c r="A2143" s="93" t="str">
        <f>CONCATENATE(База[ПЕрвые символы],База[Column2],База[Column4])</f>
        <v>KV-36146281KJA-VEO</v>
      </c>
      <c r="B2143" s="94">
        <f>База[Column6]</f>
        <v>47</v>
      </c>
      <c r="C2143" s="95" t="s">
        <v>317</v>
      </c>
      <c r="D2143" s="96">
        <v>46281</v>
      </c>
      <c r="E2143" s="95">
        <v>47</v>
      </c>
      <c r="F2143" s="95">
        <v>0</v>
      </c>
      <c r="G2143" s="95">
        <v>0</v>
      </c>
      <c r="H2143" s="95">
        <v>0</v>
      </c>
      <c r="I2143" s="95" t="s">
        <v>215</v>
      </c>
      <c r="J2143" s="95" t="s">
        <v>214</v>
      </c>
      <c r="K2143" s="95" t="s">
        <v>293</v>
      </c>
      <c r="L2143" s="97">
        <f t="shared" si="33"/>
        <v>47</v>
      </c>
      <c r="M2143" s="95" t="str">
        <f>CONCATENATE(База[ПЕрвые символы],База[Column2],RIGHT(База[Column3],7))</f>
        <v>KV-36146281KJA-VEO</v>
      </c>
      <c r="N2143" s="98"/>
      <c r="O2143" s="98"/>
      <c r="U2143" s="98"/>
      <c r="V2143" s="98"/>
      <c r="W2143" s="98"/>
      <c r="X2143" s="98"/>
      <c r="Y2143" s="98"/>
    </row>
    <row r="2144" spans="1:25" ht="15" x14ac:dyDescent="0.25">
      <c r="A2144" s="93" t="str">
        <f>CONCATENATE(База[ПЕрвые символы],База[Column2],База[Column4])</f>
        <v>KV-36146285KJA-VEO</v>
      </c>
      <c r="B2144" s="94">
        <f>База[Column6]</f>
        <v>46</v>
      </c>
      <c r="C2144" s="95" t="s">
        <v>317</v>
      </c>
      <c r="D2144" s="96">
        <v>46285</v>
      </c>
      <c r="E2144" s="95">
        <v>46</v>
      </c>
      <c r="F2144" s="95">
        <v>0</v>
      </c>
      <c r="G2144" s="95">
        <v>0</v>
      </c>
      <c r="H2144" s="95">
        <v>0</v>
      </c>
      <c r="I2144" s="95" t="s">
        <v>215</v>
      </c>
      <c r="J2144" s="95" t="s">
        <v>214</v>
      </c>
      <c r="K2144" s="95" t="s">
        <v>288</v>
      </c>
      <c r="L2144" s="97">
        <f t="shared" si="33"/>
        <v>46</v>
      </c>
      <c r="M2144" s="95" t="str">
        <f>CONCATENATE(База[ПЕрвые символы],База[Column2],RIGHT(База[Column3],7))</f>
        <v>KV-36146285KJA-VEO</v>
      </c>
      <c r="N2144" s="98"/>
      <c r="O2144" s="98"/>
      <c r="U2144" s="98"/>
      <c r="V2144" s="98"/>
      <c r="W2144" s="98"/>
      <c r="X2144" s="98"/>
      <c r="Y2144" s="98"/>
    </row>
    <row r="2145" spans="1:25" ht="15" x14ac:dyDescent="0.25">
      <c r="A2145" s="93" t="str">
        <f>CONCATENATE(База[ПЕрвые символы],База[Column2],База[Column4])</f>
        <v>KV-36146288KJA-VEO</v>
      </c>
      <c r="B2145" s="94">
        <f>База[Column6]</f>
        <v>47</v>
      </c>
      <c r="C2145" s="95" t="s">
        <v>317</v>
      </c>
      <c r="D2145" s="96">
        <v>46288</v>
      </c>
      <c r="E2145" s="95">
        <v>47</v>
      </c>
      <c r="F2145" s="95">
        <v>0</v>
      </c>
      <c r="G2145" s="95">
        <v>0</v>
      </c>
      <c r="H2145" s="95">
        <v>0</v>
      </c>
      <c r="I2145" s="95" t="s">
        <v>215</v>
      </c>
      <c r="J2145" s="95" t="s">
        <v>214</v>
      </c>
      <c r="K2145" s="95" t="s">
        <v>293</v>
      </c>
      <c r="L2145" s="97">
        <f t="shared" si="33"/>
        <v>47</v>
      </c>
      <c r="M2145" s="95" t="str">
        <f>CONCATENATE(База[ПЕрвые символы],База[Column2],RIGHT(База[Column3],7))</f>
        <v>KV-36146288KJA-VEO</v>
      </c>
      <c r="N2145" s="98"/>
      <c r="O2145" s="98"/>
      <c r="U2145" s="98"/>
      <c r="V2145" s="98"/>
      <c r="W2145" s="98"/>
      <c r="X2145" s="98"/>
      <c r="Y2145" s="98"/>
    </row>
    <row r="2146" spans="1:25" ht="15" x14ac:dyDescent="0.25">
      <c r="A2146" s="93" t="str">
        <f>CONCATENATE(База[ПЕрвые символы],База[Column2],База[Column4])</f>
        <v>KV-36146292KJA-VEO</v>
      </c>
      <c r="B2146" s="94">
        <f>База[Column6]</f>
        <v>46</v>
      </c>
      <c r="C2146" s="95" t="s">
        <v>317</v>
      </c>
      <c r="D2146" s="96">
        <v>46292</v>
      </c>
      <c r="E2146" s="95">
        <v>46</v>
      </c>
      <c r="F2146" s="95">
        <v>0</v>
      </c>
      <c r="G2146" s="95">
        <v>0</v>
      </c>
      <c r="H2146" s="95">
        <v>0</v>
      </c>
      <c r="I2146" s="95" t="s">
        <v>215</v>
      </c>
      <c r="J2146" s="95" t="s">
        <v>214</v>
      </c>
      <c r="K2146" s="95" t="s">
        <v>288</v>
      </c>
      <c r="L2146" s="97">
        <f t="shared" si="33"/>
        <v>46</v>
      </c>
      <c r="M2146" s="95" t="str">
        <f>CONCATENATE(База[ПЕрвые символы],База[Column2],RIGHT(База[Column3],7))</f>
        <v>KV-36146292KJA-VEO</v>
      </c>
      <c r="N2146" s="98"/>
      <c r="O2146" s="98"/>
      <c r="U2146" s="98"/>
      <c r="V2146" s="98"/>
      <c r="W2146" s="98"/>
      <c r="X2146" s="98"/>
      <c r="Y2146" s="98"/>
    </row>
    <row r="2147" spans="1:25" ht="15" x14ac:dyDescent="0.25">
      <c r="A2147" s="93" t="str">
        <f>CONCATENATE(База[ПЕрвые символы],База[Column2],База[Column4])</f>
        <v>KV-36146295KJA-VEO</v>
      </c>
      <c r="B2147" s="94">
        <f>База[Column6]</f>
        <v>47</v>
      </c>
      <c r="C2147" s="95" t="s">
        <v>317</v>
      </c>
      <c r="D2147" s="96">
        <v>46295</v>
      </c>
      <c r="E2147" s="95">
        <v>47</v>
      </c>
      <c r="F2147" s="95">
        <v>0</v>
      </c>
      <c r="G2147" s="95">
        <v>0</v>
      </c>
      <c r="H2147" s="95">
        <v>0</v>
      </c>
      <c r="I2147" s="95" t="s">
        <v>215</v>
      </c>
      <c r="J2147" s="95" t="s">
        <v>214</v>
      </c>
      <c r="K2147" s="95" t="s">
        <v>293</v>
      </c>
      <c r="L2147" s="97">
        <f t="shared" si="33"/>
        <v>47</v>
      </c>
      <c r="M2147" s="95" t="str">
        <f>CONCATENATE(База[ПЕрвые символы],База[Column2],RIGHT(База[Column3],7))</f>
        <v>KV-36146295KJA-VEO</v>
      </c>
      <c r="N2147" s="98"/>
      <c r="O2147" s="98"/>
      <c r="U2147" s="98"/>
      <c r="V2147" s="98"/>
      <c r="W2147" s="98"/>
      <c r="X2147" s="98"/>
      <c r="Y2147" s="98"/>
    </row>
    <row r="2148" spans="1:25" ht="15" x14ac:dyDescent="0.25">
      <c r="A2148" s="93" t="str">
        <f>CONCATENATE(База[ПЕрвые символы],База[Column2],База[Column4])</f>
        <v>KV-36146306KJA-VEO</v>
      </c>
      <c r="B2148" s="94">
        <f>База[Column6]</f>
        <v>47</v>
      </c>
      <c r="C2148" s="95" t="s">
        <v>317</v>
      </c>
      <c r="D2148" s="96">
        <v>46306</v>
      </c>
      <c r="E2148" s="95">
        <v>47</v>
      </c>
      <c r="F2148" s="95">
        <v>0</v>
      </c>
      <c r="G2148" s="95">
        <v>0</v>
      </c>
      <c r="H2148" s="95">
        <v>0</v>
      </c>
      <c r="I2148" s="95" t="s">
        <v>215</v>
      </c>
      <c r="J2148" s="95" t="s">
        <v>214</v>
      </c>
      <c r="K2148" s="95" t="s">
        <v>293</v>
      </c>
      <c r="L2148" s="97">
        <f t="shared" si="33"/>
        <v>47</v>
      </c>
      <c r="M2148" s="95" t="str">
        <f>CONCATENATE(База[ПЕрвые символы],База[Column2],RIGHT(База[Column3],7))</f>
        <v>KV-36146306KJA-VEO</v>
      </c>
      <c r="N2148" s="98"/>
      <c r="O2148" s="98"/>
      <c r="U2148" s="98"/>
      <c r="V2148" s="98"/>
      <c r="W2148" s="98"/>
      <c r="X2148" s="98"/>
      <c r="Y2148" s="98"/>
    </row>
    <row r="2149" spans="1:25" ht="15" x14ac:dyDescent="0.25">
      <c r="A2149" s="93" t="str">
        <f>CONCATENATE(База[ПЕрвые символы],База[Column2],База[Column4])</f>
        <v>KV-36146309KJA-VEO</v>
      </c>
      <c r="B2149" s="94">
        <f>База[Column6]</f>
        <v>47</v>
      </c>
      <c r="C2149" s="95" t="s">
        <v>317</v>
      </c>
      <c r="D2149" s="96">
        <v>46309</v>
      </c>
      <c r="E2149" s="95">
        <v>47</v>
      </c>
      <c r="F2149" s="95">
        <v>0</v>
      </c>
      <c r="G2149" s="95">
        <v>0</v>
      </c>
      <c r="H2149" s="95">
        <v>0</v>
      </c>
      <c r="I2149" s="95" t="s">
        <v>215</v>
      </c>
      <c r="J2149" s="95" t="s">
        <v>214</v>
      </c>
      <c r="K2149" s="95" t="s">
        <v>293</v>
      </c>
      <c r="L2149" s="97">
        <f t="shared" si="33"/>
        <v>47</v>
      </c>
      <c r="M2149" s="95" t="str">
        <f>CONCATENATE(База[ПЕрвые символы],База[Column2],RIGHT(База[Column3],7))</f>
        <v>KV-36146309KJA-VEO</v>
      </c>
      <c r="N2149" s="98"/>
      <c r="O2149" s="98"/>
      <c r="U2149" s="98"/>
      <c r="V2149" s="98"/>
      <c r="W2149" s="98"/>
      <c r="X2149" s="98"/>
      <c r="Y2149" s="98"/>
    </row>
    <row r="2150" spans="1:25" ht="15" x14ac:dyDescent="0.25">
      <c r="A2150" s="93" t="str">
        <f>CONCATENATE(База[ПЕрвые символы],База[Column2],База[Column4])</f>
        <v>KV-36146313KJA-VEO</v>
      </c>
      <c r="B2150" s="94">
        <f>База[Column6]</f>
        <v>46</v>
      </c>
      <c r="C2150" s="95" t="s">
        <v>317</v>
      </c>
      <c r="D2150" s="96">
        <v>46313</v>
      </c>
      <c r="E2150" s="95">
        <v>46</v>
      </c>
      <c r="F2150" s="95">
        <v>0</v>
      </c>
      <c r="G2150" s="95">
        <v>0</v>
      </c>
      <c r="H2150" s="95">
        <v>0</v>
      </c>
      <c r="I2150" s="95" t="s">
        <v>215</v>
      </c>
      <c r="J2150" s="95" t="s">
        <v>214</v>
      </c>
      <c r="K2150" s="95" t="s">
        <v>288</v>
      </c>
      <c r="L2150" s="97">
        <f t="shared" si="33"/>
        <v>46</v>
      </c>
      <c r="M2150" s="95" t="str">
        <f>CONCATENATE(База[ПЕрвые символы],База[Column2],RIGHT(База[Column3],7))</f>
        <v>KV-36146313KJA-VEO</v>
      </c>
      <c r="N2150" s="98"/>
      <c r="O2150" s="98"/>
      <c r="U2150" s="98"/>
      <c r="V2150" s="98"/>
      <c r="W2150" s="98"/>
      <c r="X2150" s="98"/>
      <c r="Y2150" s="98"/>
    </row>
    <row r="2151" spans="1:25" ht="15" x14ac:dyDescent="0.25">
      <c r="A2151" s="93" t="str">
        <f>CONCATENATE(База[ПЕрвые символы],База[Column2],База[Column4])</f>
        <v>KV-36246218VEO-KJA</v>
      </c>
      <c r="B2151" s="94">
        <f>База[Column6]</f>
        <v>46</v>
      </c>
      <c r="C2151" s="95" t="s">
        <v>318</v>
      </c>
      <c r="D2151" s="96">
        <v>46218</v>
      </c>
      <c r="E2151" s="95">
        <v>46</v>
      </c>
      <c r="F2151" s="95">
        <v>0</v>
      </c>
      <c r="G2151" s="95">
        <v>0</v>
      </c>
      <c r="H2151" s="95">
        <v>0</v>
      </c>
      <c r="I2151" s="95" t="s">
        <v>217</v>
      </c>
      <c r="J2151" s="95" t="s">
        <v>216</v>
      </c>
      <c r="K2151" s="95" t="s">
        <v>288</v>
      </c>
      <c r="L2151" s="97">
        <f t="shared" si="33"/>
        <v>46</v>
      </c>
      <c r="M2151" s="95" t="str">
        <f>CONCATENATE(База[ПЕрвые символы],База[Column2],RIGHT(База[Column3],7))</f>
        <v>KV-36246218VEO-KJA</v>
      </c>
      <c r="N2151" s="98"/>
      <c r="O2151" s="98"/>
      <c r="U2151" s="98"/>
      <c r="V2151" s="98"/>
      <c r="W2151" s="98"/>
      <c r="X2151" s="98"/>
      <c r="Y2151" s="98"/>
    </row>
    <row r="2152" spans="1:25" ht="15" x14ac:dyDescent="0.25">
      <c r="A2152" s="93" t="str">
        <f>CONCATENATE(База[ПЕрвые символы],База[Column2],База[Column4])</f>
        <v>KV-36246220VEO-KJA</v>
      </c>
      <c r="B2152" s="94">
        <f>База[Column6]</f>
        <v>46</v>
      </c>
      <c r="C2152" s="95" t="s">
        <v>318</v>
      </c>
      <c r="D2152" s="96">
        <v>46220</v>
      </c>
      <c r="E2152" s="95">
        <v>46</v>
      </c>
      <c r="F2152" s="95">
        <v>0</v>
      </c>
      <c r="G2152" s="95">
        <v>0</v>
      </c>
      <c r="H2152" s="95">
        <v>2</v>
      </c>
      <c r="I2152" s="95" t="s">
        <v>217</v>
      </c>
      <c r="J2152" s="95" t="s">
        <v>216</v>
      </c>
      <c r="K2152" s="95" t="s">
        <v>288</v>
      </c>
      <c r="L2152" s="97">
        <f t="shared" si="33"/>
        <v>44</v>
      </c>
      <c r="M2152" s="95" t="str">
        <f>CONCATENATE(База[ПЕрвые символы],База[Column2],RIGHT(База[Column3],7))</f>
        <v>KV-36246220VEO-KJA</v>
      </c>
      <c r="N2152" s="98"/>
      <c r="O2152" s="98"/>
      <c r="U2152" s="98"/>
      <c r="V2152" s="98"/>
      <c r="W2152" s="98"/>
      <c r="X2152" s="98"/>
      <c r="Y2152" s="98"/>
    </row>
    <row r="2153" spans="1:25" ht="15" x14ac:dyDescent="0.25">
      <c r="A2153" s="93" t="str">
        <f>CONCATENATE(База[ПЕрвые символы],База[Column2],База[Column4])</f>
        <v>KV-36246222VEO-KJA</v>
      </c>
      <c r="B2153" s="94">
        <f>База[Column6]</f>
        <v>42</v>
      </c>
      <c r="C2153" s="95" t="s">
        <v>318</v>
      </c>
      <c r="D2153" s="96">
        <v>46222</v>
      </c>
      <c r="E2153" s="95">
        <v>42</v>
      </c>
      <c r="F2153" s="95">
        <v>0</v>
      </c>
      <c r="G2153" s="95">
        <v>0</v>
      </c>
      <c r="H2153" s="95">
        <v>0</v>
      </c>
      <c r="I2153" s="95" t="s">
        <v>217</v>
      </c>
      <c r="J2153" s="95" t="s">
        <v>216</v>
      </c>
      <c r="K2153" s="95" t="s">
        <v>293</v>
      </c>
      <c r="L2153" s="97">
        <f t="shared" si="33"/>
        <v>42</v>
      </c>
      <c r="M2153" s="95" t="str">
        <f>CONCATENATE(База[ПЕрвые символы],База[Column2],RIGHT(База[Column3],7))</f>
        <v>KV-36246222VEO-KJA</v>
      </c>
      <c r="N2153" s="98"/>
      <c r="O2153" s="98"/>
      <c r="U2153" s="98"/>
      <c r="V2153" s="98"/>
      <c r="W2153" s="98"/>
      <c r="X2153" s="98"/>
      <c r="Y2153" s="98"/>
    </row>
    <row r="2154" spans="1:25" ht="15" x14ac:dyDescent="0.25">
      <c r="A2154" s="93" t="str">
        <f>CONCATENATE(База[ПЕрвые символы],База[Column2],База[Column4])</f>
        <v>KV-36246227VEO-KJA</v>
      </c>
      <c r="B2154" s="94">
        <f>База[Column6]</f>
        <v>46</v>
      </c>
      <c r="C2154" s="95" t="s">
        <v>318</v>
      </c>
      <c r="D2154" s="96">
        <v>46227</v>
      </c>
      <c r="E2154" s="95">
        <v>46</v>
      </c>
      <c r="F2154" s="95">
        <v>0</v>
      </c>
      <c r="G2154" s="95">
        <v>0</v>
      </c>
      <c r="H2154" s="95">
        <v>0</v>
      </c>
      <c r="I2154" s="95" t="s">
        <v>217</v>
      </c>
      <c r="J2154" s="95" t="s">
        <v>216</v>
      </c>
      <c r="K2154" s="95" t="s">
        <v>288</v>
      </c>
      <c r="L2154" s="97">
        <f t="shared" si="33"/>
        <v>46</v>
      </c>
      <c r="M2154" s="95" t="str">
        <f>CONCATENATE(База[ПЕрвые символы],База[Column2],RIGHT(База[Column3],7))</f>
        <v>KV-36246227VEO-KJA</v>
      </c>
      <c r="N2154" s="98"/>
      <c r="O2154" s="98"/>
      <c r="U2154" s="98"/>
      <c r="V2154" s="98"/>
      <c r="W2154" s="98"/>
      <c r="X2154" s="98"/>
      <c r="Y2154" s="98"/>
    </row>
    <row r="2155" spans="1:25" ht="15" x14ac:dyDescent="0.25">
      <c r="A2155" s="93" t="str">
        <f>CONCATENATE(База[ПЕрвые символы],База[Column2],База[Column4])</f>
        <v>KV-36246229VEO-KJA</v>
      </c>
      <c r="B2155" s="94">
        <f>База[Column6]</f>
        <v>46</v>
      </c>
      <c r="C2155" s="95" t="s">
        <v>318</v>
      </c>
      <c r="D2155" s="96">
        <v>46229</v>
      </c>
      <c r="E2155" s="95">
        <v>46</v>
      </c>
      <c r="F2155" s="95">
        <v>0</v>
      </c>
      <c r="G2155" s="95">
        <v>0</v>
      </c>
      <c r="H2155" s="95">
        <v>0</v>
      </c>
      <c r="I2155" s="95" t="s">
        <v>217</v>
      </c>
      <c r="J2155" s="95" t="s">
        <v>216</v>
      </c>
      <c r="K2155" s="95" t="s">
        <v>288</v>
      </c>
      <c r="L2155" s="97">
        <f t="shared" si="33"/>
        <v>46</v>
      </c>
      <c r="M2155" s="95" t="str">
        <f>CONCATENATE(База[ПЕрвые символы],База[Column2],RIGHT(База[Column3],7))</f>
        <v>KV-36246229VEO-KJA</v>
      </c>
      <c r="N2155" s="98"/>
      <c r="O2155" s="98"/>
      <c r="U2155" s="98"/>
      <c r="V2155" s="98"/>
      <c r="W2155" s="98"/>
      <c r="X2155" s="98"/>
      <c r="Y2155" s="98"/>
    </row>
    <row r="2156" spans="1:25" ht="15" x14ac:dyDescent="0.25">
      <c r="A2156" s="93" t="str">
        <f>CONCATENATE(База[ПЕрвые символы],База[Column2],База[Column4])</f>
        <v>KV-36246236VEO-KJA</v>
      </c>
      <c r="B2156" s="94">
        <f>База[Column6]</f>
        <v>48</v>
      </c>
      <c r="C2156" s="95" t="s">
        <v>318</v>
      </c>
      <c r="D2156" s="96">
        <v>46236</v>
      </c>
      <c r="E2156" s="95">
        <v>48</v>
      </c>
      <c r="F2156" s="95">
        <v>0</v>
      </c>
      <c r="G2156" s="95">
        <v>0</v>
      </c>
      <c r="H2156" s="95">
        <v>0</v>
      </c>
      <c r="I2156" s="95" t="s">
        <v>217</v>
      </c>
      <c r="J2156" s="95" t="s">
        <v>216</v>
      </c>
      <c r="K2156" s="95" t="s">
        <v>293</v>
      </c>
      <c r="L2156" s="97">
        <f t="shared" si="33"/>
        <v>48</v>
      </c>
      <c r="M2156" s="95" t="str">
        <f>CONCATENATE(База[ПЕрвые символы],База[Column2],RIGHT(База[Column3],7))</f>
        <v>KV-36246236VEO-KJA</v>
      </c>
      <c r="N2156" s="98"/>
      <c r="O2156" s="98"/>
      <c r="U2156" s="98"/>
      <c r="V2156" s="98"/>
      <c r="W2156" s="98"/>
      <c r="X2156" s="98"/>
      <c r="Y2156" s="98"/>
    </row>
    <row r="2157" spans="1:25" ht="15" x14ac:dyDescent="0.25">
      <c r="A2157" s="93" t="str">
        <f>CONCATENATE(База[ПЕрвые символы],База[Column2],База[Column4])</f>
        <v>KV-36246239VEO-KJA</v>
      </c>
      <c r="B2157" s="94">
        <f>База[Column6]</f>
        <v>46</v>
      </c>
      <c r="C2157" s="95" t="s">
        <v>318</v>
      </c>
      <c r="D2157" s="96">
        <v>46239</v>
      </c>
      <c r="E2157" s="95">
        <v>46</v>
      </c>
      <c r="F2157" s="95">
        <v>0</v>
      </c>
      <c r="G2157" s="95">
        <v>0</v>
      </c>
      <c r="H2157" s="95">
        <v>0</v>
      </c>
      <c r="I2157" s="95" t="s">
        <v>217</v>
      </c>
      <c r="J2157" s="95" t="s">
        <v>216</v>
      </c>
      <c r="K2157" s="95" t="s">
        <v>288</v>
      </c>
      <c r="L2157" s="97">
        <f t="shared" si="33"/>
        <v>46</v>
      </c>
      <c r="M2157" s="95" t="str">
        <f>CONCATENATE(База[ПЕрвые символы],База[Column2],RIGHT(База[Column3],7))</f>
        <v>KV-36246239VEO-KJA</v>
      </c>
      <c r="N2157" s="98"/>
      <c r="O2157" s="98"/>
      <c r="U2157" s="98"/>
      <c r="V2157" s="98"/>
      <c r="W2157" s="98"/>
      <c r="X2157" s="98"/>
      <c r="Y2157" s="98"/>
    </row>
    <row r="2158" spans="1:25" ht="15" x14ac:dyDescent="0.25">
      <c r="A2158" s="93" t="str">
        <f>CONCATENATE(База[ПЕрвые символы],База[Column2],База[Column4])</f>
        <v>KV-36246241VEO-KJA</v>
      </c>
      <c r="B2158" s="94">
        <f>База[Column6]</f>
        <v>48</v>
      </c>
      <c r="C2158" s="95" t="s">
        <v>318</v>
      </c>
      <c r="D2158" s="96">
        <v>46241</v>
      </c>
      <c r="E2158" s="95">
        <v>48</v>
      </c>
      <c r="F2158" s="95">
        <v>0</v>
      </c>
      <c r="G2158" s="95">
        <v>0</v>
      </c>
      <c r="H2158" s="95">
        <v>2</v>
      </c>
      <c r="I2158" s="95" t="s">
        <v>217</v>
      </c>
      <c r="J2158" s="95" t="s">
        <v>216</v>
      </c>
      <c r="K2158" s="95" t="s">
        <v>293</v>
      </c>
      <c r="L2158" s="97">
        <f t="shared" si="33"/>
        <v>46</v>
      </c>
      <c r="M2158" s="95" t="str">
        <f>CONCATENATE(База[ПЕрвые символы],База[Column2],RIGHT(База[Column3],7))</f>
        <v>KV-36246241VEO-KJA</v>
      </c>
      <c r="N2158" s="98"/>
      <c r="O2158" s="98"/>
      <c r="U2158" s="98"/>
      <c r="V2158" s="98"/>
      <c r="W2158" s="98"/>
      <c r="X2158" s="98"/>
      <c r="Y2158" s="98"/>
    </row>
    <row r="2159" spans="1:25" ht="15" x14ac:dyDescent="0.25">
      <c r="A2159" s="93" t="str">
        <f>CONCATENATE(База[ПЕрвые символы],База[Column2],База[Column4])</f>
        <v>KV-36246243VEO-KJA</v>
      </c>
      <c r="B2159" s="94">
        <f>База[Column6]</f>
        <v>46</v>
      </c>
      <c r="C2159" s="95" t="s">
        <v>318</v>
      </c>
      <c r="D2159" s="96">
        <v>46243</v>
      </c>
      <c r="E2159" s="95">
        <v>46</v>
      </c>
      <c r="F2159" s="95">
        <v>0</v>
      </c>
      <c r="G2159" s="95">
        <v>0</v>
      </c>
      <c r="H2159" s="95">
        <v>0</v>
      </c>
      <c r="I2159" s="95" t="s">
        <v>217</v>
      </c>
      <c r="J2159" s="95" t="s">
        <v>216</v>
      </c>
      <c r="K2159" s="95" t="s">
        <v>288</v>
      </c>
      <c r="L2159" s="97">
        <f t="shared" si="33"/>
        <v>46</v>
      </c>
      <c r="M2159" s="95" t="str">
        <f>CONCATENATE(База[ПЕрвые символы],База[Column2],RIGHT(База[Column3],7))</f>
        <v>KV-36246243VEO-KJA</v>
      </c>
      <c r="N2159" s="98"/>
      <c r="O2159" s="98"/>
      <c r="U2159" s="98"/>
      <c r="V2159" s="98"/>
      <c r="W2159" s="98"/>
      <c r="X2159" s="98"/>
      <c r="Y2159" s="98"/>
    </row>
    <row r="2160" spans="1:25" ht="15" x14ac:dyDescent="0.25">
      <c r="A2160" s="93" t="str">
        <f>CONCATENATE(База[ПЕрвые символы],База[Column2],База[Column4])</f>
        <v>KV-36246246VEO-KJA</v>
      </c>
      <c r="B2160" s="94">
        <f>База[Column6]</f>
        <v>46</v>
      </c>
      <c r="C2160" s="95" t="s">
        <v>318</v>
      </c>
      <c r="D2160" s="96">
        <v>46246</v>
      </c>
      <c r="E2160" s="95">
        <v>46</v>
      </c>
      <c r="F2160" s="95">
        <v>0</v>
      </c>
      <c r="G2160" s="95">
        <v>0</v>
      </c>
      <c r="H2160" s="95">
        <v>0</v>
      </c>
      <c r="I2160" s="95" t="s">
        <v>217</v>
      </c>
      <c r="J2160" s="95" t="s">
        <v>216</v>
      </c>
      <c r="K2160" s="95" t="s">
        <v>288</v>
      </c>
      <c r="L2160" s="97">
        <f t="shared" si="33"/>
        <v>46</v>
      </c>
      <c r="M2160" s="95" t="str">
        <f>CONCATENATE(База[ПЕрвые символы],База[Column2],RIGHT(База[Column3],7))</f>
        <v>KV-36246246VEO-KJA</v>
      </c>
      <c r="N2160" s="98"/>
      <c r="O2160" s="98"/>
      <c r="U2160" s="98"/>
      <c r="V2160" s="98"/>
      <c r="W2160" s="98"/>
      <c r="X2160" s="98"/>
      <c r="Y2160" s="98"/>
    </row>
    <row r="2161" spans="1:25" ht="15" x14ac:dyDescent="0.25">
      <c r="A2161" s="93" t="str">
        <f>CONCATENATE(База[ПЕрвые символы],База[Column2],База[Column4])</f>
        <v>KV-36246248VEO-KJA</v>
      </c>
      <c r="B2161" s="94">
        <f>База[Column6]</f>
        <v>48</v>
      </c>
      <c r="C2161" s="95" t="s">
        <v>318</v>
      </c>
      <c r="D2161" s="96">
        <v>46248</v>
      </c>
      <c r="E2161" s="95">
        <v>48</v>
      </c>
      <c r="F2161" s="95">
        <v>0</v>
      </c>
      <c r="G2161" s="95">
        <v>0</v>
      </c>
      <c r="H2161" s="95">
        <v>2</v>
      </c>
      <c r="I2161" s="95" t="s">
        <v>217</v>
      </c>
      <c r="J2161" s="95" t="s">
        <v>216</v>
      </c>
      <c r="K2161" s="95" t="s">
        <v>293</v>
      </c>
      <c r="L2161" s="97">
        <f t="shared" si="33"/>
        <v>46</v>
      </c>
      <c r="M2161" s="95" t="str">
        <f>CONCATENATE(База[ПЕрвые символы],База[Column2],RIGHT(База[Column3],7))</f>
        <v>KV-36246248VEO-KJA</v>
      </c>
      <c r="N2161" s="98"/>
      <c r="O2161" s="98"/>
      <c r="U2161" s="98"/>
      <c r="V2161" s="98"/>
      <c r="W2161" s="98"/>
      <c r="X2161" s="98"/>
      <c r="Y2161" s="98"/>
    </row>
    <row r="2162" spans="1:25" ht="15" x14ac:dyDescent="0.25">
      <c r="A2162" s="93" t="str">
        <f>CONCATENATE(База[ПЕрвые символы],База[Column2],База[Column4])</f>
        <v>KV-36246250VEO-KJA</v>
      </c>
      <c r="B2162" s="94">
        <f>База[Column6]</f>
        <v>46</v>
      </c>
      <c r="C2162" s="95" t="s">
        <v>318</v>
      </c>
      <c r="D2162" s="96">
        <v>46250</v>
      </c>
      <c r="E2162" s="95">
        <v>46</v>
      </c>
      <c r="F2162" s="95">
        <v>0</v>
      </c>
      <c r="G2162" s="95">
        <v>0</v>
      </c>
      <c r="H2162" s="95">
        <v>0</v>
      </c>
      <c r="I2162" s="95" t="s">
        <v>217</v>
      </c>
      <c r="J2162" s="95" t="s">
        <v>216</v>
      </c>
      <c r="K2162" s="95" t="s">
        <v>288</v>
      </c>
      <c r="L2162" s="97">
        <f t="shared" si="33"/>
        <v>46</v>
      </c>
      <c r="M2162" s="95" t="str">
        <f>CONCATENATE(База[ПЕрвые символы],База[Column2],RIGHT(База[Column3],7))</f>
        <v>KV-36246250VEO-KJA</v>
      </c>
      <c r="N2162" s="98"/>
      <c r="O2162" s="98"/>
      <c r="U2162" s="98"/>
      <c r="V2162" s="98"/>
      <c r="W2162" s="98"/>
      <c r="X2162" s="98"/>
      <c r="Y2162" s="98"/>
    </row>
    <row r="2163" spans="1:25" ht="15" x14ac:dyDescent="0.25">
      <c r="A2163" s="93" t="str">
        <f>CONCATENATE(База[ПЕрвые символы],База[Column2],База[Column4])</f>
        <v>KV-36246253VEO-KJA</v>
      </c>
      <c r="B2163" s="94">
        <f>База[Column6]</f>
        <v>48</v>
      </c>
      <c r="C2163" s="95" t="s">
        <v>318</v>
      </c>
      <c r="D2163" s="96">
        <v>46253</v>
      </c>
      <c r="E2163" s="95">
        <v>48</v>
      </c>
      <c r="F2163" s="95">
        <v>0</v>
      </c>
      <c r="G2163" s="95">
        <v>0</v>
      </c>
      <c r="H2163" s="95">
        <v>0</v>
      </c>
      <c r="I2163" s="95" t="s">
        <v>217</v>
      </c>
      <c r="J2163" s="95" t="s">
        <v>216</v>
      </c>
      <c r="K2163" s="95" t="s">
        <v>293</v>
      </c>
      <c r="L2163" s="97">
        <f t="shared" si="33"/>
        <v>48</v>
      </c>
      <c r="M2163" s="95" t="str">
        <f>CONCATENATE(База[ПЕрвые символы],База[Column2],RIGHT(База[Column3],7))</f>
        <v>KV-36246253VEO-KJA</v>
      </c>
      <c r="N2163" s="98"/>
      <c r="O2163" s="98"/>
      <c r="U2163" s="98"/>
      <c r="V2163" s="98"/>
      <c r="W2163" s="98"/>
      <c r="X2163" s="98"/>
      <c r="Y2163" s="98"/>
    </row>
    <row r="2164" spans="1:25" ht="15" x14ac:dyDescent="0.25">
      <c r="A2164" s="93" t="str">
        <f>CONCATENATE(База[ПЕрвые символы],База[Column2],База[Column4])</f>
        <v>KV-36246255VEO-KJA</v>
      </c>
      <c r="B2164" s="94">
        <f>База[Column6]</f>
        <v>46</v>
      </c>
      <c r="C2164" s="95" t="s">
        <v>318</v>
      </c>
      <c r="D2164" s="96">
        <v>46255</v>
      </c>
      <c r="E2164" s="95">
        <v>46</v>
      </c>
      <c r="F2164" s="95">
        <v>0</v>
      </c>
      <c r="G2164" s="95">
        <v>0</v>
      </c>
      <c r="H2164" s="95">
        <v>0</v>
      </c>
      <c r="I2164" s="95" t="s">
        <v>217</v>
      </c>
      <c r="J2164" s="95" t="s">
        <v>216</v>
      </c>
      <c r="K2164" s="95" t="s">
        <v>288</v>
      </c>
      <c r="L2164" s="97">
        <f t="shared" si="33"/>
        <v>46</v>
      </c>
      <c r="M2164" s="95" t="str">
        <f>CONCATENATE(База[ПЕрвые символы],База[Column2],RIGHT(База[Column3],7))</f>
        <v>KV-36246255VEO-KJA</v>
      </c>
      <c r="N2164" s="98"/>
      <c r="O2164" s="98"/>
      <c r="U2164" s="98"/>
      <c r="V2164" s="98"/>
      <c r="W2164" s="98"/>
      <c r="X2164" s="98"/>
      <c r="Y2164" s="98"/>
    </row>
    <row r="2165" spans="1:25" ht="15" x14ac:dyDescent="0.25">
      <c r="A2165" s="93" t="str">
        <f>CONCATENATE(База[ПЕрвые символы],База[Column2],База[Column4])</f>
        <v>KV-36246258VEO-KJA</v>
      </c>
      <c r="B2165" s="94">
        <f>База[Column6]</f>
        <v>30</v>
      </c>
      <c r="C2165" s="95" t="s">
        <v>318</v>
      </c>
      <c r="D2165" s="96">
        <v>46258</v>
      </c>
      <c r="E2165" s="95">
        <v>30</v>
      </c>
      <c r="F2165" s="95">
        <v>0</v>
      </c>
      <c r="G2165" s="95">
        <v>0</v>
      </c>
      <c r="H2165" s="95">
        <v>0</v>
      </c>
      <c r="I2165" s="95" t="s">
        <v>217</v>
      </c>
      <c r="J2165" s="95" t="s">
        <v>216</v>
      </c>
      <c r="K2165" s="95" t="s">
        <v>292</v>
      </c>
      <c r="L2165" s="97">
        <f t="shared" si="33"/>
        <v>30</v>
      </c>
      <c r="M2165" s="95" t="str">
        <f>CONCATENATE(База[ПЕрвые символы],База[Column2],RIGHT(База[Column3],7))</f>
        <v>KV-36246258VEO-KJA</v>
      </c>
      <c r="N2165" s="98"/>
      <c r="O2165" s="98"/>
      <c r="U2165" s="98"/>
      <c r="V2165" s="98"/>
      <c r="W2165" s="98"/>
      <c r="X2165" s="98"/>
      <c r="Y2165" s="98"/>
    </row>
    <row r="2166" spans="1:25" ht="15" x14ac:dyDescent="0.25">
      <c r="A2166" s="93" t="str">
        <f>CONCATENATE(База[ПЕрвые символы],База[Column2],База[Column4])</f>
        <v>KV-36246260VEO-KJA</v>
      </c>
      <c r="B2166" s="94">
        <f>База[Column6]</f>
        <v>48</v>
      </c>
      <c r="C2166" s="95" t="s">
        <v>318</v>
      </c>
      <c r="D2166" s="96">
        <v>46260</v>
      </c>
      <c r="E2166" s="95">
        <v>48</v>
      </c>
      <c r="F2166" s="95">
        <v>0</v>
      </c>
      <c r="G2166" s="95">
        <v>0</v>
      </c>
      <c r="H2166" s="95">
        <v>0</v>
      </c>
      <c r="I2166" s="95" t="s">
        <v>217</v>
      </c>
      <c r="J2166" s="95" t="s">
        <v>216</v>
      </c>
      <c r="K2166" s="95" t="s">
        <v>293</v>
      </c>
      <c r="L2166" s="97">
        <f t="shared" si="33"/>
        <v>48</v>
      </c>
      <c r="M2166" s="95" t="str">
        <f>CONCATENATE(База[ПЕрвые символы],База[Column2],RIGHT(База[Column3],7))</f>
        <v>KV-36246260VEO-KJA</v>
      </c>
      <c r="N2166" s="98"/>
      <c r="O2166" s="98"/>
      <c r="U2166" s="98"/>
      <c r="V2166" s="98"/>
      <c r="W2166" s="98"/>
      <c r="X2166" s="98"/>
      <c r="Y2166" s="98"/>
    </row>
    <row r="2167" spans="1:25" ht="15" x14ac:dyDescent="0.25">
      <c r="A2167" s="93" t="str">
        <f>CONCATENATE(База[ПЕрвые символы],База[Column2],База[Column4])</f>
        <v>KV-36246262VEO-KJA</v>
      </c>
      <c r="B2167" s="94">
        <f>База[Column6]</f>
        <v>48</v>
      </c>
      <c r="C2167" s="95" t="s">
        <v>318</v>
      </c>
      <c r="D2167" s="96">
        <v>46262</v>
      </c>
      <c r="E2167" s="95">
        <v>48</v>
      </c>
      <c r="F2167" s="95">
        <v>0</v>
      </c>
      <c r="G2167" s="95">
        <v>0</v>
      </c>
      <c r="H2167" s="95">
        <v>2</v>
      </c>
      <c r="I2167" s="95" t="s">
        <v>217</v>
      </c>
      <c r="J2167" s="95" t="s">
        <v>216</v>
      </c>
      <c r="K2167" s="95" t="s">
        <v>293</v>
      </c>
      <c r="L2167" s="97">
        <f t="shared" si="33"/>
        <v>46</v>
      </c>
      <c r="M2167" s="95" t="str">
        <f>CONCATENATE(База[ПЕрвые символы],База[Column2],RIGHT(База[Column3],7))</f>
        <v>KV-36246262VEO-KJA</v>
      </c>
      <c r="N2167" s="98"/>
      <c r="O2167" s="98"/>
      <c r="U2167" s="98"/>
      <c r="V2167" s="98"/>
      <c r="W2167" s="98"/>
      <c r="X2167" s="98"/>
      <c r="Y2167" s="98"/>
    </row>
    <row r="2168" spans="1:25" ht="15" x14ac:dyDescent="0.25">
      <c r="A2168" s="93" t="str">
        <f>CONCATENATE(База[ПЕрвые символы],База[Column2],База[Column4])</f>
        <v>KV-36246264VEO-KJA</v>
      </c>
      <c r="B2168" s="94">
        <f>База[Column6]</f>
        <v>48</v>
      </c>
      <c r="C2168" s="95" t="s">
        <v>318</v>
      </c>
      <c r="D2168" s="96">
        <v>46264</v>
      </c>
      <c r="E2168" s="95">
        <v>48</v>
      </c>
      <c r="F2168" s="95">
        <v>0</v>
      </c>
      <c r="G2168" s="95">
        <v>0</v>
      </c>
      <c r="H2168" s="95">
        <v>0</v>
      </c>
      <c r="I2168" s="95" t="s">
        <v>217</v>
      </c>
      <c r="J2168" s="95" t="s">
        <v>216</v>
      </c>
      <c r="K2168" s="95" t="s">
        <v>293</v>
      </c>
      <c r="L2168" s="97">
        <f t="shared" si="33"/>
        <v>48</v>
      </c>
      <c r="M2168" s="95" t="str">
        <f>CONCATENATE(База[ПЕрвые символы],База[Column2],RIGHT(База[Column3],7))</f>
        <v>KV-36246264VEO-KJA</v>
      </c>
      <c r="N2168" s="98"/>
      <c r="O2168" s="98"/>
      <c r="U2168" s="98"/>
      <c r="V2168" s="98"/>
      <c r="W2168" s="98"/>
      <c r="X2168" s="98"/>
      <c r="Y2168" s="98"/>
    </row>
    <row r="2169" spans="1:25" ht="15" x14ac:dyDescent="0.25">
      <c r="A2169" s="93" t="str">
        <f>CONCATENATE(База[ПЕрвые символы],База[Column2],База[Column4])</f>
        <v>KV-36246267VEO-KJA</v>
      </c>
      <c r="B2169" s="94">
        <f>База[Column6]</f>
        <v>48</v>
      </c>
      <c r="C2169" s="95" t="s">
        <v>318</v>
      </c>
      <c r="D2169" s="96">
        <v>46267</v>
      </c>
      <c r="E2169" s="95">
        <v>48</v>
      </c>
      <c r="F2169" s="95">
        <v>0</v>
      </c>
      <c r="G2169" s="95">
        <v>0</v>
      </c>
      <c r="H2169" s="95">
        <v>0</v>
      </c>
      <c r="I2169" s="95" t="s">
        <v>217</v>
      </c>
      <c r="J2169" s="95" t="s">
        <v>216</v>
      </c>
      <c r="K2169" s="95" t="s">
        <v>293</v>
      </c>
      <c r="L2169" s="97">
        <f t="shared" si="33"/>
        <v>48</v>
      </c>
      <c r="M2169" s="95" t="str">
        <f>CONCATENATE(База[ПЕрвые символы],База[Column2],RIGHT(База[Column3],7))</f>
        <v>KV-36246267VEO-KJA</v>
      </c>
      <c r="N2169" s="98"/>
      <c r="O2169" s="98"/>
      <c r="U2169" s="98"/>
      <c r="V2169" s="98"/>
      <c r="W2169" s="98"/>
      <c r="X2169" s="98"/>
      <c r="Y2169" s="98"/>
    </row>
    <row r="2170" spans="1:25" ht="15" x14ac:dyDescent="0.25">
      <c r="A2170" s="93" t="str">
        <f>CONCATENATE(База[ПЕрвые символы],База[Column2],База[Column4])</f>
        <v>KV-36246271VEO-KJA</v>
      </c>
      <c r="B2170" s="94">
        <f>База[Column6]</f>
        <v>46</v>
      </c>
      <c r="C2170" s="95" t="s">
        <v>318</v>
      </c>
      <c r="D2170" s="96">
        <v>46271</v>
      </c>
      <c r="E2170" s="95">
        <v>46</v>
      </c>
      <c r="F2170" s="95">
        <v>0</v>
      </c>
      <c r="G2170" s="95">
        <v>0</v>
      </c>
      <c r="H2170" s="95">
        <v>0</v>
      </c>
      <c r="I2170" s="95" t="s">
        <v>217</v>
      </c>
      <c r="J2170" s="95" t="s">
        <v>216</v>
      </c>
      <c r="K2170" s="95" t="s">
        <v>288</v>
      </c>
      <c r="L2170" s="97">
        <f t="shared" si="33"/>
        <v>46</v>
      </c>
      <c r="M2170" s="95" t="str">
        <f>CONCATENATE(База[ПЕрвые символы],База[Column2],RIGHT(База[Column3],7))</f>
        <v>KV-36246271VEO-KJA</v>
      </c>
      <c r="N2170" s="98"/>
      <c r="O2170" s="98"/>
      <c r="U2170" s="98"/>
      <c r="V2170" s="98"/>
      <c r="W2170" s="98"/>
      <c r="X2170" s="98"/>
      <c r="Y2170" s="98"/>
    </row>
    <row r="2171" spans="1:25" ht="15" x14ac:dyDescent="0.25">
      <c r="A2171" s="93" t="str">
        <f>CONCATENATE(База[ПЕрвые символы],База[Column2],База[Column4])</f>
        <v>KV-36246274VEO-KJA</v>
      </c>
      <c r="B2171" s="94">
        <f>База[Column6]</f>
        <v>48</v>
      </c>
      <c r="C2171" s="95" t="s">
        <v>318</v>
      </c>
      <c r="D2171" s="96">
        <v>46274</v>
      </c>
      <c r="E2171" s="95">
        <v>48</v>
      </c>
      <c r="F2171" s="95">
        <v>0</v>
      </c>
      <c r="G2171" s="95">
        <v>0</v>
      </c>
      <c r="H2171" s="95">
        <v>0</v>
      </c>
      <c r="I2171" s="95" t="s">
        <v>217</v>
      </c>
      <c r="J2171" s="95" t="s">
        <v>216</v>
      </c>
      <c r="K2171" s="95" t="s">
        <v>293</v>
      </c>
      <c r="L2171" s="97">
        <f t="shared" si="33"/>
        <v>48</v>
      </c>
      <c r="M2171" s="95" t="str">
        <f>CONCATENATE(База[ПЕрвые символы],База[Column2],RIGHT(База[Column3],7))</f>
        <v>KV-36246274VEO-KJA</v>
      </c>
      <c r="N2171" s="98"/>
      <c r="O2171" s="98"/>
      <c r="U2171" s="98"/>
      <c r="V2171" s="98"/>
      <c r="W2171" s="98"/>
      <c r="X2171" s="98"/>
      <c r="Y2171" s="98"/>
    </row>
    <row r="2172" spans="1:25" ht="15" x14ac:dyDescent="0.25">
      <c r="A2172" s="93" t="str">
        <f>CONCATENATE(База[ПЕрвые символы],База[Column2],База[Column4])</f>
        <v>KV-36246278VEO-KJA</v>
      </c>
      <c r="B2172" s="94">
        <f>База[Column6]</f>
        <v>46</v>
      </c>
      <c r="C2172" s="95" t="s">
        <v>318</v>
      </c>
      <c r="D2172" s="96">
        <v>46278</v>
      </c>
      <c r="E2172" s="95">
        <v>46</v>
      </c>
      <c r="F2172" s="95">
        <v>0</v>
      </c>
      <c r="G2172" s="95">
        <v>0</v>
      </c>
      <c r="H2172" s="95">
        <v>0</v>
      </c>
      <c r="I2172" s="95" t="s">
        <v>217</v>
      </c>
      <c r="J2172" s="95" t="s">
        <v>216</v>
      </c>
      <c r="K2172" s="95" t="s">
        <v>288</v>
      </c>
      <c r="L2172" s="97">
        <f t="shared" si="33"/>
        <v>46</v>
      </c>
      <c r="M2172" s="95" t="str">
        <f>CONCATENATE(База[ПЕрвые символы],База[Column2],RIGHT(База[Column3],7))</f>
        <v>KV-36246278VEO-KJA</v>
      </c>
      <c r="N2172" s="98"/>
      <c r="O2172" s="98"/>
      <c r="U2172" s="98"/>
      <c r="V2172" s="98"/>
      <c r="W2172" s="98"/>
      <c r="X2172" s="98"/>
      <c r="Y2172" s="98"/>
    </row>
    <row r="2173" spans="1:25" ht="15" x14ac:dyDescent="0.25">
      <c r="A2173" s="93" t="str">
        <f>CONCATENATE(База[ПЕрвые символы],База[Column2],База[Column4])</f>
        <v>KV-36246281VEO-KJA</v>
      </c>
      <c r="B2173" s="94">
        <f>База[Column6]</f>
        <v>48</v>
      </c>
      <c r="C2173" s="95" t="s">
        <v>318</v>
      </c>
      <c r="D2173" s="96">
        <v>46281</v>
      </c>
      <c r="E2173" s="95">
        <v>48</v>
      </c>
      <c r="F2173" s="95">
        <v>0</v>
      </c>
      <c r="G2173" s="95">
        <v>0</v>
      </c>
      <c r="H2173" s="95">
        <v>0</v>
      </c>
      <c r="I2173" s="95" t="s">
        <v>217</v>
      </c>
      <c r="J2173" s="95" t="s">
        <v>216</v>
      </c>
      <c r="K2173" s="95" t="s">
        <v>293</v>
      </c>
      <c r="L2173" s="97">
        <f t="shared" si="33"/>
        <v>48</v>
      </c>
      <c r="M2173" s="95" t="str">
        <f>CONCATENATE(База[ПЕрвые символы],База[Column2],RIGHT(База[Column3],7))</f>
        <v>KV-36246281VEO-KJA</v>
      </c>
      <c r="N2173" s="98"/>
      <c r="O2173" s="98"/>
      <c r="U2173" s="98"/>
      <c r="V2173" s="98"/>
      <c r="W2173" s="98"/>
      <c r="X2173" s="98"/>
      <c r="Y2173" s="98"/>
    </row>
    <row r="2174" spans="1:25" ht="15" x14ac:dyDescent="0.25">
      <c r="A2174" s="93" t="str">
        <f>CONCATENATE(База[ПЕрвые символы],База[Column2],База[Column4])</f>
        <v>KV-36246285VEO-KJA</v>
      </c>
      <c r="B2174" s="94">
        <f>База[Column6]</f>
        <v>46</v>
      </c>
      <c r="C2174" s="95" t="s">
        <v>318</v>
      </c>
      <c r="D2174" s="96">
        <v>46285</v>
      </c>
      <c r="E2174" s="95">
        <v>46</v>
      </c>
      <c r="F2174" s="95">
        <v>0</v>
      </c>
      <c r="G2174" s="95">
        <v>0</v>
      </c>
      <c r="H2174" s="95">
        <v>0</v>
      </c>
      <c r="I2174" s="95" t="s">
        <v>217</v>
      </c>
      <c r="J2174" s="95" t="s">
        <v>216</v>
      </c>
      <c r="K2174" s="95" t="s">
        <v>288</v>
      </c>
      <c r="L2174" s="97">
        <f t="shared" si="33"/>
        <v>46</v>
      </c>
      <c r="M2174" s="95" t="str">
        <f>CONCATENATE(База[ПЕрвые символы],База[Column2],RIGHT(База[Column3],7))</f>
        <v>KV-36246285VEO-KJA</v>
      </c>
      <c r="N2174" s="98"/>
      <c r="O2174" s="98"/>
      <c r="U2174" s="98"/>
      <c r="V2174" s="98"/>
      <c r="W2174" s="98"/>
      <c r="X2174" s="98"/>
      <c r="Y2174" s="98"/>
    </row>
    <row r="2175" spans="1:25" ht="15" x14ac:dyDescent="0.25">
      <c r="A2175" s="93" t="str">
        <f>CONCATENATE(База[ПЕрвые символы],База[Column2],База[Column4])</f>
        <v>KV-36246288VEO-KJA</v>
      </c>
      <c r="B2175" s="94">
        <f>База[Column6]</f>
        <v>48</v>
      </c>
      <c r="C2175" s="95" t="s">
        <v>318</v>
      </c>
      <c r="D2175" s="96">
        <v>46288</v>
      </c>
      <c r="E2175" s="95">
        <v>48</v>
      </c>
      <c r="F2175" s="95">
        <v>0</v>
      </c>
      <c r="G2175" s="95">
        <v>0</v>
      </c>
      <c r="H2175" s="95">
        <v>0</v>
      </c>
      <c r="I2175" s="95" t="s">
        <v>217</v>
      </c>
      <c r="J2175" s="95" t="s">
        <v>216</v>
      </c>
      <c r="K2175" s="95" t="s">
        <v>293</v>
      </c>
      <c r="L2175" s="97">
        <f t="shared" si="33"/>
        <v>48</v>
      </c>
      <c r="M2175" s="95" t="str">
        <f>CONCATENATE(База[ПЕрвые символы],База[Column2],RIGHT(База[Column3],7))</f>
        <v>KV-36246288VEO-KJA</v>
      </c>
      <c r="N2175" s="98"/>
      <c r="O2175" s="98"/>
      <c r="U2175" s="98"/>
      <c r="V2175" s="98"/>
      <c r="W2175" s="98"/>
      <c r="X2175" s="98"/>
      <c r="Y2175" s="98"/>
    </row>
    <row r="2176" spans="1:25" ht="15" x14ac:dyDescent="0.25">
      <c r="A2176" s="93" t="str">
        <f>CONCATENATE(База[ПЕрвые символы],База[Column2],База[Column4])</f>
        <v>KV-36246292VEO-KJA</v>
      </c>
      <c r="B2176" s="94">
        <f>База[Column6]</f>
        <v>46</v>
      </c>
      <c r="C2176" s="95" t="s">
        <v>318</v>
      </c>
      <c r="D2176" s="96">
        <v>46292</v>
      </c>
      <c r="E2176" s="95">
        <v>46</v>
      </c>
      <c r="F2176" s="95">
        <v>0</v>
      </c>
      <c r="G2176" s="95">
        <v>0</v>
      </c>
      <c r="H2176" s="95">
        <v>0</v>
      </c>
      <c r="I2176" s="95" t="s">
        <v>217</v>
      </c>
      <c r="J2176" s="95" t="s">
        <v>216</v>
      </c>
      <c r="K2176" s="95" t="s">
        <v>288</v>
      </c>
      <c r="L2176" s="97">
        <f t="shared" si="33"/>
        <v>46</v>
      </c>
      <c r="M2176" s="95" t="str">
        <f>CONCATENATE(База[ПЕрвые символы],База[Column2],RIGHT(База[Column3],7))</f>
        <v>KV-36246292VEO-KJA</v>
      </c>
      <c r="N2176" s="98"/>
      <c r="O2176" s="98"/>
      <c r="U2176" s="98"/>
      <c r="V2176" s="98"/>
      <c r="W2176" s="98"/>
      <c r="X2176" s="98"/>
      <c r="Y2176" s="98"/>
    </row>
    <row r="2177" spans="1:25" ht="15" x14ac:dyDescent="0.25">
      <c r="A2177" s="93" t="str">
        <f>CONCATENATE(База[ПЕрвые символы],База[Column2],База[Column4])</f>
        <v>KV-36246295VEO-KJA</v>
      </c>
      <c r="B2177" s="94">
        <f>База[Column6]</f>
        <v>48</v>
      </c>
      <c r="C2177" s="95" t="s">
        <v>318</v>
      </c>
      <c r="D2177" s="96">
        <v>46295</v>
      </c>
      <c r="E2177" s="95">
        <v>48</v>
      </c>
      <c r="F2177" s="95">
        <v>0</v>
      </c>
      <c r="G2177" s="95">
        <v>0</v>
      </c>
      <c r="H2177" s="95">
        <v>0</v>
      </c>
      <c r="I2177" s="95" t="s">
        <v>217</v>
      </c>
      <c r="J2177" s="95" t="s">
        <v>216</v>
      </c>
      <c r="K2177" s="95" t="s">
        <v>293</v>
      </c>
      <c r="L2177" s="97">
        <f t="shared" si="33"/>
        <v>48</v>
      </c>
      <c r="M2177" s="95" t="str">
        <f>CONCATENATE(База[ПЕрвые символы],База[Column2],RIGHT(База[Column3],7))</f>
        <v>KV-36246295VEO-KJA</v>
      </c>
      <c r="N2177" s="98"/>
      <c r="O2177" s="98"/>
      <c r="U2177" s="98"/>
      <c r="V2177" s="98"/>
      <c r="W2177" s="98"/>
      <c r="X2177" s="98"/>
      <c r="Y2177" s="98"/>
    </row>
    <row r="2178" spans="1:25" ht="15" x14ac:dyDescent="0.25">
      <c r="A2178" s="93" t="str">
        <f>CONCATENATE(База[ПЕрвые символы],База[Column2],База[Column4])</f>
        <v>KV-36246306VEO-KJA</v>
      </c>
      <c r="B2178" s="94">
        <f>База[Column6]</f>
        <v>48</v>
      </c>
      <c r="C2178" s="95" t="s">
        <v>318</v>
      </c>
      <c r="D2178" s="96">
        <v>46306</v>
      </c>
      <c r="E2178" s="95">
        <v>48</v>
      </c>
      <c r="F2178" s="95">
        <v>0</v>
      </c>
      <c r="G2178" s="95">
        <v>0</v>
      </c>
      <c r="H2178" s="95">
        <v>0</v>
      </c>
      <c r="I2178" s="95" t="s">
        <v>217</v>
      </c>
      <c r="J2178" s="95" t="s">
        <v>216</v>
      </c>
      <c r="K2178" s="95" t="s">
        <v>293</v>
      </c>
      <c r="L2178" s="97">
        <f t="shared" ref="L2178:L2241" si="34">IF(G2178&gt;=0,E2178-H2178,E2178-H2178-G2178)</f>
        <v>48</v>
      </c>
      <c r="M2178" s="95" t="str">
        <f>CONCATENATE(База[ПЕрвые символы],База[Column2],RIGHT(База[Column3],7))</f>
        <v>KV-36246306VEO-KJA</v>
      </c>
      <c r="N2178" s="98"/>
      <c r="O2178" s="98"/>
      <c r="U2178" s="98"/>
      <c r="V2178" s="98"/>
      <c r="W2178" s="98"/>
      <c r="X2178" s="98"/>
      <c r="Y2178" s="98"/>
    </row>
    <row r="2179" spans="1:25" ht="15" x14ac:dyDescent="0.25">
      <c r="A2179" s="93" t="str">
        <f>CONCATENATE(База[ПЕрвые символы],База[Column2],База[Column4])</f>
        <v>KV-36246309VEO-KJA</v>
      </c>
      <c r="B2179" s="94">
        <f>База[Column6]</f>
        <v>48</v>
      </c>
      <c r="C2179" s="95" t="s">
        <v>318</v>
      </c>
      <c r="D2179" s="96">
        <v>46309</v>
      </c>
      <c r="E2179" s="95">
        <v>48</v>
      </c>
      <c r="F2179" s="95">
        <v>0</v>
      </c>
      <c r="G2179" s="95">
        <v>0</v>
      </c>
      <c r="H2179" s="95">
        <v>0</v>
      </c>
      <c r="I2179" s="95" t="s">
        <v>217</v>
      </c>
      <c r="J2179" s="95" t="s">
        <v>216</v>
      </c>
      <c r="K2179" s="95" t="s">
        <v>293</v>
      </c>
      <c r="L2179" s="97">
        <f t="shared" si="34"/>
        <v>48</v>
      </c>
      <c r="M2179" s="95" t="str">
        <f>CONCATENATE(База[ПЕрвые символы],База[Column2],RIGHT(База[Column3],7))</f>
        <v>KV-36246309VEO-KJA</v>
      </c>
      <c r="N2179" s="98"/>
      <c r="O2179" s="98"/>
      <c r="U2179" s="98"/>
      <c r="V2179" s="98"/>
      <c r="W2179" s="98"/>
      <c r="X2179" s="98"/>
      <c r="Y2179" s="98"/>
    </row>
    <row r="2180" spans="1:25" ht="15" x14ac:dyDescent="0.25">
      <c r="A2180" s="93" t="str">
        <f>CONCATENATE(База[ПЕрвые символы],База[Column2],База[Column4])</f>
        <v>KV-36246313VEO-KJA</v>
      </c>
      <c r="B2180" s="94">
        <f>База[Column6]</f>
        <v>46</v>
      </c>
      <c r="C2180" s="95" t="s">
        <v>318</v>
      </c>
      <c r="D2180" s="96">
        <v>46313</v>
      </c>
      <c r="E2180" s="95">
        <v>46</v>
      </c>
      <c r="F2180" s="95">
        <v>0</v>
      </c>
      <c r="G2180" s="95">
        <v>0</v>
      </c>
      <c r="H2180" s="95">
        <v>0</v>
      </c>
      <c r="I2180" s="95" t="s">
        <v>217</v>
      </c>
      <c r="J2180" s="95" t="s">
        <v>216</v>
      </c>
      <c r="K2180" s="95" t="s">
        <v>288</v>
      </c>
      <c r="L2180" s="97">
        <f t="shared" si="34"/>
        <v>46</v>
      </c>
      <c r="M2180" s="95" t="str">
        <f>CONCATENATE(База[ПЕрвые символы],База[Column2],RIGHT(База[Column3],7))</f>
        <v>KV-36246313VEO-KJA</v>
      </c>
      <c r="N2180" s="98"/>
      <c r="O2180" s="98"/>
      <c r="U2180" s="98"/>
      <c r="V2180" s="98"/>
      <c r="W2180" s="98"/>
      <c r="X2180" s="98"/>
      <c r="Y2180" s="98"/>
    </row>
    <row r="2181" spans="1:25" ht="15" x14ac:dyDescent="0.25">
      <c r="A2181" s="93" t="str">
        <f>CONCATENATE(База[ПЕрвые символы],База[Column2],База[Column4])</f>
        <v>KV-37146257KJA-TGP</v>
      </c>
      <c r="B2181" s="94">
        <f>База[Column6]</f>
        <v>46</v>
      </c>
      <c r="C2181" s="95" t="s">
        <v>343</v>
      </c>
      <c r="D2181" s="96">
        <v>46257</v>
      </c>
      <c r="E2181" s="95">
        <v>46</v>
      </c>
      <c r="F2181" s="95">
        <v>0</v>
      </c>
      <c r="G2181" s="95">
        <v>0</v>
      </c>
      <c r="H2181" s="95">
        <v>0</v>
      </c>
      <c r="I2181" s="95" t="s">
        <v>219</v>
      </c>
      <c r="J2181" s="95" t="s">
        <v>218</v>
      </c>
      <c r="K2181" s="95" t="s">
        <v>288</v>
      </c>
      <c r="L2181" s="97">
        <f t="shared" si="34"/>
        <v>46</v>
      </c>
      <c r="M2181" s="95" t="str">
        <f>CONCATENATE(База[ПЕрвые символы],База[Column2],RIGHT(База[Column3],7))</f>
        <v>KV-37146257KJA-TGP</v>
      </c>
      <c r="N2181" s="98"/>
      <c r="O2181" s="98"/>
      <c r="U2181" s="98"/>
      <c r="V2181" s="98"/>
      <c r="W2181" s="98"/>
      <c r="X2181" s="98"/>
      <c r="Y2181" s="98"/>
    </row>
    <row r="2182" spans="1:25" ht="15" x14ac:dyDescent="0.25">
      <c r="A2182" s="93" t="str">
        <f>CONCATENATE(База[ПЕрвые символы],База[Column2],База[Column4])</f>
        <v>KV-37246257TGP-KJA</v>
      </c>
      <c r="B2182" s="94">
        <f>База[Column6]</f>
        <v>46</v>
      </c>
      <c r="C2182" s="95" t="s">
        <v>344</v>
      </c>
      <c r="D2182" s="96">
        <v>46257</v>
      </c>
      <c r="E2182" s="95">
        <v>46</v>
      </c>
      <c r="F2182" s="95">
        <v>0</v>
      </c>
      <c r="G2182" s="95">
        <v>0</v>
      </c>
      <c r="H2182" s="95">
        <v>0</v>
      </c>
      <c r="I2182" s="95" t="s">
        <v>221</v>
      </c>
      <c r="J2182" s="95" t="s">
        <v>220</v>
      </c>
      <c r="K2182" s="95" t="s">
        <v>288</v>
      </c>
      <c r="L2182" s="97">
        <f t="shared" si="34"/>
        <v>46</v>
      </c>
      <c r="M2182" s="95" t="str">
        <f>CONCATENATE(База[ПЕрвые символы],База[Column2],RIGHT(База[Column3],7))</f>
        <v>KV-37246257TGP-KJA</v>
      </c>
      <c r="N2182" s="98"/>
      <c r="O2182" s="98"/>
      <c r="U2182" s="98"/>
      <c r="V2182" s="98"/>
      <c r="W2182" s="98"/>
      <c r="X2182" s="98"/>
      <c r="Y2182" s="98"/>
    </row>
    <row r="2183" spans="1:25" ht="15" x14ac:dyDescent="0.25">
      <c r="A2183" s="93" t="str">
        <f>CONCATENATE(База[ПЕрвые символы],База[Column2],База[Column4])</f>
        <v>KV-37346222KJA-THX</v>
      </c>
      <c r="B2183" s="94">
        <f>База[Column6]</f>
        <v>41</v>
      </c>
      <c r="C2183" s="95" t="s">
        <v>305</v>
      </c>
      <c r="D2183" s="96">
        <v>46222</v>
      </c>
      <c r="E2183" s="95">
        <v>41</v>
      </c>
      <c r="F2183" s="95">
        <v>7</v>
      </c>
      <c r="G2183" s="95">
        <v>7</v>
      </c>
      <c r="H2183" s="95">
        <v>0</v>
      </c>
      <c r="I2183" s="95" t="s">
        <v>223</v>
      </c>
      <c r="J2183" s="95" t="s">
        <v>222</v>
      </c>
      <c r="K2183" s="95" t="s">
        <v>288</v>
      </c>
      <c r="L2183" s="97">
        <f t="shared" si="34"/>
        <v>41</v>
      </c>
      <c r="M2183" s="95" t="str">
        <f>CONCATENATE(База[ПЕрвые символы],База[Column2],RIGHT(База[Column3],7))</f>
        <v>KV-37346222KJA-THX</v>
      </c>
      <c r="N2183" s="98"/>
      <c r="O2183" s="98"/>
      <c r="U2183" s="98"/>
      <c r="V2183" s="98"/>
      <c r="W2183" s="98"/>
      <c r="X2183" s="98"/>
      <c r="Y2183" s="98"/>
    </row>
    <row r="2184" spans="1:25" ht="15" x14ac:dyDescent="0.25">
      <c r="A2184" s="93" t="str">
        <f>CONCATENATE(База[ПЕрвые символы],База[Column2],База[Column4])</f>
        <v>KV-37346229KJA-THX</v>
      </c>
      <c r="B2184" s="94">
        <f>База[Column6]</f>
        <v>41</v>
      </c>
      <c r="C2184" s="95" t="s">
        <v>305</v>
      </c>
      <c r="D2184" s="96">
        <v>46229</v>
      </c>
      <c r="E2184" s="95">
        <v>41</v>
      </c>
      <c r="F2184" s="95">
        <v>12</v>
      </c>
      <c r="G2184" s="95">
        <v>12</v>
      </c>
      <c r="H2184" s="95">
        <v>0</v>
      </c>
      <c r="I2184" s="95" t="s">
        <v>223</v>
      </c>
      <c r="J2184" s="95" t="s">
        <v>222</v>
      </c>
      <c r="K2184" s="95" t="s">
        <v>288</v>
      </c>
      <c r="L2184" s="97">
        <f t="shared" si="34"/>
        <v>41</v>
      </c>
      <c r="M2184" s="95" t="str">
        <f>CONCATENATE(База[ПЕрвые символы],База[Column2],RIGHT(База[Column3],7))</f>
        <v>KV-37346229KJA-THX</v>
      </c>
      <c r="N2184" s="98"/>
      <c r="O2184" s="98"/>
      <c r="U2184" s="98"/>
      <c r="V2184" s="98"/>
      <c r="W2184" s="98"/>
      <c r="X2184" s="98"/>
      <c r="Y2184" s="98"/>
    </row>
    <row r="2185" spans="1:25" ht="15" x14ac:dyDescent="0.25">
      <c r="A2185" s="93" t="str">
        <f>CONCATENATE(База[ПЕрвые символы],База[Column2],База[Column4])</f>
        <v>KV-37346235KJA-THX</v>
      </c>
      <c r="B2185" s="94">
        <f>База[Column6]</f>
        <v>41</v>
      </c>
      <c r="C2185" s="95" t="s">
        <v>305</v>
      </c>
      <c r="D2185" s="96">
        <v>46235</v>
      </c>
      <c r="E2185" s="95">
        <v>41</v>
      </c>
      <c r="F2185" s="95">
        <v>0</v>
      </c>
      <c r="G2185" s="95">
        <v>0</v>
      </c>
      <c r="H2185" s="95">
        <v>0</v>
      </c>
      <c r="I2185" s="95" t="s">
        <v>223</v>
      </c>
      <c r="J2185" s="95" t="s">
        <v>222</v>
      </c>
      <c r="K2185" s="95" t="s">
        <v>289</v>
      </c>
      <c r="L2185" s="97">
        <f t="shared" si="34"/>
        <v>41</v>
      </c>
      <c r="M2185" s="95" t="str">
        <f>CONCATENATE(База[ПЕрвые символы],База[Column2],RIGHT(База[Column3],7))</f>
        <v>KV-37346235KJA-THX</v>
      </c>
      <c r="N2185" s="98"/>
      <c r="O2185" s="98"/>
      <c r="U2185" s="98"/>
      <c r="V2185" s="98"/>
      <c r="W2185" s="98"/>
      <c r="X2185" s="98"/>
      <c r="Y2185" s="98"/>
    </row>
    <row r="2186" spans="1:25" ht="15" x14ac:dyDescent="0.25">
      <c r="A2186" s="93" t="str">
        <f>CONCATENATE(База[ПЕрвые символы],База[Column2],База[Column4])</f>
        <v>KV-37346236KJA-THX</v>
      </c>
      <c r="B2186" s="94">
        <f>База[Column6]</f>
        <v>30</v>
      </c>
      <c r="C2186" s="95" t="s">
        <v>305</v>
      </c>
      <c r="D2186" s="96">
        <v>46236</v>
      </c>
      <c r="E2186" s="95">
        <v>30</v>
      </c>
      <c r="F2186" s="95">
        <v>3</v>
      </c>
      <c r="G2186" s="95">
        <v>3</v>
      </c>
      <c r="H2186" s="95">
        <v>0</v>
      </c>
      <c r="I2186" s="95" t="s">
        <v>223</v>
      </c>
      <c r="J2186" s="95" t="s">
        <v>222</v>
      </c>
      <c r="K2186" s="95" t="s">
        <v>289</v>
      </c>
      <c r="L2186" s="97">
        <f t="shared" si="34"/>
        <v>30</v>
      </c>
      <c r="M2186" s="95" t="str">
        <f>CONCATENATE(База[ПЕрвые символы],База[Column2],RIGHT(База[Column3],7))</f>
        <v>KV-37346236KJA-THX</v>
      </c>
      <c r="N2186" s="98"/>
      <c r="O2186" s="98"/>
      <c r="U2186" s="98"/>
      <c r="V2186" s="98"/>
      <c r="W2186" s="98"/>
      <c r="X2186" s="98"/>
      <c r="Y2186" s="98"/>
    </row>
    <row r="2187" spans="1:25" ht="15" x14ac:dyDescent="0.25">
      <c r="A2187" s="93" t="str">
        <f>CONCATENATE(База[ПЕрвые символы],База[Column2],База[Column4])</f>
        <v>KV-37346242KJA-THX</v>
      </c>
      <c r="B2187" s="94">
        <f>База[Column6]</f>
        <v>41</v>
      </c>
      <c r="C2187" s="95" t="s">
        <v>305</v>
      </c>
      <c r="D2187" s="96">
        <v>46242</v>
      </c>
      <c r="E2187" s="95">
        <v>41</v>
      </c>
      <c r="F2187" s="95">
        <v>0</v>
      </c>
      <c r="G2187" s="95">
        <v>0</v>
      </c>
      <c r="H2187" s="95">
        <v>0</v>
      </c>
      <c r="I2187" s="95" t="s">
        <v>223</v>
      </c>
      <c r="J2187" s="95" t="s">
        <v>222</v>
      </c>
      <c r="K2187" s="95" t="s">
        <v>288</v>
      </c>
      <c r="L2187" s="97">
        <f t="shared" si="34"/>
        <v>41</v>
      </c>
      <c r="M2187" s="95" t="str">
        <f>CONCATENATE(База[ПЕрвые символы],База[Column2],RIGHT(База[Column3],7))</f>
        <v>KV-37346242KJA-THX</v>
      </c>
      <c r="N2187" s="98"/>
      <c r="O2187" s="98"/>
      <c r="U2187" s="98"/>
      <c r="V2187" s="98"/>
      <c r="W2187" s="98"/>
      <c r="X2187" s="98"/>
      <c r="Y2187" s="98"/>
    </row>
    <row r="2188" spans="1:25" ht="15" x14ac:dyDescent="0.25">
      <c r="A2188" s="93" t="str">
        <f>CONCATENATE(База[ПЕрвые символы],База[Column2],База[Column4])</f>
        <v>KV-37346243KJA-THX</v>
      </c>
      <c r="B2188" s="94">
        <f>База[Column6]</f>
        <v>30</v>
      </c>
      <c r="C2188" s="95" t="s">
        <v>305</v>
      </c>
      <c r="D2188" s="96">
        <v>46243</v>
      </c>
      <c r="E2188" s="95">
        <v>30</v>
      </c>
      <c r="F2188" s="95">
        <v>6</v>
      </c>
      <c r="G2188" s="95">
        <v>6</v>
      </c>
      <c r="H2188" s="95">
        <v>0</v>
      </c>
      <c r="I2188" s="95" t="s">
        <v>223</v>
      </c>
      <c r="J2188" s="95" t="s">
        <v>222</v>
      </c>
      <c r="K2188" s="95" t="s">
        <v>289</v>
      </c>
      <c r="L2188" s="97">
        <f t="shared" si="34"/>
        <v>30</v>
      </c>
      <c r="M2188" s="95" t="str">
        <f>CONCATENATE(База[ПЕрвые символы],База[Column2],RIGHT(База[Column3],7))</f>
        <v>KV-37346243KJA-THX</v>
      </c>
      <c r="N2188" s="98"/>
      <c r="O2188" s="98"/>
      <c r="U2188" s="98"/>
      <c r="V2188" s="98"/>
      <c r="W2188" s="98"/>
      <c r="X2188" s="98"/>
      <c r="Y2188" s="98"/>
    </row>
    <row r="2189" spans="1:25" ht="15" x14ac:dyDescent="0.25">
      <c r="A2189" s="93" t="str">
        <f>CONCATENATE(База[ПЕрвые символы],База[Column2],База[Column4])</f>
        <v>KV-37346249KJA-THX</v>
      </c>
      <c r="B2189" s="94">
        <f>База[Column6]</f>
        <v>41</v>
      </c>
      <c r="C2189" s="95" t="s">
        <v>305</v>
      </c>
      <c r="D2189" s="96">
        <v>46249</v>
      </c>
      <c r="E2189" s="95">
        <v>41</v>
      </c>
      <c r="F2189" s="95">
        <v>0</v>
      </c>
      <c r="G2189" s="95">
        <v>0</v>
      </c>
      <c r="H2189" s="95">
        <v>0</v>
      </c>
      <c r="I2189" s="95" t="s">
        <v>223</v>
      </c>
      <c r="J2189" s="95" t="s">
        <v>222</v>
      </c>
      <c r="K2189" s="95" t="s">
        <v>288</v>
      </c>
      <c r="L2189" s="97">
        <f t="shared" si="34"/>
        <v>41</v>
      </c>
      <c r="M2189" s="95" t="str">
        <f>CONCATENATE(База[ПЕрвые символы],База[Column2],RIGHT(База[Column3],7))</f>
        <v>KV-37346249KJA-THX</v>
      </c>
      <c r="N2189" s="98"/>
      <c r="O2189" s="98"/>
      <c r="U2189" s="98"/>
      <c r="V2189" s="98"/>
      <c r="W2189" s="98"/>
      <c r="X2189" s="98"/>
      <c r="Y2189" s="98"/>
    </row>
    <row r="2190" spans="1:25" ht="15" x14ac:dyDescent="0.25">
      <c r="A2190" s="93" t="str">
        <f>CONCATENATE(База[ПЕрвые символы],База[Column2],База[Column4])</f>
        <v>KV-37346250KJA-THX</v>
      </c>
      <c r="B2190" s="94">
        <f>База[Column6]</f>
        <v>30</v>
      </c>
      <c r="C2190" s="95" t="s">
        <v>305</v>
      </c>
      <c r="D2190" s="96">
        <v>46250</v>
      </c>
      <c r="E2190" s="95">
        <v>30</v>
      </c>
      <c r="F2190" s="95">
        <v>10</v>
      </c>
      <c r="G2190" s="95">
        <v>10</v>
      </c>
      <c r="H2190" s="95">
        <v>0</v>
      </c>
      <c r="I2190" s="95" t="s">
        <v>223</v>
      </c>
      <c r="J2190" s="95" t="s">
        <v>222</v>
      </c>
      <c r="K2190" s="95" t="s">
        <v>289</v>
      </c>
      <c r="L2190" s="97">
        <f t="shared" si="34"/>
        <v>30</v>
      </c>
      <c r="M2190" s="95" t="str">
        <f>CONCATENATE(База[ПЕрвые символы],База[Column2],RIGHT(База[Column3],7))</f>
        <v>KV-37346250KJA-THX</v>
      </c>
      <c r="N2190" s="98"/>
      <c r="O2190" s="98"/>
      <c r="U2190" s="98"/>
      <c r="V2190" s="98"/>
      <c r="W2190" s="98"/>
      <c r="X2190" s="98"/>
      <c r="Y2190" s="98"/>
    </row>
    <row r="2191" spans="1:25" ht="15" x14ac:dyDescent="0.25">
      <c r="A2191" s="93" t="str">
        <f>CONCATENATE(База[ПЕрвые символы],База[Column2],База[Column4])</f>
        <v>KV-37346256KJA-THX</v>
      </c>
      <c r="B2191" s="94">
        <f>База[Column6]</f>
        <v>41</v>
      </c>
      <c r="C2191" s="95" t="s">
        <v>305</v>
      </c>
      <c r="D2191" s="96">
        <v>46256</v>
      </c>
      <c r="E2191" s="95">
        <v>41</v>
      </c>
      <c r="F2191" s="95">
        <v>0</v>
      </c>
      <c r="G2191" s="95">
        <v>0</v>
      </c>
      <c r="H2191" s="95">
        <v>0</v>
      </c>
      <c r="I2191" s="95" t="s">
        <v>223</v>
      </c>
      <c r="J2191" s="95" t="s">
        <v>222</v>
      </c>
      <c r="K2191" s="95" t="s">
        <v>288</v>
      </c>
      <c r="L2191" s="97">
        <f t="shared" si="34"/>
        <v>41</v>
      </c>
      <c r="M2191" s="95" t="str">
        <f>CONCATENATE(База[ПЕрвые символы],База[Column2],RIGHT(База[Column3],7))</f>
        <v>KV-37346256KJA-THX</v>
      </c>
      <c r="N2191" s="98"/>
      <c r="O2191" s="98"/>
      <c r="U2191" s="98"/>
      <c r="V2191" s="98"/>
      <c r="W2191" s="98"/>
      <c r="X2191" s="98"/>
      <c r="Y2191" s="98"/>
    </row>
    <row r="2192" spans="1:25" ht="15" x14ac:dyDescent="0.25">
      <c r="A2192" s="93" t="str">
        <f>CONCATENATE(База[ПЕрвые символы],База[Column2],База[Column4])</f>
        <v>KV-37346257KJA-THX</v>
      </c>
      <c r="B2192" s="94">
        <f>База[Column6]</f>
        <v>30</v>
      </c>
      <c r="C2192" s="95" t="s">
        <v>305</v>
      </c>
      <c r="D2192" s="96">
        <v>46257</v>
      </c>
      <c r="E2192" s="95">
        <v>30</v>
      </c>
      <c r="F2192" s="95">
        <v>3</v>
      </c>
      <c r="G2192" s="95">
        <v>3</v>
      </c>
      <c r="H2192" s="95">
        <v>0</v>
      </c>
      <c r="I2192" s="95" t="s">
        <v>223</v>
      </c>
      <c r="J2192" s="95" t="s">
        <v>222</v>
      </c>
      <c r="K2192" s="95" t="s">
        <v>289</v>
      </c>
      <c r="L2192" s="97">
        <f t="shared" si="34"/>
        <v>30</v>
      </c>
      <c r="M2192" s="95" t="str">
        <f>CONCATENATE(База[ПЕрвые символы],База[Column2],RIGHT(База[Column3],7))</f>
        <v>KV-37346257KJA-THX</v>
      </c>
      <c r="N2192" s="98"/>
      <c r="O2192" s="98"/>
      <c r="U2192" s="98"/>
      <c r="V2192" s="98"/>
      <c r="W2192" s="98"/>
      <c r="X2192" s="98"/>
      <c r="Y2192" s="98"/>
    </row>
    <row r="2193" spans="1:25" ht="15" x14ac:dyDescent="0.25">
      <c r="A2193" s="93" t="str">
        <f>CONCATENATE(База[ПЕрвые символы],База[Column2],База[Column4])</f>
        <v>KV-37346263KJA-THX</v>
      </c>
      <c r="B2193" s="94">
        <f>База[Column6]</f>
        <v>41</v>
      </c>
      <c r="C2193" s="95" t="s">
        <v>305</v>
      </c>
      <c r="D2193" s="96">
        <v>46263</v>
      </c>
      <c r="E2193" s="95">
        <v>41</v>
      </c>
      <c r="F2193" s="95">
        <v>0</v>
      </c>
      <c r="G2193" s="95">
        <v>0</v>
      </c>
      <c r="H2193" s="95">
        <v>0</v>
      </c>
      <c r="I2193" s="95" t="s">
        <v>223</v>
      </c>
      <c r="J2193" s="95" t="s">
        <v>222</v>
      </c>
      <c r="K2193" s="95" t="s">
        <v>288</v>
      </c>
      <c r="L2193" s="97">
        <f t="shared" si="34"/>
        <v>41</v>
      </c>
      <c r="M2193" s="95" t="str">
        <f>CONCATENATE(База[ПЕрвые символы],База[Column2],RIGHT(База[Column3],7))</f>
        <v>KV-37346263KJA-THX</v>
      </c>
      <c r="N2193" s="98"/>
      <c r="O2193" s="98"/>
      <c r="U2193" s="98"/>
      <c r="V2193" s="98"/>
      <c r="W2193" s="98"/>
      <c r="X2193" s="98"/>
      <c r="Y2193" s="98"/>
    </row>
    <row r="2194" spans="1:25" ht="15" x14ac:dyDescent="0.25">
      <c r="A2194" s="93" t="str">
        <f>CONCATENATE(База[ПЕрвые символы],База[Column2],База[Column4])</f>
        <v>KV-37346264KJA-THX</v>
      </c>
      <c r="B2194" s="94">
        <f>База[Column6]</f>
        <v>30</v>
      </c>
      <c r="C2194" s="95" t="s">
        <v>305</v>
      </c>
      <c r="D2194" s="96">
        <v>46264</v>
      </c>
      <c r="E2194" s="95">
        <v>30</v>
      </c>
      <c r="F2194" s="95">
        <v>5</v>
      </c>
      <c r="G2194" s="95">
        <v>5</v>
      </c>
      <c r="H2194" s="95">
        <v>0</v>
      </c>
      <c r="I2194" s="95" t="s">
        <v>223</v>
      </c>
      <c r="J2194" s="95" t="s">
        <v>222</v>
      </c>
      <c r="K2194" s="95" t="s">
        <v>289</v>
      </c>
      <c r="L2194" s="97">
        <f t="shared" si="34"/>
        <v>30</v>
      </c>
      <c r="M2194" s="95" t="str">
        <f>CONCATENATE(База[ПЕрвые символы],База[Column2],RIGHT(База[Column3],7))</f>
        <v>KV-37346264KJA-THX</v>
      </c>
      <c r="N2194" s="98"/>
      <c r="O2194" s="98"/>
      <c r="U2194" s="98"/>
      <c r="V2194" s="98"/>
      <c r="W2194" s="98"/>
      <c r="X2194" s="98"/>
      <c r="Y2194" s="98"/>
    </row>
    <row r="2195" spans="1:25" ht="15" x14ac:dyDescent="0.25">
      <c r="A2195" s="93" t="str">
        <f>CONCATENATE(База[ПЕрвые символы],База[Column2],База[Column4])</f>
        <v>KV-37346271KJA-THX</v>
      </c>
      <c r="B2195" s="94">
        <f>База[Column6]</f>
        <v>30</v>
      </c>
      <c r="C2195" s="95" t="s">
        <v>305</v>
      </c>
      <c r="D2195" s="96">
        <v>46271</v>
      </c>
      <c r="E2195" s="95">
        <v>30</v>
      </c>
      <c r="F2195" s="95">
        <v>0</v>
      </c>
      <c r="G2195" s="95">
        <v>0</v>
      </c>
      <c r="H2195" s="95">
        <v>0</v>
      </c>
      <c r="I2195" s="95" t="s">
        <v>223</v>
      </c>
      <c r="J2195" s="95" t="s">
        <v>222</v>
      </c>
      <c r="K2195" s="95" t="s">
        <v>289</v>
      </c>
      <c r="L2195" s="97">
        <f t="shared" si="34"/>
        <v>30</v>
      </c>
      <c r="M2195" s="95" t="str">
        <f>CONCATENATE(База[ПЕрвые символы],База[Column2],RIGHT(База[Column3],7))</f>
        <v>KV-37346271KJA-THX</v>
      </c>
      <c r="N2195" s="98"/>
      <c r="O2195" s="98"/>
      <c r="U2195" s="98"/>
      <c r="V2195" s="98"/>
      <c r="W2195" s="98"/>
      <c r="X2195" s="98"/>
      <c r="Y2195" s="98"/>
    </row>
    <row r="2196" spans="1:25" ht="15" x14ac:dyDescent="0.25">
      <c r="A2196" s="93" t="str">
        <f>CONCATENATE(База[ПЕрвые символы],База[Column2],База[Column4])</f>
        <v>KV-37346278KJA-THX</v>
      </c>
      <c r="B2196" s="94">
        <f>База[Column6]</f>
        <v>30</v>
      </c>
      <c r="C2196" s="95" t="s">
        <v>305</v>
      </c>
      <c r="D2196" s="96">
        <v>46278</v>
      </c>
      <c r="E2196" s="95">
        <v>30</v>
      </c>
      <c r="F2196" s="95">
        <v>0</v>
      </c>
      <c r="G2196" s="95">
        <v>0</v>
      </c>
      <c r="H2196" s="95">
        <v>0</v>
      </c>
      <c r="I2196" s="95" t="s">
        <v>223</v>
      </c>
      <c r="J2196" s="95" t="s">
        <v>222</v>
      </c>
      <c r="K2196" s="95" t="s">
        <v>289</v>
      </c>
      <c r="L2196" s="97">
        <f t="shared" si="34"/>
        <v>30</v>
      </c>
      <c r="M2196" s="95" t="str">
        <f>CONCATENATE(База[ПЕрвые символы],База[Column2],RIGHT(База[Column3],7))</f>
        <v>KV-37346278KJA-THX</v>
      </c>
      <c r="N2196" s="98"/>
      <c r="O2196" s="98"/>
      <c r="U2196" s="98"/>
      <c r="V2196" s="98"/>
      <c r="W2196" s="98"/>
      <c r="X2196" s="98"/>
      <c r="Y2196" s="98"/>
    </row>
    <row r="2197" spans="1:25" ht="15" x14ac:dyDescent="0.25">
      <c r="A2197" s="93" t="str">
        <f>CONCATENATE(База[ПЕрвые символы],База[Column2],База[Column4])</f>
        <v>KV-37446222THX-KJA</v>
      </c>
      <c r="B2197" s="94">
        <f>База[Column6]</f>
        <v>35</v>
      </c>
      <c r="C2197" s="95" t="s">
        <v>306</v>
      </c>
      <c r="D2197" s="96">
        <v>46222</v>
      </c>
      <c r="E2197" s="95">
        <v>35</v>
      </c>
      <c r="F2197" s="95">
        <v>32</v>
      </c>
      <c r="G2197" s="95">
        <v>32</v>
      </c>
      <c r="H2197" s="95">
        <v>0</v>
      </c>
      <c r="I2197" s="95" t="s">
        <v>225</v>
      </c>
      <c r="J2197" s="95" t="s">
        <v>224</v>
      </c>
      <c r="K2197" s="95" t="s">
        <v>288</v>
      </c>
      <c r="L2197" s="97">
        <f t="shared" si="34"/>
        <v>35</v>
      </c>
      <c r="M2197" s="95" t="str">
        <f>CONCATENATE(База[ПЕрвые символы],База[Column2],RIGHT(База[Column3],7))</f>
        <v>KV-37446222THX-KJA</v>
      </c>
      <c r="N2197" s="98"/>
      <c r="O2197" s="98"/>
      <c r="U2197" s="98"/>
      <c r="V2197" s="98"/>
      <c r="W2197" s="98"/>
      <c r="X2197" s="98"/>
      <c r="Y2197" s="98"/>
    </row>
    <row r="2198" spans="1:25" ht="15" x14ac:dyDescent="0.25">
      <c r="A2198" s="93" t="str">
        <f>CONCATENATE(База[ПЕрвые символы],База[Column2],База[Column4])</f>
        <v>KV-37446229THX-KJA</v>
      </c>
      <c r="B2198" s="94">
        <f>База[Column6]</f>
        <v>40</v>
      </c>
      <c r="C2198" s="95" t="s">
        <v>306</v>
      </c>
      <c r="D2198" s="96">
        <v>46229</v>
      </c>
      <c r="E2198" s="95">
        <v>40</v>
      </c>
      <c r="F2198" s="95">
        <v>19</v>
      </c>
      <c r="G2198" s="95">
        <v>19</v>
      </c>
      <c r="H2198" s="95">
        <v>0</v>
      </c>
      <c r="I2198" s="95" t="s">
        <v>225</v>
      </c>
      <c r="J2198" s="95" t="s">
        <v>224</v>
      </c>
      <c r="K2198" s="95" t="s">
        <v>288</v>
      </c>
      <c r="L2198" s="97">
        <f t="shared" si="34"/>
        <v>40</v>
      </c>
      <c r="M2198" s="95" t="str">
        <f>CONCATENATE(База[ПЕрвые символы],База[Column2],RIGHT(База[Column3],7))</f>
        <v>KV-37446229THX-KJA</v>
      </c>
      <c r="N2198" s="98"/>
      <c r="O2198" s="98"/>
      <c r="U2198" s="98"/>
      <c r="V2198" s="98"/>
      <c r="W2198" s="98"/>
      <c r="X2198" s="98"/>
      <c r="Y2198" s="98"/>
    </row>
    <row r="2199" spans="1:25" ht="15" x14ac:dyDescent="0.25">
      <c r="A2199" s="93" t="str">
        <f>CONCATENATE(База[ПЕрвые символы],База[Column2],База[Column4])</f>
        <v>KV-37446235THX-KJA</v>
      </c>
      <c r="B2199" s="94">
        <f>База[Column6]</f>
        <v>41</v>
      </c>
      <c r="C2199" s="95" t="s">
        <v>306</v>
      </c>
      <c r="D2199" s="96">
        <v>46235</v>
      </c>
      <c r="E2199" s="95">
        <v>41</v>
      </c>
      <c r="F2199" s="95">
        <v>0</v>
      </c>
      <c r="G2199" s="95">
        <v>0</v>
      </c>
      <c r="H2199" s="95">
        <v>0</v>
      </c>
      <c r="I2199" s="95" t="s">
        <v>225</v>
      </c>
      <c r="J2199" s="95" t="s">
        <v>224</v>
      </c>
      <c r="K2199" s="95" t="s">
        <v>289</v>
      </c>
      <c r="L2199" s="97">
        <f t="shared" si="34"/>
        <v>41</v>
      </c>
      <c r="M2199" s="95" t="str">
        <f>CONCATENATE(База[ПЕрвые символы],База[Column2],RIGHT(База[Column3],7))</f>
        <v>KV-37446235THX-KJA</v>
      </c>
      <c r="N2199" s="98"/>
      <c r="O2199" s="98"/>
      <c r="U2199" s="98"/>
      <c r="V2199" s="98"/>
      <c r="W2199" s="98"/>
      <c r="X2199" s="98"/>
      <c r="Y2199" s="98"/>
    </row>
    <row r="2200" spans="1:25" ht="15" x14ac:dyDescent="0.25">
      <c r="A2200" s="93" t="str">
        <f>CONCATENATE(База[ПЕрвые символы],База[Column2],База[Column4])</f>
        <v>KV-37446236THX-KJA</v>
      </c>
      <c r="B2200" s="94">
        <f>База[Column6]</f>
        <v>38</v>
      </c>
      <c r="C2200" s="95" t="s">
        <v>306</v>
      </c>
      <c r="D2200" s="96">
        <v>46236</v>
      </c>
      <c r="E2200" s="95">
        <v>38</v>
      </c>
      <c r="F2200" s="95">
        <v>11</v>
      </c>
      <c r="G2200" s="95">
        <v>11</v>
      </c>
      <c r="H2200" s="95">
        <v>0</v>
      </c>
      <c r="I2200" s="95" t="s">
        <v>225</v>
      </c>
      <c r="J2200" s="95" t="s">
        <v>224</v>
      </c>
      <c r="K2200" s="95" t="s">
        <v>289</v>
      </c>
      <c r="L2200" s="97">
        <f t="shared" si="34"/>
        <v>38</v>
      </c>
      <c r="M2200" s="95" t="str">
        <f>CONCATENATE(База[ПЕрвые символы],База[Column2],RIGHT(База[Column3],7))</f>
        <v>KV-37446236THX-KJA</v>
      </c>
      <c r="N2200" s="98"/>
      <c r="O2200" s="98"/>
      <c r="U2200" s="98"/>
      <c r="V2200" s="98"/>
      <c r="W2200" s="98"/>
      <c r="X2200" s="98"/>
      <c r="Y2200" s="98"/>
    </row>
    <row r="2201" spans="1:25" ht="15" x14ac:dyDescent="0.25">
      <c r="A2201" s="93" t="str">
        <f>CONCATENATE(База[ПЕрвые символы],База[Column2],База[Column4])</f>
        <v>KV-37446242THX-KJA</v>
      </c>
      <c r="B2201" s="94">
        <f>База[Column6]</f>
        <v>41</v>
      </c>
      <c r="C2201" s="95" t="s">
        <v>306</v>
      </c>
      <c r="D2201" s="96">
        <v>46242</v>
      </c>
      <c r="E2201" s="95">
        <v>41</v>
      </c>
      <c r="F2201" s="95">
        <v>0</v>
      </c>
      <c r="G2201" s="95">
        <v>0</v>
      </c>
      <c r="H2201" s="95">
        <v>0</v>
      </c>
      <c r="I2201" s="95" t="s">
        <v>225</v>
      </c>
      <c r="J2201" s="95" t="s">
        <v>224</v>
      </c>
      <c r="K2201" s="95" t="s">
        <v>288</v>
      </c>
      <c r="L2201" s="97">
        <f t="shared" si="34"/>
        <v>41</v>
      </c>
      <c r="M2201" s="95" t="str">
        <f>CONCATENATE(База[ПЕрвые символы],База[Column2],RIGHT(База[Column3],7))</f>
        <v>KV-37446242THX-KJA</v>
      </c>
      <c r="N2201" s="98"/>
      <c r="O2201" s="98"/>
      <c r="U2201" s="98"/>
      <c r="V2201" s="98"/>
      <c r="W2201" s="98"/>
      <c r="X2201" s="98"/>
      <c r="Y2201" s="98"/>
    </row>
    <row r="2202" spans="1:25" ht="15" x14ac:dyDescent="0.25">
      <c r="A2202" s="93" t="str">
        <f>CONCATENATE(База[ПЕрвые символы],База[Column2],База[Column4])</f>
        <v>KV-37446243THX-KJA</v>
      </c>
      <c r="B2202" s="94">
        <f>База[Column6]</f>
        <v>18</v>
      </c>
      <c r="C2202" s="95" t="s">
        <v>306</v>
      </c>
      <c r="D2202" s="96">
        <v>46243</v>
      </c>
      <c r="E2202" s="95">
        <v>18</v>
      </c>
      <c r="F2202" s="95">
        <v>18</v>
      </c>
      <c r="G2202" s="95">
        <v>18</v>
      </c>
      <c r="H2202" s="95">
        <v>0</v>
      </c>
      <c r="I2202" s="95" t="s">
        <v>225</v>
      </c>
      <c r="J2202" s="95" t="s">
        <v>224</v>
      </c>
      <c r="K2202" s="95" t="s">
        <v>289</v>
      </c>
      <c r="L2202" s="97">
        <f t="shared" si="34"/>
        <v>18</v>
      </c>
      <c r="M2202" s="95" t="str">
        <f>CONCATENATE(База[ПЕрвые символы],База[Column2],RIGHT(База[Column3],7))</f>
        <v>KV-37446243THX-KJA</v>
      </c>
      <c r="N2202" s="98"/>
      <c r="O2202" s="98"/>
      <c r="U2202" s="98"/>
      <c r="V2202" s="98"/>
      <c r="W2202" s="98"/>
      <c r="X2202" s="98"/>
      <c r="Y2202" s="98"/>
    </row>
    <row r="2203" spans="1:25" ht="15" x14ac:dyDescent="0.25">
      <c r="A2203" s="93" t="str">
        <f>CONCATENATE(База[ПЕрвые символы],База[Column2],База[Column4])</f>
        <v>KV-37446249THX-KJA</v>
      </c>
      <c r="B2203" s="94">
        <f>База[Column6]</f>
        <v>41</v>
      </c>
      <c r="C2203" s="95" t="s">
        <v>306</v>
      </c>
      <c r="D2203" s="96">
        <v>46249</v>
      </c>
      <c r="E2203" s="95">
        <v>41</v>
      </c>
      <c r="F2203" s="95">
        <v>0</v>
      </c>
      <c r="G2203" s="95">
        <v>0</v>
      </c>
      <c r="H2203" s="95">
        <v>0</v>
      </c>
      <c r="I2203" s="95" t="s">
        <v>225</v>
      </c>
      <c r="J2203" s="95" t="s">
        <v>224</v>
      </c>
      <c r="K2203" s="95" t="s">
        <v>288</v>
      </c>
      <c r="L2203" s="97">
        <f t="shared" si="34"/>
        <v>41</v>
      </c>
      <c r="M2203" s="95" t="str">
        <f>CONCATENATE(База[ПЕрвые символы],База[Column2],RIGHT(База[Column3],7))</f>
        <v>KV-37446249THX-KJA</v>
      </c>
      <c r="N2203" s="98"/>
      <c r="O2203" s="98"/>
      <c r="U2203" s="98"/>
      <c r="V2203" s="98"/>
      <c r="W2203" s="98"/>
      <c r="X2203" s="98"/>
      <c r="Y2203" s="98"/>
    </row>
    <row r="2204" spans="1:25" ht="15" x14ac:dyDescent="0.25">
      <c r="A2204" s="93" t="str">
        <f>CONCATENATE(База[ПЕрвые символы],База[Column2],База[Column4])</f>
        <v>KV-37446250THX-KJA</v>
      </c>
      <c r="B2204" s="94">
        <f>База[Column6]</f>
        <v>32</v>
      </c>
      <c r="C2204" s="95" t="s">
        <v>306</v>
      </c>
      <c r="D2204" s="96">
        <v>46250</v>
      </c>
      <c r="E2204" s="95">
        <v>32</v>
      </c>
      <c r="F2204" s="95">
        <v>16</v>
      </c>
      <c r="G2204" s="95">
        <v>16</v>
      </c>
      <c r="H2204" s="95">
        <v>0</v>
      </c>
      <c r="I2204" s="95" t="s">
        <v>225</v>
      </c>
      <c r="J2204" s="95" t="s">
        <v>224</v>
      </c>
      <c r="K2204" s="95" t="s">
        <v>289</v>
      </c>
      <c r="L2204" s="97">
        <f t="shared" si="34"/>
        <v>32</v>
      </c>
      <c r="M2204" s="95" t="str">
        <f>CONCATENATE(База[ПЕрвые символы],База[Column2],RIGHT(База[Column3],7))</f>
        <v>KV-37446250THX-KJA</v>
      </c>
      <c r="N2204" s="98"/>
      <c r="O2204" s="98"/>
      <c r="U2204" s="98"/>
      <c r="V2204" s="98"/>
      <c r="W2204" s="98"/>
      <c r="X2204" s="98"/>
      <c r="Y2204" s="98"/>
    </row>
    <row r="2205" spans="1:25" ht="15" x14ac:dyDescent="0.25">
      <c r="A2205" s="93" t="str">
        <f>CONCATENATE(База[ПЕрвые символы],База[Column2],База[Column4])</f>
        <v>KV-37446256THX-KJA</v>
      </c>
      <c r="B2205" s="94">
        <f>База[Column6]</f>
        <v>41</v>
      </c>
      <c r="C2205" s="95" t="s">
        <v>306</v>
      </c>
      <c r="D2205" s="96">
        <v>46256</v>
      </c>
      <c r="E2205" s="95">
        <v>41</v>
      </c>
      <c r="F2205" s="95">
        <v>0</v>
      </c>
      <c r="G2205" s="95">
        <v>0</v>
      </c>
      <c r="H2205" s="95">
        <v>0</v>
      </c>
      <c r="I2205" s="95" t="s">
        <v>225</v>
      </c>
      <c r="J2205" s="95" t="s">
        <v>224</v>
      </c>
      <c r="K2205" s="95" t="s">
        <v>288</v>
      </c>
      <c r="L2205" s="97">
        <f t="shared" si="34"/>
        <v>41</v>
      </c>
      <c r="M2205" s="95" t="str">
        <f>CONCATENATE(База[ПЕрвые символы],База[Column2],RIGHT(База[Column3],7))</f>
        <v>KV-37446256THX-KJA</v>
      </c>
      <c r="N2205" s="98"/>
      <c r="O2205" s="98"/>
      <c r="U2205" s="98"/>
      <c r="V2205" s="98"/>
      <c r="W2205" s="98"/>
      <c r="X2205" s="98"/>
      <c r="Y2205" s="98"/>
    </row>
    <row r="2206" spans="1:25" ht="15" x14ac:dyDescent="0.25">
      <c r="A2206" s="93" t="str">
        <f>CONCATENATE(База[ПЕрвые символы],База[Column2],База[Column4])</f>
        <v>KV-37446257THX-KJA</v>
      </c>
      <c r="B2206" s="94">
        <f>База[Column6]</f>
        <v>30</v>
      </c>
      <c r="C2206" s="95" t="s">
        <v>306</v>
      </c>
      <c r="D2206" s="96">
        <v>46257</v>
      </c>
      <c r="E2206" s="95">
        <v>30</v>
      </c>
      <c r="F2206" s="95">
        <v>23</v>
      </c>
      <c r="G2206" s="95">
        <v>23</v>
      </c>
      <c r="H2206" s="95">
        <v>0</v>
      </c>
      <c r="I2206" s="95" t="s">
        <v>225</v>
      </c>
      <c r="J2206" s="95" t="s">
        <v>224</v>
      </c>
      <c r="K2206" s="95" t="s">
        <v>289</v>
      </c>
      <c r="L2206" s="97">
        <f t="shared" si="34"/>
        <v>30</v>
      </c>
      <c r="M2206" s="95" t="str">
        <f>CONCATENATE(База[ПЕрвые символы],База[Column2],RIGHT(База[Column3],7))</f>
        <v>KV-37446257THX-KJA</v>
      </c>
      <c r="N2206" s="98"/>
      <c r="O2206" s="98"/>
      <c r="U2206" s="98"/>
      <c r="V2206" s="98"/>
      <c r="W2206" s="98"/>
      <c r="X2206" s="98"/>
      <c r="Y2206" s="98"/>
    </row>
    <row r="2207" spans="1:25" ht="15" x14ac:dyDescent="0.25">
      <c r="A2207" s="93" t="str">
        <f>CONCATENATE(База[ПЕрвые символы],База[Column2],База[Column4])</f>
        <v>KV-37446263THX-KJA</v>
      </c>
      <c r="B2207" s="94">
        <f>База[Column6]</f>
        <v>41</v>
      </c>
      <c r="C2207" s="95" t="s">
        <v>306</v>
      </c>
      <c r="D2207" s="96">
        <v>46263</v>
      </c>
      <c r="E2207" s="95">
        <v>41</v>
      </c>
      <c r="F2207" s="95">
        <v>0</v>
      </c>
      <c r="G2207" s="95">
        <v>0</v>
      </c>
      <c r="H2207" s="95">
        <v>0</v>
      </c>
      <c r="I2207" s="95" t="s">
        <v>225</v>
      </c>
      <c r="J2207" s="95" t="s">
        <v>224</v>
      </c>
      <c r="K2207" s="95" t="s">
        <v>288</v>
      </c>
      <c r="L2207" s="97">
        <f t="shared" si="34"/>
        <v>41</v>
      </c>
      <c r="M2207" s="95" t="str">
        <f>CONCATENATE(База[ПЕрвые символы],База[Column2],RIGHT(База[Column3],7))</f>
        <v>KV-37446263THX-KJA</v>
      </c>
      <c r="N2207" s="98"/>
      <c r="O2207" s="98"/>
      <c r="U2207" s="98"/>
      <c r="V2207" s="98"/>
      <c r="W2207" s="98"/>
      <c r="X2207" s="98"/>
      <c r="Y2207" s="98"/>
    </row>
    <row r="2208" spans="1:25" ht="15" x14ac:dyDescent="0.25">
      <c r="A2208" s="93" t="str">
        <f>CONCATENATE(База[ПЕрвые символы],База[Column2],База[Column4])</f>
        <v>KV-37446264THX-KJA</v>
      </c>
      <c r="B2208" s="94">
        <f>База[Column6]</f>
        <v>27</v>
      </c>
      <c r="C2208" s="95" t="s">
        <v>306</v>
      </c>
      <c r="D2208" s="96">
        <v>46264</v>
      </c>
      <c r="E2208" s="95">
        <v>27</v>
      </c>
      <c r="F2208" s="95">
        <v>19</v>
      </c>
      <c r="G2208" s="95">
        <v>19</v>
      </c>
      <c r="H2208" s="95">
        <v>0</v>
      </c>
      <c r="I2208" s="95" t="s">
        <v>225</v>
      </c>
      <c r="J2208" s="95" t="s">
        <v>224</v>
      </c>
      <c r="K2208" s="95" t="s">
        <v>289</v>
      </c>
      <c r="L2208" s="97">
        <f t="shared" si="34"/>
        <v>27</v>
      </c>
      <c r="M2208" s="95" t="str">
        <f>CONCATENATE(База[ПЕрвые символы],База[Column2],RIGHT(База[Column3],7))</f>
        <v>KV-37446264THX-KJA</v>
      </c>
      <c r="N2208" s="98"/>
      <c r="O2208" s="98"/>
      <c r="U2208" s="98"/>
      <c r="V2208" s="98"/>
      <c r="W2208" s="98"/>
      <c r="X2208" s="98"/>
      <c r="Y2208" s="98"/>
    </row>
    <row r="2209" spans="1:25" ht="15" x14ac:dyDescent="0.25">
      <c r="A2209" s="93" t="str">
        <f>CONCATENATE(База[ПЕрвые символы],База[Column2],База[Column4])</f>
        <v>KV-37446271THX-KJA</v>
      </c>
      <c r="B2209" s="94">
        <f>База[Column6]</f>
        <v>29</v>
      </c>
      <c r="C2209" s="95" t="s">
        <v>306</v>
      </c>
      <c r="D2209" s="96">
        <v>46271</v>
      </c>
      <c r="E2209" s="95">
        <v>29</v>
      </c>
      <c r="F2209" s="95">
        <v>22</v>
      </c>
      <c r="G2209" s="95">
        <v>22</v>
      </c>
      <c r="H2209" s="95">
        <v>0</v>
      </c>
      <c r="I2209" s="95" t="s">
        <v>225</v>
      </c>
      <c r="J2209" s="95" t="s">
        <v>224</v>
      </c>
      <c r="K2209" s="95" t="s">
        <v>289</v>
      </c>
      <c r="L2209" s="97">
        <f t="shared" si="34"/>
        <v>29</v>
      </c>
      <c r="M2209" s="95" t="str">
        <f>CONCATENATE(База[ПЕрвые символы],База[Column2],RIGHT(База[Column3],7))</f>
        <v>KV-37446271THX-KJA</v>
      </c>
      <c r="N2209" s="98"/>
      <c r="O2209" s="98"/>
      <c r="U2209" s="98"/>
      <c r="V2209" s="98"/>
      <c r="W2209" s="98"/>
      <c r="X2209" s="98"/>
      <c r="Y2209" s="98"/>
    </row>
    <row r="2210" spans="1:25" ht="15" x14ac:dyDescent="0.25">
      <c r="A2210" s="93" t="str">
        <f>CONCATENATE(База[ПЕрвые символы],База[Column2],База[Column4])</f>
        <v>KV-37446278THX-KJA</v>
      </c>
      <c r="B2210" s="94">
        <f>База[Column6]</f>
        <v>30</v>
      </c>
      <c r="C2210" s="95" t="s">
        <v>306</v>
      </c>
      <c r="D2210" s="96">
        <v>46278</v>
      </c>
      <c r="E2210" s="95">
        <v>30</v>
      </c>
      <c r="F2210" s="95">
        <v>3</v>
      </c>
      <c r="G2210" s="95">
        <v>3</v>
      </c>
      <c r="H2210" s="95">
        <v>0</v>
      </c>
      <c r="I2210" s="95" t="s">
        <v>225</v>
      </c>
      <c r="J2210" s="95" t="s">
        <v>224</v>
      </c>
      <c r="K2210" s="95" t="s">
        <v>289</v>
      </c>
      <c r="L2210" s="97">
        <f t="shared" si="34"/>
        <v>30</v>
      </c>
      <c r="M2210" s="95" t="str">
        <f>CONCATENATE(База[ПЕрвые символы],База[Column2],RIGHT(База[Column3],7))</f>
        <v>KV-37446278THX-KJA</v>
      </c>
      <c r="N2210" s="98"/>
      <c r="O2210" s="98"/>
      <c r="U2210" s="98"/>
      <c r="V2210" s="98"/>
      <c r="W2210" s="98"/>
      <c r="X2210" s="98"/>
      <c r="Y2210" s="98"/>
    </row>
    <row r="2211" spans="1:25" ht="15" x14ac:dyDescent="0.25">
      <c r="A2211" s="93" t="str">
        <f>CONCATENATE(База[ПЕрвые символы],База[Column2],База[Column4])</f>
        <v>KV-45346267KJA-BKA</v>
      </c>
      <c r="B2211" s="94">
        <f>База[Column6]</f>
        <v>42</v>
      </c>
      <c r="C2211" s="95" t="s">
        <v>345</v>
      </c>
      <c r="D2211" s="96">
        <v>46267</v>
      </c>
      <c r="E2211" s="95">
        <v>42</v>
      </c>
      <c r="F2211" s="95">
        <v>0</v>
      </c>
      <c r="G2211" s="95">
        <v>0</v>
      </c>
      <c r="H2211" s="95">
        <v>0</v>
      </c>
      <c r="I2211" s="95" t="s">
        <v>207</v>
      </c>
      <c r="J2211" s="95" t="s">
        <v>206</v>
      </c>
      <c r="K2211" s="95" t="s">
        <v>288</v>
      </c>
      <c r="L2211" s="97">
        <f t="shared" si="34"/>
        <v>42</v>
      </c>
      <c r="M2211" s="95" t="str">
        <f>CONCATENATE(База[ПЕрвые символы],База[Column2],RIGHT(База[Column3],7))</f>
        <v>KV-45346267KJA-BKA</v>
      </c>
      <c r="N2211" s="98"/>
      <c r="O2211" s="98"/>
      <c r="U2211" s="98"/>
      <c r="V2211" s="98"/>
      <c r="W2211" s="98"/>
      <c r="X2211" s="98"/>
      <c r="Y2211" s="98"/>
    </row>
    <row r="2212" spans="1:25" ht="15" x14ac:dyDescent="0.25">
      <c r="A2212" s="93" t="str">
        <f>CONCATENATE(База[ПЕрвые символы],База[Column2],База[Column4])</f>
        <v>KV-45446267BKA-KJA</v>
      </c>
      <c r="B2212" s="94">
        <f>База[Column6]</f>
        <v>46</v>
      </c>
      <c r="C2212" s="95" t="s">
        <v>346</v>
      </c>
      <c r="D2212" s="96">
        <v>46267</v>
      </c>
      <c r="E2212" s="95">
        <v>46</v>
      </c>
      <c r="F2212" s="95">
        <v>0</v>
      </c>
      <c r="G2212" s="95">
        <v>0</v>
      </c>
      <c r="H2212" s="95">
        <v>0</v>
      </c>
      <c r="I2212" s="95" t="s">
        <v>209</v>
      </c>
      <c r="J2212" s="95" t="s">
        <v>208</v>
      </c>
      <c r="K2212" s="95" t="s">
        <v>288</v>
      </c>
      <c r="L2212" s="97">
        <f t="shared" si="34"/>
        <v>46</v>
      </c>
      <c r="M2212" s="95" t="str">
        <f>CONCATENATE(База[ПЕрвые символы],База[Column2],RIGHT(База[Column3],7))</f>
        <v>KV-45446267BKA-KJA</v>
      </c>
      <c r="N2212" s="98"/>
      <c r="O2212" s="98"/>
      <c r="U2212" s="98"/>
      <c r="V2212" s="98"/>
      <c r="W2212" s="98"/>
      <c r="X2212" s="98"/>
      <c r="Y2212" s="98"/>
    </row>
    <row r="2213" spans="1:25" ht="15" x14ac:dyDescent="0.25">
      <c r="A2213" s="93" t="str">
        <f>CONCATENATE(База[ПЕрвые символы],База[Column2],База[Column4])</f>
        <v>KV-47346257KJA-THX</v>
      </c>
      <c r="B2213" s="94">
        <f>База[Column6]</f>
        <v>41</v>
      </c>
      <c r="C2213" s="95" t="s">
        <v>347</v>
      </c>
      <c r="D2213" s="96">
        <v>46257</v>
      </c>
      <c r="E2213" s="95">
        <v>41</v>
      </c>
      <c r="F2213" s="95">
        <v>0</v>
      </c>
      <c r="G2213" s="95">
        <v>0</v>
      </c>
      <c r="H2213" s="95">
        <v>0</v>
      </c>
      <c r="I2213" s="95" t="s">
        <v>223</v>
      </c>
      <c r="J2213" s="95" t="s">
        <v>222</v>
      </c>
      <c r="K2213" s="95" t="s">
        <v>288</v>
      </c>
      <c r="L2213" s="97">
        <f t="shared" si="34"/>
        <v>41</v>
      </c>
      <c r="M2213" s="95" t="str">
        <f>CONCATENATE(База[ПЕрвые символы],База[Column2],RIGHT(База[Column3],7))</f>
        <v>KV-47346257KJA-THX</v>
      </c>
      <c r="N2213" s="98"/>
      <c r="O2213" s="98"/>
      <c r="U2213" s="98"/>
      <c r="V2213" s="98"/>
      <c r="W2213" s="98"/>
      <c r="X2213" s="98"/>
      <c r="Y2213" s="98"/>
    </row>
    <row r="2214" spans="1:25" ht="15" x14ac:dyDescent="0.25">
      <c r="A2214" s="93" t="str">
        <f>CONCATENATE(База[ПЕрвые символы],База[Column2],База[Column4])</f>
        <v>KV-47346264KJA-THX</v>
      </c>
      <c r="B2214" s="94">
        <f>База[Column6]</f>
        <v>41</v>
      </c>
      <c r="C2214" s="95" t="s">
        <v>347</v>
      </c>
      <c r="D2214" s="96">
        <v>46264</v>
      </c>
      <c r="E2214" s="95">
        <v>41</v>
      </c>
      <c r="F2214" s="95">
        <v>0</v>
      </c>
      <c r="G2214" s="95">
        <v>0</v>
      </c>
      <c r="H2214" s="95">
        <v>0</v>
      </c>
      <c r="I2214" s="95" t="s">
        <v>223</v>
      </c>
      <c r="J2214" s="95" t="s">
        <v>222</v>
      </c>
      <c r="K2214" s="95" t="s">
        <v>288</v>
      </c>
      <c r="L2214" s="97">
        <f t="shared" si="34"/>
        <v>41</v>
      </c>
      <c r="M2214" s="95" t="str">
        <f>CONCATENATE(База[ПЕрвые символы],База[Column2],RIGHT(База[Column3],7))</f>
        <v>KV-47346264KJA-THX</v>
      </c>
      <c r="N2214" s="98"/>
      <c r="O2214" s="98"/>
      <c r="U2214" s="98"/>
      <c r="V2214" s="98"/>
      <c r="W2214" s="98"/>
      <c r="X2214" s="98"/>
      <c r="Y2214" s="98"/>
    </row>
    <row r="2215" spans="1:25" ht="15" x14ac:dyDescent="0.25">
      <c r="A2215" s="93" t="str">
        <f>CONCATENATE(База[ПЕрвые символы],База[Column2],База[Column4])</f>
        <v>KV-47446257THX-KJA</v>
      </c>
      <c r="B2215" s="94">
        <f>База[Column6]</f>
        <v>41</v>
      </c>
      <c r="C2215" s="95" t="s">
        <v>348</v>
      </c>
      <c r="D2215" s="96">
        <v>46257</v>
      </c>
      <c r="E2215" s="95">
        <v>41</v>
      </c>
      <c r="F2215" s="95">
        <v>0</v>
      </c>
      <c r="G2215" s="95">
        <v>0</v>
      </c>
      <c r="H2215" s="95">
        <v>0</v>
      </c>
      <c r="I2215" s="95" t="s">
        <v>225</v>
      </c>
      <c r="J2215" s="95" t="s">
        <v>224</v>
      </c>
      <c r="K2215" s="95" t="s">
        <v>288</v>
      </c>
      <c r="L2215" s="97">
        <f t="shared" si="34"/>
        <v>41</v>
      </c>
      <c r="M2215" s="95" t="str">
        <f>CONCATENATE(База[ПЕрвые символы],База[Column2],RIGHT(База[Column3],7))</f>
        <v>KV-47446257THX-KJA</v>
      </c>
      <c r="N2215" s="98"/>
      <c r="O2215" s="98"/>
      <c r="U2215" s="98"/>
      <c r="V2215" s="98"/>
      <c r="W2215" s="98"/>
      <c r="X2215" s="98"/>
      <c r="Y2215" s="98"/>
    </row>
    <row r="2216" spans="1:25" ht="15" x14ac:dyDescent="0.25">
      <c r="A2216" s="93" t="str">
        <f>CONCATENATE(База[ПЕрвые символы],База[Column2],База[Column4])</f>
        <v>KV-47446264THX-KJA</v>
      </c>
      <c r="B2216" s="94">
        <f>База[Column6]</f>
        <v>41</v>
      </c>
      <c r="C2216" s="95" t="s">
        <v>348</v>
      </c>
      <c r="D2216" s="96">
        <v>46264</v>
      </c>
      <c r="E2216" s="95">
        <v>41</v>
      </c>
      <c r="F2216" s="95">
        <v>0</v>
      </c>
      <c r="G2216" s="95">
        <v>0</v>
      </c>
      <c r="H2216" s="95">
        <v>0</v>
      </c>
      <c r="I2216" s="95" t="s">
        <v>225</v>
      </c>
      <c r="J2216" s="95" t="s">
        <v>224</v>
      </c>
      <c r="K2216" s="95" t="s">
        <v>288</v>
      </c>
      <c r="L2216" s="97">
        <f t="shared" si="34"/>
        <v>41</v>
      </c>
      <c r="M2216" s="95" t="str">
        <f>CONCATENATE(База[ПЕрвые символы],База[Column2],RIGHT(База[Column3],7))</f>
        <v>KV-47446264THX-KJA</v>
      </c>
      <c r="N2216" s="98"/>
      <c r="O2216" s="98"/>
      <c r="U2216" s="98"/>
      <c r="V2216" s="98"/>
      <c r="W2216" s="98"/>
      <c r="X2216" s="98"/>
      <c r="Y2216" s="98"/>
    </row>
    <row r="2217" spans="1:25" ht="15" x14ac:dyDescent="0.25">
      <c r="A2217" s="93" t="str">
        <f>CONCATENATE(База[ПЕрвые символы],База[Column2],База[Column4])</f>
        <v>KV-53546219KYZ-UBN</v>
      </c>
      <c r="B2217" s="94">
        <f>База[Column6]</f>
        <v>40</v>
      </c>
      <c r="C2217" s="95" t="s">
        <v>329</v>
      </c>
      <c r="D2217" s="96">
        <v>46219</v>
      </c>
      <c r="E2217" s="95">
        <v>40</v>
      </c>
      <c r="F2217" s="95">
        <v>4</v>
      </c>
      <c r="G2217" s="95">
        <v>4</v>
      </c>
      <c r="H2217" s="95">
        <v>0</v>
      </c>
      <c r="I2217" s="95" t="s">
        <v>330</v>
      </c>
      <c r="J2217" s="95" t="s">
        <v>331</v>
      </c>
      <c r="K2217" s="95" t="s">
        <v>288</v>
      </c>
      <c r="L2217" s="97">
        <f t="shared" si="34"/>
        <v>40</v>
      </c>
      <c r="M2217" s="95" t="str">
        <f>CONCATENATE(База[ПЕрвые символы],База[Column2],RIGHT(База[Column3],7))</f>
        <v>KV-53546219KYZ-UBN</v>
      </c>
      <c r="N2217" s="98"/>
      <c r="O2217" s="98"/>
      <c r="U2217" s="98"/>
      <c r="V2217" s="98"/>
      <c r="W2217" s="98"/>
      <c r="X2217" s="98"/>
      <c r="Y2217" s="98"/>
    </row>
    <row r="2218" spans="1:25" ht="15" x14ac:dyDescent="0.25">
      <c r="A2218" s="93" t="str">
        <f>CONCATENATE(База[ПЕрвые символы],База[Column2],База[Column4])</f>
        <v>KV-53546226KYZ-UBN</v>
      </c>
      <c r="B2218" s="94">
        <f>База[Column6]</f>
        <v>40</v>
      </c>
      <c r="C2218" s="95" t="s">
        <v>329</v>
      </c>
      <c r="D2218" s="96">
        <v>46226</v>
      </c>
      <c r="E2218" s="95">
        <v>40</v>
      </c>
      <c r="F2218" s="95">
        <v>11</v>
      </c>
      <c r="G2218" s="95">
        <v>11</v>
      </c>
      <c r="H2218" s="95">
        <v>0</v>
      </c>
      <c r="I2218" s="95" t="s">
        <v>330</v>
      </c>
      <c r="J2218" s="95" t="s">
        <v>331</v>
      </c>
      <c r="K2218" s="95" t="s">
        <v>288</v>
      </c>
      <c r="L2218" s="97">
        <f t="shared" si="34"/>
        <v>40</v>
      </c>
      <c r="M2218" s="95" t="str">
        <f>CONCATENATE(База[ПЕрвые символы],База[Column2],RIGHT(База[Column3],7))</f>
        <v>KV-53546226KYZ-UBN</v>
      </c>
      <c r="N2218" s="98"/>
      <c r="O2218" s="98"/>
      <c r="U2218" s="98"/>
      <c r="V2218" s="98"/>
      <c r="W2218" s="98"/>
      <c r="X2218" s="98"/>
      <c r="Y2218" s="98"/>
    </row>
    <row r="2219" spans="1:25" ht="15" x14ac:dyDescent="0.25">
      <c r="A2219" s="93" t="str">
        <f>CONCATENATE(База[ПЕрвые символы],База[Column2],База[Column4])</f>
        <v>KV-53546233KYZ-UBN</v>
      </c>
      <c r="B2219" s="94">
        <f>База[Column6]</f>
        <v>40</v>
      </c>
      <c r="C2219" s="95" t="s">
        <v>329</v>
      </c>
      <c r="D2219" s="96">
        <v>46233</v>
      </c>
      <c r="E2219" s="95">
        <v>40</v>
      </c>
      <c r="F2219" s="95">
        <v>3</v>
      </c>
      <c r="G2219" s="95">
        <v>3</v>
      </c>
      <c r="H2219" s="95">
        <v>0</v>
      </c>
      <c r="I2219" s="95" t="s">
        <v>330</v>
      </c>
      <c r="J2219" s="95" t="s">
        <v>331</v>
      </c>
      <c r="K2219" s="95" t="s">
        <v>288</v>
      </c>
      <c r="L2219" s="97">
        <f t="shared" si="34"/>
        <v>40</v>
      </c>
      <c r="M2219" s="95" t="str">
        <f>CONCATENATE(База[ПЕрвые символы],База[Column2],RIGHT(База[Column3],7))</f>
        <v>KV-53546233KYZ-UBN</v>
      </c>
      <c r="N2219" s="98"/>
      <c r="O2219" s="98"/>
      <c r="U2219" s="98"/>
      <c r="V2219" s="98"/>
      <c r="W2219" s="98"/>
      <c r="X2219" s="98"/>
      <c r="Y2219" s="98"/>
    </row>
    <row r="2220" spans="1:25" ht="15" x14ac:dyDescent="0.25">
      <c r="A2220" s="93" t="str">
        <f>CONCATENATE(База[ПЕрвые символы],База[Column2],База[Column4])</f>
        <v>KV-53546240KYZ-UBN</v>
      </c>
      <c r="B2220" s="94">
        <f>База[Column6]</f>
        <v>40</v>
      </c>
      <c r="C2220" s="95" t="s">
        <v>329</v>
      </c>
      <c r="D2220" s="96">
        <v>46240</v>
      </c>
      <c r="E2220" s="95">
        <v>40</v>
      </c>
      <c r="F2220" s="95">
        <v>25</v>
      </c>
      <c r="G2220" s="95">
        <v>25</v>
      </c>
      <c r="H2220" s="95">
        <v>0</v>
      </c>
      <c r="I2220" s="95" t="s">
        <v>330</v>
      </c>
      <c r="J2220" s="95" t="s">
        <v>331</v>
      </c>
      <c r="K2220" s="95" t="s">
        <v>288</v>
      </c>
      <c r="L2220" s="97">
        <f t="shared" si="34"/>
        <v>40</v>
      </c>
      <c r="M2220" s="95" t="str">
        <f>CONCATENATE(База[ПЕрвые символы],База[Column2],RIGHT(База[Column3],7))</f>
        <v>KV-53546240KYZ-UBN</v>
      </c>
      <c r="N2220" s="98"/>
      <c r="O2220" s="98"/>
      <c r="U2220" s="98"/>
      <c r="V2220" s="98"/>
      <c r="W2220" s="98"/>
      <c r="X2220" s="98"/>
      <c r="Y2220" s="98"/>
    </row>
    <row r="2221" spans="1:25" ht="15" x14ac:dyDescent="0.25">
      <c r="A2221" s="93" t="str">
        <f>CONCATENATE(База[ПЕрвые символы],База[Column2],База[Column4])</f>
        <v>KV-53546247KYZ-UBN</v>
      </c>
      <c r="B2221" s="94">
        <f>База[Column6]</f>
        <v>40</v>
      </c>
      <c r="C2221" s="95" t="s">
        <v>329</v>
      </c>
      <c r="D2221" s="96">
        <v>46247</v>
      </c>
      <c r="E2221" s="95">
        <v>40</v>
      </c>
      <c r="F2221" s="95">
        <v>12</v>
      </c>
      <c r="G2221" s="95">
        <v>12</v>
      </c>
      <c r="H2221" s="95">
        <v>0</v>
      </c>
      <c r="I2221" s="95" t="s">
        <v>330</v>
      </c>
      <c r="J2221" s="95" t="s">
        <v>331</v>
      </c>
      <c r="K2221" s="95" t="s">
        <v>288</v>
      </c>
      <c r="L2221" s="97">
        <f t="shared" si="34"/>
        <v>40</v>
      </c>
      <c r="M2221" s="95" t="str">
        <f>CONCATENATE(База[ПЕрвые символы],База[Column2],RIGHT(База[Column3],7))</f>
        <v>KV-53546247KYZ-UBN</v>
      </c>
      <c r="N2221" s="98"/>
      <c r="O2221" s="98"/>
      <c r="U2221" s="98"/>
      <c r="V2221" s="98"/>
      <c r="W2221" s="98"/>
      <c r="X2221" s="98"/>
      <c r="Y2221" s="98"/>
    </row>
    <row r="2222" spans="1:25" ht="15" x14ac:dyDescent="0.25">
      <c r="A2222" s="93" t="str">
        <f>CONCATENATE(База[ПЕрвые символы],База[Column2],База[Column4])</f>
        <v>KV-53546251KYZ-UBN</v>
      </c>
      <c r="B2222" s="94">
        <f>База[Column6]</f>
        <v>40</v>
      </c>
      <c r="C2222" s="95" t="s">
        <v>329</v>
      </c>
      <c r="D2222" s="96">
        <v>46251</v>
      </c>
      <c r="E2222" s="95">
        <v>40</v>
      </c>
      <c r="F2222" s="95">
        <v>0</v>
      </c>
      <c r="G2222" s="95">
        <v>0</v>
      </c>
      <c r="H2222" s="95">
        <v>0</v>
      </c>
      <c r="I2222" s="95" t="s">
        <v>330</v>
      </c>
      <c r="J2222" s="95" t="s">
        <v>331</v>
      </c>
      <c r="K2222" s="95" t="s">
        <v>288</v>
      </c>
      <c r="L2222" s="97">
        <f t="shared" si="34"/>
        <v>40</v>
      </c>
      <c r="M2222" s="95" t="str">
        <f>CONCATENATE(База[ПЕрвые символы],База[Column2],RIGHT(База[Column3],7))</f>
        <v>KV-53546251KYZ-UBN</v>
      </c>
      <c r="N2222" s="98"/>
      <c r="O2222" s="98"/>
      <c r="U2222" s="98"/>
      <c r="V2222" s="98"/>
      <c r="W2222" s="98"/>
      <c r="X2222" s="98"/>
      <c r="Y2222" s="98"/>
    </row>
    <row r="2223" spans="1:25" ht="15" x14ac:dyDescent="0.25">
      <c r="A2223" s="93" t="str">
        <f>CONCATENATE(База[ПЕрвые символы],База[Column2],База[Column4])</f>
        <v>KV-53546254KYZ-UBN</v>
      </c>
      <c r="B2223" s="94">
        <f>База[Column6]</f>
        <v>40</v>
      </c>
      <c r="C2223" s="95" t="s">
        <v>329</v>
      </c>
      <c r="D2223" s="96">
        <v>46254</v>
      </c>
      <c r="E2223" s="95">
        <v>40</v>
      </c>
      <c r="F2223" s="95">
        <v>0</v>
      </c>
      <c r="G2223" s="95">
        <v>0</v>
      </c>
      <c r="H2223" s="95">
        <v>0</v>
      </c>
      <c r="I2223" s="95" t="s">
        <v>330</v>
      </c>
      <c r="J2223" s="95" t="s">
        <v>331</v>
      </c>
      <c r="K2223" s="95" t="s">
        <v>288</v>
      </c>
      <c r="L2223" s="97">
        <f t="shared" si="34"/>
        <v>40</v>
      </c>
      <c r="M2223" s="95" t="str">
        <f>CONCATENATE(База[ПЕрвые символы],База[Column2],RIGHT(База[Column3],7))</f>
        <v>KV-53546254KYZ-UBN</v>
      </c>
      <c r="N2223" s="98"/>
      <c r="O2223" s="98"/>
      <c r="U2223" s="98"/>
      <c r="V2223" s="98"/>
      <c r="W2223" s="98"/>
      <c r="X2223" s="98"/>
      <c r="Y2223" s="98"/>
    </row>
    <row r="2224" spans="1:25" ht="15" x14ac:dyDescent="0.25">
      <c r="A2224" s="93" t="str">
        <f>CONCATENATE(База[ПЕрвые символы],База[Column2],База[Column4])</f>
        <v>KV-53546261KYZ-UBN</v>
      </c>
      <c r="B2224" s="94">
        <f>База[Column6]</f>
        <v>40</v>
      </c>
      <c r="C2224" s="95" t="s">
        <v>329</v>
      </c>
      <c r="D2224" s="96">
        <v>46261</v>
      </c>
      <c r="E2224" s="95">
        <v>40</v>
      </c>
      <c r="F2224" s="95">
        <v>6</v>
      </c>
      <c r="G2224" s="95">
        <v>6</v>
      </c>
      <c r="H2224" s="95">
        <v>0</v>
      </c>
      <c r="I2224" s="95" t="s">
        <v>330</v>
      </c>
      <c r="J2224" s="95" t="s">
        <v>331</v>
      </c>
      <c r="K2224" s="95" t="s">
        <v>288</v>
      </c>
      <c r="L2224" s="97">
        <f t="shared" si="34"/>
        <v>40</v>
      </c>
      <c r="M2224" s="95" t="str">
        <f>CONCATENATE(База[ПЕрвые символы],База[Column2],RIGHT(База[Column3],7))</f>
        <v>KV-53546261KYZ-UBN</v>
      </c>
      <c r="N2224" s="98"/>
      <c r="O2224" s="98"/>
      <c r="U2224" s="98"/>
      <c r="V2224" s="98"/>
      <c r="W2224" s="98"/>
      <c r="X2224" s="98"/>
      <c r="Y2224" s="98"/>
    </row>
    <row r="2225" spans="1:25" ht="15" x14ac:dyDescent="0.25">
      <c r="A2225" s="93" t="str">
        <f>CONCATENATE(База[ПЕрвые символы],База[Column2],База[Column4])</f>
        <v>KV-53546268KYZ-UBN</v>
      </c>
      <c r="B2225" s="94">
        <f>База[Column6]</f>
        <v>40</v>
      </c>
      <c r="C2225" s="95" t="s">
        <v>329</v>
      </c>
      <c r="D2225" s="96">
        <v>46268</v>
      </c>
      <c r="E2225" s="95">
        <v>40</v>
      </c>
      <c r="F2225" s="95">
        <v>18</v>
      </c>
      <c r="G2225" s="95">
        <v>18</v>
      </c>
      <c r="H2225" s="95">
        <v>0</v>
      </c>
      <c r="I2225" s="95" t="s">
        <v>330</v>
      </c>
      <c r="J2225" s="95" t="s">
        <v>331</v>
      </c>
      <c r="K2225" s="95" t="s">
        <v>288</v>
      </c>
      <c r="L2225" s="97">
        <f t="shared" si="34"/>
        <v>40</v>
      </c>
      <c r="M2225" s="95" t="str">
        <f>CONCATENATE(База[ПЕрвые символы],База[Column2],RIGHT(База[Column3],7))</f>
        <v>KV-53546268KYZ-UBN</v>
      </c>
      <c r="N2225" s="98"/>
      <c r="O2225" s="98"/>
      <c r="U2225" s="98"/>
      <c r="V2225" s="98"/>
      <c r="W2225" s="98"/>
      <c r="X2225" s="98"/>
      <c r="Y2225" s="98"/>
    </row>
    <row r="2226" spans="1:25" ht="15" x14ac:dyDescent="0.25">
      <c r="A2226" s="93" t="str">
        <f>CONCATENATE(База[ПЕрвые символы],База[Column2],База[Column4])</f>
        <v>KV-53546275KYZ-UBN</v>
      </c>
      <c r="B2226" s="94">
        <f>База[Column6]</f>
        <v>40</v>
      </c>
      <c r="C2226" s="95" t="s">
        <v>329</v>
      </c>
      <c r="D2226" s="96">
        <v>46275</v>
      </c>
      <c r="E2226" s="95">
        <v>40</v>
      </c>
      <c r="F2226" s="95">
        <v>0</v>
      </c>
      <c r="G2226" s="95">
        <v>0</v>
      </c>
      <c r="H2226" s="95">
        <v>0</v>
      </c>
      <c r="I2226" s="95" t="s">
        <v>330</v>
      </c>
      <c r="J2226" s="95" t="s">
        <v>331</v>
      </c>
      <c r="K2226" s="95" t="s">
        <v>288</v>
      </c>
      <c r="L2226" s="97">
        <f t="shared" si="34"/>
        <v>40</v>
      </c>
      <c r="M2226" s="95" t="str">
        <f>CONCATENATE(База[ПЕрвые символы],База[Column2],RIGHT(База[Column3],7))</f>
        <v>KV-53546275KYZ-UBN</v>
      </c>
      <c r="N2226" s="98"/>
      <c r="O2226" s="98"/>
      <c r="U2226" s="98"/>
      <c r="V2226" s="98"/>
      <c r="W2226" s="98"/>
      <c r="X2226" s="98"/>
      <c r="Y2226" s="98"/>
    </row>
    <row r="2227" spans="1:25" ht="15" x14ac:dyDescent="0.25">
      <c r="A2227" s="93" t="str">
        <f>CONCATENATE(База[ПЕрвые символы],База[Column2],База[Column4])</f>
        <v>KV-53546282KYZ-UBN</v>
      </c>
      <c r="B2227" s="94">
        <f>База[Column6]</f>
        <v>40</v>
      </c>
      <c r="C2227" s="95" t="s">
        <v>329</v>
      </c>
      <c r="D2227" s="96">
        <v>46282</v>
      </c>
      <c r="E2227" s="95">
        <v>40</v>
      </c>
      <c r="F2227" s="95">
        <v>0</v>
      </c>
      <c r="G2227" s="95">
        <v>0</v>
      </c>
      <c r="H2227" s="95">
        <v>0</v>
      </c>
      <c r="I2227" s="95" t="s">
        <v>330</v>
      </c>
      <c r="J2227" s="95" t="s">
        <v>331</v>
      </c>
      <c r="K2227" s="95" t="s">
        <v>288</v>
      </c>
      <c r="L2227" s="97">
        <f t="shared" si="34"/>
        <v>40</v>
      </c>
      <c r="M2227" s="95" t="str">
        <f>CONCATENATE(База[ПЕрвые символы],База[Column2],RIGHT(База[Column3],7))</f>
        <v>KV-53546282KYZ-UBN</v>
      </c>
      <c r="N2227" s="98"/>
      <c r="O2227" s="98"/>
      <c r="U2227" s="98"/>
      <c r="V2227" s="98"/>
      <c r="W2227" s="98"/>
      <c r="X2227" s="98"/>
      <c r="Y2227" s="98"/>
    </row>
    <row r="2228" spans="1:25" ht="15" x14ac:dyDescent="0.25">
      <c r="A2228" s="93" t="str">
        <f>CONCATENATE(База[ПЕрвые символы],База[Column2],База[Column4])</f>
        <v>KV-53546289KYZ-UBN</v>
      </c>
      <c r="B2228" s="94">
        <f>База[Column6]</f>
        <v>40</v>
      </c>
      <c r="C2228" s="95" t="s">
        <v>329</v>
      </c>
      <c r="D2228" s="96">
        <v>46289</v>
      </c>
      <c r="E2228" s="95">
        <v>40</v>
      </c>
      <c r="F2228" s="95">
        <v>0</v>
      </c>
      <c r="G2228" s="95">
        <v>0</v>
      </c>
      <c r="H2228" s="95">
        <v>0</v>
      </c>
      <c r="I2228" s="95" t="s">
        <v>330</v>
      </c>
      <c r="J2228" s="95" t="s">
        <v>331</v>
      </c>
      <c r="K2228" s="95" t="s">
        <v>288</v>
      </c>
      <c r="L2228" s="97">
        <f t="shared" si="34"/>
        <v>40</v>
      </c>
      <c r="M2228" s="95" t="str">
        <f>CONCATENATE(База[ПЕрвые символы],База[Column2],RIGHT(База[Column3],7))</f>
        <v>KV-53546289KYZ-UBN</v>
      </c>
      <c r="N2228" s="98"/>
      <c r="O2228" s="98"/>
      <c r="U2228" s="98"/>
      <c r="V2228" s="98"/>
      <c r="W2228" s="98"/>
      <c r="X2228" s="98"/>
      <c r="Y2228" s="98"/>
    </row>
    <row r="2229" spans="1:25" ht="15" x14ac:dyDescent="0.25">
      <c r="A2229" s="93" t="str">
        <f>CONCATENATE(База[ПЕрвые символы],База[Column2],База[Column4])</f>
        <v>KV-53546296KYZ-UBN</v>
      </c>
      <c r="B2229" s="94">
        <f>База[Column6]</f>
        <v>40</v>
      </c>
      <c r="C2229" s="95" t="s">
        <v>329</v>
      </c>
      <c r="D2229" s="96">
        <v>46296</v>
      </c>
      <c r="E2229" s="95">
        <v>40</v>
      </c>
      <c r="F2229" s="95">
        <v>1</v>
      </c>
      <c r="G2229" s="95">
        <v>1</v>
      </c>
      <c r="H2229" s="95">
        <v>0</v>
      </c>
      <c r="I2229" s="95" t="s">
        <v>330</v>
      </c>
      <c r="J2229" s="95" t="s">
        <v>331</v>
      </c>
      <c r="K2229" s="95" t="s">
        <v>288</v>
      </c>
      <c r="L2229" s="97">
        <f t="shared" si="34"/>
        <v>40</v>
      </c>
      <c r="M2229" s="95" t="str">
        <f>CONCATENATE(База[ПЕрвые символы],База[Column2],RIGHT(База[Column3],7))</f>
        <v>KV-53546296KYZ-UBN</v>
      </c>
      <c r="N2229" s="98"/>
      <c r="O2229" s="98"/>
      <c r="U2229" s="98"/>
      <c r="V2229" s="98"/>
      <c r="W2229" s="98"/>
      <c r="X2229" s="98"/>
      <c r="Y2229" s="98"/>
    </row>
    <row r="2230" spans="1:25" ht="15" x14ac:dyDescent="0.25">
      <c r="A2230" s="93" t="str">
        <f>CONCATENATE(База[ПЕрвые символы],База[Column2],База[Column4])</f>
        <v>KV-53646220UBN-KYZ</v>
      </c>
      <c r="B2230" s="94">
        <f>База[Column6]</f>
        <v>43</v>
      </c>
      <c r="C2230" s="95" t="s">
        <v>332</v>
      </c>
      <c r="D2230" s="96">
        <v>46220</v>
      </c>
      <c r="E2230" s="95">
        <v>43</v>
      </c>
      <c r="F2230" s="95">
        <v>6</v>
      </c>
      <c r="G2230" s="95">
        <v>6</v>
      </c>
      <c r="H2230" s="95">
        <v>0</v>
      </c>
      <c r="I2230" s="95" t="s">
        <v>333</v>
      </c>
      <c r="J2230" s="95" t="s">
        <v>334</v>
      </c>
      <c r="K2230" s="95" t="s">
        <v>288</v>
      </c>
      <c r="L2230" s="97">
        <f t="shared" si="34"/>
        <v>43</v>
      </c>
      <c r="M2230" s="95" t="str">
        <f>CONCATENATE(База[ПЕрвые символы],База[Column2],RIGHT(База[Column3],7))</f>
        <v>KV-53646220UBN-KYZ</v>
      </c>
      <c r="N2230" s="98"/>
      <c r="O2230" s="98"/>
      <c r="U2230" s="98"/>
      <c r="V2230" s="98"/>
      <c r="W2230" s="98"/>
      <c r="X2230" s="98"/>
      <c r="Y2230" s="98"/>
    </row>
    <row r="2231" spans="1:25" ht="15" x14ac:dyDescent="0.25">
      <c r="A2231" s="93" t="str">
        <f>CONCATENATE(База[ПЕрвые символы],База[Column2],База[Column4])</f>
        <v>KV-53646227UBN-KYZ</v>
      </c>
      <c r="B2231" s="94">
        <f>База[Column6]</f>
        <v>43</v>
      </c>
      <c r="C2231" s="95" t="s">
        <v>332</v>
      </c>
      <c r="D2231" s="96">
        <v>46227</v>
      </c>
      <c r="E2231" s="95">
        <v>43</v>
      </c>
      <c r="F2231" s="95">
        <v>4</v>
      </c>
      <c r="G2231" s="95">
        <v>4</v>
      </c>
      <c r="H2231" s="95">
        <v>0</v>
      </c>
      <c r="I2231" s="95" t="s">
        <v>333</v>
      </c>
      <c r="J2231" s="95" t="s">
        <v>334</v>
      </c>
      <c r="K2231" s="95" t="s">
        <v>288</v>
      </c>
      <c r="L2231" s="97">
        <f t="shared" si="34"/>
        <v>43</v>
      </c>
      <c r="M2231" s="95" t="str">
        <f>CONCATENATE(База[ПЕрвые символы],База[Column2],RIGHT(База[Column3],7))</f>
        <v>KV-53646227UBN-KYZ</v>
      </c>
      <c r="N2231" s="98"/>
      <c r="O2231" s="98"/>
      <c r="U2231" s="98"/>
      <c r="V2231" s="98"/>
      <c r="W2231" s="98"/>
      <c r="X2231" s="98"/>
      <c r="Y2231" s="98"/>
    </row>
    <row r="2232" spans="1:25" ht="15" x14ac:dyDescent="0.25">
      <c r="A2232" s="93" t="str">
        <f>CONCATENATE(База[ПЕрвые символы],База[Column2],База[Column4])</f>
        <v>KV-53646234UBN-KYZ</v>
      </c>
      <c r="B2232" s="94">
        <f>База[Column6]</f>
        <v>43</v>
      </c>
      <c r="C2232" s="95" t="s">
        <v>332</v>
      </c>
      <c r="D2232" s="96">
        <v>46234</v>
      </c>
      <c r="E2232" s="95">
        <v>43</v>
      </c>
      <c r="F2232" s="95">
        <v>1</v>
      </c>
      <c r="G2232" s="95">
        <v>1</v>
      </c>
      <c r="H2232" s="95">
        <v>0</v>
      </c>
      <c r="I2232" s="95" t="s">
        <v>333</v>
      </c>
      <c r="J2232" s="95" t="s">
        <v>334</v>
      </c>
      <c r="K2232" s="95" t="s">
        <v>288</v>
      </c>
      <c r="L2232" s="97">
        <f t="shared" si="34"/>
        <v>43</v>
      </c>
      <c r="M2232" s="95" t="str">
        <f>CONCATENATE(База[ПЕрвые символы],База[Column2],RIGHT(База[Column3],7))</f>
        <v>KV-53646234UBN-KYZ</v>
      </c>
      <c r="N2232" s="98"/>
      <c r="O2232" s="98"/>
      <c r="U2232" s="98"/>
      <c r="V2232" s="98"/>
      <c r="W2232" s="98"/>
      <c r="X2232" s="98"/>
      <c r="Y2232" s="98"/>
    </row>
    <row r="2233" spans="1:25" ht="15" x14ac:dyDescent="0.25">
      <c r="A2233" s="93" t="str">
        <f>CONCATENATE(База[ПЕрвые символы],База[Column2],База[Column4])</f>
        <v>KV-53646241UBN-KYZ</v>
      </c>
      <c r="B2233" s="94">
        <f>База[Column6]</f>
        <v>43</v>
      </c>
      <c r="C2233" s="95" t="s">
        <v>332</v>
      </c>
      <c r="D2233" s="96">
        <v>46241</v>
      </c>
      <c r="E2233" s="95">
        <v>43</v>
      </c>
      <c r="F2233" s="95">
        <v>0</v>
      </c>
      <c r="G2233" s="95">
        <v>0</v>
      </c>
      <c r="H2233" s="95">
        <v>0</v>
      </c>
      <c r="I2233" s="95" t="s">
        <v>333</v>
      </c>
      <c r="J2233" s="95" t="s">
        <v>334</v>
      </c>
      <c r="K2233" s="95" t="s">
        <v>288</v>
      </c>
      <c r="L2233" s="97">
        <f t="shared" si="34"/>
        <v>43</v>
      </c>
      <c r="M2233" s="95" t="str">
        <f>CONCATENATE(База[ПЕрвые символы],База[Column2],RIGHT(База[Column3],7))</f>
        <v>KV-53646241UBN-KYZ</v>
      </c>
      <c r="N2233" s="98"/>
      <c r="O2233" s="98"/>
      <c r="U2233" s="98"/>
      <c r="V2233" s="98"/>
      <c r="W2233" s="98"/>
      <c r="X2233" s="98"/>
      <c r="Y2233" s="98"/>
    </row>
    <row r="2234" spans="1:25" ht="15" x14ac:dyDescent="0.25">
      <c r="A2234" s="93" t="str">
        <f>CONCATENATE(База[ПЕрвые символы],База[Column2],База[Column4])</f>
        <v>KV-53646248UBN-KYZ</v>
      </c>
      <c r="B2234" s="94">
        <f>База[Column6]</f>
        <v>43</v>
      </c>
      <c r="C2234" s="95" t="s">
        <v>332</v>
      </c>
      <c r="D2234" s="96">
        <v>46248</v>
      </c>
      <c r="E2234" s="95">
        <v>43</v>
      </c>
      <c r="F2234" s="95">
        <v>20</v>
      </c>
      <c r="G2234" s="95">
        <v>20</v>
      </c>
      <c r="H2234" s="95">
        <v>0</v>
      </c>
      <c r="I2234" s="95" t="s">
        <v>333</v>
      </c>
      <c r="J2234" s="95" t="s">
        <v>334</v>
      </c>
      <c r="K2234" s="95" t="s">
        <v>288</v>
      </c>
      <c r="L2234" s="97">
        <f t="shared" si="34"/>
        <v>43</v>
      </c>
      <c r="M2234" s="95" t="str">
        <f>CONCATENATE(База[ПЕрвые символы],База[Column2],RIGHT(База[Column3],7))</f>
        <v>KV-53646248UBN-KYZ</v>
      </c>
      <c r="N2234" s="98"/>
      <c r="O2234" s="98"/>
      <c r="U2234" s="98"/>
      <c r="V2234" s="98"/>
      <c r="W2234" s="98"/>
      <c r="X2234" s="98"/>
      <c r="Y2234" s="98"/>
    </row>
    <row r="2235" spans="1:25" ht="15" x14ac:dyDescent="0.25">
      <c r="A2235" s="93" t="str">
        <f>CONCATENATE(База[ПЕрвые символы],База[Column2],База[Column4])</f>
        <v>KV-53646252UBN-KYZ</v>
      </c>
      <c r="B2235" s="94">
        <f>База[Column6]</f>
        <v>43</v>
      </c>
      <c r="C2235" s="95" t="s">
        <v>332</v>
      </c>
      <c r="D2235" s="96">
        <v>46252</v>
      </c>
      <c r="E2235" s="95">
        <v>43</v>
      </c>
      <c r="F2235" s="95">
        <v>0</v>
      </c>
      <c r="G2235" s="95">
        <v>0</v>
      </c>
      <c r="H2235" s="95">
        <v>0</v>
      </c>
      <c r="I2235" s="95" t="s">
        <v>333</v>
      </c>
      <c r="J2235" s="95" t="s">
        <v>334</v>
      </c>
      <c r="K2235" s="95" t="s">
        <v>288</v>
      </c>
      <c r="L2235" s="97">
        <f t="shared" si="34"/>
        <v>43</v>
      </c>
      <c r="M2235" s="95" t="str">
        <f>CONCATENATE(База[ПЕрвые символы],База[Column2],RIGHT(База[Column3],7))</f>
        <v>KV-53646252UBN-KYZ</v>
      </c>
      <c r="N2235" s="98"/>
      <c r="O2235" s="98"/>
      <c r="U2235" s="98"/>
      <c r="V2235" s="98"/>
      <c r="W2235" s="98"/>
      <c r="X2235" s="98"/>
      <c r="Y2235" s="98"/>
    </row>
    <row r="2236" spans="1:25" ht="15" x14ac:dyDescent="0.25">
      <c r="A2236" s="93" t="str">
        <f>CONCATENATE(База[ПЕрвые символы],База[Column2],База[Column4])</f>
        <v>KV-53646255UBN-KYZ</v>
      </c>
      <c r="B2236" s="94">
        <f>База[Column6]</f>
        <v>43</v>
      </c>
      <c r="C2236" s="95" t="s">
        <v>332</v>
      </c>
      <c r="D2236" s="96">
        <v>46255</v>
      </c>
      <c r="E2236" s="95">
        <v>43</v>
      </c>
      <c r="F2236" s="95">
        <v>0</v>
      </c>
      <c r="G2236" s="95">
        <v>0</v>
      </c>
      <c r="H2236" s="95">
        <v>0</v>
      </c>
      <c r="I2236" s="95" t="s">
        <v>333</v>
      </c>
      <c r="J2236" s="95" t="s">
        <v>334</v>
      </c>
      <c r="K2236" s="95" t="s">
        <v>288</v>
      </c>
      <c r="L2236" s="97">
        <f t="shared" si="34"/>
        <v>43</v>
      </c>
      <c r="M2236" s="95" t="str">
        <f>CONCATENATE(База[ПЕрвые символы],База[Column2],RIGHT(База[Column3],7))</f>
        <v>KV-53646255UBN-KYZ</v>
      </c>
      <c r="N2236" s="98"/>
      <c r="O2236" s="98"/>
      <c r="U2236" s="98"/>
      <c r="V2236" s="98"/>
      <c r="W2236" s="98"/>
      <c r="X2236" s="98"/>
      <c r="Y2236" s="98"/>
    </row>
    <row r="2237" spans="1:25" ht="15" x14ac:dyDescent="0.25">
      <c r="A2237" s="93" t="str">
        <f>CONCATENATE(База[ПЕрвые символы],База[Column2],База[Column4])</f>
        <v>KV-53646262UBN-KYZ</v>
      </c>
      <c r="B2237" s="94">
        <f>База[Column6]</f>
        <v>43</v>
      </c>
      <c r="C2237" s="95" t="s">
        <v>332</v>
      </c>
      <c r="D2237" s="96">
        <v>46262</v>
      </c>
      <c r="E2237" s="95">
        <v>43</v>
      </c>
      <c r="F2237" s="95">
        <v>4</v>
      </c>
      <c r="G2237" s="95">
        <v>4</v>
      </c>
      <c r="H2237" s="95">
        <v>0</v>
      </c>
      <c r="I2237" s="95" t="s">
        <v>333</v>
      </c>
      <c r="J2237" s="95" t="s">
        <v>334</v>
      </c>
      <c r="K2237" s="95" t="s">
        <v>288</v>
      </c>
      <c r="L2237" s="97">
        <f t="shared" si="34"/>
        <v>43</v>
      </c>
      <c r="M2237" s="95" t="str">
        <f>CONCATENATE(База[ПЕрвые символы],База[Column2],RIGHT(База[Column3],7))</f>
        <v>KV-53646262UBN-KYZ</v>
      </c>
      <c r="N2237" s="98"/>
      <c r="O2237" s="98"/>
      <c r="U2237" s="98"/>
      <c r="V2237" s="98"/>
      <c r="W2237" s="98"/>
      <c r="X2237" s="98"/>
      <c r="Y2237" s="98"/>
    </row>
    <row r="2238" spans="1:25" ht="15" x14ac:dyDescent="0.25">
      <c r="A2238" s="93" t="str">
        <f>CONCATENATE(База[ПЕрвые символы],База[Column2],База[Column4])</f>
        <v>KV-53646269UBN-KYZ</v>
      </c>
      <c r="B2238" s="94">
        <f>База[Column6]</f>
        <v>43</v>
      </c>
      <c r="C2238" s="95" t="s">
        <v>332</v>
      </c>
      <c r="D2238" s="96">
        <v>46269</v>
      </c>
      <c r="E2238" s="95">
        <v>43</v>
      </c>
      <c r="F2238" s="95">
        <v>0</v>
      </c>
      <c r="G2238" s="95">
        <v>0</v>
      </c>
      <c r="H2238" s="95">
        <v>0</v>
      </c>
      <c r="I2238" s="95" t="s">
        <v>333</v>
      </c>
      <c r="J2238" s="95" t="s">
        <v>334</v>
      </c>
      <c r="K2238" s="95" t="s">
        <v>288</v>
      </c>
      <c r="L2238" s="97">
        <f t="shared" si="34"/>
        <v>43</v>
      </c>
      <c r="M2238" s="95" t="str">
        <f>CONCATENATE(База[ПЕрвые символы],База[Column2],RIGHT(База[Column3],7))</f>
        <v>KV-53646269UBN-KYZ</v>
      </c>
      <c r="N2238" s="98"/>
      <c r="O2238" s="98"/>
      <c r="U2238" s="98"/>
      <c r="V2238" s="98"/>
      <c r="W2238" s="98"/>
      <c r="X2238" s="98"/>
      <c r="Y2238" s="98"/>
    </row>
    <row r="2239" spans="1:25" ht="15" x14ac:dyDescent="0.25">
      <c r="A2239" s="93" t="str">
        <f>CONCATENATE(База[ПЕрвые символы],База[Column2],База[Column4])</f>
        <v>KV-53646276UBN-KYZ</v>
      </c>
      <c r="B2239" s="94">
        <f>База[Column6]</f>
        <v>43</v>
      </c>
      <c r="C2239" s="95" t="s">
        <v>332</v>
      </c>
      <c r="D2239" s="96">
        <v>46276</v>
      </c>
      <c r="E2239" s="95">
        <v>43</v>
      </c>
      <c r="F2239" s="95">
        <v>3</v>
      </c>
      <c r="G2239" s="95">
        <v>3</v>
      </c>
      <c r="H2239" s="95">
        <v>0</v>
      </c>
      <c r="I2239" s="95" t="s">
        <v>333</v>
      </c>
      <c r="J2239" s="95" t="s">
        <v>334</v>
      </c>
      <c r="K2239" s="95" t="s">
        <v>288</v>
      </c>
      <c r="L2239" s="97">
        <f t="shared" si="34"/>
        <v>43</v>
      </c>
      <c r="M2239" s="95" t="str">
        <f>CONCATENATE(База[ПЕрвые символы],База[Column2],RIGHT(База[Column3],7))</f>
        <v>KV-53646276UBN-KYZ</v>
      </c>
      <c r="N2239" s="98"/>
      <c r="O2239" s="98"/>
      <c r="U2239" s="98"/>
      <c r="V2239" s="98"/>
      <c r="W2239" s="98"/>
      <c r="X2239" s="98"/>
      <c r="Y2239" s="98"/>
    </row>
    <row r="2240" spans="1:25" ht="15" x14ac:dyDescent="0.25">
      <c r="A2240" s="93" t="str">
        <f>CONCATENATE(База[ПЕрвые символы],База[Column2],База[Column4])</f>
        <v>KV-53646283UBN-KYZ</v>
      </c>
      <c r="B2240" s="94">
        <f>База[Column6]</f>
        <v>43</v>
      </c>
      <c r="C2240" s="95" t="s">
        <v>332</v>
      </c>
      <c r="D2240" s="96">
        <v>46283</v>
      </c>
      <c r="E2240" s="95">
        <v>43</v>
      </c>
      <c r="F2240" s="95">
        <v>10</v>
      </c>
      <c r="G2240" s="95">
        <v>10</v>
      </c>
      <c r="H2240" s="95">
        <v>0</v>
      </c>
      <c r="I2240" s="95" t="s">
        <v>333</v>
      </c>
      <c r="J2240" s="95" t="s">
        <v>334</v>
      </c>
      <c r="K2240" s="95" t="s">
        <v>288</v>
      </c>
      <c r="L2240" s="97">
        <f t="shared" si="34"/>
        <v>43</v>
      </c>
      <c r="M2240" s="95" t="str">
        <f>CONCATENATE(База[ПЕрвые символы],База[Column2],RIGHT(База[Column3],7))</f>
        <v>KV-53646283UBN-KYZ</v>
      </c>
      <c r="N2240" s="98"/>
      <c r="O2240" s="98"/>
      <c r="U2240" s="98"/>
      <c r="V2240" s="98"/>
      <c r="W2240" s="98"/>
      <c r="X2240" s="98"/>
      <c r="Y2240" s="98"/>
    </row>
    <row r="2241" spans="1:25" ht="15" x14ac:dyDescent="0.25">
      <c r="A2241" s="93" t="str">
        <f>CONCATENATE(База[ПЕрвые символы],База[Column2],База[Column4])</f>
        <v>KV-53646290UBN-KYZ</v>
      </c>
      <c r="B2241" s="94">
        <f>База[Column6]</f>
        <v>43</v>
      </c>
      <c r="C2241" s="95" t="s">
        <v>332</v>
      </c>
      <c r="D2241" s="96">
        <v>46290</v>
      </c>
      <c r="E2241" s="95">
        <v>43</v>
      </c>
      <c r="F2241" s="95">
        <v>0</v>
      </c>
      <c r="G2241" s="95">
        <v>0</v>
      </c>
      <c r="H2241" s="95">
        <v>0</v>
      </c>
      <c r="I2241" s="95" t="s">
        <v>333</v>
      </c>
      <c r="J2241" s="95" t="s">
        <v>334</v>
      </c>
      <c r="K2241" s="95" t="s">
        <v>288</v>
      </c>
      <c r="L2241" s="97">
        <f t="shared" si="34"/>
        <v>43</v>
      </c>
      <c r="M2241" s="95" t="str">
        <f>CONCATENATE(База[ПЕрвые символы],База[Column2],RIGHT(База[Column3],7))</f>
        <v>KV-53646290UBN-KYZ</v>
      </c>
      <c r="N2241" s="98"/>
      <c r="O2241" s="98"/>
      <c r="U2241" s="98"/>
      <c r="V2241" s="98"/>
      <c r="W2241" s="98"/>
      <c r="X2241" s="98"/>
      <c r="Y2241" s="98"/>
    </row>
    <row r="2242" spans="1:25" ht="15" x14ac:dyDescent="0.25">
      <c r="A2242" s="93" t="str">
        <f>CONCATENATE(База[ПЕрвые символы],База[Column2],База[Column4])</f>
        <v>KV-53646297UBN-KYZ</v>
      </c>
      <c r="B2242" s="94">
        <f>База[Column6]</f>
        <v>43</v>
      </c>
      <c r="C2242" s="95" t="s">
        <v>332</v>
      </c>
      <c r="D2242" s="96">
        <v>46297</v>
      </c>
      <c r="E2242" s="95">
        <v>43</v>
      </c>
      <c r="F2242" s="95">
        <v>0</v>
      </c>
      <c r="G2242" s="95">
        <v>0</v>
      </c>
      <c r="H2242" s="95">
        <v>0</v>
      </c>
      <c r="I2242" s="95" t="s">
        <v>333</v>
      </c>
      <c r="J2242" s="95" t="s">
        <v>334</v>
      </c>
      <c r="K2242" s="95" t="s">
        <v>288</v>
      </c>
      <c r="L2242" s="97">
        <f t="shared" ref="L2242:L2305" si="35">IF(G2242&gt;=0,E2242-H2242,E2242-H2242-G2242)</f>
        <v>43</v>
      </c>
      <c r="M2242" s="95" t="str">
        <f>CONCATENATE(База[ПЕрвые символы],База[Column2],RIGHT(База[Column3],7))</f>
        <v>KV-53646297UBN-KYZ</v>
      </c>
      <c r="N2242" s="98"/>
      <c r="O2242" s="98"/>
      <c r="U2242" s="98"/>
      <c r="V2242" s="98"/>
      <c r="W2242" s="98"/>
      <c r="X2242" s="98"/>
      <c r="Y2242" s="98"/>
    </row>
    <row r="2243" spans="1:25" ht="15" x14ac:dyDescent="0.25">
      <c r="A2243" s="93" t="str">
        <f>CONCATENATE(База[ПЕрвые символы],База[Column2],База[Column4])</f>
        <v>KV-100-</v>
      </c>
      <c r="B2243" s="94">
        <f>База[Column6]</f>
        <v>0</v>
      </c>
      <c r="C2243" s="95" t="s">
        <v>283</v>
      </c>
      <c r="E2243" s="95"/>
      <c r="F2243" s="95"/>
      <c r="G2243" s="95"/>
      <c r="H2243" s="95"/>
      <c r="I2243" s="95" t="s">
        <v>155</v>
      </c>
      <c r="J2243" s="95" t="s">
        <v>155</v>
      </c>
      <c r="K2243" s="95" t="s">
        <v>155</v>
      </c>
      <c r="L2243" s="97">
        <f t="shared" si="35"/>
        <v>0</v>
      </c>
      <c r="M2243" s="95" t="str">
        <f>CONCATENATE(База[ПЕрвые символы],База[Column2],RIGHT(База[Column3],7))</f>
        <v>KV-100-</v>
      </c>
      <c r="N2243" s="98"/>
      <c r="O2243" s="98"/>
      <c r="U2243" s="98"/>
      <c r="V2243" s="98"/>
      <c r="W2243" s="98"/>
      <c r="X2243" s="98"/>
      <c r="Y2243" s="98"/>
    </row>
    <row r="2244" spans="1:25" ht="15" x14ac:dyDescent="0.25">
      <c r="A2244" s="93" t="str">
        <f>CONCATENATE(База[ПЕрвые символы],База[Column2],База[Column4])</f>
        <v>РейМаршрут</v>
      </c>
      <c r="B2244" s="94">
        <f>База[Column6]</f>
        <v>0</v>
      </c>
      <c r="C2244" s="95" t="s">
        <v>286</v>
      </c>
      <c r="E2244" s="95"/>
      <c r="F2244" s="95"/>
      <c r="G2244" s="95"/>
      <c r="H2244" s="95"/>
      <c r="I2244" s="95" t="s">
        <v>159</v>
      </c>
      <c r="J2244" s="95" t="s">
        <v>158</v>
      </c>
      <c r="K2244" s="95" t="s">
        <v>287</v>
      </c>
      <c r="L2244" s="97">
        <f t="shared" si="35"/>
        <v>0</v>
      </c>
      <c r="M2244" s="95" t="str">
        <f>CONCATENATE(База[ПЕрвые символы],База[Column2],RIGHT(База[Column3],7))</f>
        <v>РейСегмент</v>
      </c>
      <c r="N2244" s="98"/>
      <c r="O2244" s="98"/>
      <c r="U2244" s="98"/>
      <c r="V2244" s="98"/>
      <c r="W2244" s="98"/>
      <c r="X2244" s="98"/>
      <c r="Y2244" s="98"/>
    </row>
    <row r="2245" spans="1:25" ht="15" x14ac:dyDescent="0.25">
      <c r="A2245" s="93" t="str">
        <f>CONCATENATE(База[ПЕрвые символы],База[Column2],База[Column4])</f>
        <v>KV-10146153KJA-ABA</v>
      </c>
      <c r="B2245" s="94">
        <f>База[Column6]</f>
        <v>46</v>
      </c>
      <c r="C2245" s="95" t="s">
        <v>142</v>
      </c>
      <c r="D2245" s="96">
        <v>46153</v>
      </c>
      <c r="E2245" s="95">
        <v>46</v>
      </c>
      <c r="F2245" s="95">
        <v>35</v>
      </c>
      <c r="G2245" s="95">
        <v>35</v>
      </c>
      <c r="H2245" s="95">
        <v>0</v>
      </c>
      <c r="I2245" s="95" t="s">
        <v>161</v>
      </c>
      <c r="J2245" s="95" t="s">
        <v>160</v>
      </c>
      <c r="K2245" s="95" t="s">
        <v>288</v>
      </c>
      <c r="L2245" s="97">
        <f t="shared" si="35"/>
        <v>46</v>
      </c>
      <c r="M2245" s="95" t="str">
        <f>CONCATENATE(База[ПЕрвые символы],База[Column2],RIGHT(База[Column3],7))</f>
        <v>KV-10146153KJA-ABA</v>
      </c>
      <c r="N2245" s="98"/>
      <c r="O2245" s="98"/>
      <c r="U2245" s="98"/>
      <c r="V2245" s="98"/>
      <c r="W2245" s="98"/>
      <c r="X2245" s="98"/>
      <c r="Y2245" s="98"/>
    </row>
    <row r="2246" spans="1:25" ht="15" x14ac:dyDescent="0.25">
      <c r="A2246" s="93" t="str">
        <f>CONCATENATE(База[ПЕрвые символы],База[Column2],База[Column4])</f>
        <v>KV-10146154KJA-ABA</v>
      </c>
      <c r="B2246" s="94">
        <f>База[Column6]</f>
        <v>48</v>
      </c>
      <c r="C2246" s="95" t="s">
        <v>142</v>
      </c>
      <c r="D2246" s="96">
        <v>46154</v>
      </c>
      <c r="E2246" s="95">
        <v>48</v>
      </c>
      <c r="F2246" s="95">
        <v>34</v>
      </c>
      <c r="G2246" s="95">
        <v>34</v>
      </c>
      <c r="H2246" s="95">
        <v>0</v>
      </c>
      <c r="I2246" s="95" t="s">
        <v>161</v>
      </c>
      <c r="J2246" s="95" t="s">
        <v>160</v>
      </c>
      <c r="K2246" s="95" t="s">
        <v>293</v>
      </c>
      <c r="L2246" s="97">
        <f t="shared" si="35"/>
        <v>48</v>
      </c>
      <c r="M2246" s="95" t="str">
        <f>CONCATENATE(База[ПЕрвые символы],База[Column2],RIGHT(База[Column3],7))</f>
        <v>KV-10146154KJA-ABA</v>
      </c>
      <c r="N2246" s="98"/>
      <c r="O2246" s="98"/>
      <c r="U2246" s="98"/>
      <c r="V2246" s="98"/>
      <c r="W2246" s="98"/>
      <c r="X2246" s="98"/>
      <c r="Y2246" s="98"/>
    </row>
    <row r="2247" spans="1:25" ht="15" x14ac:dyDescent="0.25">
      <c r="A2247" s="93" t="str">
        <f>CONCATENATE(База[ПЕрвые символы],База[Column2],База[Column4])</f>
        <v>KV-10146155KJA-ABA</v>
      </c>
      <c r="B2247" s="94">
        <f>База[Column6]</f>
        <v>46</v>
      </c>
      <c r="C2247" s="95" t="s">
        <v>142</v>
      </c>
      <c r="D2247" s="96">
        <v>46155</v>
      </c>
      <c r="E2247" s="95">
        <v>46</v>
      </c>
      <c r="F2247" s="95">
        <v>35</v>
      </c>
      <c r="G2247" s="95">
        <v>35</v>
      </c>
      <c r="H2247" s="95">
        <v>0</v>
      </c>
      <c r="I2247" s="95" t="s">
        <v>161</v>
      </c>
      <c r="J2247" s="95" t="s">
        <v>160</v>
      </c>
      <c r="K2247" s="95" t="s">
        <v>288</v>
      </c>
      <c r="L2247" s="97">
        <f t="shared" si="35"/>
        <v>46</v>
      </c>
      <c r="M2247" s="95" t="str">
        <f>CONCATENATE(База[ПЕрвые символы],База[Column2],RIGHT(База[Column3],7))</f>
        <v>KV-10146155KJA-ABA</v>
      </c>
      <c r="N2247" s="98"/>
      <c r="O2247" s="98"/>
      <c r="U2247" s="98"/>
      <c r="V2247" s="98"/>
      <c r="W2247" s="98"/>
      <c r="X2247" s="98"/>
      <c r="Y2247" s="98"/>
    </row>
    <row r="2248" spans="1:25" ht="15" x14ac:dyDescent="0.25">
      <c r="A2248" s="93" t="str">
        <f>CONCATENATE(База[ПЕрвые символы],База[Column2],База[Column4])</f>
        <v>KV-10146157KJA-ABA</v>
      </c>
      <c r="B2248" s="94">
        <f>База[Column6]</f>
        <v>46</v>
      </c>
      <c r="C2248" s="95" t="s">
        <v>142</v>
      </c>
      <c r="D2248" s="96">
        <v>46157</v>
      </c>
      <c r="E2248" s="95">
        <v>46</v>
      </c>
      <c r="F2248" s="95">
        <v>40</v>
      </c>
      <c r="G2248" s="95">
        <v>40</v>
      </c>
      <c r="H2248" s="95">
        <v>0</v>
      </c>
      <c r="I2248" s="95" t="s">
        <v>161</v>
      </c>
      <c r="J2248" s="95" t="s">
        <v>160</v>
      </c>
      <c r="K2248" s="95" t="s">
        <v>288</v>
      </c>
      <c r="L2248" s="97">
        <f t="shared" si="35"/>
        <v>46</v>
      </c>
      <c r="M2248" s="95" t="str">
        <f>CONCATENATE(База[ПЕрвые символы],База[Column2],RIGHT(База[Column3],7))</f>
        <v>KV-10146157KJA-ABA</v>
      </c>
      <c r="N2248" s="98"/>
      <c r="O2248" s="98"/>
      <c r="U2248" s="98"/>
      <c r="V2248" s="98"/>
      <c r="W2248" s="98"/>
      <c r="X2248" s="98"/>
      <c r="Y2248" s="98"/>
    </row>
    <row r="2249" spans="1:25" ht="15" x14ac:dyDescent="0.25">
      <c r="A2249" s="93" t="str">
        <f>CONCATENATE(База[ПЕрвые символы],База[Column2],База[Column4])</f>
        <v>KV-10146159KJA-ABA</v>
      </c>
      <c r="B2249" s="94">
        <f>База[Column6]</f>
        <v>48</v>
      </c>
      <c r="C2249" s="95" t="s">
        <v>142</v>
      </c>
      <c r="D2249" s="96">
        <v>46159</v>
      </c>
      <c r="E2249" s="95">
        <v>48</v>
      </c>
      <c r="F2249" s="95">
        <v>43</v>
      </c>
      <c r="G2249" s="95">
        <v>43</v>
      </c>
      <c r="H2249" s="95">
        <v>0</v>
      </c>
      <c r="I2249" s="95" t="s">
        <v>161</v>
      </c>
      <c r="J2249" s="95" t="s">
        <v>160</v>
      </c>
      <c r="K2249" s="95" t="s">
        <v>293</v>
      </c>
      <c r="L2249" s="97">
        <f t="shared" si="35"/>
        <v>48</v>
      </c>
      <c r="M2249" s="95" t="str">
        <f>CONCATENATE(База[ПЕрвые символы],База[Column2],RIGHT(База[Column3],7))</f>
        <v>KV-10146159KJA-ABA</v>
      </c>
      <c r="N2249" s="98"/>
      <c r="O2249" s="98"/>
      <c r="U2249" s="98"/>
      <c r="V2249" s="98"/>
      <c r="W2249" s="98"/>
      <c r="X2249" s="98"/>
      <c r="Y2249" s="98"/>
    </row>
    <row r="2250" spans="1:25" ht="15" x14ac:dyDescent="0.25">
      <c r="A2250" s="93" t="str">
        <f>CONCATENATE(База[ПЕрвые символы],База[Column2],База[Column4])</f>
        <v>KV-10146160KJA-ABA</v>
      </c>
      <c r="B2250" s="94">
        <f>База[Column6]</f>
        <v>46</v>
      </c>
      <c r="C2250" s="95" t="s">
        <v>142</v>
      </c>
      <c r="D2250" s="96">
        <v>46160</v>
      </c>
      <c r="E2250" s="95">
        <v>46</v>
      </c>
      <c r="F2250" s="95">
        <v>40</v>
      </c>
      <c r="G2250" s="95">
        <v>40</v>
      </c>
      <c r="H2250" s="95">
        <v>0</v>
      </c>
      <c r="I2250" s="95" t="s">
        <v>161</v>
      </c>
      <c r="J2250" s="95" t="s">
        <v>160</v>
      </c>
      <c r="K2250" s="95" t="s">
        <v>288</v>
      </c>
      <c r="L2250" s="97">
        <f t="shared" si="35"/>
        <v>46</v>
      </c>
      <c r="M2250" s="95" t="str">
        <f>CONCATENATE(База[ПЕрвые символы],База[Column2],RIGHT(База[Column3],7))</f>
        <v>KV-10146160KJA-ABA</v>
      </c>
      <c r="N2250" s="98"/>
      <c r="O2250" s="98"/>
      <c r="U2250" s="98"/>
      <c r="V2250" s="98"/>
      <c r="W2250" s="98"/>
      <c r="X2250" s="98"/>
      <c r="Y2250" s="98"/>
    </row>
    <row r="2251" spans="1:25" ht="15" x14ac:dyDescent="0.25">
      <c r="A2251" s="93" t="str">
        <f>CONCATENATE(База[ПЕрвые символы],База[Column2],База[Column4])</f>
        <v>KV-10146161KJA-ABA</v>
      </c>
      <c r="B2251" s="94">
        <f>База[Column6]</f>
        <v>45</v>
      </c>
      <c r="C2251" s="95" t="s">
        <v>142</v>
      </c>
      <c r="D2251" s="96">
        <v>46161</v>
      </c>
      <c r="E2251" s="95">
        <v>45</v>
      </c>
      <c r="F2251" s="95">
        <v>33</v>
      </c>
      <c r="G2251" s="95">
        <v>33</v>
      </c>
      <c r="H2251" s="95">
        <v>0</v>
      </c>
      <c r="I2251" s="95" t="s">
        <v>161</v>
      </c>
      <c r="J2251" s="95" t="s">
        <v>160</v>
      </c>
      <c r="K2251" s="95" t="s">
        <v>288</v>
      </c>
      <c r="L2251" s="97">
        <f t="shared" si="35"/>
        <v>45</v>
      </c>
      <c r="M2251" s="95" t="str">
        <f>CONCATENATE(База[ПЕрвые символы],База[Column2],RIGHT(База[Column3],7))</f>
        <v>KV-10146161KJA-ABA</v>
      </c>
      <c r="N2251" s="98"/>
      <c r="O2251" s="98"/>
      <c r="U2251" s="98"/>
      <c r="V2251" s="98"/>
      <c r="W2251" s="98"/>
      <c r="X2251" s="98"/>
      <c r="Y2251" s="98"/>
    </row>
    <row r="2252" spans="1:25" ht="15" x14ac:dyDescent="0.25">
      <c r="A2252" s="93" t="str">
        <f>CONCATENATE(База[ПЕрвые символы],База[Column2],База[Column4])</f>
        <v>KV-10146162KJA-ABA</v>
      </c>
      <c r="B2252" s="94">
        <f>База[Column6]</f>
        <v>46</v>
      </c>
      <c r="C2252" s="95" t="s">
        <v>142</v>
      </c>
      <c r="D2252" s="96">
        <v>46162</v>
      </c>
      <c r="E2252" s="95">
        <v>46</v>
      </c>
      <c r="F2252" s="95">
        <v>34</v>
      </c>
      <c r="G2252" s="95">
        <v>34</v>
      </c>
      <c r="H2252" s="95">
        <v>0</v>
      </c>
      <c r="I2252" s="95" t="s">
        <v>161</v>
      </c>
      <c r="J2252" s="95" t="s">
        <v>160</v>
      </c>
      <c r="K2252" s="95" t="s">
        <v>288</v>
      </c>
      <c r="L2252" s="97">
        <f t="shared" si="35"/>
        <v>46</v>
      </c>
      <c r="M2252" s="95" t="str">
        <f>CONCATENATE(База[ПЕрвые символы],База[Column2],RIGHT(База[Column3],7))</f>
        <v>KV-10146162KJA-ABA</v>
      </c>
      <c r="N2252" s="98"/>
      <c r="O2252" s="98"/>
      <c r="U2252" s="98"/>
      <c r="V2252" s="98"/>
      <c r="W2252" s="98"/>
      <c r="X2252" s="98"/>
      <c r="Y2252" s="98"/>
    </row>
    <row r="2253" spans="1:25" ht="15" x14ac:dyDescent="0.25">
      <c r="A2253" s="93" t="str">
        <f>CONCATENATE(База[ПЕрвые символы],База[Column2],База[Column4])</f>
        <v>KV-10146164KJA-ABA</v>
      </c>
      <c r="B2253" s="94">
        <f>База[Column6]</f>
        <v>42</v>
      </c>
      <c r="C2253" s="95" t="s">
        <v>142</v>
      </c>
      <c r="D2253" s="96">
        <v>46164</v>
      </c>
      <c r="E2253" s="95">
        <v>42</v>
      </c>
      <c r="F2253" s="95">
        <v>36</v>
      </c>
      <c r="G2253" s="95">
        <v>36</v>
      </c>
      <c r="H2253" s="95">
        <v>0</v>
      </c>
      <c r="I2253" s="95" t="s">
        <v>161</v>
      </c>
      <c r="J2253" s="95" t="s">
        <v>160</v>
      </c>
      <c r="K2253" s="95" t="s">
        <v>291</v>
      </c>
      <c r="L2253" s="97">
        <f t="shared" si="35"/>
        <v>42</v>
      </c>
      <c r="M2253" s="95" t="str">
        <f>CONCATENATE(База[ПЕрвые символы],База[Column2],RIGHT(База[Column3],7))</f>
        <v>KV-10146164KJA-ABA</v>
      </c>
      <c r="N2253" s="98"/>
      <c r="O2253" s="98"/>
      <c r="U2253" s="98"/>
      <c r="V2253" s="98"/>
      <c r="W2253" s="98"/>
      <c r="X2253" s="98"/>
      <c r="Y2253" s="98"/>
    </row>
    <row r="2254" spans="1:25" ht="15" x14ac:dyDescent="0.25">
      <c r="A2254" s="93" t="str">
        <f>CONCATENATE(База[ПЕрвые символы],База[Column2],База[Column4])</f>
        <v>KV-10146166KJA-ABA</v>
      </c>
      <c r="B2254" s="94">
        <f>База[Column6]</f>
        <v>48</v>
      </c>
      <c r="C2254" s="95" t="s">
        <v>142</v>
      </c>
      <c r="D2254" s="96">
        <v>46166</v>
      </c>
      <c r="E2254" s="95">
        <v>48</v>
      </c>
      <c r="F2254" s="95">
        <v>43</v>
      </c>
      <c r="G2254" s="95">
        <v>43</v>
      </c>
      <c r="H2254" s="95">
        <v>0</v>
      </c>
      <c r="I2254" s="95" t="s">
        <v>161</v>
      </c>
      <c r="J2254" s="95" t="s">
        <v>160</v>
      </c>
      <c r="K2254" s="95" t="s">
        <v>293</v>
      </c>
      <c r="L2254" s="97">
        <f t="shared" si="35"/>
        <v>48</v>
      </c>
      <c r="M2254" s="95" t="str">
        <f>CONCATENATE(База[ПЕрвые символы],База[Column2],RIGHT(База[Column3],7))</f>
        <v>KV-10146166KJA-ABA</v>
      </c>
      <c r="N2254" s="98"/>
      <c r="O2254" s="98"/>
      <c r="U2254" s="98"/>
      <c r="V2254" s="98"/>
      <c r="W2254" s="98"/>
      <c r="X2254" s="98"/>
      <c r="Y2254" s="98"/>
    </row>
    <row r="2255" spans="1:25" ht="15" x14ac:dyDescent="0.25">
      <c r="A2255" s="93" t="str">
        <f>CONCATENATE(База[ПЕрвые символы],База[Column2],База[Column4])</f>
        <v>KV-10146167KJA-ABA</v>
      </c>
      <c r="B2255" s="94">
        <f>База[Column6]</f>
        <v>46</v>
      </c>
      <c r="C2255" s="95" t="s">
        <v>142</v>
      </c>
      <c r="D2255" s="96">
        <v>46167</v>
      </c>
      <c r="E2255" s="95">
        <v>46</v>
      </c>
      <c r="F2255" s="95">
        <v>41</v>
      </c>
      <c r="G2255" s="95">
        <v>41</v>
      </c>
      <c r="H2255" s="95">
        <v>0</v>
      </c>
      <c r="I2255" s="95" t="s">
        <v>161</v>
      </c>
      <c r="J2255" s="95" t="s">
        <v>160</v>
      </c>
      <c r="K2255" s="95" t="s">
        <v>288</v>
      </c>
      <c r="L2255" s="97">
        <f t="shared" si="35"/>
        <v>46</v>
      </c>
      <c r="M2255" s="95" t="str">
        <f>CONCATENATE(База[ПЕрвые символы],База[Column2],RIGHT(База[Column3],7))</f>
        <v>KV-10146167KJA-ABA</v>
      </c>
      <c r="N2255" s="98"/>
      <c r="O2255" s="98"/>
      <c r="U2255" s="98"/>
      <c r="V2255" s="98"/>
      <c r="W2255" s="98"/>
      <c r="X2255" s="98"/>
      <c r="Y2255" s="98"/>
    </row>
    <row r="2256" spans="1:25" ht="15" x14ac:dyDescent="0.25">
      <c r="A2256" s="93" t="str">
        <f>CONCATENATE(База[ПЕрвые символы],База[Column2],База[Column4])</f>
        <v>KV-10146168KJA-ABA</v>
      </c>
      <c r="B2256" s="94">
        <f>База[Column6]</f>
        <v>48</v>
      </c>
      <c r="C2256" s="95" t="s">
        <v>142</v>
      </c>
      <c r="D2256" s="96">
        <v>46168</v>
      </c>
      <c r="E2256" s="95">
        <v>48</v>
      </c>
      <c r="F2256" s="95">
        <v>37</v>
      </c>
      <c r="G2256" s="95">
        <v>37</v>
      </c>
      <c r="H2256" s="95">
        <v>0</v>
      </c>
      <c r="I2256" s="95" t="s">
        <v>161</v>
      </c>
      <c r="J2256" s="95" t="s">
        <v>160</v>
      </c>
      <c r="K2256" s="95" t="s">
        <v>293</v>
      </c>
      <c r="L2256" s="97">
        <f t="shared" si="35"/>
        <v>48</v>
      </c>
      <c r="M2256" s="95" t="str">
        <f>CONCATENATE(База[ПЕрвые символы],База[Column2],RIGHT(База[Column3],7))</f>
        <v>KV-10146168KJA-ABA</v>
      </c>
      <c r="N2256" s="98"/>
      <c r="O2256" s="98"/>
      <c r="U2256" s="98"/>
      <c r="V2256" s="98"/>
      <c r="W2256" s="98"/>
      <c r="X2256" s="98"/>
      <c r="Y2256" s="98"/>
    </row>
    <row r="2257" spans="1:25" ht="15" x14ac:dyDescent="0.25">
      <c r="A2257" s="93" t="str">
        <f>CONCATENATE(База[ПЕрвые символы],База[Column2],База[Column4])</f>
        <v>KV-10146169KJA-ABA</v>
      </c>
      <c r="B2257" s="94">
        <f>База[Column6]</f>
        <v>46</v>
      </c>
      <c r="C2257" s="95" t="s">
        <v>142</v>
      </c>
      <c r="D2257" s="96">
        <v>46169</v>
      </c>
      <c r="E2257" s="95">
        <v>46</v>
      </c>
      <c r="F2257" s="95">
        <v>40</v>
      </c>
      <c r="G2257" s="95">
        <v>40</v>
      </c>
      <c r="H2257" s="95">
        <v>0</v>
      </c>
      <c r="I2257" s="95" t="s">
        <v>161</v>
      </c>
      <c r="J2257" s="95" t="s">
        <v>160</v>
      </c>
      <c r="K2257" s="95" t="s">
        <v>288</v>
      </c>
      <c r="L2257" s="97">
        <f t="shared" si="35"/>
        <v>46</v>
      </c>
      <c r="M2257" s="95" t="str">
        <f>CONCATENATE(База[ПЕрвые символы],База[Column2],RIGHT(База[Column3],7))</f>
        <v>KV-10146169KJA-ABA</v>
      </c>
      <c r="N2257" s="98"/>
      <c r="O2257" s="98"/>
      <c r="U2257" s="98"/>
      <c r="V2257" s="98"/>
      <c r="W2257" s="98"/>
      <c r="X2257" s="98"/>
      <c r="Y2257" s="98"/>
    </row>
    <row r="2258" spans="1:25" ht="15" x14ac:dyDescent="0.25">
      <c r="A2258" s="93" t="str">
        <f>CONCATENATE(База[ПЕрвые символы],База[Column2],База[Column4])</f>
        <v>KV-10146171KJA-ABA</v>
      </c>
      <c r="B2258" s="94">
        <f>База[Column6]</f>
        <v>46</v>
      </c>
      <c r="C2258" s="95" t="s">
        <v>142</v>
      </c>
      <c r="D2258" s="96">
        <v>46171</v>
      </c>
      <c r="E2258" s="95">
        <v>46</v>
      </c>
      <c r="F2258" s="95">
        <v>33</v>
      </c>
      <c r="G2258" s="95">
        <v>33</v>
      </c>
      <c r="H2258" s="95">
        <v>1</v>
      </c>
      <c r="I2258" s="95" t="s">
        <v>161</v>
      </c>
      <c r="J2258" s="95" t="s">
        <v>160</v>
      </c>
      <c r="K2258" s="95" t="s">
        <v>288</v>
      </c>
      <c r="L2258" s="97">
        <f t="shared" si="35"/>
        <v>45</v>
      </c>
      <c r="M2258" s="95" t="str">
        <f>CONCATENATE(База[ПЕрвые символы],База[Column2],RIGHT(База[Column3],7))</f>
        <v>KV-10146171KJA-ABA</v>
      </c>
      <c r="N2258" s="98"/>
      <c r="O2258" s="98"/>
      <c r="U2258" s="98"/>
      <c r="V2258" s="98"/>
      <c r="W2258" s="98"/>
      <c r="X2258" s="98"/>
      <c r="Y2258" s="98"/>
    </row>
    <row r="2259" spans="1:25" ht="15" x14ac:dyDescent="0.25">
      <c r="A2259" s="93" t="str">
        <f>CONCATENATE(База[ПЕрвые символы],База[Column2],База[Column4])</f>
        <v>KV-10146173KJA-ABA</v>
      </c>
      <c r="B2259" s="94">
        <f>База[Column6]</f>
        <v>48</v>
      </c>
      <c r="C2259" s="95" t="s">
        <v>142</v>
      </c>
      <c r="D2259" s="96">
        <v>46173</v>
      </c>
      <c r="E2259" s="95">
        <v>48</v>
      </c>
      <c r="F2259" s="95">
        <v>36</v>
      </c>
      <c r="G2259" s="95">
        <v>36</v>
      </c>
      <c r="H2259" s="95">
        <v>1</v>
      </c>
      <c r="I2259" s="95" t="s">
        <v>161</v>
      </c>
      <c r="J2259" s="95" t="s">
        <v>160</v>
      </c>
      <c r="K2259" s="95" t="s">
        <v>293</v>
      </c>
      <c r="L2259" s="97">
        <f t="shared" si="35"/>
        <v>47</v>
      </c>
      <c r="M2259" s="95" t="str">
        <f>CONCATENATE(База[ПЕрвые символы],База[Column2],RIGHT(База[Column3],7))</f>
        <v>KV-10146173KJA-ABA</v>
      </c>
      <c r="N2259" s="98"/>
      <c r="O2259" s="98"/>
      <c r="U2259" s="98"/>
      <c r="V2259" s="98"/>
      <c r="W2259" s="98"/>
      <c r="X2259" s="98"/>
      <c r="Y2259" s="98"/>
    </row>
    <row r="2260" spans="1:25" ht="15" x14ac:dyDescent="0.25">
      <c r="A2260" s="93" t="str">
        <f>CONCATENATE(База[ПЕрвые символы],База[Column2],База[Column4])</f>
        <v>KV-10146174KJA-ABA</v>
      </c>
      <c r="B2260" s="94">
        <f>База[Column6]</f>
        <v>46</v>
      </c>
      <c r="C2260" s="95" t="s">
        <v>142</v>
      </c>
      <c r="D2260" s="96">
        <v>46174</v>
      </c>
      <c r="E2260" s="95">
        <v>46</v>
      </c>
      <c r="F2260" s="95">
        <v>18</v>
      </c>
      <c r="G2260" s="95">
        <v>18</v>
      </c>
      <c r="H2260" s="95">
        <v>1</v>
      </c>
      <c r="I2260" s="95" t="s">
        <v>161</v>
      </c>
      <c r="J2260" s="95" t="s">
        <v>160</v>
      </c>
      <c r="K2260" s="95" t="s">
        <v>288</v>
      </c>
      <c r="L2260" s="97">
        <f t="shared" si="35"/>
        <v>45</v>
      </c>
      <c r="M2260" s="95" t="str">
        <f>CONCATENATE(База[ПЕрвые символы],База[Column2],RIGHT(База[Column3],7))</f>
        <v>KV-10146174KJA-ABA</v>
      </c>
      <c r="N2260" s="98"/>
      <c r="O2260" s="98"/>
      <c r="U2260" s="98"/>
      <c r="V2260" s="98"/>
      <c r="W2260" s="98"/>
      <c r="X2260" s="98"/>
      <c r="Y2260" s="98"/>
    </row>
    <row r="2261" spans="1:25" ht="15" x14ac:dyDescent="0.25">
      <c r="A2261" s="93" t="str">
        <f>CONCATENATE(База[ПЕрвые символы],База[Column2],База[Column4])</f>
        <v>KV-10146175KJA-ABA</v>
      </c>
      <c r="B2261" s="94">
        <f>База[Column6]</f>
        <v>47</v>
      </c>
      <c r="C2261" s="95" t="s">
        <v>142</v>
      </c>
      <c r="D2261" s="96">
        <v>46175</v>
      </c>
      <c r="E2261" s="95">
        <v>47</v>
      </c>
      <c r="F2261" s="95">
        <v>24</v>
      </c>
      <c r="G2261" s="95">
        <v>24</v>
      </c>
      <c r="H2261" s="95">
        <v>1</v>
      </c>
      <c r="I2261" s="95" t="s">
        <v>161</v>
      </c>
      <c r="J2261" s="95" t="s">
        <v>160</v>
      </c>
      <c r="K2261" s="95" t="s">
        <v>293</v>
      </c>
      <c r="L2261" s="97">
        <f t="shared" si="35"/>
        <v>46</v>
      </c>
      <c r="M2261" s="95" t="str">
        <f>CONCATENATE(База[ПЕрвые символы],База[Column2],RIGHT(База[Column3],7))</f>
        <v>KV-10146175KJA-ABA</v>
      </c>
      <c r="N2261" s="98"/>
      <c r="O2261" s="98"/>
      <c r="U2261" s="98"/>
      <c r="V2261" s="98"/>
      <c r="W2261" s="98"/>
      <c r="X2261" s="98"/>
      <c r="Y2261" s="98"/>
    </row>
    <row r="2262" spans="1:25" ht="15" x14ac:dyDescent="0.25">
      <c r="A2262" s="93" t="str">
        <f>CONCATENATE(База[ПЕрвые символы],База[Column2],База[Column4])</f>
        <v>KV-10146176KJA-ABA</v>
      </c>
      <c r="B2262" s="94">
        <f>База[Column6]</f>
        <v>46</v>
      </c>
      <c r="C2262" s="95" t="s">
        <v>142</v>
      </c>
      <c r="D2262" s="96">
        <v>46176</v>
      </c>
      <c r="E2262" s="95">
        <v>46</v>
      </c>
      <c r="F2262" s="95">
        <v>17</v>
      </c>
      <c r="G2262" s="95">
        <v>17</v>
      </c>
      <c r="H2262" s="95">
        <v>1</v>
      </c>
      <c r="I2262" s="95" t="s">
        <v>161</v>
      </c>
      <c r="J2262" s="95" t="s">
        <v>160</v>
      </c>
      <c r="K2262" s="95" t="s">
        <v>288</v>
      </c>
      <c r="L2262" s="97">
        <f t="shared" si="35"/>
        <v>45</v>
      </c>
      <c r="M2262" s="95" t="str">
        <f>CONCATENATE(База[ПЕрвые символы],База[Column2],RIGHT(База[Column3],7))</f>
        <v>KV-10146176KJA-ABA</v>
      </c>
      <c r="N2262" s="98"/>
      <c r="O2262" s="98"/>
      <c r="U2262" s="98"/>
      <c r="V2262" s="98"/>
      <c r="W2262" s="98"/>
      <c r="X2262" s="98"/>
      <c r="Y2262" s="98"/>
    </row>
    <row r="2263" spans="1:25" ht="15" x14ac:dyDescent="0.25">
      <c r="A2263" s="93" t="str">
        <f>CONCATENATE(База[ПЕрвые символы],База[Column2],База[Column4])</f>
        <v>KV-10146177KJA-ABA</v>
      </c>
      <c r="B2263" s="94">
        <f>База[Column6]</f>
        <v>42</v>
      </c>
      <c r="C2263" s="95" t="s">
        <v>142</v>
      </c>
      <c r="D2263" s="96">
        <v>46177</v>
      </c>
      <c r="E2263" s="95">
        <v>42</v>
      </c>
      <c r="F2263" s="95">
        <v>13</v>
      </c>
      <c r="G2263" s="95">
        <v>13</v>
      </c>
      <c r="H2263" s="95">
        <v>1</v>
      </c>
      <c r="I2263" s="95" t="s">
        <v>161</v>
      </c>
      <c r="J2263" s="95" t="s">
        <v>160</v>
      </c>
      <c r="K2263" s="95" t="s">
        <v>291</v>
      </c>
      <c r="L2263" s="97">
        <f t="shared" si="35"/>
        <v>41</v>
      </c>
      <c r="M2263" s="95" t="str">
        <f>CONCATENATE(База[ПЕрвые символы],База[Column2],RIGHT(База[Column3],7))</f>
        <v>KV-10146177KJA-ABA</v>
      </c>
      <c r="N2263" s="98"/>
      <c r="O2263" s="98"/>
      <c r="U2263" s="98"/>
      <c r="V2263" s="98"/>
      <c r="W2263" s="98"/>
      <c r="X2263" s="98"/>
      <c r="Y2263" s="98"/>
    </row>
    <row r="2264" spans="1:25" ht="15" x14ac:dyDescent="0.25">
      <c r="A2264" s="93" t="str">
        <f>CONCATENATE(База[ПЕрвые символы],База[Column2],База[Column4])</f>
        <v>KV-10146178KJA-ABA</v>
      </c>
      <c r="B2264" s="94">
        <f>База[Column6]</f>
        <v>46</v>
      </c>
      <c r="C2264" s="95" t="s">
        <v>142</v>
      </c>
      <c r="D2264" s="96">
        <v>46178</v>
      </c>
      <c r="E2264" s="95">
        <v>46</v>
      </c>
      <c r="F2264" s="95">
        <v>24</v>
      </c>
      <c r="G2264" s="95">
        <v>24</v>
      </c>
      <c r="H2264" s="95">
        <v>1</v>
      </c>
      <c r="I2264" s="95" t="s">
        <v>161</v>
      </c>
      <c r="J2264" s="95" t="s">
        <v>160</v>
      </c>
      <c r="K2264" s="95" t="s">
        <v>288</v>
      </c>
      <c r="L2264" s="97">
        <f t="shared" si="35"/>
        <v>45</v>
      </c>
      <c r="M2264" s="95" t="str">
        <f>CONCATENATE(База[ПЕрвые символы],База[Column2],RIGHT(База[Column3],7))</f>
        <v>KV-10146178KJA-ABA</v>
      </c>
      <c r="N2264" s="98"/>
      <c r="O2264" s="98"/>
      <c r="U2264" s="98"/>
      <c r="V2264" s="98"/>
      <c r="W2264" s="98"/>
      <c r="X2264" s="98"/>
      <c r="Y2264" s="98"/>
    </row>
    <row r="2265" spans="1:25" ht="15" x14ac:dyDescent="0.25">
      <c r="A2265" s="93" t="str">
        <f>CONCATENATE(База[ПЕрвые символы],База[Column2],База[Column4])</f>
        <v>KV-10146180KJA-ABA</v>
      </c>
      <c r="B2265" s="94">
        <f>База[Column6]</f>
        <v>46</v>
      </c>
      <c r="C2265" s="95" t="s">
        <v>142</v>
      </c>
      <c r="D2265" s="96">
        <v>46180</v>
      </c>
      <c r="E2265" s="95">
        <v>46</v>
      </c>
      <c r="F2265" s="95">
        <v>16</v>
      </c>
      <c r="G2265" s="95">
        <v>16</v>
      </c>
      <c r="H2265" s="95">
        <v>1</v>
      </c>
      <c r="I2265" s="95" t="s">
        <v>161</v>
      </c>
      <c r="J2265" s="95" t="s">
        <v>160</v>
      </c>
      <c r="K2265" s="95" t="s">
        <v>288</v>
      </c>
      <c r="L2265" s="97">
        <f t="shared" si="35"/>
        <v>45</v>
      </c>
      <c r="M2265" s="95" t="str">
        <f>CONCATENATE(База[ПЕрвые символы],База[Column2],RIGHT(База[Column3],7))</f>
        <v>KV-10146180KJA-ABA</v>
      </c>
      <c r="N2265" s="98"/>
      <c r="O2265" s="98"/>
      <c r="U2265" s="98"/>
      <c r="V2265" s="98"/>
      <c r="W2265" s="98"/>
      <c r="X2265" s="98"/>
      <c r="Y2265" s="98"/>
    </row>
    <row r="2266" spans="1:25" ht="15" x14ac:dyDescent="0.25">
      <c r="A2266" s="93" t="str">
        <f>CONCATENATE(База[ПЕрвые символы],База[Column2],База[Column4])</f>
        <v>KV-10146181KJA-ABA</v>
      </c>
      <c r="B2266" s="94">
        <f>База[Column6]</f>
        <v>46</v>
      </c>
      <c r="C2266" s="95" t="s">
        <v>142</v>
      </c>
      <c r="D2266" s="96">
        <v>46181</v>
      </c>
      <c r="E2266" s="95">
        <v>46</v>
      </c>
      <c r="F2266" s="95">
        <v>21</v>
      </c>
      <c r="G2266" s="95">
        <v>21</v>
      </c>
      <c r="H2266" s="95">
        <v>1</v>
      </c>
      <c r="I2266" s="95" t="s">
        <v>161</v>
      </c>
      <c r="J2266" s="95" t="s">
        <v>160</v>
      </c>
      <c r="K2266" s="95" t="s">
        <v>288</v>
      </c>
      <c r="L2266" s="97">
        <f t="shared" si="35"/>
        <v>45</v>
      </c>
      <c r="M2266" s="95" t="str">
        <f>CONCATENATE(База[ПЕрвые символы],База[Column2],RIGHT(База[Column3],7))</f>
        <v>KV-10146181KJA-ABA</v>
      </c>
      <c r="N2266" s="98"/>
      <c r="O2266" s="98"/>
      <c r="U2266" s="98"/>
      <c r="V2266" s="98"/>
      <c r="W2266" s="98"/>
      <c r="X2266" s="98"/>
      <c r="Y2266" s="98"/>
    </row>
    <row r="2267" spans="1:25" ht="15" x14ac:dyDescent="0.25">
      <c r="A2267" s="93" t="str">
        <f>CONCATENATE(База[ПЕрвые символы],База[Column2],База[Column4])</f>
        <v>KV-10146182KJA-ABA</v>
      </c>
      <c r="B2267" s="94">
        <f>База[Column6]</f>
        <v>42</v>
      </c>
      <c r="C2267" s="95" t="s">
        <v>142</v>
      </c>
      <c r="D2267" s="96">
        <v>46182</v>
      </c>
      <c r="E2267" s="95">
        <v>42</v>
      </c>
      <c r="F2267" s="95">
        <v>12</v>
      </c>
      <c r="G2267" s="95">
        <v>12</v>
      </c>
      <c r="H2267" s="95">
        <v>1</v>
      </c>
      <c r="I2267" s="95" t="s">
        <v>161</v>
      </c>
      <c r="J2267" s="95" t="s">
        <v>160</v>
      </c>
      <c r="K2267" s="95" t="s">
        <v>293</v>
      </c>
      <c r="L2267" s="97">
        <f t="shared" si="35"/>
        <v>41</v>
      </c>
      <c r="M2267" s="95" t="str">
        <f>CONCATENATE(База[ПЕрвые символы],База[Column2],RIGHT(База[Column3],7))</f>
        <v>KV-10146182KJA-ABA</v>
      </c>
      <c r="N2267" s="98"/>
      <c r="O2267" s="98"/>
      <c r="U2267" s="98"/>
      <c r="V2267" s="98"/>
      <c r="W2267" s="98"/>
      <c r="X2267" s="98"/>
      <c r="Y2267" s="98"/>
    </row>
    <row r="2268" spans="1:25" ht="15" x14ac:dyDescent="0.25">
      <c r="A2268" s="93" t="str">
        <f>CONCATENATE(База[ПЕрвые символы],База[Column2],База[Column4])</f>
        <v>KV-10146184KJA-ABA</v>
      </c>
      <c r="B2268" s="94">
        <f>База[Column6]</f>
        <v>46</v>
      </c>
      <c r="C2268" s="95" t="s">
        <v>142</v>
      </c>
      <c r="D2268" s="96">
        <v>46184</v>
      </c>
      <c r="E2268" s="95">
        <v>46</v>
      </c>
      <c r="F2268" s="95">
        <v>9</v>
      </c>
      <c r="G2268" s="95">
        <v>9</v>
      </c>
      <c r="H2268" s="95">
        <v>1</v>
      </c>
      <c r="I2268" s="95" t="s">
        <v>161</v>
      </c>
      <c r="J2268" s="95" t="s">
        <v>160</v>
      </c>
      <c r="K2268" s="95" t="s">
        <v>288</v>
      </c>
      <c r="L2268" s="97">
        <f t="shared" si="35"/>
        <v>45</v>
      </c>
      <c r="M2268" s="95" t="str">
        <f>CONCATENATE(База[ПЕрвые символы],База[Column2],RIGHT(База[Column3],7))</f>
        <v>KV-10146184KJA-ABA</v>
      </c>
      <c r="N2268" s="98"/>
      <c r="O2268" s="98"/>
      <c r="U2268" s="98"/>
      <c r="V2268" s="98"/>
      <c r="W2268" s="98"/>
      <c r="X2268" s="98"/>
      <c r="Y2268" s="98"/>
    </row>
    <row r="2269" spans="1:25" ht="15" x14ac:dyDescent="0.25">
      <c r="A2269" s="93" t="str">
        <f>CONCATENATE(База[ПЕрвые символы],База[Column2],База[Column4])</f>
        <v>KV-10146185KJA-ABA</v>
      </c>
      <c r="B2269" s="94">
        <f>База[Column6]</f>
        <v>46</v>
      </c>
      <c r="C2269" s="95" t="s">
        <v>142</v>
      </c>
      <c r="D2269" s="96">
        <v>46185</v>
      </c>
      <c r="E2269" s="95">
        <v>46</v>
      </c>
      <c r="F2269" s="95">
        <v>7</v>
      </c>
      <c r="G2269" s="95">
        <v>7</v>
      </c>
      <c r="H2269" s="95">
        <v>1</v>
      </c>
      <c r="I2269" s="95" t="s">
        <v>161</v>
      </c>
      <c r="J2269" s="95" t="s">
        <v>160</v>
      </c>
      <c r="K2269" s="95" t="s">
        <v>288</v>
      </c>
      <c r="L2269" s="97">
        <f t="shared" si="35"/>
        <v>45</v>
      </c>
      <c r="M2269" s="95" t="str">
        <f>CONCATENATE(База[ПЕрвые символы],База[Column2],RIGHT(База[Column3],7))</f>
        <v>KV-10146185KJA-ABA</v>
      </c>
      <c r="N2269" s="98"/>
      <c r="O2269" s="98"/>
      <c r="U2269" s="98"/>
      <c r="V2269" s="98"/>
      <c r="W2269" s="98"/>
      <c r="X2269" s="98"/>
      <c r="Y2269" s="98"/>
    </row>
    <row r="2270" spans="1:25" ht="15" x14ac:dyDescent="0.25">
      <c r="A2270" s="93" t="str">
        <f>CONCATENATE(База[ПЕрвые символы],База[Column2],База[Column4])</f>
        <v>KV-10146187KJA-ABA</v>
      </c>
      <c r="B2270" s="94">
        <f>База[Column6]</f>
        <v>46</v>
      </c>
      <c r="C2270" s="95" t="s">
        <v>142</v>
      </c>
      <c r="D2270" s="96">
        <v>46187</v>
      </c>
      <c r="E2270" s="95">
        <v>46</v>
      </c>
      <c r="F2270" s="95">
        <v>13</v>
      </c>
      <c r="G2270" s="95">
        <v>13</v>
      </c>
      <c r="H2270" s="95">
        <v>1</v>
      </c>
      <c r="I2270" s="95" t="s">
        <v>161</v>
      </c>
      <c r="J2270" s="95" t="s">
        <v>160</v>
      </c>
      <c r="K2270" s="95" t="s">
        <v>288</v>
      </c>
      <c r="L2270" s="97">
        <f t="shared" si="35"/>
        <v>45</v>
      </c>
      <c r="M2270" s="95" t="str">
        <f>CONCATENATE(База[ПЕрвые символы],База[Column2],RIGHT(База[Column3],7))</f>
        <v>KV-10146187KJA-ABA</v>
      </c>
      <c r="N2270" s="98"/>
      <c r="O2270" s="98"/>
      <c r="U2270" s="98"/>
      <c r="V2270" s="98"/>
      <c r="W2270" s="98"/>
      <c r="X2270" s="98"/>
      <c r="Y2270" s="98"/>
    </row>
    <row r="2271" spans="1:25" ht="15" x14ac:dyDescent="0.25">
      <c r="A2271" s="93" t="str">
        <f>CONCATENATE(База[ПЕрвые символы],База[Column2],База[Column4])</f>
        <v>KV-10146188KJA-ABA</v>
      </c>
      <c r="B2271" s="94">
        <f>База[Column6]</f>
        <v>46</v>
      </c>
      <c r="C2271" s="95" t="s">
        <v>142</v>
      </c>
      <c r="D2271" s="96">
        <v>46188</v>
      </c>
      <c r="E2271" s="95">
        <v>46</v>
      </c>
      <c r="F2271" s="95">
        <v>9</v>
      </c>
      <c r="G2271" s="95">
        <v>9</v>
      </c>
      <c r="H2271" s="95">
        <v>1</v>
      </c>
      <c r="I2271" s="95" t="s">
        <v>161</v>
      </c>
      <c r="J2271" s="95" t="s">
        <v>160</v>
      </c>
      <c r="K2271" s="95" t="s">
        <v>288</v>
      </c>
      <c r="L2271" s="97">
        <f t="shared" si="35"/>
        <v>45</v>
      </c>
      <c r="M2271" s="95" t="str">
        <f>CONCATENATE(База[ПЕрвые символы],База[Column2],RIGHT(База[Column3],7))</f>
        <v>KV-10146188KJA-ABA</v>
      </c>
      <c r="N2271" s="98"/>
      <c r="O2271" s="98"/>
      <c r="U2271" s="98"/>
      <c r="V2271" s="98"/>
      <c r="W2271" s="98"/>
      <c r="X2271" s="98"/>
      <c r="Y2271" s="98"/>
    </row>
    <row r="2272" spans="1:25" ht="15" x14ac:dyDescent="0.25">
      <c r="A2272" s="93" t="str">
        <f>CONCATENATE(База[ПЕрвые символы],База[Column2],База[Column4])</f>
        <v>KV-10146189KJA-ABA</v>
      </c>
      <c r="B2272" s="94">
        <f>База[Column6]</f>
        <v>48</v>
      </c>
      <c r="C2272" s="95" t="s">
        <v>142</v>
      </c>
      <c r="D2272" s="96">
        <v>46189</v>
      </c>
      <c r="E2272" s="95">
        <v>48</v>
      </c>
      <c r="F2272" s="95">
        <v>11</v>
      </c>
      <c r="G2272" s="95">
        <v>11</v>
      </c>
      <c r="H2272" s="95">
        <v>1</v>
      </c>
      <c r="I2272" s="95" t="s">
        <v>161</v>
      </c>
      <c r="J2272" s="95" t="s">
        <v>160</v>
      </c>
      <c r="K2272" s="95" t="s">
        <v>293</v>
      </c>
      <c r="L2272" s="97">
        <f t="shared" si="35"/>
        <v>47</v>
      </c>
      <c r="M2272" s="95" t="str">
        <f>CONCATENATE(База[ПЕрвые символы],База[Column2],RIGHT(База[Column3],7))</f>
        <v>KV-10146189KJA-ABA</v>
      </c>
      <c r="N2272" s="98"/>
      <c r="O2272" s="98"/>
      <c r="U2272" s="98"/>
      <c r="V2272" s="98"/>
      <c r="W2272" s="98"/>
      <c r="X2272" s="98"/>
      <c r="Y2272" s="98"/>
    </row>
    <row r="2273" spans="1:25" ht="15" x14ac:dyDescent="0.25">
      <c r="A2273" s="93" t="str">
        <f>CONCATENATE(База[ПЕрвые символы],База[Column2],База[Column4])</f>
        <v>KV-10146190KJA-ABA</v>
      </c>
      <c r="B2273" s="94">
        <f>База[Column6]</f>
        <v>46</v>
      </c>
      <c r="C2273" s="95" t="s">
        <v>142</v>
      </c>
      <c r="D2273" s="96">
        <v>46190</v>
      </c>
      <c r="E2273" s="95">
        <v>46</v>
      </c>
      <c r="F2273" s="95">
        <v>0</v>
      </c>
      <c r="G2273" s="95">
        <v>0</v>
      </c>
      <c r="H2273" s="95">
        <v>1</v>
      </c>
      <c r="I2273" s="95" t="s">
        <v>161</v>
      </c>
      <c r="J2273" s="95" t="s">
        <v>160</v>
      </c>
      <c r="K2273" s="95" t="s">
        <v>288</v>
      </c>
      <c r="L2273" s="97">
        <f t="shared" si="35"/>
        <v>45</v>
      </c>
      <c r="M2273" s="95" t="str">
        <f>CONCATENATE(База[ПЕрвые символы],База[Column2],RIGHT(База[Column3],7))</f>
        <v>KV-10146190KJA-ABA</v>
      </c>
      <c r="N2273" s="98"/>
      <c r="O2273" s="98"/>
      <c r="U2273" s="98"/>
      <c r="V2273" s="98"/>
      <c r="W2273" s="98"/>
      <c r="X2273" s="98"/>
      <c r="Y2273" s="98"/>
    </row>
    <row r="2274" spans="1:25" ht="15" x14ac:dyDescent="0.25">
      <c r="A2274" s="93" t="str">
        <f>CONCATENATE(База[ПЕрвые символы],База[Column2],База[Column4])</f>
        <v>KV-10146191KJA-ABA</v>
      </c>
      <c r="B2274" s="94">
        <f>База[Column6]</f>
        <v>46</v>
      </c>
      <c r="C2274" s="95" t="s">
        <v>142</v>
      </c>
      <c r="D2274" s="96">
        <v>46191</v>
      </c>
      <c r="E2274" s="95">
        <v>46</v>
      </c>
      <c r="F2274" s="95">
        <v>10</v>
      </c>
      <c r="G2274" s="95">
        <v>10</v>
      </c>
      <c r="H2274" s="95">
        <v>1</v>
      </c>
      <c r="I2274" s="95" t="s">
        <v>161</v>
      </c>
      <c r="J2274" s="95" t="s">
        <v>160</v>
      </c>
      <c r="K2274" s="95" t="s">
        <v>288</v>
      </c>
      <c r="L2274" s="97">
        <f t="shared" si="35"/>
        <v>45</v>
      </c>
      <c r="M2274" s="95" t="str">
        <f>CONCATENATE(База[ПЕрвые символы],База[Column2],RIGHT(База[Column3],7))</f>
        <v>KV-10146191KJA-ABA</v>
      </c>
      <c r="N2274" s="98"/>
      <c r="O2274" s="98"/>
      <c r="U2274" s="98"/>
      <c r="V2274" s="98"/>
      <c r="W2274" s="98"/>
      <c r="X2274" s="98"/>
      <c r="Y2274" s="98"/>
    </row>
    <row r="2275" spans="1:25" ht="15" x14ac:dyDescent="0.25">
      <c r="A2275" s="93" t="str">
        <f>CONCATENATE(База[ПЕрвые символы],База[Column2],База[Column4])</f>
        <v>KV-10146192KJA-ABA</v>
      </c>
      <c r="B2275" s="94">
        <f>База[Column6]</f>
        <v>72</v>
      </c>
      <c r="C2275" s="95" t="s">
        <v>142</v>
      </c>
      <c r="D2275" s="96">
        <v>46192</v>
      </c>
      <c r="E2275" s="95">
        <v>72</v>
      </c>
      <c r="F2275" s="95">
        <v>12</v>
      </c>
      <c r="G2275" s="95">
        <v>12</v>
      </c>
      <c r="H2275" s="95">
        <v>1</v>
      </c>
      <c r="I2275" s="95" t="s">
        <v>161</v>
      </c>
      <c r="J2275" s="95" t="s">
        <v>160</v>
      </c>
      <c r="K2275" s="95" t="s">
        <v>289</v>
      </c>
      <c r="L2275" s="97">
        <f t="shared" si="35"/>
        <v>71</v>
      </c>
      <c r="M2275" s="95" t="str">
        <f>CONCATENATE(База[ПЕрвые символы],База[Column2],RIGHT(База[Column3],7))</f>
        <v>KV-10146192KJA-ABA</v>
      </c>
      <c r="N2275" s="98"/>
      <c r="O2275" s="98"/>
      <c r="U2275" s="98"/>
      <c r="V2275" s="98"/>
      <c r="W2275" s="98"/>
      <c r="X2275" s="98"/>
      <c r="Y2275" s="98"/>
    </row>
    <row r="2276" spans="1:25" ht="15" x14ac:dyDescent="0.25">
      <c r="A2276" s="93" t="str">
        <f>CONCATENATE(База[ПЕрвые символы],База[Column2],База[Column4])</f>
        <v>KV-10146194KJA-ABA</v>
      </c>
      <c r="B2276" s="94">
        <f>База[Column6]</f>
        <v>42</v>
      </c>
      <c r="C2276" s="95" t="s">
        <v>142</v>
      </c>
      <c r="D2276" s="96">
        <v>46194</v>
      </c>
      <c r="E2276" s="95">
        <v>42</v>
      </c>
      <c r="F2276" s="95">
        <v>8</v>
      </c>
      <c r="G2276" s="95">
        <v>8</v>
      </c>
      <c r="H2276" s="95">
        <v>1</v>
      </c>
      <c r="I2276" s="95" t="s">
        <v>161</v>
      </c>
      <c r="J2276" s="95" t="s">
        <v>160</v>
      </c>
      <c r="K2276" s="95" t="s">
        <v>291</v>
      </c>
      <c r="L2276" s="97">
        <f t="shared" si="35"/>
        <v>41</v>
      </c>
      <c r="M2276" s="95" t="str">
        <f>CONCATENATE(База[ПЕрвые символы],База[Column2],RIGHT(База[Column3],7))</f>
        <v>KV-10146194KJA-ABA</v>
      </c>
      <c r="N2276" s="98"/>
      <c r="O2276" s="98"/>
      <c r="U2276" s="98"/>
      <c r="V2276" s="98"/>
      <c r="W2276" s="98"/>
      <c r="X2276" s="98"/>
      <c r="Y2276" s="98"/>
    </row>
    <row r="2277" spans="1:25" ht="15" x14ac:dyDescent="0.25">
      <c r="A2277" s="93" t="str">
        <f>CONCATENATE(База[ПЕрвые символы],База[Column2],База[Column4])</f>
        <v>KV-10146195KJA-ABA</v>
      </c>
      <c r="B2277" s="94">
        <f>База[Column6]</f>
        <v>48</v>
      </c>
      <c r="C2277" s="95" t="s">
        <v>142</v>
      </c>
      <c r="D2277" s="96">
        <v>46195</v>
      </c>
      <c r="E2277" s="95">
        <v>48</v>
      </c>
      <c r="F2277" s="95">
        <v>1</v>
      </c>
      <c r="G2277" s="95">
        <v>1</v>
      </c>
      <c r="H2277" s="95">
        <v>1</v>
      </c>
      <c r="I2277" s="95" t="s">
        <v>161</v>
      </c>
      <c r="J2277" s="95" t="s">
        <v>160</v>
      </c>
      <c r="K2277" s="95" t="s">
        <v>293</v>
      </c>
      <c r="L2277" s="97">
        <f t="shared" si="35"/>
        <v>47</v>
      </c>
      <c r="M2277" s="95" t="str">
        <f>CONCATENATE(База[ПЕрвые символы],База[Column2],RIGHT(База[Column3],7))</f>
        <v>KV-10146195KJA-ABA</v>
      </c>
      <c r="N2277" s="98"/>
      <c r="O2277" s="98"/>
      <c r="U2277" s="98"/>
      <c r="V2277" s="98"/>
      <c r="W2277" s="98"/>
      <c r="X2277" s="98"/>
      <c r="Y2277" s="98"/>
    </row>
    <row r="2278" spans="1:25" ht="15" x14ac:dyDescent="0.25">
      <c r="A2278" s="93" t="str">
        <f>CONCATENATE(База[ПЕрвые символы],База[Column2],База[Column4])</f>
        <v>KV-10146196KJA-ABA</v>
      </c>
      <c r="B2278" s="94">
        <f>База[Column6]</f>
        <v>48</v>
      </c>
      <c r="C2278" s="95" t="s">
        <v>142</v>
      </c>
      <c r="D2278" s="96">
        <v>46196</v>
      </c>
      <c r="E2278" s="95">
        <v>48</v>
      </c>
      <c r="F2278" s="95">
        <v>8</v>
      </c>
      <c r="G2278" s="95">
        <v>8</v>
      </c>
      <c r="H2278" s="95">
        <v>1</v>
      </c>
      <c r="I2278" s="95" t="s">
        <v>161</v>
      </c>
      <c r="J2278" s="95" t="s">
        <v>160</v>
      </c>
      <c r="K2278" s="95" t="s">
        <v>293</v>
      </c>
      <c r="L2278" s="97">
        <f t="shared" si="35"/>
        <v>47</v>
      </c>
      <c r="M2278" s="95" t="str">
        <f>CONCATENATE(База[ПЕрвые символы],База[Column2],RIGHT(База[Column3],7))</f>
        <v>KV-10146196KJA-ABA</v>
      </c>
      <c r="N2278" s="98"/>
      <c r="O2278" s="98"/>
      <c r="U2278" s="98"/>
      <c r="V2278" s="98"/>
      <c r="W2278" s="98"/>
      <c r="X2278" s="98"/>
      <c r="Y2278" s="98"/>
    </row>
    <row r="2279" spans="1:25" ht="15" x14ac:dyDescent="0.25">
      <c r="A2279" s="93" t="str">
        <f>CONCATENATE(База[ПЕрвые символы],База[Column2],База[Column4])</f>
        <v>KV-10146197KJA-ABA</v>
      </c>
      <c r="B2279" s="94">
        <f>База[Column6]</f>
        <v>46</v>
      </c>
      <c r="C2279" s="95" t="s">
        <v>142</v>
      </c>
      <c r="D2279" s="96">
        <v>46197</v>
      </c>
      <c r="E2279" s="95">
        <v>46</v>
      </c>
      <c r="F2279" s="95">
        <v>6</v>
      </c>
      <c r="G2279" s="95">
        <v>6</v>
      </c>
      <c r="H2279" s="95">
        <v>1</v>
      </c>
      <c r="I2279" s="95" t="s">
        <v>161</v>
      </c>
      <c r="J2279" s="95" t="s">
        <v>160</v>
      </c>
      <c r="K2279" s="95" t="s">
        <v>288</v>
      </c>
      <c r="L2279" s="97">
        <f t="shared" si="35"/>
        <v>45</v>
      </c>
      <c r="M2279" s="95" t="str">
        <f>CONCATENATE(База[ПЕрвые символы],База[Column2],RIGHT(База[Column3],7))</f>
        <v>KV-10146197KJA-ABA</v>
      </c>
      <c r="N2279" s="98"/>
      <c r="O2279" s="98"/>
      <c r="U2279" s="98"/>
      <c r="V2279" s="98"/>
      <c r="W2279" s="98"/>
      <c r="X2279" s="98"/>
      <c r="Y2279" s="98"/>
    </row>
    <row r="2280" spans="1:25" ht="15" x14ac:dyDescent="0.25">
      <c r="A2280" s="93" t="str">
        <f>CONCATENATE(База[ПЕрвые символы],База[Column2],База[Column4])</f>
        <v>KV-10146199KJA-ABA</v>
      </c>
      <c r="B2280" s="94">
        <f>База[Column6]</f>
        <v>29</v>
      </c>
      <c r="C2280" s="95" t="s">
        <v>142</v>
      </c>
      <c r="D2280" s="96">
        <v>46199</v>
      </c>
      <c r="E2280" s="95">
        <v>29</v>
      </c>
      <c r="F2280" s="95">
        <v>21</v>
      </c>
      <c r="G2280" s="95">
        <v>21</v>
      </c>
      <c r="H2280" s="95">
        <v>1</v>
      </c>
      <c r="I2280" s="95" t="s">
        <v>161</v>
      </c>
      <c r="J2280" s="95" t="s">
        <v>160</v>
      </c>
      <c r="K2280" s="95" t="s">
        <v>288</v>
      </c>
      <c r="L2280" s="97">
        <f t="shared" si="35"/>
        <v>28</v>
      </c>
      <c r="M2280" s="95" t="str">
        <f>CONCATENATE(База[ПЕрвые символы],База[Column2],RIGHT(База[Column3],7))</f>
        <v>KV-10146199KJA-ABA</v>
      </c>
      <c r="N2280" s="98"/>
      <c r="O2280" s="98"/>
      <c r="U2280" s="98"/>
      <c r="V2280" s="98"/>
      <c r="W2280" s="98"/>
      <c r="X2280" s="98"/>
      <c r="Y2280" s="98"/>
    </row>
    <row r="2281" spans="1:25" ht="15" x14ac:dyDescent="0.25">
      <c r="A2281" s="93" t="str">
        <f>CONCATENATE(База[ПЕрвые символы],База[Column2],База[Column4])</f>
        <v>KV-10146201KJA-ABA</v>
      </c>
      <c r="B2281" s="94">
        <f>База[Column6]</f>
        <v>46</v>
      </c>
      <c r="C2281" s="95" t="s">
        <v>142</v>
      </c>
      <c r="D2281" s="96">
        <v>46201</v>
      </c>
      <c r="E2281" s="95">
        <v>46</v>
      </c>
      <c r="F2281" s="95">
        <v>3</v>
      </c>
      <c r="G2281" s="95">
        <v>3</v>
      </c>
      <c r="H2281" s="95">
        <v>1</v>
      </c>
      <c r="I2281" s="95" t="s">
        <v>161</v>
      </c>
      <c r="J2281" s="95" t="s">
        <v>160</v>
      </c>
      <c r="K2281" s="95" t="s">
        <v>288</v>
      </c>
      <c r="L2281" s="97">
        <f t="shared" si="35"/>
        <v>45</v>
      </c>
      <c r="M2281" s="95" t="str">
        <f>CONCATENATE(База[ПЕрвые символы],База[Column2],RIGHT(База[Column3],7))</f>
        <v>KV-10146201KJA-ABA</v>
      </c>
      <c r="N2281" s="98"/>
      <c r="O2281" s="98"/>
      <c r="U2281" s="98"/>
      <c r="V2281" s="98"/>
      <c r="W2281" s="98"/>
      <c r="X2281" s="98"/>
      <c r="Y2281" s="98"/>
    </row>
    <row r="2282" spans="1:25" ht="15" x14ac:dyDescent="0.25">
      <c r="A2282" s="93" t="str">
        <f>CONCATENATE(База[ПЕрвые символы],База[Column2],База[Column4])</f>
        <v>KV-10146202KJA-ABA</v>
      </c>
      <c r="B2282" s="94">
        <f>База[Column6]</f>
        <v>48</v>
      </c>
      <c r="C2282" s="95" t="s">
        <v>142</v>
      </c>
      <c r="D2282" s="96">
        <v>46202</v>
      </c>
      <c r="E2282" s="95">
        <v>48</v>
      </c>
      <c r="F2282" s="95">
        <v>1</v>
      </c>
      <c r="G2282" s="95">
        <v>1</v>
      </c>
      <c r="H2282" s="95">
        <v>1</v>
      </c>
      <c r="I2282" s="95" t="s">
        <v>161</v>
      </c>
      <c r="J2282" s="95" t="s">
        <v>160</v>
      </c>
      <c r="K2282" s="95" t="s">
        <v>293</v>
      </c>
      <c r="L2282" s="97">
        <f t="shared" si="35"/>
        <v>47</v>
      </c>
      <c r="M2282" s="95" t="str">
        <f>CONCATENATE(База[ПЕрвые символы],База[Column2],RIGHT(База[Column3],7))</f>
        <v>KV-10146202KJA-ABA</v>
      </c>
      <c r="N2282" s="98"/>
      <c r="O2282" s="98"/>
      <c r="U2282" s="98"/>
      <c r="V2282" s="98"/>
      <c r="W2282" s="98"/>
      <c r="X2282" s="98"/>
      <c r="Y2282" s="98"/>
    </row>
    <row r="2283" spans="1:25" ht="15" x14ac:dyDescent="0.25">
      <c r="A2283" s="93" t="str">
        <f>CONCATENATE(База[ПЕрвые символы],База[Column2],База[Column4])</f>
        <v>KV-10146203KJA-ABA</v>
      </c>
      <c r="B2283" s="94">
        <f>База[Column6]</f>
        <v>48</v>
      </c>
      <c r="C2283" s="95" t="s">
        <v>142</v>
      </c>
      <c r="D2283" s="96">
        <v>46203</v>
      </c>
      <c r="E2283" s="95">
        <v>48</v>
      </c>
      <c r="F2283" s="95">
        <v>1</v>
      </c>
      <c r="G2283" s="95">
        <v>1</v>
      </c>
      <c r="H2283" s="95">
        <v>1</v>
      </c>
      <c r="I2283" s="95" t="s">
        <v>161</v>
      </c>
      <c r="J2283" s="95" t="s">
        <v>160</v>
      </c>
      <c r="K2283" s="95" t="s">
        <v>293</v>
      </c>
      <c r="L2283" s="97">
        <f t="shared" si="35"/>
        <v>47</v>
      </c>
      <c r="M2283" s="95" t="str">
        <f>CONCATENATE(База[ПЕрвые символы],База[Column2],RIGHT(База[Column3],7))</f>
        <v>KV-10146203KJA-ABA</v>
      </c>
      <c r="N2283" s="98"/>
      <c r="O2283" s="98"/>
      <c r="U2283" s="98"/>
      <c r="V2283" s="98"/>
      <c r="W2283" s="98"/>
      <c r="X2283" s="98"/>
      <c r="Y2283" s="98"/>
    </row>
    <row r="2284" spans="1:25" ht="15" x14ac:dyDescent="0.25">
      <c r="A2284" s="93" t="str">
        <f>CONCATENATE(База[ПЕрвые символы],База[Column2],База[Column4])</f>
        <v>KV-10146204KJA-ABA</v>
      </c>
      <c r="B2284" s="94">
        <f>База[Column6]</f>
        <v>46</v>
      </c>
      <c r="C2284" s="95" t="s">
        <v>142</v>
      </c>
      <c r="D2284" s="96">
        <v>46204</v>
      </c>
      <c r="E2284" s="95">
        <v>46</v>
      </c>
      <c r="F2284" s="95">
        <v>10</v>
      </c>
      <c r="G2284" s="95">
        <v>10</v>
      </c>
      <c r="H2284" s="95">
        <v>1</v>
      </c>
      <c r="I2284" s="95" t="s">
        <v>161</v>
      </c>
      <c r="J2284" s="95" t="s">
        <v>160</v>
      </c>
      <c r="K2284" s="95" t="s">
        <v>288</v>
      </c>
      <c r="L2284" s="97">
        <f t="shared" si="35"/>
        <v>45</v>
      </c>
      <c r="M2284" s="95" t="str">
        <f>CONCATENATE(База[ПЕрвые символы],База[Column2],RIGHT(База[Column3],7))</f>
        <v>KV-10146204KJA-ABA</v>
      </c>
      <c r="N2284" s="98"/>
      <c r="O2284" s="98"/>
      <c r="U2284" s="98"/>
      <c r="V2284" s="98"/>
      <c r="W2284" s="98"/>
      <c r="X2284" s="98"/>
      <c r="Y2284" s="98"/>
    </row>
    <row r="2285" spans="1:25" ht="15" x14ac:dyDescent="0.25">
      <c r="A2285" s="93" t="str">
        <f>CONCATENATE(База[ПЕрвые символы],База[Column2],База[Column4])</f>
        <v>KV-10146205KJA-ABA</v>
      </c>
      <c r="B2285" s="94">
        <f>База[Column6]</f>
        <v>48</v>
      </c>
      <c r="C2285" s="95" t="s">
        <v>142</v>
      </c>
      <c r="D2285" s="96">
        <v>46205</v>
      </c>
      <c r="E2285" s="95">
        <v>48</v>
      </c>
      <c r="F2285" s="95">
        <v>0</v>
      </c>
      <c r="G2285" s="95">
        <v>0</v>
      </c>
      <c r="H2285" s="95">
        <v>1</v>
      </c>
      <c r="I2285" s="95" t="s">
        <v>161</v>
      </c>
      <c r="J2285" s="95" t="s">
        <v>160</v>
      </c>
      <c r="K2285" s="95" t="s">
        <v>293</v>
      </c>
      <c r="L2285" s="97">
        <f t="shared" si="35"/>
        <v>47</v>
      </c>
      <c r="M2285" s="95" t="str">
        <f>CONCATENATE(База[ПЕрвые символы],База[Column2],RIGHT(База[Column3],7))</f>
        <v>KV-10146205KJA-ABA</v>
      </c>
      <c r="N2285" s="98"/>
      <c r="O2285" s="98"/>
      <c r="U2285" s="98"/>
      <c r="V2285" s="98"/>
      <c r="W2285" s="98"/>
      <c r="X2285" s="98"/>
      <c r="Y2285" s="98"/>
    </row>
    <row r="2286" spans="1:25" ht="15" x14ac:dyDescent="0.25">
      <c r="A2286" s="93" t="str">
        <f>CONCATENATE(База[ПЕрвые символы],База[Column2],База[Column4])</f>
        <v>KV-10146206KJA-ABA</v>
      </c>
      <c r="B2286" s="94">
        <f>База[Column6]</f>
        <v>46</v>
      </c>
      <c r="C2286" s="95" t="s">
        <v>142</v>
      </c>
      <c r="D2286" s="96">
        <v>46206</v>
      </c>
      <c r="E2286" s="95">
        <v>46</v>
      </c>
      <c r="F2286" s="95">
        <v>2</v>
      </c>
      <c r="G2286" s="95">
        <v>2</v>
      </c>
      <c r="H2286" s="95">
        <v>1</v>
      </c>
      <c r="I2286" s="95" t="s">
        <v>161</v>
      </c>
      <c r="J2286" s="95" t="s">
        <v>160</v>
      </c>
      <c r="K2286" s="95" t="s">
        <v>288</v>
      </c>
      <c r="L2286" s="97">
        <f t="shared" si="35"/>
        <v>45</v>
      </c>
      <c r="M2286" s="95" t="str">
        <f>CONCATENATE(База[ПЕрвые символы],База[Column2],RIGHT(База[Column3],7))</f>
        <v>KV-10146206KJA-ABA</v>
      </c>
      <c r="N2286" s="98"/>
      <c r="O2286" s="98"/>
      <c r="U2286" s="98"/>
      <c r="V2286" s="98"/>
      <c r="W2286" s="98"/>
      <c r="X2286" s="98"/>
      <c r="Y2286" s="98"/>
    </row>
    <row r="2287" spans="1:25" ht="15" x14ac:dyDescent="0.25">
      <c r="A2287" s="93" t="str">
        <f>CONCATENATE(База[ПЕрвые символы],База[Column2],База[Column4])</f>
        <v>KV-10146208KJA-ABA</v>
      </c>
      <c r="B2287" s="94">
        <f>База[Column6]</f>
        <v>48</v>
      </c>
      <c r="C2287" s="95" t="s">
        <v>142</v>
      </c>
      <c r="D2287" s="96">
        <v>46208</v>
      </c>
      <c r="E2287" s="95">
        <v>48</v>
      </c>
      <c r="F2287" s="95">
        <v>1</v>
      </c>
      <c r="G2287" s="95">
        <v>1</v>
      </c>
      <c r="H2287" s="95">
        <v>1</v>
      </c>
      <c r="I2287" s="95" t="s">
        <v>161</v>
      </c>
      <c r="J2287" s="95" t="s">
        <v>160</v>
      </c>
      <c r="K2287" s="95" t="s">
        <v>293</v>
      </c>
      <c r="L2287" s="97">
        <f t="shared" si="35"/>
        <v>47</v>
      </c>
      <c r="M2287" s="95" t="str">
        <f>CONCATENATE(База[ПЕрвые символы],База[Column2],RIGHT(База[Column3],7))</f>
        <v>KV-10146208KJA-ABA</v>
      </c>
      <c r="N2287" s="98"/>
      <c r="O2287" s="98"/>
      <c r="U2287" s="98"/>
      <c r="V2287" s="98"/>
      <c r="W2287" s="98"/>
      <c r="X2287" s="98"/>
      <c r="Y2287" s="98"/>
    </row>
    <row r="2288" spans="1:25" ht="15" x14ac:dyDescent="0.25">
      <c r="A2288" s="93" t="str">
        <f>CONCATENATE(База[ПЕрвые символы],База[Column2],База[Column4])</f>
        <v>KV-10146210KJA-ABA</v>
      </c>
      <c r="B2288" s="94">
        <f>База[Column6]</f>
        <v>48</v>
      </c>
      <c r="C2288" s="95" t="s">
        <v>142</v>
      </c>
      <c r="D2288" s="96">
        <v>46210</v>
      </c>
      <c r="E2288" s="95">
        <v>48</v>
      </c>
      <c r="F2288" s="95">
        <v>4</v>
      </c>
      <c r="G2288" s="95">
        <v>4</v>
      </c>
      <c r="H2288" s="95">
        <v>1</v>
      </c>
      <c r="I2288" s="95" t="s">
        <v>161</v>
      </c>
      <c r="J2288" s="95" t="s">
        <v>160</v>
      </c>
      <c r="K2288" s="95" t="s">
        <v>293</v>
      </c>
      <c r="L2288" s="97">
        <f t="shared" si="35"/>
        <v>47</v>
      </c>
      <c r="M2288" s="95" t="str">
        <f>CONCATENATE(База[ПЕрвые символы],База[Column2],RIGHT(База[Column3],7))</f>
        <v>KV-10146210KJA-ABA</v>
      </c>
      <c r="N2288" s="98"/>
      <c r="O2288" s="98"/>
      <c r="U2288" s="98"/>
      <c r="V2288" s="98"/>
      <c r="W2288" s="98"/>
      <c r="X2288" s="98"/>
      <c r="Y2288" s="98"/>
    </row>
    <row r="2289" spans="1:25" ht="15" x14ac:dyDescent="0.25">
      <c r="A2289" s="93" t="str">
        <f>CONCATENATE(База[ПЕрвые символы],База[Column2],База[Column4])</f>
        <v>KV-10146211KJA-ABA</v>
      </c>
      <c r="B2289" s="94">
        <f>База[Column6]</f>
        <v>46</v>
      </c>
      <c r="C2289" s="95" t="s">
        <v>142</v>
      </c>
      <c r="D2289" s="96">
        <v>46211</v>
      </c>
      <c r="E2289" s="95">
        <v>46</v>
      </c>
      <c r="F2289" s="95">
        <v>7</v>
      </c>
      <c r="G2289" s="95">
        <v>7</v>
      </c>
      <c r="H2289" s="95">
        <v>1</v>
      </c>
      <c r="I2289" s="95" t="s">
        <v>161</v>
      </c>
      <c r="J2289" s="95" t="s">
        <v>160</v>
      </c>
      <c r="K2289" s="95" t="s">
        <v>288</v>
      </c>
      <c r="L2289" s="97">
        <f t="shared" si="35"/>
        <v>45</v>
      </c>
      <c r="M2289" s="95" t="str">
        <f>CONCATENATE(База[ПЕрвые символы],База[Column2],RIGHT(База[Column3],7))</f>
        <v>KV-10146211KJA-ABA</v>
      </c>
      <c r="N2289" s="98"/>
      <c r="O2289" s="98"/>
      <c r="U2289" s="98"/>
      <c r="V2289" s="98"/>
      <c r="W2289" s="98"/>
      <c r="X2289" s="98"/>
      <c r="Y2289" s="98"/>
    </row>
    <row r="2290" spans="1:25" ht="15" x14ac:dyDescent="0.25">
      <c r="A2290" s="93" t="str">
        <f>CONCATENATE(База[ПЕрвые символы],База[Column2],База[Column4])</f>
        <v>KV-10146213KJA-ABA</v>
      </c>
      <c r="B2290" s="94">
        <f>База[Column6]</f>
        <v>48</v>
      </c>
      <c r="C2290" s="95" t="s">
        <v>142</v>
      </c>
      <c r="D2290" s="96">
        <v>46213</v>
      </c>
      <c r="E2290" s="95">
        <v>48</v>
      </c>
      <c r="F2290" s="95">
        <v>3</v>
      </c>
      <c r="G2290" s="95">
        <v>3</v>
      </c>
      <c r="H2290" s="95">
        <v>1</v>
      </c>
      <c r="I2290" s="95" t="s">
        <v>161</v>
      </c>
      <c r="J2290" s="95" t="s">
        <v>160</v>
      </c>
      <c r="K2290" s="95" t="s">
        <v>293</v>
      </c>
      <c r="L2290" s="97">
        <f t="shared" si="35"/>
        <v>47</v>
      </c>
      <c r="M2290" s="95" t="str">
        <f>CONCATENATE(База[ПЕрвые символы],База[Column2],RIGHT(База[Column3],7))</f>
        <v>KV-10146213KJA-ABA</v>
      </c>
      <c r="N2290" s="98"/>
      <c r="O2290" s="98"/>
      <c r="U2290" s="98"/>
      <c r="V2290" s="98"/>
      <c r="W2290" s="98"/>
      <c r="X2290" s="98"/>
      <c r="Y2290" s="98"/>
    </row>
    <row r="2291" spans="1:25" ht="15" x14ac:dyDescent="0.25">
      <c r="A2291" s="93" t="str">
        <f>CONCATENATE(База[ПЕрвые символы],База[Column2],База[Column4])</f>
        <v>KV-10146215KJA-ABA</v>
      </c>
      <c r="B2291" s="94">
        <f>База[Column6]</f>
        <v>48</v>
      </c>
      <c r="C2291" s="95" t="s">
        <v>142</v>
      </c>
      <c r="D2291" s="96">
        <v>46215</v>
      </c>
      <c r="E2291" s="95">
        <v>48</v>
      </c>
      <c r="F2291" s="95">
        <v>0</v>
      </c>
      <c r="G2291" s="95">
        <v>0</v>
      </c>
      <c r="H2291" s="95">
        <v>1</v>
      </c>
      <c r="I2291" s="95" t="s">
        <v>161</v>
      </c>
      <c r="J2291" s="95" t="s">
        <v>160</v>
      </c>
      <c r="K2291" s="95" t="s">
        <v>293</v>
      </c>
      <c r="L2291" s="97">
        <f t="shared" si="35"/>
        <v>47</v>
      </c>
      <c r="M2291" s="95" t="str">
        <f>CONCATENATE(База[ПЕрвые символы],База[Column2],RIGHT(База[Column3],7))</f>
        <v>KV-10146215KJA-ABA</v>
      </c>
      <c r="N2291" s="98"/>
      <c r="O2291" s="98"/>
      <c r="U2291" s="98"/>
      <c r="V2291" s="98"/>
      <c r="W2291" s="98"/>
      <c r="X2291" s="98"/>
      <c r="Y2291" s="98"/>
    </row>
    <row r="2292" spans="1:25" ht="15" x14ac:dyDescent="0.25">
      <c r="A2292" s="93" t="str">
        <f>CONCATENATE(База[ПЕрвые символы],База[Column2],База[Column4])</f>
        <v>KV-10246153ABA-KJA</v>
      </c>
      <c r="B2292" s="94">
        <f>База[Column6]</f>
        <v>46</v>
      </c>
      <c r="C2292" s="95" t="s">
        <v>143</v>
      </c>
      <c r="D2292" s="96">
        <v>46153</v>
      </c>
      <c r="E2292" s="95">
        <v>46</v>
      </c>
      <c r="F2292" s="95">
        <v>39</v>
      </c>
      <c r="G2292" s="95">
        <v>39</v>
      </c>
      <c r="H2292" s="95">
        <v>0</v>
      </c>
      <c r="I2292" s="95" t="s">
        <v>163</v>
      </c>
      <c r="J2292" s="95" t="s">
        <v>162</v>
      </c>
      <c r="K2292" s="95" t="s">
        <v>288</v>
      </c>
      <c r="L2292" s="97">
        <f t="shared" si="35"/>
        <v>46</v>
      </c>
      <c r="M2292" s="95" t="str">
        <f>CONCATENATE(База[ПЕрвые символы],База[Column2],RIGHT(База[Column3],7))</f>
        <v>KV-10246153ABA-KJA</v>
      </c>
      <c r="N2292" s="98"/>
      <c r="O2292" s="98"/>
      <c r="U2292" s="98"/>
      <c r="V2292" s="98"/>
      <c r="W2292" s="98"/>
      <c r="X2292" s="98"/>
      <c r="Y2292" s="98"/>
    </row>
    <row r="2293" spans="1:25" ht="15" x14ac:dyDescent="0.25">
      <c r="A2293" s="93" t="str">
        <f>CONCATENATE(База[ПЕрвые символы],База[Column2],База[Column4])</f>
        <v>KV-10246154ABA-KJA</v>
      </c>
      <c r="B2293" s="94">
        <f>База[Column6]</f>
        <v>48</v>
      </c>
      <c r="C2293" s="95" t="s">
        <v>143</v>
      </c>
      <c r="D2293" s="96">
        <v>46154</v>
      </c>
      <c r="E2293" s="95">
        <v>48</v>
      </c>
      <c r="F2293" s="95">
        <v>31</v>
      </c>
      <c r="G2293" s="95">
        <v>31</v>
      </c>
      <c r="H2293" s="95">
        <v>0</v>
      </c>
      <c r="I2293" s="95" t="s">
        <v>163</v>
      </c>
      <c r="J2293" s="95" t="s">
        <v>162</v>
      </c>
      <c r="K2293" s="95" t="s">
        <v>293</v>
      </c>
      <c r="L2293" s="97">
        <f t="shared" si="35"/>
        <v>48</v>
      </c>
      <c r="M2293" s="95" t="str">
        <f>CONCATENATE(База[ПЕрвые символы],База[Column2],RIGHT(База[Column3],7))</f>
        <v>KV-10246154ABA-KJA</v>
      </c>
      <c r="N2293" s="98"/>
      <c r="O2293" s="98"/>
      <c r="U2293" s="98"/>
      <c r="V2293" s="98"/>
      <c r="W2293" s="98"/>
      <c r="X2293" s="98"/>
      <c r="Y2293" s="98"/>
    </row>
    <row r="2294" spans="1:25" ht="15" x14ac:dyDescent="0.25">
      <c r="A2294" s="93" t="str">
        <f>CONCATENATE(База[ПЕрвые символы],База[Column2],База[Column4])</f>
        <v>KV-10246155ABA-KJA</v>
      </c>
      <c r="B2294" s="94">
        <f>База[Column6]</f>
        <v>46</v>
      </c>
      <c r="C2294" s="95" t="s">
        <v>143</v>
      </c>
      <c r="D2294" s="96">
        <v>46155</v>
      </c>
      <c r="E2294" s="95">
        <v>46</v>
      </c>
      <c r="F2294" s="95">
        <v>37</v>
      </c>
      <c r="G2294" s="95">
        <v>37</v>
      </c>
      <c r="H2294" s="95">
        <v>0</v>
      </c>
      <c r="I2294" s="95" t="s">
        <v>163</v>
      </c>
      <c r="J2294" s="95" t="s">
        <v>162</v>
      </c>
      <c r="K2294" s="95" t="s">
        <v>288</v>
      </c>
      <c r="L2294" s="97">
        <f t="shared" si="35"/>
        <v>46</v>
      </c>
      <c r="M2294" s="95" t="str">
        <f>CONCATENATE(База[ПЕрвые символы],База[Column2],RIGHT(База[Column3],7))</f>
        <v>KV-10246155ABA-KJA</v>
      </c>
      <c r="N2294" s="98"/>
      <c r="O2294" s="98"/>
      <c r="U2294" s="98"/>
      <c r="V2294" s="98"/>
      <c r="W2294" s="98"/>
      <c r="X2294" s="98"/>
      <c r="Y2294" s="98"/>
    </row>
    <row r="2295" spans="1:25" ht="15" x14ac:dyDescent="0.25">
      <c r="A2295" s="93" t="str">
        <f>CONCATENATE(База[ПЕрвые символы],База[Column2],База[Column4])</f>
        <v>KV-10246157ABA-KJA</v>
      </c>
      <c r="B2295" s="94">
        <f>База[Column6]</f>
        <v>46</v>
      </c>
      <c r="C2295" s="95" t="s">
        <v>143</v>
      </c>
      <c r="D2295" s="96">
        <v>46157</v>
      </c>
      <c r="E2295" s="95">
        <v>46</v>
      </c>
      <c r="F2295" s="95">
        <v>36</v>
      </c>
      <c r="G2295" s="95">
        <v>36</v>
      </c>
      <c r="H2295" s="95">
        <v>0</v>
      </c>
      <c r="I2295" s="95" t="s">
        <v>163</v>
      </c>
      <c r="J2295" s="95" t="s">
        <v>162</v>
      </c>
      <c r="K2295" s="95" t="s">
        <v>288</v>
      </c>
      <c r="L2295" s="97">
        <f t="shared" si="35"/>
        <v>46</v>
      </c>
      <c r="M2295" s="95" t="str">
        <f>CONCATENATE(База[ПЕрвые символы],База[Column2],RIGHT(База[Column3],7))</f>
        <v>KV-10246157ABA-KJA</v>
      </c>
      <c r="N2295" s="98"/>
      <c r="O2295" s="98"/>
      <c r="U2295" s="98"/>
      <c r="V2295" s="98"/>
      <c r="W2295" s="98"/>
      <c r="X2295" s="98"/>
      <c r="Y2295" s="98"/>
    </row>
    <row r="2296" spans="1:25" ht="15" x14ac:dyDescent="0.25">
      <c r="A2296" s="93" t="str">
        <f>CONCATENATE(База[ПЕрвые символы],База[Column2],База[Column4])</f>
        <v>KV-10246159ABA-KJA</v>
      </c>
      <c r="B2296" s="94">
        <f>База[Column6]</f>
        <v>48</v>
      </c>
      <c r="C2296" s="95" t="s">
        <v>143</v>
      </c>
      <c r="D2296" s="96">
        <v>46159</v>
      </c>
      <c r="E2296" s="95">
        <v>48</v>
      </c>
      <c r="F2296" s="95">
        <v>30</v>
      </c>
      <c r="G2296" s="95">
        <v>30</v>
      </c>
      <c r="H2296" s="95">
        <v>0</v>
      </c>
      <c r="I2296" s="95" t="s">
        <v>163</v>
      </c>
      <c r="J2296" s="95" t="s">
        <v>162</v>
      </c>
      <c r="K2296" s="95" t="s">
        <v>293</v>
      </c>
      <c r="L2296" s="97">
        <f t="shared" si="35"/>
        <v>48</v>
      </c>
      <c r="M2296" s="95" t="str">
        <f>CONCATENATE(База[ПЕрвые символы],База[Column2],RIGHT(База[Column3],7))</f>
        <v>KV-10246159ABA-KJA</v>
      </c>
      <c r="N2296" s="98"/>
      <c r="O2296" s="98"/>
      <c r="U2296" s="98"/>
      <c r="V2296" s="98"/>
      <c r="W2296" s="98"/>
      <c r="X2296" s="98"/>
      <c r="Y2296" s="98"/>
    </row>
    <row r="2297" spans="1:25" ht="15" x14ac:dyDescent="0.25">
      <c r="A2297" s="93" t="str">
        <f>CONCATENATE(База[ПЕрвые символы],База[Column2],База[Column4])</f>
        <v>KV-10246160ABA-KJA</v>
      </c>
      <c r="B2297" s="94">
        <f>База[Column6]</f>
        <v>46</v>
      </c>
      <c r="C2297" s="95" t="s">
        <v>143</v>
      </c>
      <c r="D2297" s="96">
        <v>46160</v>
      </c>
      <c r="E2297" s="95">
        <v>46</v>
      </c>
      <c r="F2297" s="95">
        <v>33</v>
      </c>
      <c r="G2297" s="95">
        <v>33</v>
      </c>
      <c r="H2297" s="95">
        <v>0</v>
      </c>
      <c r="I2297" s="95" t="s">
        <v>163</v>
      </c>
      <c r="J2297" s="95" t="s">
        <v>162</v>
      </c>
      <c r="K2297" s="95" t="s">
        <v>288</v>
      </c>
      <c r="L2297" s="97">
        <f t="shared" si="35"/>
        <v>46</v>
      </c>
      <c r="M2297" s="95" t="str">
        <f>CONCATENATE(База[ПЕрвые символы],База[Column2],RIGHT(База[Column3],7))</f>
        <v>KV-10246160ABA-KJA</v>
      </c>
      <c r="N2297" s="98"/>
      <c r="O2297" s="98"/>
      <c r="U2297" s="98"/>
      <c r="V2297" s="98"/>
      <c r="W2297" s="98"/>
      <c r="X2297" s="98"/>
      <c r="Y2297" s="98"/>
    </row>
    <row r="2298" spans="1:25" ht="15" x14ac:dyDescent="0.25">
      <c r="A2298" s="93" t="str">
        <f>CONCATENATE(База[ПЕрвые символы],База[Column2],База[Column4])</f>
        <v>KV-10246161ABA-KJA</v>
      </c>
      <c r="B2298" s="94">
        <f>База[Column6]</f>
        <v>45</v>
      </c>
      <c r="C2298" s="95" t="s">
        <v>143</v>
      </c>
      <c r="D2298" s="96">
        <v>46161</v>
      </c>
      <c r="E2298" s="95">
        <v>45</v>
      </c>
      <c r="F2298" s="95">
        <v>32</v>
      </c>
      <c r="G2298" s="95">
        <v>32</v>
      </c>
      <c r="H2298" s="95">
        <v>0</v>
      </c>
      <c r="I2298" s="95" t="s">
        <v>163</v>
      </c>
      <c r="J2298" s="95" t="s">
        <v>162</v>
      </c>
      <c r="K2298" s="95" t="s">
        <v>288</v>
      </c>
      <c r="L2298" s="97">
        <f t="shared" si="35"/>
        <v>45</v>
      </c>
      <c r="M2298" s="95" t="str">
        <f>CONCATENATE(База[ПЕрвые символы],База[Column2],RIGHT(База[Column3],7))</f>
        <v>KV-10246161ABA-KJA</v>
      </c>
      <c r="N2298" s="98"/>
      <c r="O2298" s="98"/>
      <c r="U2298" s="98"/>
      <c r="V2298" s="98"/>
      <c r="W2298" s="98"/>
      <c r="X2298" s="98"/>
      <c r="Y2298" s="98"/>
    </row>
    <row r="2299" spans="1:25" ht="15" x14ac:dyDescent="0.25">
      <c r="A2299" s="93" t="str">
        <f>CONCATENATE(База[ПЕрвые символы],База[Column2],База[Column4])</f>
        <v>KV-10246162ABA-KJA</v>
      </c>
      <c r="B2299" s="94">
        <f>База[Column6]</f>
        <v>46</v>
      </c>
      <c r="C2299" s="95" t="s">
        <v>143</v>
      </c>
      <c r="D2299" s="96">
        <v>46162</v>
      </c>
      <c r="E2299" s="95">
        <v>46</v>
      </c>
      <c r="F2299" s="95">
        <v>46</v>
      </c>
      <c r="G2299" s="95">
        <v>46</v>
      </c>
      <c r="H2299" s="95">
        <v>0</v>
      </c>
      <c r="I2299" s="95" t="s">
        <v>163</v>
      </c>
      <c r="J2299" s="95" t="s">
        <v>162</v>
      </c>
      <c r="K2299" s="95" t="s">
        <v>288</v>
      </c>
      <c r="L2299" s="97">
        <f t="shared" si="35"/>
        <v>46</v>
      </c>
      <c r="M2299" s="95" t="str">
        <f>CONCATENATE(База[ПЕрвые символы],База[Column2],RIGHT(База[Column3],7))</f>
        <v>KV-10246162ABA-KJA</v>
      </c>
      <c r="N2299" s="98"/>
      <c r="O2299" s="98"/>
      <c r="U2299" s="98"/>
      <c r="V2299" s="98"/>
      <c r="W2299" s="98"/>
      <c r="X2299" s="98"/>
      <c r="Y2299" s="98"/>
    </row>
    <row r="2300" spans="1:25" ht="15" x14ac:dyDescent="0.25">
      <c r="A2300" s="93" t="str">
        <f>CONCATENATE(База[ПЕрвые символы],База[Column2],База[Column4])</f>
        <v>KV-10246164ABA-KJA</v>
      </c>
      <c r="B2300" s="94">
        <f>База[Column6]</f>
        <v>42</v>
      </c>
      <c r="C2300" s="95" t="s">
        <v>143</v>
      </c>
      <c r="D2300" s="96">
        <v>46164</v>
      </c>
      <c r="E2300" s="95">
        <v>42</v>
      </c>
      <c r="F2300" s="95">
        <v>38</v>
      </c>
      <c r="G2300" s="95">
        <v>38</v>
      </c>
      <c r="H2300" s="95">
        <v>0</v>
      </c>
      <c r="I2300" s="95" t="s">
        <v>163</v>
      </c>
      <c r="J2300" s="95" t="s">
        <v>162</v>
      </c>
      <c r="K2300" s="95" t="s">
        <v>291</v>
      </c>
      <c r="L2300" s="97">
        <f t="shared" si="35"/>
        <v>42</v>
      </c>
      <c r="M2300" s="95" t="str">
        <f>CONCATENATE(База[ПЕрвые символы],База[Column2],RIGHT(База[Column3],7))</f>
        <v>KV-10246164ABA-KJA</v>
      </c>
      <c r="N2300" s="98"/>
      <c r="O2300" s="98"/>
      <c r="U2300" s="98"/>
      <c r="V2300" s="98"/>
      <c r="W2300" s="98"/>
      <c r="X2300" s="98"/>
      <c r="Y2300" s="98"/>
    </row>
    <row r="2301" spans="1:25" ht="15" x14ac:dyDescent="0.25">
      <c r="A2301" s="93" t="str">
        <f>CONCATENATE(База[ПЕрвые символы],База[Column2],База[Column4])</f>
        <v>KV-10246166ABA-KJA</v>
      </c>
      <c r="B2301" s="94">
        <f>База[Column6]</f>
        <v>48</v>
      </c>
      <c r="C2301" s="95" t="s">
        <v>143</v>
      </c>
      <c r="D2301" s="96">
        <v>46166</v>
      </c>
      <c r="E2301" s="95">
        <v>48</v>
      </c>
      <c r="F2301" s="95">
        <v>41</v>
      </c>
      <c r="G2301" s="95">
        <v>41</v>
      </c>
      <c r="H2301" s="95">
        <v>0</v>
      </c>
      <c r="I2301" s="95" t="s">
        <v>163</v>
      </c>
      <c r="J2301" s="95" t="s">
        <v>162</v>
      </c>
      <c r="K2301" s="95" t="s">
        <v>293</v>
      </c>
      <c r="L2301" s="97">
        <f t="shared" si="35"/>
        <v>48</v>
      </c>
      <c r="M2301" s="95" t="str">
        <f>CONCATENATE(База[ПЕрвые символы],База[Column2],RIGHT(База[Column3],7))</f>
        <v>KV-10246166ABA-KJA</v>
      </c>
      <c r="N2301" s="98"/>
      <c r="O2301" s="98"/>
      <c r="U2301" s="98"/>
      <c r="V2301" s="98"/>
      <c r="W2301" s="98"/>
      <c r="X2301" s="98"/>
      <c r="Y2301" s="98"/>
    </row>
    <row r="2302" spans="1:25" ht="15" x14ac:dyDescent="0.25">
      <c r="A2302" s="93" t="str">
        <f>CONCATENATE(База[ПЕрвые символы],База[Column2],База[Column4])</f>
        <v>KV-10246167ABA-KJA</v>
      </c>
      <c r="B2302" s="94">
        <f>База[Column6]</f>
        <v>46</v>
      </c>
      <c r="C2302" s="95" t="s">
        <v>143</v>
      </c>
      <c r="D2302" s="96">
        <v>46167</v>
      </c>
      <c r="E2302" s="95">
        <v>46</v>
      </c>
      <c r="F2302" s="95">
        <v>30</v>
      </c>
      <c r="G2302" s="95">
        <v>30</v>
      </c>
      <c r="H2302" s="95">
        <v>0</v>
      </c>
      <c r="I2302" s="95" t="s">
        <v>163</v>
      </c>
      <c r="J2302" s="95" t="s">
        <v>162</v>
      </c>
      <c r="K2302" s="95" t="s">
        <v>288</v>
      </c>
      <c r="L2302" s="97">
        <f t="shared" si="35"/>
        <v>46</v>
      </c>
      <c r="M2302" s="95" t="str">
        <f>CONCATENATE(База[ПЕрвые символы],База[Column2],RIGHT(База[Column3],7))</f>
        <v>KV-10246167ABA-KJA</v>
      </c>
      <c r="N2302" s="98"/>
      <c r="O2302" s="98"/>
      <c r="U2302" s="98"/>
      <c r="V2302" s="98"/>
      <c r="W2302" s="98"/>
      <c r="X2302" s="98"/>
      <c r="Y2302" s="98"/>
    </row>
    <row r="2303" spans="1:25" ht="15" x14ac:dyDescent="0.25">
      <c r="A2303" s="93" t="str">
        <f>CONCATENATE(База[ПЕрвые символы],База[Column2],База[Column4])</f>
        <v>KV-10246168ABA-KJA</v>
      </c>
      <c r="B2303" s="94">
        <f>База[Column6]</f>
        <v>48</v>
      </c>
      <c r="C2303" s="95" t="s">
        <v>143</v>
      </c>
      <c r="D2303" s="96">
        <v>46168</v>
      </c>
      <c r="E2303" s="95">
        <v>48</v>
      </c>
      <c r="F2303" s="95">
        <v>26</v>
      </c>
      <c r="G2303" s="95">
        <v>26</v>
      </c>
      <c r="H2303" s="95">
        <v>0</v>
      </c>
      <c r="I2303" s="95" t="s">
        <v>163</v>
      </c>
      <c r="J2303" s="95" t="s">
        <v>162</v>
      </c>
      <c r="K2303" s="95" t="s">
        <v>293</v>
      </c>
      <c r="L2303" s="97">
        <f t="shared" si="35"/>
        <v>48</v>
      </c>
      <c r="M2303" s="95" t="str">
        <f>CONCATENATE(База[ПЕрвые символы],База[Column2],RIGHT(База[Column3],7))</f>
        <v>KV-10246168ABA-KJA</v>
      </c>
      <c r="N2303" s="98"/>
      <c r="O2303" s="98"/>
      <c r="U2303" s="98"/>
      <c r="V2303" s="98"/>
      <c r="W2303" s="98"/>
      <c r="X2303" s="98"/>
      <c r="Y2303" s="98"/>
    </row>
    <row r="2304" spans="1:25" ht="15" x14ac:dyDescent="0.25">
      <c r="A2304" s="93" t="str">
        <f>CONCATENATE(База[ПЕрвые символы],База[Column2],База[Column4])</f>
        <v>KV-10246169ABA-KJA</v>
      </c>
      <c r="B2304" s="94">
        <f>База[Column6]</f>
        <v>46</v>
      </c>
      <c r="C2304" s="95" t="s">
        <v>143</v>
      </c>
      <c r="D2304" s="96">
        <v>46169</v>
      </c>
      <c r="E2304" s="95">
        <v>46</v>
      </c>
      <c r="F2304" s="95">
        <v>38</v>
      </c>
      <c r="G2304" s="95">
        <v>38</v>
      </c>
      <c r="H2304" s="95">
        <v>0</v>
      </c>
      <c r="I2304" s="95" t="s">
        <v>163</v>
      </c>
      <c r="J2304" s="95" t="s">
        <v>162</v>
      </c>
      <c r="K2304" s="95" t="s">
        <v>288</v>
      </c>
      <c r="L2304" s="97">
        <f t="shared" si="35"/>
        <v>46</v>
      </c>
      <c r="M2304" s="95" t="str">
        <f>CONCATENATE(База[ПЕрвые символы],База[Column2],RIGHT(База[Column3],7))</f>
        <v>KV-10246169ABA-KJA</v>
      </c>
      <c r="N2304" s="98"/>
      <c r="O2304" s="98"/>
      <c r="U2304" s="98"/>
      <c r="V2304" s="98"/>
      <c r="W2304" s="98"/>
      <c r="X2304" s="98"/>
      <c r="Y2304" s="98"/>
    </row>
    <row r="2305" spans="1:25" ht="15" x14ac:dyDescent="0.25">
      <c r="A2305" s="93" t="str">
        <f>CONCATENATE(База[ПЕрвые символы],База[Column2],База[Column4])</f>
        <v>KV-10246171ABA-KJA</v>
      </c>
      <c r="B2305" s="94">
        <f>База[Column6]</f>
        <v>46</v>
      </c>
      <c r="C2305" s="95" t="s">
        <v>143</v>
      </c>
      <c r="D2305" s="96">
        <v>46171</v>
      </c>
      <c r="E2305" s="95">
        <v>46</v>
      </c>
      <c r="F2305" s="95">
        <v>39</v>
      </c>
      <c r="G2305" s="95">
        <v>39</v>
      </c>
      <c r="H2305" s="95">
        <v>1</v>
      </c>
      <c r="I2305" s="95" t="s">
        <v>163</v>
      </c>
      <c r="J2305" s="95" t="s">
        <v>162</v>
      </c>
      <c r="K2305" s="95" t="s">
        <v>288</v>
      </c>
      <c r="L2305" s="97">
        <f t="shared" si="35"/>
        <v>45</v>
      </c>
      <c r="M2305" s="95" t="str">
        <f>CONCATENATE(База[ПЕрвые символы],База[Column2],RIGHT(База[Column3],7))</f>
        <v>KV-10246171ABA-KJA</v>
      </c>
      <c r="N2305" s="98"/>
      <c r="O2305" s="98"/>
      <c r="U2305" s="98"/>
      <c r="V2305" s="98"/>
      <c r="W2305" s="98"/>
      <c r="X2305" s="98"/>
      <c r="Y2305" s="98"/>
    </row>
    <row r="2306" spans="1:25" ht="15" x14ac:dyDescent="0.25">
      <c r="A2306" s="93" t="str">
        <f>CONCATENATE(База[ПЕрвые символы],База[Column2],База[Column4])</f>
        <v>KV-10246173ABA-KJA</v>
      </c>
      <c r="B2306" s="94">
        <f>База[Column6]</f>
        <v>48</v>
      </c>
      <c r="C2306" s="95" t="s">
        <v>143</v>
      </c>
      <c r="D2306" s="96">
        <v>46173</v>
      </c>
      <c r="E2306" s="95">
        <v>48</v>
      </c>
      <c r="F2306" s="95">
        <v>17</v>
      </c>
      <c r="G2306" s="95">
        <v>17</v>
      </c>
      <c r="H2306" s="95">
        <v>1</v>
      </c>
      <c r="I2306" s="95" t="s">
        <v>163</v>
      </c>
      <c r="J2306" s="95" t="s">
        <v>162</v>
      </c>
      <c r="K2306" s="95" t="s">
        <v>293</v>
      </c>
      <c r="L2306" s="97">
        <f t="shared" ref="L2306:L2369" si="36">IF(G2306&gt;=0,E2306-H2306,E2306-H2306-G2306)</f>
        <v>47</v>
      </c>
      <c r="M2306" s="95" t="str">
        <f>CONCATENATE(База[ПЕрвые символы],База[Column2],RIGHT(База[Column3],7))</f>
        <v>KV-10246173ABA-KJA</v>
      </c>
      <c r="N2306" s="98"/>
      <c r="O2306" s="98"/>
      <c r="U2306" s="98"/>
      <c r="V2306" s="98"/>
      <c r="W2306" s="98"/>
      <c r="X2306" s="98"/>
      <c r="Y2306" s="98"/>
    </row>
    <row r="2307" spans="1:25" ht="15" x14ac:dyDescent="0.25">
      <c r="A2307" s="93" t="str">
        <f>CONCATENATE(База[ПЕрвые символы],База[Column2],База[Column4])</f>
        <v>KV-10246174ABA-KJA</v>
      </c>
      <c r="B2307" s="94">
        <f>База[Column6]</f>
        <v>46</v>
      </c>
      <c r="C2307" s="95" t="s">
        <v>143</v>
      </c>
      <c r="D2307" s="96">
        <v>46174</v>
      </c>
      <c r="E2307" s="95">
        <v>46</v>
      </c>
      <c r="F2307" s="95">
        <v>11</v>
      </c>
      <c r="G2307" s="95">
        <v>11</v>
      </c>
      <c r="H2307" s="95">
        <v>1</v>
      </c>
      <c r="I2307" s="95" t="s">
        <v>163</v>
      </c>
      <c r="J2307" s="95" t="s">
        <v>162</v>
      </c>
      <c r="K2307" s="95" t="s">
        <v>288</v>
      </c>
      <c r="L2307" s="97">
        <f t="shared" si="36"/>
        <v>45</v>
      </c>
      <c r="M2307" s="95" t="str">
        <f>CONCATENATE(База[ПЕрвые символы],База[Column2],RIGHT(База[Column3],7))</f>
        <v>KV-10246174ABA-KJA</v>
      </c>
      <c r="N2307" s="98"/>
      <c r="O2307" s="98"/>
      <c r="U2307" s="98"/>
      <c r="V2307" s="98"/>
      <c r="W2307" s="98"/>
      <c r="X2307" s="98"/>
      <c r="Y2307" s="98"/>
    </row>
    <row r="2308" spans="1:25" ht="15" x14ac:dyDescent="0.25">
      <c r="A2308" s="93" t="str">
        <f>CONCATENATE(База[ПЕрвые символы],База[Column2],База[Column4])</f>
        <v>KV-10246175ABA-KJA</v>
      </c>
      <c r="B2308" s="94">
        <f>База[Column6]</f>
        <v>47</v>
      </c>
      <c r="C2308" s="95" t="s">
        <v>143</v>
      </c>
      <c r="D2308" s="96">
        <v>46175</v>
      </c>
      <c r="E2308" s="95">
        <v>47</v>
      </c>
      <c r="F2308" s="95">
        <v>8</v>
      </c>
      <c r="G2308" s="95">
        <v>8</v>
      </c>
      <c r="H2308" s="95">
        <v>1</v>
      </c>
      <c r="I2308" s="95" t="s">
        <v>163</v>
      </c>
      <c r="J2308" s="95" t="s">
        <v>162</v>
      </c>
      <c r="K2308" s="95" t="s">
        <v>293</v>
      </c>
      <c r="L2308" s="97">
        <f t="shared" si="36"/>
        <v>46</v>
      </c>
      <c r="M2308" s="95" t="str">
        <f>CONCATENATE(База[ПЕрвые символы],База[Column2],RIGHT(База[Column3],7))</f>
        <v>KV-10246175ABA-KJA</v>
      </c>
      <c r="N2308" s="98"/>
      <c r="O2308" s="98"/>
      <c r="U2308" s="98"/>
      <c r="V2308" s="98"/>
      <c r="W2308" s="98"/>
      <c r="X2308" s="98"/>
      <c r="Y2308" s="98"/>
    </row>
    <row r="2309" spans="1:25" ht="15" x14ac:dyDescent="0.25">
      <c r="A2309" s="93" t="str">
        <f>CONCATENATE(База[ПЕрвые символы],База[Column2],База[Column4])</f>
        <v>KV-10246176ABA-KJA</v>
      </c>
      <c r="B2309" s="94">
        <f>База[Column6]</f>
        <v>46</v>
      </c>
      <c r="C2309" s="95" t="s">
        <v>143</v>
      </c>
      <c r="D2309" s="96">
        <v>46176</v>
      </c>
      <c r="E2309" s="95">
        <v>46</v>
      </c>
      <c r="F2309" s="95">
        <v>14</v>
      </c>
      <c r="G2309" s="95">
        <v>14</v>
      </c>
      <c r="H2309" s="95">
        <v>1</v>
      </c>
      <c r="I2309" s="95" t="s">
        <v>163</v>
      </c>
      <c r="J2309" s="95" t="s">
        <v>162</v>
      </c>
      <c r="K2309" s="95" t="s">
        <v>288</v>
      </c>
      <c r="L2309" s="97">
        <f t="shared" si="36"/>
        <v>45</v>
      </c>
      <c r="M2309" s="95" t="str">
        <f>CONCATENATE(База[ПЕрвые символы],База[Column2],RIGHT(База[Column3],7))</f>
        <v>KV-10246176ABA-KJA</v>
      </c>
      <c r="N2309" s="98"/>
      <c r="O2309" s="98"/>
      <c r="U2309" s="98"/>
      <c r="V2309" s="98"/>
      <c r="W2309" s="98"/>
      <c r="X2309" s="98"/>
      <c r="Y2309" s="98"/>
    </row>
    <row r="2310" spans="1:25" ht="15" x14ac:dyDescent="0.25">
      <c r="A2310" s="93" t="str">
        <f>CONCATENATE(База[ПЕрвые символы],База[Column2],База[Column4])</f>
        <v>KV-10246177ABA-KJA</v>
      </c>
      <c r="B2310" s="94">
        <f>База[Column6]</f>
        <v>42</v>
      </c>
      <c r="C2310" s="95" t="s">
        <v>143</v>
      </c>
      <c r="D2310" s="96">
        <v>46177</v>
      </c>
      <c r="E2310" s="95">
        <v>42</v>
      </c>
      <c r="F2310" s="95">
        <v>9</v>
      </c>
      <c r="G2310" s="95">
        <v>9</v>
      </c>
      <c r="H2310" s="95">
        <v>1</v>
      </c>
      <c r="I2310" s="95" t="s">
        <v>163</v>
      </c>
      <c r="J2310" s="95" t="s">
        <v>162</v>
      </c>
      <c r="K2310" s="95" t="s">
        <v>291</v>
      </c>
      <c r="L2310" s="97">
        <f t="shared" si="36"/>
        <v>41</v>
      </c>
      <c r="M2310" s="95" t="str">
        <f>CONCATENATE(База[ПЕрвые символы],База[Column2],RIGHT(База[Column3],7))</f>
        <v>KV-10246177ABA-KJA</v>
      </c>
      <c r="N2310" s="98"/>
      <c r="O2310" s="98"/>
      <c r="U2310" s="98"/>
      <c r="V2310" s="98"/>
      <c r="W2310" s="98"/>
      <c r="X2310" s="98"/>
      <c r="Y2310" s="98"/>
    </row>
    <row r="2311" spans="1:25" ht="15" x14ac:dyDescent="0.25">
      <c r="A2311" s="93" t="str">
        <f>CONCATENATE(База[ПЕрвые символы],База[Column2],База[Column4])</f>
        <v>KV-10246178ABA-KJA</v>
      </c>
      <c r="B2311" s="94">
        <f>База[Column6]</f>
        <v>46</v>
      </c>
      <c r="C2311" s="95" t="s">
        <v>143</v>
      </c>
      <c r="D2311" s="96">
        <v>46178</v>
      </c>
      <c r="E2311" s="95">
        <v>46</v>
      </c>
      <c r="F2311" s="95">
        <v>8</v>
      </c>
      <c r="G2311" s="95">
        <v>8</v>
      </c>
      <c r="H2311" s="95">
        <v>1</v>
      </c>
      <c r="I2311" s="95" t="s">
        <v>163</v>
      </c>
      <c r="J2311" s="95" t="s">
        <v>162</v>
      </c>
      <c r="K2311" s="95" t="s">
        <v>288</v>
      </c>
      <c r="L2311" s="97">
        <f t="shared" si="36"/>
        <v>45</v>
      </c>
      <c r="M2311" s="95" t="str">
        <f>CONCATENATE(База[ПЕрвые символы],База[Column2],RIGHT(База[Column3],7))</f>
        <v>KV-10246178ABA-KJA</v>
      </c>
      <c r="N2311" s="98"/>
      <c r="O2311" s="98"/>
      <c r="U2311" s="98"/>
      <c r="V2311" s="98"/>
      <c r="W2311" s="98"/>
      <c r="X2311" s="98"/>
      <c r="Y2311" s="98"/>
    </row>
    <row r="2312" spans="1:25" ht="15" x14ac:dyDescent="0.25">
      <c r="A2312" s="93" t="str">
        <f>CONCATENATE(База[ПЕрвые символы],База[Column2],База[Column4])</f>
        <v>KV-10246180ABA-KJA</v>
      </c>
      <c r="B2312" s="94">
        <f>База[Column6]</f>
        <v>46</v>
      </c>
      <c r="C2312" s="95" t="s">
        <v>143</v>
      </c>
      <c r="D2312" s="96">
        <v>46180</v>
      </c>
      <c r="E2312" s="95">
        <v>46</v>
      </c>
      <c r="F2312" s="95">
        <v>11</v>
      </c>
      <c r="G2312" s="95">
        <v>11</v>
      </c>
      <c r="H2312" s="95">
        <v>1</v>
      </c>
      <c r="I2312" s="95" t="s">
        <v>163</v>
      </c>
      <c r="J2312" s="95" t="s">
        <v>162</v>
      </c>
      <c r="K2312" s="95" t="s">
        <v>288</v>
      </c>
      <c r="L2312" s="97">
        <f t="shared" si="36"/>
        <v>45</v>
      </c>
      <c r="M2312" s="95" t="str">
        <f>CONCATENATE(База[ПЕрвые символы],База[Column2],RIGHT(База[Column3],7))</f>
        <v>KV-10246180ABA-KJA</v>
      </c>
      <c r="N2312" s="98"/>
      <c r="O2312" s="98"/>
      <c r="U2312" s="98"/>
      <c r="V2312" s="98"/>
      <c r="W2312" s="98"/>
      <c r="X2312" s="98"/>
      <c r="Y2312" s="98"/>
    </row>
    <row r="2313" spans="1:25" ht="15" x14ac:dyDescent="0.25">
      <c r="A2313" s="93" t="str">
        <f>CONCATENATE(База[ПЕрвые символы],База[Column2],База[Column4])</f>
        <v>KV-10246181ABA-KJA</v>
      </c>
      <c r="B2313" s="94">
        <f>База[Column6]</f>
        <v>46</v>
      </c>
      <c r="C2313" s="95" t="s">
        <v>143</v>
      </c>
      <c r="D2313" s="96">
        <v>46181</v>
      </c>
      <c r="E2313" s="95">
        <v>46</v>
      </c>
      <c r="F2313" s="95">
        <v>2</v>
      </c>
      <c r="G2313" s="95">
        <v>2</v>
      </c>
      <c r="H2313" s="95">
        <v>1</v>
      </c>
      <c r="I2313" s="95" t="s">
        <v>163</v>
      </c>
      <c r="J2313" s="95" t="s">
        <v>162</v>
      </c>
      <c r="K2313" s="95" t="s">
        <v>288</v>
      </c>
      <c r="L2313" s="97">
        <f t="shared" si="36"/>
        <v>45</v>
      </c>
      <c r="M2313" s="95" t="str">
        <f>CONCATENATE(База[ПЕрвые символы],База[Column2],RIGHT(База[Column3],7))</f>
        <v>KV-10246181ABA-KJA</v>
      </c>
      <c r="N2313" s="98"/>
      <c r="O2313" s="98"/>
      <c r="U2313" s="98"/>
      <c r="V2313" s="98"/>
      <c r="W2313" s="98"/>
      <c r="X2313" s="98"/>
      <c r="Y2313" s="98"/>
    </row>
    <row r="2314" spans="1:25" ht="15" x14ac:dyDescent="0.25">
      <c r="A2314" s="93" t="str">
        <f>CONCATENATE(База[ПЕрвые символы],База[Column2],База[Column4])</f>
        <v>KV-10246182ABA-KJA</v>
      </c>
      <c r="B2314" s="94">
        <f>База[Column6]</f>
        <v>42</v>
      </c>
      <c r="C2314" s="95" t="s">
        <v>143</v>
      </c>
      <c r="D2314" s="96">
        <v>46182</v>
      </c>
      <c r="E2314" s="95">
        <v>42</v>
      </c>
      <c r="F2314" s="95">
        <v>1</v>
      </c>
      <c r="G2314" s="95">
        <v>1</v>
      </c>
      <c r="H2314" s="95">
        <v>1</v>
      </c>
      <c r="I2314" s="95" t="s">
        <v>163</v>
      </c>
      <c r="J2314" s="95" t="s">
        <v>162</v>
      </c>
      <c r="K2314" s="95" t="s">
        <v>293</v>
      </c>
      <c r="L2314" s="97">
        <f t="shared" si="36"/>
        <v>41</v>
      </c>
      <c r="M2314" s="95" t="str">
        <f>CONCATENATE(База[ПЕрвые символы],База[Column2],RIGHT(База[Column3],7))</f>
        <v>KV-10246182ABA-KJA</v>
      </c>
      <c r="N2314" s="98"/>
      <c r="O2314" s="98"/>
      <c r="U2314" s="98"/>
      <c r="V2314" s="98"/>
      <c r="W2314" s="98"/>
      <c r="X2314" s="98"/>
      <c r="Y2314" s="98"/>
    </row>
    <row r="2315" spans="1:25" ht="15" x14ac:dyDescent="0.25">
      <c r="A2315" s="93" t="str">
        <f>CONCATENATE(База[ПЕрвые символы],База[Column2],База[Column4])</f>
        <v>KV-10246184ABA-KJA</v>
      </c>
      <c r="B2315" s="94">
        <f>База[Column6]</f>
        <v>46</v>
      </c>
      <c r="C2315" s="95" t="s">
        <v>143</v>
      </c>
      <c r="D2315" s="96">
        <v>46184</v>
      </c>
      <c r="E2315" s="95">
        <v>46</v>
      </c>
      <c r="F2315" s="95">
        <v>7</v>
      </c>
      <c r="G2315" s="95">
        <v>7</v>
      </c>
      <c r="H2315" s="95">
        <v>1</v>
      </c>
      <c r="I2315" s="95" t="s">
        <v>163</v>
      </c>
      <c r="J2315" s="95" t="s">
        <v>162</v>
      </c>
      <c r="K2315" s="95" t="s">
        <v>288</v>
      </c>
      <c r="L2315" s="97">
        <f t="shared" si="36"/>
        <v>45</v>
      </c>
      <c r="M2315" s="95" t="str">
        <f>CONCATENATE(База[ПЕрвые символы],База[Column2],RIGHT(База[Column3],7))</f>
        <v>KV-10246184ABA-KJA</v>
      </c>
      <c r="N2315" s="98"/>
      <c r="O2315" s="98"/>
      <c r="U2315" s="98"/>
      <c r="V2315" s="98"/>
      <c r="W2315" s="98"/>
      <c r="X2315" s="98"/>
      <c r="Y2315" s="98"/>
    </row>
    <row r="2316" spans="1:25" ht="15" x14ac:dyDescent="0.25">
      <c r="A2316" s="93" t="str">
        <f>CONCATENATE(База[ПЕрвые символы],База[Column2],База[Column4])</f>
        <v>KV-10246185ABA-KJA</v>
      </c>
      <c r="B2316" s="94">
        <f>База[Column6]</f>
        <v>46</v>
      </c>
      <c r="C2316" s="95" t="s">
        <v>143</v>
      </c>
      <c r="D2316" s="96">
        <v>46185</v>
      </c>
      <c r="E2316" s="95">
        <v>46</v>
      </c>
      <c r="F2316" s="95">
        <v>6</v>
      </c>
      <c r="G2316" s="95">
        <v>6</v>
      </c>
      <c r="H2316" s="95">
        <v>1</v>
      </c>
      <c r="I2316" s="95" t="s">
        <v>163</v>
      </c>
      <c r="J2316" s="95" t="s">
        <v>162</v>
      </c>
      <c r="K2316" s="95" t="s">
        <v>288</v>
      </c>
      <c r="L2316" s="97">
        <f t="shared" si="36"/>
        <v>45</v>
      </c>
      <c r="M2316" s="95" t="str">
        <f>CONCATENATE(База[ПЕрвые символы],База[Column2],RIGHT(База[Column3],7))</f>
        <v>KV-10246185ABA-KJA</v>
      </c>
      <c r="N2316" s="98"/>
      <c r="O2316" s="98"/>
      <c r="U2316" s="98"/>
      <c r="V2316" s="98"/>
      <c r="W2316" s="98"/>
      <c r="X2316" s="98"/>
      <c r="Y2316" s="98"/>
    </row>
    <row r="2317" spans="1:25" ht="15" x14ac:dyDescent="0.25">
      <c r="A2317" s="93" t="str">
        <f>CONCATENATE(База[ПЕрвые символы],База[Column2],База[Column4])</f>
        <v>KV-10246187ABA-KJA</v>
      </c>
      <c r="B2317" s="94">
        <f>База[Column6]</f>
        <v>46</v>
      </c>
      <c r="C2317" s="95" t="s">
        <v>143</v>
      </c>
      <c r="D2317" s="96">
        <v>46187</v>
      </c>
      <c r="E2317" s="95">
        <v>46</v>
      </c>
      <c r="F2317" s="95">
        <v>16</v>
      </c>
      <c r="G2317" s="95">
        <v>16</v>
      </c>
      <c r="H2317" s="95">
        <v>1</v>
      </c>
      <c r="I2317" s="95" t="s">
        <v>163</v>
      </c>
      <c r="J2317" s="95" t="s">
        <v>162</v>
      </c>
      <c r="K2317" s="95" t="s">
        <v>288</v>
      </c>
      <c r="L2317" s="97">
        <f t="shared" si="36"/>
        <v>45</v>
      </c>
      <c r="M2317" s="95" t="str">
        <f>CONCATENATE(База[ПЕрвые символы],База[Column2],RIGHT(База[Column3],7))</f>
        <v>KV-10246187ABA-KJA</v>
      </c>
      <c r="N2317" s="98"/>
      <c r="O2317" s="98"/>
      <c r="U2317" s="98"/>
      <c r="V2317" s="98"/>
      <c r="W2317" s="98"/>
      <c r="X2317" s="98"/>
      <c r="Y2317" s="98"/>
    </row>
    <row r="2318" spans="1:25" ht="15" x14ac:dyDescent="0.25">
      <c r="A2318" s="93" t="str">
        <f>CONCATENATE(База[ПЕрвые символы],База[Column2],База[Column4])</f>
        <v>KV-10246188ABA-KJA</v>
      </c>
      <c r="B2318" s="94">
        <f>База[Column6]</f>
        <v>46</v>
      </c>
      <c r="C2318" s="95" t="s">
        <v>143</v>
      </c>
      <c r="D2318" s="96">
        <v>46188</v>
      </c>
      <c r="E2318" s="95">
        <v>46</v>
      </c>
      <c r="F2318" s="95">
        <v>0</v>
      </c>
      <c r="G2318" s="95">
        <v>0</v>
      </c>
      <c r="H2318" s="95">
        <v>1</v>
      </c>
      <c r="I2318" s="95" t="s">
        <v>163</v>
      </c>
      <c r="J2318" s="95" t="s">
        <v>162</v>
      </c>
      <c r="K2318" s="95" t="s">
        <v>288</v>
      </c>
      <c r="L2318" s="97">
        <f t="shared" si="36"/>
        <v>45</v>
      </c>
      <c r="M2318" s="95" t="str">
        <f>CONCATENATE(База[ПЕрвые символы],База[Column2],RIGHT(База[Column3],7))</f>
        <v>KV-10246188ABA-KJA</v>
      </c>
      <c r="N2318" s="98"/>
      <c r="O2318" s="98"/>
      <c r="U2318" s="98"/>
      <c r="V2318" s="98"/>
      <c r="W2318" s="98"/>
      <c r="X2318" s="98"/>
      <c r="Y2318" s="98"/>
    </row>
    <row r="2319" spans="1:25" ht="15" x14ac:dyDescent="0.25">
      <c r="A2319" s="93" t="str">
        <f>CONCATENATE(База[ПЕрвые символы],База[Column2],База[Column4])</f>
        <v>KV-10246189ABA-KJA</v>
      </c>
      <c r="B2319" s="94">
        <f>База[Column6]</f>
        <v>48</v>
      </c>
      <c r="C2319" s="95" t="s">
        <v>143</v>
      </c>
      <c r="D2319" s="96">
        <v>46189</v>
      </c>
      <c r="E2319" s="95">
        <v>48</v>
      </c>
      <c r="F2319" s="95">
        <v>11</v>
      </c>
      <c r="G2319" s="95">
        <v>11</v>
      </c>
      <c r="H2319" s="95">
        <v>1</v>
      </c>
      <c r="I2319" s="95" t="s">
        <v>163</v>
      </c>
      <c r="J2319" s="95" t="s">
        <v>162</v>
      </c>
      <c r="K2319" s="95" t="s">
        <v>293</v>
      </c>
      <c r="L2319" s="97">
        <f t="shared" si="36"/>
        <v>47</v>
      </c>
      <c r="M2319" s="95" t="str">
        <f>CONCATENATE(База[ПЕрвые символы],База[Column2],RIGHT(База[Column3],7))</f>
        <v>KV-10246189ABA-KJA</v>
      </c>
      <c r="N2319" s="98"/>
      <c r="O2319" s="98"/>
      <c r="U2319" s="98"/>
      <c r="V2319" s="98"/>
      <c r="W2319" s="98"/>
      <c r="X2319" s="98"/>
      <c r="Y2319" s="98"/>
    </row>
    <row r="2320" spans="1:25" ht="15" x14ac:dyDescent="0.25">
      <c r="A2320" s="93" t="str">
        <f>CONCATENATE(База[ПЕрвые символы],База[Column2],База[Column4])</f>
        <v>KV-10246190ABA-KJA</v>
      </c>
      <c r="B2320" s="94">
        <f>База[Column6]</f>
        <v>46</v>
      </c>
      <c r="C2320" s="95" t="s">
        <v>143</v>
      </c>
      <c r="D2320" s="96">
        <v>46190</v>
      </c>
      <c r="E2320" s="95">
        <v>46</v>
      </c>
      <c r="F2320" s="95">
        <v>8</v>
      </c>
      <c r="G2320" s="95">
        <v>8</v>
      </c>
      <c r="H2320" s="95">
        <v>1</v>
      </c>
      <c r="I2320" s="95" t="s">
        <v>163</v>
      </c>
      <c r="J2320" s="95" t="s">
        <v>162</v>
      </c>
      <c r="K2320" s="95" t="s">
        <v>288</v>
      </c>
      <c r="L2320" s="97">
        <f t="shared" si="36"/>
        <v>45</v>
      </c>
      <c r="M2320" s="95" t="str">
        <f>CONCATENATE(База[ПЕрвые символы],База[Column2],RIGHT(База[Column3],7))</f>
        <v>KV-10246190ABA-KJA</v>
      </c>
      <c r="N2320" s="98"/>
      <c r="O2320" s="98"/>
      <c r="U2320" s="98"/>
      <c r="V2320" s="98"/>
      <c r="W2320" s="98"/>
      <c r="X2320" s="98"/>
      <c r="Y2320" s="98"/>
    </row>
    <row r="2321" spans="1:25" ht="15" x14ac:dyDescent="0.25">
      <c r="A2321" s="93" t="str">
        <f>CONCATENATE(База[ПЕрвые символы],База[Column2],База[Column4])</f>
        <v>KV-10246191ABA-KJA</v>
      </c>
      <c r="B2321" s="94">
        <f>База[Column6]</f>
        <v>46</v>
      </c>
      <c r="C2321" s="95" t="s">
        <v>143</v>
      </c>
      <c r="D2321" s="96">
        <v>46191</v>
      </c>
      <c r="E2321" s="95">
        <v>46</v>
      </c>
      <c r="F2321" s="95">
        <v>3</v>
      </c>
      <c r="G2321" s="95">
        <v>3</v>
      </c>
      <c r="H2321" s="95">
        <v>1</v>
      </c>
      <c r="I2321" s="95" t="s">
        <v>163</v>
      </c>
      <c r="J2321" s="95" t="s">
        <v>162</v>
      </c>
      <c r="K2321" s="95" t="s">
        <v>288</v>
      </c>
      <c r="L2321" s="97">
        <f t="shared" si="36"/>
        <v>45</v>
      </c>
      <c r="M2321" s="95" t="str">
        <f>CONCATENATE(База[ПЕрвые символы],База[Column2],RIGHT(База[Column3],7))</f>
        <v>KV-10246191ABA-KJA</v>
      </c>
      <c r="N2321" s="98"/>
      <c r="O2321" s="98"/>
      <c r="U2321" s="98"/>
      <c r="V2321" s="98"/>
      <c r="W2321" s="98"/>
      <c r="X2321" s="98"/>
      <c r="Y2321" s="98"/>
    </row>
    <row r="2322" spans="1:25" ht="15" x14ac:dyDescent="0.25">
      <c r="A2322" s="93" t="str">
        <f>CONCATENATE(База[ПЕрвые символы],База[Column2],База[Column4])</f>
        <v>KV-10246192ABA-KJA</v>
      </c>
      <c r="B2322" s="94">
        <f>База[Column6]</f>
        <v>72</v>
      </c>
      <c r="C2322" s="95" t="s">
        <v>143</v>
      </c>
      <c r="D2322" s="96">
        <v>46192</v>
      </c>
      <c r="E2322" s="95">
        <v>72</v>
      </c>
      <c r="F2322" s="95">
        <v>13</v>
      </c>
      <c r="G2322" s="95">
        <v>13</v>
      </c>
      <c r="H2322" s="95">
        <v>1</v>
      </c>
      <c r="I2322" s="95" t="s">
        <v>163</v>
      </c>
      <c r="J2322" s="95" t="s">
        <v>162</v>
      </c>
      <c r="K2322" s="95" t="s">
        <v>289</v>
      </c>
      <c r="L2322" s="97">
        <f t="shared" si="36"/>
        <v>71</v>
      </c>
      <c r="M2322" s="95" t="str">
        <f>CONCATENATE(База[ПЕрвые символы],База[Column2],RIGHT(База[Column3],7))</f>
        <v>KV-10246192ABA-KJA</v>
      </c>
      <c r="N2322" s="98"/>
      <c r="O2322" s="98"/>
      <c r="U2322" s="98"/>
      <c r="V2322" s="98"/>
      <c r="W2322" s="98"/>
      <c r="X2322" s="98"/>
      <c r="Y2322" s="98"/>
    </row>
    <row r="2323" spans="1:25" ht="15" x14ac:dyDescent="0.25">
      <c r="A2323" s="93" t="str">
        <f>CONCATENATE(База[ПЕрвые символы],База[Column2],База[Column4])</f>
        <v>KV-10246194ABA-KJA</v>
      </c>
      <c r="B2323" s="94">
        <f>База[Column6]</f>
        <v>42</v>
      </c>
      <c r="C2323" s="95" t="s">
        <v>143</v>
      </c>
      <c r="D2323" s="96">
        <v>46194</v>
      </c>
      <c r="E2323" s="95">
        <v>42</v>
      </c>
      <c r="F2323" s="95">
        <v>15</v>
      </c>
      <c r="G2323" s="95">
        <v>15</v>
      </c>
      <c r="H2323" s="95">
        <v>1</v>
      </c>
      <c r="I2323" s="95" t="s">
        <v>163</v>
      </c>
      <c r="J2323" s="95" t="s">
        <v>162</v>
      </c>
      <c r="K2323" s="95" t="s">
        <v>291</v>
      </c>
      <c r="L2323" s="97">
        <f t="shared" si="36"/>
        <v>41</v>
      </c>
      <c r="M2323" s="95" t="str">
        <f>CONCATENATE(База[ПЕрвые символы],База[Column2],RIGHT(База[Column3],7))</f>
        <v>KV-10246194ABA-KJA</v>
      </c>
      <c r="N2323" s="98"/>
      <c r="O2323" s="98"/>
      <c r="U2323" s="98"/>
      <c r="V2323" s="98"/>
      <c r="W2323" s="98"/>
      <c r="X2323" s="98"/>
      <c r="Y2323" s="98"/>
    </row>
    <row r="2324" spans="1:25" ht="15" x14ac:dyDescent="0.25">
      <c r="A2324" s="93" t="str">
        <f>CONCATENATE(База[ПЕрвые символы],База[Column2],База[Column4])</f>
        <v>KV-10246195ABA-KJA</v>
      </c>
      <c r="B2324" s="94">
        <f>База[Column6]</f>
        <v>48</v>
      </c>
      <c r="C2324" s="95" t="s">
        <v>143</v>
      </c>
      <c r="D2324" s="96">
        <v>46195</v>
      </c>
      <c r="E2324" s="95">
        <v>48</v>
      </c>
      <c r="F2324" s="95">
        <v>3</v>
      </c>
      <c r="G2324" s="95">
        <v>3</v>
      </c>
      <c r="H2324" s="95">
        <v>1</v>
      </c>
      <c r="I2324" s="95" t="s">
        <v>163</v>
      </c>
      <c r="J2324" s="95" t="s">
        <v>162</v>
      </c>
      <c r="K2324" s="95" t="s">
        <v>293</v>
      </c>
      <c r="L2324" s="97">
        <f t="shared" si="36"/>
        <v>47</v>
      </c>
      <c r="M2324" s="95" t="str">
        <f>CONCATENATE(База[ПЕрвые символы],База[Column2],RIGHT(База[Column3],7))</f>
        <v>KV-10246195ABA-KJA</v>
      </c>
      <c r="N2324" s="98"/>
      <c r="O2324" s="98"/>
      <c r="U2324" s="98"/>
      <c r="V2324" s="98"/>
      <c r="W2324" s="98"/>
      <c r="X2324" s="98"/>
      <c r="Y2324" s="98"/>
    </row>
    <row r="2325" spans="1:25" ht="15" x14ac:dyDescent="0.25">
      <c r="A2325" s="93" t="str">
        <f>CONCATENATE(База[ПЕрвые символы],База[Column2],База[Column4])</f>
        <v>KV-10246196ABA-KJA</v>
      </c>
      <c r="B2325" s="94">
        <f>База[Column6]</f>
        <v>48</v>
      </c>
      <c r="C2325" s="95" t="s">
        <v>143</v>
      </c>
      <c r="D2325" s="96">
        <v>46196</v>
      </c>
      <c r="E2325" s="95">
        <v>48</v>
      </c>
      <c r="F2325" s="95">
        <v>4</v>
      </c>
      <c r="G2325" s="95">
        <v>4</v>
      </c>
      <c r="H2325" s="95">
        <v>1</v>
      </c>
      <c r="I2325" s="95" t="s">
        <v>163</v>
      </c>
      <c r="J2325" s="95" t="s">
        <v>162</v>
      </c>
      <c r="K2325" s="95" t="s">
        <v>293</v>
      </c>
      <c r="L2325" s="97">
        <f t="shared" si="36"/>
        <v>47</v>
      </c>
      <c r="M2325" s="95" t="str">
        <f>CONCATENATE(База[ПЕрвые символы],База[Column2],RIGHT(База[Column3],7))</f>
        <v>KV-10246196ABA-KJA</v>
      </c>
      <c r="N2325" s="98"/>
      <c r="O2325" s="98"/>
      <c r="U2325" s="98"/>
      <c r="V2325" s="98"/>
      <c r="W2325" s="98"/>
      <c r="X2325" s="98"/>
      <c r="Y2325" s="98"/>
    </row>
    <row r="2326" spans="1:25" ht="15" x14ac:dyDescent="0.25">
      <c r="A2326" s="93" t="str">
        <f>CONCATENATE(База[ПЕрвые символы],База[Column2],База[Column4])</f>
        <v>KV-10246197ABA-KJA</v>
      </c>
      <c r="B2326" s="94">
        <f>База[Column6]</f>
        <v>46</v>
      </c>
      <c r="C2326" s="95" t="s">
        <v>143</v>
      </c>
      <c r="D2326" s="96">
        <v>46197</v>
      </c>
      <c r="E2326" s="95">
        <v>46</v>
      </c>
      <c r="F2326" s="95">
        <v>2</v>
      </c>
      <c r="G2326" s="95">
        <v>2</v>
      </c>
      <c r="H2326" s="95">
        <v>1</v>
      </c>
      <c r="I2326" s="95" t="s">
        <v>163</v>
      </c>
      <c r="J2326" s="95" t="s">
        <v>162</v>
      </c>
      <c r="K2326" s="95" t="s">
        <v>288</v>
      </c>
      <c r="L2326" s="97">
        <f t="shared" si="36"/>
        <v>45</v>
      </c>
      <c r="M2326" s="95" t="str">
        <f>CONCATENATE(База[ПЕрвые символы],База[Column2],RIGHT(База[Column3],7))</f>
        <v>KV-10246197ABA-KJA</v>
      </c>
      <c r="N2326" s="98"/>
      <c r="O2326" s="98"/>
      <c r="U2326" s="98"/>
      <c r="V2326" s="98"/>
      <c r="W2326" s="98"/>
      <c r="X2326" s="98"/>
      <c r="Y2326" s="98"/>
    </row>
    <row r="2327" spans="1:25" ht="15" x14ac:dyDescent="0.25">
      <c r="A2327" s="93" t="str">
        <f>CONCATENATE(База[ПЕрвые символы],База[Column2],База[Column4])</f>
        <v>KV-10246199ABA-KJA</v>
      </c>
      <c r="B2327" s="94">
        <f>База[Column6]</f>
        <v>46</v>
      </c>
      <c r="C2327" s="95" t="s">
        <v>143</v>
      </c>
      <c r="D2327" s="96">
        <v>46199</v>
      </c>
      <c r="E2327" s="95">
        <v>46</v>
      </c>
      <c r="F2327" s="95">
        <v>4</v>
      </c>
      <c r="G2327" s="95">
        <v>4</v>
      </c>
      <c r="H2327" s="95">
        <v>1</v>
      </c>
      <c r="I2327" s="95" t="s">
        <v>163</v>
      </c>
      <c r="J2327" s="95" t="s">
        <v>162</v>
      </c>
      <c r="K2327" s="95" t="s">
        <v>288</v>
      </c>
      <c r="L2327" s="97">
        <f t="shared" si="36"/>
        <v>45</v>
      </c>
      <c r="M2327" s="95" t="str">
        <f>CONCATENATE(База[ПЕрвые символы],База[Column2],RIGHT(База[Column3],7))</f>
        <v>KV-10246199ABA-KJA</v>
      </c>
      <c r="N2327" s="98"/>
      <c r="O2327" s="98"/>
      <c r="U2327" s="98"/>
      <c r="V2327" s="98"/>
      <c r="W2327" s="98"/>
      <c r="X2327" s="98"/>
      <c r="Y2327" s="98"/>
    </row>
    <row r="2328" spans="1:25" ht="15" x14ac:dyDescent="0.25">
      <c r="A2328" s="93" t="str">
        <f>CONCATENATE(База[ПЕрвые символы],База[Column2],База[Column4])</f>
        <v>KV-10246201ABA-KJA</v>
      </c>
      <c r="B2328" s="94">
        <f>База[Column6]</f>
        <v>46</v>
      </c>
      <c r="C2328" s="95" t="s">
        <v>143</v>
      </c>
      <c r="D2328" s="96">
        <v>46201</v>
      </c>
      <c r="E2328" s="95">
        <v>46</v>
      </c>
      <c r="F2328" s="95">
        <v>12</v>
      </c>
      <c r="G2328" s="95">
        <v>12</v>
      </c>
      <c r="H2328" s="95">
        <v>1</v>
      </c>
      <c r="I2328" s="95" t="s">
        <v>163</v>
      </c>
      <c r="J2328" s="95" t="s">
        <v>162</v>
      </c>
      <c r="K2328" s="95" t="s">
        <v>288</v>
      </c>
      <c r="L2328" s="97">
        <f t="shared" si="36"/>
        <v>45</v>
      </c>
      <c r="M2328" s="95" t="str">
        <f>CONCATENATE(База[ПЕрвые символы],База[Column2],RIGHT(База[Column3],7))</f>
        <v>KV-10246201ABA-KJA</v>
      </c>
      <c r="N2328" s="98"/>
      <c r="O2328" s="98"/>
      <c r="U2328" s="98"/>
      <c r="V2328" s="98"/>
      <c r="W2328" s="98"/>
      <c r="X2328" s="98"/>
      <c r="Y2328" s="98"/>
    </row>
    <row r="2329" spans="1:25" ht="15" x14ac:dyDescent="0.25">
      <c r="A2329" s="93" t="str">
        <f>CONCATENATE(База[ПЕрвые символы],База[Column2],База[Column4])</f>
        <v>KV-10246202ABA-KJA</v>
      </c>
      <c r="B2329" s="94">
        <f>База[Column6]</f>
        <v>48</v>
      </c>
      <c r="C2329" s="95" t="s">
        <v>143</v>
      </c>
      <c r="D2329" s="96">
        <v>46202</v>
      </c>
      <c r="E2329" s="95">
        <v>48</v>
      </c>
      <c r="F2329" s="95">
        <v>0</v>
      </c>
      <c r="G2329" s="95">
        <v>0</v>
      </c>
      <c r="H2329" s="95">
        <v>1</v>
      </c>
      <c r="I2329" s="95" t="s">
        <v>163</v>
      </c>
      <c r="J2329" s="95" t="s">
        <v>162</v>
      </c>
      <c r="K2329" s="95" t="s">
        <v>293</v>
      </c>
      <c r="L2329" s="97">
        <f t="shared" si="36"/>
        <v>47</v>
      </c>
      <c r="M2329" s="95" t="str">
        <f>CONCATENATE(База[ПЕрвые символы],База[Column2],RIGHT(База[Column3],7))</f>
        <v>KV-10246202ABA-KJA</v>
      </c>
      <c r="N2329" s="98"/>
      <c r="O2329" s="98"/>
      <c r="U2329" s="98"/>
      <c r="V2329" s="98"/>
      <c r="W2329" s="98"/>
      <c r="X2329" s="98"/>
      <c r="Y2329" s="98"/>
    </row>
    <row r="2330" spans="1:25" ht="15" x14ac:dyDescent="0.25">
      <c r="A2330" s="93" t="str">
        <f>CONCATENATE(База[ПЕрвые символы],База[Column2],База[Column4])</f>
        <v>KV-10246203ABA-KJA</v>
      </c>
      <c r="B2330" s="94">
        <f>База[Column6]</f>
        <v>48</v>
      </c>
      <c r="C2330" s="95" t="s">
        <v>143</v>
      </c>
      <c r="D2330" s="96">
        <v>46203</v>
      </c>
      <c r="E2330" s="95">
        <v>48</v>
      </c>
      <c r="F2330" s="95">
        <v>4</v>
      </c>
      <c r="G2330" s="95">
        <v>4</v>
      </c>
      <c r="H2330" s="95">
        <v>1</v>
      </c>
      <c r="I2330" s="95" t="s">
        <v>163</v>
      </c>
      <c r="J2330" s="95" t="s">
        <v>162</v>
      </c>
      <c r="K2330" s="95" t="s">
        <v>293</v>
      </c>
      <c r="L2330" s="97">
        <f t="shared" si="36"/>
        <v>47</v>
      </c>
      <c r="M2330" s="95" t="str">
        <f>CONCATENATE(База[ПЕрвые символы],База[Column2],RIGHT(База[Column3],7))</f>
        <v>KV-10246203ABA-KJA</v>
      </c>
      <c r="N2330" s="98"/>
      <c r="O2330" s="98"/>
      <c r="U2330" s="98"/>
      <c r="V2330" s="98"/>
      <c r="W2330" s="98"/>
      <c r="X2330" s="98"/>
      <c r="Y2330" s="98"/>
    </row>
    <row r="2331" spans="1:25" ht="15" x14ac:dyDescent="0.25">
      <c r="A2331" s="93" t="str">
        <f>CONCATENATE(База[ПЕрвые символы],База[Column2],База[Column4])</f>
        <v>KV-10246204ABA-KJA</v>
      </c>
      <c r="B2331" s="94">
        <f>База[Column6]</f>
        <v>46</v>
      </c>
      <c r="C2331" s="95" t="s">
        <v>143</v>
      </c>
      <c r="D2331" s="96">
        <v>46204</v>
      </c>
      <c r="E2331" s="95">
        <v>46</v>
      </c>
      <c r="F2331" s="95">
        <v>4</v>
      </c>
      <c r="G2331" s="95">
        <v>4</v>
      </c>
      <c r="H2331" s="95">
        <v>1</v>
      </c>
      <c r="I2331" s="95" t="s">
        <v>163</v>
      </c>
      <c r="J2331" s="95" t="s">
        <v>162</v>
      </c>
      <c r="K2331" s="95" t="s">
        <v>288</v>
      </c>
      <c r="L2331" s="97">
        <f t="shared" si="36"/>
        <v>45</v>
      </c>
      <c r="M2331" s="95" t="str">
        <f>CONCATENATE(База[ПЕрвые символы],База[Column2],RIGHT(База[Column3],7))</f>
        <v>KV-10246204ABA-KJA</v>
      </c>
      <c r="N2331" s="98"/>
      <c r="O2331" s="98"/>
      <c r="U2331" s="98"/>
      <c r="V2331" s="98"/>
      <c r="W2331" s="98"/>
      <c r="X2331" s="98"/>
      <c r="Y2331" s="98"/>
    </row>
    <row r="2332" spans="1:25" ht="15" x14ac:dyDescent="0.25">
      <c r="A2332" s="93" t="str">
        <f>CONCATENATE(База[ПЕрвые символы],База[Column2],База[Column4])</f>
        <v>KV-10246205ABA-KJA</v>
      </c>
      <c r="B2332" s="94">
        <f>База[Column6]</f>
        <v>48</v>
      </c>
      <c r="C2332" s="95" t="s">
        <v>143</v>
      </c>
      <c r="D2332" s="96">
        <v>46205</v>
      </c>
      <c r="E2332" s="95">
        <v>48</v>
      </c>
      <c r="F2332" s="95">
        <v>2</v>
      </c>
      <c r="G2332" s="95">
        <v>2</v>
      </c>
      <c r="H2332" s="95">
        <v>1</v>
      </c>
      <c r="I2332" s="95" t="s">
        <v>163</v>
      </c>
      <c r="J2332" s="95" t="s">
        <v>162</v>
      </c>
      <c r="K2332" s="95" t="s">
        <v>293</v>
      </c>
      <c r="L2332" s="97">
        <f t="shared" si="36"/>
        <v>47</v>
      </c>
      <c r="M2332" s="95" t="str">
        <f>CONCATENATE(База[ПЕрвые символы],База[Column2],RIGHT(База[Column3],7))</f>
        <v>KV-10246205ABA-KJA</v>
      </c>
      <c r="N2332" s="98"/>
      <c r="O2332" s="98"/>
      <c r="U2332" s="98"/>
      <c r="V2332" s="98"/>
      <c r="W2332" s="98"/>
      <c r="X2332" s="98"/>
      <c r="Y2332" s="98"/>
    </row>
    <row r="2333" spans="1:25" ht="15" x14ac:dyDescent="0.25">
      <c r="A2333" s="93" t="str">
        <f>CONCATENATE(База[ПЕрвые символы],База[Column2],База[Column4])</f>
        <v>KV-10246206ABA-KJA</v>
      </c>
      <c r="B2333" s="94">
        <f>База[Column6]</f>
        <v>46</v>
      </c>
      <c r="C2333" s="95" t="s">
        <v>143</v>
      </c>
      <c r="D2333" s="96">
        <v>46206</v>
      </c>
      <c r="E2333" s="95">
        <v>46</v>
      </c>
      <c r="F2333" s="95">
        <v>3</v>
      </c>
      <c r="G2333" s="95">
        <v>3</v>
      </c>
      <c r="H2333" s="95">
        <v>1</v>
      </c>
      <c r="I2333" s="95" t="s">
        <v>163</v>
      </c>
      <c r="J2333" s="95" t="s">
        <v>162</v>
      </c>
      <c r="K2333" s="95" t="s">
        <v>288</v>
      </c>
      <c r="L2333" s="97">
        <f t="shared" si="36"/>
        <v>45</v>
      </c>
      <c r="M2333" s="95" t="str">
        <f>CONCATENATE(База[ПЕрвые символы],База[Column2],RIGHT(База[Column3],7))</f>
        <v>KV-10246206ABA-KJA</v>
      </c>
      <c r="N2333" s="98"/>
      <c r="O2333" s="98"/>
      <c r="U2333" s="98"/>
      <c r="V2333" s="98"/>
      <c r="W2333" s="98"/>
      <c r="X2333" s="98"/>
      <c r="Y2333" s="98"/>
    </row>
    <row r="2334" spans="1:25" ht="15" x14ac:dyDescent="0.25">
      <c r="A2334" s="93" t="str">
        <f>CONCATENATE(База[ПЕрвые символы],База[Column2],База[Column4])</f>
        <v>KV-10246208ABA-KJA</v>
      </c>
      <c r="B2334" s="94">
        <f>База[Column6]</f>
        <v>48</v>
      </c>
      <c r="C2334" s="95" t="s">
        <v>143</v>
      </c>
      <c r="D2334" s="96">
        <v>46208</v>
      </c>
      <c r="E2334" s="95">
        <v>48</v>
      </c>
      <c r="F2334" s="95">
        <v>2</v>
      </c>
      <c r="G2334" s="95">
        <v>2</v>
      </c>
      <c r="H2334" s="95">
        <v>1</v>
      </c>
      <c r="I2334" s="95" t="s">
        <v>163</v>
      </c>
      <c r="J2334" s="95" t="s">
        <v>162</v>
      </c>
      <c r="K2334" s="95" t="s">
        <v>293</v>
      </c>
      <c r="L2334" s="97">
        <f t="shared" si="36"/>
        <v>47</v>
      </c>
      <c r="M2334" s="95" t="str">
        <f>CONCATENATE(База[ПЕрвые символы],База[Column2],RIGHT(База[Column3],7))</f>
        <v>KV-10246208ABA-KJA</v>
      </c>
      <c r="N2334" s="98"/>
      <c r="O2334" s="98"/>
      <c r="U2334" s="98"/>
      <c r="V2334" s="98"/>
      <c r="W2334" s="98"/>
      <c r="X2334" s="98"/>
      <c r="Y2334" s="98"/>
    </row>
    <row r="2335" spans="1:25" ht="15" x14ac:dyDescent="0.25">
      <c r="A2335" s="93" t="str">
        <f>CONCATENATE(База[ПЕрвые символы],База[Column2],База[Column4])</f>
        <v>KV-10246210ABA-KJA</v>
      </c>
      <c r="B2335" s="94">
        <f>База[Column6]</f>
        <v>48</v>
      </c>
      <c r="C2335" s="95" t="s">
        <v>143</v>
      </c>
      <c r="D2335" s="96">
        <v>46210</v>
      </c>
      <c r="E2335" s="95">
        <v>48</v>
      </c>
      <c r="F2335" s="95">
        <v>3</v>
      </c>
      <c r="G2335" s="95">
        <v>3</v>
      </c>
      <c r="H2335" s="95">
        <v>1</v>
      </c>
      <c r="I2335" s="95" t="s">
        <v>163</v>
      </c>
      <c r="J2335" s="95" t="s">
        <v>162</v>
      </c>
      <c r="K2335" s="95" t="s">
        <v>293</v>
      </c>
      <c r="L2335" s="97">
        <f t="shared" si="36"/>
        <v>47</v>
      </c>
      <c r="M2335" s="95" t="str">
        <f>CONCATENATE(База[ПЕрвые символы],База[Column2],RIGHT(База[Column3],7))</f>
        <v>KV-10246210ABA-KJA</v>
      </c>
      <c r="N2335" s="98"/>
      <c r="O2335" s="98"/>
      <c r="U2335" s="98"/>
      <c r="V2335" s="98"/>
      <c r="W2335" s="98"/>
      <c r="X2335" s="98"/>
      <c r="Y2335" s="98"/>
    </row>
    <row r="2336" spans="1:25" ht="15" x14ac:dyDescent="0.25">
      <c r="A2336" s="93" t="str">
        <f>CONCATENATE(База[ПЕрвые символы],База[Column2],База[Column4])</f>
        <v>KV-10246211ABA-KJA</v>
      </c>
      <c r="B2336" s="94">
        <f>База[Column6]</f>
        <v>46</v>
      </c>
      <c r="C2336" s="95" t="s">
        <v>143</v>
      </c>
      <c r="D2336" s="96">
        <v>46211</v>
      </c>
      <c r="E2336" s="95">
        <v>46</v>
      </c>
      <c r="F2336" s="95">
        <v>1</v>
      </c>
      <c r="G2336" s="95">
        <v>1</v>
      </c>
      <c r="H2336" s="95">
        <v>1</v>
      </c>
      <c r="I2336" s="95" t="s">
        <v>163</v>
      </c>
      <c r="J2336" s="95" t="s">
        <v>162</v>
      </c>
      <c r="K2336" s="95" t="s">
        <v>288</v>
      </c>
      <c r="L2336" s="97">
        <f t="shared" si="36"/>
        <v>45</v>
      </c>
      <c r="M2336" s="95" t="str">
        <f>CONCATENATE(База[ПЕрвые символы],База[Column2],RIGHT(База[Column3],7))</f>
        <v>KV-10246211ABA-KJA</v>
      </c>
      <c r="N2336" s="98"/>
      <c r="O2336" s="98"/>
      <c r="U2336" s="98"/>
      <c r="V2336" s="98"/>
      <c r="W2336" s="98"/>
      <c r="X2336" s="98"/>
      <c r="Y2336" s="98"/>
    </row>
    <row r="2337" spans="1:25" ht="15" x14ac:dyDescent="0.25">
      <c r="A2337" s="93" t="str">
        <f>CONCATENATE(База[ПЕрвые символы],База[Column2],База[Column4])</f>
        <v>KV-10246213ABA-KJA</v>
      </c>
      <c r="B2337" s="94">
        <f>База[Column6]</f>
        <v>48</v>
      </c>
      <c r="C2337" s="95" t="s">
        <v>143</v>
      </c>
      <c r="D2337" s="96">
        <v>46213</v>
      </c>
      <c r="E2337" s="95">
        <v>48</v>
      </c>
      <c r="F2337" s="95">
        <v>1</v>
      </c>
      <c r="G2337" s="95">
        <v>1</v>
      </c>
      <c r="H2337" s="95">
        <v>1</v>
      </c>
      <c r="I2337" s="95" t="s">
        <v>163</v>
      </c>
      <c r="J2337" s="95" t="s">
        <v>162</v>
      </c>
      <c r="K2337" s="95" t="s">
        <v>293</v>
      </c>
      <c r="L2337" s="97">
        <f t="shared" si="36"/>
        <v>47</v>
      </c>
      <c r="M2337" s="95" t="str">
        <f>CONCATENATE(База[ПЕрвые символы],База[Column2],RIGHT(База[Column3],7))</f>
        <v>KV-10246213ABA-KJA</v>
      </c>
      <c r="N2337" s="98"/>
      <c r="O2337" s="98"/>
      <c r="U2337" s="98"/>
      <c r="V2337" s="98"/>
      <c r="W2337" s="98"/>
      <c r="X2337" s="98"/>
      <c r="Y2337" s="98"/>
    </row>
    <row r="2338" spans="1:25" ht="15" x14ac:dyDescent="0.25">
      <c r="A2338" s="93" t="str">
        <f>CONCATENATE(База[ПЕрвые символы],База[Column2],База[Column4])</f>
        <v>KV-10246215ABA-KJA</v>
      </c>
      <c r="B2338" s="94">
        <f>База[Column6]</f>
        <v>48</v>
      </c>
      <c r="C2338" s="95" t="s">
        <v>143</v>
      </c>
      <c r="D2338" s="96">
        <v>46215</v>
      </c>
      <c r="E2338" s="95">
        <v>48</v>
      </c>
      <c r="F2338" s="95">
        <v>0</v>
      </c>
      <c r="G2338" s="95">
        <v>0</v>
      </c>
      <c r="H2338" s="95">
        <v>1</v>
      </c>
      <c r="I2338" s="95" t="s">
        <v>163</v>
      </c>
      <c r="J2338" s="95" t="s">
        <v>162</v>
      </c>
      <c r="K2338" s="95" t="s">
        <v>293</v>
      </c>
      <c r="L2338" s="97">
        <f t="shared" si="36"/>
        <v>47</v>
      </c>
      <c r="M2338" s="95" t="str">
        <f>CONCATENATE(База[ПЕрвые символы],База[Column2],RIGHT(База[Column3],7))</f>
        <v>KV-10246215ABA-KJA</v>
      </c>
      <c r="N2338" s="98"/>
      <c r="O2338" s="98"/>
      <c r="U2338" s="98"/>
      <c r="V2338" s="98"/>
      <c r="W2338" s="98"/>
      <c r="X2338" s="98"/>
      <c r="Y2338" s="98"/>
    </row>
    <row r="2339" spans="1:25" ht="15" x14ac:dyDescent="0.25">
      <c r="A2339" s="93" t="str">
        <f>CONCATENATE(База[ПЕрвые символы],База[Column2],База[Column4])</f>
        <v>KV-10346154KJA-BAX</v>
      </c>
      <c r="B2339" s="94">
        <f>База[Column6]</f>
        <v>46</v>
      </c>
      <c r="C2339" s="95" t="s">
        <v>80</v>
      </c>
      <c r="D2339" s="96">
        <v>46154</v>
      </c>
      <c r="E2339" s="95">
        <v>46</v>
      </c>
      <c r="F2339" s="95">
        <v>39</v>
      </c>
      <c r="G2339" s="95">
        <v>39</v>
      </c>
      <c r="H2339" s="95">
        <v>0</v>
      </c>
      <c r="I2339" s="95" t="s">
        <v>165</v>
      </c>
      <c r="J2339" s="95" t="s">
        <v>164</v>
      </c>
      <c r="K2339" s="95" t="s">
        <v>288</v>
      </c>
      <c r="L2339" s="97">
        <f t="shared" si="36"/>
        <v>46</v>
      </c>
      <c r="M2339" s="95" t="str">
        <f>CONCATENATE(База[ПЕрвые символы],База[Column2],RIGHT(База[Column3],7))</f>
        <v>KV-10346154KJA-BAX</v>
      </c>
      <c r="N2339" s="98"/>
      <c r="O2339" s="98"/>
      <c r="U2339" s="98"/>
      <c r="V2339" s="98"/>
      <c r="W2339" s="98"/>
      <c r="X2339" s="98"/>
      <c r="Y2339" s="98"/>
    </row>
    <row r="2340" spans="1:25" ht="15" x14ac:dyDescent="0.25">
      <c r="A2340" s="93" t="str">
        <f>CONCATENATE(База[ПЕрвые символы],База[Column2],База[Column4])</f>
        <v>KV-10346156KJA-BAX</v>
      </c>
      <c r="B2340" s="94">
        <f>База[Column6]</f>
        <v>45</v>
      </c>
      <c r="C2340" s="95" t="s">
        <v>80</v>
      </c>
      <c r="D2340" s="96">
        <v>46156</v>
      </c>
      <c r="E2340" s="95">
        <v>45</v>
      </c>
      <c r="F2340" s="95">
        <v>32</v>
      </c>
      <c r="G2340" s="95">
        <v>32</v>
      </c>
      <c r="H2340" s="95">
        <v>0</v>
      </c>
      <c r="I2340" s="95" t="s">
        <v>165</v>
      </c>
      <c r="J2340" s="95" t="s">
        <v>164</v>
      </c>
      <c r="K2340" s="95" t="s">
        <v>288</v>
      </c>
      <c r="L2340" s="97">
        <f t="shared" si="36"/>
        <v>45</v>
      </c>
      <c r="M2340" s="95" t="str">
        <f>CONCATENATE(База[ПЕрвые символы],База[Column2],RIGHT(База[Column3],7))</f>
        <v>KV-10346156KJA-BAX</v>
      </c>
      <c r="N2340" s="98"/>
      <c r="O2340" s="98"/>
      <c r="U2340" s="98"/>
      <c r="V2340" s="98"/>
      <c r="W2340" s="98"/>
      <c r="X2340" s="98"/>
      <c r="Y2340" s="98"/>
    </row>
    <row r="2341" spans="1:25" ht="15" x14ac:dyDescent="0.25">
      <c r="A2341" s="93" t="str">
        <f>CONCATENATE(База[ПЕрвые символы],База[Column2],База[Column4])</f>
        <v>KV-10346159KJA-BAX</v>
      </c>
      <c r="B2341" s="94">
        <f>База[Column6]</f>
        <v>120</v>
      </c>
      <c r="C2341" s="95" t="s">
        <v>80</v>
      </c>
      <c r="D2341" s="96">
        <v>46159</v>
      </c>
      <c r="E2341" s="95">
        <v>120</v>
      </c>
      <c r="F2341" s="95">
        <v>107</v>
      </c>
      <c r="G2341" s="95">
        <v>107</v>
      </c>
      <c r="H2341" s="95">
        <v>0</v>
      </c>
      <c r="I2341" s="95" t="s">
        <v>165</v>
      </c>
      <c r="J2341" s="95" t="s">
        <v>164</v>
      </c>
      <c r="K2341" s="95" t="s">
        <v>290</v>
      </c>
      <c r="L2341" s="97">
        <f t="shared" si="36"/>
        <v>120</v>
      </c>
      <c r="M2341" s="95" t="str">
        <f>CONCATENATE(База[ПЕрвые символы],База[Column2],RIGHT(База[Column3],7))</f>
        <v>KV-10346159KJA-BAX</v>
      </c>
      <c r="N2341" s="98"/>
      <c r="O2341" s="98"/>
      <c r="U2341" s="98"/>
      <c r="V2341" s="98"/>
      <c r="W2341" s="98"/>
      <c r="X2341" s="98"/>
      <c r="Y2341" s="98"/>
    </row>
    <row r="2342" spans="1:25" ht="15" x14ac:dyDescent="0.25">
      <c r="A2342" s="93" t="str">
        <f>CONCATENATE(База[ПЕрвые символы],База[Column2],База[Column4])</f>
        <v>KV-10346161KJA-BAX</v>
      </c>
      <c r="B2342" s="94">
        <f>База[Column6]</f>
        <v>46</v>
      </c>
      <c r="C2342" s="95" t="s">
        <v>80</v>
      </c>
      <c r="D2342" s="96">
        <v>46161</v>
      </c>
      <c r="E2342" s="95">
        <v>46</v>
      </c>
      <c r="F2342" s="95">
        <v>44</v>
      </c>
      <c r="G2342" s="95">
        <v>44</v>
      </c>
      <c r="H2342" s="95">
        <v>0</v>
      </c>
      <c r="I2342" s="95" t="s">
        <v>165</v>
      </c>
      <c r="J2342" s="95" t="s">
        <v>164</v>
      </c>
      <c r="K2342" s="95" t="s">
        <v>288</v>
      </c>
      <c r="L2342" s="97">
        <f t="shared" si="36"/>
        <v>46</v>
      </c>
      <c r="M2342" s="95" t="str">
        <f>CONCATENATE(База[ПЕрвые символы],База[Column2],RIGHT(База[Column3],7))</f>
        <v>KV-10346161KJA-BAX</v>
      </c>
      <c r="N2342" s="98"/>
      <c r="O2342" s="98"/>
      <c r="U2342" s="98"/>
      <c r="V2342" s="98"/>
      <c r="W2342" s="98"/>
      <c r="X2342" s="98"/>
      <c r="Y2342" s="98"/>
    </row>
    <row r="2343" spans="1:25" ht="15" x14ac:dyDescent="0.25">
      <c r="A2343" s="93" t="str">
        <f>CONCATENATE(База[ПЕрвые символы],База[Column2],База[Column4])</f>
        <v>KV-10346163KJA-BAX</v>
      </c>
      <c r="B2343" s="94">
        <f>База[Column6]</f>
        <v>48</v>
      </c>
      <c r="C2343" s="95" t="s">
        <v>80</v>
      </c>
      <c r="D2343" s="96">
        <v>46163</v>
      </c>
      <c r="E2343" s="95">
        <v>48</v>
      </c>
      <c r="F2343" s="95">
        <v>46</v>
      </c>
      <c r="G2343" s="95">
        <v>46</v>
      </c>
      <c r="H2343" s="95">
        <v>0</v>
      </c>
      <c r="I2343" s="95" t="s">
        <v>165</v>
      </c>
      <c r="J2343" s="95" t="s">
        <v>164</v>
      </c>
      <c r="K2343" s="95" t="s">
        <v>293</v>
      </c>
      <c r="L2343" s="97">
        <f t="shared" si="36"/>
        <v>48</v>
      </c>
      <c r="M2343" s="95" t="str">
        <f>CONCATENATE(База[ПЕрвые символы],База[Column2],RIGHT(База[Column3],7))</f>
        <v>KV-10346163KJA-BAX</v>
      </c>
      <c r="N2343" s="98"/>
      <c r="O2343" s="98"/>
      <c r="U2343" s="98"/>
      <c r="V2343" s="98"/>
      <c r="W2343" s="98"/>
      <c r="X2343" s="98"/>
      <c r="Y2343" s="98"/>
    </row>
    <row r="2344" spans="1:25" ht="15" x14ac:dyDescent="0.25">
      <c r="A2344" s="93" t="str">
        <f>CONCATENATE(База[ПЕрвые символы],База[Column2],База[Column4])</f>
        <v>KV-10346166KJA-BAX</v>
      </c>
      <c r="B2344" s="94">
        <f>База[Column6]</f>
        <v>46</v>
      </c>
      <c r="C2344" s="95" t="s">
        <v>80</v>
      </c>
      <c r="D2344" s="96">
        <v>46166</v>
      </c>
      <c r="E2344" s="95">
        <v>46</v>
      </c>
      <c r="F2344" s="95">
        <v>41</v>
      </c>
      <c r="G2344" s="95">
        <v>41</v>
      </c>
      <c r="H2344" s="95">
        <v>0</v>
      </c>
      <c r="I2344" s="95" t="s">
        <v>165</v>
      </c>
      <c r="J2344" s="95" t="s">
        <v>164</v>
      </c>
      <c r="K2344" s="95" t="s">
        <v>288</v>
      </c>
      <c r="L2344" s="97">
        <f t="shared" si="36"/>
        <v>46</v>
      </c>
      <c r="M2344" s="95" t="str">
        <f>CONCATENATE(База[ПЕрвые символы],База[Column2],RIGHT(База[Column3],7))</f>
        <v>KV-10346166KJA-BAX</v>
      </c>
      <c r="N2344" s="98"/>
      <c r="O2344" s="98"/>
      <c r="U2344" s="98"/>
      <c r="V2344" s="98"/>
      <c r="W2344" s="98"/>
      <c r="X2344" s="98"/>
      <c r="Y2344" s="98"/>
    </row>
    <row r="2345" spans="1:25" ht="15" x14ac:dyDescent="0.25">
      <c r="A2345" s="93" t="str">
        <f>CONCATENATE(База[ПЕрвые символы],База[Column2],База[Column4])</f>
        <v>KV-10346168KJA-BAX</v>
      </c>
      <c r="B2345" s="94">
        <f>База[Column6]</f>
        <v>46</v>
      </c>
      <c r="C2345" s="95" t="s">
        <v>80</v>
      </c>
      <c r="D2345" s="96">
        <v>46168</v>
      </c>
      <c r="E2345" s="95">
        <v>46</v>
      </c>
      <c r="F2345" s="95">
        <v>41</v>
      </c>
      <c r="G2345" s="95">
        <v>41</v>
      </c>
      <c r="H2345" s="95">
        <v>0</v>
      </c>
      <c r="I2345" s="95" t="s">
        <v>165</v>
      </c>
      <c r="J2345" s="95" t="s">
        <v>164</v>
      </c>
      <c r="K2345" s="95" t="s">
        <v>288</v>
      </c>
      <c r="L2345" s="97">
        <f t="shared" si="36"/>
        <v>46</v>
      </c>
      <c r="M2345" s="95" t="str">
        <f>CONCATENATE(База[ПЕрвые символы],База[Column2],RIGHT(База[Column3],7))</f>
        <v>KV-10346168KJA-BAX</v>
      </c>
      <c r="N2345" s="98"/>
      <c r="O2345" s="98"/>
      <c r="U2345" s="98"/>
      <c r="V2345" s="98"/>
      <c r="W2345" s="98"/>
      <c r="X2345" s="98"/>
      <c r="Y2345" s="98"/>
    </row>
    <row r="2346" spans="1:25" ht="15" x14ac:dyDescent="0.25">
      <c r="A2346" s="93" t="str">
        <f>CONCATENATE(База[ПЕрвые символы],База[Column2],База[Column4])</f>
        <v>KV-10346170KJA-BAX</v>
      </c>
      <c r="B2346" s="94">
        <f>База[Column6]</f>
        <v>46</v>
      </c>
      <c r="C2346" s="95" t="s">
        <v>80</v>
      </c>
      <c r="D2346" s="96">
        <v>46170</v>
      </c>
      <c r="E2346" s="95">
        <v>46</v>
      </c>
      <c r="F2346" s="95">
        <v>40</v>
      </c>
      <c r="G2346" s="95">
        <v>40</v>
      </c>
      <c r="H2346" s="95">
        <v>0</v>
      </c>
      <c r="I2346" s="95" t="s">
        <v>165</v>
      </c>
      <c r="J2346" s="95" t="s">
        <v>164</v>
      </c>
      <c r="K2346" s="95" t="s">
        <v>288</v>
      </c>
      <c r="L2346" s="97">
        <f t="shared" si="36"/>
        <v>46</v>
      </c>
      <c r="M2346" s="95" t="str">
        <f>CONCATENATE(База[ПЕрвые символы],База[Column2],RIGHT(База[Column3],7))</f>
        <v>KV-10346170KJA-BAX</v>
      </c>
      <c r="N2346" s="98"/>
      <c r="O2346" s="98"/>
      <c r="U2346" s="98"/>
      <c r="V2346" s="98"/>
      <c r="W2346" s="98"/>
      <c r="X2346" s="98"/>
      <c r="Y2346" s="98"/>
    </row>
    <row r="2347" spans="1:25" ht="15" x14ac:dyDescent="0.25">
      <c r="A2347" s="93" t="str">
        <f>CONCATENATE(База[ПЕрвые символы],База[Column2],База[Column4])</f>
        <v>KV-10346173KJA-BAX</v>
      </c>
      <c r="B2347" s="94">
        <f>База[Column6]</f>
        <v>46</v>
      </c>
      <c r="C2347" s="95" t="s">
        <v>80</v>
      </c>
      <c r="D2347" s="96">
        <v>46173</v>
      </c>
      <c r="E2347" s="95">
        <v>46</v>
      </c>
      <c r="F2347" s="95">
        <v>36</v>
      </c>
      <c r="G2347" s="95">
        <v>36</v>
      </c>
      <c r="H2347" s="95">
        <v>2</v>
      </c>
      <c r="I2347" s="95" t="s">
        <v>165</v>
      </c>
      <c r="J2347" s="95" t="s">
        <v>164</v>
      </c>
      <c r="K2347" s="95" t="s">
        <v>288</v>
      </c>
      <c r="L2347" s="97">
        <f t="shared" si="36"/>
        <v>44</v>
      </c>
      <c r="M2347" s="95" t="str">
        <f>CONCATENATE(База[ПЕрвые символы],База[Column2],RIGHT(База[Column3],7))</f>
        <v>KV-10346173KJA-BAX</v>
      </c>
      <c r="N2347" s="98"/>
      <c r="O2347" s="98"/>
      <c r="U2347" s="98"/>
      <c r="V2347" s="98"/>
      <c r="W2347" s="98"/>
      <c r="X2347" s="98"/>
      <c r="Y2347" s="98"/>
    </row>
    <row r="2348" spans="1:25" ht="15" x14ac:dyDescent="0.25">
      <c r="A2348" s="93" t="str">
        <f>CONCATENATE(База[ПЕрвые символы],База[Column2],База[Column4])</f>
        <v>KV-10346175KJA-BAX</v>
      </c>
      <c r="B2348" s="94">
        <f>База[Column6]</f>
        <v>46</v>
      </c>
      <c r="C2348" s="95" t="s">
        <v>80</v>
      </c>
      <c r="D2348" s="96">
        <v>46175</v>
      </c>
      <c r="E2348" s="95">
        <v>46</v>
      </c>
      <c r="F2348" s="95">
        <v>38</v>
      </c>
      <c r="G2348" s="95">
        <v>38</v>
      </c>
      <c r="H2348" s="95">
        <v>2</v>
      </c>
      <c r="I2348" s="95" t="s">
        <v>165</v>
      </c>
      <c r="J2348" s="95" t="s">
        <v>164</v>
      </c>
      <c r="K2348" s="95" t="s">
        <v>288</v>
      </c>
      <c r="L2348" s="97">
        <f t="shared" si="36"/>
        <v>44</v>
      </c>
      <c r="M2348" s="95" t="str">
        <f>CONCATENATE(База[ПЕрвые символы],База[Column2],RIGHT(База[Column3],7))</f>
        <v>KV-10346175KJA-BAX</v>
      </c>
      <c r="N2348" s="98"/>
      <c r="O2348" s="98"/>
      <c r="U2348" s="98"/>
      <c r="V2348" s="98"/>
      <c r="W2348" s="98"/>
      <c r="X2348" s="98"/>
      <c r="Y2348" s="98"/>
    </row>
    <row r="2349" spans="1:25" ht="15" x14ac:dyDescent="0.25">
      <c r="A2349" s="93" t="str">
        <f>CONCATENATE(База[ПЕрвые символы],База[Column2],База[Column4])</f>
        <v>KV-10346180KJA-BAX</v>
      </c>
      <c r="B2349" s="94">
        <f>База[Column6]</f>
        <v>72</v>
      </c>
      <c r="C2349" s="95" t="s">
        <v>80</v>
      </c>
      <c r="D2349" s="96">
        <v>46180</v>
      </c>
      <c r="E2349" s="95">
        <v>72</v>
      </c>
      <c r="F2349" s="95">
        <v>35</v>
      </c>
      <c r="G2349" s="95">
        <v>35</v>
      </c>
      <c r="H2349" s="95">
        <v>2</v>
      </c>
      <c r="I2349" s="95" t="s">
        <v>165</v>
      </c>
      <c r="J2349" s="95" t="s">
        <v>164</v>
      </c>
      <c r="K2349" s="95" t="s">
        <v>289</v>
      </c>
      <c r="L2349" s="97">
        <f t="shared" si="36"/>
        <v>70</v>
      </c>
      <c r="M2349" s="95" t="str">
        <f>CONCATENATE(База[ПЕрвые символы],База[Column2],RIGHT(База[Column3],7))</f>
        <v>KV-10346180KJA-BAX</v>
      </c>
      <c r="N2349" s="98"/>
      <c r="O2349" s="98"/>
      <c r="U2349" s="98"/>
      <c r="V2349" s="98"/>
      <c r="W2349" s="98"/>
      <c r="X2349" s="98"/>
      <c r="Y2349" s="98"/>
    </row>
    <row r="2350" spans="1:25" ht="15" x14ac:dyDescent="0.25">
      <c r="A2350" s="93" t="str">
        <f>CONCATENATE(База[ПЕрвые символы],База[Column2],База[Column4])</f>
        <v>KV-10346182KJA-BAX</v>
      </c>
      <c r="B2350" s="94">
        <f>База[Column6]</f>
        <v>46</v>
      </c>
      <c r="C2350" s="95" t="s">
        <v>80</v>
      </c>
      <c r="D2350" s="96">
        <v>46182</v>
      </c>
      <c r="E2350" s="95">
        <v>46</v>
      </c>
      <c r="F2350" s="95">
        <v>27</v>
      </c>
      <c r="G2350" s="95">
        <v>27</v>
      </c>
      <c r="H2350" s="95">
        <v>2</v>
      </c>
      <c r="I2350" s="95" t="s">
        <v>165</v>
      </c>
      <c r="J2350" s="95" t="s">
        <v>164</v>
      </c>
      <c r="K2350" s="95" t="s">
        <v>288</v>
      </c>
      <c r="L2350" s="97">
        <f t="shared" si="36"/>
        <v>44</v>
      </c>
      <c r="M2350" s="95" t="str">
        <f>CONCATENATE(База[ПЕрвые символы],База[Column2],RIGHT(База[Column3],7))</f>
        <v>KV-10346182KJA-BAX</v>
      </c>
      <c r="N2350" s="98"/>
      <c r="O2350" s="98"/>
      <c r="U2350" s="98"/>
      <c r="V2350" s="98"/>
      <c r="W2350" s="98"/>
      <c r="X2350" s="98"/>
      <c r="Y2350" s="98"/>
    </row>
    <row r="2351" spans="1:25" ht="15" x14ac:dyDescent="0.25">
      <c r="A2351" s="93" t="str">
        <f>CONCATENATE(База[ПЕрвые символы],База[Column2],База[Column4])</f>
        <v>KV-10346187KJA-BAX</v>
      </c>
      <c r="B2351" s="94">
        <f>База[Column6]</f>
        <v>72</v>
      </c>
      <c r="C2351" s="95" t="s">
        <v>80</v>
      </c>
      <c r="D2351" s="96">
        <v>46187</v>
      </c>
      <c r="E2351" s="95">
        <v>72</v>
      </c>
      <c r="F2351" s="95">
        <v>41</v>
      </c>
      <c r="G2351" s="95">
        <v>41</v>
      </c>
      <c r="H2351" s="95">
        <v>2</v>
      </c>
      <c r="I2351" s="95" t="s">
        <v>165</v>
      </c>
      <c r="J2351" s="95" t="s">
        <v>164</v>
      </c>
      <c r="K2351" s="95" t="s">
        <v>289</v>
      </c>
      <c r="L2351" s="97">
        <f t="shared" si="36"/>
        <v>70</v>
      </c>
      <c r="M2351" s="95" t="str">
        <f>CONCATENATE(База[ПЕрвые символы],База[Column2],RIGHT(База[Column3],7))</f>
        <v>KV-10346187KJA-BAX</v>
      </c>
      <c r="N2351" s="98"/>
      <c r="O2351" s="98"/>
      <c r="U2351" s="98"/>
      <c r="V2351" s="98"/>
      <c r="W2351" s="98"/>
      <c r="X2351" s="98"/>
      <c r="Y2351" s="98"/>
    </row>
    <row r="2352" spans="1:25" ht="15" x14ac:dyDescent="0.25">
      <c r="A2352" s="93" t="str">
        <f>CONCATENATE(База[ПЕрвые символы],База[Column2],База[Column4])</f>
        <v>KV-10346189KJA-BAX</v>
      </c>
      <c r="B2352" s="94">
        <f>База[Column6]</f>
        <v>46</v>
      </c>
      <c r="C2352" s="95" t="s">
        <v>80</v>
      </c>
      <c r="D2352" s="96">
        <v>46189</v>
      </c>
      <c r="E2352" s="95">
        <v>46</v>
      </c>
      <c r="F2352" s="95">
        <v>18</v>
      </c>
      <c r="G2352" s="95">
        <v>18</v>
      </c>
      <c r="H2352" s="95">
        <v>2</v>
      </c>
      <c r="I2352" s="95" t="s">
        <v>165</v>
      </c>
      <c r="J2352" s="95" t="s">
        <v>164</v>
      </c>
      <c r="K2352" s="95" t="s">
        <v>288</v>
      </c>
      <c r="L2352" s="97">
        <f t="shared" si="36"/>
        <v>44</v>
      </c>
      <c r="M2352" s="95" t="str">
        <f>CONCATENATE(База[ПЕрвые символы],База[Column2],RIGHT(База[Column3],7))</f>
        <v>KV-10346189KJA-BAX</v>
      </c>
      <c r="N2352" s="98"/>
      <c r="O2352" s="98"/>
      <c r="U2352" s="98"/>
      <c r="V2352" s="98"/>
      <c r="W2352" s="98"/>
      <c r="X2352" s="98"/>
      <c r="Y2352" s="98"/>
    </row>
    <row r="2353" spans="1:25" ht="15" x14ac:dyDescent="0.25">
      <c r="A2353" s="93" t="str">
        <f>CONCATENATE(База[ПЕрвые символы],База[Column2],База[Column4])</f>
        <v>KV-10346194KJA-BAX</v>
      </c>
      <c r="B2353" s="94">
        <f>База[Column6]</f>
        <v>72</v>
      </c>
      <c r="C2353" s="95" t="s">
        <v>80</v>
      </c>
      <c r="D2353" s="96">
        <v>46194</v>
      </c>
      <c r="E2353" s="95">
        <v>72</v>
      </c>
      <c r="F2353" s="95">
        <v>22</v>
      </c>
      <c r="G2353" s="95">
        <v>22</v>
      </c>
      <c r="H2353" s="95">
        <v>2</v>
      </c>
      <c r="I2353" s="95" t="s">
        <v>165</v>
      </c>
      <c r="J2353" s="95" t="s">
        <v>164</v>
      </c>
      <c r="K2353" s="95" t="s">
        <v>289</v>
      </c>
      <c r="L2353" s="97">
        <f t="shared" si="36"/>
        <v>70</v>
      </c>
      <c r="M2353" s="95" t="str">
        <f>CONCATENATE(База[ПЕрвые символы],База[Column2],RIGHT(База[Column3],7))</f>
        <v>KV-10346194KJA-BAX</v>
      </c>
      <c r="N2353" s="98"/>
      <c r="O2353" s="98"/>
      <c r="U2353" s="98"/>
      <c r="V2353" s="98"/>
      <c r="W2353" s="98"/>
      <c r="X2353" s="98"/>
      <c r="Y2353" s="98"/>
    </row>
    <row r="2354" spans="1:25" ht="15" x14ac:dyDescent="0.25">
      <c r="A2354" s="93" t="str">
        <f>CONCATENATE(База[ПЕрвые символы],База[Column2],База[Column4])</f>
        <v>KV-10346196KJA-BAX</v>
      </c>
      <c r="B2354" s="94">
        <f>База[Column6]</f>
        <v>46</v>
      </c>
      <c r="C2354" s="95" t="s">
        <v>80</v>
      </c>
      <c r="D2354" s="96">
        <v>46196</v>
      </c>
      <c r="E2354" s="95">
        <v>46</v>
      </c>
      <c r="F2354" s="95">
        <v>11</v>
      </c>
      <c r="G2354" s="95">
        <v>11</v>
      </c>
      <c r="H2354" s="95">
        <v>2</v>
      </c>
      <c r="I2354" s="95" t="s">
        <v>165</v>
      </c>
      <c r="J2354" s="95" t="s">
        <v>164</v>
      </c>
      <c r="K2354" s="95" t="s">
        <v>288</v>
      </c>
      <c r="L2354" s="97">
        <f t="shared" si="36"/>
        <v>44</v>
      </c>
      <c r="M2354" s="95" t="str">
        <f>CONCATENATE(База[ПЕрвые символы],База[Column2],RIGHT(База[Column3],7))</f>
        <v>KV-10346196KJA-BAX</v>
      </c>
      <c r="N2354" s="98"/>
      <c r="O2354" s="98"/>
      <c r="U2354" s="98"/>
      <c r="V2354" s="98"/>
      <c r="W2354" s="98"/>
      <c r="X2354" s="98"/>
      <c r="Y2354" s="98"/>
    </row>
    <row r="2355" spans="1:25" ht="15" x14ac:dyDescent="0.25">
      <c r="A2355" s="93" t="str">
        <f>CONCATENATE(База[ПЕрвые символы],База[Column2],База[Column4])</f>
        <v>KV-10346201KJA-BAX</v>
      </c>
      <c r="B2355" s="94">
        <f>База[Column6]</f>
        <v>46</v>
      </c>
      <c r="C2355" s="95" t="s">
        <v>80</v>
      </c>
      <c r="D2355" s="96">
        <v>46201</v>
      </c>
      <c r="E2355" s="95">
        <v>46</v>
      </c>
      <c r="F2355" s="95">
        <v>29</v>
      </c>
      <c r="G2355" s="95">
        <v>29</v>
      </c>
      <c r="H2355" s="95">
        <v>2</v>
      </c>
      <c r="I2355" s="95" t="s">
        <v>165</v>
      </c>
      <c r="J2355" s="95" t="s">
        <v>164</v>
      </c>
      <c r="K2355" s="95" t="s">
        <v>288</v>
      </c>
      <c r="L2355" s="97">
        <f t="shared" si="36"/>
        <v>44</v>
      </c>
      <c r="M2355" s="95" t="str">
        <f>CONCATENATE(База[ПЕрвые символы],База[Column2],RIGHT(База[Column3],7))</f>
        <v>KV-10346201KJA-BAX</v>
      </c>
      <c r="N2355" s="98"/>
      <c r="O2355" s="98"/>
      <c r="U2355" s="98"/>
      <c r="V2355" s="98"/>
      <c r="W2355" s="98"/>
      <c r="X2355" s="98"/>
      <c r="Y2355" s="98"/>
    </row>
    <row r="2356" spans="1:25" ht="15" x14ac:dyDescent="0.25">
      <c r="A2356" s="93" t="str">
        <f>CONCATENATE(База[ПЕрвые символы],База[Column2],База[Column4])</f>
        <v>KV-10346203KJA-BAX</v>
      </c>
      <c r="B2356" s="94">
        <f>База[Column6]</f>
        <v>72</v>
      </c>
      <c r="C2356" s="95" t="s">
        <v>80</v>
      </c>
      <c r="D2356" s="96">
        <v>46203</v>
      </c>
      <c r="E2356" s="95">
        <v>72</v>
      </c>
      <c r="F2356" s="95">
        <v>20</v>
      </c>
      <c r="G2356" s="95">
        <v>20</v>
      </c>
      <c r="H2356" s="95">
        <v>2</v>
      </c>
      <c r="I2356" s="95" t="s">
        <v>165</v>
      </c>
      <c r="J2356" s="95" t="s">
        <v>164</v>
      </c>
      <c r="K2356" s="95" t="s">
        <v>289</v>
      </c>
      <c r="L2356" s="97">
        <f t="shared" si="36"/>
        <v>70</v>
      </c>
      <c r="M2356" s="95" t="str">
        <f>CONCATENATE(База[ПЕрвые символы],База[Column2],RIGHT(База[Column3],7))</f>
        <v>KV-10346203KJA-BAX</v>
      </c>
      <c r="N2356" s="98"/>
      <c r="O2356" s="98"/>
      <c r="U2356" s="98"/>
      <c r="V2356" s="98"/>
      <c r="W2356" s="98"/>
      <c r="X2356" s="98"/>
      <c r="Y2356" s="98"/>
    </row>
    <row r="2357" spans="1:25" ht="15" x14ac:dyDescent="0.25">
      <c r="A2357" s="93" t="str">
        <f>CONCATENATE(База[ПЕрвые символы],База[Column2],База[Column4])</f>
        <v>KV-10346206KJA-BAX</v>
      </c>
      <c r="B2357" s="94">
        <f>База[Column6]</f>
        <v>46</v>
      </c>
      <c r="C2357" s="95" t="s">
        <v>80</v>
      </c>
      <c r="D2357" s="96">
        <v>46206</v>
      </c>
      <c r="E2357" s="95">
        <v>46</v>
      </c>
      <c r="F2357" s="95">
        <v>15</v>
      </c>
      <c r="G2357" s="95">
        <v>15</v>
      </c>
      <c r="H2357" s="95">
        <v>2</v>
      </c>
      <c r="I2357" s="95" t="s">
        <v>165</v>
      </c>
      <c r="J2357" s="95" t="s">
        <v>164</v>
      </c>
      <c r="K2357" s="95" t="s">
        <v>288</v>
      </c>
      <c r="L2357" s="97">
        <f t="shared" si="36"/>
        <v>44</v>
      </c>
      <c r="M2357" s="95" t="str">
        <f>CONCATENATE(База[ПЕрвые символы],База[Column2],RIGHT(База[Column3],7))</f>
        <v>KV-10346206KJA-BAX</v>
      </c>
      <c r="N2357" s="98"/>
      <c r="O2357" s="98"/>
      <c r="U2357" s="98"/>
      <c r="V2357" s="98"/>
      <c r="W2357" s="98"/>
      <c r="X2357" s="98"/>
      <c r="Y2357" s="98"/>
    </row>
    <row r="2358" spans="1:25" ht="15" x14ac:dyDescent="0.25">
      <c r="A2358" s="93" t="str">
        <f>CONCATENATE(База[ПЕрвые символы],База[Column2],База[Column4])</f>
        <v>KV-10346208KJA-BAX</v>
      </c>
      <c r="B2358" s="94">
        <f>База[Column6]</f>
        <v>72</v>
      </c>
      <c r="C2358" s="95" t="s">
        <v>80</v>
      </c>
      <c r="D2358" s="96">
        <v>46208</v>
      </c>
      <c r="E2358" s="95">
        <v>72</v>
      </c>
      <c r="F2358" s="95">
        <v>18</v>
      </c>
      <c r="G2358" s="95">
        <v>18</v>
      </c>
      <c r="H2358" s="95">
        <v>2</v>
      </c>
      <c r="I2358" s="95" t="s">
        <v>165</v>
      </c>
      <c r="J2358" s="95" t="s">
        <v>164</v>
      </c>
      <c r="K2358" s="95" t="s">
        <v>289</v>
      </c>
      <c r="L2358" s="97">
        <f t="shared" si="36"/>
        <v>70</v>
      </c>
      <c r="M2358" s="95" t="str">
        <f>CONCATENATE(База[ПЕрвые символы],База[Column2],RIGHT(База[Column3],7))</f>
        <v>KV-10346208KJA-BAX</v>
      </c>
      <c r="N2358" s="98"/>
      <c r="O2358" s="98"/>
      <c r="U2358" s="98"/>
      <c r="V2358" s="98"/>
      <c r="W2358" s="98"/>
      <c r="X2358" s="98"/>
      <c r="Y2358" s="98"/>
    </row>
    <row r="2359" spans="1:25" ht="15" x14ac:dyDescent="0.25">
      <c r="A2359" s="93" t="str">
        <f>CONCATENATE(База[ПЕрвые символы],База[Column2],База[Column4])</f>
        <v>KV-10346210KJA-BAX</v>
      </c>
      <c r="B2359" s="94">
        <f>База[Column6]</f>
        <v>46</v>
      </c>
      <c r="C2359" s="95" t="s">
        <v>80</v>
      </c>
      <c r="D2359" s="96">
        <v>46210</v>
      </c>
      <c r="E2359" s="95">
        <v>46</v>
      </c>
      <c r="F2359" s="95">
        <v>14</v>
      </c>
      <c r="G2359" s="95">
        <v>14</v>
      </c>
      <c r="H2359" s="95">
        <v>2</v>
      </c>
      <c r="I2359" s="95" t="s">
        <v>165</v>
      </c>
      <c r="J2359" s="95" t="s">
        <v>164</v>
      </c>
      <c r="K2359" s="95" t="s">
        <v>288</v>
      </c>
      <c r="L2359" s="97">
        <f t="shared" si="36"/>
        <v>44</v>
      </c>
      <c r="M2359" s="95" t="str">
        <f>CONCATENATE(База[ПЕрвые символы],База[Column2],RIGHT(База[Column3],7))</f>
        <v>KV-10346210KJA-BAX</v>
      </c>
      <c r="N2359" s="98"/>
      <c r="O2359" s="98"/>
      <c r="U2359" s="98"/>
      <c r="V2359" s="98"/>
      <c r="W2359" s="98"/>
      <c r="X2359" s="98"/>
      <c r="Y2359" s="98"/>
    </row>
    <row r="2360" spans="1:25" ht="15" x14ac:dyDescent="0.25">
      <c r="A2360" s="93" t="str">
        <f>CONCATENATE(База[ПЕрвые символы],База[Column2],База[Column4])</f>
        <v>KV-10346213KJA-BAX</v>
      </c>
      <c r="B2360" s="94">
        <f>База[Column6]</f>
        <v>46</v>
      </c>
      <c r="C2360" s="95" t="s">
        <v>80</v>
      </c>
      <c r="D2360" s="96">
        <v>46213</v>
      </c>
      <c r="E2360" s="95">
        <v>46</v>
      </c>
      <c r="F2360" s="95">
        <v>8</v>
      </c>
      <c r="G2360" s="95">
        <v>8</v>
      </c>
      <c r="H2360" s="95">
        <v>2</v>
      </c>
      <c r="I2360" s="95" t="s">
        <v>165</v>
      </c>
      <c r="J2360" s="95" t="s">
        <v>164</v>
      </c>
      <c r="K2360" s="95" t="s">
        <v>288</v>
      </c>
      <c r="L2360" s="97">
        <f t="shared" si="36"/>
        <v>44</v>
      </c>
      <c r="M2360" s="95" t="str">
        <f>CONCATENATE(База[ПЕрвые символы],База[Column2],RIGHT(База[Column3],7))</f>
        <v>KV-10346213KJA-BAX</v>
      </c>
      <c r="N2360" s="98"/>
      <c r="O2360" s="98"/>
      <c r="U2360" s="98"/>
      <c r="V2360" s="98"/>
      <c r="W2360" s="98"/>
      <c r="X2360" s="98"/>
      <c r="Y2360" s="98"/>
    </row>
    <row r="2361" spans="1:25" ht="15" x14ac:dyDescent="0.25">
      <c r="A2361" s="93" t="str">
        <f>CONCATENATE(База[ПЕрвые символы],База[Column2],База[Column4])</f>
        <v>KV-10346215KJA-BAX</v>
      </c>
      <c r="B2361" s="94">
        <f>База[Column6]</f>
        <v>46</v>
      </c>
      <c r="C2361" s="95" t="s">
        <v>80</v>
      </c>
      <c r="D2361" s="96">
        <v>46215</v>
      </c>
      <c r="E2361" s="95">
        <v>46</v>
      </c>
      <c r="F2361" s="95">
        <v>13</v>
      </c>
      <c r="G2361" s="95">
        <v>13</v>
      </c>
      <c r="H2361" s="95">
        <v>2</v>
      </c>
      <c r="I2361" s="95" t="s">
        <v>165</v>
      </c>
      <c r="J2361" s="95" t="s">
        <v>164</v>
      </c>
      <c r="K2361" s="95" t="s">
        <v>289</v>
      </c>
      <c r="L2361" s="97">
        <f t="shared" si="36"/>
        <v>44</v>
      </c>
      <c r="M2361" s="95" t="str">
        <f>CONCATENATE(База[ПЕрвые символы],База[Column2],RIGHT(База[Column3],7))</f>
        <v>KV-10346215KJA-BAX</v>
      </c>
      <c r="N2361" s="98"/>
      <c r="O2361" s="98"/>
      <c r="U2361" s="98"/>
      <c r="V2361" s="98"/>
      <c r="W2361" s="98"/>
      <c r="X2361" s="98"/>
      <c r="Y2361" s="98"/>
    </row>
    <row r="2362" spans="1:25" ht="15" x14ac:dyDescent="0.25">
      <c r="A2362" s="93" t="str">
        <f>CONCATENATE(База[ПЕрвые символы],База[Column2],База[Column4])</f>
        <v>KV-10446155BAX-KJA</v>
      </c>
      <c r="B2362" s="94">
        <f>База[Column6]</f>
        <v>46</v>
      </c>
      <c r="C2362" s="95" t="s">
        <v>81</v>
      </c>
      <c r="D2362" s="96">
        <v>46155</v>
      </c>
      <c r="E2362" s="95">
        <v>46</v>
      </c>
      <c r="F2362" s="95">
        <v>40</v>
      </c>
      <c r="G2362" s="95">
        <v>40</v>
      </c>
      <c r="H2362" s="95">
        <v>0</v>
      </c>
      <c r="I2362" s="95" t="s">
        <v>167</v>
      </c>
      <c r="J2362" s="95" t="s">
        <v>166</v>
      </c>
      <c r="K2362" s="95" t="s">
        <v>288</v>
      </c>
      <c r="L2362" s="97">
        <f t="shared" si="36"/>
        <v>46</v>
      </c>
      <c r="M2362" s="95" t="str">
        <f>CONCATENATE(База[ПЕрвые символы],База[Column2],RIGHT(База[Column3],7))</f>
        <v>KV-10446155BAX-KJA</v>
      </c>
      <c r="N2362" s="98"/>
      <c r="O2362" s="98"/>
      <c r="U2362" s="98"/>
      <c r="V2362" s="98"/>
      <c r="W2362" s="98"/>
      <c r="X2362" s="98"/>
      <c r="Y2362" s="98"/>
    </row>
    <row r="2363" spans="1:25" ht="15" x14ac:dyDescent="0.25">
      <c r="A2363" s="93" t="str">
        <f>CONCATENATE(База[ПЕрвые символы],База[Column2],База[Column4])</f>
        <v>KV-10446156BAX-KJA</v>
      </c>
      <c r="B2363" s="94">
        <f>База[Column6]</f>
        <v>45</v>
      </c>
      <c r="C2363" s="95" t="s">
        <v>81</v>
      </c>
      <c r="D2363" s="96">
        <v>46156</v>
      </c>
      <c r="E2363" s="95">
        <v>45</v>
      </c>
      <c r="F2363" s="95">
        <v>40</v>
      </c>
      <c r="G2363" s="95">
        <v>40</v>
      </c>
      <c r="H2363" s="95">
        <v>0</v>
      </c>
      <c r="I2363" s="95" t="s">
        <v>167</v>
      </c>
      <c r="J2363" s="95" t="s">
        <v>166</v>
      </c>
      <c r="K2363" s="95" t="s">
        <v>288</v>
      </c>
      <c r="L2363" s="97">
        <f t="shared" si="36"/>
        <v>45</v>
      </c>
      <c r="M2363" s="95" t="str">
        <f>CONCATENATE(База[ПЕрвые символы],База[Column2],RIGHT(База[Column3],7))</f>
        <v>KV-10446156BAX-KJA</v>
      </c>
      <c r="N2363" s="98"/>
      <c r="O2363" s="98"/>
      <c r="U2363" s="98"/>
      <c r="V2363" s="98"/>
      <c r="W2363" s="98"/>
      <c r="X2363" s="98"/>
      <c r="Y2363" s="98"/>
    </row>
    <row r="2364" spans="1:25" ht="15" x14ac:dyDescent="0.25">
      <c r="A2364" s="93" t="str">
        <f>CONCATENATE(База[ПЕрвые символы],База[Column2],База[Column4])</f>
        <v>KV-10446159BAX-KJA</v>
      </c>
      <c r="B2364" s="94">
        <f>База[Column6]</f>
        <v>120</v>
      </c>
      <c r="C2364" s="95" t="s">
        <v>81</v>
      </c>
      <c r="D2364" s="96">
        <v>46159</v>
      </c>
      <c r="E2364" s="95">
        <v>120</v>
      </c>
      <c r="F2364" s="95">
        <v>78</v>
      </c>
      <c r="G2364" s="95">
        <v>78</v>
      </c>
      <c r="H2364" s="95">
        <v>0</v>
      </c>
      <c r="I2364" s="95" t="s">
        <v>167</v>
      </c>
      <c r="J2364" s="95" t="s">
        <v>166</v>
      </c>
      <c r="K2364" s="95" t="s">
        <v>290</v>
      </c>
      <c r="L2364" s="97">
        <f t="shared" si="36"/>
        <v>120</v>
      </c>
      <c r="M2364" s="95" t="str">
        <f>CONCATENATE(База[ПЕрвые символы],База[Column2],RIGHT(База[Column3],7))</f>
        <v>KV-10446159BAX-KJA</v>
      </c>
      <c r="N2364" s="98"/>
      <c r="O2364" s="98"/>
      <c r="U2364" s="98"/>
      <c r="V2364" s="98"/>
      <c r="W2364" s="98"/>
      <c r="X2364" s="98"/>
      <c r="Y2364" s="98"/>
    </row>
    <row r="2365" spans="1:25" ht="15" x14ac:dyDescent="0.25">
      <c r="A2365" s="93" t="str">
        <f>CONCATENATE(База[ПЕрвые символы],База[Column2],База[Column4])</f>
        <v>KV-10446162BAX-KJA</v>
      </c>
      <c r="B2365" s="94">
        <f>База[Column6]</f>
        <v>46</v>
      </c>
      <c r="C2365" s="95" t="s">
        <v>81</v>
      </c>
      <c r="D2365" s="96">
        <v>46162</v>
      </c>
      <c r="E2365" s="95">
        <v>46</v>
      </c>
      <c r="F2365" s="95">
        <v>42</v>
      </c>
      <c r="G2365" s="95">
        <v>42</v>
      </c>
      <c r="H2365" s="95">
        <v>0</v>
      </c>
      <c r="I2365" s="95" t="s">
        <v>167</v>
      </c>
      <c r="J2365" s="95" t="s">
        <v>166</v>
      </c>
      <c r="K2365" s="95" t="s">
        <v>288</v>
      </c>
      <c r="L2365" s="97">
        <f t="shared" si="36"/>
        <v>46</v>
      </c>
      <c r="M2365" s="95" t="str">
        <f>CONCATENATE(База[ПЕрвые символы],База[Column2],RIGHT(База[Column3],7))</f>
        <v>KV-10446162BAX-KJA</v>
      </c>
      <c r="N2365" s="98"/>
      <c r="O2365" s="98"/>
      <c r="U2365" s="98"/>
      <c r="V2365" s="98"/>
      <c r="W2365" s="98"/>
      <c r="X2365" s="98"/>
      <c r="Y2365" s="98"/>
    </row>
    <row r="2366" spans="1:25" ht="15" x14ac:dyDescent="0.25">
      <c r="A2366" s="93" t="str">
        <f>CONCATENATE(База[ПЕрвые символы],База[Column2],База[Column4])</f>
        <v>KV-10446163BAX-KJA</v>
      </c>
      <c r="B2366" s="94">
        <f>База[Column6]</f>
        <v>48</v>
      </c>
      <c r="C2366" s="95" t="s">
        <v>81</v>
      </c>
      <c r="D2366" s="96">
        <v>46163</v>
      </c>
      <c r="E2366" s="95">
        <v>48</v>
      </c>
      <c r="F2366" s="95">
        <v>44</v>
      </c>
      <c r="G2366" s="95">
        <v>44</v>
      </c>
      <c r="H2366" s="95">
        <v>0</v>
      </c>
      <c r="I2366" s="95" t="s">
        <v>167</v>
      </c>
      <c r="J2366" s="95" t="s">
        <v>166</v>
      </c>
      <c r="K2366" s="95" t="s">
        <v>293</v>
      </c>
      <c r="L2366" s="97">
        <f t="shared" si="36"/>
        <v>48</v>
      </c>
      <c r="M2366" s="95" t="str">
        <f>CONCATENATE(База[ПЕрвые символы],База[Column2],RIGHT(База[Column3],7))</f>
        <v>KV-10446163BAX-KJA</v>
      </c>
      <c r="N2366" s="98"/>
      <c r="O2366" s="98"/>
      <c r="U2366" s="98"/>
      <c r="V2366" s="98"/>
      <c r="W2366" s="98"/>
      <c r="X2366" s="98"/>
      <c r="Y2366" s="98"/>
    </row>
    <row r="2367" spans="1:25" ht="15" x14ac:dyDescent="0.25">
      <c r="A2367" s="93" t="str">
        <f>CONCATENATE(База[ПЕрвые символы],База[Column2],База[Column4])</f>
        <v>KV-10446166BAX-KJA</v>
      </c>
      <c r="B2367" s="94">
        <f>База[Column6]</f>
        <v>46</v>
      </c>
      <c r="C2367" s="95" t="s">
        <v>81</v>
      </c>
      <c r="D2367" s="96">
        <v>46166</v>
      </c>
      <c r="E2367" s="95">
        <v>46</v>
      </c>
      <c r="F2367" s="95">
        <v>39</v>
      </c>
      <c r="G2367" s="95">
        <v>39</v>
      </c>
      <c r="H2367" s="95">
        <v>0</v>
      </c>
      <c r="I2367" s="95" t="s">
        <v>167</v>
      </c>
      <c r="J2367" s="95" t="s">
        <v>166</v>
      </c>
      <c r="K2367" s="95" t="s">
        <v>288</v>
      </c>
      <c r="L2367" s="97">
        <f t="shared" si="36"/>
        <v>46</v>
      </c>
      <c r="M2367" s="95" t="str">
        <f>CONCATENATE(База[ПЕрвые символы],База[Column2],RIGHT(База[Column3],7))</f>
        <v>KV-10446166BAX-KJA</v>
      </c>
      <c r="N2367" s="98"/>
      <c r="O2367" s="98"/>
      <c r="U2367" s="98"/>
      <c r="V2367" s="98"/>
      <c r="W2367" s="98"/>
      <c r="X2367" s="98"/>
      <c r="Y2367" s="98"/>
    </row>
    <row r="2368" spans="1:25" ht="15" x14ac:dyDescent="0.25">
      <c r="A2368" s="93" t="str">
        <f>CONCATENATE(База[ПЕрвые символы],База[Column2],База[Column4])</f>
        <v>KV-10446169BAX-KJA</v>
      </c>
      <c r="B2368" s="94">
        <f>База[Column6]</f>
        <v>46</v>
      </c>
      <c r="C2368" s="95" t="s">
        <v>81</v>
      </c>
      <c r="D2368" s="96">
        <v>46169</v>
      </c>
      <c r="E2368" s="95">
        <v>46</v>
      </c>
      <c r="F2368" s="95">
        <v>37</v>
      </c>
      <c r="G2368" s="95">
        <v>37</v>
      </c>
      <c r="H2368" s="95">
        <v>0</v>
      </c>
      <c r="I2368" s="95" t="s">
        <v>167</v>
      </c>
      <c r="J2368" s="95" t="s">
        <v>166</v>
      </c>
      <c r="K2368" s="95" t="s">
        <v>288</v>
      </c>
      <c r="L2368" s="97">
        <f t="shared" si="36"/>
        <v>46</v>
      </c>
      <c r="M2368" s="95" t="str">
        <f>CONCATENATE(База[ПЕрвые символы],База[Column2],RIGHT(База[Column3],7))</f>
        <v>KV-10446169BAX-KJA</v>
      </c>
      <c r="N2368" s="98"/>
      <c r="O2368" s="98"/>
      <c r="U2368" s="98"/>
      <c r="V2368" s="98"/>
      <c r="W2368" s="98"/>
      <c r="X2368" s="98"/>
      <c r="Y2368" s="98"/>
    </row>
    <row r="2369" spans="1:25" ht="15" x14ac:dyDescent="0.25">
      <c r="A2369" s="93" t="str">
        <f>CONCATENATE(База[ПЕрвые символы],База[Column2],База[Column4])</f>
        <v>KV-10446170BAX-KJA</v>
      </c>
      <c r="B2369" s="94">
        <f>База[Column6]</f>
        <v>46</v>
      </c>
      <c r="C2369" s="95" t="s">
        <v>81</v>
      </c>
      <c r="D2369" s="96">
        <v>46170</v>
      </c>
      <c r="E2369" s="95">
        <v>46</v>
      </c>
      <c r="F2369" s="95">
        <v>32</v>
      </c>
      <c r="G2369" s="95">
        <v>32</v>
      </c>
      <c r="H2369" s="95">
        <v>0</v>
      </c>
      <c r="I2369" s="95" t="s">
        <v>167</v>
      </c>
      <c r="J2369" s="95" t="s">
        <v>166</v>
      </c>
      <c r="K2369" s="95" t="s">
        <v>288</v>
      </c>
      <c r="L2369" s="97">
        <f t="shared" si="36"/>
        <v>46</v>
      </c>
      <c r="M2369" s="95" t="str">
        <f>CONCATENATE(База[ПЕрвые символы],База[Column2],RIGHT(База[Column3],7))</f>
        <v>KV-10446170BAX-KJA</v>
      </c>
      <c r="N2369" s="98"/>
      <c r="O2369" s="98"/>
      <c r="U2369" s="98"/>
      <c r="V2369" s="98"/>
      <c r="W2369" s="98"/>
      <c r="X2369" s="98"/>
      <c r="Y2369" s="98"/>
    </row>
    <row r="2370" spans="1:25" ht="15" x14ac:dyDescent="0.25">
      <c r="A2370" s="93" t="str">
        <f>CONCATENATE(База[ПЕрвые символы],База[Column2],База[Column4])</f>
        <v>KV-10446173BAX-KJA</v>
      </c>
      <c r="B2370" s="94">
        <f>База[Column6]</f>
        <v>46</v>
      </c>
      <c r="C2370" s="95" t="s">
        <v>81</v>
      </c>
      <c r="D2370" s="96">
        <v>46173</v>
      </c>
      <c r="E2370" s="95">
        <v>46</v>
      </c>
      <c r="F2370" s="95">
        <v>36</v>
      </c>
      <c r="G2370" s="95">
        <v>36</v>
      </c>
      <c r="H2370" s="95">
        <v>2</v>
      </c>
      <c r="I2370" s="95" t="s">
        <v>167</v>
      </c>
      <c r="J2370" s="95" t="s">
        <v>166</v>
      </c>
      <c r="K2370" s="95" t="s">
        <v>288</v>
      </c>
      <c r="L2370" s="97">
        <f t="shared" ref="L2370:L2433" si="37">IF(G2370&gt;=0,E2370-H2370,E2370-H2370-G2370)</f>
        <v>44</v>
      </c>
      <c r="M2370" s="95" t="str">
        <f>CONCATENATE(База[ПЕрвые символы],База[Column2],RIGHT(База[Column3],7))</f>
        <v>KV-10446173BAX-KJA</v>
      </c>
      <c r="N2370" s="98"/>
      <c r="O2370" s="98"/>
      <c r="U2370" s="98"/>
      <c r="V2370" s="98"/>
      <c r="W2370" s="98"/>
      <c r="X2370" s="98"/>
      <c r="Y2370" s="98"/>
    </row>
    <row r="2371" spans="1:25" ht="15" x14ac:dyDescent="0.25">
      <c r="A2371" s="93" t="str">
        <f>CONCATENATE(База[ПЕрвые символы],База[Column2],База[Column4])</f>
        <v>KV-10446176BAX-KJA</v>
      </c>
      <c r="B2371" s="94">
        <f>База[Column6]</f>
        <v>46</v>
      </c>
      <c r="C2371" s="95" t="s">
        <v>81</v>
      </c>
      <c r="D2371" s="96">
        <v>46176</v>
      </c>
      <c r="E2371" s="95">
        <v>46</v>
      </c>
      <c r="F2371" s="95">
        <v>28</v>
      </c>
      <c r="G2371" s="95">
        <v>28</v>
      </c>
      <c r="H2371" s="95">
        <v>2</v>
      </c>
      <c r="I2371" s="95" t="s">
        <v>167</v>
      </c>
      <c r="J2371" s="95" t="s">
        <v>166</v>
      </c>
      <c r="K2371" s="95" t="s">
        <v>288</v>
      </c>
      <c r="L2371" s="97">
        <f t="shared" si="37"/>
        <v>44</v>
      </c>
      <c r="M2371" s="95" t="str">
        <f>CONCATENATE(База[ПЕрвые символы],База[Column2],RIGHT(База[Column3],7))</f>
        <v>KV-10446176BAX-KJA</v>
      </c>
      <c r="N2371" s="98"/>
      <c r="O2371" s="98"/>
      <c r="U2371" s="98"/>
      <c r="V2371" s="98"/>
      <c r="W2371" s="98"/>
      <c r="X2371" s="98"/>
      <c r="Y2371" s="98"/>
    </row>
    <row r="2372" spans="1:25" ht="15" x14ac:dyDescent="0.25">
      <c r="A2372" s="93" t="str">
        <f>CONCATENATE(База[ПЕрвые символы],База[Column2],База[Column4])</f>
        <v>KV-10446181BAX-KJA</v>
      </c>
      <c r="B2372" s="94">
        <f>База[Column6]</f>
        <v>72</v>
      </c>
      <c r="C2372" s="95" t="s">
        <v>81</v>
      </c>
      <c r="D2372" s="96">
        <v>46181</v>
      </c>
      <c r="E2372" s="95">
        <v>72</v>
      </c>
      <c r="F2372" s="95">
        <v>27</v>
      </c>
      <c r="G2372" s="95">
        <v>27</v>
      </c>
      <c r="H2372" s="95">
        <v>2</v>
      </c>
      <c r="I2372" s="95" t="s">
        <v>167</v>
      </c>
      <c r="J2372" s="95" t="s">
        <v>166</v>
      </c>
      <c r="K2372" s="95" t="s">
        <v>289</v>
      </c>
      <c r="L2372" s="97">
        <f t="shared" si="37"/>
        <v>70</v>
      </c>
      <c r="M2372" s="95" t="str">
        <f>CONCATENATE(База[ПЕрвые символы],База[Column2],RIGHT(База[Column3],7))</f>
        <v>KV-10446181BAX-KJA</v>
      </c>
      <c r="N2372" s="98"/>
      <c r="O2372" s="98"/>
      <c r="U2372" s="98"/>
      <c r="V2372" s="98"/>
      <c r="W2372" s="98"/>
      <c r="X2372" s="98"/>
      <c r="Y2372" s="98"/>
    </row>
    <row r="2373" spans="1:25" ht="15" x14ac:dyDescent="0.25">
      <c r="A2373" s="93" t="str">
        <f>CONCATENATE(База[ПЕрвые символы],База[Column2],База[Column4])</f>
        <v>KV-10446183BAX-KJA</v>
      </c>
      <c r="B2373" s="94">
        <f>База[Column6]</f>
        <v>46</v>
      </c>
      <c r="C2373" s="95" t="s">
        <v>81</v>
      </c>
      <c r="D2373" s="96">
        <v>46183</v>
      </c>
      <c r="E2373" s="95">
        <v>46</v>
      </c>
      <c r="F2373" s="95">
        <v>26</v>
      </c>
      <c r="G2373" s="95">
        <v>26</v>
      </c>
      <c r="H2373" s="95">
        <v>2</v>
      </c>
      <c r="I2373" s="95" t="s">
        <v>167</v>
      </c>
      <c r="J2373" s="95" t="s">
        <v>166</v>
      </c>
      <c r="K2373" s="95" t="s">
        <v>288</v>
      </c>
      <c r="L2373" s="97">
        <f t="shared" si="37"/>
        <v>44</v>
      </c>
      <c r="M2373" s="95" t="str">
        <f>CONCATENATE(База[ПЕрвые символы],База[Column2],RIGHT(База[Column3],7))</f>
        <v>KV-10446183BAX-KJA</v>
      </c>
      <c r="N2373" s="98"/>
      <c r="O2373" s="98"/>
      <c r="U2373" s="98"/>
      <c r="V2373" s="98"/>
      <c r="W2373" s="98"/>
      <c r="X2373" s="98"/>
      <c r="Y2373" s="98"/>
    </row>
    <row r="2374" spans="1:25" ht="15" x14ac:dyDescent="0.25">
      <c r="A2374" s="93" t="str">
        <f>CONCATENATE(База[ПЕрвые символы],База[Column2],База[Column4])</f>
        <v>KV-10446188BAX-KJA</v>
      </c>
      <c r="B2374" s="94">
        <f>База[Column6]</f>
        <v>72</v>
      </c>
      <c r="C2374" s="95" t="s">
        <v>81</v>
      </c>
      <c r="D2374" s="96">
        <v>46188</v>
      </c>
      <c r="E2374" s="95">
        <v>72</v>
      </c>
      <c r="F2374" s="95">
        <v>19</v>
      </c>
      <c r="G2374" s="95">
        <v>19</v>
      </c>
      <c r="H2374" s="95">
        <v>2</v>
      </c>
      <c r="I2374" s="95" t="s">
        <v>167</v>
      </c>
      <c r="J2374" s="95" t="s">
        <v>166</v>
      </c>
      <c r="K2374" s="95" t="s">
        <v>289</v>
      </c>
      <c r="L2374" s="97">
        <f t="shared" si="37"/>
        <v>70</v>
      </c>
      <c r="M2374" s="95" t="str">
        <f>CONCATENATE(База[ПЕрвые символы],База[Column2],RIGHT(База[Column3],7))</f>
        <v>KV-10446188BAX-KJA</v>
      </c>
      <c r="N2374" s="98"/>
      <c r="O2374" s="98"/>
      <c r="U2374" s="98"/>
      <c r="V2374" s="98"/>
      <c r="W2374" s="98"/>
      <c r="X2374" s="98"/>
      <c r="Y2374" s="98"/>
    </row>
    <row r="2375" spans="1:25" ht="15" x14ac:dyDescent="0.25">
      <c r="A2375" s="93" t="str">
        <f>CONCATENATE(База[ПЕрвые символы],База[Column2],База[Column4])</f>
        <v>KV-10446190BAX-KJA</v>
      </c>
      <c r="B2375" s="94">
        <f>База[Column6]</f>
        <v>46</v>
      </c>
      <c r="C2375" s="95" t="s">
        <v>81</v>
      </c>
      <c r="D2375" s="96">
        <v>46190</v>
      </c>
      <c r="E2375" s="95">
        <v>46</v>
      </c>
      <c r="F2375" s="95">
        <v>17</v>
      </c>
      <c r="G2375" s="95">
        <v>17</v>
      </c>
      <c r="H2375" s="95">
        <v>2</v>
      </c>
      <c r="I2375" s="95" t="s">
        <v>167</v>
      </c>
      <c r="J2375" s="95" t="s">
        <v>166</v>
      </c>
      <c r="K2375" s="95" t="s">
        <v>288</v>
      </c>
      <c r="L2375" s="97">
        <f t="shared" si="37"/>
        <v>44</v>
      </c>
      <c r="M2375" s="95" t="str">
        <f>CONCATENATE(База[ПЕрвые символы],База[Column2],RIGHT(База[Column3],7))</f>
        <v>KV-10446190BAX-KJA</v>
      </c>
      <c r="N2375" s="98"/>
      <c r="O2375" s="98"/>
      <c r="U2375" s="98"/>
      <c r="V2375" s="98"/>
      <c r="W2375" s="98"/>
      <c r="X2375" s="98"/>
      <c r="Y2375" s="98"/>
    </row>
    <row r="2376" spans="1:25" ht="15" x14ac:dyDescent="0.25">
      <c r="A2376" s="93" t="str">
        <f>CONCATENATE(База[ПЕрвые символы],База[Column2],База[Column4])</f>
        <v>KV-10446195BAX-KJA</v>
      </c>
      <c r="B2376" s="94">
        <f>База[Column6]</f>
        <v>72</v>
      </c>
      <c r="C2376" s="95" t="s">
        <v>81</v>
      </c>
      <c r="D2376" s="96">
        <v>46195</v>
      </c>
      <c r="E2376" s="95">
        <v>72</v>
      </c>
      <c r="F2376" s="95">
        <v>18</v>
      </c>
      <c r="G2376" s="95">
        <v>18</v>
      </c>
      <c r="H2376" s="95">
        <v>2</v>
      </c>
      <c r="I2376" s="95" t="s">
        <v>167</v>
      </c>
      <c r="J2376" s="95" t="s">
        <v>166</v>
      </c>
      <c r="K2376" s="95" t="s">
        <v>289</v>
      </c>
      <c r="L2376" s="97">
        <f t="shared" si="37"/>
        <v>70</v>
      </c>
      <c r="M2376" s="95" t="str">
        <f>CONCATENATE(База[ПЕрвые символы],База[Column2],RIGHT(База[Column3],7))</f>
        <v>KV-10446195BAX-KJA</v>
      </c>
      <c r="N2376" s="98"/>
      <c r="O2376" s="98"/>
      <c r="U2376" s="98"/>
      <c r="V2376" s="98"/>
      <c r="W2376" s="98"/>
      <c r="X2376" s="98"/>
      <c r="Y2376" s="98"/>
    </row>
    <row r="2377" spans="1:25" ht="15" x14ac:dyDescent="0.25">
      <c r="A2377" s="93" t="str">
        <f>CONCATENATE(База[ПЕрвые символы],База[Column2],База[Column4])</f>
        <v>KV-10446197BAX-KJA</v>
      </c>
      <c r="B2377" s="94">
        <f>База[Column6]</f>
        <v>46</v>
      </c>
      <c r="C2377" s="95" t="s">
        <v>81</v>
      </c>
      <c r="D2377" s="96">
        <v>46197</v>
      </c>
      <c r="E2377" s="95">
        <v>46</v>
      </c>
      <c r="F2377" s="95">
        <v>14</v>
      </c>
      <c r="G2377" s="95">
        <v>14</v>
      </c>
      <c r="H2377" s="95">
        <v>2</v>
      </c>
      <c r="I2377" s="95" t="s">
        <v>167</v>
      </c>
      <c r="J2377" s="95" t="s">
        <v>166</v>
      </c>
      <c r="K2377" s="95" t="s">
        <v>288</v>
      </c>
      <c r="L2377" s="97">
        <f t="shared" si="37"/>
        <v>44</v>
      </c>
      <c r="M2377" s="95" t="str">
        <f>CONCATENATE(База[ПЕрвые символы],База[Column2],RIGHT(База[Column3],7))</f>
        <v>KV-10446197BAX-KJA</v>
      </c>
      <c r="N2377" s="98"/>
      <c r="O2377" s="98"/>
      <c r="U2377" s="98"/>
      <c r="V2377" s="98"/>
      <c r="W2377" s="98"/>
      <c r="X2377" s="98"/>
      <c r="Y2377" s="98"/>
    </row>
    <row r="2378" spans="1:25" ht="15" x14ac:dyDescent="0.25">
      <c r="A2378" s="93" t="str">
        <f>CONCATENATE(База[ПЕрвые символы],База[Column2],База[Column4])</f>
        <v>KV-10446202BAX-KJA</v>
      </c>
      <c r="B2378" s="94">
        <f>База[Column6]</f>
        <v>46</v>
      </c>
      <c r="C2378" s="95" t="s">
        <v>81</v>
      </c>
      <c r="D2378" s="96">
        <v>46202</v>
      </c>
      <c r="E2378" s="95">
        <v>46</v>
      </c>
      <c r="F2378" s="95">
        <v>6</v>
      </c>
      <c r="G2378" s="95">
        <v>6</v>
      </c>
      <c r="H2378" s="95">
        <v>2</v>
      </c>
      <c r="I2378" s="95" t="s">
        <v>167</v>
      </c>
      <c r="J2378" s="95" t="s">
        <v>166</v>
      </c>
      <c r="K2378" s="95" t="s">
        <v>288</v>
      </c>
      <c r="L2378" s="97">
        <f t="shared" si="37"/>
        <v>44</v>
      </c>
      <c r="M2378" s="95" t="str">
        <f>CONCATENATE(База[ПЕрвые символы],База[Column2],RIGHT(База[Column3],7))</f>
        <v>KV-10446202BAX-KJA</v>
      </c>
      <c r="N2378" s="98"/>
      <c r="O2378" s="98"/>
      <c r="U2378" s="98"/>
      <c r="V2378" s="98"/>
      <c r="W2378" s="98"/>
      <c r="X2378" s="98"/>
      <c r="Y2378" s="98"/>
    </row>
    <row r="2379" spans="1:25" ht="15" x14ac:dyDescent="0.25">
      <c r="A2379" s="93" t="str">
        <f>CONCATENATE(База[ПЕрвые символы],База[Column2],База[Column4])</f>
        <v>KV-10446204BAX-KJA</v>
      </c>
      <c r="B2379" s="94">
        <f>База[Column6]</f>
        <v>72</v>
      </c>
      <c r="C2379" s="95" t="s">
        <v>81</v>
      </c>
      <c r="D2379" s="96">
        <v>46204</v>
      </c>
      <c r="E2379" s="95">
        <v>72</v>
      </c>
      <c r="F2379" s="95">
        <v>7</v>
      </c>
      <c r="G2379" s="95">
        <v>7</v>
      </c>
      <c r="H2379" s="95">
        <v>2</v>
      </c>
      <c r="I2379" s="95" t="s">
        <v>167</v>
      </c>
      <c r="J2379" s="95" t="s">
        <v>166</v>
      </c>
      <c r="K2379" s="95" t="s">
        <v>289</v>
      </c>
      <c r="L2379" s="97">
        <f t="shared" si="37"/>
        <v>70</v>
      </c>
      <c r="M2379" s="95" t="str">
        <f>CONCATENATE(База[ПЕрвые символы],База[Column2],RIGHT(База[Column3],7))</f>
        <v>KV-10446204BAX-KJA</v>
      </c>
      <c r="N2379" s="98"/>
      <c r="U2379" s="98"/>
      <c r="V2379" s="98"/>
      <c r="W2379" s="98"/>
      <c r="X2379" s="98"/>
      <c r="Y2379" s="98"/>
    </row>
    <row r="2380" spans="1:25" ht="15" x14ac:dyDescent="0.25">
      <c r="A2380" s="93" t="str">
        <f>CONCATENATE(База[ПЕрвые символы],База[Column2],База[Column4])</f>
        <v>KV-10446207BAX-KJA</v>
      </c>
      <c r="B2380" s="94">
        <f>База[Column6]</f>
        <v>46</v>
      </c>
      <c r="C2380" s="95" t="s">
        <v>81</v>
      </c>
      <c r="D2380" s="96">
        <v>46207</v>
      </c>
      <c r="E2380" s="95">
        <v>46</v>
      </c>
      <c r="F2380" s="95">
        <v>5</v>
      </c>
      <c r="G2380" s="95">
        <v>5</v>
      </c>
      <c r="H2380" s="95">
        <v>2</v>
      </c>
      <c r="I2380" s="95" t="s">
        <v>167</v>
      </c>
      <c r="J2380" s="95" t="s">
        <v>166</v>
      </c>
      <c r="K2380" s="95" t="s">
        <v>288</v>
      </c>
      <c r="L2380" s="97">
        <f t="shared" si="37"/>
        <v>44</v>
      </c>
      <c r="M2380" s="95" t="str">
        <f>CONCATENATE(База[ПЕрвые символы],База[Column2],RIGHT(База[Column3],7))</f>
        <v>KV-10446207BAX-KJA</v>
      </c>
      <c r="N2380" s="98"/>
      <c r="U2380" s="98"/>
      <c r="V2380" s="98"/>
      <c r="W2380" s="98"/>
      <c r="X2380" s="98"/>
      <c r="Y2380" s="98"/>
    </row>
    <row r="2381" spans="1:25" ht="15" x14ac:dyDescent="0.25">
      <c r="A2381" s="93" t="str">
        <f>CONCATENATE(База[ПЕрвые символы],База[Column2],База[Column4])</f>
        <v>KV-10446209BAX-KJA</v>
      </c>
      <c r="B2381" s="94">
        <f>База[Column6]</f>
        <v>72</v>
      </c>
      <c r="C2381" s="95" t="s">
        <v>81</v>
      </c>
      <c r="D2381" s="96">
        <v>46209</v>
      </c>
      <c r="E2381" s="95">
        <v>72</v>
      </c>
      <c r="F2381" s="95">
        <v>7</v>
      </c>
      <c r="G2381" s="95">
        <v>7</v>
      </c>
      <c r="H2381" s="95">
        <v>2</v>
      </c>
      <c r="I2381" s="95" t="s">
        <v>167</v>
      </c>
      <c r="J2381" s="95" t="s">
        <v>166</v>
      </c>
      <c r="K2381" s="95" t="s">
        <v>289</v>
      </c>
      <c r="L2381" s="97">
        <f t="shared" si="37"/>
        <v>70</v>
      </c>
      <c r="M2381" s="95" t="str">
        <f>CONCATENATE(База[ПЕрвые символы],База[Column2],RIGHT(База[Column3],7))</f>
        <v>KV-10446209BAX-KJA</v>
      </c>
      <c r="N2381" s="98"/>
      <c r="U2381" s="98"/>
      <c r="V2381" s="98"/>
      <c r="W2381" s="98"/>
      <c r="X2381" s="98"/>
      <c r="Y2381" s="98"/>
    </row>
    <row r="2382" spans="1:25" ht="15" x14ac:dyDescent="0.25">
      <c r="A2382" s="93" t="str">
        <f>CONCATENATE(База[ПЕрвые символы],База[Column2],База[Column4])</f>
        <v>KV-10446211BAX-KJA</v>
      </c>
      <c r="B2382" s="94">
        <f>База[Column6]</f>
        <v>46</v>
      </c>
      <c r="C2382" s="95" t="s">
        <v>81</v>
      </c>
      <c r="D2382" s="96">
        <v>46211</v>
      </c>
      <c r="E2382" s="95">
        <v>46</v>
      </c>
      <c r="F2382" s="95">
        <v>5</v>
      </c>
      <c r="G2382" s="95">
        <v>5</v>
      </c>
      <c r="H2382" s="95">
        <v>2</v>
      </c>
      <c r="I2382" s="95" t="s">
        <v>167</v>
      </c>
      <c r="J2382" s="95" t="s">
        <v>166</v>
      </c>
      <c r="K2382" s="95" t="s">
        <v>288</v>
      </c>
      <c r="L2382" s="97">
        <f t="shared" si="37"/>
        <v>44</v>
      </c>
      <c r="M2382" s="95" t="str">
        <f>CONCATENATE(База[ПЕрвые символы],База[Column2],RIGHT(База[Column3],7))</f>
        <v>KV-10446211BAX-KJA</v>
      </c>
      <c r="N2382" s="98"/>
      <c r="U2382" s="98"/>
      <c r="V2382" s="98"/>
      <c r="W2382" s="98"/>
      <c r="X2382" s="98"/>
      <c r="Y2382" s="98"/>
    </row>
    <row r="2383" spans="1:25" ht="15" x14ac:dyDescent="0.25">
      <c r="A2383" s="93" t="str">
        <f>CONCATENATE(База[ПЕрвые символы],База[Column2],База[Column4])</f>
        <v>KV-10446214BAX-KJA</v>
      </c>
      <c r="B2383" s="94">
        <f>База[Column6]</f>
        <v>46</v>
      </c>
      <c r="C2383" s="95" t="s">
        <v>81</v>
      </c>
      <c r="D2383" s="96">
        <v>46214</v>
      </c>
      <c r="E2383" s="95">
        <v>46</v>
      </c>
      <c r="F2383" s="95">
        <v>2</v>
      </c>
      <c r="G2383" s="95">
        <v>2</v>
      </c>
      <c r="H2383" s="95">
        <v>2</v>
      </c>
      <c r="I2383" s="95" t="s">
        <v>167</v>
      </c>
      <c r="J2383" s="95" t="s">
        <v>166</v>
      </c>
      <c r="K2383" s="95" t="s">
        <v>288</v>
      </c>
      <c r="L2383" s="97">
        <f t="shared" si="37"/>
        <v>44</v>
      </c>
      <c r="M2383" s="95" t="str">
        <f>CONCATENATE(База[ПЕрвые символы],База[Column2],RIGHT(База[Column3],7))</f>
        <v>KV-10446214BAX-KJA</v>
      </c>
      <c r="N2383" s="98"/>
      <c r="U2383" s="98"/>
      <c r="V2383" s="98"/>
      <c r="W2383" s="98"/>
      <c r="X2383" s="98"/>
      <c r="Y2383" s="98"/>
    </row>
    <row r="2384" spans="1:25" ht="15" x14ac:dyDescent="0.25">
      <c r="A2384" s="93" t="str">
        <f>CONCATENATE(База[ПЕрвые символы],База[Column2],База[Column4])</f>
        <v>KV-10546154KJA-NOZ</v>
      </c>
      <c r="B2384" s="94">
        <f>База[Column6]</f>
        <v>46</v>
      </c>
      <c r="C2384" s="95" t="s">
        <v>82</v>
      </c>
      <c r="D2384" s="96">
        <v>46154</v>
      </c>
      <c r="E2384" s="95">
        <v>46</v>
      </c>
      <c r="F2384" s="95">
        <v>34</v>
      </c>
      <c r="G2384" s="95">
        <v>34</v>
      </c>
      <c r="H2384" s="95">
        <v>0</v>
      </c>
      <c r="I2384" s="95" t="s">
        <v>169</v>
      </c>
      <c r="J2384" s="95" t="s">
        <v>168</v>
      </c>
      <c r="K2384" s="95" t="s">
        <v>288</v>
      </c>
      <c r="L2384" s="97">
        <f t="shared" si="37"/>
        <v>46</v>
      </c>
      <c r="M2384" s="95" t="str">
        <f>CONCATENATE(База[ПЕрвые символы],База[Column2],RIGHT(База[Column3],7))</f>
        <v>KV-10546154KJA-NOZ</v>
      </c>
      <c r="N2384" s="98"/>
      <c r="U2384" s="98"/>
      <c r="V2384" s="98"/>
      <c r="W2384" s="98"/>
      <c r="X2384" s="98"/>
      <c r="Y2384" s="98"/>
    </row>
    <row r="2385" spans="1:25" ht="15" x14ac:dyDescent="0.25">
      <c r="A2385" s="93" t="str">
        <f>CONCATENATE(База[ПЕрвые символы],База[Column2],База[Column4])</f>
        <v>KV-10546156KJA-NOZ</v>
      </c>
      <c r="B2385" s="94">
        <f>База[Column6]</f>
        <v>46</v>
      </c>
      <c r="C2385" s="95" t="s">
        <v>82</v>
      </c>
      <c r="D2385" s="96">
        <v>46156</v>
      </c>
      <c r="E2385" s="95">
        <v>46</v>
      </c>
      <c r="F2385" s="95">
        <v>39</v>
      </c>
      <c r="G2385" s="95">
        <v>39</v>
      </c>
      <c r="H2385" s="95">
        <v>0</v>
      </c>
      <c r="I2385" s="95" t="s">
        <v>169</v>
      </c>
      <c r="J2385" s="95" t="s">
        <v>168</v>
      </c>
      <c r="K2385" s="95" t="s">
        <v>288</v>
      </c>
      <c r="L2385" s="97">
        <f t="shared" si="37"/>
        <v>46</v>
      </c>
      <c r="M2385" s="95" t="str">
        <f>CONCATENATE(База[ПЕрвые символы],База[Column2],RIGHT(База[Column3],7))</f>
        <v>KV-10546156KJA-NOZ</v>
      </c>
      <c r="N2385" s="98"/>
      <c r="U2385" s="98"/>
      <c r="V2385" s="98"/>
      <c r="W2385" s="98"/>
      <c r="X2385" s="98"/>
      <c r="Y2385" s="98"/>
    </row>
    <row r="2386" spans="1:25" ht="15" x14ac:dyDescent="0.25">
      <c r="A2386" s="93" t="str">
        <f>CONCATENATE(База[ПЕрвые символы],База[Column2],База[Column4])</f>
        <v>KV-10546159KJA-NOZ</v>
      </c>
      <c r="B2386" s="94">
        <f>База[Column6]</f>
        <v>46</v>
      </c>
      <c r="C2386" s="95" t="s">
        <v>82</v>
      </c>
      <c r="D2386" s="96">
        <v>46159</v>
      </c>
      <c r="E2386" s="95">
        <v>46</v>
      </c>
      <c r="F2386" s="95">
        <v>45</v>
      </c>
      <c r="G2386" s="95">
        <v>45</v>
      </c>
      <c r="H2386" s="95">
        <v>0</v>
      </c>
      <c r="I2386" s="95" t="s">
        <v>169</v>
      </c>
      <c r="J2386" s="95" t="s">
        <v>168</v>
      </c>
      <c r="K2386" s="95" t="s">
        <v>288</v>
      </c>
      <c r="L2386" s="97">
        <f t="shared" si="37"/>
        <v>46</v>
      </c>
      <c r="M2386" s="95" t="str">
        <f>CONCATENATE(База[ПЕрвые символы],База[Column2],RIGHT(База[Column3],7))</f>
        <v>KV-10546159KJA-NOZ</v>
      </c>
      <c r="N2386" s="98"/>
      <c r="U2386" s="98"/>
      <c r="V2386" s="98"/>
      <c r="W2386" s="98"/>
      <c r="X2386" s="98"/>
      <c r="Y2386" s="98"/>
    </row>
    <row r="2387" spans="1:25" ht="15" x14ac:dyDescent="0.25">
      <c r="A2387" s="93" t="str">
        <f>CONCATENATE(База[ПЕрвые символы],База[Column2],База[Column4])</f>
        <v>KV-10546161KJA-NOZ</v>
      </c>
      <c r="B2387" s="94">
        <f>База[Column6]</f>
        <v>46</v>
      </c>
      <c r="C2387" s="95" t="s">
        <v>82</v>
      </c>
      <c r="D2387" s="96">
        <v>46161</v>
      </c>
      <c r="E2387" s="95">
        <v>46</v>
      </c>
      <c r="F2387" s="95">
        <v>37</v>
      </c>
      <c r="G2387" s="95">
        <v>37</v>
      </c>
      <c r="H2387" s="95">
        <v>0</v>
      </c>
      <c r="I2387" s="95" t="s">
        <v>169</v>
      </c>
      <c r="J2387" s="95" t="s">
        <v>168</v>
      </c>
      <c r="K2387" s="95" t="s">
        <v>288</v>
      </c>
      <c r="L2387" s="97">
        <f t="shared" si="37"/>
        <v>46</v>
      </c>
      <c r="M2387" s="95" t="str">
        <f>CONCATENATE(База[ПЕрвые символы],База[Column2],RIGHT(База[Column3],7))</f>
        <v>KV-10546161KJA-NOZ</v>
      </c>
      <c r="N2387" s="98"/>
      <c r="U2387" s="98"/>
      <c r="V2387" s="98"/>
      <c r="W2387" s="98"/>
      <c r="X2387" s="98"/>
      <c r="Y2387" s="98"/>
    </row>
    <row r="2388" spans="1:25" ht="15" x14ac:dyDescent="0.25">
      <c r="A2388" s="93" t="str">
        <f>CONCATENATE(База[ПЕрвые символы],База[Column2],База[Column4])</f>
        <v>KV-10546163KJA-NOZ</v>
      </c>
      <c r="B2388" s="94">
        <f>База[Column6]</f>
        <v>46</v>
      </c>
      <c r="C2388" s="95" t="s">
        <v>82</v>
      </c>
      <c r="D2388" s="96">
        <v>46163</v>
      </c>
      <c r="E2388" s="95">
        <v>46</v>
      </c>
      <c r="F2388" s="95">
        <v>45</v>
      </c>
      <c r="G2388" s="95">
        <v>45</v>
      </c>
      <c r="H2388" s="95">
        <v>0</v>
      </c>
      <c r="I2388" s="95" t="s">
        <v>169</v>
      </c>
      <c r="J2388" s="95" t="s">
        <v>168</v>
      </c>
      <c r="K2388" s="95" t="s">
        <v>288</v>
      </c>
      <c r="L2388" s="97">
        <f t="shared" si="37"/>
        <v>46</v>
      </c>
      <c r="M2388" s="95" t="str">
        <f>CONCATENATE(База[ПЕрвые символы],База[Column2],RIGHT(База[Column3],7))</f>
        <v>KV-10546163KJA-NOZ</v>
      </c>
      <c r="N2388" s="98"/>
      <c r="U2388" s="98"/>
      <c r="V2388" s="98"/>
      <c r="W2388" s="98"/>
      <c r="X2388" s="98"/>
      <c r="Y2388" s="98"/>
    </row>
    <row r="2389" spans="1:25" ht="15" x14ac:dyDescent="0.25">
      <c r="A2389" s="93" t="str">
        <f>CONCATENATE(База[ПЕрвые символы],База[Column2],База[Column4])</f>
        <v>KV-10546166KJA-NOZ</v>
      </c>
      <c r="B2389" s="94">
        <f>База[Column6]</f>
        <v>46</v>
      </c>
      <c r="C2389" s="95" t="s">
        <v>82</v>
      </c>
      <c r="D2389" s="96">
        <v>46166</v>
      </c>
      <c r="E2389" s="95">
        <v>46</v>
      </c>
      <c r="F2389" s="95">
        <v>45</v>
      </c>
      <c r="G2389" s="95">
        <v>45</v>
      </c>
      <c r="H2389" s="95">
        <v>0</v>
      </c>
      <c r="I2389" s="95" t="s">
        <v>169</v>
      </c>
      <c r="J2389" s="95" t="s">
        <v>168</v>
      </c>
      <c r="K2389" s="95" t="s">
        <v>288</v>
      </c>
      <c r="L2389" s="97">
        <f t="shared" si="37"/>
        <v>46</v>
      </c>
      <c r="M2389" s="95" t="str">
        <f>CONCATENATE(База[ПЕрвые символы],База[Column2],RIGHT(База[Column3],7))</f>
        <v>KV-10546166KJA-NOZ</v>
      </c>
      <c r="N2389" s="98"/>
      <c r="U2389" s="98"/>
      <c r="V2389" s="98"/>
      <c r="W2389" s="98"/>
      <c r="X2389" s="98"/>
      <c r="Y2389" s="98"/>
    </row>
    <row r="2390" spans="1:25" ht="15" x14ac:dyDescent="0.25">
      <c r="A2390" s="93" t="str">
        <f>CONCATENATE(База[ПЕрвые символы],База[Column2],База[Column4])</f>
        <v>KV-10546168KJA-NOZ</v>
      </c>
      <c r="B2390" s="94">
        <f>База[Column6]</f>
        <v>46</v>
      </c>
      <c r="C2390" s="95" t="s">
        <v>82</v>
      </c>
      <c r="D2390" s="96">
        <v>46168</v>
      </c>
      <c r="E2390" s="95">
        <v>46</v>
      </c>
      <c r="F2390" s="95">
        <v>46</v>
      </c>
      <c r="G2390" s="95">
        <v>46</v>
      </c>
      <c r="H2390" s="95">
        <v>0</v>
      </c>
      <c r="I2390" s="95" t="s">
        <v>169</v>
      </c>
      <c r="J2390" s="95" t="s">
        <v>168</v>
      </c>
      <c r="K2390" s="95" t="s">
        <v>288</v>
      </c>
      <c r="L2390" s="97">
        <f t="shared" si="37"/>
        <v>46</v>
      </c>
      <c r="M2390" s="95" t="str">
        <f>CONCATENATE(База[ПЕрвые символы],База[Column2],RIGHT(База[Column3],7))</f>
        <v>KV-10546168KJA-NOZ</v>
      </c>
      <c r="N2390" s="98"/>
      <c r="U2390" s="98"/>
      <c r="V2390" s="98"/>
      <c r="W2390" s="98"/>
      <c r="X2390" s="98"/>
      <c r="Y2390" s="98"/>
    </row>
    <row r="2391" spans="1:25" ht="15" x14ac:dyDescent="0.25">
      <c r="A2391" s="93" t="str">
        <f>CONCATENATE(База[ПЕрвые символы],База[Column2],База[Column4])</f>
        <v>KV-10546170KJA-NOZ</v>
      </c>
      <c r="B2391" s="94">
        <f>База[Column6]</f>
        <v>46</v>
      </c>
      <c r="C2391" s="95" t="s">
        <v>82</v>
      </c>
      <c r="D2391" s="96">
        <v>46170</v>
      </c>
      <c r="E2391" s="95">
        <v>46</v>
      </c>
      <c r="F2391" s="95">
        <v>42</v>
      </c>
      <c r="G2391" s="95">
        <v>42</v>
      </c>
      <c r="H2391" s="95">
        <v>1</v>
      </c>
      <c r="I2391" s="95" t="s">
        <v>169</v>
      </c>
      <c r="J2391" s="95" t="s">
        <v>168</v>
      </c>
      <c r="K2391" s="95" t="s">
        <v>288</v>
      </c>
      <c r="L2391" s="97">
        <f t="shared" si="37"/>
        <v>45</v>
      </c>
      <c r="M2391" s="95" t="str">
        <f>CONCATENATE(База[ПЕрвые символы],База[Column2],RIGHT(База[Column3],7))</f>
        <v>KV-10546170KJA-NOZ</v>
      </c>
      <c r="N2391" s="98"/>
      <c r="U2391" s="98"/>
      <c r="V2391" s="98"/>
      <c r="W2391" s="98"/>
      <c r="X2391" s="98"/>
      <c r="Y2391" s="98"/>
    </row>
    <row r="2392" spans="1:25" ht="15" x14ac:dyDescent="0.25">
      <c r="A2392" s="93" t="str">
        <f>CONCATENATE(База[ПЕрвые символы],База[Column2],База[Column4])</f>
        <v>KV-10546173KJA-NOZ</v>
      </c>
      <c r="B2392" s="94">
        <f>База[Column6]</f>
        <v>46</v>
      </c>
      <c r="C2392" s="95" t="s">
        <v>82</v>
      </c>
      <c r="D2392" s="96">
        <v>46173</v>
      </c>
      <c r="E2392" s="95">
        <v>46</v>
      </c>
      <c r="F2392" s="95">
        <v>35</v>
      </c>
      <c r="G2392" s="95">
        <v>35</v>
      </c>
      <c r="H2392" s="95">
        <v>1</v>
      </c>
      <c r="I2392" s="95" t="s">
        <v>169</v>
      </c>
      <c r="J2392" s="95" t="s">
        <v>168</v>
      </c>
      <c r="K2392" s="95" t="s">
        <v>288</v>
      </c>
      <c r="L2392" s="97">
        <f t="shared" si="37"/>
        <v>45</v>
      </c>
      <c r="M2392" s="95" t="str">
        <f>CONCATENATE(База[ПЕрвые символы],База[Column2],RIGHT(База[Column3],7))</f>
        <v>KV-10546173KJA-NOZ</v>
      </c>
      <c r="N2392" s="98"/>
      <c r="U2392" s="98"/>
      <c r="V2392" s="98"/>
      <c r="W2392" s="98"/>
      <c r="X2392" s="98"/>
      <c r="Y2392" s="98"/>
    </row>
    <row r="2393" spans="1:25" ht="15" x14ac:dyDescent="0.25">
      <c r="A2393" s="93" t="str">
        <f>CONCATENATE(База[ПЕрвые символы],База[Column2],База[Column4])</f>
        <v>KV-10546175KJA-NOZ</v>
      </c>
      <c r="B2393" s="94">
        <f>База[Column6]</f>
        <v>72</v>
      </c>
      <c r="C2393" s="95" t="s">
        <v>82</v>
      </c>
      <c r="D2393" s="96">
        <v>46175</v>
      </c>
      <c r="E2393" s="95">
        <v>72</v>
      </c>
      <c r="F2393" s="95">
        <v>38</v>
      </c>
      <c r="G2393" s="95">
        <v>38</v>
      </c>
      <c r="H2393" s="95">
        <v>1</v>
      </c>
      <c r="I2393" s="95" t="s">
        <v>169</v>
      </c>
      <c r="J2393" s="95" t="s">
        <v>168</v>
      </c>
      <c r="K2393" s="95" t="s">
        <v>289</v>
      </c>
      <c r="L2393" s="97">
        <f t="shared" si="37"/>
        <v>71</v>
      </c>
      <c r="M2393" s="95" t="str">
        <f>CONCATENATE(База[ПЕрвые символы],База[Column2],RIGHT(База[Column3],7))</f>
        <v>KV-10546175KJA-NOZ</v>
      </c>
      <c r="N2393" s="98"/>
      <c r="U2393" s="98"/>
      <c r="V2393" s="98"/>
      <c r="W2393" s="98"/>
      <c r="X2393" s="98"/>
      <c r="Y2393" s="98"/>
    </row>
    <row r="2394" spans="1:25" ht="15" x14ac:dyDescent="0.25">
      <c r="A2394" s="93" t="str">
        <f>CONCATENATE(База[ПЕрвые символы],База[Column2],База[Column4])</f>
        <v>KV-10546180KJA-NOZ</v>
      </c>
      <c r="B2394" s="94">
        <f>База[Column6]</f>
        <v>46</v>
      </c>
      <c r="C2394" s="95" t="s">
        <v>82</v>
      </c>
      <c r="D2394" s="96">
        <v>46180</v>
      </c>
      <c r="E2394" s="95">
        <v>46</v>
      </c>
      <c r="F2394" s="95">
        <v>29</v>
      </c>
      <c r="G2394" s="95">
        <v>29</v>
      </c>
      <c r="H2394" s="95">
        <v>1</v>
      </c>
      <c r="I2394" s="95" t="s">
        <v>169</v>
      </c>
      <c r="J2394" s="95" t="s">
        <v>168</v>
      </c>
      <c r="K2394" s="95" t="s">
        <v>288</v>
      </c>
      <c r="L2394" s="97">
        <f t="shared" si="37"/>
        <v>45</v>
      </c>
      <c r="M2394" s="95" t="str">
        <f>CONCATENATE(База[ПЕрвые символы],База[Column2],RIGHT(База[Column3],7))</f>
        <v>KV-10546180KJA-NOZ</v>
      </c>
      <c r="N2394" s="98"/>
      <c r="U2394" s="98"/>
      <c r="V2394" s="98"/>
      <c r="W2394" s="98"/>
      <c r="X2394" s="98"/>
      <c r="Y2394" s="98"/>
    </row>
    <row r="2395" spans="1:25" ht="15" x14ac:dyDescent="0.25">
      <c r="A2395" s="93" t="str">
        <f>CONCATENATE(База[ПЕрвые символы],База[Column2],База[Column4])</f>
        <v>KV-10546182KJA-NOZ</v>
      </c>
      <c r="B2395" s="94">
        <f>База[Column6]</f>
        <v>46</v>
      </c>
      <c r="C2395" s="95" t="s">
        <v>82</v>
      </c>
      <c r="D2395" s="96">
        <v>46182</v>
      </c>
      <c r="E2395" s="95">
        <v>46</v>
      </c>
      <c r="F2395" s="95">
        <v>22</v>
      </c>
      <c r="G2395" s="95">
        <v>22</v>
      </c>
      <c r="H2395" s="95">
        <v>1</v>
      </c>
      <c r="I2395" s="95" t="s">
        <v>169</v>
      </c>
      <c r="J2395" s="95" t="s">
        <v>168</v>
      </c>
      <c r="K2395" s="95" t="s">
        <v>288</v>
      </c>
      <c r="L2395" s="97">
        <f t="shared" si="37"/>
        <v>45</v>
      </c>
      <c r="M2395" s="95" t="str">
        <f>CONCATENATE(База[ПЕрвые символы],База[Column2],RIGHT(База[Column3],7))</f>
        <v>KV-10546182KJA-NOZ</v>
      </c>
      <c r="N2395" s="98"/>
      <c r="U2395" s="98"/>
      <c r="V2395" s="98"/>
      <c r="W2395" s="98"/>
      <c r="X2395" s="98"/>
      <c r="Y2395" s="98"/>
    </row>
    <row r="2396" spans="1:25" ht="15" x14ac:dyDescent="0.25">
      <c r="A2396" s="93" t="str">
        <f>CONCATENATE(База[ПЕрвые символы],База[Column2],База[Column4])</f>
        <v>KV-10546187KJA-NOZ</v>
      </c>
      <c r="B2396" s="94">
        <f>База[Column6]</f>
        <v>46</v>
      </c>
      <c r="C2396" s="95" t="s">
        <v>82</v>
      </c>
      <c r="D2396" s="96">
        <v>46187</v>
      </c>
      <c r="E2396" s="95">
        <v>46</v>
      </c>
      <c r="F2396" s="95">
        <v>32</v>
      </c>
      <c r="G2396" s="95">
        <v>32</v>
      </c>
      <c r="H2396" s="95">
        <v>1</v>
      </c>
      <c r="I2396" s="95" t="s">
        <v>169</v>
      </c>
      <c r="J2396" s="95" t="s">
        <v>168</v>
      </c>
      <c r="K2396" s="95" t="s">
        <v>288</v>
      </c>
      <c r="L2396" s="97">
        <f t="shared" si="37"/>
        <v>45</v>
      </c>
      <c r="M2396" s="95" t="str">
        <f>CONCATENATE(База[ПЕрвые символы],База[Column2],RIGHT(База[Column3],7))</f>
        <v>KV-10546187KJA-NOZ</v>
      </c>
      <c r="N2396" s="98"/>
      <c r="U2396" s="98"/>
      <c r="V2396" s="98"/>
      <c r="W2396" s="98"/>
      <c r="X2396" s="98"/>
      <c r="Y2396" s="98"/>
    </row>
    <row r="2397" spans="1:25" ht="15" x14ac:dyDescent="0.25">
      <c r="A2397" s="93" t="str">
        <f>CONCATENATE(База[ПЕрвые символы],База[Column2],База[Column4])</f>
        <v>KV-10546189KJA-NOZ</v>
      </c>
      <c r="B2397" s="94">
        <f>База[Column6]</f>
        <v>72</v>
      </c>
      <c r="C2397" s="95" t="s">
        <v>82</v>
      </c>
      <c r="D2397" s="96">
        <v>46189</v>
      </c>
      <c r="E2397" s="95">
        <v>72</v>
      </c>
      <c r="F2397" s="95">
        <v>25</v>
      </c>
      <c r="G2397" s="95">
        <v>25</v>
      </c>
      <c r="H2397" s="95">
        <v>1</v>
      </c>
      <c r="I2397" s="95" t="s">
        <v>169</v>
      </c>
      <c r="J2397" s="95" t="s">
        <v>168</v>
      </c>
      <c r="K2397" s="95" t="s">
        <v>289</v>
      </c>
      <c r="L2397" s="97">
        <f t="shared" si="37"/>
        <v>71</v>
      </c>
      <c r="M2397" s="95" t="str">
        <f>CONCATENATE(База[ПЕрвые символы],База[Column2],RIGHT(База[Column3],7))</f>
        <v>KV-10546189KJA-NOZ</v>
      </c>
      <c r="N2397" s="98"/>
      <c r="U2397" s="98"/>
      <c r="V2397" s="98"/>
      <c r="W2397" s="98"/>
      <c r="X2397" s="98"/>
      <c r="Y2397" s="98"/>
    </row>
    <row r="2398" spans="1:25" ht="15" x14ac:dyDescent="0.25">
      <c r="A2398" s="93" t="str">
        <f>CONCATENATE(База[ПЕрвые символы],База[Column2],База[Column4])</f>
        <v>KV-10546194KJA-NOZ</v>
      </c>
      <c r="B2398" s="94">
        <f>База[Column6]</f>
        <v>46</v>
      </c>
      <c r="C2398" s="95" t="s">
        <v>82</v>
      </c>
      <c r="D2398" s="96">
        <v>46194</v>
      </c>
      <c r="E2398" s="95">
        <v>46</v>
      </c>
      <c r="F2398" s="95">
        <v>19</v>
      </c>
      <c r="G2398" s="95">
        <v>19</v>
      </c>
      <c r="H2398" s="95">
        <v>1</v>
      </c>
      <c r="I2398" s="95" t="s">
        <v>169</v>
      </c>
      <c r="J2398" s="95" t="s">
        <v>168</v>
      </c>
      <c r="K2398" s="95" t="s">
        <v>288</v>
      </c>
      <c r="L2398" s="97">
        <f t="shared" si="37"/>
        <v>45</v>
      </c>
      <c r="M2398" s="95" t="str">
        <f>CONCATENATE(База[ПЕрвые символы],База[Column2],RIGHT(База[Column3],7))</f>
        <v>KV-10546194KJA-NOZ</v>
      </c>
      <c r="N2398" s="98"/>
      <c r="U2398" s="98"/>
      <c r="V2398" s="98"/>
      <c r="W2398" s="98"/>
      <c r="X2398" s="98"/>
      <c r="Y2398" s="98"/>
    </row>
    <row r="2399" spans="1:25" ht="15" x14ac:dyDescent="0.25">
      <c r="A2399" s="93" t="str">
        <f>CONCATENATE(База[ПЕрвые символы],База[Column2],База[Column4])</f>
        <v>KV-10546196KJA-NOZ</v>
      </c>
      <c r="B2399" s="94">
        <f>База[Column6]</f>
        <v>72</v>
      </c>
      <c r="C2399" s="95" t="s">
        <v>82</v>
      </c>
      <c r="D2399" s="96">
        <v>46196</v>
      </c>
      <c r="E2399" s="95">
        <v>72</v>
      </c>
      <c r="F2399" s="95">
        <v>14</v>
      </c>
      <c r="G2399" s="95">
        <v>14</v>
      </c>
      <c r="H2399" s="95">
        <v>1</v>
      </c>
      <c r="I2399" s="95" t="s">
        <v>169</v>
      </c>
      <c r="J2399" s="95" t="s">
        <v>168</v>
      </c>
      <c r="K2399" s="95" t="s">
        <v>289</v>
      </c>
      <c r="L2399" s="97">
        <f t="shared" si="37"/>
        <v>71</v>
      </c>
      <c r="M2399" s="95" t="str">
        <f>CONCATENATE(База[ПЕрвые символы],База[Column2],RIGHT(База[Column3],7))</f>
        <v>KV-10546196KJA-NOZ</v>
      </c>
      <c r="N2399" s="98"/>
      <c r="U2399" s="98"/>
      <c r="V2399" s="98"/>
      <c r="W2399" s="98"/>
      <c r="X2399" s="98"/>
      <c r="Y2399" s="98"/>
    </row>
    <row r="2400" spans="1:25" ht="15" x14ac:dyDescent="0.25">
      <c r="A2400" s="93" t="str">
        <f>CONCATENATE(База[ПЕрвые символы],База[Column2],База[Column4])</f>
        <v>KV-10546201KJA-NOZ</v>
      </c>
      <c r="B2400" s="94">
        <f>База[Column6]</f>
        <v>72</v>
      </c>
      <c r="C2400" s="95" t="s">
        <v>82</v>
      </c>
      <c r="D2400" s="96">
        <v>46201</v>
      </c>
      <c r="E2400" s="95">
        <v>72</v>
      </c>
      <c r="F2400" s="95">
        <v>13</v>
      </c>
      <c r="G2400" s="95">
        <v>13</v>
      </c>
      <c r="H2400" s="95">
        <v>1</v>
      </c>
      <c r="I2400" s="95" t="s">
        <v>169</v>
      </c>
      <c r="J2400" s="95" t="s">
        <v>168</v>
      </c>
      <c r="K2400" s="95" t="s">
        <v>289</v>
      </c>
      <c r="L2400" s="97">
        <f t="shared" si="37"/>
        <v>71</v>
      </c>
      <c r="M2400" s="95" t="str">
        <f>CONCATENATE(База[ПЕрвые символы],База[Column2],RIGHT(База[Column3],7))</f>
        <v>KV-10546201KJA-NOZ</v>
      </c>
      <c r="N2400" s="98"/>
      <c r="U2400" s="98"/>
      <c r="V2400" s="98"/>
      <c r="W2400" s="98"/>
      <c r="X2400" s="98"/>
      <c r="Y2400" s="98"/>
    </row>
    <row r="2401" spans="1:25" ht="15" x14ac:dyDescent="0.25">
      <c r="A2401" s="93" t="str">
        <f>CONCATENATE(База[ПЕрвые символы],База[Column2],База[Column4])</f>
        <v>KV-10546203KJA-NOZ</v>
      </c>
      <c r="B2401" s="94">
        <f>База[Column6]</f>
        <v>46</v>
      </c>
      <c r="C2401" s="95" t="s">
        <v>82</v>
      </c>
      <c r="D2401" s="96">
        <v>46203</v>
      </c>
      <c r="E2401" s="95">
        <v>46</v>
      </c>
      <c r="F2401" s="95">
        <v>11</v>
      </c>
      <c r="G2401" s="95">
        <v>11</v>
      </c>
      <c r="H2401" s="95">
        <v>1</v>
      </c>
      <c r="I2401" s="95" t="s">
        <v>169</v>
      </c>
      <c r="J2401" s="95" t="s">
        <v>168</v>
      </c>
      <c r="K2401" s="95" t="s">
        <v>288</v>
      </c>
      <c r="L2401" s="97">
        <f t="shared" si="37"/>
        <v>45</v>
      </c>
      <c r="M2401" s="95" t="str">
        <f>CONCATENATE(База[ПЕрвые символы],База[Column2],RIGHT(База[Column3],7))</f>
        <v>KV-10546203KJA-NOZ</v>
      </c>
      <c r="N2401" s="98"/>
      <c r="U2401" s="98"/>
      <c r="V2401" s="98"/>
      <c r="W2401" s="98"/>
      <c r="X2401" s="98"/>
      <c r="Y2401" s="98"/>
    </row>
    <row r="2402" spans="1:25" ht="15" x14ac:dyDescent="0.25">
      <c r="A2402" s="93" t="str">
        <f>CONCATENATE(База[ПЕрвые символы],База[Column2],База[Column4])</f>
        <v>KV-10546208KJA-NOZ</v>
      </c>
      <c r="B2402" s="94">
        <f>База[Column6]</f>
        <v>120</v>
      </c>
      <c r="C2402" s="95" t="s">
        <v>82</v>
      </c>
      <c r="D2402" s="96">
        <v>46208</v>
      </c>
      <c r="E2402" s="95">
        <v>120</v>
      </c>
      <c r="F2402" s="95">
        <v>20</v>
      </c>
      <c r="G2402" s="95">
        <v>20</v>
      </c>
      <c r="H2402" s="95">
        <v>1</v>
      </c>
      <c r="I2402" s="95" t="s">
        <v>169</v>
      </c>
      <c r="J2402" s="95" t="s">
        <v>168</v>
      </c>
      <c r="K2402" s="95" t="s">
        <v>290</v>
      </c>
      <c r="L2402" s="97">
        <f t="shared" si="37"/>
        <v>119</v>
      </c>
      <c r="M2402" s="95" t="str">
        <f>CONCATENATE(База[ПЕрвые символы],База[Column2],RIGHT(База[Column3],7))</f>
        <v>KV-10546208KJA-NOZ</v>
      </c>
      <c r="N2402" s="98"/>
      <c r="U2402" s="98"/>
      <c r="V2402" s="98"/>
      <c r="W2402" s="98"/>
      <c r="X2402" s="98"/>
      <c r="Y2402" s="98"/>
    </row>
    <row r="2403" spans="1:25" ht="15" x14ac:dyDescent="0.25">
      <c r="A2403" s="93" t="str">
        <f>CONCATENATE(База[ПЕрвые символы],База[Column2],База[Column4])</f>
        <v>KV-10546210KJA-NOZ</v>
      </c>
      <c r="B2403" s="94">
        <f>База[Column6]</f>
        <v>26</v>
      </c>
      <c r="C2403" s="95" t="s">
        <v>82</v>
      </c>
      <c r="D2403" s="96">
        <v>46210</v>
      </c>
      <c r="E2403" s="95">
        <v>26</v>
      </c>
      <c r="F2403" s="95">
        <v>9</v>
      </c>
      <c r="G2403" s="95">
        <v>9</v>
      </c>
      <c r="H2403" s="95">
        <v>1</v>
      </c>
      <c r="I2403" s="95" t="s">
        <v>169</v>
      </c>
      <c r="J2403" s="95" t="s">
        <v>168</v>
      </c>
      <c r="K2403" s="95" t="s">
        <v>288</v>
      </c>
      <c r="L2403" s="97">
        <f t="shared" si="37"/>
        <v>25</v>
      </c>
      <c r="M2403" s="95" t="str">
        <f>CONCATENATE(База[ПЕрвые символы],База[Column2],RIGHT(База[Column3],7))</f>
        <v>KV-10546210KJA-NOZ</v>
      </c>
      <c r="N2403" s="98"/>
      <c r="U2403" s="98"/>
      <c r="V2403" s="98"/>
      <c r="W2403" s="98"/>
      <c r="X2403" s="98"/>
      <c r="Y2403" s="98"/>
    </row>
    <row r="2404" spans="1:25" ht="15" x14ac:dyDescent="0.25">
      <c r="A2404" s="93" t="str">
        <f>CONCATENATE(База[ПЕрвые символы],База[Column2],База[Column4])</f>
        <v>KV-10546215KJA-NOZ</v>
      </c>
      <c r="B2404" s="94">
        <f>База[Column6]</f>
        <v>120</v>
      </c>
      <c r="C2404" s="95" t="s">
        <v>82</v>
      </c>
      <c r="D2404" s="96">
        <v>46215</v>
      </c>
      <c r="E2404" s="95">
        <v>120</v>
      </c>
      <c r="F2404" s="95">
        <v>24</v>
      </c>
      <c r="G2404" s="95">
        <v>24</v>
      </c>
      <c r="H2404" s="95">
        <v>1</v>
      </c>
      <c r="I2404" s="95" t="s">
        <v>169</v>
      </c>
      <c r="J2404" s="95" t="s">
        <v>168</v>
      </c>
      <c r="K2404" s="95" t="s">
        <v>290</v>
      </c>
      <c r="L2404" s="97">
        <f t="shared" si="37"/>
        <v>119</v>
      </c>
      <c r="M2404" s="95" t="str">
        <f>CONCATENATE(База[ПЕрвые символы],База[Column2],RIGHT(База[Column3],7))</f>
        <v>KV-10546215KJA-NOZ</v>
      </c>
      <c r="N2404" s="98"/>
      <c r="U2404" s="98"/>
      <c r="V2404" s="98"/>
      <c r="W2404" s="98"/>
      <c r="X2404" s="98"/>
      <c r="Y2404" s="98"/>
    </row>
    <row r="2405" spans="1:25" ht="15" x14ac:dyDescent="0.25">
      <c r="A2405" s="93" t="str">
        <f>CONCATENATE(База[ПЕрвые символы],База[Column2],База[Column4])</f>
        <v>KV-10646153NOZ-KJA</v>
      </c>
      <c r="B2405" s="94">
        <f>База[Column6]</f>
        <v>46</v>
      </c>
      <c r="C2405" s="95" t="s">
        <v>83</v>
      </c>
      <c r="D2405" s="96">
        <v>46153</v>
      </c>
      <c r="E2405" s="95">
        <v>46</v>
      </c>
      <c r="F2405" s="95">
        <v>40</v>
      </c>
      <c r="G2405" s="95">
        <v>40</v>
      </c>
      <c r="H2405" s="95">
        <v>0</v>
      </c>
      <c r="I2405" s="95" t="s">
        <v>171</v>
      </c>
      <c r="J2405" s="95" t="s">
        <v>170</v>
      </c>
      <c r="K2405" s="95" t="s">
        <v>288</v>
      </c>
      <c r="L2405" s="97">
        <f t="shared" si="37"/>
        <v>46</v>
      </c>
      <c r="M2405" s="95" t="str">
        <f>CONCATENATE(База[ПЕрвые символы],База[Column2],RIGHT(База[Column3],7))</f>
        <v>KV-10646153NOZ-KJA</v>
      </c>
      <c r="N2405" s="98"/>
      <c r="U2405" s="98"/>
      <c r="V2405" s="98"/>
      <c r="W2405" s="98"/>
      <c r="X2405" s="98"/>
      <c r="Y2405" s="98"/>
    </row>
    <row r="2406" spans="1:25" ht="15" x14ac:dyDescent="0.25">
      <c r="A2406" s="93" t="str">
        <f>CONCATENATE(База[ПЕрвые символы],База[Column2],База[Column4])</f>
        <v>KV-10646155NOZ-KJA</v>
      </c>
      <c r="B2406" s="94">
        <f>База[Column6]</f>
        <v>46</v>
      </c>
      <c r="C2406" s="95" t="s">
        <v>83</v>
      </c>
      <c r="D2406" s="96">
        <v>46155</v>
      </c>
      <c r="E2406" s="95">
        <v>46</v>
      </c>
      <c r="F2406" s="95">
        <v>37</v>
      </c>
      <c r="G2406" s="95">
        <v>37</v>
      </c>
      <c r="H2406" s="95">
        <v>0</v>
      </c>
      <c r="I2406" s="95" t="s">
        <v>171</v>
      </c>
      <c r="J2406" s="95" t="s">
        <v>170</v>
      </c>
      <c r="K2406" s="95" t="s">
        <v>288</v>
      </c>
      <c r="L2406" s="97">
        <f t="shared" si="37"/>
        <v>46</v>
      </c>
      <c r="M2406" s="95" t="str">
        <f>CONCATENATE(База[ПЕрвые символы],База[Column2],RIGHT(База[Column3],7))</f>
        <v>KV-10646155NOZ-KJA</v>
      </c>
      <c r="N2406" s="98"/>
      <c r="U2406" s="98"/>
      <c r="V2406" s="98"/>
      <c r="W2406" s="98"/>
      <c r="X2406" s="98"/>
      <c r="Y2406" s="98"/>
    </row>
    <row r="2407" spans="1:25" ht="15" x14ac:dyDescent="0.25">
      <c r="A2407" s="93" t="str">
        <f>CONCATENATE(База[ПЕрвые символы],База[Column2],База[Column4])</f>
        <v>KV-10646157NOZ-KJA</v>
      </c>
      <c r="B2407" s="94">
        <f>База[Column6]</f>
        <v>46</v>
      </c>
      <c r="C2407" s="95" t="s">
        <v>83</v>
      </c>
      <c r="D2407" s="96">
        <v>46157</v>
      </c>
      <c r="E2407" s="95">
        <v>46</v>
      </c>
      <c r="F2407" s="95">
        <v>45</v>
      </c>
      <c r="G2407" s="95">
        <v>45</v>
      </c>
      <c r="H2407" s="95">
        <v>0</v>
      </c>
      <c r="I2407" s="95" t="s">
        <v>171</v>
      </c>
      <c r="J2407" s="95" t="s">
        <v>170</v>
      </c>
      <c r="K2407" s="95" t="s">
        <v>288</v>
      </c>
      <c r="L2407" s="97">
        <f t="shared" si="37"/>
        <v>46</v>
      </c>
      <c r="M2407" s="95" t="str">
        <f>CONCATENATE(База[ПЕрвые символы],База[Column2],RIGHT(База[Column3],7))</f>
        <v>KV-10646157NOZ-KJA</v>
      </c>
      <c r="N2407" s="98"/>
      <c r="U2407" s="98"/>
      <c r="V2407" s="98"/>
      <c r="W2407" s="98"/>
      <c r="X2407" s="98"/>
      <c r="Y2407" s="98"/>
    </row>
    <row r="2408" spans="1:25" ht="15" x14ac:dyDescent="0.25">
      <c r="A2408" s="93" t="str">
        <f>CONCATENATE(База[ПЕрвые символы],База[Column2],База[Column4])</f>
        <v>KV-10646160NOZ-KJA</v>
      </c>
      <c r="B2408" s="94">
        <f>База[Column6]</f>
        <v>46</v>
      </c>
      <c r="C2408" s="95" t="s">
        <v>83</v>
      </c>
      <c r="D2408" s="96">
        <v>46160</v>
      </c>
      <c r="E2408" s="95">
        <v>46</v>
      </c>
      <c r="F2408" s="95">
        <v>35</v>
      </c>
      <c r="G2408" s="95">
        <v>35</v>
      </c>
      <c r="H2408" s="95">
        <v>0</v>
      </c>
      <c r="I2408" s="95" t="s">
        <v>171</v>
      </c>
      <c r="J2408" s="95" t="s">
        <v>170</v>
      </c>
      <c r="K2408" s="95" t="s">
        <v>288</v>
      </c>
      <c r="L2408" s="97">
        <f t="shared" si="37"/>
        <v>46</v>
      </c>
      <c r="M2408" s="95" t="str">
        <f>CONCATENATE(База[ПЕрвые символы],База[Column2],RIGHT(База[Column3],7))</f>
        <v>KV-10646160NOZ-KJA</v>
      </c>
      <c r="N2408" s="98"/>
      <c r="U2408" s="98"/>
      <c r="V2408" s="98"/>
      <c r="W2408" s="98"/>
      <c r="X2408" s="98"/>
      <c r="Y2408" s="98"/>
    </row>
    <row r="2409" spans="1:25" ht="15" x14ac:dyDescent="0.25">
      <c r="A2409" s="93" t="str">
        <f>CONCATENATE(База[ПЕрвые символы],База[Column2],База[Column4])</f>
        <v>KV-10646162NOZ-KJA</v>
      </c>
      <c r="B2409" s="94">
        <f>База[Column6]</f>
        <v>46</v>
      </c>
      <c r="C2409" s="95" t="s">
        <v>83</v>
      </c>
      <c r="D2409" s="96">
        <v>46162</v>
      </c>
      <c r="E2409" s="95">
        <v>46</v>
      </c>
      <c r="F2409" s="95">
        <v>38</v>
      </c>
      <c r="G2409" s="95">
        <v>38</v>
      </c>
      <c r="H2409" s="95">
        <v>0</v>
      </c>
      <c r="I2409" s="95" t="s">
        <v>171</v>
      </c>
      <c r="J2409" s="95" t="s">
        <v>170</v>
      </c>
      <c r="K2409" s="95" t="s">
        <v>288</v>
      </c>
      <c r="L2409" s="97">
        <f t="shared" si="37"/>
        <v>46</v>
      </c>
      <c r="M2409" s="95" t="str">
        <f>CONCATENATE(База[ПЕрвые символы],База[Column2],RIGHT(База[Column3],7))</f>
        <v>KV-10646162NOZ-KJA</v>
      </c>
      <c r="N2409" s="98"/>
      <c r="U2409" s="98"/>
      <c r="V2409" s="98"/>
      <c r="W2409" s="98"/>
      <c r="X2409" s="98"/>
      <c r="Y2409" s="98"/>
    </row>
    <row r="2410" spans="1:25" ht="15" x14ac:dyDescent="0.25">
      <c r="A2410" s="93" t="str">
        <f>CONCATENATE(База[ПЕрвые символы],База[Column2],База[Column4])</f>
        <v>KV-10646164NOZ-KJA</v>
      </c>
      <c r="B2410" s="94">
        <f>База[Column6]</f>
        <v>46</v>
      </c>
      <c r="C2410" s="95" t="s">
        <v>83</v>
      </c>
      <c r="D2410" s="96">
        <v>46164</v>
      </c>
      <c r="E2410" s="95">
        <v>46</v>
      </c>
      <c r="F2410" s="95">
        <v>41</v>
      </c>
      <c r="G2410" s="95">
        <v>41</v>
      </c>
      <c r="H2410" s="95">
        <v>0</v>
      </c>
      <c r="I2410" s="95" t="s">
        <v>171</v>
      </c>
      <c r="J2410" s="95" t="s">
        <v>170</v>
      </c>
      <c r="K2410" s="95" t="s">
        <v>288</v>
      </c>
      <c r="L2410" s="97">
        <f t="shared" si="37"/>
        <v>46</v>
      </c>
      <c r="M2410" s="95" t="str">
        <f>CONCATENATE(База[ПЕрвые символы],База[Column2],RIGHT(База[Column3],7))</f>
        <v>KV-10646164NOZ-KJA</v>
      </c>
      <c r="N2410" s="98"/>
      <c r="U2410" s="98"/>
      <c r="V2410" s="98"/>
      <c r="W2410" s="98"/>
      <c r="X2410" s="98"/>
      <c r="Y2410" s="98"/>
    </row>
    <row r="2411" spans="1:25" ht="15" x14ac:dyDescent="0.25">
      <c r="A2411" s="93" t="str">
        <f>CONCATENATE(База[ПЕрвые символы],База[Column2],База[Column4])</f>
        <v>KV-10646167NOZ-KJA</v>
      </c>
      <c r="B2411" s="94">
        <f>База[Column6]</f>
        <v>46</v>
      </c>
      <c r="C2411" s="95" t="s">
        <v>83</v>
      </c>
      <c r="D2411" s="96">
        <v>46167</v>
      </c>
      <c r="E2411" s="95">
        <v>46</v>
      </c>
      <c r="F2411" s="95">
        <v>38</v>
      </c>
      <c r="G2411" s="95">
        <v>38</v>
      </c>
      <c r="H2411" s="95">
        <v>0</v>
      </c>
      <c r="I2411" s="95" t="s">
        <v>171</v>
      </c>
      <c r="J2411" s="95" t="s">
        <v>170</v>
      </c>
      <c r="K2411" s="95" t="s">
        <v>288</v>
      </c>
      <c r="L2411" s="97">
        <f t="shared" si="37"/>
        <v>46</v>
      </c>
      <c r="M2411" s="95" t="str">
        <f>CONCATENATE(База[ПЕрвые символы],База[Column2],RIGHT(База[Column3],7))</f>
        <v>KV-10646167NOZ-KJA</v>
      </c>
      <c r="N2411" s="98"/>
      <c r="U2411" s="98"/>
      <c r="V2411" s="98"/>
      <c r="W2411" s="98"/>
      <c r="X2411" s="98"/>
      <c r="Y2411" s="98"/>
    </row>
    <row r="2412" spans="1:25" ht="15" x14ac:dyDescent="0.25">
      <c r="A2412" s="93" t="str">
        <f>CONCATENATE(База[ПЕрвые символы],База[Column2],База[Column4])</f>
        <v>KV-10646169NOZ-KJA</v>
      </c>
      <c r="B2412" s="94">
        <f>База[Column6]</f>
        <v>46</v>
      </c>
      <c r="C2412" s="95" t="s">
        <v>83</v>
      </c>
      <c r="D2412" s="96">
        <v>46169</v>
      </c>
      <c r="E2412" s="95">
        <v>46</v>
      </c>
      <c r="F2412" s="95">
        <v>28</v>
      </c>
      <c r="G2412" s="95">
        <v>28</v>
      </c>
      <c r="H2412" s="95">
        <v>0</v>
      </c>
      <c r="I2412" s="95" t="s">
        <v>171</v>
      </c>
      <c r="J2412" s="95" t="s">
        <v>170</v>
      </c>
      <c r="K2412" s="95" t="s">
        <v>288</v>
      </c>
      <c r="L2412" s="97">
        <f t="shared" si="37"/>
        <v>46</v>
      </c>
      <c r="M2412" s="95" t="str">
        <f>CONCATENATE(База[ПЕрвые символы],База[Column2],RIGHT(База[Column3],7))</f>
        <v>KV-10646169NOZ-KJA</v>
      </c>
      <c r="N2412" s="98"/>
      <c r="U2412" s="98"/>
      <c r="V2412" s="98"/>
      <c r="W2412" s="98"/>
      <c r="X2412" s="98"/>
      <c r="Y2412" s="98"/>
    </row>
    <row r="2413" spans="1:25" ht="15" x14ac:dyDescent="0.25">
      <c r="A2413" s="93" t="str">
        <f>CONCATENATE(База[ПЕрвые символы],База[Column2],База[Column4])</f>
        <v>KV-10646171NOZ-KJA</v>
      </c>
      <c r="B2413" s="94">
        <f>База[Column6]</f>
        <v>46</v>
      </c>
      <c r="C2413" s="95" t="s">
        <v>83</v>
      </c>
      <c r="D2413" s="96">
        <v>46171</v>
      </c>
      <c r="E2413" s="95">
        <v>46</v>
      </c>
      <c r="F2413" s="95">
        <v>21</v>
      </c>
      <c r="G2413" s="95">
        <v>21</v>
      </c>
      <c r="H2413" s="95">
        <v>1</v>
      </c>
      <c r="I2413" s="95" t="s">
        <v>171</v>
      </c>
      <c r="J2413" s="95" t="s">
        <v>170</v>
      </c>
      <c r="K2413" s="95" t="s">
        <v>288</v>
      </c>
      <c r="L2413" s="97">
        <f t="shared" si="37"/>
        <v>45</v>
      </c>
      <c r="M2413" s="95" t="str">
        <f>CONCATENATE(База[ПЕрвые символы],База[Column2],RIGHT(База[Column3],7))</f>
        <v>KV-10646171NOZ-KJA</v>
      </c>
      <c r="N2413" s="98"/>
      <c r="U2413" s="98"/>
      <c r="V2413" s="98"/>
      <c r="W2413" s="98"/>
      <c r="X2413" s="98"/>
      <c r="Y2413" s="98"/>
    </row>
    <row r="2414" spans="1:25" ht="15" x14ac:dyDescent="0.25">
      <c r="A2414" s="93" t="str">
        <f>CONCATENATE(База[ПЕрвые символы],База[Column2],База[Column4])</f>
        <v>KV-10646174NOZ-KJA</v>
      </c>
      <c r="B2414" s="94">
        <f>База[Column6]</f>
        <v>46</v>
      </c>
      <c r="C2414" s="95" t="s">
        <v>83</v>
      </c>
      <c r="D2414" s="96">
        <v>46174</v>
      </c>
      <c r="E2414" s="95">
        <v>46</v>
      </c>
      <c r="F2414" s="95">
        <v>23</v>
      </c>
      <c r="G2414" s="95">
        <v>23</v>
      </c>
      <c r="H2414" s="95">
        <v>1</v>
      </c>
      <c r="I2414" s="95" t="s">
        <v>171</v>
      </c>
      <c r="J2414" s="95" t="s">
        <v>170</v>
      </c>
      <c r="K2414" s="95" t="s">
        <v>288</v>
      </c>
      <c r="L2414" s="97">
        <f t="shared" si="37"/>
        <v>45</v>
      </c>
      <c r="M2414" s="95" t="str">
        <f>CONCATENATE(База[ПЕрвые символы],База[Column2],RIGHT(База[Column3],7))</f>
        <v>KV-10646174NOZ-KJA</v>
      </c>
      <c r="N2414" s="98"/>
      <c r="U2414" s="98"/>
      <c r="V2414" s="98"/>
      <c r="W2414" s="98"/>
      <c r="X2414" s="98"/>
      <c r="Y2414" s="98"/>
    </row>
    <row r="2415" spans="1:25" ht="15" x14ac:dyDescent="0.25">
      <c r="A2415" s="93" t="str">
        <f>CONCATENATE(База[ПЕрвые символы],База[Column2],База[Column4])</f>
        <v>KV-10646176NOZ-KJA</v>
      </c>
      <c r="B2415" s="94">
        <f>База[Column6]</f>
        <v>72</v>
      </c>
      <c r="C2415" s="95" t="s">
        <v>83</v>
      </c>
      <c r="D2415" s="96">
        <v>46176</v>
      </c>
      <c r="E2415" s="95">
        <v>72</v>
      </c>
      <c r="F2415" s="95">
        <v>28</v>
      </c>
      <c r="G2415" s="95">
        <v>28</v>
      </c>
      <c r="H2415" s="95">
        <v>1</v>
      </c>
      <c r="I2415" s="95" t="s">
        <v>171</v>
      </c>
      <c r="J2415" s="95" t="s">
        <v>170</v>
      </c>
      <c r="K2415" s="95" t="s">
        <v>289</v>
      </c>
      <c r="L2415" s="97">
        <f t="shared" si="37"/>
        <v>71</v>
      </c>
      <c r="M2415" s="95" t="str">
        <f>CONCATENATE(База[ПЕрвые символы],База[Column2],RIGHT(База[Column3],7))</f>
        <v>KV-10646176NOZ-KJA</v>
      </c>
      <c r="N2415" s="98"/>
      <c r="U2415" s="98"/>
      <c r="V2415" s="98"/>
      <c r="W2415" s="98"/>
      <c r="X2415" s="98"/>
      <c r="Y2415" s="98"/>
    </row>
    <row r="2416" spans="1:25" ht="15" x14ac:dyDescent="0.25">
      <c r="A2416" s="93" t="str">
        <f>CONCATENATE(База[ПЕрвые символы],База[Column2],База[Column4])</f>
        <v>KV-10646181NOZ-KJA</v>
      </c>
      <c r="B2416" s="94">
        <f>База[Column6]</f>
        <v>46</v>
      </c>
      <c r="C2416" s="95" t="s">
        <v>83</v>
      </c>
      <c r="D2416" s="96">
        <v>46181</v>
      </c>
      <c r="E2416" s="95">
        <v>46</v>
      </c>
      <c r="F2416" s="95">
        <v>21</v>
      </c>
      <c r="G2416" s="95">
        <v>21</v>
      </c>
      <c r="H2416" s="95">
        <v>1</v>
      </c>
      <c r="I2416" s="95" t="s">
        <v>171</v>
      </c>
      <c r="J2416" s="95" t="s">
        <v>170</v>
      </c>
      <c r="K2416" s="95" t="s">
        <v>288</v>
      </c>
      <c r="L2416" s="97">
        <f t="shared" si="37"/>
        <v>45</v>
      </c>
      <c r="M2416" s="95" t="str">
        <f>CONCATENATE(База[ПЕрвые символы],База[Column2],RIGHT(База[Column3],7))</f>
        <v>KV-10646181NOZ-KJA</v>
      </c>
      <c r="N2416" s="98"/>
      <c r="U2416" s="98"/>
      <c r="V2416" s="98"/>
      <c r="W2416" s="98"/>
      <c r="X2416" s="98"/>
      <c r="Y2416" s="98"/>
    </row>
    <row r="2417" spans="1:25" ht="15" x14ac:dyDescent="0.25">
      <c r="A2417" s="93" t="str">
        <f>CONCATENATE(База[ПЕрвые символы],База[Column2],База[Column4])</f>
        <v>KV-10646183NOZ-KJA</v>
      </c>
      <c r="B2417" s="94">
        <f>База[Column6]</f>
        <v>46</v>
      </c>
      <c r="C2417" s="95" t="s">
        <v>83</v>
      </c>
      <c r="D2417" s="96">
        <v>46183</v>
      </c>
      <c r="E2417" s="95">
        <v>46</v>
      </c>
      <c r="F2417" s="95">
        <v>14</v>
      </c>
      <c r="G2417" s="95">
        <v>14</v>
      </c>
      <c r="H2417" s="95">
        <v>1</v>
      </c>
      <c r="I2417" s="95" t="s">
        <v>171</v>
      </c>
      <c r="J2417" s="95" t="s">
        <v>170</v>
      </c>
      <c r="K2417" s="95" t="s">
        <v>288</v>
      </c>
      <c r="L2417" s="97">
        <f t="shared" si="37"/>
        <v>45</v>
      </c>
      <c r="M2417" s="95" t="str">
        <f>CONCATENATE(База[ПЕрвые символы],База[Column2],RIGHT(База[Column3],7))</f>
        <v>KV-10646183NOZ-KJA</v>
      </c>
      <c r="N2417" s="98"/>
      <c r="U2417" s="98"/>
      <c r="V2417" s="98"/>
      <c r="W2417" s="98"/>
      <c r="X2417" s="98"/>
      <c r="Y2417" s="98"/>
    </row>
    <row r="2418" spans="1:25" ht="15" x14ac:dyDescent="0.25">
      <c r="A2418" s="93" t="str">
        <f>CONCATENATE(База[ПЕрвые символы],База[Column2],База[Column4])</f>
        <v>KV-10646188NOZ-KJA</v>
      </c>
      <c r="B2418" s="94">
        <f>База[Column6]</f>
        <v>46</v>
      </c>
      <c r="C2418" s="95" t="s">
        <v>83</v>
      </c>
      <c r="D2418" s="96">
        <v>46188</v>
      </c>
      <c r="E2418" s="95">
        <v>46</v>
      </c>
      <c r="F2418" s="95">
        <v>13</v>
      </c>
      <c r="G2418" s="95">
        <v>13</v>
      </c>
      <c r="H2418" s="95">
        <v>1</v>
      </c>
      <c r="I2418" s="95" t="s">
        <v>171</v>
      </c>
      <c r="J2418" s="95" t="s">
        <v>170</v>
      </c>
      <c r="K2418" s="95" t="s">
        <v>288</v>
      </c>
      <c r="L2418" s="97">
        <f t="shared" si="37"/>
        <v>45</v>
      </c>
      <c r="M2418" s="95" t="str">
        <f>CONCATENATE(База[ПЕрвые символы],База[Column2],RIGHT(База[Column3],7))</f>
        <v>KV-10646188NOZ-KJA</v>
      </c>
      <c r="N2418" s="98"/>
      <c r="U2418" s="98"/>
      <c r="V2418" s="98"/>
      <c r="W2418" s="98"/>
      <c r="X2418" s="98"/>
      <c r="Y2418" s="98"/>
    </row>
    <row r="2419" spans="1:25" ht="15" x14ac:dyDescent="0.25">
      <c r="A2419" s="93" t="str">
        <f>CONCATENATE(База[ПЕрвые символы],База[Column2],База[Column4])</f>
        <v>KV-10646190NOZ-KJA</v>
      </c>
      <c r="B2419" s="94">
        <f>База[Column6]</f>
        <v>72</v>
      </c>
      <c r="C2419" s="95" t="s">
        <v>83</v>
      </c>
      <c r="D2419" s="96">
        <v>46190</v>
      </c>
      <c r="E2419" s="95">
        <v>72</v>
      </c>
      <c r="F2419" s="95">
        <v>13</v>
      </c>
      <c r="G2419" s="95">
        <v>13</v>
      </c>
      <c r="H2419" s="95">
        <v>1</v>
      </c>
      <c r="I2419" s="95" t="s">
        <v>171</v>
      </c>
      <c r="J2419" s="95" t="s">
        <v>170</v>
      </c>
      <c r="K2419" s="95" t="s">
        <v>289</v>
      </c>
      <c r="L2419" s="97">
        <f t="shared" si="37"/>
        <v>71</v>
      </c>
      <c r="M2419" s="95" t="str">
        <f>CONCATENATE(База[ПЕрвые символы],База[Column2],RIGHT(База[Column3],7))</f>
        <v>KV-10646190NOZ-KJA</v>
      </c>
      <c r="N2419" s="98"/>
      <c r="U2419" s="98"/>
      <c r="V2419" s="98"/>
      <c r="W2419" s="98"/>
      <c r="X2419" s="98"/>
      <c r="Y2419" s="98"/>
    </row>
    <row r="2420" spans="1:25" ht="15" x14ac:dyDescent="0.25">
      <c r="A2420" s="93" t="str">
        <f>CONCATENATE(База[ПЕрвые символы],База[Column2],База[Column4])</f>
        <v>KV-10646195NOZ-KJA</v>
      </c>
      <c r="B2420" s="94">
        <f>База[Column6]</f>
        <v>46</v>
      </c>
      <c r="C2420" s="95" t="s">
        <v>83</v>
      </c>
      <c r="D2420" s="96">
        <v>46195</v>
      </c>
      <c r="E2420" s="95">
        <v>46</v>
      </c>
      <c r="F2420" s="95">
        <v>13</v>
      </c>
      <c r="G2420" s="95">
        <v>13</v>
      </c>
      <c r="H2420" s="95">
        <v>1</v>
      </c>
      <c r="I2420" s="95" t="s">
        <v>171</v>
      </c>
      <c r="J2420" s="95" t="s">
        <v>170</v>
      </c>
      <c r="K2420" s="95" t="s">
        <v>288</v>
      </c>
      <c r="L2420" s="97">
        <f t="shared" si="37"/>
        <v>45</v>
      </c>
      <c r="M2420" s="95" t="str">
        <f>CONCATENATE(База[ПЕрвые символы],База[Column2],RIGHT(База[Column3],7))</f>
        <v>KV-10646195NOZ-KJA</v>
      </c>
      <c r="N2420" s="98"/>
      <c r="U2420" s="98"/>
      <c r="V2420" s="98"/>
      <c r="W2420" s="98"/>
      <c r="X2420" s="98"/>
      <c r="Y2420" s="98"/>
    </row>
    <row r="2421" spans="1:25" ht="15" x14ac:dyDescent="0.25">
      <c r="A2421" s="93" t="str">
        <f>CONCATENATE(База[ПЕрвые символы],База[Column2],База[Column4])</f>
        <v>KV-10646197NOZ-KJA</v>
      </c>
      <c r="B2421" s="94">
        <f>База[Column6]</f>
        <v>72</v>
      </c>
      <c r="C2421" s="95" t="s">
        <v>83</v>
      </c>
      <c r="D2421" s="96">
        <v>46197</v>
      </c>
      <c r="E2421" s="95">
        <v>72</v>
      </c>
      <c r="F2421" s="95">
        <v>11</v>
      </c>
      <c r="G2421" s="95">
        <v>11</v>
      </c>
      <c r="H2421" s="95">
        <v>1</v>
      </c>
      <c r="I2421" s="95" t="s">
        <v>171</v>
      </c>
      <c r="J2421" s="95" t="s">
        <v>170</v>
      </c>
      <c r="K2421" s="95" t="s">
        <v>289</v>
      </c>
      <c r="L2421" s="97">
        <f t="shared" si="37"/>
        <v>71</v>
      </c>
      <c r="M2421" s="95" t="str">
        <f>CONCATENATE(База[ПЕрвые символы],База[Column2],RIGHT(База[Column3],7))</f>
        <v>KV-10646197NOZ-KJA</v>
      </c>
      <c r="N2421" s="98"/>
      <c r="U2421" s="98"/>
      <c r="V2421" s="98"/>
      <c r="W2421" s="98"/>
      <c r="X2421" s="98"/>
      <c r="Y2421" s="98"/>
    </row>
    <row r="2422" spans="1:25" ht="15" x14ac:dyDescent="0.25">
      <c r="A2422" s="93" t="str">
        <f>CONCATENATE(База[ПЕрвые символы],База[Column2],База[Column4])</f>
        <v>KV-10646202NOZ-KJA</v>
      </c>
      <c r="B2422" s="94">
        <f>База[Column6]</f>
        <v>72</v>
      </c>
      <c r="C2422" s="95" t="s">
        <v>83</v>
      </c>
      <c r="D2422" s="96">
        <v>46202</v>
      </c>
      <c r="E2422" s="95">
        <v>72</v>
      </c>
      <c r="F2422" s="95">
        <v>14</v>
      </c>
      <c r="G2422" s="95">
        <v>14</v>
      </c>
      <c r="H2422" s="95">
        <v>1</v>
      </c>
      <c r="I2422" s="95" t="s">
        <v>171</v>
      </c>
      <c r="J2422" s="95" t="s">
        <v>170</v>
      </c>
      <c r="K2422" s="95" t="s">
        <v>289</v>
      </c>
      <c r="L2422" s="97">
        <f t="shared" si="37"/>
        <v>71</v>
      </c>
      <c r="M2422" s="95" t="str">
        <f>CONCATENATE(База[ПЕрвые символы],База[Column2],RIGHT(База[Column3],7))</f>
        <v>KV-10646202NOZ-KJA</v>
      </c>
      <c r="N2422" s="98"/>
      <c r="U2422" s="98"/>
      <c r="V2422" s="98"/>
      <c r="W2422" s="98"/>
      <c r="X2422" s="98"/>
      <c r="Y2422" s="98"/>
    </row>
    <row r="2423" spans="1:25" ht="15" x14ac:dyDescent="0.25">
      <c r="A2423" s="93" t="str">
        <f>CONCATENATE(База[ПЕрвые символы],База[Column2],База[Column4])</f>
        <v>KV-10646204NOZ-KJA</v>
      </c>
      <c r="B2423" s="94">
        <f>База[Column6]</f>
        <v>46</v>
      </c>
      <c r="C2423" s="95" t="s">
        <v>83</v>
      </c>
      <c r="D2423" s="96">
        <v>46204</v>
      </c>
      <c r="E2423" s="95">
        <v>46</v>
      </c>
      <c r="F2423" s="95">
        <v>11</v>
      </c>
      <c r="G2423" s="95">
        <v>11</v>
      </c>
      <c r="H2423" s="95">
        <v>1</v>
      </c>
      <c r="I2423" s="95" t="s">
        <v>171</v>
      </c>
      <c r="J2423" s="95" t="s">
        <v>170</v>
      </c>
      <c r="K2423" s="95" t="s">
        <v>288</v>
      </c>
      <c r="L2423" s="97">
        <f t="shared" si="37"/>
        <v>45</v>
      </c>
      <c r="M2423" s="95" t="str">
        <f>CONCATENATE(База[ПЕрвые символы],База[Column2],RIGHT(База[Column3],7))</f>
        <v>KV-10646204NOZ-KJA</v>
      </c>
      <c r="N2423" s="98"/>
      <c r="U2423" s="98"/>
      <c r="V2423" s="98"/>
      <c r="W2423" s="98"/>
      <c r="X2423" s="98"/>
      <c r="Y2423" s="98"/>
    </row>
    <row r="2424" spans="1:25" ht="15" x14ac:dyDescent="0.25">
      <c r="A2424" s="93" t="str">
        <f>CONCATENATE(База[ПЕрвые символы],База[Column2],База[Column4])</f>
        <v>KV-10646209NOZ-KJA</v>
      </c>
      <c r="B2424" s="94">
        <f>База[Column6]</f>
        <v>120</v>
      </c>
      <c r="C2424" s="95" t="s">
        <v>83</v>
      </c>
      <c r="D2424" s="96">
        <v>46209</v>
      </c>
      <c r="E2424" s="95">
        <v>120</v>
      </c>
      <c r="F2424" s="95">
        <v>19</v>
      </c>
      <c r="G2424" s="95">
        <v>19</v>
      </c>
      <c r="H2424" s="95">
        <v>1</v>
      </c>
      <c r="I2424" s="95" t="s">
        <v>171</v>
      </c>
      <c r="J2424" s="95" t="s">
        <v>170</v>
      </c>
      <c r="K2424" s="95" t="s">
        <v>290</v>
      </c>
      <c r="L2424" s="97">
        <f t="shared" si="37"/>
        <v>119</v>
      </c>
      <c r="M2424" s="95" t="str">
        <f>CONCATENATE(База[ПЕрвые символы],База[Column2],RIGHT(База[Column3],7))</f>
        <v>KV-10646209NOZ-KJA</v>
      </c>
      <c r="N2424" s="98"/>
      <c r="U2424" s="98"/>
      <c r="V2424" s="98"/>
      <c r="W2424" s="98"/>
      <c r="X2424" s="98"/>
      <c r="Y2424" s="98"/>
    </row>
    <row r="2425" spans="1:25" ht="15" x14ac:dyDescent="0.25">
      <c r="A2425" s="93" t="str">
        <f>CONCATENATE(База[ПЕрвые символы],База[Column2],База[Column4])</f>
        <v>KV-10646211NOZ-KJA</v>
      </c>
      <c r="B2425" s="94">
        <f>База[Column6]</f>
        <v>46</v>
      </c>
      <c r="C2425" s="95" t="s">
        <v>83</v>
      </c>
      <c r="D2425" s="96">
        <v>46211</v>
      </c>
      <c r="E2425" s="95">
        <v>46</v>
      </c>
      <c r="F2425" s="95">
        <v>5</v>
      </c>
      <c r="G2425" s="95">
        <v>5</v>
      </c>
      <c r="H2425" s="95">
        <v>1</v>
      </c>
      <c r="I2425" s="95" t="s">
        <v>171</v>
      </c>
      <c r="J2425" s="95" t="s">
        <v>170</v>
      </c>
      <c r="K2425" s="95" t="s">
        <v>288</v>
      </c>
      <c r="L2425" s="97">
        <f t="shared" si="37"/>
        <v>45</v>
      </c>
      <c r="M2425" s="95" t="str">
        <f>CONCATENATE(База[ПЕрвые символы],База[Column2],RIGHT(База[Column3],7))</f>
        <v>KV-10646211NOZ-KJA</v>
      </c>
      <c r="N2425" s="98"/>
      <c r="U2425" s="98"/>
      <c r="V2425" s="98"/>
      <c r="W2425" s="98"/>
      <c r="X2425" s="98"/>
      <c r="Y2425" s="98"/>
    </row>
    <row r="2426" spans="1:25" ht="15" x14ac:dyDescent="0.25">
      <c r="A2426" s="93" t="str">
        <f>CONCATENATE(База[ПЕрвые символы],База[Column2],База[Column4])</f>
        <v>KV-10746155KJA-RGK</v>
      </c>
      <c r="B2426" s="94">
        <f>База[Column6]</f>
        <v>46</v>
      </c>
      <c r="C2426" s="95" t="s">
        <v>84</v>
      </c>
      <c r="D2426" s="96">
        <v>46155</v>
      </c>
      <c r="E2426" s="95">
        <v>46</v>
      </c>
      <c r="F2426" s="95">
        <v>45</v>
      </c>
      <c r="G2426" s="95">
        <v>45</v>
      </c>
      <c r="H2426" s="95">
        <v>0</v>
      </c>
      <c r="I2426" s="95" t="s">
        <v>173</v>
      </c>
      <c r="J2426" s="95" t="s">
        <v>172</v>
      </c>
      <c r="K2426" s="95" t="s">
        <v>288</v>
      </c>
      <c r="L2426" s="97">
        <f t="shared" si="37"/>
        <v>46</v>
      </c>
      <c r="M2426" s="95" t="str">
        <f>CONCATENATE(База[ПЕрвые символы],База[Column2],RIGHT(База[Column3],7))</f>
        <v>KV-10746155KJA-RGK</v>
      </c>
      <c r="N2426" s="98"/>
      <c r="U2426" s="98"/>
      <c r="V2426" s="98"/>
      <c r="W2426" s="98"/>
      <c r="X2426" s="98"/>
      <c r="Y2426" s="98"/>
    </row>
    <row r="2427" spans="1:25" ht="15" x14ac:dyDescent="0.25">
      <c r="A2427" s="93" t="str">
        <f>CONCATENATE(База[ПЕрвые символы],База[Column2],База[Column4])</f>
        <v>KV-10746158KJA-RGK</v>
      </c>
      <c r="B2427" s="94">
        <f>База[Column6]</f>
        <v>48</v>
      </c>
      <c r="C2427" s="95" t="s">
        <v>84</v>
      </c>
      <c r="D2427" s="96">
        <v>46158</v>
      </c>
      <c r="E2427" s="95">
        <v>48</v>
      </c>
      <c r="F2427" s="95">
        <v>29</v>
      </c>
      <c r="G2427" s="95">
        <v>29</v>
      </c>
      <c r="H2427" s="95">
        <v>0</v>
      </c>
      <c r="I2427" s="95" t="s">
        <v>173</v>
      </c>
      <c r="J2427" s="95" t="s">
        <v>172</v>
      </c>
      <c r="K2427" s="95" t="s">
        <v>293</v>
      </c>
      <c r="L2427" s="97">
        <f t="shared" si="37"/>
        <v>48</v>
      </c>
      <c r="M2427" s="95" t="str">
        <f>CONCATENATE(База[ПЕрвые символы],База[Column2],RIGHT(База[Column3],7))</f>
        <v>KV-10746158KJA-RGK</v>
      </c>
      <c r="N2427" s="98"/>
      <c r="U2427" s="98"/>
      <c r="V2427" s="98"/>
      <c r="W2427" s="98"/>
      <c r="X2427" s="98"/>
      <c r="Y2427" s="98"/>
    </row>
    <row r="2428" spans="1:25" ht="15" x14ac:dyDescent="0.25">
      <c r="A2428" s="93" t="str">
        <f>CONCATENATE(База[ПЕрвые символы],База[Column2],База[Column4])</f>
        <v>KV-10746159KJA-RGK</v>
      </c>
      <c r="B2428" s="94">
        <f>База[Column6]</f>
        <v>46</v>
      </c>
      <c r="C2428" s="95" t="s">
        <v>84</v>
      </c>
      <c r="D2428" s="96">
        <v>46159</v>
      </c>
      <c r="E2428" s="95">
        <v>46</v>
      </c>
      <c r="F2428" s="95">
        <v>41</v>
      </c>
      <c r="G2428" s="95">
        <v>41</v>
      </c>
      <c r="H2428" s="95">
        <v>0</v>
      </c>
      <c r="I2428" s="95" t="s">
        <v>173</v>
      </c>
      <c r="J2428" s="95" t="s">
        <v>172</v>
      </c>
      <c r="K2428" s="95" t="s">
        <v>288</v>
      </c>
      <c r="L2428" s="97">
        <f t="shared" si="37"/>
        <v>46</v>
      </c>
      <c r="M2428" s="95" t="str">
        <f>CONCATENATE(База[ПЕрвые символы],База[Column2],RIGHT(База[Column3],7))</f>
        <v>KV-10746159KJA-RGK</v>
      </c>
      <c r="N2428" s="98"/>
      <c r="U2428" s="98"/>
      <c r="V2428" s="98"/>
      <c r="W2428" s="98"/>
      <c r="X2428" s="98"/>
      <c r="Y2428" s="98"/>
    </row>
    <row r="2429" spans="1:25" ht="15" x14ac:dyDescent="0.25">
      <c r="A2429" s="93" t="str">
        <f>CONCATENATE(База[ПЕрвые символы],База[Column2],База[Column4])</f>
        <v>KV-10746162KJA-RGK</v>
      </c>
      <c r="B2429" s="94">
        <f>База[Column6]</f>
        <v>46</v>
      </c>
      <c r="C2429" s="95" t="s">
        <v>84</v>
      </c>
      <c r="D2429" s="96">
        <v>46162</v>
      </c>
      <c r="E2429" s="95">
        <v>46</v>
      </c>
      <c r="F2429" s="95">
        <v>35</v>
      </c>
      <c r="G2429" s="95">
        <v>35</v>
      </c>
      <c r="H2429" s="95">
        <v>0</v>
      </c>
      <c r="I2429" s="95" t="s">
        <v>173</v>
      </c>
      <c r="J2429" s="95" t="s">
        <v>172</v>
      </c>
      <c r="K2429" s="95" t="s">
        <v>288</v>
      </c>
      <c r="L2429" s="97">
        <f t="shared" si="37"/>
        <v>46</v>
      </c>
      <c r="M2429" s="95" t="str">
        <f>CONCATENATE(База[ПЕрвые символы],База[Column2],RIGHT(База[Column3],7))</f>
        <v>KV-10746162KJA-RGK</v>
      </c>
      <c r="N2429" s="98"/>
      <c r="U2429" s="98"/>
      <c r="V2429" s="98"/>
      <c r="W2429" s="98"/>
      <c r="X2429" s="98"/>
      <c r="Y2429" s="98"/>
    </row>
    <row r="2430" spans="1:25" ht="15" x14ac:dyDescent="0.25">
      <c r="A2430" s="93" t="str">
        <f>CONCATENATE(База[ПЕрвые символы],База[Column2],База[Column4])</f>
        <v>KV-10746165KJA-RGK</v>
      </c>
      <c r="B2430" s="94">
        <f>База[Column6]</f>
        <v>48</v>
      </c>
      <c r="C2430" s="95" t="s">
        <v>84</v>
      </c>
      <c r="D2430" s="96">
        <v>46165</v>
      </c>
      <c r="E2430" s="95">
        <v>48</v>
      </c>
      <c r="F2430" s="95">
        <v>29</v>
      </c>
      <c r="G2430" s="95">
        <v>29</v>
      </c>
      <c r="H2430" s="95">
        <v>0</v>
      </c>
      <c r="I2430" s="95" t="s">
        <v>173</v>
      </c>
      <c r="J2430" s="95" t="s">
        <v>172</v>
      </c>
      <c r="K2430" s="95" t="s">
        <v>293</v>
      </c>
      <c r="L2430" s="97">
        <f t="shared" si="37"/>
        <v>48</v>
      </c>
      <c r="M2430" s="95" t="str">
        <f>CONCATENATE(База[ПЕрвые символы],База[Column2],RIGHT(База[Column3],7))</f>
        <v>KV-10746165KJA-RGK</v>
      </c>
      <c r="N2430" s="98"/>
      <c r="U2430" s="98"/>
      <c r="V2430" s="98"/>
      <c r="W2430" s="98"/>
      <c r="X2430" s="98"/>
      <c r="Y2430" s="98"/>
    </row>
    <row r="2431" spans="1:25" ht="15" x14ac:dyDescent="0.25">
      <c r="A2431" s="93" t="str">
        <f>CONCATENATE(База[ПЕрвые символы],База[Column2],База[Column4])</f>
        <v>KV-10746166KJA-RGK</v>
      </c>
      <c r="B2431" s="94">
        <f>База[Column6]</f>
        <v>46</v>
      </c>
      <c r="C2431" s="95" t="s">
        <v>84</v>
      </c>
      <c r="D2431" s="96">
        <v>46166</v>
      </c>
      <c r="E2431" s="95">
        <v>46</v>
      </c>
      <c r="F2431" s="95">
        <v>41</v>
      </c>
      <c r="G2431" s="95">
        <v>41</v>
      </c>
      <c r="H2431" s="95">
        <v>0</v>
      </c>
      <c r="I2431" s="95" t="s">
        <v>173</v>
      </c>
      <c r="J2431" s="95" t="s">
        <v>172</v>
      </c>
      <c r="K2431" s="95" t="s">
        <v>288</v>
      </c>
      <c r="L2431" s="97">
        <f t="shared" si="37"/>
        <v>46</v>
      </c>
      <c r="M2431" s="95" t="str">
        <f>CONCATENATE(База[ПЕрвые символы],База[Column2],RIGHT(База[Column3],7))</f>
        <v>KV-10746166KJA-RGK</v>
      </c>
      <c r="N2431" s="98"/>
      <c r="U2431" s="98"/>
      <c r="V2431" s="98"/>
      <c r="W2431" s="98"/>
      <c r="X2431" s="98"/>
      <c r="Y2431" s="98"/>
    </row>
    <row r="2432" spans="1:25" ht="15" x14ac:dyDescent="0.25">
      <c r="A2432" s="93" t="str">
        <f>CONCATENATE(База[ПЕрвые символы],База[Column2],База[Column4])</f>
        <v>KV-10746169KJA-RGK</v>
      </c>
      <c r="B2432" s="94">
        <f>База[Column6]</f>
        <v>46</v>
      </c>
      <c r="C2432" s="95" t="s">
        <v>84</v>
      </c>
      <c r="D2432" s="96">
        <v>46169</v>
      </c>
      <c r="E2432" s="95">
        <v>46</v>
      </c>
      <c r="F2432" s="95">
        <v>41</v>
      </c>
      <c r="G2432" s="95">
        <v>41</v>
      </c>
      <c r="H2432" s="95">
        <v>0</v>
      </c>
      <c r="I2432" s="95" t="s">
        <v>173</v>
      </c>
      <c r="J2432" s="95" t="s">
        <v>172</v>
      </c>
      <c r="K2432" s="95" t="s">
        <v>288</v>
      </c>
      <c r="L2432" s="97">
        <f t="shared" si="37"/>
        <v>46</v>
      </c>
      <c r="M2432" s="95" t="str">
        <f>CONCATENATE(База[ПЕрвые символы],База[Column2],RIGHT(База[Column3],7))</f>
        <v>KV-10746169KJA-RGK</v>
      </c>
      <c r="N2432" s="98"/>
      <c r="U2432" s="98"/>
      <c r="V2432" s="98"/>
      <c r="W2432" s="98"/>
      <c r="X2432" s="98"/>
      <c r="Y2432" s="98"/>
    </row>
    <row r="2433" spans="1:25" ht="15" x14ac:dyDescent="0.25">
      <c r="A2433" s="93" t="str">
        <f>CONCATENATE(База[ПЕрвые символы],База[Column2],База[Column4])</f>
        <v>KV-10746172KJA-RGK</v>
      </c>
      <c r="B2433" s="94">
        <f>База[Column6]</f>
        <v>46</v>
      </c>
      <c r="C2433" s="95" t="s">
        <v>84</v>
      </c>
      <c r="D2433" s="96">
        <v>46172</v>
      </c>
      <c r="E2433" s="95">
        <v>46</v>
      </c>
      <c r="F2433" s="95">
        <v>38</v>
      </c>
      <c r="G2433" s="95">
        <v>38</v>
      </c>
      <c r="H2433" s="95">
        <v>0</v>
      </c>
      <c r="I2433" s="95" t="s">
        <v>173</v>
      </c>
      <c r="J2433" s="95" t="s">
        <v>172</v>
      </c>
      <c r="K2433" s="95" t="s">
        <v>288</v>
      </c>
      <c r="L2433" s="97">
        <f t="shared" si="37"/>
        <v>46</v>
      </c>
      <c r="M2433" s="95" t="str">
        <f>CONCATENATE(База[ПЕрвые символы],База[Column2],RIGHT(База[Column3],7))</f>
        <v>KV-10746172KJA-RGK</v>
      </c>
      <c r="N2433" s="98"/>
      <c r="U2433" s="98"/>
      <c r="V2433" s="98"/>
      <c r="W2433" s="98"/>
      <c r="X2433" s="98"/>
      <c r="Y2433" s="98"/>
    </row>
    <row r="2434" spans="1:25" ht="15" x14ac:dyDescent="0.25">
      <c r="A2434" s="93" t="str">
        <f>CONCATENATE(База[ПЕрвые символы],База[Column2],База[Column4])</f>
        <v>KV-10746173KJA-RGK</v>
      </c>
      <c r="B2434" s="94">
        <f>База[Column6]</f>
        <v>120</v>
      </c>
      <c r="C2434" s="95" t="s">
        <v>84</v>
      </c>
      <c r="D2434" s="96">
        <v>46173</v>
      </c>
      <c r="E2434" s="95">
        <v>120</v>
      </c>
      <c r="F2434" s="95">
        <v>100</v>
      </c>
      <c r="G2434" s="95">
        <v>100</v>
      </c>
      <c r="H2434" s="95">
        <v>2</v>
      </c>
      <c r="I2434" s="95" t="s">
        <v>173</v>
      </c>
      <c r="J2434" s="95" t="s">
        <v>172</v>
      </c>
      <c r="K2434" s="95" t="s">
        <v>290</v>
      </c>
      <c r="L2434" s="97">
        <f t="shared" ref="L2434:L2497" si="38">IF(G2434&gt;=0,E2434-H2434,E2434-H2434-G2434)</f>
        <v>118</v>
      </c>
      <c r="M2434" s="95" t="str">
        <f>CONCATENATE(База[ПЕрвые символы],База[Column2],RIGHT(База[Column3],7))</f>
        <v>KV-10746173KJA-RGK</v>
      </c>
      <c r="N2434" s="98"/>
      <c r="U2434" s="98"/>
      <c r="V2434" s="98"/>
      <c r="W2434" s="98"/>
      <c r="X2434" s="98"/>
      <c r="Y2434" s="98"/>
    </row>
    <row r="2435" spans="1:25" ht="15" x14ac:dyDescent="0.25">
      <c r="A2435" s="93" t="str">
        <f>CONCATENATE(База[ПЕрвые символы],База[Column2],База[Column4])</f>
        <v>KV-10746176KJA-RGK</v>
      </c>
      <c r="B2435" s="94">
        <f>База[Column6]</f>
        <v>72</v>
      </c>
      <c r="C2435" s="95" t="s">
        <v>84</v>
      </c>
      <c r="D2435" s="96">
        <v>46176</v>
      </c>
      <c r="E2435" s="95">
        <v>72</v>
      </c>
      <c r="F2435" s="95">
        <v>37</v>
      </c>
      <c r="G2435" s="95">
        <v>37</v>
      </c>
      <c r="H2435" s="95">
        <v>2</v>
      </c>
      <c r="I2435" s="95" t="s">
        <v>173</v>
      </c>
      <c r="J2435" s="95" t="s">
        <v>172</v>
      </c>
      <c r="K2435" s="95" t="s">
        <v>289</v>
      </c>
      <c r="L2435" s="97">
        <f t="shared" si="38"/>
        <v>70</v>
      </c>
      <c r="M2435" s="95" t="str">
        <f>CONCATENATE(База[ПЕрвые символы],База[Column2],RIGHT(База[Column3],7))</f>
        <v>KV-10746176KJA-RGK</v>
      </c>
      <c r="N2435" s="98"/>
      <c r="U2435" s="98"/>
      <c r="V2435" s="98"/>
      <c r="W2435" s="98"/>
      <c r="X2435" s="98"/>
      <c r="Y2435" s="98"/>
    </row>
    <row r="2436" spans="1:25" ht="15" x14ac:dyDescent="0.25">
      <c r="A2436" s="93" t="str">
        <f>CONCATENATE(База[ПЕрвые символы],База[Column2],База[Column4])</f>
        <v>KV-10746178KJA-RGK</v>
      </c>
      <c r="B2436" s="94">
        <f>База[Column6]</f>
        <v>72</v>
      </c>
      <c r="C2436" s="95" t="s">
        <v>84</v>
      </c>
      <c r="D2436" s="96">
        <v>46178</v>
      </c>
      <c r="E2436" s="95">
        <v>72</v>
      </c>
      <c r="F2436" s="95">
        <v>26</v>
      </c>
      <c r="G2436" s="95">
        <v>26</v>
      </c>
      <c r="H2436" s="95">
        <v>2</v>
      </c>
      <c r="I2436" s="95" t="s">
        <v>173</v>
      </c>
      <c r="J2436" s="95" t="s">
        <v>172</v>
      </c>
      <c r="K2436" s="95" t="s">
        <v>289</v>
      </c>
      <c r="L2436" s="97">
        <f t="shared" si="38"/>
        <v>70</v>
      </c>
      <c r="M2436" s="95" t="str">
        <f>CONCATENATE(База[ПЕрвые символы],База[Column2],RIGHT(База[Column3],7))</f>
        <v>KV-10746178KJA-RGK</v>
      </c>
      <c r="N2436" s="98"/>
      <c r="U2436" s="98"/>
      <c r="V2436" s="98"/>
      <c r="W2436" s="98"/>
      <c r="X2436" s="98"/>
      <c r="Y2436" s="98"/>
    </row>
    <row r="2437" spans="1:25" ht="15" x14ac:dyDescent="0.25">
      <c r="A2437" s="93" t="str">
        <f>CONCATENATE(База[ПЕрвые символы],База[Column2],База[Column4])</f>
        <v>KV-10746179KJA-RGK</v>
      </c>
      <c r="B2437" s="94">
        <f>База[Column6]</f>
        <v>46</v>
      </c>
      <c r="C2437" s="95" t="s">
        <v>84</v>
      </c>
      <c r="D2437" s="96">
        <v>46179</v>
      </c>
      <c r="E2437" s="95">
        <v>46</v>
      </c>
      <c r="F2437" s="95">
        <v>15</v>
      </c>
      <c r="G2437" s="95">
        <v>15</v>
      </c>
      <c r="H2437" s="95">
        <v>2</v>
      </c>
      <c r="I2437" s="95" t="s">
        <v>173</v>
      </c>
      <c r="J2437" s="95" t="s">
        <v>172</v>
      </c>
      <c r="K2437" s="95" t="s">
        <v>288</v>
      </c>
      <c r="L2437" s="97">
        <f t="shared" si="38"/>
        <v>44</v>
      </c>
      <c r="M2437" s="95" t="str">
        <f>CONCATENATE(База[ПЕрвые символы],База[Column2],RIGHT(База[Column3],7))</f>
        <v>KV-10746179KJA-RGK</v>
      </c>
      <c r="N2437" s="98"/>
      <c r="U2437" s="98"/>
      <c r="V2437" s="98"/>
      <c r="W2437" s="98"/>
      <c r="X2437" s="98"/>
      <c r="Y2437" s="98"/>
    </row>
    <row r="2438" spans="1:25" ht="15" x14ac:dyDescent="0.25">
      <c r="A2438" s="93" t="str">
        <f>CONCATENATE(База[ПЕрвые символы],База[Column2],База[Column4])</f>
        <v>KV-10746180KJA-RGK</v>
      </c>
      <c r="B2438" s="94">
        <f>База[Column6]</f>
        <v>46</v>
      </c>
      <c r="C2438" s="95" t="s">
        <v>84</v>
      </c>
      <c r="D2438" s="96">
        <v>46180</v>
      </c>
      <c r="E2438" s="95">
        <v>46</v>
      </c>
      <c r="F2438" s="95">
        <v>36</v>
      </c>
      <c r="G2438" s="95">
        <v>36</v>
      </c>
      <c r="H2438" s="95">
        <v>2</v>
      </c>
      <c r="I2438" s="95" t="s">
        <v>173</v>
      </c>
      <c r="J2438" s="95" t="s">
        <v>172</v>
      </c>
      <c r="K2438" s="95" t="s">
        <v>288</v>
      </c>
      <c r="L2438" s="97">
        <f t="shared" si="38"/>
        <v>44</v>
      </c>
      <c r="M2438" s="95" t="str">
        <f>CONCATENATE(База[ПЕрвые символы],База[Column2],RIGHT(База[Column3],7))</f>
        <v>KV-10746180KJA-RGK</v>
      </c>
      <c r="N2438" s="98"/>
      <c r="U2438" s="98"/>
      <c r="V2438" s="98"/>
      <c r="W2438" s="98"/>
      <c r="X2438" s="98"/>
      <c r="Y2438" s="98"/>
    </row>
    <row r="2439" spans="1:25" ht="15" x14ac:dyDescent="0.25">
      <c r="A2439" s="93" t="str">
        <f>CONCATENATE(База[ПЕрвые символы],База[Column2],База[Column4])</f>
        <v>KV-10746183KJA-RGK</v>
      </c>
      <c r="B2439" s="94">
        <f>База[Column6]</f>
        <v>72</v>
      </c>
      <c r="C2439" s="95" t="s">
        <v>84</v>
      </c>
      <c r="D2439" s="96">
        <v>46183</v>
      </c>
      <c r="E2439" s="95">
        <v>72</v>
      </c>
      <c r="F2439" s="95">
        <v>46</v>
      </c>
      <c r="G2439" s="95">
        <v>46</v>
      </c>
      <c r="H2439" s="95">
        <v>2</v>
      </c>
      <c r="I2439" s="95" t="s">
        <v>173</v>
      </c>
      <c r="J2439" s="95" t="s">
        <v>172</v>
      </c>
      <c r="K2439" s="95" t="s">
        <v>289</v>
      </c>
      <c r="L2439" s="97">
        <f t="shared" si="38"/>
        <v>70</v>
      </c>
      <c r="M2439" s="95" t="str">
        <f>CONCATENATE(База[ПЕрвые символы],База[Column2],RIGHT(База[Column3],7))</f>
        <v>KV-10746183KJA-RGK</v>
      </c>
      <c r="N2439" s="98"/>
      <c r="U2439" s="98"/>
      <c r="V2439" s="98"/>
      <c r="W2439" s="98"/>
      <c r="X2439" s="98"/>
      <c r="Y2439" s="98"/>
    </row>
    <row r="2440" spans="1:25" ht="15" x14ac:dyDescent="0.25">
      <c r="A2440" s="93" t="str">
        <f>CONCATENATE(База[ПЕрвые символы],База[Column2],База[Column4])</f>
        <v>KV-10746185KJA-RGK</v>
      </c>
      <c r="B2440" s="94">
        <f>База[Column6]</f>
        <v>72</v>
      </c>
      <c r="C2440" s="95" t="s">
        <v>84</v>
      </c>
      <c r="D2440" s="96">
        <v>46185</v>
      </c>
      <c r="E2440" s="95">
        <v>72</v>
      </c>
      <c r="F2440" s="95">
        <v>33</v>
      </c>
      <c r="G2440" s="95">
        <v>33</v>
      </c>
      <c r="H2440" s="95">
        <v>2</v>
      </c>
      <c r="I2440" s="95" t="s">
        <v>173</v>
      </c>
      <c r="J2440" s="95" t="s">
        <v>172</v>
      </c>
      <c r="K2440" s="95" t="s">
        <v>289</v>
      </c>
      <c r="L2440" s="97">
        <f t="shared" si="38"/>
        <v>70</v>
      </c>
      <c r="M2440" s="95" t="str">
        <f>CONCATENATE(База[ПЕрвые символы],База[Column2],RIGHT(База[Column3],7))</f>
        <v>KV-10746185KJA-RGK</v>
      </c>
      <c r="N2440" s="98"/>
      <c r="U2440" s="98"/>
      <c r="V2440" s="98"/>
      <c r="W2440" s="98"/>
      <c r="X2440" s="98"/>
      <c r="Y2440" s="98"/>
    </row>
    <row r="2441" spans="1:25" ht="15" x14ac:dyDescent="0.25">
      <c r="A2441" s="93" t="str">
        <f>CONCATENATE(База[ПЕрвые символы],База[Column2],База[Column4])</f>
        <v>KV-10746186KJA-RGK</v>
      </c>
      <c r="B2441" s="94">
        <f>База[Column6]</f>
        <v>46</v>
      </c>
      <c r="C2441" s="95" t="s">
        <v>84</v>
      </c>
      <c r="D2441" s="96">
        <v>46186</v>
      </c>
      <c r="E2441" s="95">
        <v>46</v>
      </c>
      <c r="F2441" s="95">
        <v>28</v>
      </c>
      <c r="G2441" s="95">
        <v>28</v>
      </c>
      <c r="H2441" s="95">
        <v>2</v>
      </c>
      <c r="I2441" s="95" t="s">
        <v>173</v>
      </c>
      <c r="J2441" s="95" t="s">
        <v>172</v>
      </c>
      <c r="K2441" s="95" t="s">
        <v>288</v>
      </c>
      <c r="L2441" s="97">
        <f t="shared" si="38"/>
        <v>44</v>
      </c>
      <c r="M2441" s="95" t="str">
        <f>CONCATENATE(База[ПЕрвые символы],База[Column2],RIGHT(База[Column3],7))</f>
        <v>KV-10746186KJA-RGK</v>
      </c>
      <c r="N2441" s="98"/>
      <c r="U2441" s="98"/>
      <c r="V2441" s="98"/>
      <c r="W2441" s="98"/>
      <c r="X2441" s="98"/>
      <c r="Y2441" s="98"/>
    </row>
    <row r="2442" spans="1:25" ht="15" x14ac:dyDescent="0.25">
      <c r="A2442" s="93" t="str">
        <f>CONCATENATE(База[ПЕрвые символы],База[Column2],База[Column4])</f>
        <v>KV-10746187KJA-RGK</v>
      </c>
      <c r="B2442" s="94">
        <f>База[Column6]</f>
        <v>46</v>
      </c>
      <c r="C2442" s="95" t="s">
        <v>84</v>
      </c>
      <c r="D2442" s="96">
        <v>46187</v>
      </c>
      <c r="E2442" s="95">
        <v>46</v>
      </c>
      <c r="F2442" s="95">
        <v>41</v>
      </c>
      <c r="G2442" s="95">
        <v>41</v>
      </c>
      <c r="H2442" s="95">
        <v>2</v>
      </c>
      <c r="I2442" s="95" t="s">
        <v>173</v>
      </c>
      <c r="J2442" s="95" t="s">
        <v>172</v>
      </c>
      <c r="K2442" s="95" t="s">
        <v>288</v>
      </c>
      <c r="L2442" s="97">
        <f t="shared" si="38"/>
        <v>44</v>
      </c>
      <c r="M2442" s="95" t="str">
        <f>CONCATENATE(База[ПЕрвые символы],База[Column2],RIGHT(База[Column3],7))</f>
        <v>KV-10746187KJA-RGK</v>
      </c>
      <c r="N2442" s="98"/>
      <c r="U2442" s="98"/>
      <c r="V2442" s="98"/>
      <c r="W2442" s="98"/>
      <c r="X2442" s="98"/>
      <c r="Y2442" s="98"/>
    </row>
    <row r="2443" spans="1:25" ht="15" x14ac:dyDescent="0.25">
      <c r="A2443" s="93" t="str">
        <f>CONCATENATE(База[ПЕрвые символы],База[Column2],База[Column4])</f>
        <v>KV-10746190KJA-RGK</v>
      </c>
      <c r="B2443" s="94">
        <f>База[Column6]</f>
        <v>120</v>
      </c>
      <c r="C2443" s="95" t="s">
        <v>84</v>
      </c>
      <c r="D2443" s="96">
        <v>46190</v>
      </c>
      <c r="E2443" s="95">
        <v>120</v>
      </c>
      <c r="F2443" s="95">
        <v>52</v>
      </c>
      <c r="G2443" s="95">
        <v>52</v>
      </c>
      <c r="H2443" s="95">
        <v>2</v>
      </c>
      <c r="I2443" s="95" t="s">
        <v>173</v>
      </c>
      <c r="J2443" s="95" t="s">
        <v>172</v>
      </c>
      <c r="K2443" s="95" t="s">
        <v>290</v>
      </c>
      <c r="L2443" s="97">
        <f t="shared" si="38"/>
        <v>118</v>
      </c>
      <c r="M2443" s="95" t="str">
        <f>CONCATENATE(База[ПЕрвые символы],База[Column2],RIGHT(База[Column3],7))</f>
        <v>KV-10746190KJA-RGK</v>
      </c>
      <c r="N2443" s="98"/>
      <c r="U2443" s="98"/>
      <c r="V2443" s="98"/>
      <c r="W2443" s="98"/>
      <c r="X2443" s="98"/>
      <c r="Y2443" s="98"/>
    </row>
    <row r="2444" spans="1:25" ht="15" x14ac:dyDescent="0.25">
      <c r="A2444" s="93" t="str">
        <f>CONCATENATE(База[ПЕрвые символы],База[Column2],База[Column4])</f>
        <v>KV-10746192KJA-RGK</v>
      </c>
      <c r="B2444" s="94">
        <f>База[Column6]</f>
        <v>46</v>
      </c>
      <c r="C2444" s="95" t="s">
        <v>84</v>
      </c>
      <c r="D2444" s="96">
        <v>46192</v>
      </c>
      <c r="E2444" s="95">
        <v>46</v>
      </c>
      <c r="F2444" s="95">
        <v>16</v>
      </c>
      <c r="G2444" s="95">
        <v>16</v>
      </c>
      <c r="H2444" s="95">
        <v>2</v>
      </c>
      <c r="I2444" s="95" t="s">
        <v>173</v>
      </c>
      <c r="J2444" s="95" t="s">
        <v>172</v>
      </c>
      <c r="K2444" s="95" t="s">
        <v>288</v>
      </c>
      <c r="L2444" s="97">
        <f t="shared" si="38"/>
        <v>44</v>
      </c>
      <c r="M2444" s="95" t="str">
        <f>CONCATENATE(База[ПЕрвые символы],База[Column2],RIGHT(База[Column3],7))</f>
        <v>KV-10746192KJA-RGK</v>
      </c>
      <c r="N2444" s="98"/>
      <c r="U2444" s="98"/>
      <c r="V2444" s="98"/>
      <c r="W2444" s="98"/>
      <c r="X2444" s="98"/>
      <c r="Y2444" s="98"/>
    </row>
    <row r="2445" spans="1:25" ht="15" x14ac:dyDescent="0.25">
      <c r="A2445" s="93" t="str">
        <f>CONCATENATE(База[ПЕрвые символы],База[Column2],База[Column4])</f>
        <v>KV-10746193KJA-RGK</v>
      </c>
      <c r="B2445" s="94">
        <f>База[Column6]</f>
        <v>120</v>
      </c>
      <c r="C2445" s="95" t="s">
        <v>84</v>
      </c>
      <c r="D2445" s="96">
        <v>46193</v>
      </c>
      <c r="E2445" s="95">
        <v>120</v>
      </c>
      <c r="F2445" s="95">
        <v>33</v>
      </c>
      <c r="G2445" s="95">
        <v>33</v>
      </c>
      <c r="H2445" s="95">
        <v>2</v>
      </c>
      <c r="I2445" s="95" t="s">
        <v>173</v>
      </c>
      <c r="J2445" s="95" t="s">
        <v>172</v>
      </c>
      <c r="K2445" s="95" t="s">
        <v>290</v>
      </c>
      <c r="L2445" s="97">
        <f t="shared" si="38"/>
        <v>118</v>
      </c>
      <c r="M2445" s="95" t="str">
        <f>CONCATENATE(База[ПЕрвые символы],База[Column2],RIGHT(База[Column3],7))</f>
        <v>KV-10746193KJA-RGK</v>
      </c>
      <c r="N2445" s="98"/>
      <c r="U2445" s="98"/>
      <c r="V2445" s="98"/>
      <c r="W2445" s="98"/>
      <c r="X2445" s="98"/>
      <c r="Y2445" s="98"/>
    </row>
    <row r="2446" spans="1:25" ht="15" x14ac:dyDescent="0.25">
      <c r="A2446" s="93" t="str">
        <f>CONCATENATE(База[ПЕрвые символы],База[Column2],База[Column4])</f>
        <v>KV-10746194KJA-RGK</v>
      </c>
      <c r="B2446" s="94">
        <f>База[Column6]</f>
        <v>46</v>
      </c>
      <c r="C2446" s="95" t="s">
        <v>84</v>
      </c>
      <c r="D2446" s="96">
        <v>46194</v>
      </c>
      <c r="E2446" s="95">
        <v>46</v>
      </c>
      <c r="F2446" s="95">
        <v>37</v>
      </c>
      <c r="G2446" s="95">
        <v>37</v>
      </c>
      <c r="H2446" s="95">
        <v>2</v>
      </c>
      <c r="I2446" s="95" t="s">
        <v>173</v>
      </c>
      <c r="J2446" s="95" t="s">
        <v>172</v>
      </c>
      <c r="K2446" s="95" t="s">
        <v>288</v>
      </c>
      <c r="L2446" s="97">
        <f t="shared" si="38"/>
        <v>44</v>
      </c>
      <c r="M2446" s="95" t="str">
        <f>CONCATENATE(База[ПЕрвые символы],База[Column2],RIGHT(База[Column3],7))</f>
        <v>KV-10746194KJA-RGK</v>
      </c>
      <c r="N2446" s="98"/>
      <c r="U2446" s="98"/>
      <c r="V2446" s="98"/>
      <c r="W2446" s="98"/>
      <c r="X2446" s="98"/>
      <c r="Y2446" s="98"/>
    </row>
    <row r="2447" spans="1:25" ht="15" x14ac:dyDescent="0.25">
      <c r="A2447" s="93" t="str">
        <f>CONCATENATE(База[ПЕрвые символы],База[Column2],База[Column4])</f>
        <v>KV-10746197KJA-RGK</v>
      </c>
      <c r="B2447" s="94">
        <f>База[Column6]</f>
        <v>120</v>
      </c>
      <c r="C2447" s="95" t="s">
        <v>84</v>
      </c>
      <c r="D2447" s="96">
        <v>46197</v>
      </c>
      <c r="E2447" s="95">
        <v>120</v>
      </c>
      <c r="F2447" s="95">
        <v>46</v>
      </c>
      <c r="G2447" s="95">
        <v>46</v>
      </c>
      <c r="H2447" s="95">
        <v>2</v>
      </c>
      <c r="I2447" s="95" t="s">
        <v>173</v>
      </c>
      <c r="J2447" s="95" t="s">
        <v>172</v>
      </c>
      <c r="K2447" s="95" t="s">
        <v>290</v>
      </c>
      <c r="L2447" s="97">
        <f t="shared" si="38"/>
        <v>118</v>
      </c>
      <c r="M2447" s="95" t="str">
        <f>CONCATENATE(База[ПЕрвые символы],База[Column2],RIGHT(База[Column3],7))</f>
        <v>KV-10746197KJA-RGK</v>
      </c>
      <c r="N2447" s="98"/>
      <c r="U2447" s="98"/>
      <c r="V2447" s="98"/>
      <c r="W2447" s="98"/>
      <c r="X2447" s="98"/>
      <c r="Y2447" s="98"/>
    </row>
    <row r="2448" spans="1:25" ht="15" x14ac:dyDescent="0.25">
      <c r="A2448" s="93" t="str">
        <f>CONCATENATE(База[ПЕрвые символы],База[Column2],База[Column4])</f>
        <v>KV-10746199KJA-RGK</v>
      </c>
      <c r="B2448" s="94">
        <f>База[Column6]</f>
        <v>72</v>
      </c>
      <c r="C2448" s="95" t="s">
        <v>84</v>
      </c>
      <c r="D2448" s="96">
        <v>46199</v>
      </c>
      <c r="E2448" s="95">
        <v>72</v>
      </c>
      <c r="F2448" s="95">
        <v>11</v>
      </c>
      <c r="G2448" s="95">
        <v>11</v>
      </c>
      <c r="H2448" s="95">
        <v>2</v>
      </c>
      <c r="I2448" s="95" t="s">
        <v>173</v>
      </c>
      <c r="J2448" s="95" t="s">
        <v>172</v>
      </c>
      <c r="K2448" s="95" t="s">
        <v>289</v>
      </c>
      <c r="L2448" s="97">
        <f t="shared" si="38"/>
        <v>70</v>
      </c>
      <c r="M2448" s="95" t="str">
        <f>CONCATENATE(База[ПЕрвые символы],База[Column2],RIGHT(База[Column3],7))</f>
        <v>KV-10746199KJA-RGK</v>
      </c>
      <c r="N2448" s="98"/>
      <c r="U2448" s="98"/>
      <c r="V2448" s="98"/>
      <c r="W2448" s="98"/>
      <c r="X2448" s="98"/>
      <c r="Y2448" s="98"/>
    </row>
    <row r="2449" spans="1:25" ht="15" x14ac:dyDescent="0.25">
      <c r="A2449" s="93" t="str">
        <f>CONCATENATE(База[ПЕрвые символы],База[Column2],База[Column4])</f>
        <v>KV-10746200KJA-RGK</v>
      </c>
      <c r="B2449" s="94">
        <f>База[Column6]</f>
        <v>72</v>
      </c>
      <c r="C2449" s="95" t="s">
        <v>84</v>
      </c>
      <c r="D2449" s="96">
        <v>46200</v>
      </c>
      <c r="E2449" s="95">
        <v>72</v>
      </c>
      <c r="F2449" s="95">
        <v>29</v>
      </c>
      <c r="G2449" s="95">
        <v>29</v>
      </c>
      <c r="H2449" s="95">
        <v>2</v>
      </c>
      <c r="I2449" s="95" t="s">
        <v>173</v>
      </c>
      <c r="J2449" s="95" t="s">
        <v>172</v>
      </c>
      <c r="K2449" s="95" t="s">
        <v>289</v>
      </c>
      <c r="L2449" s="97">
        <f t="shared" si="38"/>
        <v>70</v>
      </c>
      <c r="M2449" s="95" t="str">
        <f>CONCATENATE(База[ПЕрвые символы],База[Column2],RIGHT(База[Column3],7))</f>
        <v>KV-10746200KJA-RGK</v>
      </c>
      <c r="N2449" s="98"/>
      <c r="U2449" s="98"/>
      <c r="V2449" s="98"/>
      <c r="W2449" s="98"/>
      <c r="X2449" s="98"/>
      <c r="Y2449" s="98"/>
    </row>
    <row r="2450" spans="1:25" ht="15" x14ac:dyDescent="0.25">
      <c r="A2450" s="93" t="str">
        <f>CONCATENATE(База[ПЕрвые символы],База[Column2],База[Column4])</f>
        <v>KV-10746201KJA-RGK</v>
      </c>
      <c r="B2450" s="94">
        <f>База[Column6]</f>
        <v>46</v>
      </c>
      <c r="C2450" s="95" t="s">
        <v>84</v>
      </c>
      <c r="D2450" s="96">
        <v>46201</v>
      </c>
      <c r="E2450" s="95">
        <v>46</v>
      </c>
      <c r="F2450" s="95">
        <v>39</v>
      </c>
      <c r="G2450" s="95">
        <v>39</v>
      </c>
      <c r="H2450" s="95">
        <v>2</v>
      </c>
      <c r="I2450" s="95" t="s">
        <v>173</v>
      </c>
      <c r="J2450" s="95" t="s">
        <v>172</v>
      </c>
      <c r="K2450" s="95" t="s">
        <v>288</v>
      </c>
      <c r="L2450" s="97">
        <f t="shared" si="38"/>
        <v>44</v>
      </c>
      <c r="M2450" s="95" t="str">
        <f>CONCATENATE(База[ПЕрвые символы],База[Column2],RIGHT(База[Column3],7))</f>
        <v>KV-10746201KJA-RGK</v>
      </c>
      <c r="N2450" s="98"/>
      <c r="U2450" s="98"/>
      <c r="V2450" s="98"/>
      <c r="W2450" s="98"/>
      <c r="X2450" s="98"/>
      <c r="Y2450" s="98"/>
    </row>
    <row r="2451" spans="1:25" ht="15" x14ac:dyDescent="0.25">
      <c r="A2451" s="93" t="str">
        <f>CONCATENATE(База[ПЕрвые символы],База[Column2],База[Column4])</f>
        <v>KV-10746204KJA-RGK</v>
      </c>
      <c r="B2451" s="94">
        <f>База[Column6]</f>
        <v>46</v>
      </c>
      <c r="C2451" s="95" t="s">
        <v>84</v>
      </c>
      <c r="D2451" s="96">
        <v>46204</v>
      </c>
      <c r="E2451" s="95">
        <v>46</v>
      </c>
      <c r="F2451" s="95">
        <v>46</v>
      </c>
      <c r="G2451" s="95">
        <v>46</v>
      </c>
      <c r="H2451" s="95">
        <v>2</v>
      </c>
      <c r="I2451" s="95" t="s">
        <v>173</v>
      </c>
      <c r="J2451" s="95" t="s">
        <v>172</v>
      </c>
      <c r="K2451" s="95" t="s">
        <v>288</v>
      </c>
      <c r="L2451" s="97">
        <f t="shared" si="38"/>
        <v>44</v>
      </c>
      <c r="M2451" s="95" t="str">
        <f>CONCATENATE(База[ПЕрвые символы],База[Column2],RIGHT(База[Column3],7))</f>
        <v>KV-10746204KJA-RGK</v>
      </c>
      <c r="N2451" s="98"/>
      <c r="U2451" s="98"/>
      <c r="V2451" s="98"/>
      <c r="W2451" s="98"/>
      <c r="X2451" s="98"/>
      <c r="Y2451" s="98"/>
    </row>
    <row r="2452" spans="1:25" ht="15" x14ac:dyDescent="0.25">
      <c r="A2452" s="93" t="str">
        <f>CONCATENATE(База[ПЕрвые символы],База[Column2],База[Column4])</f>
        <v>KV-10746206KJA-RGK</v>
      </c>
      <c r="B2452" s="94">
        <f>База[Column6]</f>
        <v>72</v>
      </c>
      <c r="C2452" s="95" t="s">
        <v>84</v>
      </c>
      <c r="D2452" s="96">
        <v>46206</v>
      </c>
      <c r="E2452" s="95">
        <v>72</v>
      </c>
      <c r="F2452" s="95">
        <v>15</v>
      </c>
      <c r="G2452" s="95">
        <v>15</v>
      </c>
      <c r="H2452" s="95">
        <v>2</v>
      </c>
      <c r="I2452" s="95" t="s">
        <v>173</v>
      </c>
      <c r="J2452" s="95" t="s">
        <v>172</v>
      </c>
      <c r="K2452" s="95" t="s">
        <v>289</v>
      </c>
      <c r="L2452" s="97">
        <f t="shared" si="38"/>
        <v>70</v>
      </c>
      <c r="M2452" s="95" t="str">
        <f>CONCATENATE(База[ПЕрвые символы],База[Column2],RIGHT(База[Column3],7))</f>
        <v>KV-10746206KJA-RGK</v>
      </c>
      <c r="N2452" s="98"/>
      <c r="U2452" s="98"/>
      <c r="V2452" s="98"/>
      <c r="W2452" s="98"/>
      <c r="X2452" s="98"/>
      <c r="Y2452" s="98"/>
    </row>
    <row r="2453" spans="1:25" ht="15" x14ac:dyDescent="0.25">
      <c r="A2453" s="93" t="str">
        <f>CONCATENATE(База[ПЕрвые символы],База[Column2],База[Column4])</f>
        <v>KV-10746207KJA-RGK</v>
      </c>
      <c r="B2453" s="94">
        <f>База[Column6]</f>
        <v>120</v>
      </c>
      <c r="C2453" s="95" t="s">
        <v>84</v>
      </c>
      <c r="D2453" s="96">
        <v>46207</v>
      </c>
      <c r="E2453" s="95">
        <v>120</v>
      </c>
      <c r="F2453" s="95">
        <v>45</v>
      </c>
      <c r="G2453" s="95">
        <v>45</v>
      </c>
      <c r="H2453" s="95">
        <v>2</v>
      </c>
      <c r="I2453" s="95" t="s">
        <v>173</v>
      </c>
      <c r="J2453" s="95" t="s">
        <v>172</v>
      </c>
      <c r="K2453" s="95" t="s">
        <v>290</v>
      </c>
      <c r="L2453" s="97">
        <f t="shared" si="38"/>
        <v>118</v>
      </c>
      <c r="M2453" s="95" t="str">
        <f>CONCATENATE(База[ПЕрвые символы],База[Column2],RIGHT(База[Column3],7))</f>
        <v>KV-10746207KJA-RGK</v>
      </c>
      <c r="N2453" s="98"/>
      <c r="U2453" s="98"/>
      <c r="V2453" s="98"/>
      <c r="W2453" s="98"/>
      <c r="X2453" s="98"/>
      <c r="Y2453" s="98"/>
    </row>
    <row r="2454" spans="1:25" ht="15" x14ac:dyDescent="0.25">
      <c r="A2454" s="93" t="str">
        <f>CONCATENATE(База[ПЕрвые символы],База[Column2],База[Column4])</f>
        <v>KV-10746208KJA-RGK</v>
      </c>
      <c r="B2454" s="94">
        <f>База[Column6]</f>
        <v>120</v>
      </c>
      <c r="C2454" s="95" t="s">
        <v>84</v>
      </c>
      <c r="D2454" s="96">
        <v>46208</v>
      </c>
      <c r="E2454" s="95">
        <v>120</v>
      </c>
      <c r="F2454" s="95">
        <v>68</v>
      </c>
      <c r="G2454" s="95">
        <v>68</v>
      </c>
      <c r="H2454" s="95">
        <v>2</v>
      </c>
      <c r="I2454" s="95" t="s">
        <v>173</v>
      </c>
      <c r="J2454" s="95" t="s">
        <v>172</v>
      </c>
      <c r="K2454" s="95" t="s">
        <v>290</v>
      </c>
      <c r="L2454" s="97">
        <f t="shared" si="38"/>
        <v>118</v>
      </c>
      <c r="M2454" s="95" t="str">
        <f>CONCATENATE(База[ПЕрвые символы],База[Column2],RIGHT(База[Column3],7))</f>
        <v>KV-10746208KJA-RGK</v>
      </c>
      <c r="N2454" s="98"/>
      <c r="U2454" s="98"/>
      <c r="V2454" s="98"/>
      <c r="W2454" s="98"/>
      <c r="X2454" s="98"/>
      <c r="Y2454" s="98"/>
    </row>
    <row r="2455" spans="1:25" ht="15" x14ac:dyDescent="0.25">
      <c r="A2455" s="93" t="str">
        <f>CONCATENATE(База[ПЕрвые символы],База[Column2],База[Column4])</f>
        <v>KV-10746211KJA-RGK</v>
      </c>
      <c r="B2455" s="94">
        <f>База[Column6]</f>
        <v>120</v>
      </c>
      <c r="C2455" s="95" t="s">
        <v>84</v>
      </c>
      <c r="D2455" s="96">
        <v>46211</v>
      </c>
      <c r="E2455" s="95">
        <v>120</v>
      </c>
      <c r="F2455" s="95">
        <v>58</v>
      </c>
      <c r="G2455" s="95">
        <v>58</v>
      </c>
      <c r="H2455" s="95">
        <v>2</v>
      </c>
      <c r="I2455" s="95" t="s">
        <v>173</v>
      </c>
      <c r="J2455" s="95" t="s">
        <v>172</v>
      </c>
      <c r="K2455" s="95" t="s">
        <v>290</v>
      </c>
      <c r="L2455" s="97">
        <f t="shared" si="38"/>
        <v>118</v>
      </c>
      <c r="M2455" s="95" t="str">
        <f>CONCATENATE(База[ПЕрвые символы],База[Column2],RIGHT(База[Column3],7))</f>
        <v>KV-10746211KJA-RGK</v>
      </c>
      <c r="N2455" s="98"/>
      <c r="U2455" s="98"/>
      <c r="V2455" s="98"/>
      <c r="W2455" s="98"/>
      <c r="X2455" s="98"/>
      <c r="Y2455" s="98"/>
    </row>
    <row r="2456" spans="1:25" ht="15" x14ac:dyDescent="0.25">
      <c r="A2456" s="93" t="str">
        <f>CONCATENATE(База[ПЕрвые символы],База[Column2],База[Column4])</f>
        <v>KV-10746213KJA-RGK</v>
      </c>
      <c r="B2456" s="94">
        <f>База[Column6]</f>
        <v>46</v>
      </c>
      <c r="C2456" s="95" t="s">
        <v>84</v>
      </c>
      <c r="D2456" s="96">
        <v>46213</v>
      </c>
      <c r="E2456" s="95">
        <v>46</v>
      </c>
      <c r="F2456" s="95">
        <v>5</v>
      </c>
      <c r="G2456" s="95">
        <v>5</v>
      </c>
      <c r="H2456" s="95">
        <v>2</v>
      </c>
      <c r="I2456" s="95" t="s">
        <v>173</v>
      </c>
      <c r="J2456" s="95" t="s">
        <v>172</v>
      </c>
      <c r="K2456" s="95" t="s">
        <v>289</v>
      </c>
      <c r="L2456" s="97">
        <f t="shared" si="38"/>
        <v>44</v>
      </c>
      <c r="M2456" s="95" t="str">
        <f>CONCATENATE(База[ПЕрвые символы],База[Column2],RIGHT(База[Column3],7))</f>
        <v>KV-10746213KJA-RGK</v>
      </c>
      <c r="N2456" s="98"/>
      <c r="U2456" s="98"/>
      <c r="V2456" s="98"/>
      <c r="W2456" s="98"/>
      <c r="X2456" s="98"/>
      <c r="Y2456" s="98"/>
    </row>
    <row r="2457" spans="1:25" ht="15" x14ac:dyDescent="0.25">
      <c r="A2457" s="93" t="str">
        <f>CONCATENATE(База[ПЕрвые символы],База[Column2],База[Column4])</f>
        <v>KV-10746214KJA-RGK</v>
      </c>
      <c r="B2457" s="94">
        <f>База[Column6]</f>
        <v>120</v>
      </c>
      <c r="C2457" s="95" t="s">
        <v>84</v>
      </c>
      <c r="D2457" s="96">
        <v>46214</v>
      </c>
      <c r="E2457" s="95">
        <v>120</v>
      </c>
      <c r="F2457" s="95">
        <v>20</v>
      </c>
      <c r="G2457" s="95">
        <v>20</v>
      </c>
      <c r="H2457" s="95">
        <v>2</v>
      </c>
      <c r="I2457" s="95" t="s">
        <v>173</v>
      </c>
      <c r="J2457" s="95" t="s">
        <v>172</v>
      </c>
      <c r="K2457" s="95" t="s">
        <v>290</v>
      </c>
      <c r="L2457" s="97">
        <f t="shared" si="38"/>
        <v>118</v>
      </c>
      <c r="M2457" s="95" t="str">
        <f>CONCATENATE(База[ПЕрвые символы],База[Column2],RIGHT(База[Column3],7))</f>
        <v>KV-10746214KJA-RGK</v>
      </c>
      <c r="N2457" s="98"/>
      <c r="U2457" s="98"/>
      <c r="V2457" s="98"/>
      <c r="W2457" s="98"/>
      <c r="X2457" s="98"/>
      <c r="Y2457" s="98"/>
    </row>
    <row r="2458" spans="1:25" ht="15" x14ac:dyDescent="0.25">
      <c r="A2458" s="93" t="str">
        <f>CONCATENATE(База[ПЕрвые символы],База[Column2],База[Column4])</f>
        <v>KV-10746215KJA-RGK</v>
      </c>
      <c r="B2458" s="94">
        <f>База[Column6]</f>
        <v>120</v>
      </c>
      <c r="C2458" s="95" t="s">
        <v>84</v>
      </c>
      <c r="D2458" s="96">
        <v>46215</v>
      </c>
      <c r="E2458" s="95">
        <v>120</v>
      </c>
      <c r="F2458" s="95">
        <v>61</v>
      </c>
      <c r="G2458" s="95">
        <v>61</v>
      </c>
      <c r="H2458" s="95">
        <v>2</v>
      </c>
      <c r="I2458" s="95" t="s">
        <v>173</v>
      </c>
      <c r="J2458" s="95" t="s">
        <v>172</v>
      </c>
      <c r="K2458" s="95" t="s">
        <v>290</v>
      </c>
      <c r="L2458" s="97">
        <f t="shared" si="38"/>
        <v>118</v>
      </c>
      <c r="M2458" s="95" t="str">
        <f>CONCATENATE(База[ПЕрвые символы],База[Column2],RIGHT(База[Column3],7))</f>
        <v>KV-10746215KJA-RGK</v>
      </c>
      <c r="N2458" s="98"/>
      <c r="U2458" s="98"/>
      <c r="V2458" s="98"/>
      <c r="W2458" s="98"/>
      <c r="X2458" s="98"/>
      <c r="Y2458" s="98"/>
    </row>
    <row r="2459" spans="1:25" ht="15" x14ac:dyDescent="0.25">
      <c r="A2459" s="93" t="str">
        <f>CONCATENATE(База[ПЕрвые символы],База[Column2],База[Column4])</f>
        <v>KV-10846155RGK-KJA</v>
      </c>
      <c r="B2459" s="94">
        <f>База[Column6]</f>
        <v>46</v>
      </c>
      <c r="C2459" s="95" t="s">
        <v>85</v>
      </c>
      <c r="D2459" s="96">
        <v>46155</v>
      </c>
      <c r="E2459" s="95">
        <v>46</v>
      </c>
      <c r="F2459" s="95">
        <v>35</v>
      </c>
      <c r="G2459" s="95">
        <v>35</v>
      </c>
      <c r="H2459" s="95">
        <v>0</v>
      </c>
      <c r="I2459" s="95" t="s">
        <v>175</v>
      </c>
      <c r="J2459" s="95" t="s">
        <v>174</v>
      </c>
      <c r="K2459" s="95" t="s">
        <v>288</v>
      </c>
      <c r="L2459" s="97">
        <f t="shared" si="38"/>
        <v>46</v>
      </c>
      <c r="M2459" s="95" t="str">
        <f>CONCATENATE(База[ПЕрвые символы],База[Column2],RIGHT(База[Column3],7))</f>
        <v>KV-10846155RGK-KJA</v>
      </c>
      <c r="N2459" s="98"/>
      <c r="U2459" s="98"/>
      <c r="V2459" s="98"/>
      <c r="W2459" s="98"/>
      <c r="X2459" s="98"/>
      <c r="Y2459" s="98"/>
    </row>
    <row r="2460" spans="1:25" ht="15" x14ac:dyDescent="0.25">
      <c r="A2460" s="93" t="str">
        <f>CONCATENATE(База[ПЕрвые символы],База[Column2],База[Column4])</f>
        <v>KV-10846158RGK-KJA</v>
      </c>
      <c r="B2460" s="94">
        <f>База[Column6]</f>
        <v>48</v>
      </c>
      <c r="C2460" s="95" t="s">
        <v>85</v>
      </c>
      <c r="D2460" s="96">
        <v>46158</v>
      </c>
      <c r="E2460" s="95">
        <v>48</v>
      </c>
      <c r="F2460" s="95">
        <v>37</v>
      </c>
      <c r="G2460" s="95">
        <v>37</v>
      </c>
      <c r="H2460" s="95">
        <v>0</v>
      </c>
      <c r="I2460" s="95" t="s">
        <v>175</v>
      </c>
      <c r="J2460" s="95" t="s">
        <v>174</v>
      </c>
      <c r="K2460" s="95" t="s">
        <v>293</v>
      </c>
      <c r="L2460" s="97">
        <f t="shared" si="38"/>
        <v>48</v>
      </c>
      <c r="M2460" s="95" t="str">
        <f>CONCATENATE(База[ПЕрвые символы],База[Column2],RIGHT(База[Column3],7))</f>
        <v>KV-10846158RGK-KJA</v>
      </c>
      <c r="N2460" s="98"/>
      <c r="U2460" s="98"/>
      <c r="V2460" s="98"/>
      <c r="W2460" s="98"/>
      <c r="X2460" s="98"/>
      <c r="Y2460" s="98"/>
    </row>
    <row r="2461" spans="1:25" ht="15" x14ac:dyDescent="0.25">
      <c r="A2461" s="93" t="str">
        <f>CONCATENATE(База[ПЕрвые символы],База[Column2],База[Column4])</f>
        <v>KV-10846159RGK-KJA</v>
      </c>
      <c r="B2461" s="94">
        <f>База[Column6]</f>
        <v>46</v>
      </c>
      <c r="C2461" s="95" t="s">
        <v>85</v>
      </c>
      <c r="D2461" s="96">
        <v>46159</v>
      </c>
      <c r="E2461" s="95">
        <v>46</v>
      </c>
      <c r="F2461" s="95">
        <v>33</v>
      </c>
      <c r="G2461" s="95">
        <v>33</v>
      </c>
      <c r="H2461" s="95">
        <v>0</v>
      </c>
      <c r="I2461" s="95" t="s">
        <v>175</v>
      </c>
      <c r="J2461" s="95" t="s">
        <v>174</v>
      </c>
      <c r="K2461" s="95" t="s">
        <v>288</v>
      </c>
      <c r="L2461" s="97">
        <f t="shared" si="38"/>
        <v>46</v>
      </c>
      <c r="M2461" s="95" t="str">
        <f>CONCATENATE(База[ПЕрвые символы],База[Column2],RIGHT(База[Column3],7))</f>
        <v>KV-10846159RGK-KJA</v>
      </c>
      <c r="N2461" s="98"/>
      <c r="U2461" s="98"/>
      <c r="V2461" s="98"/>
      <c r="W2461" s="98"/>
      <c r="X2461" s="98"/>
      <c r="Y2461" s="98"/>
    </row>
    <row r="2462" spans="1:25" ht="15" x14ac:dyDescent="0.25">
      <c r="A2462" s="93" t="str">
        <f>CONCATENATE(База[ПЕрвые символы],База[Column2],База[Column4])</f>
        <v>KV-10846162RGK-KJA</v>
      </c>
      <c r="B2462" s="94">
        <f>База[Column6]</f>
        <v>46</v>
      </c>
      <c r="C2462" s="95" t="s">
        <v>85</v>
      </c>
      <c r="D2462" s="96">
        <v>46162</v>
      </c>
      <c r="E2462" s="95">
        <v>46</v>
      </c>
      <c r="F2462" s="95">
        <v>30</v>
      </c>
      <c r="G2462" s="95">
        <v>30</v>
      </c>
      <c r="H2462" s="95">
        <v>0</v>
      </c>
      <c r="I2462" s="95" t="s">
        <v>175</v>
      </c>
      <c r="J2462" s="95" t="s">
        <v>174</v>
      </c>
      <c r="K2462" s="95" t="s">
        <v>288</v>
      </c>
      <c r="L2462" s="97">
        <f t="shared" si="38"/>
        <v>46</v>
      </c>
      <c r="M2462" s="95" t="str">
        <f>CONCATENATE(База[ПЕрвые символы],База[Column2],RIGHT(База[Column3],7))</f>
        <v>KV-10846162RGK-KJA</v>
      </c>
      <c r="N2462" s="98"/>
      <c r="U2462" s="98"/>
      <c r="V2462" s="98"/>
      <c r="W2462" s="98"/>
      <c r="X2462" s="98"/>
      <c r="Y2462" s="98"/>
    </row>
    <row r="2463" spans="1:25" ht="15" x14ac:dyDescent="0.25">
      <c r="A2463" s="93" t="str">
        <f>CONCATENATE(База[ПЕрвые символы],База[Column2],База[Column4])</f>
        <v>KV-10846165RGK-KJA</v>
      </c>
      <c r="B2463" s="94">
        <f>База[Column6]</f>
        <v>48</v>
      </c>
      <c r="C2463" s="95" t="s">
        <v>85</v>
      </c>
      <c r="D2463" s="96">
        <v>46165</v>
      </c>
      <c r="E2463" s="95">
        <v>48</v>
      </c>
      <c r="F2463" s="95">
        <v>33</v>
      </c>
      <c r="G2463" s="95">
        <v>33</v>
      </c>
      <c r="H2463" s="95">
        <v>0</v>
      </c>
      <c r="I2463" s="95" t="s">
        <v>175</v>
      </c>
      <c r="J2463" s="95" t="s">
        <v>174</v>
      </c>
      <c r="K2463" s="95" t="s">
        <v>293</v>
      </c>
      <c r="L2463" s="97">
        <f t="shared" si="38"/>
        <v>48</v>
      </c>
      <c r="M2463" s="95" t="str">
        <f>CONCATENATE(База[ПЕрвые символы],База[Column2],RIGHT(База[Column3],7))</f>
        <v>KV-10846165RGK-KJA</v>
      </c>
      <c r="N2463" s="98"/>
      <c r="U2463" s="98"/>
      <c r="V2463" s="98"/>
      <c r="W2463" s="98"/>
      <c r="X2463" s="98"/>
      <c r="Y2463" s="98"/>
    </row>
    <row r="2464" spans="1:25" ht="15" x14ac:dyDescent="0.25">
      <c r="A2464" s="93" t="str">
        <f>CONCATENATE(База[ПЕрвые символы],База[Column2],База[Column4])</f>
        <v>KV-10846166RGK-KJA</v>
      </c>
      <c r="B2464" s="94">
        <f>База[Column6]</f>
        <v>46</v>
      </c>
      <c r="C2464" s="95" t="s">
        <v>85</v>
      </c>
      <c r="D2464" s="96">
        <v>46166</v>
      </c>
      <c r="E2464" s="95">
        <v>46</v>
      </c>
      <c r="F2464" s="95">
        <v>36</v>
      </c>
      <c r="G2464" s="95">
        <v>36</v>
      </c>
      <c r="H2464" s="95">
        <v>0</v>
      </c>
      <c r="I2464" s="95" t="s">
        <v>175</v>
      </c>
      <c r="J2464" s="95" t="s">
        <v>174</v>
      </c>
      <c r="K2464" s="95" t="s">
        <v>288</v>
      </c>
      <c r="L2464" s="97">
        <f t="shared" si="38"/>
        <v>46</v>
      </c>
      <c r="M2464" s="95" t="str">
        <f>CONCATENATE(База[ПЕрвые символы],База[Column2],RIGHT(База[Column3],7))</f>
        <v>KV-10846166RGK-KJA</v>
      </c>
      <c r="N2464" s="98"/>
      <c r="U2464" s="98"/>
      <c r="V2464" s="98"/>
      <c r="W2464" s="98"/>
      <c r="X2464" s="98"/>
      <c r="Y2464" s="98"/>
    </row>
    <row r="2465" spans="1:25" ht="15" x14ac:dyDescent="0.25">
      <c r="A2465" s="93" t="str">
        <f>CONCATENATE(База[ПЕрвые символы],База[Column2],База[Column4])</f>
        <v>KV-10846169RGK-KJA</v>
      </c>
      <c r="B2465" s="94">
        <f>База[Column6]</f>
        <v>46</v>
      </c>
      <c r="C2465" s="95" t="s">
        <v>85</v>
      </c>
      <c r="D2465" s="96">
        <v>46169</v>
      </c>
      <c r="E2465" s="95">
        <v>46</v>
      </c>
      <c r="F2465" s="95">
        <v>30</v>
      </c>
      <c r="G2465" s="95">
        <v>30</v>
      </c>
      <c r="H2465" s="95">
        <v>0</v>
      </c>
      <c r="I2465" s="95" t="s">
        <v>175</v>
      </c>
      <c r="J2465" s="95" t="s">
        <v>174</v>
      </c>
      <c r="K2465" s="95" t="s">
        <v>288</v>
      </c>
      <c r="L2465" s="97">
        <f t="shared" si="38"/>
        <v>46</v>
      </c>
      <c r="M2465" s="95" t="str">
        <f>CONCATENATE(База[ПЕрвые символы],База[Column2],RIGHT(База[Column3],7))</f>
        <v>KV-10846169RGK-KJA</v>
      </c>
      <c r="N2465" s="98"/>
      <c r="U2465" s="98"/>
      <c r="V2465" s="98"/>
      <c r="W2465" s="98"/>
      <c r="X2465" s="98"/>
      <c r="Y2465" s="98"/>
    </row>
    <row r="2466" spans="1:25" ht="15" x14ac:dyDescent="0.25">
      <c r="A2466" s="93" t="str">
        <f>CONCATENATE(База[ПЕрвые символы],База[Column2],База[Column4])</f>
        <v>KV-10846172RGK-KJA</v>
      </c>
      <c r="B2466" s="94">
        <f>База[Column6]</f>
        <v>46</v>
      </c>
      <c r="C2466" s="95" t="s">
        <v>85</v>
      </c>
      <c r="D2466" s="96">
        <v>46172</v>
      </c>
      <c r="E2466" s="95">
        <v>46</v>
      </c>
      <c r="F2466" s="95">
        <v>30</v>
      </c>
      <c r="G2466" s="95">
        <v>30</v>
      </c>
      <c r="H2466" s="95">
        <v>0</v>
      </c>
      <c r="I2466" s="95" t="s">
        <v>175</v>
      </c>
      <c r="J2466" s="95" t="s">
        <v>174</v>
      </c>
      <c r="K2466" s="95" t="s">
        <v>288</v>
      </c>
      <c r="L2466" s="97">
        <f t="shared" si="38"/>
        <v>46</v>
      </c>
      <c r="M2466" s="95" t="str">
        <f>CONCATENATE(База[ПЕрвые символы],База[Column2],RIGHT(База[Column3],7))</f>
        <v>KV-10846172RGK-KJA</v>
      </c>
      <c r="N2466" s="98"/>
      <c r="U2466" s="98"/>
      <c r="V2466" s="98"/>
      <c r="W2466" s="98"/>
      <c r="X2466" s="98"/>
      <c r="Y2466" s="98"/>
    </row>
    <row r="2467" spans="1:25" ht="15" x14ac:dyDescent="0.25">
      <c r="A2467" s="93" t="str">
        <f>CONCATENATE(База[ПЕрвые символы],База[Column2],База[Column4])</f>
        <v>KV-10846173RGK-KJA</v>
      </c>
      <c r="B2467" s="94">
        <f>База[Column6]</f>
        <v>120</v>
      </c>
      <c r="C2467" s="95" t="s">
        <v>85</v>
      </c>
      <c r="D2467" s="96">
        <v>46173</v>
      </c>
      <c r="E2467" s="95">
        <v>120</v>
      </c>
      <c r="F2467" s="95">
        <v>55</v>
      </c>
      <c r="G2467" s="95">
        <v>55</v>
      </c>
      <c r="H2467" s="95">
        <v>2</v>
      </c>
      <c r="I2467" s="95" t="s">
        <v>175</v>
      </c>
      <c r="J2467" s="95" t="s">
        <v>174</v>
      </c>
      <c r="K2467" s="95" t="s">
        <v>290</v>
      </c>
      <c r="L2467" s="97">
        <f t="shared" si="38"/>
        <v>118</v>
      </c>
      <c r="M2467" s="95" t="str">
        <f>CONCATENATE(База[ПЕрвые символы],База[Column2],RIGHT(База[Column3],7))</f>
        <v>KV-10846173RGK-KJA</v>
      </c>
      <c r="N2467" s="98"/>
      <c r="U2467" s="98"/>
      <c r="V2467" s="98"/>
      <c r="W2467" s="98"/>
      <c r="X2467" s="98"/>
      <c r="Y2467" s="98"/>
    </row>
    <row r="2468" spans="1:25" ht="15" x14ac:dyDescent="0.25">
      <c r="A2468" s="93" t="str">
        <f>CONCATENATE(База[ПЕрвые символы],База[Column2],База[Column4])</f>
        <v>KV-10846176RGK-KJA</v>
      </c>
      <c r="B2468" s="94">
        <f>База[Column6]</f>
        <v>72</v>
      </c>
      <c r="C2468" s="95" t="s">
        <v>85</v>
      </c>
      <c r="D2468" s="96">
        <v>46176</v>
      </c>
      <c r="E2468" s="95">
        <v>72</v>
      </c>
      <c r="F2468" s="95">
        <v>26</v>
      </c>
      <c r="G2468" s="95">
        <v>26</v>
      </c>
      <c r="H2468" s="95">
        <v>2</v>
      </c>
      <c r="I2468" s="95" t="s">
        <v>175</v>
      </c>
      <c r="J2468" s="95" t="s">
        <v>174</v>
      </c>
      <c r="K2468" s="95" t="s">
        <v>289</v>
      </c>
      <c r="L2468" s="97">
        <f t="shared" si="38"/>
        <v>70</v>
      </c>
      <c r="M2468" s="95" t="str">
        <f>CONCATENATE(База[ПЕрвые символы],База[Column2],RIGHT(База[Column3],7))</f>
        <v>KV-10846176RGK-KJA</v>
      </c>
      <c r="N2468" s="98"/>
      <c r="U2468" s="98"/>
      <c r="V2468" s="98"/>
      <c r="W2468" s="98"/>
      <c r="X2468" s="98"/>
      <c r="Y2468" s="98"/>
    </row>
    <row r="2469" spans="1:25" ht="15" x14ac:dyDescent="0.25">
      <c r="A2469" s="93" t="str">
        <f>CONCATENATE(База[ПЕрвые символы],База[Column2],База[Column4])</f>
        <v>KV-10846178RGK-KJA</v>
      </c>
      <c r="B2469" s="94">
        <f>База[Column6]</f>
        <v>72</v>
      </c>
      <c r="C2469" s="95" t="s">
        <v>85</v>
      </c>
      <c r="D2469" s="96">
        <v>46178</v>
      </c>
      <c r="E2469" s="95">
        <v>72</v>
      </c>
      <c r="F2469" s="95">
        <v>26</v>
      </c>
      <c r="G2469" s="95">
        <v>26</v>
      </c>
      <c r="H2469" s="95">
        <v>2</v>
      </c>
      <c r="I2469" s="95" t="s">
        <v>175</v>
      </c>
      <c r="J2469" s="95" t="s">
        <v>174</v>
      </c>
      <c r="K2469" s="95" t="s">
        <v>289</v>
      </c>
      <c r="L2469" s="97">
        <f t="shared" si="38"/>
        <v>70</v>
      </c>
      <c r="M2469" s="95" t="str">
        <f>CONCATENATE(База[ПЕрвые символы],База[Column2],RIGHT(База[Column3],7))</f>
        <v>KV-10846178RGK-KJA</v>
      </c>
      <c r="N2469" s="98"/>
      <c r="U2469" s="98"/>
      <c r="V2469" s="98"/>
      <c r="W2469" s="98"/>
      <c r="X2469" s="98"/>
      <c r="Y2469" s="98"/>
    </row>
    <row r="2470" spans="1:25" ht="15" x14ac:dyDescent="0.25">
      <c r="A2470" s="93" t="str">
        <f>CONCATENATE(База[ПЕрвые символы],База[Column2],База[Column4])</f>
        <v>KV-10846179RGK-KJA</v>
      </c>
      <c r="B2470" s="94">
        <f>База[Column6]</f>
        <v>46</v>
      </c>
      <c r="C2470" s="95" t="s">
        <v>85</v>
      </c>
      <c r="D2470" s="96">
        <v>46179</v>
      </c>
      <c r="E2470" s="95">
        <v>46</v>
      </c>
      <c r="F2470" s="95">
        <v>14</v>
      </c>
      <c r="G2470" s="95">
        <v>14</v>
      </c>
      <c r="H2470" s="95">
        <v>2</v>
      </c>
      <c r="I2470" s="95" t="s">
        <v>175</v>
      </c>
      <c r="J2470" s="95" t="s">
        <v>174</v>
      </c>
      <c r="K2470" s="95" t="s">
        <v>288</v>
      </c>
      <c r="L2470" s="97">
        <f t="shared" si="38"/>
        <v>44</v>
      </c>
      <c r="M2470" s="95" t="str">
        <f>CONCATENATE(База[ПЕрвые символы],База[Column2],RIGHT(База[Column3],7))</f>
        <v>KV-10846179RGK-KJA</v>
      </c>
      <c r="N2470" s="98"/>
      <c r="U2470" s="98"/>
      <c r="V2470" s="98"/>
      <c r="W2470" s="98"/>
      <c r="X2470" s="98"/>
      <c r="Y2470" s="98"/>
    </row>
    <row r="2471" spans="1:25" ht="15" x14ac:dyDescent="0.25">
      <c r="A2471" s="93" t="str">
        <f>CONCATENATE(База[ПЕрвые символы],База[Column2],База[Column4])</f>
        <v>KV-10846180RGK-KJA</v>
      </c>
      <c r="B2471" s="94">
        <f>База[Column6]</f>
        <v>46</v>
      </c>
      <c r="C2471" s="95" t="s">
        <v>85</v>
      </c>
      <c r="D2471" s="96">
        <v>46180</v>
      </c>
      <c r="E2471" s="95">
        <v>46</v>
      </c>
      <c r="F2471" s="95">
        <v>34</v>
      </c>
      <c r="G2471" s="95">
        <v>34</v>
      </c>
      <c r="H2471" s="95">
        <v>2</v>
      </c>
      <c r="I2471" s="95" t="s">
        <v>175</v>
      </c>
      <c r="J2471" s="95" t="s">
        <v>174</v>
      </c>
      <c r="K2471" s="95" t="s">
        <v>288</v>
      </c>
      <c r="L2471" s="97">
        <f t="shared" si="38"/>
        <v>44</v>
      </c>
      <c r="M2471" s="95" t="str">
        <f>CONCATENATE(База[ПЕрвые символы],База[Column2],RIGHT(База[Column3],7))</f>
        <v>KV-10846180RGK-KJA</v>
      </c>
      <c r="N2471" s="98"/>
      <c r="U2471" s="98"/>
      <c r="V2471" s="98"/>
      <c r="W2471" s="98"/>
      <c r="X2471" s="98"/>
      <c r="Y2471" s="98"/>
    </row>
    <row r="2472" spans="1:25" ht="15" x14ac:dyDescent="0.25">
      <c r="A2472" s="93" t="str">
        <f>CONCATENATE(База[ПЕрвые символы],База[Column2],База[Column4])</f>
        <v>KV-10846183RGK-KJA</v>
      </c>
      <c r="B2472" s="94">
        <f>База[Column6]</f>
        <v>72</v>
      </c>
      <c r="C2472" s="95" t="s">
        <v>85</v>
      </c>
      <c r="D2472" s="96">
        <v>46183</v>
      </c>
      <c r="E2472" s="95">
        <v>72</v>
      </c>
      <c r="F2472" s="95">
        <v>32</v>
      </c>
      <c r="G2472" s="95">
        <v>32</v>
      </c>
      <c r="H2472" s="95">
        <v>2</v>
      </c>
      <c r="I2472" s="95" t="s">
        <v>175</v>
      </c>
      <c r="J2472" s="95" t="s">
        <v>174</v>
      </c>
      <c r="K2472" s="95" t="s">
        <v>289</v>
      </c>
      <c r="L2472" s="97">
        <f t="shared" si="38"/>
        <v>70</v>
      </c>
      <c r="M2472" s="95" t="str">
        <f>CONCATENATE(База[ПЕрвые символы],База[Column2],RIGHT(База[Column3],7))</f>
        <v>KV-10846183RGK-KJA</v>
      </c>
      <c r="N2472" s="98"/>
      <c r="U2472" s="98"/>
      <c r="V2472" s="98"/>
      <c r="W2472" s="98"/>
      <c r="X2472" s="98"/>
      <c r="Y2472" s="98"/>
    </row>
    <row r="2473" spans="1:25" ht="15" x14ac:dyDescent="0.25">
      <c r="A2473" s="93" t="str">
        <f>CONCATENATE(База[ПЕрвые символы],База[Column2],База[Column4])</f>
        <v>KV-10846185RGK-KJA</v>
      </c>
      <c r="B2473" s="94">
        <f>База[Column6]</f>
        <v>72</v>
      </c>
      <c r="C2473" s="95" t="s">
        <v>85</v>
      </c>
      <c r="D2473" s="96">
        <v>46185</v>
      </c>
      <c r="E2473" s="95">
        <v>72</v>
      </c>
      <c r="F2473" s="95">
        <v>28</v>
      </c>
      <c r="G2473" s="95">
        <v>28</v>
      </c>
      <c r="H2473" s="95">
        <v>2</v>
      </c>
      <c r="I2473" s="95" t="s">
        <v>175</v>
      </c>
      <c r="J2473" s="95" t="s">
        <v>174</v>
      </c>
      <c r="K2473" s="95" t="s">
        <v>289</v>
      </c>
      <c r="L2473" s="97">
        <f t="shared" si="38"/>
        <v>70</v>
      </c>
      <c r="M2473" s="95" t="str">
        <f>CONCATENATE(База[ПЕрвые символы],База[Column2],RIGHT(База[Column3],7))</f>
        <v>KV-10846185RGK-KJA</v>
      </c>
      <c r="N2473" s="98"/>
      <c r="U2473" s="98"/>
      <c r="V2473" s="98"/>
      <c r="W2473" s="98"/>
      <c r="X2473" s="98"/>
      <c r="Y2473" s="98"/>
    </row>
    <row r="2474" spans="1:25" ht="15" x14ac:dyDescent="0.25">
      <c r="A2474" s="93" t="str">
        <f>CONCATENATE(База[ПЕрвые символы],База[Column2],База[Column4])</f>
        <v>KV-10846186RGK-KJA</v>
      </c>
      <c r="B2474" s="94">
        <f>База[Column6]</f>
        <v>46</v>
      </c>
      <c r="C2474" s="95" t="s">
        <v>85</v>
      </c>
      <c r="D2474" s="96">
        <v>46186</v>
      </c>
      <c r="E2474" s="95">
        <v>46</v>
      </c>
      <c r="F2474" s="95">
        <v>29</v>
      </c>
      <c r="G2474" s="95">
        <v>29</v>
      </c>
      <c r="H2474" s="95">
        <v>2</v>
      </c>
      <c r="I2474" s="95" t="s">
        <v>175</v>
      </c>
      <c r="J2474" s="95" t="s">
        <v>174</v>
      </c>
      <c r="K2474" s="95" t="s">
        <v>288</v>
      </c>
      <c r="L2474" s="97">
        <f t="shared" si="38"/>
        <v>44</v>
      </c>
      <c r="M2474" s="95" t="str">
        <f>CONCATENATE(База[ПЕрвые символы],База[Column2],RIGHT(База[Column3],7))</f>
        <v>KV-10846186RGK-KJA</v>
      </c>
      <c r="N2474" s="98"/>
      <c r="U2474" s="98"/>
      <c r="V2474" s="98"/>
      <c r="W2474" s="98"/>
      <c r="X2474" s="98"/>
      <c r="Y2474" s="98"/>
    </row>
    <row r="2475" spans="1:25" ht="15" x14ac:dyDescent="0.25">
      <c r="A2475" s="93" t="str">
        <f>CONCATENATE(База[ПЕрвые символы],База[Column2],База[Column4])</f>
        <v>KV-10846187RGK-KJA</v>
      </c>
      <c r="B2475" s="94">
        <f>База[Column6]</f>
        <v>46</v>
      </c>
      <c r="C2475" s="95" t="s">
        <v>85</v>
      </c>
      <c r="D2475" s="96">
        <v>46187</v>
      </c>
      <c r="E2475" s="95">
        <v>46</v>
      </c>
      <c r="F2475" s="95">
        <v>36</v>
      </c>
      <c r="G2475" s="95">
        <v>36</v>
      </c>
      <c r="H2475" s="95">
        <v>2</v>
      </c>
      <c r="I2475" s="95" t="s">
        <v>175</v>
      </c>
      <c r="J2475" s="95" t="s">
        <v>174</v>
      </c>
      <c r="K2475" s="95" t="s">
        <v>288</v>
      </c>
      <c r="L2475" s="97">
        <f t="shared" si="38"/>
        <v>44</v>
      </c>
      <c r="M2475" s="95" t="str">
        <f>CONCATENATE(База[ПЕрвые символы],База[Column2],RIGHT(База[Column3],7))</f>
        <v>KV-10846187RGK-KJA</v>
      </c>
      <c r="N2475" s="98"/>
      <c r="U2475" s="98"/>
      <c r="V2475" s="98"/>
      <c r="W2475" s="98"/>
      <c r="X2475" s="98"/>
      <c r="Y2475" s="98"/>
    </row>
    <row r="2476" spans="1:25" ht="15" x14ac:dyDescent="0.25">
      <c r="A2476" s="93" t="str">
        <f>CONCATENATE(База[ПЕрвые символы],База[Column2],База[Column4])</f>
        <v>KV-10846190RGK-KJA</v>
      </c>
      <c r="B2476" s="94">
        <f>База[Column6]</f>
        <v>120</v>
      </c>
      <c r="C2476" s="95" t="s">
        <v>85</v>
      </c>
      <c r="D2476" s="96">
        <v>46190</v>
      </c>
      <c r="E2476" s="95">
        <v>120</v>
      </c>
      <c r="F2476" s="95">
        <v>19</v>
      </c>
      <c r="G2476" s="95">
        <v>19</v>
      </c>
      <c r="H2476" s="95">
        <v>2</v>
      </c>
      <c r="I2476" s="95" t="s">
        <v>175</v>
      </c>
      <c r="J2476" s="95" t="s">
        <v>174</v>
      </c>
      <c r="K2476" s="95" t="s">
        <v>290</v>
      </c>
      <c r="L2476" s="97">
        <f t="shared" si="38"/>
        <v>118</v>
      </c>
      <c r="M2476" s="95" t="str">
        <f>CONCATENATE(База[ПЕрвые символы],База[Column2],RIGHT(База[Column3],7))</f>
        <v>KV-10846190RGK-KJA</v>
      </c>
      <c r="N2476" s="98"/>
      <c r="O2476" s="98"/>
      <c r="T2476" s="97"/>
      <c r="Y2476" s="98"/>
    </row>
    <row r="2477" spans="1:25" ht="15" x14ac:dyDescent="0.25">
      <c r="A2477" s="93" t="str">
        <f>CONCATENATE(База[ПЕрвые символы],База[Column2],База[Column4])</f>
        <v>KV-10846192RGK-KJA</v>
      </c>
      <c r="B2477" s="94">
        <f>База[Column6]</f>
        <v>46</v>
      </c>
      <c r="C2477" s="95" t="s">
        <v>85</v>
      </c>
      <c r="D2477" s="96">
        <v>46192</v>
      </c>
      <c r="E2477" s="95">
        <v>46</v>
      </c>
      <c r="F2477" s="95">
        <v>27</v>
      </c>
      <c r="G2477" s="95">
        <v>27</v>
      </c>
      <c r="H2477" s="95">
        <v>2</v>
      </c>
      <c r="I2477" s="95" t="s">
        <v>175</v>
      </c>
      <c r="J2477" s="95" t="s">
        <v>174</v>
      </c>
      <c r="K2477" s="95" t="s">
        <v>288</v>
      </c>
      <c r="L2477" s="97">
        <f t="shared" si="38"/>
        <v>44</v>
      </c>
      <c r="M2477" s="95" t="str">
        <f>CONCATENATE(База[ПЕрвые символы],База[Column2],RIGHT(База[Column3],7))</f>
        <v>KV-10846192RGK-KJA</v>
      </c>
      <c r="N2477" s="98"/>
      <c r="O2477" s="98"/>
      <c r="T2477" s="97"/>
      <c r="Y2477" s="98"/>
    </row>
    <row r="2478" spans="1:25" ht="15" x14ac:dyDescent="0.25">
      <c r="A2478" s="93" t="str">
        <f>CONCATENATE(База[ПЕрвые символы],База[Column2],База[Column4])</f>
        <v>KV-10846193RGK-KJA</v>
      </c>
      <c r="B2478" s="94">
        <f>База[Column6]</f>
        <v>120</v>
      </c>
      <c r="C2478" s="95" t="s">
        <v>85</v>
      </c>
      <c r="D2478" s="96">
        <v>46193</v>
      </c>
      <c r="E2478" s="95">
        <v>120</v>
      </c>
      <c r="F2478" s="95">
        <v>35</v>
      </c>
      <c r="G2478" s="95">
        <v>35</v>
      </c>
      <c r="H2478" s="95">
        <v>2</v>
      </c>
      <c r="I2478" s="95" t="s">
        <v>175</v>
      </c>
      <c r="J2478" s="95" t="s">
        <v>174</v>
      </c>
      <c r="K2478" s="95" t="s">
        <v>290</v>
      </c>
      <c r="L2478" s="97">
        <f t="shared" si="38"/>
        <v>118</v>
      </c>
      <c r="M2478" s="95" t="str">
        <f>CONCATENATE(База[ПЕрвые символы],База[Column2],RIGHT(База[Column3],7))</f>
        <v>KV-10846193RGK-KJA</v>
      </c>
      <c r="N2478" s="98"/>
      <c r="O2478" s="98"/>
      <c r="T2478" s="97"/>
      <c r="Y2478" s="98"/>
    </row>
    <row r="2479" spans="1:25" ht="15" x14ac:dyDescent="0.25">
      <c r="A2479" s="93" t="str">
        <f>CONCATENATE(База[ПЕрвые символы],База[Column2],База[Column4])</f>
        <v>KV-10846194RGK-KJA</v>
      </c>
      <c r="B2479" s="94">
        <f>База[Column6]</f>
        <v>46</v>
      </c>
      <c r="C2479" s="95" t="s">
        <v>85</v>
      </c>
      <c r="D2479" s="96">
        <v>46194</v>
      </c>
      <c r="E2479" s="95">
        <v>46</v>
      </c>
      <c r="F2479" s="95">
        <v>21</v>
      </c>
      <c r="G2479" s="95">
        <v>21</v>
      </c>
      <c r="H2479" s="95">
        <v>2</v>
      </c>
      <c r="I2479" s="95" t="s">
        <v>175</v>
      </c>
      <c r="J2479" s="95" t="s">
        <v>174</v>
      </c>
      <c r="K2479" s="95" t="s">
        <v>288</v>
      </c>
      <c r="L2479" s="97">
        <f t="shared" si="38"/>
        <v>44</v>
      </c>
      <c r="M2479" s="95" t="str">
        <f>CONCATENATE(База[ПЕрвые символы],База[Column2],RIGHT(База[Column3],7))</f>
        <v>KV-10846194RGK-KJA</v>
      </c>
      <c r="N2479" s="98"/>
      <c r="O2479" s="98"/>
      <c r="T2479" s="97"/>
      <c r="Y2479" s="98"/>
    </row>
    <row r="2480" spans="1:25" ht="15" x14ac:dyDescent="0.25">
      <c r="A2480" s="93" t="str">
        <f>CONCATENATE(База[ПЕрвые символы],База[Column2],База[Column4])</f>
        <v>KV-10846197RGK-KJA</v>
      </c>
      <c r="B2480" s="94">
        <f>База[Column6]</f>
        <v>120</v>
      </c>
      <c r="C2480" s="95" t="s">
        <v>85</v>
      </c>
      <c r="D2480" s="96">
        <v>46197</v>
      </c>
      <c r="E2480" s="95">
        <v>120</v>
      </c>
      <c r="F2480" s="95">
        <v>26</v>
      </c>
      <c r="G2480" s="95">
        <v>26</v>
      </c>
      <c r="H2480" s="95">
        <v>2</v>
      </c>
      <c r="I2480" s="95" t="s">
        <v>175</v>
      </c>
      <c r="J2480" s="95" t="s">
        <v>174</v>
      </c>
      <c r="K2480" s="95" t="s">
        <v>290</v>
      </c>
      <c r="L2480" s="97">
        <f t="shared" si="38"/>
        <v>118</v>
      </c>
      <c r="M2480" s="95" t="str">
        <f>CONCATENATE(База[ПЕрвые символы],База[Column2],RIGHT(База[Column3],7))</f>
        <v>KV-10846197RGK-KJA</v>
      </c>
      <c r="N2480" s="98"/>
      <c r="O2480" s="98"/>
      <c r="T2480" s="97"/>
      <c r="Y2480" s="98"/>
    </row>
    <row r="2481" spans="1:25" ht="15" x14ac:dyDescent="0.25">
      <c r="A2481" s="93" t="str">
        <f>CONCATENATE(База[ПЕрвые символы],База[Column2],База[Column4])</f>
        <v>KV-10846199RGK-KJA</v>
      </c>
      <c r="B2481" s="94">
        <f>База[Column6]</f>
        <v>72</v>
      </c>
      <c r="C2481" s="95" t="s">
        <v>85</v>
      </c>
      <c r="D2481" s="96">
        <v>46199</v>
      </c>
      <c r="E2481" s="95">
        <v>72</v>
      </c>
      <c r="F2481" s="95">
        <v>23</v>
      </c>
      <c r="G2481" s="95">
        <v>23</v>
      </c>
      <c r="H2481" s="95">
        <v>2</v>
      </c>
      <c r="I2481" s="95" t="s">
        <v>175</v>
      </c>
      <c r="J2481" s="95" t="s">
        <v>174</v>
      </c>
      <c r="K2481" s="95" t="s">
        <v>289</v>
      </c>
      <c r="L2481" s="97">
        <f t="shared" si="38"/>
        <v>70</v>
      </c>
      <c r="M2481" s="95" t="str">
        <f>CONCATENATE(База[ПЕрвые символы],База[Column2],RIGHT(База[Column3],7))</f>
        <v>KV-10846199RGK-KJA</v>
      </c>
      <c r="N2481" s="98"/>
      <c r="O2481" s="98"/>
      <c r="T2481" s="97"/>
      <c r="Y2481" s="98"/>
    </row>
    <row r="2482" spans="1:25" ht="15" x14ac:dyDescent="0.25">
      <c r="A2482" s="93" t="str">
        <f>CONCATENATE(База[ПЕрвые символы],База[Column2],База[Column4])</f>
        <v>KV-10846200RGK-KJA</v>
      </c>
      <c r="B2482" s="94">
        <f>База[Column6]</f>
        <v>72</v>
      </c>
      <c r="C2482" s="95" t="s">
        <v>85</v>
      </c>
      <c r="D2482" s="96">
        <v>46200</v>
      </c>
      <c r="E2482" s="95">
        <v>72</v>
      </c>
      <c r="F2482" s="95">
        <v>31</v>
      </c>
      <c r="G2482" s="95">
        <v>31</v>
      </c>
      <c r="H2482" s="95">
        <v>2</v>
      </c>
      <c r="I2482" s="95" t="s">
        <v>175</v>
      </c>
      <c r="J2482" s="95" t="s">
        <v>174</v>
      </c>
      <c r="K2482" s="95" t="s">
        <v>289</v>
      </c>
      <c r="L2482" s="97">
        <f t="shared" si="38"/>
        <v>70</v>
      </c>
      <c r="M2482" s="95" t="str">
        <f>CONCATENATE(База[ПЕрвые символы],База[Column2],RIGHT(База[Column3],7))</f>
        <v>KV-10846200RGK-KJA</v>
      </c>
      <c r="N2482" s="98"/>
      <c r="O2482" s="98"/>
      <c r="T2482" s="97"/>
      <c r="Y2482" s="98"/>
    </row>
    <row r="2483" spans="1:25" ht="15" x14ac:dyDescent="0.25">
      <c r="A2483" s="93" t="str">
        <f>CONCATENATE(База[ПЕрвые символы],База[Column2],База[Column4])</f>
        <v>KV-10846201RGK-KJA</v>
      </c>
      <c r="B2483" s="94">
        <f>База[Column6]</f>
        <v>46</v>
      </c>
      <c r="C2483" s="95" t="s">
        <v>85</v>
      </c>
      <c r="D2483" s="96">
        <v>46201</v>
      </c>
      <c r="E2483" s="95">
        <v>46</v>
      </c>
      <c r="F2483" s="95">
        <v>27</v>
      </c>
      <c r="G2483" s="95">
        <v>27</v>
      </c>
      <c r="H2483" s="95">
        <v>2</v>
      </c>
      <c r="I2483" s="95" t="s">
        <v>175</v>
      </c>
      <c r="J2483" s="95" t="s">
        <v>174</v>
      </c>
      <c r="K2483" s="95" t="s">
        <v>288</v>
      </c>
      <c r="L2483" s="97">
        <f t="shared" si="38"/>
        <v>44</v>
      </c>
      <c r="M2483" s="95" t="str">
        <f>CONCATENATE(База[ПЕрвые символы],База[Column2],RIGHT(База[Column3],7))</f>
        <v>KV-10846201RGK-KJA</v>
      </c>
      <c r="N2483" s="98"/>
      <c r="O2483" s="98"/>
      <c r="T2483" s="97"/>
      <c r="Y2483" s="98"/>
    </row>
    <row r="2484" spans="1:25" ht="15" x14ac:dyDescent="0.25">
      <c r="A2484" s="93" t="str">
        <f>CONCATENATE(База[ПЕрвые символы],База[Column2],База[Column4])</f>
        <v>KV-10846204RGK-KJA</v>
      </c>
      <c r="B2484" s="94">
        <f>База[Column6]</f>
        <v>46</v>
      </c>
      <c r="C2484" s="95" t="s">
        <v>85</v>
      </c>
      <c r="D2484" s="96">
        <v>46204</v>
      </c>
      <c r="E2484" s="95">
        <v>46</v>
      </c>
      <c r="F2484" s="95">
        <v>33</v>
      </c>
      <c r="G2484" s="95">
        <v>33</v>
      </c>
      <c r="H2484" s="95">
        <v>2</v>
      </c>
      <c r="I2484" s="95" t="s">
        <v>175</v>
      </c>
      <c r="J2484" s="95" t="s">
        <v>174</v>
      </c>
      <c r="K2484" s="95" t="s">
        <v>288</v>
      </c>
      <c r="L2484" s="97">
        <f t="shared" si="38"/>
        <v>44</v>
      </c>
      <c r="M2484" s="95" t="str">
        <f>CONCATENATE(База[ПЕрвые символы],База[Column2],RIGHT(База[Column3],7))</f>
        <v>KV-10846204RGK-KJA</v>
      </c>
      <c r="N2484" s="98"/>
      <c r="O2484" s="98"/>
      <c r="T2484" s="97"/>
      <c r="Y2484" s="98"/>
    </row>
    <row r="2485" spans="1:25" ht="15" x14ac:dyDescent="0.25">
      <c r="A2485" s="93" t="str">
        <f>CONCATENATE(База[ПЕрвые символы],База[Column2],База[Column4])</f>
        <v>KV-10846206RGK-KJA</v>
      </c>
      <c r="B2485" s="94">
        <f>База[Column6]</f>
        <v>72</v>
      </c>
      <c r="C2485" s="95" t="s">
        <v>85</v>
      </c>
      <c r="D2485" s="96">
        <v>46206</v>
      </c>
      <c r="E2485" s="95">
        <v>72</v>
      </c>
      <c r="F2485" s="95">
        <v>11</v>
      </c>
      <c r="G2485" s="95">
        <v>11</v>
      </c>
      <c r="H2485" s="95">
        <v>2</v>
      </c>
      <c r="I2485" s="95" t="s">
        <v>175</v>
      </c>
      <c r="J2485" s="95" t="s">
        <v>174</v>
      </c>
      <c r="K2485" s="95" t="s">
        <v>289</v>
      </c>
      <c r="L2485" s="97">
        <f t="shared" si="38"/>
        <v>70</v>
      </c>
      <c r="M2485" s="95" t="str">
        <f>CONCATENATE(База[ПЕрвые символы],База[Column2],RIGHT(База[Column3],7))</f>
        <v>KV-10846206RGK-KJA</v>
      </c>
      <c r="N2485" s="98"/>
      <c r="O2485" s="98"/>
      <c r="T2485" s="97"/>
      <c r="Y2485" s="98"/>
    </row>
    <row r="2486" spans="1:25" ht="15" x14ac:dyDescent="0.25">
      <c r="A2486" s="93" t="str">
        <f>CONCATENATE(База[ПЕрвые символы],База[Column2],База[Column4])</f>
        <v>KV-10846207RGK-KJA</v>
      </c>
      <c r="B2486" s="94">
        <f>База[Column6]</f>
        <v>120</v>
      </c>
      <c r="C2486" s="95" t="s">
        <v>85</v>
      </c>
      <c r="D2486" s="96">
        <v>46207</v>
      </c>
      <c r="E2486" s="95">
        <v>120</v>
      </c>
      <c r="F2486" s="95">
        <v>26</v>
      </c>
      <c r="G2486" s="95">
        <v>26</v>
      </c>
      <c r="H2486" s="95">
        <v>2</v>
      </c>
      <c r="I2486" s="95" t="s">
        <v>175</v>
      </c>
      <c r="J2486" s="95" t="s">
        <v>174</v>
      </c>
      <c r="K2486" s="95" t="s">
        <v>290</v>
      </c>
      <c r="L2486" s="97">
        <f t="shared" si="38"/>
        <v>118</v>
      </c>
      <c r="M2486" s="95" t="str">
        <f>CONCATENATE(База[ПЕрвые символы],База[Column2],RIGHT(База[Column3],7))</f>
        <v>KV-10846207RGK-KJA</v>
      </c>
      <c r="N2486" s="98"/>
      <c r="O2486" s="98"/>
      <c r="T2486" s="97"/>
      <c r="Y2486" s="98"/>
    </row>
    <row r="2487" spans="1:25" ht="15" x14ac:dyDescent="0.25">
      <c r="A2487" s="93" t="str">
        <f>CONCATENATE(База[ПЕрвые символы],База[Column2],База[Column4])</f>
        <v>KV-10846208RGK-KJA</v>
      </c>
      <c r="B2487" s="94">
        <f>База[Column6]</f>
        <v>120</v>
      </c>
      <c r="C2487" s="95" t="s">
        <v>85</v>
      </c>
      <c r="D2487" s="96">
        <v>46208</v>
      </c>
      <c r="E2487" s="95">
        <v>120</v>
      </c>
      <c r="F2487" s="95">
        <v>28</v>
      </c>
      <c r="G2487" s="95">
        <v>28</v>
      </c>
      <c r="H2487" s="95">
        <v>2</v>
      </c>
      <c r="I2487" s="95" t="s">
        <v>175</v>
      </c>
      <c r="J2487" s="95" t="s">
        <v>174</v>
      </c>
      <c r="K2487" s="95" t="s">
        <v>290</v>
      </c>
      <c r="L2487" s="97">
        <f t="shared" si="38"/>
        <v>118</v>
      </c>
      <c r="M2487" s="95" t="str">
        <f>CONCATENATE(База[ПЕрвые символы],База[Column2],RIGHT(База[Column3],7))</f>
        <v>KV-10846208RGK-KJA</v>
      </c>
      <c r="N2487" s="98"/>
      <c r="O2487" s="98"/>
      <c r="T2487" s="97"/>
      <c r="Y2487" s="98"/>
    </row>
    <row r="2488" spans="1:25" ht="15" x14ac:dyDescent="0.25">
      <c r="A2488" s="93" t="str">
        <f>CONCATENATE(База[ПЕрвые символы],База[Column2],База[Column4])</f>
        <v>KV-10846211RGK-KJA</v>
      </c>
      <c r="B2488" s="94">
        <f>База[Column6]</f>
        <v>120</v>
      </c>
      <c r="C2488" s="95" t="s">
        <v>85</v>
      </c>
      <c r="D2488" s="96">
        <v>46211</v>
      </c>
      <c r="E2488" s="95">
        <v>120</v>
      </c>
      <c r="F2488" s="95">
        <v>19</v>
      </c>
      <c r="G2488" s="95">
        <v>19</v>
      </c>
      <c r="H2488" s="95">
        <v>2</v>
      </c>
      <c r="I2488" s="95" t="s">
        <v>175</v>
      </c>
      <c r="J2488" s="95" t="s">
        <v>174</v>
      </c>
      <c r="K2488" s="95" t="s">
        <v>290</v>
      </c>
      <c r="L2488" s="97">
        <f t="shared" si="38"/>
        <v>118</v>
      </c>
      <c r="M2488" s="95" t="str">
        <f>CONCATENATE(База[ПЕрвые символы],База[Column2],RIGHT(База[Column3],7))</f>
        <v>KV-10846211RGK-KJA</v>
      </c>
      <c r="N2488" s="98"/>
      <c r="O2488" s="98"/>
      <c r="T2488" s="97"/>
      <c r="Y2488" s="98"/>
    </row>
    <row r="2489" spans="1:25" ht="15" x14ac:dyDescent="0.25">
      <c r="A2489" s="93" t="str">
        <f>CONCATENATE(База[ПЕрвые символы],База[Column2],База[Column4])</f>
        <v>KV-10846213RGK-KJA</v>
      </c>
      <c r="B2489" s="94">
        <f>База[Column6]</f>
        <v>46</v>
      </c>
      <c r="C2489" s="95" t="s">
        <v>85</v>
      </c>
      <c r="D2489" s="96">
        <v>46213</v>
      </c>
      <c r="E2489" s="95">
        <v>46</v>
      </c>
      <c r="F2489" s="95">
        <v>20</v>
      </c>
      <c r="G2489" s="95">
        <v>20</v>
      </c>
      <c r="H2489" s="95">
        <v>2</v>
      </c>
      <c r="I2489" s="95" t="s">
        <v>175</v>
      </c>
      <c r="J2489" s="95" t="s">
        <v>174</v>
      </c>
      <c r="K2489" s="95" t="s">
        <v>289</v>
      </c>
      <c r="L2489" s="97">
        <f t="shared" si="38"/>
        <v>44</v>
      </c>
      <c r="M2489" s="95" t="str">
        <f>CONCATENATE(База[ПЕрвые символы],База[Column2],RIGHT(База[Column3],7))</f>
        <v>KV-10846213RGK-KJA</v>
      </c>
      <c r="N2489" s="98"/>
      <c r="O2489" s="98"/>
      <c r="T2489" s="97"/>
      <c r="Y2489" s="98"/>
    </row>
    <row r="2490" spans="1:25" ht="15" x14ac:dyDescent="0.25">
      <c r="A2490" s="93" t="str">
        <f>CONCATENATE(База[ПЕрвые символы],База[Column2],База[Column4])</f>
        <v>KV-10846214RGK-KJA</v>
      </c>
      <c r="B2490" s="94">
        <f>База[Column6]</f>
        <v>120</v>
      </c>
      <c r="C2490" s="95" t="s">
        <v>85</v>
      </c>
      <c r="D2490" s="96">
        <v>46214</v>
      </c>
      <c r="E2490" s="95">
        <v>120</v>
      </c>
      <c r="F2490" s="95">
        <v>54</v>
      </c>
      <c r="G2490" s="95">
        <v>54</v>
      </c>
      <c r="H2490" s="95">
        <v>2</v>
      </c>
      <c r="I2490" s="95" t="s">
        <v>175</v>
      </c>
      <c r="J2490" s="95" t="s">
        <v>174</v>
      </c>
      <c r="K2490" s="95" t="s">
        <v>290</v>
      </c>
      <c r="L2490" s="97">
        <f t="shared" si="38"/>
        <v>118</v>
      </c>
      <c r="M2490" s="95" t="str">
        <f>CONCATENATE(База[ПЕрвые символы],База[Column2],RIGHT(База[Column3],7))</f>
        <v>KV-10846214RGK-KJA</v>
      </c>
      <c r="N2490" s="98"/>
      <c r="O2490" s="98"/>
      <c r="T2490" s="97"/>
      <c r="Y2490" s="98"/>
    </row>
    <row r="2491" spans="1:25" ht="15" x14ac:dyDescent="0.25">
      <c r="A2491" s="93" t="str">
        <f>CONCATENATE(База[ПЕрвые символы],База[Column2],База[Column4])</f>
        <v>KV-10846215RGK-KJA</v>
      </c>
      <c r="B2491" s="94">
        <f>База[Column6]</f>
        <v>120</v>
      </c>
      <c r="C2491" s="95" t="s">
        <v>85</v>
      </c>
      <c r="D2491" s="96">
        <v>46215</v>
      </c>
      <c r="E2491" s="95">
        <v>120</v>
      </c>
      <c r="F2491" s="95">
        <v>47</v>
      </c>
      <c r="G2491" s="95">
        <v>47</v>
      </c>
      <c r="H2491" s="95">
        <v>2</v>
      </c>
      <c r="I2491" s="95" t="s">
        <v>175</v>
      </c>
      <c r="J2491" s="95" t="s">
        <v>174</v>
      </c>
      <c r="K2491" s="95" t="s">
        <v>290</v>
      </c>
      <c r="L2491" s="97">
        <f t="shared" si="38"/>
        <v>118</v>
      </c>
      <c r="M2491" s="95" t="str">
        <f>CONCATENATE(База[ПЕрвые символы],База[Column2],RIGHT(База[Column3],7))</f>
        <v>KV-10846215RGK-KJA</v>
      </c>
      <c r="N2491" s="98"/>
      <c r="O2491" s="98"/>
      <c r="T2491" s="97"/>
      <c r="Y2491" s="98"/>
    </row>
    <row r="2492" spans="1:25" ht="15" x14ac:dyDescent="0.25">
      <c r="A2492" s="93" t="str">
        <f>CONCATENATE(База[ПЕрвые символы],База[Column2],База[Column4])</f>
        <v>KV-10946153KJA-KEJ</v>
      </c>
      <c r="B2492" s="94">
        <f>База[Column6]</f>
        <v>46</v>
      </c>
      <c r="C2492" s="95" t="s">
        <v>86</v>
      </c>
      <c r="D2492" s="96">
        <v>46153</v>
      </c>
      <c r="E2492" s="95">
        <v>46</v>
      </c>
      <c r="F2492" s="95">
        <v>33</v>
      </c>
      <c r="G2492" s="95">
        <v>33</v>
      </c>
      <c r="H2492" s="95">
        <v>0</v>
      </c>
      <c r="I2492" s="95" t="s">
        <v>177</v>
      </c>
      <c r="J2492" s="95" t="s">
        <v>176</v>
      </c>
      <c r="K2492" s="95" t="s">
        <v>288</v>
      </c>
      <c r="L2492" s="97">
        <f t="shared" si="38"/>
        <v>46</v>
      </c>
      <c r="M2492" s="95" t="str">
        <f>CONCATENATE(База[ПЕрвые символы],База[Column2],RIGHT(База[Column3],7))</f>
        <v>KV-10946153KJA-KEJ</v>
      </c>
      <c r="N2492" s="98"/>
      <c r="O2492" s="98"/>
      <c r="T2492" s="97"/>
      <c r="Y2492" s="98"/>
    </row>
    <row r="2493" spans="1:25" ht="15" x14ac:dyDescent="0.25">
      <c r="A2493" s="93" t="str">
        <f>CONCATENATE(База[ПЕрвые символы],База[Column2],База[Column4])</f>
        <v>KV-10946156KJA-KEJ</v>
      </c>
      <c r="B2493" s="94">
        <f>База[Column6]</f>
        <v>46</v>
      </c>
      <c r="C2493" s="95" t="s">
        <v>86</v>
      </c>
      <c r="D2493" s="96">
        <v>46156</v>
      </c>
      <c r="E2493" s="95">
        <v>46</v>
      </c>
      <c r="F2493" s="95">
        <v>39</v>
      </c>
      <c r="G2493" s="95">
        <v>39</v>
      </c>
      <c r="H2493" s="95">
        <v>0</v>
      </c>
      <c r="I2493" s="95" t="s">
        <v>177</v>
      </c>
      <c r="J2493" s="95" t="s">
        <v>176</v>
      </c>
      <c r="K2493" s="95" t="s">
        <v>288</v>
      </c>
      <c r="L2493" s="97">
        <f t="shared" si="38"/>
        <v>46</v>
      </c>
      <c r="M2493" s="95" t="str">
        <f>CONCATENATE(База[ПЕрвые символы],База[Column2],RIGHT(База[Column3],7))</f>
        <v>KV-10946156KJA-KEJ</v>
      </c>
      <c r="N2493" s="98"/>
      <c r="O2493" s="98"/>
      <c r="T2493" s="97"/>
      <c r="Y2493" s="98"/>
    </row>
    <row r="2494" spans="1:25" ht="15" x14ac:dyDescent="0.25">
      <c r="A2494" s="93" t="str">
        <f>CONCATENATE(База[ПЕрвые символы],База[Column2],База[Column4])</f>
        <v>KV-10946160KJA-KEJ</v>
      </c>
      <c r="B2494" s="94">
        <f>База[Column6]</f>
        <v>46</v>
      </c>
      <c r="C2494" s="95" t="s">
        <v>86</v>
      </c>
      <c r="D2494" s="96">
        <v>46160</v>
      </c>
      <c r="E2494" s="95">
        <v>46</v>
      </c>
      <c r="F2494" s="95">
        <v>41</v>
      </c>
      <c r="G2494" s="95">
        <v>41</v>
      </c>
      <c r="H2494" s="95">
        <v>0</v>
      </c>
      <c r="I2494" s="95" t="s">
        <v>177</v>
      </c>
      <c r="J2494" s="95" t="s">
        <v>176</v>
      </c>
      <c r="K2494" s="95" t="s">
        <v>288</v>
      </c>
      <c r="L2494" s="97">
        <f t="shared" si="38"/>
        <v>46</v>
      </c>
      <c r="M2494" s="95" t="str">
        <f>CONCATENATE(База[ПЕрвые символы],База[Column2],RIGHT(База[Column3],7))</f>
        <v>KV-10946160KJA-KEJ</v>
      </c>
      <c r="N2494" s="98"/>
      <c r="O2494" s="98"/>
      <c r="T2494" s="97"/>
      <c r="Y2494" s="98"/>
    </row>
    <row r="2495" spans="1:25" ht="15" x14ac:dyDescent="0.25">
      <c r="A2495" s="93" t="str">
        <f>CONCATENATE(База[ПЕрвые символы],База[Column2],База[Column4])</f>
        <v>KV-10946163KJA-KEJ</v>
      </c>
      <c r="B2495" s="94">
        <f>База[Column6]</f>
        <v>46</v>
      </c>
      <c r="C2495" s="95" t="s">
        <v>86</v>
      </c>
      <c r="D2495" s="96">
        <v>46163</v>
      </c>
      <c r="E2495" s="95">
        <v>46</v>
      </c>
      <c r="F2495" s="95">
        <v>27</v>
      </c>
      <c r="G2495" s="95">
        <v>27</v>
      </c>
      <c r="H2495" s="95">
        <v>0</v>
      </c>
      <c r="I2495" s="95" t="s">
        <v>177</v>
      </c>
      <c r="J2495" s="95" t="s">
        <v>176</v>
      </c>
      <c r="K2495" s="95" t="s">
        <v>288</v>
      </c>
      <c r="L2495" s="97">
        <f t="shared" si="38"/>
        <v>46</v>
      </c>
      <c r="M2495" s="95" t="str">
        <f>CONCATENATE(База[ПЕрвые символы],База[Column2],RIGHT(База[Column3],7))</f>
        <v>KV-10946163KJA-KEJ</v>
      </c>
      <c r="N2495" s="98"/>
      <c r="O2495" s="98"/>
      <c r="T2495" s="97"/>
      <c r="Y2495" s="98"/>
    </row>
    <row r="2496" spans="1:25" ht="15" x14ac:dyDescent="0.25">
      <c r="A2496" s="93" t="str">
        <f>CONCATENATE(База[ПЕрвые символы],База[Column2],База[Column4])</f>
        <v>KV-10946167KJA-KEJ</v>
      </c>
      <c r="B2496" s="94">
        <f>База[Column6]</f>
        <v>46</v>
      </c>
      <c r="C2496" s="95" t="s">
        <v>86</v>
      </c>
      <c r="D2496" s="96">
        <v>46167</v>
      </c>
      <c r="E2496" s="95">
        <v>46</v>
      </c>
      <c r="F2496" s="95">
        <v>39</v>
      </c>
      <c r="G2496" s="95">
        <v>39</v>
      </c>
      <c r="H2496" s="95">
        <v>0</v>
      </c>
      <c r="I2496" s="95" t="s">
        <v>177</v>
      </c>
      <c r="J2496" s="95" t="s">
        <v>176</v>
      </c>
      <c r="K2496" s="95" t="s">
        <v>288</v>
      </c>
      <c r="L2496" s="97">
        <f t="shared" si="38"/>
        <v>46</v>
      </c>
      <c r="M2496" s="95" t="str">
        <f>CONCATENATE(База[ПЕрвые символы],База[Column2],RIGHT(База[Column3],7))</f>
        <v>KV-10946167KJA-KEJ</v>
      </c>
      <c r="N2496" s="98"/>
      <c r="O2496" s="98"/>
      <c r="T2496" s="97"/>
      <c r="Y2496" s="98"/>
    </row>
    <row r="2497" spans="1:25" ht="15" x14ac:dyDescent="0.25">
      <c r="A2497" s="93" t="str">
        <f>CONCATENATE(База[ПЕрвые символы],База[Column2],База[Column4])</f>
        <v>KV-10946170KJA-KEJ</v>
      </c>
      <c r="B2497" s="94">
        <f>База[Column6]</f>
        <v>46</v>
      </c>
      <c r="C2497" s="95" t="s">
        <v>86</v>
      </c>
      <c r="D2497" s="96">
        <v>46170</v>
      </c>
      <c r="E2497" s="95">
        <v>46</v>
      </c>
      <c r="F2497" s="95">
        <v>38</v>
      </c>
      <c r="G2497" s="95">
        <v>38</v>
      </c>
      <c r="H2497" s="95">
        <v>0</v>
      </c>
      <c r="I2497" s="95" t="s">
        <v>177</v>
      </c>
      <c r="J2497" s="95" t="s">
        <v>176</v>
      </c>
      <c r="K2497" s="95" t="s">
        <v>288</v>
      </c>
      <c r="L2497" s="97">
        <f t="shared" si="38"/>
        <v>46</v>
      </c>
      <c r="M2497" s="95" t="str">
        <f>CONCATENATE(База[ПЕрвые символы],База[Column2],RIGHT(База[Column3],7))</f>
        <v>KV-10946170KJA-KEJ</v>
      </c>
      <c r="N2497" s="98"/>
      <c r="O2497" s="98"/>
      <c r="T2497" s="97"/>
      <c r="Y2497" s="98"/>
    </row>
    <row r="2498" spans="1:25" ht="15" x14ac:dyDescent="0.25">
      <c r="A2498" s="93" t="str">
        <f>CONCATENATE(База[ПЕрвые символы],База[Column2],База[Column4])</f>
        <v>KV-11046153KEJ-KJA</v>
      </c>
      <c r="B2498" s="94">
        <f>База[Column6]</f>
        <v>46</v>
      </c>
      <c r="C2498" s="95" t="s">
        <v>87</v>
      </c>
      <c r="D2498" s="96">
        <v>46153</v>
      </c>
      <c r="E2498" s="95">
        <v>46</v>
      </c>
      <c r="F2498" s="95">
        <v>44</v>
      </c>
      <c r="G2498" s="95">
        <v>44</v>
      </c>
      <c r="H2498" s="95">
        <v>0</v>
      </c>
      <c r="I2498" s="95" t="s">
        <v>179</v>
      </c>
      <c r="J2498" s="95" t="s">
        <v>178</v>
      </c>
      <c r="K2498" s="95" t="s">
        <v>288</v>
      </c>
      <c r="L2498" s="97">
        <f t="shared" ref="L2498:L2561" si="39">IF(G2498&gt;=0,E2498-H2498,E2498-H2498-G2498)</f>
        <v>46</v>
      </c>
      <c r="M2498" s="95" t="str">
        <f>CONCATENATE(База[ПЕрвые символы],База[Column2],RIGHT(База[Column3],7))</f>
        <v>KV-11046153KEJ-KJA</v>
      </c>
      <c r="N2498" s="98"/>
      <c r="O2498" s="98"/>
      <c r="T2498" s="97"/>
      <c r="Y2498" s="98"/>
    </row>
    <row r="2499" spans="1:25" ht="15" x14ac:dyDescent="0.25">
      <c r="A2499" s="93" t="str">
        <f>CONCATENATE(База[ПЕрвые символы],База[Column2],База[Column4])</f>
        <v>KV-11046156KEJ-KJA</v>
      </c>
      <c r="B2499" s="94">
        <f>База[Column6]</f>
        <v>46</v>
      </c>
      <c r="C2499" s="95" t="s">
        <v>87</v>
      </c>
      <c r="D2499" s="96">
        <v>46156</v>
      </c>
      <c r="E2499" s="95">
        <v>46</v>
      </c>
      <c r="F2499" s="95">
        <v>36</v>
      </c>
      <c r="G2499" s="95">
        <v>36</v>
      </c>
      <c r="H2499" s="95">
        <v>0</v>
      </c>
      <c r="I2499" s="95" t="s">
        <v>179</v>
      </c>
      <c r="J2499" s="95" t="s">
        <v>178</v>
      </c>
      <c r="K2499" s="95" t="s">
        <v>288</v>
      </c>
      <c r="L2499" s="97">
        <f t="shared" si="39"/>
        <v>46</v>
      </c>
      <c r="M2499" s="95" t="str">
        <f>CONCATENATE(База[ПЕрвые символы],База[Column2],RIGHT(База[Column3],7))</f>
        <v>KV-11046156KEJ-KJA</v>
      </c>
      <c r="N2499" s="98"/>
      <c r="O2499" s="98"/>
      <c r="T2499" s="97"/>
      <c r="Y2499" s="98"/>
    </row>
    <row r="2500" spans="1:25" ht="15" x14ac:dyDescent="0.25">
      <c r="A2500" s="93" t="str">
        <f>CONCATENATE(База[ПЕрвые символы],База[Column2],База[Column4])</f>
        <v>KV-11046160KEJ-KJA</v>
      </c>
      <c r="B2500" s="94">
        <f>База[Column6]</f>
        <v>46</v>
      </c>
      <c r="C2500" s="95" t="s">
        <v>87</v>
      </c>
      <c r="D2500" s="96">
        <v>46160</v>
      </c>
      <c r="E2500" s="95">
        <v>46</v>
      </c>
      <c r="F2500" s="95">
        <v>36</v>
      </c>
      <c r="G2500" s="95">
        <v>36</v>
      </c>
      <c r="H2500" s="95">
        <v>0</v>
      </c>
      <c r="I2500" s="95" t="s">
        <v>179</v>
      </c>
      <c r="J2500" s="95" t="s">
        <v>178</v>
      </c>
      <c r="K2500" s="95" t="s">
        <v>288</v>
      </c>
      <c r="L2500" s="97">
        <f t="shared" si="39"/>
        <v>46</v>
      </c>
      <c r="M2500" s="95" t="str">
        <f>CONCATENATE(База[ПЕрвые символы],База[Column2],RIGHT(База[Column3],7))</f>
        <v>KV-11046160KEJ-KJA</v>
      </c>
      <c r="N2500" s="98"/>
      <c r="O2500" s="98"/>
      <c r="T2500" s="97"/>
      <c r="Y2500" s="98"/>
    </row>
    <row r="2501" spans="1:25" ht="15" x14ac:dyDescent="0.25">
      <c r="A2501" s="93" t="str">
        <f>CONCATENATE(База[ПЕрвые символы],База[Column2],База[Column4])</f>
        <v>KV-11046163KEJ-KJA</v>
      </c>
      <c r="B2501" s="94">
        <f>База[Column6]</f>
        <v>46</v>
      </c>
      <c r="C2501" s="95" t="s">
        <v>87</v>
      </c>
      <c r="D2501" s="96">
        <v>46163</v>
      </c>
      <c r="E2501" s="95">
        <v>46</v>
      </c>
      <c r="F2501" s="95">
        <v>45</v>
      </c>
      <c r="G2501" s="95">
        <v>45</v>
      </c>
      <c r="H2501" s="95">
        <v>0</v>
      </c>
      <c r="I2501" s="95" t="s">
        <v>179</v>
      </c>
      <c r="J2501" s="95" t="s">
        <v>178</v>
      </c>
      <c r="K2501" s="95" t="s">
        <v>288</v>
      </c>
      <c r="L2501" s="97">
        <f t="shared" si="39"/>
        <v>46</v>
      </c>
      <c r="M2501" s="95" t="str">
        <f>CONCATENATE(База[ПЕрвые символы],База[Column2],RIGHT(База[Column3],7))</f>
        <v>KV-11046163KEJ-KJA</v>
      </c>
      <c r="N2501" s="98"/>
      <c r="O2501" s="98"/>
      <c r="T2501" s="97"/>
      <c r="Y2501" s="98"/>
    </row>
    <row r="2502" spans="1:25" ht="15" x14ac:dyDescent="0.25">
      <c r="A2502" s="93" t="str">
        <f>CONCATENATE(База[ПЕрвые символы],База[Column2],База[Column4])</f>
        <v>KV-11046167KEJ-KJA</v>
      </c>
      <c r="B2502" s="94">
        <f>База[Column6]</f>
        <v>46</v>
      </c>
      <c r="C2502" s="95" t="s">
        <v>87</v>
      </c>
      <c r="D2502" s="96">
        <v>46167</v>
      </c>
      <c r="E2502" s="95">
        <v>46</v>
      </c>
      <c r="F2502" s="95">
        <v>33</v>
      </c>
      <c r="G2502" s="95">
        <v>33</v>
      </c>
      <c r="H2502" s="95">
        <v>0</v>
      </c>
      <c r="I2502" s="95" t="s">
        <v>179</v>
      </c>
      <c r="J2502" s="95" t="s">
        <v>178</v>
      </c>
      <c r="K2502" s="95" t="s">
        <v>288</v>
      </c>
      <c r="L2502" s="97">
        <f t="shared" si="39"/>
        <v>46</v>
      </c>
      <c r="M2502" s="95" t="str">
        <f>CONCATENATE(База[ПЕрвые символы],База[Column2],RIGHT(База[Column3],7))</f>
        <v>KV-11046167KEJ-KJA</v>
      </c>
      <c r="N2502" s="98"/>
      <c r="O2502" s="98"/>
      <c r="T2502" s="97"/>
      <c r="Y2502" s="98"/>
    </row>
    <row r="2503" spans="1:25" ht="15" x14ac:dyDescent="0.25">
      <c r="A2503" s="93" t="str">
        <f>CONCATENATE(База[ПЕрвые символы],База[Column2],База[Column4])</f>
        <v>KV-11046170KEJ-KJA</v>
      </c>
      <c r="B2503" s="94">
        <f>База[Column6]</f>
        <v>46</v>
      </c>
      <c r="C2503" s="95" t="s">
        <v>87</v>
      </c>
      <c r="D2503" s="96">
        <v>46170</v>
      </c>
      <c r="E2503" s="95">
        <v>46</v>
      </c>
      <c r="F2503" s="95">
        <v>30</v>
      </c>
      <c r="G2503" s="95">
        <v>30</v>
      </c>
      <c r="H2503" s="95">
        <v>0</v>
      </c>
      <c r="I2503" s="95" t="s">
        <v>179</v>
      </c>
      <c r="J2503" s="95" t="s">
        <v>178</v>
      </c>
      <c r="K2503" s="95" t="s">
        <v>288</v>
      </c>
      <c r="L2503" s="97">
        <f t="shared" si="39"/>
        <v>46</v>
      </c>
      <c r="M2503" s="95" t="str">
        <f>CONCATENATE(База[ПЕрвые символы],База[Column2],RIGHT(База[Column3],7))</f>
        <v>KV-11046170KEJ-KJA</v>
      </c>
      <c r="N2503" s="98"/>
      <c r="O2503" s="98"/>
      <c r="T2503" s="97"/>
      <c r="Y2503" s="98"/>
    </row>
    <row r="2504" spans="1:25" ht="15" x14ac:dyDescent="0.25">
      <c r="A2504" s="93" t="str">
        <f>CONCATENATE(База[ПЕрвые символы],База[Column2],База[Column4])</f>
        <v>KV-11146154KJA-KYZ</v>
      </c>
      <c r="B2504" s="94">
        <f>База[Column6]</f>
        <v>42</v>
      </c>
      <c r="C2504" s="95" t="s">
        <v>88</v>
      </c>
      <c r="D2504" s="96">
        <v>46154</v>
      </c>
      <c r="E2504" s="95">
        <v>42</v>
      </c>
      <c r="F2504" s="95">
        <v>42</v>
      </c>
      <c r="G2504" s="95">
        <v>42</v>
      </c>
      <c r="H2504" s="95">
        <v>0</v>
      </c>
      <c r="I2504" s="95" t="s">
        <v>181</v>
      </c>
      <c r="J2504" s="95" t="s">
        <v>180</v>
      </c>
      <c r="K2504" s="95" t="s">
        <v>291</v>
      </c>
      <c r="L2504" s="97">
        <f t="shared" si="39"/>
        <v>42</v>
      </c>
      <c r="M2504" s="95" t="str">
        <f>CONCATENATE(База[ПЕрвые символы],База[Column2],RIGHT(База[Column3],7))</f>
        <v>KV-11146154KJA-KYZ</v>
      </c>
      <c r="N2504" s="98"/>
      <c r="O2504" s="98"/>
      <c r="T2504" s="97"/>
      <c r="Y2504" s="98"/>
    </row>
    <row r="2505" spans="1:25" ht="15" x14ac:dyDescent="0.25">
      <c r="A2505" s="93" t="str">
        <f>CONCATENATE(База[ПЕрвые символы],База[Column2],База[Column4])</f>
        <v>KV-11146155KJA-KYZ</v>
      </c>
      <c r="B2505" s="94">
        <f>База[Column6]</f>
        <v>46</v>
      </c>
      <c r="C2505" s="95" t="s">
        <v>88</v>
      </c>
      <c r="D2505" s="96">
        <v>46155</v>
      </c>
      <c r="E2505" s="95">
        <v>46</v>
      </c>
      <c r="F2505" s="95">
        <v>36</v>
      </c>
      <c r="G2505" s="95">
        <v>36</v>
      </c>
      <c r="H2505" s="95">
        <v>3</v>
      </c>
      <c r="I2505" s="95" t="s">
        <v>181</v>
      </c>
      <c r="J2505" s="95" t="s">
        <v>180</v>
      </c>
      <c r="K2505" s="95" t="s">
        <v>288</v>
      </c>
      <c r="L2505" s="97">
        <f t="shared" si="39"/>
        <v>43</v>
      </c>
      <c r="M2505" s="95" t="str">
        <f>CONCATENATE(База[ПЕрвые символы],База[Column2],RIGHT(База[Column3],7))</f>
        <v>KV-11146155KJA-KYZ</v>
      </c>
      <c r="N2505" s="98"/>
      <c r="O2505" s="98"/>
      <c r="T2505" s="97"/>
      <c r="Y2505" s="98"/>
    </row>
    <row r="2506" spans="1:25" ht="15" x14ac:dyDescent="0.25">
      <c r="A2506" s="93" t="str">
        <f>CONCATENATE(База[ПЕрвые символы],База[Column2],База[Column4])</f>
        <v>KV-11146158KJA-KYZ</v>
      </c>
      <c r="B2506" s="94">
        <f>База[Column6]</f>
        <v>46</v>
      </c>
      <c r="C2506" s="95" t="s">
        <v>88</v>
      </c>
      <c r="D2506" s="96">
        <v>46158</v>
      </c>
      <c r="E2506" s="95">
        <v>46</v>
      </c>
      <c r="F2506" s="95">
        <v>41</v>
      </c>
      <c r="G2506" s="95">
        <v>41</v>
      </c>
      <c r="H2506" s="95">
        <v>0</v>
      </c>
      <c r="I2506" s="95" t="s">
        <v>181</v>
      </c>
      <c r="J2506" s="95" t="s">
        <v>180</v>
      </c>
      <c r="K2506" s="95" t="s">
        <v>288</v>
      </c>
      <c r="L2506" s="97">
        <f t="shared" si="39"/>
        <v>46</v>
      </c>
      <c r="M2506" s="95" t="str">
        <f>CONCATENATE(База[ПЕрвые символы],База[Column2],RIGHT(База[Column3],7))</f>
        <v>KV-11146158KJA-KYZ</v>
      </c>
      <c r="N2506" s="98"/>
      <c r="O2506" s="98"/>
      <c r="T2506" s="97"/>
      <c r="Y2506" s="98"/>
    </row>
    <row r="2507" spans="1:25" ht="15" x14ac:dyDescent="0.25">
      <c r="A2507" s="93" t="str">
        <f>CONCATENATE(База[ПЕрвые символы],База[Column2],База[Column4])</f>
        <v>KV-11146161KJA-KYZ</v>
      </c>
      <c r="B2507" s="94">
        <f>База[Column6]</f>
        <v>46</v>
      </c>
      <c r="C2507" s="95" t="s">
        <v>88</v>
      </c>
      <c r="D2507" s="96">
        <v>46161</v>
      </c>
      <c r="E2507" s="95">
        <v>46</v>
      </c>
      <c r="F2507" s="95">
        <v>40</v>
      </c>
      <c r="G2507" s="95">
        <v>40</v>
      </c>
      <c r="H2507" s="95">
        <v>0</v>
      </c>
      <c r="I2507" s="95" t="s">
        <v>181</v>
      </c>
      <c r="J2507" s="95" t="s">
        <v>180</v>
      </c>
      <c r="K2507" s="95" t="s">
        <v>288</v>
      </c>
      <c r="L2507" s="97">
        <f t="shared" si="39"/>
        <v>46</v>
      </c>
      <c r="M2507" s="95" t="str">
        <f>CONCATENATE(База[ПЕрвые символы],База[Column2],RIGHT(База[Column3],7))</f>
        <v>KV-11146161KJA-KYZ</v>
      </c>
      <c r="N2507" s="98"/>
      <c r="O2507" s="98"/>
      <c r="T2507" s="97"/>
      <c r="Y2507" s="98"/>
    </row>
    <row r="2508" spans="1:25" ht="15" x14ac:dyDescent="0.25">
      <c r="A2508" s="93" t="str">
        <f>CONCATENATE(База[ПЕрвые символы],База[Column2],База[Column4])</f>
        <v>KV-11146162KJA-KYZ</v>
      </c>
      <c r="B2508" s="94">
        <f>База[Column6]</f>
        <v>117</v>
      </c>
      <c r="C2508" s="95" t="s">
        <v>88</v>
      </c>
      <c r="D2508" s="96">
        <v>46162</v>
      </c>
      <c r="E2508" s="95">
        <v>117</v>
      </c>
      <c r="F2508" s="95">
        <v>102</v>
      </c>
      <c r="G2508" s="95">
        <v>102</v>
      </c>
      <c r="H2508" s="95">
        <v>3</v>
      </c>
      <c r="I2508" s="95" t="s">
        <v>181</v>
      </c>
      <c r="J2508" s="95" t="s">
        <v>180</v>
      </c>
      <c r="K2508" s="95" t="s">
        <v>290</v>
      </c>
      <c r="L2508" s="97">
        <f t="shared" si="39"/>
        <v>114</v>
      </c>
      <c r="M2508" s="95" t="str">
        <f>CONCATENATE(База[ПЕрвые символы],База[Column2],RIGHT(База[Column3],7))</f>
        <v>KV-11146162KJA-KYZ</v>
      </c>
      <c r="N2508" s="98"/>
      <c r="O2508" s="98"/>
      <c r="T2508" s="97"/>
      <c r="Y2508" s="98"/>
    </row>
    <row r="2509" spans="1:25" ht="15" x14ac:dyDescent="0.25">
      <c r="A2509" s="93" t="str">
        <f>CONCATENATE(База[ПЕрвые символы],База[Column2],База[Column4])</f>
        <v>KV-11146165KJA-KYZ</v>
      </c>
      <c r="B2509" s="94">
        <f>База[Column6]</f>
        <v>117</v>
      </c>
      <c r="C2509" s="95" t="s">
        <v>88</v>
      </c>
      <c r="D2509" s="96">
        <v>46165</v>
      </c>
      <c r="E2509" s="95">
        <v>117</v>
      </c>
      <c r="F2509" s="95">
        <v>96</v>
      </c>
      <c r="G2509" s="95">
        <v>96</v>
      </c>
      <c r="H2509" s="95">
        <v>0</v>
      </c>
      <c r="I2509" s="95" t="s">
        <v>181</v>
      </c>
      <c r="J2509" s="95" t="s">
        <v>180</v>
      </c>
      <c r="K2509" s="95" t="s">
        <v>290</v>
      </c>
      <c r="L2509" s="97">
        <f t="shared" si="39"/>
        <v>117</v>
      </c>
      <c r="M2509" s="95" t="str">
        <f>CONCATENATE(База[ПЕрвые символы],База[Column2],RIGHT(База[Column3],7))</f>
        <v>KV-11146165KJA-KYZ</v>
      </c>
      <c r="N2509" s="98"/>
      <c r="O2509" s="98"/>
      <c r="T2509" s="97"/>
      <c r="Y2509" s="98"/>
    </row>
    <row r="2510" spans="1:25" ht="15" x14ac:dyDescent="0.25">
      <c r="A2510" s="93" t="str">
        <f>CONCATENATE(База[ПЕрвые символы],База[Column2],База[Column4])</f>
        <v>KV-11146168KJA-KYZ</v>
      </c>
      <c r="B2510" s="94">
        <f>База[Column6]</f>
        <v>46</v>
      </c>
      <c r="C2510" s="95" t="s">
        <v>88</v>
      </c>
      <c r="D2510" s="96">
        <v>46168</v>
      </c>
      <c r="E2510" s="95">
        <v>46</v>
      </c>
      <c r="F2510" s="95">
        <v>37</v>
      </c>
      <c r="G2510" s="95">
        <v>37</v>
      </c>
      <c r="H2510" s="95">
        <v>0</v>
      </c>
      <c r="I2510" s="95" t="s">
        <v>181</v>
      </c>
      <c r="J2510" s="95" t="s">
        <v>180</v>
      </c>
      <c r="K2510" s="95" t="s">
        <v>288</v>
      </c>
      <c r="L2510" s="97">
        <f t="shared" si="39"/>
        <v>46</v>
      </c>
      <c r="M2510" s="95" t="str">
        <f>CONCATENATE(База[ПЕрвые символы],База[Column2],RIGHT(База[Column3],7))</f>
        <v>KV-11146168KJA-KYZ</v>
      </c>
      <c r="N2510" s="98"/>
      <c r="O2510" s="98"/>
      <c r="T2510" s="97"/>
      <c r="Y2510" s="98"/>
    </row>
    <row r="2511" spans="1:25" ht="15" x14ac:dyDescent="0.25">
      <c r="A2511" s="93" t="str">
        <f>CONCATENATE(База[ПЕрвые символы],База[Column2],База[Column4])</f>
        <v>KV-11146169KJA-KYZ</v>
      </c>
      <c r="B2511" s="94">
        <f>База[Column6]</f>
        <v>46</v>
      </c>
      <c r="C2511" s="95" t="s">
        <v>88</v>
      </c>
      <c r="D2511" s="96">
        <v>46169</v>
      </c>
      <c r="E2511" s="95">
        <v>46</v>
      </c>
      <c r="F2511" s="95">
        <v>39</v>
      </c>
      <c r="G2511" s="95">
        <v>39</v>
      </c>
      <c r="H2511" s="95">
        <v>5</v>
      </c>
      <c r="I2511" s="95" t="s">
        <v>181</v>
      </c>
      <c r="J2511" s="95" t="s">
        <v>180</v>
      </c>
      <c r="K2511" s="95" t="s">
        <v>288</v>
      </c>
      <c r="L2511" s="97">
        <f t="shared" si="39"/>
        <v>41</v>
      </c>
      <c r="M2511" s="95" t="str">
        <f>CONCATENATE(База[ПЕрвые символы],База[Column2],RIGHT(База[Column3],7))</f>
        <v>KV-11146169KJA-KYZ</v>
      </c>
      <c r="N2511" s="98"/>
      <c r="O2511" s="98"/>
      <c r="T2511" s="97"/>
      <c r="Y2511" s="98"/>
    </row>
    <row r="2512" spans="1:25" ht="15" x14ac:dyDescent="0.25">
      <c r="A2512" s="93" t="str">
        <f>CONCATENATE(База[ПЕрвые символы],База[Column2],База[Column4])</f>
        <v>KV-11146172KJA-KYZ</v>
      </c>
      <c r="B2512" s="94">
        <f>База[Column6]</f>
        <v>117</v>
      </c>
      <c r="C2512" s="95" t="s">
        <v>88</v>
      </c>
      <c r="D2512" s="96">
        <v>46172</v>
      </c>
      <c r="E2512" s="95">
        <v>117</v>
      </c>
      <c r="F2512" s="95">
        <v>64</v>
      </c>
      <c r="G2512" s="95">
        <v>64</v>
      </c>
      <c r="H2512" s="95">
        <v>2</v>
      </c>
      <c r="I2512" s="95" t="s">
        <v>181</v>
      </c>
      <c r="J2512" s="95" t="s">
        <v>180</v>
      </c>
      <c r="K2512" s="95" t="s">
        <v>290</v>
      </c>
      <c r="L2512" s="97">
        <f t="shared" si="39"/>
        <v>115</v>
      </c>
      <c r="M2512" s="95" t="str">
        <f>CONCATENATE(База[ПЕрвые символы],База[Column2],RIGHT(База[Column3],7))</f>
        <v>KV-11146172KJA-KYZ</v>
      </c>
      <c r="N2512" s="98"/>
      <c r="O2512" s="98"/>
      <c r="T2512" s="97"/>
      <c r="Y2512" s="98"/>
    </row>
    <row r="2513" spans="1:25" ht="15" x14ac:dyDescent="0.25">
      <c r="A2513" s="93" t="str">
        <f>CONCATENATE(База[ПЕрвые символы],База[Column2],База[Column4])</f>
        <v>KV-11146176KJA-KYZ</v>
      </c>
      <c r="B2513" s="94">
        <f>База[Column6]</f>
        <v>46</v>
      </c>
      <c r="C2513" s="95" t="s">
        <v>88</v>
      </c>
      <c r="D2513" s="96">
        <v>46176</v>
      </c>
      <c r="E2513" s="95">
        <v>46</v>
      </c>
      <c r="F2513" s="95">
        <v>39</v>
      </c>
      <c r="G2513" s="95">
        <v>39</v>
      </c>
      <c r="H2513" s="95">
        <v>5</v>
      </c>
      <c r="I2513" s="95" t="s">
        <v>181</v>
      </c>
      <c r="J2513" s="95" t="s">
        <v>180</v>
      </c>
      <c r="K2513" s="95" t="s">
        <v>288</v>
      </c>
      <c r="L2513" s="97">
        <f t="shared" si="39"/>
        <v>41</v>
      </c>
      <c r="M2513" s="95" t="str">
        <f>CONCATENATE(База[ПЕрвые символы],База[Column2],RIGHT(База[Column3],7))</f>
        <v>KV-11146176KJA-KYZ</v>
      </c>
      <c r="N2513" s="98"/>
      <c r="O2513" s="98"/>
      <c r="T2513" s="97"/>
      <c r="Y2513" s="98"/>
    </row>
    <row r="2514" spans="1:25" ht="15" x14ac:dyDescent="0.25">
      <c r="A2514" s="93" t="str">
        <f>CONCATENATE(База[ПЕрвые символы],База[Column2],База[Column4])</f>
        <v>KV-11146179KJA-KYZ</v>
      </c>
      <c r="B2514" s="94">
        <f>База[Column6]</f>
        <v>68</v>
      </c>
      <c r="C2514" s="95" t="s">
        <v>88</v>
      </c>
      <c r="D2514" s="96">
        <v>46179</v>
      </c>
      <c r="E2514" s="95">
        <v>68</v>
      </c>
      <c r="F2514" s="95">
        <v>28</v>
      </c>
      <c r="G2514" s="95">
        <v>28</v>
      </c>
      <c r="H2514" s="95">
        <v>4</v>
      </c>
      <c r="I2514" s="95" t="s">
        <v>181</v>
      </c>
      <c r="J2514" s="95" t="s">
        <v>180</v>
      </c>
      <c r="K2514" s="95" t="s">
        <v>289</v>
      </c>
      <c r="L2514" s="97">
        <f t="shared" si="39"/>
        <v>64</v>
      </c>
      <c r="M2514" s="95" t="str">
        <f>CONCATENATE(База[ПЕрвые символы],База[Column2],RIGHT(База[Column3],7))</f>
        <v>KV-11146179KJA-KYZ</v>
      </c>
      <c r="N2514" s="98"/>
      <c r="O2514" s="98"/>
      <c r="T2514" s="97"/>
      <c r="Y2514" s="98"/>
    </row>
    <row r="2515" spans="1:25" ht="15" x14ac:dyDescent="0.25">
      <c r="A2515" s="93" t="str">
        <f>CONCATENATE(База[ПЕрвые символы],База[Column2],База[Column4])</f>
        <v>KV-11146180KJA-KYZ</v>
      </c>
      <c r="B2515" s="94">
        <f>База[Column6]</f>
        <v>46</v>
      </c>
      <c r="C2515" s="95" t="s">
        <v>88</v>
      </c>
      <c r="D2515" s="96">
        <v>46180</v>
      </c>
      <c r="E2515" s="95">
        <v>46</v>
      </c>
      <c r="F2515" s="95">
        <v>18</v>
      </c>
      <c r="G2515" s="95">
        <v>18</v>
      </c>
      <c r="H2515" s="95">
        <v>4</v>
      </c>
      <c r="I2515" s="95" t="s">
        <v>181</v>
      </c>
      <c r="J2515" s="95" t="s">
        <v>180</v>
      </c>
      <c r="K2515" s="95" t="s">
        <v>288</v>
      </c>
      <c r="L2515" s="97">
        <f t="shared" si="39"/>
        <v>42</v>
      </c>
      <c r="M2515" s="95" t="str">
        <f>CONCATENATE(База[ПЕрвые символы],База[Column2],RIGHT(База[Column3],7))</f>
        <v>KV-11146180KJA-KYZ</v>
      </c>
      <c r="N2515" s="98"/>
      <c r="O2515" s="98"/>
      <c r="T2515" s="97"/>
      <c r="Y2515" s="98"/>
    </row>
    <row r="2516" spans="1:25" ht="15" x14ac:dyDescent="0.25">
      <c r="A2516" s="93" t="str">
        <f>CONCATENATE(База[ПЕрвые символы],База[Column2],База[Column4])</f>
        <v>KV-11146183KJA-KYZ</v>
      </c>
      <c r="B2516" s="94">
        <f>База[Column6]</f>
        <v>117</v>
      </c>
      <c r="C2516" s="95" t="s">
        <v>88</v>
      </c>
      <c r="D2516" s="96">
        <v>46183</v>
      </c>
      <c r="E2516" s="95">
        <v>117</v>
      </c>
      <c r="F2516" s="95">
        <v>49</v>
      </c>
      <c r="G2516" s="95">
        <v>49</v>
      </c>
      <c r="H2516" s="95">
        <v>7</v>
      </c>
      <c r="I2516" s="95" t="s">
        <v>181</v>
      </c>
      <c r="J2516" s="95" t="s">
        <v>180</v>
      </c>
      <c r="K2516" s="95" t="s">
        <v>290</v>
      </c>
      <c r="L2516" s="97">
        <f t="shared" si="39"/>
        <v>110</v>
      </c>
      <c r="M2516" s="95" t="str">
        <f>CONCATENATE(База[ПЕрвые символы],База[Column2],RIGHT(База[Column3],7))</f>
        <v>KV-11146183KJA-KYZ</v>
      </c>
      <c r="N2516" s="98"/>
      <c r="O2516" s="98"/>
      <c r="T2516" s="97"/>
      <c r="Y2516" s="98"/>
    </row>
    <row r="2517" spans="1:25" ht="15" x14ac:dyDescent="0.25">
      <c r="A2517" s="93" t="str">
        <f>CONCATENATE(База[ПЕрвые символы],База[Column2],База[Column4])</f>
        <v>KV-11146186KJA-KYZ</v>
      </c>
      <c r="B2517" s="94">
        <f>База[Column6]</f>
        <v>46</v>
      </c>
      <c r="C2517" s="95" t="s">
        <v>88</v>
      </c>
      <c r="D2517" s="96">
        <v>46186</v>
      </c>
      <c r="E2517" s="95">
        <v>46</v>
      </c>
      <c r="F2517" s="95">
        <v>18</v>
      </c>
      <c r="G2517" s="95">
        <v>18</v>
      </c>
      <c r="H2517" s="95">
        <v>4</v>
      </c>
      <c r="I2517" s="95" t="s">
        <v>181</v>
      </c>
      <c r="J2517" s="95" t="s">
        <v>180</v>
      </c>
      <c r="K2517" s="95" t="s">
        <v>288</v>
      </c>
      <c r="L2517" s="97">
        <f t="shared" si="39"/>
        <v>42</v>
      </c>
      <c r="M2517" s="95" t="str">
        <f>CONCATENATE(База[ПЕрвые символы],База[Column2],RIGHT(База[Column3],7))</f>
        <v>KV-11146186KJA-KYZ</v>
      </c>
      <c r="N2517" s="98"/>
      <c r="O2517" s="98"/>
      <c r="T2517" s="97"/>
      <c r="Y2517" s="98"/>
    </row>
    <row r="2518" spans="1:25" ht="15" x14ac:dyDescent="0.25">
      <c r="A2518" s="93" t="str">
        <f>CONCATENATE(База[ПЕрвые символы],База[Column2],База[Column4])</f>
        <v>KV-11146187KJA-KYZ</v>
      </c>
      <c r="B2518" s="94">
        <f>База[Column6]</f>
        <v>46</v>
      </c>
      <c r="C2518" s="95" t="s">
        <v>88</v>
      </c>
      <c r="D2518" s="96">
        <v>46187</v>
      </c>
      <c r="E2518" s="95">
        <v>46</v>
      </c>
      <c r="F2518" s="95">
        <v>12</v>
      </c>
      <c r="G2518" s="95">
        <v>12</v>
      </c>
      <c r="H2518" s="95">
        <v>4</v>
      </c>
      <c r="I2518" s="95" t="s">
        <v>181</v>
      </c>
      <c r="J2518" s="95" t="s">
        <v>180</v>
      </c>
      <c r="K2518" s="95" t="s">
        <v>288</v>
      </c>
      <c r="L2518" s="97">
        <f t="shared" si="39"/>
        <v>42</v>
      </c>
      <c r="M2518" s="95" t="str">
        <f>CONCATENATE(База[ПЕрвые символы],База[Column2],RIGHT(База[Column3],7))</f>
        <v>KV-11146187KJA-KYZ</v>
      </c>
      <c r="N2518" s="98"/>
      <c r="O2518" s="98"/>
      <c r="T2518" s="97"/>
      <c r="Y2518" s="98"/>
    </row>
    <row r="2519" spans="1:25" ht="15" x14ac:dyDescent="0.25">
      <c r="A2519" s="93" t="str">
        <f>CONCATENATE(База[ПЕрвые символы],База[Column2],База[Column4])</f>
        <v>KV-11146190KJA-KYZ</v>
      </c>
      <c r="B2519" s="94">
        <f>База[Column6]</f>
        <v>117</v>
      </c>
      <c r="C2519" s="95" t="s">
        <v>88</v>
      </c>
      <c r="D2519" s="96">
        <v>46190</v>
      </c>
      <c r="E2519" s="95">
        <v>117</v>
      </c>
      <c r="F2519" s="95">
        <v>33</v>
      </c>
      <c r="G2519" s="95">
        <v>33</v>
      </c>
      <c r="H2519" s="95">
        <v>7</v>
      </c>
      <c r="I2519" s="95" t="s">
        <v>181</v>
      </c>
      <c r="J2519" s="95" t="s">
        <v>180</v>
      </c>
      <c r="K2519" s="95" t="s">
        <v>290</v>
      </c>
      <c r="L2519" s="97">
        <f t="shared" si="39"/>
        <v>110</v>
      </c>
      <c r="M2519" s="95" t="str">
        <f>CONCATENATE(База[ПЕрвые символы],База[Column2],RIGHT(База[Column3],7))</f>
        <v>KV-11146190KJA-KYZ</v>
      </c>
      <c r="N2519" s="98"/>
      <c r="O2519" s="98"/>
      <c r="T2519" s="97"/>
      <c r="Y2519" s="98"/>
    </row>
    <row r="2520" spans="1:25" ht="15" x14ac:dyDescent="0.25">
      <c r="A2520" s="93" t="str">
        <f>CONCATENATE(База[ПЕрвые символы],База[Column2],База[Column4])</f>
        <v>KV-11146193KJA-KYZ</v>
      </c>
      <c r="B2520" s="94">
        <f>База[Column6]</f>
        <v>72</v>
      </c>
      <c r="C2520" s="95" t="s">
        <v>88</v>
      </c>
      <c r="D2520" s="96">
        <v>46193</v>
      </c>
      <c r="E2520" s="95">
        <v>72</v>
      </c>
      <c r="F2520" s="95">
        <v>20</v>
      </c>
      <c r="G2520" s="95">
        <v>20</v>
      </c>
      <c r="H2520" s="95">
        <v>4</v>
      </c>
      <c r="I2520" s="95" t="s">
        <v>181</v>
      </c>
      <c r="J2520" s="95" t="s">
        <v>180</v>
      </c>
      <c r="K2520" s="95" t="s">
        <v>289</v>
      </c>
      <c r="L2520" s="97">
        <f t="shared" si="39"/>
        <v>68</v>
      </c>
      <c r="M2520" s="95" t="str">
        <f>CONCATENATE(База[ПЕрвые символы],База[Column2],RIGHT(База[Column3],7))</f>
        <v>KV-11146193KJA-KYZ</v>
      </c>
      <c r="N2520" s="98"/>
      <c r="O2520" s="98"/>
      <c r="T2520" s="97"/>
      <c r="Y2520" s="98"/>
    </row>
    <row r="2521" spans="1:25" ht="15" x14ac:dyDescent="0.25">
      <c r="A2521" s="93" t="str">
        <f>CONCATENATE(База[ПЕрвые символы],База[Column2],База[Column4])</f>
        <v>KV-11146194KJA-KYZ</v>
      </c>
      <c r="B2521" s="94">
        <f>База[Column6]</f>
        <v>46</v>
      </c>
      <c r="C2521" s="95" t="s">
        <v>88</v>
      </c>
      <c r="D2521" s="96">
        <v>46194</v>
      </c>
      <c r="E2521" s="95">
        <v>46</v>
      </c>
      <c r="F2521" s="95">
        <v>6</v>
      </c>
      <c r="G2521" s="95">
        <v>6</v>
      </c>
      <c r="H2521" s="95">
        <v>4</v>
      </c>
      <c r="I2521" s="95" t="s">
        <v>181</v>
      </c>
      <c r="J2521" s="95" t="s">
        <v>180</v>
      </c>
      <c r="K2521" s="95" t="s">
        <v>288</v>
      </c>
      <c r="L2521" s="97">
        <f t="shared" si="39"/>
        <v>42</v>
      </c>
      <c r="M2521" s="95" t="str">
        <f>CONCATENATE(База[ПЕрвые символы],База[Column2],RIGHT(База[Column3],7))</f>
        <v>KV-11146194KJA-KYZ</v>
      </c>
      <c r="N2521" s="98"/>
      <c r="O2521" s="98"/>
      <c r="T2521" s="97"/>
      <c r="Y2521" s="98"/>
    </row>
    <row r="2522" spans="1:25" ht="15" x14ac:dyDescent="0.25">
      <c r="A2522" s="93" t="str">
        <f>CONCATENATE(База[ПЕрвые символы],База[Column2],База[Column4])</f>
        <v>KV-11146197KJA-KYZ</v>
      </c>
      <c r="B2522" s="94">
        <f>База[Column6]</f>
        <v>117</v>
      </c>
      <c r="C2522" s="95" t="s">
        <v>88</v>
      </c>
      <c r="D2522" s="96">
        <v>46197</v>
      </c>
      <c r="E2522" s="95">
        <v>117</v>
      </c>
      <c r="F2522" s="95">
        <v>9</v>
      </c>
      <c r="G2522" s="95">
        <v>9</v>
      </c>
      <c r="H2522" s="95">
        <v>7</v>
      </c>
      <c r="I2522" s="95" t="s">
        <v>181</v>
      </c>
      <c r="J2522" s="95" t="s">
        <v>180</v>
      </c>
      <c r="K2522" s="95" t="s">
        <v>290</v>
      </c>
      <c r="L2522" s="97">
        <f t="shared" si="39"/>
        <v>110</v>
      </c>
      <c r="M2522" s="95" t="str">
        <f>CONCATENATE(База[ПЕрвые символы],База[Column2],RIGHT(База[Column3],7))</f>
        <v>KV-11146197KJA-KYZ</v>
      </c>
      <c r="N2522" s="98"/>
      <c r="O2522" s="98"/>
      <c r="T2522" s="97"/>
      <c r="Y2522" s="98"/>
    </row>
    <row r="2523" spans="1:25" ht="15" x14ac:dyDescent="0.25">
      <c r="A2523" s="93" t="str">
        <f>CONCATENATE(База[ПЕрвые символы],База[Column2],База[Column4])</f>
        <v>KV-11146200KJA-KYZ</v>
      </c>
      <c r="B2523" s="94">
        <f>База[Column6]</f>
        <v>46</v>
      </c>
      <c r="C2523" s="95" t="s">
        <v>88</v>
      </c>
      <c r="D2523" s="96">
        <v>46200</v>
      </c>
      <c r="E2523" s="95">
        <v>46</v>
      </c>
      <c r="F2523" s="95">
        <v>6</v>
      </c>
      <c r="G2523" s="95">
        <v>6</v>
      </c>
      <c r="H2523" s="95">
        <v>4</v>
      </c>
      <c r="I2523" s="95" t="s">
        <v>181</v>
      </c>
      <c r="J2523" s="95" t="s">
        <v>180</v>
      </c>
      <c r="K2523" s="95" t="s">
        <v>288</v>
      </c>
      <c r="L2523" s="97">
        <f t="shared" si="39"/>
        <v>42</v>
      </c>
      <c r="M2523" s="95" t="str">
        <f>CONCATENATE(База[ПЕрвые символы],База[Column2],RIGHT(База[Column3],7))</f>
        <v>KV-11146200KJA-KYZ</v>
      </c>
      <c r="N2523" s="98"/>
      <c r="O2523" s="98"/>
      <c r="T2523" s="97"/>
      <c r="Y2523" s="98"/>
    </row>
    <row r="2524" spans="1:25" ht="15" x14ac:dyDescent="0.25">
      <c r="A2524" s="93" t="str">
        <f>CONCATENATE(База[ПЕрвые символы],База[Column2],База[Column4])</f>
        <v>KV-11146201KJA-KYZ</v>
      </c>
      <c r="B2524" s="94">
        <f>База[Column6]</f>
        <v>46</v>
      </c>
      <c r="C2524" s="95" t="s">
        <v>88</v>
      </c>
      <c r="D2524" s="96">
        <v>46201</v>
      </c>
      <c r="E2524" s="95">
        <v>46</v>
      </c>
      <c r="F2524" s="95">
        <v>12</v>
      </c>
      <c r="G2524" s="95">
        <v>12</v>
      </c>
      <c r="H2524" s="95">
        <v>4</v>
      </c>
      <c r="I2524" s="95" t="s">
        <v>181</v>
      </c>
      <c r="J2524" s="95" t="s">
        <v>180</v>
      </c>
      <c r="K2524" s="95" t="s">
        <v>288</v>
      </c>
      <c r="L2524" s="97">
        <f t="shared" si="39"/>
        <v>42</v>
      </c>
      <c r="M2524" s="95" t="str">
        <f>CONCATENATE(База[ПЕрвые символы],База[Column2],RIGHT(База[Column3],7))</f>
        <v>KV-11146201KJA-KYZ</v>
      </c>
      <c r="N2524" s="98"/>
      <c r="O2524" s="98"/>
      <c r="T2524" s="97"/>
      <c r="Y2524" s="98"/>
    </row>
    <row r="2525" spans="1:25" ht="15" x14ac:dyDescent="0.25">
      <c r="A2525" s="93" t="str">
        <f>CONCATENATE(База[ПЕрвые символы],База[Column2],База[Column4])</f>
        <v>KV-11146204KJA-KYZ</v>
      </c>
      <c r="B2525" s="94">
        <f>База[Column6]</f>
        <v>117</v>
      </c>
      <c r="C2525" s="95" t="s">
        <v>88</v>
      </c>
      <c r="D2525" s="96">
        <v>46204</v>
      </c>
      <c r="E2525" s="95">
        <v>117</v>
      </c>
      <c r="F2525" s="95">
        <v>15</v>
      </c>
      <c r="G2525" s="95">
        <v>15</v>
      </c>
      <c r="H2525" s="95">
        <v>7</v>
      </c>
      <c r="I2525" s="95" t="s">
        <v>181</v>
      </c>
      <c r="J2525" s="95" t="s">
        <v>180</v>
      </c>
      <c r="K2525" s="95" t="s">
        <v>290</v>
      </c>
      <c r="L2525" s="97">
        <f t="shared" si="39"/>
        <v>110</v>
      </c>
      <c r="M2525" s="95" t="str">
        <f>CONCATENATE(База[ПЕрвые символы],База[Column2],RIGHT(База[Column3],7))</f>
        <v>KV-11146204KJA-KYZ</v>
      </c>
      <c r="N2525" s="98"/>
      <c r="O2525" s="98"/>
      <c r="T2525" s="97"/>
      <c r="Y2525" s="98"/>
    </row>
    <row r="2526" spans="1:25" ht="15" x14ac:dyDescent="0.25">
      <c r="A2526" s="93" t="str">
        <f>CONCATENATE(База[ПЕрвые символы],База[Column2],База[Column4])</f>
        <v>KV-11146207KJA-KYZ</v>
      </c>
      <c r="B2526" s="94">
        <f>База[Column6]</f>
        <v>37</v>
      </c>
      <c r="C2526" s="95" t="s">
        <v>88</v>
      </c>
      <c r="D2526" s="96">
        <v>46207</v>
      </c>
      <c r="E2526" s="95">
        <v>37</v>
      </c>
      <c r="F2526" s="95">
        <v>9</v>
      </c>
      <c r="G2526" s="95">
        <v>9</v>
      </c>
      <c r="H2526" s="95">
        <v>2</v>
      </c>
      <c r="I2526" s="95" t="s">
        <v>181</v>
      </c>
      <c r="J2526" s="95" t="s">
        <v>180</v>
      </c>
      <c r="K2526" s="95" t="s">
        <v>289</v>
      </c>
      <c r="L2526" s="97">
        <f t="shared" si="39"/>
        <v>35</v>
      </c>
      <c r="M2526" s="95" t="str">
        <f>CONCATENATE(База[ПЕрвые символы],База[Column2],RIGHT(База[Column3],7))</f>
        <v>KV-11146207KJA-KYZ</v>
      </c>
      <c r="N2526" s="98"/>
      <c r="O2526" s="98"/>
      <c r="T2526" s="97"/>
      <c r="Y2526" s="98"/>
    </row>
    <row r="2527" spans="1:25" ht="15" x14ac:dyDescent="0.25">
      <c r="A2527" s="93" t="str">
        <f>CONCATENATE(База[ПЕрвые символы],База[Column2],База[Column4])</f>
        <v>KV-11146208KJA-KYZ</v>
      </c>
      <c r="B2527" s="94">
        <f>База[Column6]</f>
        <v>46</v>
      </c>
      <c r="C2527" s="95" t="s">
        <v>88</v>
      </c>
      <c r="D2527" s="96">
        <v>46208</v>
      </c>
      <c r="E2527" s="95">
        <v>46</v>
      </c>
      <c r="F2527" s="95">
        <v>2</v>
      </c>
      <c r="G2527" s="95">
        <v>2</v>
      </c>
      <c r="H2527" s="95">
        <v>4</v>
      </c>
      <c r="I2527" s="95" t="s">
        <v>181</v>
      </c>
      <c r="J2527" s="95" t="s">
        <v>180</v>
      </c>
      <c r="K2527" s="95" t="s">
        <v>288</v>
      </c>
      <c r="L2527" s="97">
        <f t="shared" si="39"/>
        <v>42</v>
      </c>
      <c r="M2527" s="95" t="str">
        <f>CONCATENATE(База[ПЕрвые символы],База[Column2],RIGHT(База[Column3],7))</f>
        <v>KV-11146208KJA-KYZ</v>
      </c>
      <c r="N2527" s="98"/>
      <c r="O2527" s="98"/>
      <c r="T2527" s="97"/>
      <c r="Y2527" s="98"/>
    </row>
    <row r="2528" spans="1:25" ht="15" x14ac:dyDescent="0.25">
      <c r="A2528" s="93" t="str">
        <f>CONCATENATE(База[ПЕрвые символы],База[Column2],База[Column4])</f>
        <v>KV-11146211KJA-KYZ</v>
      </c>
      <c r="B2528" s="94">
        <f>База[Column6]</f>
        <v>117</v>
      </c>
      <c r="C2528" s="95" t="s">
        <v>88</v>
      </c>
      <c r="D2528" s="96">
        <v>46211</v>
      </c>
      <c r="E2528" s="95">
        <v>117</v>
      </c>
      <c r="F2528" s="95">
        <v>25</v>
      </c>
      <c r="G2528" s="95">
        <v>25</v>
      </c>
      <c r="H2528" s="95">
        <v>7</v>
      </c>
      <c r="I2528" s="95" t="s">
        <v>181</v>
      </c>
      <c r="J2528" s="95" t="s">
        <v>180</v>
      </c>
      <c r="K2528" s="95" t="s">
        <v>290</v>
      </c>
      <c r="L2528" s="97">
        <f t="shared" si="39"/>
        <v>110</v>
      </c>
      <c r="M2528" s="95" t="str">
        <f>CONCATENATE(База[ПЕрвые символы],База[Column2],RIGHT(База[Column3],7))</f>
        <v>KV-11146211KJA-KYZ</v>
      </c>
      <c r="N2528" s="98"/>
      <c r="O2528" s="98"/>
      <c r="T2528" s="97"/>
      <c r="Y2528" s="98"/>
    </row>
    <row r="2529" spans="1:25" ht="15" x14ac:dyDescent="0.25">
      <c r="A2529" s="93" t="str">
        <f>CONCATENATE(База[ПЕрвые символы],База[Column2],База[Column4])</f>
        <v>KV-11146214KJA-KYZ</v>
      </c>
      <c r="B2529" s="94">
        <f>База[Column6]</f>
        <v>46</v>
      </c>
      <c r="C2529" s="95" t="s">
        <v>88</v>
      </c>
      <c r="D2529" s="96">
        <v>46214</v>
      </c>
      <c r="E2529" s="95">
        <v>46</v>
      </c>
      <c r="F2529" s="95">
        <v>2</v>
      </c>
      <c r="G2529" s="95">
        <v>2</v>
      </c>
      <c r="H2529" s="95">
        <v>4</v>
      </c>
      <c r="I2529" s="95" t="s">
        <v>181</v>
      </c>
      <c r="J2529" s="95" t="s">
        <v>180</v>
      </c>
      <c r="K2529" s="95" t="s">
        <v>288</v>
      </c>
      <c r="L2529" s="97">
        <f t="shared" si="39"/>
        <v>42</v>
      </c>
      <c r="M2529" s="95" t="str">
        <f>CONCATENATE(База[ПЕрвые символы],База[Column2],RIGHT(База[Column3],7))</f>
        <v>KV-11146214KJA-KYZ</v>
      </c>
      <c r="N2529" s="98"/>
      <c r="O2529" s="98"/>
      <c r="T2529" s="97"/>
      <c r="Y2529" s="98"/>
    </row>
    <row r="2530" spans="1:25" ht="15" x14ac:dyDescent="0.25">
      <c r="A2530" s="93" t="str">
        <f>CONCATENATE(База[ПЕрвые символы],База[Column2],База[Column4])</f>
        <v>KV-11146215KJA-KYZ</v>
      </c>
      <c r="B2530" s="94">
        <f>База[Column6]</f>
        <v>46</v>
      </c>
      <c r="C2530" s="95" t="s">
        <v>88</v>
      </c>
      <c r="D2530" s="96">
        <v>46215</v>
      </c>
      <c r="E2530" s="95">
        <v>46</v>
      </c>
      <c r="F2530" s="95">
        <v>1</v>
      </c>
      <c r="G2530" s="95">
        <v>1</v>
      </c>
      <c r="H2530" s="95">
        <v>4</v>
      </c>
      <c r="I2530" s="95" t="s">
        <v>181</v>
      </c>
      <c r="J2530" s="95" t="s">
        <v>180</v>
      </c>
      <c r="K2530" s="95" t="s">
        <v>288</v>
      </c>
      <c r="L2530" s="97">
        <f t="shared" si="39"/>
        <v>42</v>
      </c>
      <c r="M2530" s="95" t="str">
        <f>CONCATENATE(База[ПЕрвые символы],База[Column2],RIGHT(База[Column3],7))</f>
        <v>KV-11146215KJA-KYZ</v>
      </c>
      <c r="N2530" s="98"/>
      <c r="O2530" s="98"/>
      <c r="T2530" s="97"/>
      <c r="Y2530" s="98"/>
    </row>
    <row r="2531" spans="1:25" ht="15" x14ac:dyDescent="0.25">
      <c r="A2531" s="93" t="str">
        <f>CONCATENATE(База[ПЕрвые символы],База[Column2],База[Column4])</f>
        <v>KV-11246154KYZ-KJA</v>
      </c>
      <c r="B2531" s="94">
        <f>База[Column6]</f>
        <v>42</v>
      </c>
      <c r="C2531" s="95" t="s">
        <v>89</v>
      </c>
      <c r="D2531" s="96">
        <v>46154</v>
      </c>
      <c r="E2531" s="95">
        <v>42</v>
      </c>
      <c r="F2531" s="95">
        <v>30</v>
      </c>
      <c r="G2531" s="95">
        <v>30</v>
      </c>
      <c r="H2531" s="95">
        <v>0</v>
      </c>
      <c r="I2531" s="95" t="s">
        <v>183</v>
      </c>
      <c r="J2531" s="95" t="s">
        <v>182</v>
      </c>
      <c r="K2531" s="95" t="s">
        <v>291</v>
      </c>
      <c r="L2531" s="97">
        <f t="shared" si="39"/>
        <v>42</v>
      </c>
      <c r="M2531" s="95" t="str">
        <f>CONCATENATE(База[ПЕрвые символы],База[Column2],RIGHT(База[Column3],7))</f>
        <v>KV-11246154KYZ-KJA</v>
      </c>
      <c r="N2531" s="98"/>
      <c r="O2531" s="98"/>
      <c r="T2531" s="97"/>
      <c r="Y2531" s="98"/>
    </row>
    <row r="2532" spans="1:25" ht="15" x14ac:dyDescent="0.25">
      <c r="A2532" s="93" t="str">
        <f>CONCATENATE(База[ПЕрвые символы],База[Column2],База[Column4])</f>
        <v>KV-11246155KYZ-KJA</v>
      </c>
      <c r="B2532" s="94">
        <f>База[Column6]</f>
        <v>46</v>
      </c>
      <c r="C2532" s="95" t="s">
        <v>89</v>
      </c>
      <c r="D2532" s="96">
        <v>46155</v>
      </c>
      <c r="E2532" s="95">
        <v>46</v>
      </c>
      <c r="F2532" s="95">
        <v>31</v>
      </c>
      <c r="G2532" s="95">
        <v>31</v>
      </c>
      <c r="H2532" s="95">
        <v>0</v>
      </c>
      <c r="I2532" s="95" t="s">
        <v>183</v>
      </c>
      <c r="J2532" s="95" t="s">
        <v>182</v>
      </c>
      <c r="K2532" s="95" t="s">
        <v>288</v>
      </c>
      <c r="L2532" s="97">
        <f t="shared" si="39"/>
        <v>46</v>
      </c>
      <c r="M2532" s="95" t="str">
        <f>CONCATENATE(База[ПЕрвые символы],База[Column2],RIGHT(База[Column3],7))</f>
        <v>KV-11246155KYZ-KJA</v>
      </c>
      <c r="N2532" s="98"/>
      <c r="O2532" s="98"/>
      <c r="T2532" s="97"/>
      <c r="Y2532" s="98"/>
    </row>
    <row r="2533" spans="1:25" ht="15" x14ac:dyDescent="0.25">
      <c r="A2533" s="93" t="str">
        <f>CONCATENATE(База[ПЕрвые символы],База[Column2],База[Column4])</f>
        <v>KV-11246158KYZ-KJA</v>
      </c>
      <c r="B2533" s="94">
        <f>База[Column6]</f>
        <v>43</v>
      </c>
      <c r="C2533" s="95" t="s">
        <v>89</v>
      </c>
      <c r="D2533" s="96">
        <v>46158</v>
      </c>
      <c r="E2533" s="95">
        <v>43</v>
      </c>
      <c r="F2533" s="95">
        <v>37</v>
      </c>
      <c r="G2533" s="95">
        <v>37</v>
      </c>
      <c r="H2533" s="95">
        <v>3</v>
      </c>
      <c r="I2533" s="95" t="s">
        <v>183</v>
      </c>
      <c r="J2533" s="95" t="s">
        <v>182</v>
      </c>
      <c r="K2533" s="95" t="s">
        <v>288</v>
      </c>
      <c r="L2533" s="97">
        <f t="shared" si="39"/>
        <v>40</v>
      </c>
      <c r="M2533" s="95" t="str">
        <f>CONCATENATE(База[ПЕрвые символы],База[Column2],RIGHT(База[Column3],7))</f>
        <v>KV-11246158KYZ-KJA</v>
      </c>
      <c r="N2533" s="98"/>
      <c r="O2533" s="98"/>
      <c r="T2533" s="97"/>
      <c r="Y2533" s="98"/>
    </row>
    <row r="2534" spans="1:25" ht="15" x14ac:dyDescent="0.25">
      <c r="A2534" s="93" t="str">
        <f>CONCATENATE(База[ПЕрвые символы],База[Column2],База[Column4])</f>
        <v>KV-11246161KYZ-KJA</v>
      </c>
      <c r="B2534" s="94">
        <f>База[Column6]</f>
        <v>46</v>
      </c>
      <c r="C2534" s="95" t="s">
        <v>89</v>
      </c>
      <c r="D2534" s="96">
        <v>46161</v>
      </c>
      <c r="E2534" s="95">
        <v>46</v>
      </c>
      <c r="F2534" s="95">
        <v>41</v>
      </c>
      <c r="G2534" s="95">
        <v>41</v>
      </c>
      <c r="H2534" s="95">
        <v>0</v>
      </c>
      <c r="I2534" s="95" t="s">
        <v>183</v>
      </c>
      <c r="J2534" s="95" t="s">
        <v>182</v>
      </c>
      <c r="K2534" s="95" t="s">
        <v>288</v>
      </c>
      <c r="L2534" s="97">
        <f t="shared" si="39"/>
        <v>46</v>
      </c>
      <c r="M2534" s="95" t="str">
        <f>CONCATENATE(База[ПЕрвые символы],База[Column2],RIGHT(База[Column3],7))</f>
        <v>KV-11246161KYZ-KJA</v>
      </c>
      <c r="N2534" s="98"/>
      <c r="O2534" s="98"/>
      <c r="T2534" s="97"/>
      <c r="Y2534" s="98"/>
    </row>
    <row r="2535" spans="1:25" ht="15" x14ac:dyDescent="0.25">
      <c r="A2535" s="93" t="str">
        <f>CONCATENATE(База[ПЕрвые символы],База[Column2],База[Column4])</f>
        <v>KV-11246162KYZ-KJA</v>
      </c>
      <c r="B2535" s="94">
        <f>База[Column6]</f>
        <v>117</v>
      </c>
      <c r="C2535" s="95" t="s">
        <v>89</v>
      </c>
      <c r="D2535" s="96">
        <v>46162</v>
      </c>
      <c r="E2535" s="95">
        <v>117</v>
      </c>
      <c r="F2535" s="95">
        <v>92</v>
      </c>
      <c r="G2535" s="95">
        <v>92</v>
      </c>
      <c r="H2535" s="95">
        <v>0</v>
      </c>
      <c r="I2535" s="95" t="s">
        <v>183</v>
      </c>
      <c r="J2535" s="95" t="s">
        <v>182</v>
      </c>
      <c r="K2535" s="95" t="s">
        <v>290</v>
      </c>
      <c r="L2535" s="97">
        <f t="shared" si="39"/>
        <v>117</v>
      </c>
      <c r="M2535" s="95" t="str">
        <f>CONCATENATE(База[ПЕрвые символы],База[Column2],RIGHT(База[Column3],7))</f>
        <v>KV-11246162KYZ-KJA</v>
      </c>
      <c r="N2535" s="98"/>
      <c r="O2535" s="98"/>
      <c r="T2535" s="97"/>
      <c r="Y2535" s="98"/>
    </row>
    <row r="2536" spans="1:25" ht="15" x14ac:dyDescent="0.25">
      <c r="A2536" s="93" t="str">
        <f>CONCATENATE(База[ПЕрвые символы],База[Column2],База[Column4])</f>
        <v>KV-11246165KYZ-KJA</v>
      </c>
      <c r="B2536" s="94">
        <f>База[Column6]</f>
        <v>117</v>
      </c>
      <c r="C2536" s="95" t="s">
        <v>89</v>
      </c>
      <c r="D2536" s="96">
        <v>46165</v>
      </c>
      <c r="E2536" s="95">
        <v>117</v>
      </c>
      <c r="F2536" s="95">
        <v>101</v>
      </c>
      <c r="G2536" s="95">
        <v>101</v>
      </c>
      <c r="H2536" s="95">
        <v>0</v>
      </c>
      <c r="I2536" s="95" t="s">
        <v>183</v>
      </c>
      <c r="J2536" s="95" t="s">
        <v>182</v>
      </c>
      <c r="K2536" s="95" t="s">
        <v>290</v>
      </c>
      <c r="L2536" s="97">
        <f t="shared" si="39"/>
        <v>117</v>
      </c>
      <c r="M2536" s="95" t="str">
        <f>CONCATENATE(База[ПЕрвые символы],База[Column2],RIGHT(База[Column3],7))</f>
        <v>KV-11246165KYZ-KJA</v>
      </c>
      <c r="N2536" s="98"/>
      <c r="O2536" s="98"/>
      <c r="T2536" s="97"/>
      <c r="Y2536" s="98"/>
    </row>
    <row r="2537" spans="1:25" ht="15" x14ac:dyDescent="0.25">
      <c r="A2537" s="93" t="str">
        <f>CONCATENATE(База[ПЕрвые символы],База[Column2],База[Column4])</f>
        <v>KV-11246168KYZ-KJA</v>
      </c>
      <c r="B2537" s="94">
        <f>База[Column6]</f>
        <v>46</v>
      </c>
      <c r="C2537" s="95" t="s">
        <v>89</v>
      </c>
      <c r="D2537" s="96">
        <v>46168</v>
      </c>
      <c r="E2537" s="95">
        <v>46</v>
      </c>
      <c r="F2537" s="95">
        <v>36</v>
      </c>
      <c r="G2537" s="95">
        <v>36</v>
      </c>
      <c r="H2537" s="95">
        <v>0</v>
      </c>
      <c r="I2537" s="95" t="s">
        <v>183</v>
      </c>
      <c r="J2537" s="95" t="s">
        <v>182</v>
      </c>
      <c r="K2537" s="95" t="s">
        <v>288</v>
      </c>
      <c r="L2537" s="97">
        <f t="shared" si="39"/>
        <v>46</v>
      </c>
      <c r="M2537" s="95" t="str">
        <f>CONCATENATE(База[ПЕрвые символы],База[Column2],RIGHT(База[Column3],7))</f>
        <v>KV-11246168KYZ-KJA</v>
      </c>
      <c r="N2537" s="98"/>
      <c r="O2537" s="98"/>
      <c r="T2537" s="97"/>
      <c r="Y2537" s="98"/>
    </row>
    <row r="2538" spans="1:25" ht="15" x14ac:dyDescent="0.25">
      <c r="A2538" s="93" t="str">
        <f>CONCATENATE(База[ПЕрвые символы],База[Column2],База[Column4])</f>
        <v>KV-11246169KYZ-KJA</v>
      </c>
      <c r="B2538" s="94">
        <f>База[Column6]</f>
        <v>46</v>
      </c>
      <c r="C2538" s="95" t="s">
        <v>89</v>
      </c>
      <c r="D2538" s="96">
        <v>46169</v>
      </c>
      <c r="E2538" s="95">
        <v>46</v>
      </c>
      <c r="F2538" s="95">
        <v>34</v>
      </c>
      <c r="G2538" s="95">
        <v>34</v>
      </c>
      <c r="H2538" s="95">
        <v>2</v>
      </c>
      <c r="I2538" s="95" t="s">
        <v>183</v>
      </c>
      <c r="J2538" s="95" t="s">
        <v>182</v>
      </c>
      <c r="K2538" s="95" t="s">
        <v>288</v>
      </c>
      <c r="L2538" s="97">
        <f t="shared" si="39"/>
        <v>44</v>
      </c>
      <c r="M2538" s="95" t="str">
        <f>CONCATENATE(База[ПЕрвые символы],База[Column2],RIGHT(База[Column3],7))</f>
        <v>KV-11246169KYZ-KJA</v>
      </c>
      <c r="N2538" s="98"/>
      <c r="O2538" s="98"/>
      <c r="T2538" s="97"/>
      <c r="Y2538" s="98"/>
    </row>
    <row r="2539" spans="1:25" ht="15" x14ac:dyDescent="0.25">
      <c r="A2539" s="93" t="str">
        <f>CONCATENATE(База[ПЕрвые символы],База[Column2],База[Column4])</f>
        <v>KV-11246172KYZ-KJA</v>
      </c>
      <c r="B2539" s="94">
        <f>База[Column6]</f>
        <v>117</v>
      </c>
      <c r="C2539" s="95" t="s">
        <v>89</v>
      </c>
      <c r="D2539" s="96">
        <v>46172</v>
      </c>
      <c r="E2539" s="95">
        <v>117</v>
      </c>
      <c r="F2539" s="95">
        <v>45</v>
      </c>
      <c r="G2539" s="95">
        <v>45</v>
      </c>
      <c r="H2539" s="95">
        <v>2</v>
      </c>
      <c r="I2539" s="95" t="s">
        <v>183</v>
      </c>
      <c r="J2539" s="95" t="s">
        <v>182</v>
      </c>
      <c r="K2539" s="95" t="s">
        <v>290</v>
      </c>
      <c r="L2539" s="97">
        <f t="shared" si="39"/>
        <v>115</v>
      </c>
      <c r="M2539" s="95" t="str">
        <f>CONCATENATE(База[ПЕрвые символы],База[Column2],RIGHT(База[Column3],7))</f>
        <v>KV-11246172KYZ-KJA</v>
      </c>
      <c r="N2539" s="98"/>
      <c r="O2539" s="98"/>
      <c r="T2539" s="97"/>
      <c r="Y2539" s="98"/>
    </row>
    <row r="2540" spans="1:25" ht="15" x14ac:dyDescent="0.25">
      <c r="A2540" s="93" t="str">
        <f>CONCATENATE(База[ПЕрвые символы],База[Column2],База[Column4])</f>
        <v>KV-11246176KYZ-KJA</v>
      </c>
      <c r="B2540" s="94">
        <f>База[Column6]</f>
        <v>46</v>
      </c>
      <c r="C2540" s="95" t="s">
        <v>89</v>
      </c>
      <c r="D2540" s="96">
        <v>46176</v>
      </c>
      <c r="E2540" s="95">
        <v>46</v>
      </c>
      <c r="F2540" s="95">
        <v>24</v>
      </c>
      <c r="G2540" s="95">
        <v>24</v>
      </c>
      <c r="H2540" s="95">
        <v>4</v>
      </c>
      <c r="I2540" s="95" t="s">
        <v>183</v>
      </c>
      <c r="J2540" s="95" t="s">
        <v>182</v>
      </c>
      <c r="K2540" s="95" t="s">
        <v>288</v>
      </c>
      <c r="L2540" s="97">
        <f t="shared" si="39"/>
        <v>42</v>
      </c>
      <c r="M2540" s="95" t="str">
        <f>CONCATENATE(База[ПЕрвые символы],База[Column2],RIGHT(База[Column3],7))</f>
        <v>KV-11246176KYZ-KJA</v>
      </c>
      <c r="N2540" s="98"/>
      <c r="O2540" s="98"/>
      <c r="T2540" s="97"/>
      <c r="Y2540" s="98"/>
    </row>
    <row r="2541" spans="1:25" ht="15" x14ac:dyDescent="0.25">
      <c r="A2541" s="93" t="str">
        <f>CONCATENATE(База[ПЕрвые символы],База[Column2],База[Column4])</f>
        <v>KV-11246179KYZ-KJA</v>
      </c>
      <c r="B2541" s="94">
        <f>База[Column6]</f>
        <v>68</v>
      </c>
      <c r="C2541" s="95" t="s">
        <v>89</v>
      </c>
      <c r="D2541" s="96">
        <v>46179</v>
      </c>
      <c r="E2541" s="95">
        <v>68</v>
      </c>
      <c r="F2541" s="95">
        <v>24</v>
      </c>
      <c r="G2541" s="95">
        <v>24</v>
      </c>
      <c r="H2541" s="95">
        <v>4</v>
      </c>
      <c r="I2541" s="95" t="s">
        <v>183</v>
      </c>
      <c r="J2541" s="95" t="s">
        <v>182</v>
      </c>
      <c r="K2541" s="95" t="s">
        <v>289</v>
      </c>
      <c r="L2541" s="97">
        <f t="shared" si="39"/>
        <v>64</v>
      </c>
      <c r="M2541" s="95" t="str">
        <f>CONCATENATE(База[ПЕрвые символы],База[Column2],RIGHT(База[Column3],7))</f>
        <v>KV-11246179KYZ-KJA</v>
      </c>
      <c r="N2541" s="98"/>
      <c r="O2541" s="98"/>
      <c r="T2541" s="97"/>
      <c r="Y2541" s="98"/>
    </row>
    <row r="2542" spans="1:25" ht="15" x14ac:dyDescent="0.25">
      <c r="A2542" s="93" t="str">
        <f>CONCATENATE(База[ПЕрвые символы],База[Column2],База[Column4])</f>
        <v>KV-11246180KYZ-KJA</v>
      </c>
      <c r="B2542" s="94">
        <f>База[Column6]</f>
        <v>46</v>
      </c>
      <c r="C2542" s="95" t="s">
        <v>89</v>
      </c>
      <c r="D2542" s="96">
        <v>46180</v>
      </c>
      <c r="E2542" s="95">
        <v>46</v>
      </c>
      <c r="F2542" s="95">
        <v>9</v>
      </c>
      <c r="G2542" s="95">
        <v>9</v>
      </c>
      <c r="H2542" s="95">
        <v>4</v>
      </c>
      <c r="I2542" s="95" t="s">
        <v>183</v>
      </c>
      <c r="J2542" s="95" t="s">
        <v>182</v>
      </c>
      <c r="K2542" s="95" t="s">
        <v>288</v>
      </c>
      <c r="L2542" s="97">
        <f t="shared" si="39"/>
        <v>42</v>
      </c>
      <c r="M2542" s="95" t="str">
        <f>CONCATENATE(База[ПЕрвые символы],База[Column2],RIGHT(База[Column3],7))</f>
        <v>KV-11246180KYZ-KJA</v>
      </c>
      <c r="N2542" s="98"/>
      <c r="O2542" s="98"/>
      <c r="T2542" s="97"/>
      <c r="Y2542" s="98"/>
    </row>
    <row r="2543" spans="1:25" ht="15" x14ac:dyDescent="0.25">
      <c r="A2543" s="93" t="str">
        <f>CONCATENATE(База[ПЕрвые символы],База[Column2],База[Column4])</f>
        <v>KV-11246183KYZ-KJA</v>
      </c>
      <c r="B2543" s="94">
        <f>База[Column6]</f>
        <v>117</v>
      </c>
      <c r="C2543" s="95" t="s">
        <v>89</v>
      </c>
      <c r="D2543" s="96">
        <v>46183</v>
      </c>
      <c r="E2543" s="95">
        <v>117</v>
      </c>
      <c r="F2543" s="95">
        <v>28</v>
      </c>
      <c r="G2543" s="95">
        <v>28</v>
      </c>
      <c r="H2543" s="95">
        <v>4</v>
      </c>
      <c r="I2543" s="95" t="s">
        <v>183</v>
      </c>
      <c r="J2543" s="95" t="s">
        <v>182</v>
      </c>
      <c r="K2543" s="95" t="s">
        <v>290</v>
      </c>
      <c r="L2543" s="97">
        <f t="shared" si="39"/>
        <v>113</v>
      </c>
      <c r="M2543" s="95" t="str">
        <f>CONCATENATE(База[ПЕрвые символы],База[Column2],RIGHT(База[Column3],7))</f>
        <v>KV-11246183KYZ-KJA</v>
      </c>
      <c r="N2543" s="98"/>
      <c r="O2543" s="98"/>
      <c r="T2543" s="97"/>
      <c r="Y2543" s="98"/>
    </row>
    <row r="2544" spans="1:25" ht="15" x14ac:dyDescent="0.25">
      <c r="A2544" s="93" t="str">
        <f>CONCATENATE(База[ПЕрвые символы],База[Column2],База[Column4])</f>
        <v>KV-11246186KYZ-KJA</v>
      </c>
      <c r="B2544" s="94">
        <f>База[Column6]</f>
        <v>46</v>
      </c>
      <c r="C2544" s="95" t="s">
        <v>89</v>
      </c>
      <c r="D2544" s="96">
        <v>46186</v>
      </c>
      <c r="E2544" s="95">
        <v>46</v>
      </c>
      <c r="F2544" s="95">
        <v>7</v>
      </c>
      <c r="G2544" s="95">
        <v>7</v>
      </c>
      <c r="H2544" s="95">
        <v>4</v>
      </c>
      <c r="I2544" s="95" t="s">
        <v>183</v>
      </c>
      <c r="J2544" s="95" t="s">
        <v>182</v>
      </c>
      <c r="K2544" s="95" t="s">
        <v>288</v>
      </c>
      <c r="L2544" s="97">
        <f t="shared" si="39"/>
        <v>42</v>
      </c>
      <c r="M2544" s="95" t="str">
        <f>CONCATENATE(База[ПЕрвые символы],База[Column2],RIGHT(База[Column3],7))</f>
        <v>KV-11246186KYZ-KJA</v>
      </c>
      <c r="N2544" s="98"/>
      <c r="O2544" s="98"/>
      <c r="T2544" s="97"/>
      <c r="Y2544" s="98"/>
    </row>
    <row r="2545" spans="1:25" ht="15" x14ac:dyDescent="0.25">
      <c r="A2545" s="93" t="str">
        <f>CONCATENATE(База[ПЕрвые символы],База[Column2],База[Column4])</f>
        <v>KV-11246187KYZ-KJA</v>
      </c>
      <c r="B2545" s="94">
        <f>База[Column6]</f>
        <v>46</v>
      </c>
      <c r="C2545" s="95" t="s">
        <v>89</v>
      </c>
      <c r="D2545" s="96">
        <v>46187</v>
      </c>
      <c r="E2545" s="95">
        <v>46</v>
      </c>
      <c r="F2545" s="95">
        <v>8</v>
      </c>
      <c r="G2545" s="95">
        <v>8</v>
      </c>
      <c r="H2545" s="95">
        <v>4</v>
      </c>
      <c r="I2545" s="95" t="s">
        <v>183</v>
      </c>
      <c r="J2545" s="95" t="s">
        <v>182</v>
      </c>
      <c r="K2545" s="95" t="s">
        <v>288</v>
      </c>
      <c r="L2545" s="97">
        <f t="shared" si="39"/>
        <v>42</v>
      </c>
      <c r="M2545" s="95" t="str">
        <f>CONCATENATE(База[ПЕрвые символы],База[Column2],RIGHT(База[Column3],7))</f>
        <v>KV-11246187KYZ-KJA</v>
      </c>
      <c r="N2545" s="98"/>
      <c r="O2545" s="98"/>
      <c r="T2545" s="97"/>
      <c r="Y2545" s="98"/>
    </row>
    <row r="2546" spans="1:25" ht="15" x14ac:dyDescent="0.25">
      <c r="A2546" s="93" t="str">
        <f>CONCATENATE(База[ПЕрвые символы],База[Column2],База[Column4])</f>
        <v>KV-11246190KYZ-KJA</v>
      </c>
      <c r="B2546" s="94">
        <f>База[Column6]</f>
        <v>117</v>
      </c>
      <c r="C2546" s="95" t="s">
        <v>89</v>
      </c>
      <c r="D2546" s="96">
        <v>46190</v>
      </c>
      <c r="E2546" s="95">
        <v>117</v>
      </c>
      <c r="F2546" s="95">
        <v>15</v>
      </c>
      <c r="G2546" s="95">
        <v>15</v>
      </c>
      <c r="H2546" s="95">
        <v>4</v>
      </c>
      <c r="I2546" s="95" t="s">
        <v>183</v>
      </c>
      <c r="J2546" s="95" t="s">
        <v>182</v>
      </c>
      <c r="K2546" s="95" t="s">
        <v>290</v>
      </c>
      <c r="L2546" s="97">
        <f t="shared" si="39"/>
        <v>113</v>
      </c>
      <c r="M2546" s="95" t="str">
        <f>CONCATENATE(База[ПЕрвые символы],База[Column2],RIGHT(База[Column3],7))</f>
        <v>KV-11246190KYZ-KJA</v>
      </c>
      <c r="N2546" s="98"/>
      <c r="O2546" s="98"/>
      <c r="T2546" s="97"/>
      <c r="Y2546" s="98"/>
    </row>
    <row r="2547" spans="1:25" ht="15" x14ac:dyDescent="0.25">
      <c r="A2547" s="93" t="str">
        <f>CONCATENATE(База[ПЕрвые символы],База[Column2],База[Column4])</f>
        <v>KV-11246193KYZ-KJA</v>
      </c>
      <c r="B2547" s="94">
        <f>База[Column6]</f>
        <v>72</v>
      </c>
      <c r="C2547" s="95" t="s">
        <v>89</v>
      </c>
      <c r="D2547" s="96">
        <v>46193</v>
      </c>
      <c r="E2547" s="95">
        <v>72</v>
      </c>
      <c r="F2547" s="95">
        <v>7</v>
      </c>
      <c r="G2547" s="95">
        <v>7</v>
      </c>
      <c r="H2547" s="95">
        <v>4</v>
      </c>
      <c r="I2547" s="95" t="s">
        <v>183</v>
      </c>
      <c r="J2547" s="95" t="s">
        <v>182</v>
      </c>
      <c r="K2547" s="95" t="s">
        <v>289</v>
      </c>
      <c r="L2547" s="97">
        <f t="shared" si="39"/>
        <v>68</v>
      </c>
      <c r="M2547" s="95" t="str">
        <f>CONCATENATE(База[ПЕрвые символы],База[Column2],RIGHT(База[Column3],7))</f>
        <v>KV-11246193KYZ-KJA</v>
      </c>
      <c r="N2547" s="98"/>
      <c r="O2547" s="98"/>
      <c r="T2547" s="97"/>
      <c r="Y2547" s="98"/>
    </row>
    <row r="2548" spans="1:25" ht="15" x14ac:dyDescent="0.25">
      <c r="A2548" s="93" t="str">
        <f>CONCATENATE(База[ПЕрвые символы],База[Column2],База[Column4])</f>
        <v>KV-11246194KYZ-KJA</v>
      </c>
      <c r="B2548" s="94">
        <f>База[Column6]</f>
        <v>46</v>
      </c>
      <c r="C2548" s="95" t="s">
        <v>89</v>
      </c>
      <c r="D2548" s="96">
        <v>46194</v>
      </c>
      <c r="E2548" s="95">
        <v>46</v>
      </c>
      <c r="F2548" s="95">
        <v>2</v>
      </c>
      <c r="G2548" s="95">
        <v>2</v>
      </c>
      <c r="H2548" s="95">
        <v>4</v>
      </c>
      <c r="I2548" s="95" t="s">
        <v>183</v>
      </c>
      <c r="J2548" s="95" t="s">
        <v>182</v>
      </c>
      <c r="K2548" s="95" t="s">
        <v>288</v>
      </c>
      <c r="L2548" s="97">
        <f t="shared" si="39"/>
        <v>42</v>
      </c>
      <c r="M2548" s="95" t="str">
        <f>CONCATENATE(База[ПЕрвые символы],База[Column2],RIGHT(База[Column3],7))</f>
        <v>KV-11246194KYZ-KJA</v>
      </c>
      <c r="N2548" s="98"/>
      <c r="O2548" s="98"/>
      <c r="T2548" s="97"/>
      <c r="Y2548" s="98"/>
    </row>
    <row r="2549" spans="1:25" ht="15" x14ac:dyDescent="0.25">
      <c r="A2549" s="93" t="str">
        <f>CONCATENATE(База[ПЕрвые символы],База[Column2],База[Column4])</f>
        <v>KV-11246197KYZ-KJA</v>
      </c>
      <c r="B2549" s="94">
        <f>База[Column6]</f>
        <v>117</v>
      </c>
      <c r="C2549" s="95" t="s">
        <v>89</v>
      </c>
      <c r="D2549" s="96">
        <v>46197</v>
      </c>
      <c r="E2549" s="95">
        <v>117</v>
      </c>
      <c r="F2549" s="95">
        <v>12</v>
      </c>
      <c r="G2549" s="95">
        <v>12</v>
      </c>
      <c r="H2549" s="95">
        <v>4</v>
      </c>
      <c r="I2549" s="95" t="s">
        <v>183</v>
      </c>
      <c r="J2549" s="95" t="s">
        <v>182</v>
      </c>
      <c r="K2549" s="95" t="s">
        <v>290</v>
      </c>
      <c r="L2549" s="97">
        <f t="shared" si="39"/>
        <v>113</v>
      </c>
      <c r="M2549" s="95" t="str">
        <f>CONCATENATE(База[ПЕрвые символы],База[Column2],RIGHT(База[Column3],7))</f>
        <v>KV-11246197KYZ-KJA</v>
      </c>
      <c r="N2549" s="98"/>
      <c r="O2549" s="98"/>
      <c r="T2549" s="97"/>
      <c r="Y2549" s="98"/>
    </row>
    <row r="2550" spans="1:25" ht="15" x14ac:dyDescent="0.25">
      <c r="A2550" s="93" t="str">
        <f>CONCATENATE(База[ПЕрвые символы],База[Column2],База[Column4])</f>
        <v>KV-11246200KYZ-KJA</v>
      </c>
      <c r="B2550" s="94">
        <f>База[Column6]</f>
        <v>46</v>
      </c>
      <c r="C2550" s="95" t="s">
        <v>89</v>
      </c>
      <c r="D2550" s="96">
        <v>46200</v>
      </c>
      <c r="E2550" s="95">
        <v>46</v>
      </c>
      <c r="F2550" s="95">
        <v>1</v>
      </c>
      <c r="G2550" s="95">
        <v>1</v>
      </c>
      <c r="H2550" s="95">
        <v>4</v>
      </c>
      <c r="I2550" s="95" t="s">
        <v>183</v>
      </c>
      <c r="J2550" s="95" t="s">
        <v>182</v>
      </c>
      <c r="K2550" s="95" t="s">
        <v>288</v>
      </c>
      <c r="L2550" s="97">
        <f t="shared" si="39"/>
        <v>42</v>
      </c>
      <c r="M2550" s="95" t="str">
        <f>CONCATENATE(База[ПЕрвые символы],База[Column2],RIGHT(База[Column3],7))</f>
        <v>KV-11246200KYZ-KJA</v>
      </c>
      <c r="N2550" s="98"/>
      <c r="O2550" s="98"/>
      <c r="T2550" s="97"/>
      <c r="Y2550" s="98"/>
    </row>
    <row r="2551" spans="1:25" ht="15" x14ac:dyDescent="0.25">
      <c r="A2551" s="93" t="str">
        <f>CONCATENATE(База[ПЕрвые символы],База[Column2],База[Column4])</f>
        <v>KV-11246201KYZ-KJA</v>
      </c>
      <c r="B2551" s="94">
        <f>База[Column6]</f>
        <v>46</v>
      </c>
      <c r="C2551" s="95" t="s">
        <v>89</v>
      </c>
      <c r="D2551" s="96">
        <v>46201</v>
      </c>
      <c r="E2551" s="95">
        <v>46</v>
      </c>
      <c r="F2551" s="95">
        <v>7</v>
      </c>
      <c r="G2551" s="95">
        <v>7</v>
      </c>
      <c r="H2551" s="95">
        <v>4</v>
      </c>
      <c r="I2551" s="95" t="s">
        <v>183</v>
      </c>
      <c r="J2551" s="95" t="s">
        <v>182</v>
      </c>
      <c r="K2551" s="95" t="s">
        <v>288</v>
      </c>
      <c r="L2551" s="97">
        <f t="shared" si="39"/>
        <v>42</v>
      </c>
      <c r="M2551" s="95" t="str">
        <f>CONCATENATE(База[ПЕрвые символы],База[Column2],RIGHT(База[Column3],7))</f>
        <v>KV-11246201KYZ-KJA</v>
      </c>
      <c r="N2551" s="98"/>
      <c r="O2551" s="98"/>
      <c r="T2551" s="97"/>
      <c r="Y2551" s="98"/>
    </row>
    <row r="2552" spans="1:25" ht="15" x14ac:dyDescent="0.25">
      <c r="A2552" s="93" t="str">
        <f>CONCATENATE(База[ПЕрвые символы],База[Column2],База[Column4])</f>
        <v>KV-11246204KYZ-KJA</v>
      </c>
      <c r="B2552" s="94">
        <f>База[Column6]</f>
        <v>117</v>
      </c>
      <c r="C2552" s="95" t="s">
        <v>89</v>
      </c>
      <c r="D2552" s="96">
        <v>46204</v>
      </c>
      <c r="E2552" s="95">
        <v>117</v>
      </c>
      <c r="F2552" s="95">
        <v>6</v>
      </c>
      <c r="G2552" s="95">
        <v>6</v>
      </c>
      <c r="H2552" s="95">
        <v>4</v>
      </c>
      <c r="I2552" s="95" t="s">
        <v>183</v>
      </c>
      <c r="J2552" s="95" t="s">
        <v>182</v>
      </c>
      <c r="K2552" s="95" t="s">
        <v>290</v>
      </c>
      <c r="L2552" s="97">
        <f t="shared" si="39"/>
        <v>113</v>
      </c>
      <c r="M2552" s="95" t="str">
        <f>CONCATENATE(База[ПЕрвые символы],База[Column2],RIGHT(База[Column3],7))</f>
        <v>KV-11246204KYZ-KJA</v>
      </c>
      <c r="N2552" s="98"/>
      <c r="O2552" s="98"/>
      <c r="T2552" s="97"/>
      <c r="Y2552" s="98"/>
    </row>
    <row r="2553" spans="1:25" ht="15" x14ac:dyDescent="0.25">
      <c r="A2553" s="93" t="str">
        <f>CONCATENATE(База[ПЕрвые символы],База[Column2],База[Column4])</f>
        <v>KV-11246207KYZ-KJA</v>
      </c>
      <c r="B2553" s="94">
        <f>База[Column6]</f>
        <v>72</v>
      </c>
      <c r="C2553" s="95" t="s">
        <v>89</v>
      </c>
      <c r="D2553" s="96">
        <v>46207</v>
      </c>
      <c r="E2553" s="95">
        <v>72</v>
      </c>
      <c r="F2553" s="95">
        <v>6</v>
      </c>
      <c r="G2553" s="95">
        <v>6</v>
      </c>
      <c r="H2553" s="95">
        <v>4</v>
      </c>
      <c r="I2553" s="95" t="s">
        <v>183</v>
      </c>
      <c r="J2553" s="95" t="s">
        <v>182</v>
      </c>
      <c r="K2553" s="95" t="s">
        <v>289</v>
      </c>
      <c r="L2553" s="97">
        <f t="shared" si="39"/>
        <v>68</v>
      </c>
      <c r="M2553" s="95" t="str">
        <f>CONCATENATE(База[ПЕрвые символы],База[Column2],RIGHT(База[Column3],7))</f>
        <v>KV-11246207KYZ-KJA</v>
      </c>
      <c r="N2553" s="98"/>
      <c r="O2553" s="98"/>
      <c r="T2553" s="97"/>
      <c r="Y2553" s="98"/>
    </row>
    <row r="2554" spans="1:25" ht="15" x14ac:dyDescent="0.25">
      <c r="A2554" s="93" t="str">
        <f>CONCATENATE(База[ПЕрвые символы],База[Column2],База[Column4])</f>
        <v>KV-11246208KYZ-KJA</v>
      </c>
      <c r="B2554" s="94">
        <f>База[Column6]</f>
        <v>46</v>
      </c>
      <c r="C2554" s="95" t="s">
        <v>89</v>
      </c>
      <c r="D2554" s="96">
        <v>46208</v>
      </c>
      <c r="E2554" s="95">
        <v>46</v>
      </c>
      <c r="F2554" s="95">
        <v>7</v>
      </c>
      <c r="G2554" s="95">
        <v>7</v>
      </c>
      <c r="H2554" s="95">
        <v>4</v>
      </c>
      <c r="I2554" s="95" t="s">
        <v>183</v>
      </c>
      <c r="J2554" s="95" t="s">
        <v>182</v>
      </c>
      <c r="K2554" s="95" t="s">
        <v>288</v>
      </c>
      <c r="L2554" s="97">
        <f t="shared" si="39"/>
        <v>42</v>
      </c>
      <c r="M2554" s="95" t="str">
        <f>CONCATENATE(База[ПЕрвые символы],База[Column2],RIGHT(База[Column3],7))</f>
        <v>KV-11246208KYZ-KJA</v>
      </c>
      <c r="N2554" s="98"/>
      <c r="O2554" s="98"/>
      <c r="T2554" s="97"/>
      <c r="Y2554" s="98"/>
    </row>
    <row r="2555" spans="1:25" ht="15" x14ac:dyDescent="0.25">
      <c r="A2555" s="93" t="str">
        <f>CONCATENATE(База[ПЕрвые символы],База[Column2],База[Column4])</f>
        <v>KV-11246211KYZ-KJA</v>
      </c>
      <c r="B2555" s="94">
        <f>База[Column6]</f>
        <v>117</v>
      </c>
      <c r="C2555" s="95" t="s">
        <v>89</v>
      </c>
      <c r="D2555" s="96">
        <v>46211</v>
      </c>
      <c r="E2555" s="95">
        <v>117</v>
      </c>
      <c r="F2555" s="95">
        <v>8</v>
      </c>
      <c r="G2555" s="95">
        <v>8</v>
      </c>
      <c r="H2555" s="95">
        <v>4</v>
      </c>
      <c r="I2555" s="95" t="s">
        <v>183</v>
      </c>
      <c r="J2555" s="95" t="s">
        <v>182</v>
      </c>
      <c r="K2555" s="95" t="s">
        <v>290</v>
      </c>
      <c r="L2555" s="97">
        <f t="shared" si="39"/>
        <v>113</v>
      </c>
      <c r="M2555" s="95" t="str">
        <f>CONCATENATE(База[ПЕрвые символы],База[Column2],RIGHT(База[Column3],7))</f>
        <v>KV-11246211KYZ-KJA</v>
      </c>
      <c r="N2555" s="98"/>
      <c r="O2555" s="98"/>
      <c r="T2555" s="97"/>
      <c r="Y2555" s="98"/>
    </row>
    <row r="2556" spans="1:25" ht="15" x14ac:dyDescent="0.25">
      <c r="A2556" s="93" t="str">
        <f>CONCATENATE(База[ПЕрвые символы],База[Column2],База[Column4])</f>
        <v>KV-11246214KYZ-KJA</v>
      </c>
      <c r="B2556" s="94">
        <f>База[Column6]</f>
        <v>46</v>
      </c>
      <c r="C2556" s="95" t="s">
        <v>89</v>
      </c>
      <c r="D2556" s="96">
        <v>46214</v>
      </c>
      <c r="E2556" s="95">
        <v>46</v>
      </c>
      <c r="F2556" s="95">
        <v>4</v>
      </c>
      <c r="G2556" s="95">
        <v>4</v>
      </c>
      <c r="H2556" s="95">
        <v>4</v>
      </c>
      <c r="I2556" s="95" t="s">
        <v>183</v>
      </c>
      <c r="J2556" s="95" t="s">
        <v>182</v>
      </c>
      <c r="K2556" s="95" t="s">
        <v>288</v>
      </c>
      <c r="L2556" s="97">
        <f t="shared" si="39"/>
        <v>42</v>
      </c>
      <c r="M2556" s="95" t="str">
        <f>CONCATENATE(База[ПЕрвые символы],База[Column2],RIGHT(База[Column3],7))</f>
        <v>KV-11246214KYZ-KJA</v>
      </c>
      <c r="N2556" s="98"/>
      <c r="O2556" s="98"/>
      <c r="T2556" s="97"/>
      <c r="Y2556" s="98"/>
    </row>
    <row r="2557" spans="1:25" ht="15" x14ac:dyDescent="0.25">
      <c r="A2557" s="93" t="str">
        <f>CONCATENATE(База[ПЕрвые символы],База[Column2],База[Column4])</f>
        <v>KV-11246215KYZ-KJA</v>
      </c>
      <c r="B2557" s="94">
        <f>База[Column6]</f>
        <v>46</v>
      </c>
      <c r="C2557" s="95" t="s">
        <v>89</v>
      </c>
      <c r="D2557" s="96">
        <v>46215</v>
      </c>
      <c r="E2557" s="95">
        <v>46</v>
      </c>
      <c r="F2557" s="95">
        <v>2</v>
      </c>
      <c r="G2557" s="95">
        <v>2</v>
      </c>
      <c r="H2557" s="95">
        <v>4</v>
      </c>
      <c r="I2557" s="95" t="s">
        <v>183</v>
      </c>
      <c r="J2557" s="95" t="s">
        <v>182</v>
      </c>
      <c r="K2557" s="95" t="s">
        <v>288</v>
      </c>
      <c r="L2557" s="97">
        <f t="shared" si="39"/>
        <v>42</v>
      </c>
      <c r="M2557" s="95" t="str">
        <f>CONCATENATE(База[ПЕрвые символы],База[Column2],RIGHT(База[Column3],7))</f>
        <v>KV-11246215KYZ-KJA</v>
      </c>
      <c r="N2557" s="98"/>
      <c r="O2557" s="98"/>
      <c r="T2557" s="97"/>
      <c r="Y2557" s="98"/>
    </row>
    <row r="2558" spans="1:25" ht="15" x14ac:dyDescent="0.25">
      <c r="A2558" s="93" t="str">
        <f>CONCATENATE(База[ПЕрвые символы],База[Column2],База[Column4])</f>
        <v>KV-12946154KJA-TOF</v>
      </c>
      <c r="B2558" s="94">
        <f>База[Column6]</f>
        <v>44</v>
      </c>
      <c r="C2558" s="95" t="s">
        <v>92</v>
      </c>
      <c r="D2558" s="96">
        <v>46154</v>
      </c>
      <c r="E2558" s="95">
        <v>44</v>
      </c>
      <c r="F2558" s="95">
        <v>41</v>
      </c>
      <c r="G2558" s="95">
        <v>41</v>
      </c>
      <c r="H2558" s="95">
        <v>0</v>
      </c>
      <c r="I2558" s="95" t="s">
        <v>187</v>
      </c>
      <c r="J2558" s="95" t="s">
        <v>186</v>
      </c>
      <c r="K2558" s="95" t="s">
        <v>288</v>
      </c>
      <c r="L2558" s="97">
        <f t="shared" si="39"/>
        <v>44</v>
      </c>
      <c r="M2558" s="95" t="str">
        <f>CONCATENATE(База[ПЕрвые символы],База[Column2],RIGHT(База[Column3],7))</f>
        <v>KV-12946154KJA-TOF</v>
      </c>
      <c r="N2558" s="98"/>
      <c r="O2558" s="98"/>
      <c r="T2558" s="97"/>
      <c r="Y2558" s="98"/>
    </row>
    <row r="2559" spans="1:25" ht="15" x14ac:dyDescent="0.25">
      <c r="A2559" s="93" t="str">
        <f>CONCATENATE(База[ПЕрвые символы],База[Column2],База[Column4])</f>
        <v>KV-12946157KJA-TOF</v>
      </c>
      <c r="B2559" s="94">
        <f>База[Column6]</f>
        <v>44</v>
      </c>
      <c r="C2559" s="95" t="s">
        <v>92</v>
      </c>
      <c r="D2559" s="96">
        <v>46157</v>
      </c>
      <c r="E2559" s="95">
        <v>44</v>
      </c>
      <c r="F2559" s="95">
        <v>37</v>
      </c>
      <c r="G2559" s="95">
        <v>37</v>
      </c>
      <c r="H2559" s="95">
        <v>0</v>
      </c>
      <c r="I2559" s="95" t="s">
        <v>187</v>
      </c>
      <c r="J2559" s="95" t="s">
        <v>186</v>
      </c>
      <c r="K2559" s="95" t="s">
        <v>288</v>
      </c>
      <c r="L2559" s="97">
        <f t="shared" si="39"/>
        <v>44</v>
      </c>
      <c r="M2559" s="95" t="str">
        <f>CONCATENATE(База[ПЕрвые символы],База[Column2],RIGHT(База[Column3],7))</f>
        <v>KV-12946157KJA-TOF</v>
      </c>
      <c r="N2559" s="98"/>
      <c r="O2559" s="98"/>
      <c r="T2559" s="97"/>
      <c r="Y2559" s="98"/>
    </row>
    <row r="2560" spans="1:25" ht="15" x14ac:dyDescent="0.25">
      <c r="A2560" s="93" t="str">
        <f>CONCATENATE(База[ПЕрвые символы],База[Column2],База[Column4])</f>
        <v>KV-12946159KJA-TOF</v>
      </c>
      <c r="B2560" s="94">
        <f>База[Column6]</f>
        <v>44</v>
      </c>
      <c r="C2560" s="95" t="s">
        <v>92</v>
      </c>
      <c r="D2560" s="96">
        <v>46159</v>
      </c>
      <c r="E2560" s="95">
        <v>44</v>
      </c>
      <c r="F2560" s="95">
        <v>40</v>
      </c>
      <c r="G2560" s="95">
        <v>40</v>
      </c>
      <c r="H2560" s="95">
        <v>0</v>
      </c>
      <c r="I2560" s="95" t="s">
        <v>187</v>
      </c>
      <c r="J2560" s="95" t="s">
        <v>186</v>
      </c>
      <c r="K2560" s="95" t="s">
        <v>288</v>
      </c>
      <c r="L2560" s="97">
        <f t="shared" si="39"/>
        <v>44</v>
      </c>
      <c r="M2560" s="95" t="str">
        <f>CONCATENATE(База[ПЕрвые символы],База[Column2],RIGHT(База[Column3],7))</f>
        <v>KV-12946159KJA-TOF</v>
      </c>
      <c r="N2560" s="98"/>
      <c r="O2560" s="98"/>
      <c r="T2560" s="97"/>
      <c r="Y2560" s="98"/>
    </row>
    <row r="2561" spans="1:25" ht="15" x14ac:dyDescent="0.25">
      <c r="A2561" s="93" t="str">
        <f>CONCATENATE(База[ПЕрвые символы],База[Column2],База[Column4])</f>
        <v>KV-12946161KJA-TOF</v>
      </c>
      <c r="B2561" s="94">
        <f>База[Column6]</f>
        <v>44</v>
      </c>
      <c r="C2561" s="95" t="s">
        <v>92</v>
      </c>
      <c r="D2561" s="96">
        <v>46161</v>
      </c>
      <c r="E2561" s="95">
        <v>44</v>
      </c>
      <c r="F2561" s="95">
        <v>29</v>
      </c>
      <c r="G2561" s="95">
        <v>29</v>
      </c>
      <c r="H2561" s="95">
        <v>0</v>
      </c>
      <c r="I2561" s="95" t="s">
        <v>187</v>
      </c>
      <c r="J2561" s="95" t="s">
        <v>186</v>
      </c>
      <c r="K2561" s="95" t="s">
        <v>288</v>
      </c>
      <c r="L2561" s="97">
        <f t="shared" si="39"/>
        <v>44</v>
      </c>
      <c r="M2561" s="95" t="str">
        <f>CONCATENATE(База[ПЕрвые символы],База[Column2],RIGHT(База[Column3],7))</f>
        <v>KV-12946161KJA-TOF</v>
      </c>
      <c r="N2561" s="98"/>
      <c r="O2561" s="98"/>
      <c r="T2561" s="97"/>
      <c r="Y2561" s="98"/>
    </row>
    <row r="2562" spans="1:25" ht="15" x14ac:dyDescent="0.25">
      <c r="A2562" s="93" t="str">
        <f>CONCATENATE(База[ПЕрвые символы],База[Column2],База[Column4])</f>
        <v>KV-12946164KJA-TOF</v>
      </c>
      <c r="B2562" s="94">
        <f>База[Column6]</f>
        <v>44</v>
      </c>
      <c r="C2562" s="95" t="s">
        <v>92</v>
      </c>
      <c r="D2562" s="96">
        <v>46164</v>
      </c>
      <c r="E2562" s="95">
        <v>44</v>
      </c>
      <c r="F2562" s="95">
        <v>44</v>
      </c>
      <c r="G2562" s="95">
        <v>44</v>
      </c>
      <c r="H2562" s="95">
        <v>0</v>
      </c>
      <c r="I2562" s="95" t="s">
        <v>187</v>
      </c>
      <c r="J2562" s="95" t="s">
        <v>186</v>
      </c>
      <c r="K2562" s="95" t="s">
        <v>288</v>
      </c>
      <c r="L2562" s="97">
        <f t="shared" ref="L2562:L2625" si="40">IF(G2562&gt;=0,E2562-H2562,E2562-H2562-G2562)</f>
        <v>44</v>
      </c>
      <c r="M2562" s="95" t="str">
        <f>CONCATENATE(База[ПЕрвые символы],База[Column2],RIGHT(База[Column3],7))</f>
        <v>KV-12946164KJA-TOF</v>
      </c>
      <c r="N2562" s="98"/>
      <c r="O2562" s="98"/>
      <c r="T2562" s="97"/>
      <c r="Y2562" s="98"/>
    </row>
    <row r="2563" spans="1:25" ht="15" x14ac:dyDescent="0.25">
      <c r="A2563" s="93" t="str">
        <f>CONCATENATE(База[ПЕрвые символы],База[Column2],База[Column4])</f>
        <v>KV-12946166KJA-TOF</v>
      </c>
      <c r="B2563" s="94">
        <f>База[Column6]</f>
        <v>44</v>
      </c>
      <c r="C2563" s="95" t="s">
        <v>92</v>
      </c>
      <c r="D2563" s="96">
        <v>46166</v>
      </c>
      <c r="E2563" s="95">
        <v>44</v>
      </c>
      <c r="F2563" s="95">
        <v>39</v>
      </c>
      <c r="G2563" s="95">
        <v>39</v>
      </c>
      <c r="H2563" s="95">
        <v>0</v>
      </c>
      <c r="I2563" s="95" t="s">
        <v>187</v>
      </c>
      <c r="J2563" s="95" t="s">
        <v>186</v>
      </c>
      <c r="K2563" s="95" t="s">
        <v>288</v>
      </c>
      <c r="L2563" s="97">
        <f t="shared" si="40"/>
        <v>44</v>
      </c>
      <c r="M2563" s="95" t="str">
        <f>CONCATENATE(База[ПЕрвые символы],База[Column2],RIGHT(База[Column3],7))</f>
        <v>KV-12946166KJA-TOF</v>
      </c>
      <c r="N2563" s="98"/>
      <c r="O2563" s="98"/>
      <c r="T2563" s="97"/>
      <c r="Y2563" s="98"/>
    </row>
    <row r="2564" spans="1:25" ht="15" x14ac:dyDescent="0.25">
      <c r="A2564" s="93" t="str">
        <f>CONCATENATE(База[ПЕрвые символы],База[Column2],База[Column4])</f>
        <v>KV-12946168KJA-TOF</v>
      </c>
      <c r="B2564" s="94">
        <f>База[Column6]</f>
        <v>70</v>
      </c>
      <c r="C2564" s="95" t="s">
        <v>92</v>
      </c>
      <c r="D2564" s="96">
        <v>46168</v>
      </c>
      <c r="E2564" s="95">
        <v>70</v>
      </c>
      <c r="F2564" s="95">
        <v>35</v>
      </c>
      <c r="G2564" s="95">
        <v>35</v>
      </c>
      <c r="H2564" s="95">
        <v>0</v>
      </c>
      <c r="I2564" s="95" t="s">
        <v>187</v>
      </c>
      <c r="J2564" s="95" t="s">
        <v>186</v>
      </c>
      <c r="K2564" s="95" t="s">
        <v>289</v>
      </c>
      <c r="L2564" s="97">
        <f t="shared" si="40"/>
        <v>70</v>
      </c>
      <c r="M2564" s="95" t="str">
        <f>CONCATENATE(База[ПЕрвые символы],База[Column2],RIGHT(База[Column3],7))</f>
        <v>KV-12946168KJA-TOF</v>
      </c>
      <c r="N2564" s="98"/>
      <c r="O2564" s="98"/>
      <c r="T2564" s="97"/>
      <c r="Y2564" s="98"/>
    </row>
    <row r="2565" spans="1:25" ht="15" x14ac:dyDescent="0.25">
      <c r="A2565" s="93" t="str">
        <f>CONCATENATE(База[ПЕрвые символы],База[Column2],База[Column4])</f>
        <v>KV-12946171KJA-TOF</v>
      </c>
      <c r="B2565" s="94">
        <f>База[Column6]</f>
        <v>70</v>
      </c>
      <c r="C2565" s="95" t="s">
        <v>92</v>
      </c>
      <c r="D2565" s="96">
        <v>46171</v>
      </c>
      <c r="E2565" s="95">
        <v>70</v>
      </c>
      <c r="F2565" s="95">
        <v>34</v>
      </c>
      <c r="G2565" s="95">
        <v>34</v>
      </c>
      <c r="H2565" s="95">
        <v>0</v>
      </c>
      <c r="I2565" s="95" t="s">
        <v>187</v>
      </c>
      <c r="J2565" s="95" t="s">
        <v>186</v>
      </c>
      <c r="K2565" s="95" t="s">
        <v>289</v>
      </c>
      <c r="L2565" s="97">
        <f t="shared" si="40"/>
        <v>70</v>
      </c>
      <c r="M2565" s="95" t="str">
        <f>CONCATENATE(База[ПЕрвые символы],База[Column2],RIGHT(База[Column3],7))</f>
        <v>KV-12946171KJA-TOF</v>
      </c>
      <c r="N2565" s="98"/>
      <c r="O2565" s="98"/>
      <c r="T2565" s="97"/>
      <c r="Y2565" s="98"/>
    </row>
    <row r="2566" spans="1:25" ht="15" x14ac:dyDescent="0.25">
      <c r="A2566" s="93" t="str">
        <f>CONCATENATE(База[ПЕрвые символы],База[Column2],База[Column4])</f>
        <v>KV-12946173KJA-TOF</v>
      </c>
      <c r="B2566" s="94">
        <f>База[Column6]</f>
        <v>44</v>
      </c>
      <c r="C2566" s="95" t="s">
        <v>92</v>
      </c>
      <c r="D2566" s="96">
        <v>46173</v>
      </c>
      <c r="E2566" s="95">
        <v>44</v>
      </c>
      <c r="F2566" s="95">
        <v>18</v>
      </c>
      <c r="G2566" s="95">
        <v>18</v>
      </c>
      <c r="H2566" s="95">
        <v>0</v>
      </c>
      <c r="I2566" s="95" t="s">
        <v>187</v>
      </c>
      <c r="J2566" s="95" t="s">
        <v>186</v>
      </c>
      <c r="K2566" s="95" t="s">
        <v>288</v>
      </c>
      <c r="L2566" s="97">
        <f t="shared" si="40"/>
        <v>44</v>
      </c>
      <c r="M2566" s="95" t="str">
        <f>CONCATENATE(База[ПЕрвые символы],База[Column2],RIGHT(База[Column3],7))</f>
        <v>KV-12946173KJA-TOF</v>
      </c>
      <c r="N2566" s="98"/>
      <c r="O2566" s="98"/>
      <c r="T2566" s="97"/>
      <c r="Y2566" s="98"/>
    </row>
    <row r="2567" spans="1:25" ht="15" x14ac:dyDescent="0.25">
      <c r="A2567" s="93" t="str">
        <f>CONCATENATE(База[ПЕрвые символы],База[Column2],База[Column4])</f>
        <v>KV-12946175KJA-TOF</v>
      </c>
      <c r="B2567" s="94">
        <f>База[Column6]</f>
        <v>44</v>
      </c>
      <c r="C2567" s="95" t="s">
        <v>92</v>
      </c>
      <c r="D2567" s="96">
        <v>46175</v>
      </c>
      <c r="E2567" s="95">
        <v>44</v>
      </c>
      <c r="F2567" s="95">
        <v>31</v>
      </c>
      <c r="G2567" s="95">
        <v>31</v>
      </c>
      <c r="H2567" s="95">
        <v>0</v>
      </c>
      <c r="I2567" s="95" t="s">
        <v>187</v>
      </c>
      <c r="J2567" s="95" t="s">
        <v>186</v>
      </c>
      <c r="K2567" s="95" t="s">
        <v>288</v>
      </c>
      <c r="L2567" s="97">
        <f t="shared" si="40"/>
        <v>44</v>
      </c>
      <c r="M2567" s="95" t="str">
        <f>CONCATENATE(База[ПЕрвые символы],База[Column2],RIGHT(База[Column3],7))</f>
        <v>KV-12946175KJA-TOF</v>
      </c>
      <c r="N2567" s="98"/>
      <c r="O2567" s="98"/>
      <c r="T2567" s="97"/>
      <c r="Y2567" s="98"/>
    </row>
    <row r="2568" spans="1:25" ht="15" x14ac:dyDescent="0.25">
      <c r="A2568" s="93" t="str">
        <f>CONCATENATE(База[ПЕрвые символы],База[Column2],База[Column4])</f>
        <v>KV-12946178KJA-TOF</v>
      </c>
      <c r="B2568" s="94">
        <f>База[Column6]</f>
        <v>48</v>
      </c>
      <c r="C2568" s="95" t="s">
        <v>92</v>
      </c>
      <c r="D2568" s="96">
        <v>46178</v>
      </c>
      <c r="E2568" s="95">
        <v>48</v>
      </c>
      <c r="F2568" s="95">
        <v>13</v>
      </c>
      <c r="G2568" s="95">
        <v>13</v>
      </c>
      <c r="H2568" s="95">
        <v>2</v>
      </c>
      <c r="I2568" s="95" t="s">
        <v>187</v>
      </c>
      <c r="J2568" s="95" t="s">
        <v>186</v>
      </c>
      <c r="K2568" s="95" t="s">
        <v>293</v>
      </c>
      <c r="L2568" s="97">
        <f t="shared" si="40"/>
        <v>46</v>
      </c>
      <c r="M2568" s="95" t="str">
        <f>CONCATENATE(База[ПЕрвые символы],База[Column2],RIGHT(База[Column3],7))</f>
        <v>KV-12946178KJA-TOF</v>
      </c>
      <c r="N2568" s="98"/>
      <c r="O2568" s="98"/>
      <c r="T2568" s="97"/>
      <c r="Y2568" s="98"/>
    </row>
    <row r="2569" spans="1:25" ht="15" x14ac:dyDescent="0.25">
      <c r="A2569" s="93" t="str">
        <f>CONCATENATE(База[ПЕрвые символы],База[Column2],База[Column4])</f>
        <v>KV-12946180KJA-TOF</v>
      </c>
      <c r="B2569" s="94">
        <f>База[Column6]</f>
        <v>70</v>
      </c>
      <c r="C2569" s="95" t="s">
        <v>92</v>
      </c>
      <c r="D2569" s="96">
        <v>46180</v>
      </c>
      <c r="E2569" s="95">
        <v>70</v>
      </c>
      <c r="F2569" s="95">
        <v>17</v>
      </c>
      <c r="G2569" s="95">
        <v>17</v>
      </c>
      <c r="H2569" s="95">
        <v>0</v>
      </c>
      <c r="I2569" s="95" t="s">
        <v>187</v>
      </c>
      <c r="J2569" s="95" t="s">
        <v>186</v>
      </c>
      <c r="K2569" s="95" t="s">
        <v>289</v>
      </c>
      <c r="L2569" s="97">
        <f t="shared" si="40"/>
        <v>70</v>
      </c>
      <c r="M2569" s="95" t="str">
        <f>CONCATENATE(База[ПЕрвые символы],База[Column2],RIGHT(База[Column3],7))</f>
        <v>KV-12946180KJA-TOF</v>
      </c>
      <c r="N2569" s="98"/>
      <c r="O2569" s="98"/>
      <c r="T2569" s="97"/>
      <c r="Y2569" s="98"/>
    </row>
    <row r="2570" spans="1:25" ht="15" x14ac:dyDescent="0.25">
      <c r="A2570" s="93" t="str">
        <f>CONCATENATE(База[ПЕрвые символы],База[Column2],База[Column4])</f>
        <v>KV-12946182KJA-TOF</v>
      </c>
      <c r="B2570" s="94">
        <f>База[Column6]</f>
        <v>44</v>
      </c>
      <c r="C2570" s="95" t="s">
        <v>92</v>
      </c>
      <c r="D2570" s="96">
        <v>46182</v>
      </c>
      <c r="E2570" s="95">
        <v>44</v>
      </c>
      <c r="F2570" s="95">
        <v>16</v>
      </c>
      <c r="G2570" s="95">
        <v>16</v>
      </c>
      <c r="H2570" s="95">
        <v>0</v>
      </c>
      <c r="I2570" s="95" t="s">
        <v>187</v>
      </c>
      <c r="J2570" s="95" t="s">
        <v>186</v>
      </c>
      <c r="K2570" s="95" t="s">
        <v>288</v>
      </c>
      <c r="L2570" s="97">
        <f t="shared" si="40"/>
        <v>44</v>
      </c>
      <c r="M2570" s="95" t="str">
        <f>CONCATENATE(База[ПЕрвые символы],База[Column2],RIGHT(База[Column3],7))</f>
        <v>KV-12946182KJA-TOF</v>
      </c>
      <c r="N2570" s="98"/>
      <c r="O2570" s="98"/>
      <c r="T2570" s="97"/>
      <c r="Y2570" s="98"/>
    </row>
    <row r="2571" spans="1:25" ht="15" x14ac:dyDescent="0.25">
      <c r="A2571" s="93" t="str">
        <f>CONCATENATE(База[ПЕрвые символы],База[Column2],База[Column4])</f>
        <v>KV-12946185KJA-TOF</v>
      </c>
      <c r="B2571" s="94">
        <f>База[Column6]</f>
        <v>30</v>
      </c>
      <c r="C2571" s="95" t="s">
        <v>92</v>
      </c>
      <c r="D2571" s="96">
        <v>46185</v>
      </c>
      <c r="E2571" s="95">
        <v>30</v>
      </c>
      <c r="F2571" s="95">
        <v>22</v>
      </c>
      <c r="G2571" s="95">
        <v>22</v>
      </c>
      <c r="H2571" s="95">
        <v>2</v>
      </c>
      <c r="I2571" s="95" t="s">
        <v>187</v>
      </c>
      <c r="J2571" s="95" t="s">
        <v>186</v>
      </c>
      <c r="K2571" s="95" t="s">
        <v>293</v>
      </c>
      <c r="L2571" s="97">
        <f t="shared" si="40"/>
        <v>28</v>
      </c>
      <c r="M2571" s="95" t="str">
        <f>CONCATENATE(База[ПЕрвые символы],База[Column2],RIGHT(База[Column3],7))</f>
        <v>KV-12946185KJA-TOF</v>
      </c>
      <c r="N2571" s="98"/>
      <c r="O2571" s="98"/>
      <c r="T2571" s="97"/>
      <c r="Y2571" s="98"/>
    </row>
    <row r="2572" spans="1:25" ht="15" x14ac:dyDescent="0.25">
      <c r="A2572" s="93" t="str">
        <f>CONCATENATE(База[ПЕрвые символы],База[Column2],База[Column4])</f>
        <v>KV-12946187KJA-TOF</v>
      </c>
      <c r="B2572" s="94">
        <f>База[Column6]</f>
        <v>70</v>
      </c>
      <c r="C2572" s="95" t="s">
        <v>92</v>
      </c>
      <c r="D2572" s="96">
        <v>46187</v>
      </c>
      <c r="E2572" s="95">
        <v>70</v>
      </c>
      <c r="F2572" s="95">
        <v>29</v>
      </c>
      <c r="G2572" s="95">
        <v>29</v>
      </c>
      <c r="H2572" s="95">
        <v>0</v>
      </c>
      <c r="I2572" s="95" t="s">
        <v>187</v>
      </c>
      <c r="J2572" s="95" t="s">
        <v>186</v>
      </c>
      <c r="K2572" s="95" t="s">
        <v>289</v>
      </c>
      <c r="L2572" s="97">
        <f t="shared" si="40"/>
        <v>70</v>
      </c>
      <c r="M2572" s="95" t="str">
        <f>CONCATENATE(База[ПЕрвые символы],База[Column2],RIGHT(База[Column3],7))</f>
        <v>KV-12946187KJA-TOF</v>
      </c>
      <c r="N2572" s="98"/>
      <c r="O2572" s="98"/>
      <c r="T2572" s="97"/>
      <c r="Y2572" s="98"/>
    </row>
    <row r="2573" spans="1:25" ht="15" x14ac:dyDescent="0.25">
      <c r="A2573" s="93" t="str">
        <f>CONCATENATE(База[ПЕрвые символы],База[Column2],База[Column4])</f>
        <v>KV-12946189KJA-TOF</v>
      </c>
      <c r="B2573" s="94">
        <f>База[Column6]</f>
        <v>44</v>
      </c>
      <c r="C2573" s="95" t="s">
        <v>92</v>
      </c>
      <c r="D2573" s="96">
        <v>46189</v>
      </c>
      <c r="E2573" s="95">
        <v>44</v>
      </c>
      <c r="F2573" s="95">
        <v>30</v>
      </c>
      <c r="G2573" s="95">
        <v>30</v>
      </c>
      <c r="H2573" s="95">
        <v>0</v>
      </c>
      <c r="I2573" s="95" t="s">
        <v>187</v>
      </c>
      <c r="J2573" s="95" t="s">
        <v>186</v>
      </c>
      <c r="K2573" s="95" t="s">
        <v>288</v>
      </c>
      <c r="L2573" s="97">
        <f t="shared" si="40"/>
        <v>44</v>
      </c>
      <c r="M2573" s="95" t="str">
        <f>CONCATENATE(База[ПЕрвые символы],База[Column2],RIGHT(База[Column3],7))</f>
        <v>KV-12946189KJA-TOF</v>
      </c>
      <c r="N2573" s="98"/>
      <c r="O2573" s="98"/>
      <c r="T2573" s="97"/>
      <c r="Y2573" s="98"/>
    </row>
    <row r="2574" spans="1:25" ht="15" x14ac:dyDescent="0.25">
      <c r="A2574" s="93" t="str">
        <f>CONCATENATE(База[ПЕрвые символы],База[Column2],База[Column4])</f>
        <v>KV-12946192KJA-TOF</v>
      </c>
      <c r="B2574" s="94">
        <f>База[Column6]</f>
        <v>44</v>
      </c>
      <c r="C2574" s="95" t="s">
        <v>92</v>
      </c>
      <c r="D2574" s="96">
        <v>46192</v>
      </c>
      <c r="E2574" s="95">
        <v>44</v>
      </c>
      <c r="F2574" s="95">
        <v>10</v>
      </c>
      <c r="G2574" s="95">
        <v>10</v>
      </c>
      <c r="H2574" s="95">
        <v>0</v>
      </c>
      <c r="I2574" s="95" t="s">
        <v>187</v>
      </c>
      <c r="J2574" s="95" t="s">
        <v>186</v>
      </c>
      <c r="K2574" s="95" t="s">
        <v>288</v>
      </c>
      <c r="L2574" s="97">
        <f t="shared" si="40"/>
        <v>44</v>
      </c>
      <c r="M2574" s="95" t="str">
        <f>CONCATENATE(База[ПЕрвые символы],База[Column2],RIGHT(База[Column3],7))</f>
        <v>KV-12946192KJA-TOF</v>
      </c>
      <c r="N2574" s="98"/>
      <c r="O2574" s="98"/>
      <c r="T2574" s="97"/>
      <c r="Y2574" s="98"/>
    </row>
    <row r="2575" spans="1:25" ht="15" x14ac:dyDescent="0.25">
      <c r="A2575" s="93" t="str">
        <f>CONCATENATE(База[ПЕрвые символы],База[Column2],База[Column4])</f>
        <v>KV-12946194KJA-TOF</v>
      </c>
      <c r="B2575" s="94">
        <f>База[Column6]</f>
        <v>70</v>
      </c>
      <c r="C2575" s="95" t="s">
        <v>92</v>
      </c>
      <c r="D2575" s="96">
        <v>46194</v>
      </c>
      <c r="E2575" s="95">
        <v>70</v>
      </c>
      <c r="F2575" s="95">
        <v>5</v>
      </c>
      <c r="G2575" s="95">
        <v>5</v>
      </c>
      <c r="H2575" s="95">
        <v>0</v>
      </c>
      <c r="I2575" s="95" t="s">
        <v>187</v>
      </c>
      <c r="J2575" s="95" t="s">
        <v>186</v>
      </c>
      <c r="K2575" s="95" t="s">
        <v>289</v>
      </c>
      <c r="L2575" s="97">
        <f t="shared" si="40"/>
        <v>70</v>
      </c>
      <c r="M2575" s="95" t="str">
        <f>CONCATENATE(База[ПЕрвые символы],База[Column2],RIGHT(База[Column3],7))</f>
        <v>KV-12946194KJA-TOF</v>
      </c>
      <c r="N2575" s="98"/>
      <c r="O2575" s="98"/>
      <c r="T2575" s="97"/>
      <c r="Y2575" s="98"/>
    </row>
    <row r="2576" spans="1:25" ht="15" x14ac:dyDescent="0.25">
      <c r="A2576" s="93" t="str">
        <f>CONCATENATE(База[ПЕрвые символы],База[Column2],База[Column4])</f>
        <v>KV-12946196KJA-TOF</v>
      </c>
      <c r="B2576" s="94">
        <f>База[Column6]</f>
        <v>44</v>
      </c>
      <c r="C2576" s="95" t="s">
        <v>92</v>
      </c>
      <c r="D2576" s="96">
        <v>46196</v>
      </c>
      <c r="E2576" s="95">
        <v>44</v>
      </c>
      <c r="F2576" s="95">
        <v>6</v>
      </c>
      <c r="G2576" s="95">
        <v>6</v>
      </c>
      <c r="H2576" s="95">
        <v>0</v>
      </c>
      <c r="I2576" s="95" t="s">
        <v>187</v>
      </c>
      <c r="J2576" s="95" t="s">
        <v>186</v>
      </c>
      <c r="K2576" s="95" t="s">
        <v>288</v>
      </c>
      <c r="L2576" s="97">
        <f t="shared" si="40"/>
        <v>44</v>
      </c>
      <c r="M2576" s="95" t="str">
        <f>CONCATENATE(База[ПЕрвые символы],База[Column2],RIGHT(База[Column3],7))</f>
        <v>KV-12946196KJA-TOF</v>
      </c>
      <c r="N2576" s="98"/>
      <c r="O2576" s="98"/>
      <c r="T2576" s="97"/>
      <c r="Y2576" s="98"/>
    </row>
    <row r="2577" spans="1:25" ht="15" x14ac:dyDescent="0.25">
      <c r="A2577" s="93" t="str">
        <f>CONCATENATE(База[ПЕрвые символы],База[Column2],База[Column4])</f>
        <v>KV-12946199KJA-TOF</v>
      </c>
      <c r="B2577" s="94">
        <f>База[Column6]</f>
        <v>48</v>
      </c>
      <c r="C2577" s="95" t="s">
        <v>92</v>
      </c>
      <c r="D2577" s="96">
        <v>46199</v>
      </c>
      <c r="E2577" s="95">
        <v>48</v>
      </c>
      <c r="F2577" s="95">
        <v>10</v>
      </c>
      <c r="G2577" s="95">
        <v>10</v>
      </c>
      <c r="H2577" s="95">
        <v>2</v>
      </c>
      <c r="I2577" s="95" t="s">
        <v>187</v>
      </c>
      <c r="J2577" s="95" t="s">
        <v>186</v>
      </c>
      <c r="K2577" s="95" t="s">
        <v>293</v>
      </c>
      <c r="L2577" s="97">
        <f t="shared" si="40"/>
        <v>46</v>
      </c>
      <c r="M2577" s="95" t="str">
        <f>CONCATENATE(База[ПЕрвые символы],База[Column2],RIGHT(База[Column3],7))</f>
        <v>KV-12946199KJA-TOF</v>
      </c>
      <c r="N2577" s="98"/>
      <c r="O2577" s="98"/>
      <c r="T2577" s="97"/>
      <c r="Y2577" s="98"/>
    </row>
    <row r="2578" spans="1:25" ht="15" x14ac:dyDescent="0.25">
      <c r="A2578" s="93" t="str">
        <f>CONCATENATE(База[ПЕрвые символы],База[Column2],База[Column4])</f>
        <v>KV-12946201KJA-TOF</v>
      </c>
      <c r="B2578" s="94">
        <f>База[Column6]</f>
        <v>70</v>
      </c>
      <c r="C2578" s="95" t="s">
        <v>92</v>
      </c>
      <c r="D2578" s="96">
        <v>46201</v>
      </c>
      <c r="E2578" s="95">
        <v>70</v>
      </c>
      <c r="F2578" s="95">
        <v>5</v>
      </c>
      <c r="G2578" s="95">
        <v>5</v>
      </c>
      <c r="H2578" s="95">
        <v>0</v>
      </c>
      <c r="I2578" s="95" t="s">
        <v>187</v>
      </c>
      <c r="J2578" s="95" t="s">
        <v>186</v>
      </c>
      <c r="K2578" s="95" t="s">
        <v>289</v>
      </c>
      <c r="L2578" s="97">
        <f t="shared" si="40"/>
        <v>70</v>
      </c>
      <c r="M2578" s="95" t="str">
        <f>CONCATENATE(База[ПЕрвые символы],База[Column2],RIGHT(База[Column3],7))</f>
        <v>KV-12946201KJA-TOF</v>
      </c>
      <c r="N2578" s="98"/>
      <c r="O2578" s="98"/>
      <c r="T2578" s="97"/>
      <c r="Y2578" s="98"/>
    </row>
    <row r="2579" spans="1:25" ht="15" x14ac:dyDescent="0.25">
      <c r="A2579" s="93" t="str">
        <f>CONCATENATE(База[ПЕрвые символы],База[Column2],База[Column4])</f>
        <v>KV-12946203KJA-TOF</v>
      </c>
      <c r="B2579" s="94">
        <f>База[Column6]</f>
        <v>44</v>
      </c>
      <c r="C2579" s="95" t="s">
        <v>92</v>
      </c>
      <c r="D2579" s="96">
        <v>46203</v>
      </c>
      <c r="E2579" s="95">
        <v>44</v>
      </c>
      <c r="F2579" s="95">
        <v>5</v>
      </c>
      <c r="G2579" s="95">
        <v>5</v>
      </c>
      <c r="H2579" s="95">
        <v>0</v>
      </c>
      <c r="I2579" s="95" t="s">
        <v>187</v>
      </c>
      <c r="J2579" s="95" t="s">
        <v>186</v>
      </c>
      <c r="K2579" s="95" t="s">
        <v>288</v>
      </c>
      <c r="L2579" s="97">
        <f t="shared" si="40"/>
        <v>44</v>
      </c>
      <c r="M2579" s="95" t="str">
        <f>CONCATENATE(База[ПЕрвые символы],База[Column2],RIGHT(База[Column3],7))</f>
        <v>KV-12946203KJA-TOF</v>
      </c>
      <c r="N2579" s="98"/>
      <c r="O2579" s="98"/>
      <c r="T2579" s="97"/>
      <c r="Y2579" s="98"/>
    </row>
    <row r="2580" spans="1:25" ht="15" x14ac:dyDescent="0.25">
      <c r="A2580" s="93" t="str">
        <f>CONCATENATE(База[ПЕрвые символы],База[Column2],База[Column4])</f>
        <v>KV-12946206KJA-TOF</v>
      </c>
      <c r="B2580" s="94">
        <f>База[Column6]</f>
        <v>48</v>
      </c>
      <c r="C2580" s="95" t="s">
        <v>92</v>
      </c>
      <c r="D2580" s="96">
        <v>46206</v>
      </c>
      <c r="E2580" s="95">
        <v>48</v>
      </c>
      <c r="F2580" s="95">
        <v>3</v>
      </c>
      <c r="G2580" s="95">
        <v>3</v>
      </c>
      <c r="H2580" s="95">
        <v>2</v>
      </c>
      <c r="I2580" s="95" t="s">
        <v>187</v>
      </c>
      <c r="J2580" s="95" t="s">
        <v>186</v>
      </c>
      <c r="K2580" s="95" t="s">
        <v>293</v>
      </c>
      <c r="L2580" s="97">
        <f t="shared" si="40"/>
        <v>46</v>
      </c>
      <c r="M2580" s="95" t="str">
        <f>CONCATENATE(База[ПЕрвые символы],База[Column2],RIGHT(База[Column3],7))</f>
        <v>KV-12946206KJA-TOF</v>
      </c>
      <c r="N2580" s="98"/>
      <c r="O2580" s="98"/>
      <c r="T2580" s="97"/>
      <c r="Y2580" s="98"/>
    </row>
    <row r="2581" spans="1:25" ht="15" x14ac:dyDescent="0.25">
      <c r="A2581" s="93" t="str">
        <f>CONCATENATE(База[ПЕрвые символы],База[Column2],База[Column4])</f>
        <v>KV-12946208KJA-TOF</v>
      </c>
      <c r="B2581" s="94">
        <f>База[Column6]</f>
        <v>70</v>
      </c>
      <c r="C2581" s="95" t="s">
        <v>92</v>
      </c>
      <c r="D2581" s="96">
        <v>46208</v>
      </c>
      <c r="E2581" s="95">
        <v>70</v>
      </c>
      <c r="F2581" s="95">
        <v>4</v>
      </c>
      <c r="G2581" s="95">
        <v>4</v>
      </c>
      <c r="H2581" s="95">
        <v>0</v>
      </c>
      <c r="I2581" s="95" t="s">
        <v>187</v>
      </c>
      <c r="J2581" s="95" t="s">
        <v>186</v>
      </c>
      <c r="K2581" s="95" t="s">
        <v>289</v>
      </c>
      <c r="L2581" s="97">
        <f t="shared" si="40"/>
        <v>70</v>
      </c>
      <c r="M2581" s="95" t="str">
        <f>CONCATENATE(База[ПЕрвые символы],База[Column2],RIGHT(База[Column3],7))</f>
        <v>KV-12946208KJA-TOF</v>
      </c>
      <c r="N2581" s="98"/>
      <c r="O2581" s="98"/>
      <c r="T2581" s="97"/>
      <c r="Y2581" s="98"/>
    </row>
    <row r="2582" spans="1:25" ht="15" x14ac:dyDescent="0.25">
      <c r="A2582" s="93" t="str">
        <f>CONCATENATE(База[ПЕрвые символы],База[Column2],База[Column4])</f>
        <v>KV-12946210KJA-TOF</v>
      </c>
      <c r="B2582" s="94">
        <f>База[Column6]</f>
        <v>44</v>
      </c>
      <c r="C2582" s="95" t="s">
        <v>92</v>
      </c>
      <c r="D2582" s="96">
        <v>46210</v>
      </c>
      <c r="E2582" s="95">
        <v>44</v>
      </c>
      <c r="F2582" s="95">
        <v>3</v>
      </c>
      <c r="G2582" s="95">
        <v>3</v>
      </c>
      <c r="H2582" s="95">
        <v>0</v>
      </c>
      <c r="I2582" s="95" t="s">
        <v>187</v>
      </c>
      <c r="J2582" s="95" t="s">
        <v>186</v>
      </c>
      <c r="K2582" s="95" t="s">
        <v>288</v>
      </c>
      <c r="L2582" s="97">
        <f t="shared" si="40"/>
        <v>44</v>
      </c>
      <c r="M2582" s="95" t="str">
        <f>CONCATENATE(База[ПЕрвые символы],База[Column2],RIGHT(База[Column3],7))</f>
        <v>KV-12946210KJA-TOF</v>
      </c>
      <c r="N2582" s="98"/>
      <c r="O2582" s="98"/>
      <c r="T2582" s="97"/>
      <c r="Y2582" s="98"/>
    </row>
    <row r="2583" spans="1:25" ht="15" x14ac:dyDescent="0.25">
      <c r="A2583" s="93" t="str">
        <f>CONCATENATE(База[ПЕрвые символы],База[Column2],База[Column4])</f>
        <v>KV-12946213KJA-TOF</v>
      </c>
      <c r="B2583" s="94">
        <f>База[Column6]</f>
        <v>48</v>
      </c>
      <c r="C2583" s="95" t="s">
        <v>92</v>
      </c>
      <c r="D2583" s="96">
        <v>46213</v>
      </c>
      <c r="E2583" s="95">
        <v>48</v>
      </c>
      <c r="F2583" s="95">
        <v>4</v>
      </c>
      <c r="G2583" s="95">
        <v>4</v>
      </c>
      <c r="H2583" s="95">
        <v>2</v>
      </c>
      <c r="I2583" s="95" t="s">
        <v>187</v>
      </c>
      <c r="J2583" s="95" t="s">
        <v>186</v>
      </c>
      <c r="K2583" s="95" t="s">
        <v>293</v>
      </c>
      <c r="L2583" s="97">
        <f t="shared" si="40"/>
        <v>46</v>
      </c>
      <c r="M2583" s="95" t="str">
        <f>CONCATENATE(База[ПЕрвые символы],База[Column2],RIGHT(База[Column3],7))</f>
        <v>KV-12946213KJA-TOF</v>
      </c>
      <c r="N2583" s="98"/>
      <c r="O2583" s="98"/>
      <c r="T2583" s="97"/>
      <c r="Y2583" s="98"/>
    </row>
    <row r="2584" spans="1:25" ht="15" x14ac:dyDescent="0.25">
      <c r="A2584" s="93" t="str">
        <f>CONCATENATE(База[ПЕрвые символы],База[Column2],База[Column4])</f>
        <v>KV-12946215KJA-TOF</v>
      </c>
      <c r="B2584" s="94">
        <f>База[Column6]</f>
        <v>44</v>
      </c>
      <c r="C2584" s="95" t="s">
        <v>92</v>
      </c>
      <c r="D2584" s="96">
        <v>46215</v>
      </c>
      <c r="E2584" s="95">
        <v>44</v>
      </c>
      <c r="F2584" s="95">
        <v>2</v>
      </c>
      <c r="G2584" s="95">
        <v>2</v>
      </c>
      <c r="H2584" s="95">
        <v>0</v>
      </c>
      <c r="I2584" s="95" t="s">
        <v>187</v>
      </c>
      <c r="J2584" s="95" t="s">
        <v>186</v>
      </c>
      <c r="K2584" s="95" t="s">
        <v>289</v>
      </c>
      <c r="L2584" s="97">
        <f t="shared" si="40"/>
        <v>44</v>
      </c>
      <c r="M2584" s="95" t="str">
        <f>CONCATENATE(База[ПЕрвые символы],База[Column2],RIGHT(База[Column3],7))</f>
        <v>KV-12946215KJA-TOF</v>
      </c>
      <c r="N2584" s="98"/>
      <c r="O2584" s="98"/>
      <c r="T2584" s="97"/>
      <c r="Y2584" s="98"/>
    </row>
    <row r="2585" spans="1:25" ht="15" x14ac:dyDescent="0.25">
      <c r="A2585" s="93" t="str">
        <f>CONCATENATE(База[ПЕрвые символы],База[Column2],База[Column4])</f>
        <v>KV-13046154TOF-KJA</v>
      </c>
      <c r="B2585" s="94">
        <f>База[Column6]</f>
        <v>44</v>
      </c>
      <c r="C2585" s="95" t="s">
        <v>93</v>
      </c>
      <c r="D2585" s="96">
        <v>46154</v>
      </c>
      <c r="E2585" s="95">
        <v>44</v>
      </c>
      <c r="F2585" s="95">
        <v>40</v>
      </c>
      <c r="G2585" s="95">
        <v>40</v>
      </c>
      <c r="H2585" s="95">
        <v>0</v>
      </c>
      <c r="I2585" s="95" t="s">
        <v>189</v>
      </c>
      <c r="J2585" s="95" t="s">
        <v>188</v>
      </c>
      <c r="K2585" s="95" t="s">
        <v>288</v>
      </c>
      <c r="L2585" s="97">
        <f t="shared" si="40"/>
        <v>44</v>
      </c>
      <c r="M2585" s="95" t="str">
        <f>CONCATENATE(База[ПЕрвые символы],База[Column2],RIGHT(База[Column3],7))</f>
        <v>KV-13046154TOF-KJA</v>
      </c>
      <c r="N2585" s="98"/>
      <c r="O2585" s="98"/>
      <c r="T2585" s="97"/>
      <c r="Y2585" s="98"/>
    </row>
    <row r="2586" spans="1:25" ht="15" x14ac:dyDescent="0.25">
      <c r="A2586" s="93" t="str">
        <f>CONCATENATE(База[ПЕрвые символы],База[Column2],База[Column4])</f>
        <v>KV-13046157TOF-KJA</v>
      </c>
      <c r="B2586" s="94">
        <f>База[Column6]</f>
        <v>44</v>
      </c>
      <c r="C2586" s="95" t="s">
        <v>93</v>
      </c>
      <c r="D2586" s="96">
        <v>46157</v>
      </c>
      <c r="E2586" s="95">
        <v>44</v>
      </c>
      <c r="F2586" s="95">
        <v>36</v>
      </c>
      <c r="G2586" s="95">
        <v>36</v>
      </c>
      <c r="H2586" s="95">
        <v>0</v>
      </c>
      <c r="I2586" s="95" t="s">
        <v>189</v>
      </c>
      <c r="J2586" s="95" t="s">
        <v>188</v>
      </c>
      <c r="K2586" s="95" t="s">
        <v>288</v>
      </c>
      <c r="L2586" s="97">
        <f t="shared" si="40"/>
        <v>44</v>
      </c>
      <c r="M2586" s="95" t="str">
        <f>CONCATENATE(База[ПЕрвые символы],База[Column2],RIGHT(База[Column3],7))</f>
        <v>KV-13046157TOF-KJA</v>
      </c>
      <c r="N2586" s="98"/>
      <c r="O2586" s="98"/>
      <c r="T2586" s="97"/>
      <c r="Y2586" s="98"/>
    </row>
    <row r="2587" spans="1:25" ht="15" x14ac:dyDescent="0.25">
      <c r="A2587" s="93" t="str">
        <f>CONCATENATE(База[ПЕрвые символы],База[Column2],База[Column4])</f>
        <v>KV-13046159TOF-KJA</v>
      </c>
      <c r="B2587" s="94">
        <f>База[Column6]</f>
        <v>44</v>
      </c>
      <c r="C2587" s="95" t="s">
        <v>93</v>
      </c>
      <c r="D2587" s="96">
        <v>46159</v>
      </c>
      <c r="E2587" s="95">
        <v>44</v>
      </c>
      <c r="F2587" s="95">
        <v>39</v>
      </c>
      <c r="G2587" s="95">
        <v>39</v>
      </c>
      <c r="H2587" s="95">
        <v>0</v>
      </c>
      <c r="I2587" s="95" t="s">
        <v>189</v>
      </c>
      <c r="J2587" s="95" t="s">
        <v>188</v>
      </c>
      <c r="K2587" s="95" t="s">
        <v>288</v>
      </c>
      <c r="L2587" s="97">
        <f t="shared" si="40"/>
        <v>44</v>
      </c>
      <c r="M2587" s="95" t="str">
        <f>CONCATENATE(База[ПЕрвые символы],База[Column2],RIGHT(База[Column3],7))</f>
        <v>KV-13046159TOF-KJA</v>
      </c>
      <c r="N2587" s="98"/>
      <c r="O2587" s="98"/>
      <c r="T2587" s="97"/>
      <c r="Y2587" s="98"/>
    </row>
    <row r="2588" spans="1:25" ht="15" x14ac:dyDescent="0.25">
      <c r="A2588" s="93" t="str">
        <f>CONCATENATE(База[ПЕрвые символы],База[Column2],База[Column4])</f>
        <v>KV-13046161TOF-KJA</v>
      </c>
      <c r="B2588" s="94">
        <f>База[Column6]</f>
        <v>44</v>
      </c>
      <c r="C2588" s="95" t="s">
        <v>93</v>
      </c>
      <c r="D2588" s="96">
        <v>46161</v>
      </c>
      <c r="E2588" s="95">
        <v>44</v>
      </c>
      <c r="F2588" s="95">
        <v>36</v>
      </c>
      <c r="G2588" s="95">
        <v>36</v>
      </c>
      <c r="H2588" s="95">
        <v>0</v>
      </c>
      <c r="I2588" s="95" t="s">
        <v>189</v>
      </c>
      <c r="J2588" s="95" t="s">
        <v>188</v>
      </c>
      <c r="K2588" s="95" t="s">
        <v>288</v>
      </c>
      <c r="L2588" s="97">
        <f t="shared" si="40"/>
        <v>44</v>
      </c>
      <c r="M2588" s="95" t="str">
        <f>CONCATENATE(База[ПЕрвые символы],База[Column2],RIGHT(База[Column3],7))</f>
        <v>KV-13046161TOF-KJA</v>
      </c>
      <c r="N2588" s="98"/>
      <c r="O2588" s="98"/>
      <c r="T2588" s="97"/>
      <c r="Y2588" s="98"/>
    </row>
    <row r="2589" spans="1:25" ht="15" x14ac:dyDescent="0.25">
      <c r="A2589" s="93" t="str">
        <f>CONCATENATE(База[ПЕрвые символы],База[Column2],База[Column4])</f>
        <v>KV-13046164TOF-KJA</v>
      </c>
      <c r="B2589" s="94">
        <f>База[Column6]</f>
        <v>44</v>
      </c>
      <c r="C2589" s="95" t="s">
        <v>93</v>
      </c>
      <c r="D2589" s="96">
        <v>46164</v>
      </c>
      <c r="E2589" s="95">
        <v>44</v>
      </c>
      <c r="F2589" s="95">
        <v>39</v>
      </c>
      <c r="G2589" s="95">
        <v>39</v>
      </c>
      <c r="H2589" s="95">
        <v>0</v>
      </c>
      <c r="I2589" s="95" t="s">
        <v>189</v>
      </c>
      <c r="J2589" s="95" t="s">
        <v>188</v>
      </c>
      <c r="K2589" s="95" t="s">
        <v>288</v>
      </c>
      <c r="L2589" s="97">
        <f t="shared" si="40"/>
        <v>44</v>
      </c>
      <c r="M2589" s="95" t="str">
        <f>CONCATENATE(База[ПЕрвые символы],База[Column2],RIGHT(База[Column3],7))</f>
        <v>KV-13046164TOF-KJA</v>
      </c>
      <c r="N2589" s="98"/>
      <c r="O2589" s="98"/>
      <c r="T2589" s="97"/>
      <c r="Y2589" s="98"/>
    </row>
    <row r="2590" spans="1:25" ht="15" x14ac:dyDescent="0.25">
      <c r="A2590" s="93" t="str">
        <f>CONCATENATE(База[ПЕрвые символы],База[Column2],База[Column4])</f>
        <v>KV-13046166TOF-KJA</v>
      </c>
      <c r="B2590" s="94">
        <f>База[Column6]</f>
        <v>44</v>
      </c>
      <c r="C2590" s="95" t="s">
        <v>93</v>
      </c>
      <c r="D2590" s="96">
        <v>46166</v>
      </c>
      <c r="E2590" s="95">
        <v>44</v>
      </c>
      <c r="F2590" s="95">
        <v>36</v>
      </c>
      <c r="G2590" s="95">
        <v>36</v>
      </c>
      <c r="H2590" s="95">
        <v>0</v>
      </c>
      <c r="I2590" s="95" t="s">
        <v>189</v>
      </c>
      <c r="J2590" s="95" t="s">
        <v>188</v>
      </c>
      <c r="K2590" s="95" t="s">
        <v>288</v>
      </c>
      <c r="L2590" s="97">
        <f t="shared" si="40"/>
        <v>44</v>
      </c>
      <c r="M2590" s="95" t="str">
        <f>CONCATENATE(База[ПЕрвые символы],База[Column2],RIGHT(База[Column3],7))</f>
        <v>KV-13046166TOF-KJA</v>
      </c>
      <c r="N2590" s="98"/>
      <c r="O2590" s="98"/>
      <c r="T2590" s="97"/>
      <c r="Y2590" s="98"/>
    </row>
    <row r="2591" spans="1:25" ht="15" x14ac:dyDescent="0.25">
      <c r="A2591" s="93" t="str">
        <f>CONCATENATE(База[ПЕрвые символы],База[Column2],База[Column4])</f>
        <v>KV-13046168TOF-KJA</v>
      </c>
      <c r="B2591" s="94">
        <f>База[Column6]</f>
        <v>70</v>
      </c>
      <c r="C2591" s="95" t="s">
        <v>93</v>
      </c>
      <c r="D2591" s="96">
        <v>46168</v>
      </c>
      <c r="E2591" s="95">
        <v>70</v>
      </c>
      <c r="F2591" s="95">
        <v>47</v>
      </c>
      <c r="G2591" s="95">
        <v>47</v>
      </c>
      <c r="H2591" s="95">
        <v>0</v>
      </c>
      <c r="I2591" s="95" t="s">
        <v>189</v>
      </c>
      <c r="J2591" s="95" t="s">
        <v>188</v>
      </c>
      <c r="K2591" s="95" t="s">
        <v>289</v>
      </c>
      <c r="L2591" s="97">
        <f t="shared" si="40"/>
        <v>70</v>
      </c>
      <c r="M2591" s="95" t="str">
        <f>CONCATENATE(База[ПЕрвые символы],База[Column2],RIGHT(База[Column3],7))</f>
        <v>KV-13046168TOF-KJA</v>
      </c>
      <c r="N2591" s="98"/>
      <c r="O2591" s="98"/>
      <c r="T2591" s="97"/>
      <c r="Y2591" s="98"/>
    </row>
    <row r="2592" spans="1:25" ht="15" x14ac:dyDescent="0.25">
      <c r="A2592" s="93" t="str">
        <f>CONCATENATE(База[ПЕрвые символы],База[Column2],База[Column4])</f>
        <v>KV-13046171TOF-KJA</v>
      </c>
      <c r="B2592" s="94">
        <f>База[Column6]</f>
        <v>70</v>
      </c>
      <c r="C2592" s="95" t="s">
        <v>93</v>
      </c>
      <c r="D2592" s="96">
        <v>46171</v>
      </c>
      <c r="E2592" s="95">
        <v>70</v>
      </c>
      <c r="F2592" s="95">
        <v>44</v>
      </c>
      <c r="G2592" s="95">
        <v>44</v>
      </c>
      <c r="H2592" s="95">
        <v>0</v>
      </c>
      <c r="I2592" s="95" t="s">
        <v>189</v>
      </c>
      <c r="J2592" s="95" t="s">
        <v>188</v>
      </c>
      <c r="K2592" s="95" t="s">
        <v>289</v>
      </c>
      <c r="L2592" s="97">
        <f t="shared" si="40"/>
        <v>70</v>
      </c>
      <c r="M2592" s="95" t="str">
        <f>CONCATENATE(База[ПЕрвые символы],База[Column2],RIGHT(База[Column3],7))</f>
        <v>KV-13046171TOF-KJA</v>
      </c>
      <c r="N2592" s="98"/>
      <c r="O2592" s="98"/>
      <c r="T2592" s="97"/>
      <c r="Y2592" s="98"/>
    </row>
    <row r="2593" spans="1:25" ht="15" x14ac:dyDescent="0.25">
      <c r="A2593" s="93" t="str">
        <f>CONCATENATE(База[ПЕрвые символы],База[Column2],База[Column4])</f>
        <v>KV-13046173TOF-KJA</v>
      </c>
      <c r="B2593" s="94">
        <f>База[Column6]</f>
        <v>44</v>
      </c>
      <c r="C2593" s="95" t="s">
        <v>93</v>
      </c>
      <c r="D2593" s="96">
        <v>46173</v>
      </c>
      <c r="E2593" s="95">
        <v>44</v>
      </c>
      <c r="F2593" s="95">
        <v>33</v>
      </c>
      <c r="G2593" s="95">
        <v>33</v>
      </c>
      <c r="H2593" s="95">
        <v>0</v>
      </c>
      <c r="I2593" s="95" t="s">
        <v>189</v>
      </c>
      <c r="J2593" s="95" t="s">
        <v>188</v>
      </c>
      <c r="K2593" s="95" t="s">
        <v>288</v>
      </c>
      <c r="L2593" s="97">
        <f t="shared" si="40"/>
        <v>44</v>
      </c>
      <c r="M2593" s="95" t="str">
        <f>CONCATENATE(База[ПЕрвые символы],База[Column2],RIGHT(База[Column3],7))</f>
        <v>KV-13046173TOF-KJA</v>
      </c>
      <c r="N2593" s="98"/>
      <c r="O2593" s="98"/>
      <c r="T2593" s="97"/>
      <c r="Y2593" s="98"/>
    </row>
    <row r="2594" spans="1:25" ht="15" x14ac:dyDescent="0.25">
      <c r="A2594" s="93" t="str">
        <f>CONCATENATE(База[ПЕрвые символы],База[Column2],База[Column4])</f>
        <v>KV-13046175TOF-KJA</v>
      </c>
      <c r="B2594" s="94">
        <f>База[Column6]</f>
        <v>44</v>
      </c>
      <c r="C2594" s="95" t="s">
        <v>93</v>
      </c>
      <c r="D2594" s="96">
        <v>46175</v>
      </c>
      <c r="E2594" s="95">
        <v>44</v>
      </c>
      <c r="F2594" s="95">
        <v>27</v>
      </c>
      <c r="G2594" s="95">
        <v>27</v>
      </c>
      <c r="H2594" s="95">
        <v>0</v>
      </c>
      <c r="I2594" s="95" t="s">
        <v>189</v>
      </c>
      <c r="J2594" s="95" t="s">
        <v>188</v>
      </c>
      <c r="K2594" s="95" t="s">
        <v>288</v>
      </c>
      <c r="L2594" s="97">
        <f t="shared" si="40"/>
        <v>44</v>
      </c>
      <c r="M2594" s="95" t="str">
        <f>CONCATENATE(База[ПЕрвые символы],База[Column2],RIGHT(База[Column3],7))</f>
        <v>KV-13046175TOF-KJA</v>
      </c>
      <c r="N2594" s="98"/>
      <c r="O2594" s="98"/>
      <c r="T2594" s="97"/>
      <c r="Y2594" s="98"/>
    </row>
    <row r="2595" spans="1:25" ht="15" x14ac:dyDescent="0.25">
      <c r="A2595" s="93" t="str">
        <f>CONCATENATE(База[ПЕрвые символы],База[Column2],База[Column4])</f>
        <v>KV-13046178TOF-KJA</v>
      </c>
      <c r="B2595" s="94">
        <f>База[Column6]</f>
        <v>48</v>
      </c>
      <c r="C2595" s="95" t="s">
        <v>93</v>
      </c>
      <c r="D2595" s="96">
        <v>46178</v>
      </c>
      <c r="E2595" s="95">
        <v>48</v>
      </c>
      <c r="F2595" s="95">
        <v>31</v>
      </c>
      <c r="G2595" s="95">
        <v>31</v>
      </c>
      <c r="H2595" s="95">
        <v>2</v>
      </c>
      <c r="I2595" s="95" t="s">
        <v>189</v>
      </c>
      <c r="J2595" s="95" t="s">
        <v>188</v>
      </c>
      <c r="K2595" s="95" t="s">
        <v>293</v>
      </c>
      <c r="L2595" s="97">
        <f t="shared" si="40"/>
        <v>46</v>
      </c>
      <c r="M2595" s="95" t="str">
        <f>CONCATENATE(База[ПЕрвые символы],База[Column2],RIGHT(База[Column3],7))</f>
        <v>KV-13046178TOF-KJA</v>
      </c>
      <c r="N2595" s="98"/>
      <c r="O2595" s="98"/>
      <c r="T2595" s="97"/>
      <c r="Y2595" s="98"/>
    </row>
    <row r="2596" spans="1:25" ht="15" x14ac:dyDescent="0.25">
      <c r="A2596" s="93" t="str">
        <f>CONCATENATE(База[ПЕрвые символы],База[Column2],База[Column4])</f>
        <v>KV-13046180TOF-KJA</v>
      </c>
      <c r="B2596" s="94">
        <f>База[Column6]</f>
        <v>70</v>
      </c>
      <c r="C2596" s="95" t="s">
        <v>93</v>
      </c>
      <c r="D2596" s="96">
        <v>46180</v>
      </c>
      <c r="E2596" s="95">
        <v>70</v>
      </c>
      <c r="F2596" s="95">
        <v>41</v>
      </c>
      <c r="G2596" s="95">
        <v>41</v>
      </c>
      <c r="H2596" s="95">
        <v>0</v>
      </c>
      <c r="I2596" s="95" t="s">
        <v>189</v>
      </c>
      <c r="J2596" s="95" t="s">
        <v>188</v>
      </c>
      <c r="K2596" s="95" t="s">
        <v>289</v>
      </c>
      <c r="L2596" s="97">
        <f t="shared" si="40"/>
        <v>70</v>
      </c>
      <c r="M2596" s="95" t="str">
        <f>CONCATENATE(База[ПЕрвые символы],База[Column2],RIGHT(База[Column3],7))</f>
        <v>KV-13046180TOF-KJA</v>
      </c>
      <c r="N2596" s="98"/>
      <c r="O2596" s="98"/>
      <c r="T2596" s="97"/>
      <c r="Y2596" s="98"/>
    </row>
    <row r="2597" spans="1:25" ht="15" x14ac:dyDescent="0.25">
      <c r="A2597" s="93" t="str">
        <f>CONCATENATE(База[ПЕрвые символы],База[Column2],База[Column4])</f>
        <v>KV-13046182TOF-KJA</v>
      </c>
      <c r="B2597" s="94">
        <f>База[Column6]</f>
        <v>44</v>
      </c>
      <c r="C2597" s="95" t="s">
        <v>93</v>
      </c>
      <c r="D2597" s="96">
        <v>46182</v>
      </c>
      <c r="E2597" s="95">
        <v>44</v>
      </c>
      <c r="F2597" s="95">
        <v>26</v>
      </c>
      <c r="G2597" s="95">
        <v>26</v>
      </c>
      <c r="H2597" s="95">
        <v>0</v>
      </c>
      <c r="I2597" s="95" t="s">
        <v>189</v>
      </c>
      <c r="J2597" s="95" t="s">
        <v>188</v>
      </c>
      <c r="K2597" s="95" t="s">
        <v>288</v>
      </c>
      <c r="L2597" s="97">
        <f t="shared" si="40"/>
        <v>44</v>
      </c>
      <c r="M2597" s="95" t="str">
        <f>CONCATENATE(База[ПЕрвые символы],База[Column2],RIGHT(База[Column3],7))</f>
        <v>KV-13046182TOF-KJA</v>
      </c>
      <c r="N2597" s="98"/>
      <c r="O2597" s="98"/>
      <c r="T2597" s="97"/>
      <c r="Y2597" s="98"/>
    </row>
    <row r="2598" spans="1:25" ht="15" x14ac:dyDescent="0.25">
      <c r="A2598" s="93" t="str">
        <f>CONCATENATE(База[ПЕрвые символы],База[Column2],База[Column4])</f>
        <v>KV-13046185TOF-KJA</v>
      </c>
      <c r="B2598" s="94">
        <f>База[Column6]</f>
        <v>48</v>
      </c>
      <c r="C2598" s="95" t="s">
        <v>93</v>
      </c>
      <c r="D2598" s="96">
        <v>46185</v>
      </c>
      <c r="E2598" s="95">
        <v>48</v>
      </c>
      <c r="F2598" s="95">
        <v>26</v>
      </c>
      <c r="G2598" s="95">
        <v>26</v>
      </c>
      <c r="H2598" s="95">
        <v>2</v>
      </c>
      <c r="I2598" s="95" t="s">
        <v>189</v>
      </c>
      <c r="J2598" s="95" t="s">
        <v>188</v>
      </c>
      <c r="K2598" s="95" t="s">
        <v>293</v>
      </c>
      <c r="L2598" s="97">
        <f t="shared" si="40"/>
        <v>46</v>
      </c>
      <c r="M2598" s="95" t="str">
        <f>CONCATENATE(База[ПЕрвые символы],База[Column2],RIGHT(База[Column3],7))</f>
        <v>KV-13046185TOF-KJA</v>
      </c>
      <c r="N2598" s="98"/>
      <c r="O2598" s="98"/>
      <c r="T2598" s="97"/>
      <c r="Y2598" s="98"/>
    </row>
    <row r="2599" spans="1:25" ht="15" x14ac:dyDescent="0.25">
      <c r="A2599" s="93" t="str">
        <f>CONCATENATE(База[ПЕрвые символы],База[Column2],База[Column4])</f>
        <v>KV-13046187TOF-KJA</v>
      </c>
      <c r="B2599" s="94">
        <f>База[Column6]</f>
        <v>70</v>
      </c>
      <c r="C2599" s="95" t="s">
        <v>93</v>
      </c>
      <c r="D2599" s="96">
        <v>46187</v>
      </c>
      <c r="E2599" s="95">
        <v>70</v>
      </c>
      <c r="F2599" s="95">
        <v>15</v>
      </c>
      <c r="G2599" s="95">
        <v>15</v>
      </c>
      <c r="H2599" s="95">
        <v>0</v>
      </c>
      <c r="I2599" s="95" t="s">
        <v>189</v>
      </c>
      <c r="J2599" s="95" t="s">
        <v>188</v>
      </c>
      <c r="K2599" s="95" t="s">
        <v>289</v>
      </c>
      <c r="L2599" s="97">
        <f t="shared" si="40"/>
        <v>70</v>
      </c>
      <c r="M2599" s="95" t="str">
        <f>CONCATENATE(База[ПЕрвые символы],База[Column2],RIGHT(База[Column3],7))</f>
        <v>KV-13046187TOF-KJA</v>
      </c>
      <c r="N2599" s="98"/>
      <c r="O2599" s="98"/>
      <c r="T2599" s="97"/>
      <c r="Y2599" s="98"/>
    </row>
    <row r="2600" spans="1:25" ht="15" x14ac:dyDescent="0.25">
      <c r="A2600" s="93" t="str">
        <f>CONCATENATE(База[ПЕрвые символы],База[Column2],База[Column4])</f>
        <v>KV-13046189TOF-KJA</v>
      </c>
      <c r="B2600" s="94">
        <f>База[Column6]</f>
        <v>44</v>
      </c>
      <c r="C2600" s="95" t="s">
        <v>93</v>
      </c>
      <c r="D2600" s="96">
        <v>46189</v>
      </c>
      <c r="E2600" s="95">
        <v>44</v>
      </c>
      <c r="F2600" s="95">
        <v>2</v>
      </c>
      <c r="G2600" s="95">
        <v>2</v>
      </c>
      <c r="H2600" s="95">
        <v>0</v>
      </c>
      <c r="I2600" s="95" t="s">
        <v>189</v>
      </c>
      <c r="J2600" s="95" t="s">
        <v>188</v>
      </c>
      <c r="K2600" s="95" t="s">
        <v>288</v>
      </c>
      <c r="L2600" s="97">
        <f t="shared" si="40"/>
        <v>44</v>
      </c>
      <c r="M2600" s="95" t="str">
        <f>CONCATENATE(База[ПЕрвые символы],База[Column2],RIGHT(База[Column3],7))</f>
        <v>KV-13046189TOF-KJA</v>
      </c>
      <c r="N2600" s="98"/>
      <c r="O2600" s="98"/>
      <c r="T2600" s="97"/>
      <c r="Y2600" s="98"/>
    </row>
    <row r="2601" spans="1:25" ht="15" x14ac:dyDescent="0.25">
      <c r="A2601" s="93" t="str">
        <f>CONCATENATE(База[ПЕрвые символы],База[Column2],База[Column4])</f>
        <v>KV-13046192TOF-KJA</v>
      </c>
      <c r="B2601" s="94">
        <f>База[Column6]</f>
        <v>44</v>
      </c>
      <c r="C2601" s="95" t="s">
        <v>93</v>
      </c>
      <c r="D2601" s="96">
        <v>46192</v>
      </c>
      <c r="E2601" s="95">
        <v>44</v>
      </c>
      <c r="F2601" s="95">
        <v>20</v>
      </c>
      <c r="G2601" s="95">
        <v>20</v>
      </c>
      <c r="H2601" s="95">
        <v>0</v>
      </c>
      <c r="I2601" s="95" t="s">
        <v>189</v>
      </c>
      <c r="J2601" s="95" t="s">
        <v>188</v>
      </c>
      <c r="K2601" s="95" t="s">
        <v>288</v>
      </c>
      <c r="L2601" s="97">
        <f t="shared" si="40"/>
        <v>44</v>
      </c>
      <c r="M2601" s="95" t="str">
        <f>CONCATENATE(База[ПЕрвые символы],База[Column2],RIGHT(База[Column3],7))</f>
        <v>KV-13046192TOF-KJA</v>
      </c>
      <c r="N2601" s="98"/>
      <c r="O2601" s="98"/>
      <c r="T2601" s="97"/>
      <c r="Y2601" s="98"/>
    </row>
    <row r="2602" spans="1:25" ht="15" x14ac:dyDescent="0.25">
      <c r="A2602" s="93" t="str">
        <f>CONCATENATE(База[ПЕрвые символы],База[Column2],База[Column4])</f>
        <v>KV-13046194TOF-KJA</v>
      </c>
      <c r="B2602" s="94">
        <f>База[Column6]</f>
        <v>70</v>
      </c>
      <c r="C2602" s="95" t="s">
        <v>93</v>
      </c>
      <c r="D2602" s="96">
        <v>46194</v>
      </c>
      <c r="E2602" s="95">
        <v>70</v>
      </c>
      <c r="F2602" s="95">
        <v>9</v>
      </c>
      <c r="G2602" s="95">
        <v>9</v>
      </c>
      <c r="H2602" s="95">
        <v>0</v>
      </c>
      <c r="I2602" s="95" t="s">
        <v>189</v>
      </c>
      <c r="J2602" s="95" t="s">
        <v>188</v>
      </c>
      <c r="K2602" s="95" t="s">
        <v>289</v>
      </c>
      <c r="L2602" s="97">
        <f t="shared" si="40"/>
        <v>70</v>
      </c>
      <c r="M2602" s="95" t="str">
        <f>CONCATENATE(База[ПЕрвые символы],База[Column2],RIGHT(База[Column3],7))</f>
        <v>KV-13046194TOF-KJA</v>
      </c>
      <c r="N2602" s="98"/>
      <c r="O2602" s="98"/>
      <c r="T2602" s="97"/>
      <c r="Y2602" s="98"/>
    </row>
    <row r="2603" spans="1:25" ht="15" x14ac:dyDescent="0.25">
      <c r="A2603" s="93" t="str">
        <f>CONCATENATE(База[ПЕрвые символы],База[Column2],База[Column4])</f>
        <v>KV-13046196TOF-KJA</v>
      </c>
      <c r="B2603" s="94">
        <f>База[Column6]</f>
        <v>44</v>
      </c>
      <c r="C2603" s="95" t="s">
        <v>93</v>
      </c>
      <c r="D2603" s="96">
        <v>46196</v>
      </c>
      <c r="E2603" s="95">
        <v>44</v>
      </c>
      <c r="F2603" s="95">
        <v>9</v>
      </c>
      <c r="G2603" s="95">
        <v>9</v>
      </c>
      <c r="H2603" s="95">
        <v>0</v>
      </c>
      <c r="I2603" s="95" t="s">
        <v>189</v>
      </c>
      <c r="J2603" s="95" t="s">
        <v>188</v>
      </c>
      <c r="K2603" s="95" t="s">
        <v>288</v>
      </c>
      <c r="L2603" s="97">
        <f t="shared" si="40"/>
        <v>44</v>
      </c>
      <c r="M2603" s="95" t="str">
        <f>CONCATENATE(База[ПЕрвые символы],База[Column2],RIGHT(База[Column3],7))</f>
        <v>KV-13046196TOF-KJA</v>
      </c>
      <c r="N2603" s="98"/>
      <c r="O2603" s="98"/>
      <c r="T2603" s="97"/>
      <c r="Y2603" s="98"/>
    </row>
    <row r="2604" spans="1:25" ht="15" x14ac:dyDescent="0.25">
      <c r="A2604" s="93" t="str">
        <f>CONCATENATE(База[ПЕрвые символы],База[Column2],База[Column4])</f>
        <v>KV-13046199TOF-KJA</v>
      </c>
      <c r="B2604" s="94">
        <f>База[Column6]</f>
        <v>48</v>
      </c>
      <c r="C2604" s="95" t="s">
        <v>93</v>
      </c>
      <c r="D2604" s="96">
        <v>46199</v>
      </c>
      <c r="E2604" s="95">
        <v>48</v>
      </c>
      <c r="F2604" s="95">
        <v>12</v>
      </c>
      <c r="G2604" s="95">
        <v>12</v>
      </c>
      <c r="H2604" s="95">
        <v>2</v>
      </c>
      <c r="I2604" s="95" t="s">
        <v>189</v>
      </c>
      <c r="J2604" s="95" t="s">
        <v>188</v>
      </c>
      <c r="K2604" s="95" t="s">
        <v>293</v>
      </c>
      <c r="L2604" s="97">
        <f t="shared" si="40"/>
        <v>46</v>
      </c>
      <c r="M2604" s="95" t="str">
        <f>CONCATENATE(База[ПЕрвые символы],База[Column2],RIGHT(База[Column3],7))</f>
        <v>KV-13046199TOF-KJA</v>
      </c>
      <c r="N2604" s="98"/>
      <c r="O2604" s="98"/>
      <c r="T2604" s="97"/>
      <c r="Y2604" s="98"/>
    </row>
    <row r="2605" spans="1:25" ht="15" x14ac:dyDescent="0.25">
      <c r="A2605" s="93" t="str">
        <f>CONCATENATE(База[ПЕрвые символы],База[Column2],База[Column4])</f>
        <v>KV-13046201TOF-KJA</v>
      </c>
      <c r="B2605" s="94">
        <f>База[Column6]</f>
        <v>70</v>
      </c>
      <c r="C2605" s="95" t="s">
        <v>93</v>
      </c>
      <c r="D2605" s="96">
        <v>46201</v>
      </c>
      <c r="E2605" s="95">
        <v>70</v>
      </c>
      <c r="F2605" s="95">
        <v>25</v>
      </c>
      <c r="G2605" s="95">
        <v>25</v>
      </c>
      <c r="H2605" s="95">
        <v>0</v>
      </c>
      <c r="I2605" s="95" t="s">
        <v>189</v>
      </c>
      <c r="J2605" s="95" t="s">
        <v>188</v>
      </c>
      <c r="K2605" s="95" t="s">
        <v>289</v>
      </c>
      <c r="L2605" s="97">
        <f t="shared" si="40"/>
        <v>70</v>
      </c>
      <c r="M2605" s="95" t="str">
        <f>CONCATENATE(База[ПЕрвые символы],База[Column2],RIGHT(База[Column3],7))</f>
        <v>KV-13046201TOF-KJA</v>
      </c>
      <c r="N2605" s="98"/>
      <c r="O2605" s="98"/>
      <c r="T2605" s="97"/>
      <c r="Y2605" s="98"/>
    </row>
    <row r="2606" spans="1:25" ht="15" x14ac:dyDescent="0.25">
      <c r="A2606" s="93" t="str">
        <f>CONCATENATE(База[ПЕрвые символы],База[Column2],База[Column4])</f>
        <v>KV-13046203TOF-KJA</v>
      </c>
      <c r="B2606" s="94">
        <f>База[Column6]</f>
        <v>44</v>
      </c>
      <c r="C2606" s="95" t="s">
        <v>93</v>
      </c>
      <c r="D2606" s="96">
        <v>46203</v>
      </c>
      <c r="E2606" s="95">
        <v>44</v>
      </c>
      <c r="F2606" s="95">
        <v>9</v>
      </c>
      <c r="G2606" s="95">
        <v>9</v>
      </c>
      <c r="H2606" s="95">
        <v>0</v>
      </c>
      <c r="I2606" s="95" t="s">
        <v>189</v>
      </c>
      <c r="J2606" s="95" t="s">
        <v>188</v>
      </c>
      <c r="K2606" s="95" t="s">
        <v>288</v>
      </c>
      <c r="L2606" s="97">
        <f t="shared" si="40"/>
        <v>44</v>
      </c>
      <c r="M2606" s="95" t="str">
        <f>CONCATENATE(База[ПЕрвые символы],База[Column2],RIGHT(База[Column3],7))</f>
        <v>KV-13046203TOF-KJA</v>
      </c>
      <c r="N2606" s="98"/>
      <c r="O2606" s="98"/>
      <c r="T2606" s="97"/>
      <c r="Y2606" s="98"/>
    </row>
    <row r="2607" spans="1:25" ht="15" x14ac:dyDescent="0.25">
      <c r="A2607" s="93" t="str">
        <f>CONCATENATE(База[ПЕрвые символы],База[Column2],База[Column4])</f>
        <v>KV-13046206TOF-KJA</v>
      </c>
      <c r="B2607" s="94">
        <f>База[Column6]</f>
        <v>48</v>
      </c>
      <c r="C2607" s="95" t="s">
        <v>93</v>
      </c>
      <c r="D2607" s="96">
        <v>46206</v>
      </c>
      <c r="E2607" s="95">
        <v>48</v>
      </c>
      <c r="F2607" s="95">
        <v>0</v>
      </c>
      <c r="G2607" s="95">
        <v>0</v>
      </c>
      <c r="H2607" s="95">
        <v>2</v>
      </c>
      <c r="I2607" s="95" t="s">
        <v>189</v>
      </c>
      <c r="J2607" s="95" t="s">
        <v>188</v>
      </c>
      <c r="K2607" s="95" t="s">
        <v>293</v>
      </c>
      <c r="L2607" s="97">
        <f t="shared" si="40"/>
        <v>46</v>
      </c>
      <c r="M2607" s="95" t="str">
        <f>CONCATENATE(База[ПЕрвые символы],База[Column2],RIGHT(База[Column3],7))</f>
        <v>KV-13046206TOF-KJA</v>
      </c>
      <c r="N2607" s="98"/>
      <c r="O2607" s="98"/>
      <c r="T2607" s="97"/>
      <c r="Y2607" s="98"/>
    </row>
    <row r="2608" spans="1:25" ht="15" x14ac:dyDescent="0.25">
      <c r="A2608" s="93" t="str">
        <f>CONCATENATE(База[ПЕрвые символы],База[Column2],База[Column4])</f>
        <v>KV-13046208TOF-KJA</v>
      </c>
      <c r="B2608" s="94">
        <f>База[Column6]</f>
        <v>70</v>
      </c>
      <c r="C2608" s="95" t="s">
        <v>93</v>
      </c>
      <c r="D2608" s="96">
        <v>46208</v>
      </c>
      <c r="E2608" s="95">
        <v>70</v>
      </c>
      <c r="F2608" s="95">
        <v>19</v>
      </c>
      <c r="G2608" s="95">
        <v>19</v>
      </c>
      <c r="H2608" s="95">
        <v>0</v>
      </c>
      <c r="I2608" s="95" t="s">
        <v>189</v>
      </c>
      <c r="J2608" s="95" t="s">
        <v>188</v>
      </c>
      <c r="K2608" s="95" t="s">
        <v>289</v>
      </c>
      <c r="L2608" s="97">
        <f t="shared" si="40"/>
        <v>70</v>
      </c>
      <c r="M2608" s="95" t="str">
        <f>CONCATENATE(База[ПЕрвые символы],База[Column2],RIGHT(База[Column3],7))</f>
        <v>KV-13046208TOF-KJA</v>
      </c>
      <c r="N2608" s="98"/>
      <c r="O2608" s="98"/>
      <c r="T2608" s="97"/>
      <c r="Y2608" s="98"/>
    </row>
    <row r="2609" spans="1:25" ht="15" x14ac:dyDescent="0.25">
      <c r="A2609" s="93" t="str">
        <f>CONCATENATE(База[ПЕрвые символы],База[Column2],База[Column4])</f>
        <v>KV-13046210TOF-KJA</v>
      </c>
      <c r="B2609" s="94">
        <f>База[Column6]</f>
        <v>44</v>
      </c>
      <c r="C2609" s="95" t="s">
        <v>93</v>
      </c>
      <c r="D2609" s="96">
        <v>46210</v>
      </c>
      <c r="E2609" s="95">
        <v>44</v>
      </c>
      <c r="F2609" s="95">
        <v>10</v>
      </c>
      <c r="G2609" s="95">
        <v>10</v>
      </c>
      <c r="H2609" s="95">
        <v>0</v>
      </c>
      <c r="I2609" s="95" t="s">
        <v>189</v>
      </c>
      <c r="J2609" s="95" t="s">
        <v>188</v>
      </c>
      <c r="K2609" s="95" t="s">
        <v>288</v>
      </c>
      <c r="L2609" s="97">
        <f t="shared" si="40"/>
        <v>44</v>
      </c>
      <c r="M2609" s="95" t="str">
        <f>CONCATENATE(База[ПЕрвые символы],База[Column2],RIGHT(База[Column3],7))</f>
        <v>KV-13046210TOF-KJA</v>
      </c>
      <c r="N2609" s="98"/>
      <c r="O2609" s="98"/>
      <c r="T2609" s="97"/>
      <c r="Y2609" s="98"/>
    </row>
    <row r="2610" spans="1:25" ht="15" x14ac:dyDescent="0.25">
      <c r="A2610" s="93" t="str">
        <f>CONCATENATE(База[ПЕрвые символы],База[Column2],База[Column4])</f>
        <v>KV-13046213TOF-KJA</v>
      </c>
      <c r="B2610" s="94">
        <f>База[Column6]</f>
        <v>48</v>
      </c>
      <c r="C2610" s="95" t="s">
        <v>93</v>
      </c>
      <c r="D2610" s="96">
        <v>46213</v>
      </c>
      <c r="E2610" s="95">
        <v>48</v>
      </c>
      <c r="F2610" s="95">
        <v>6</v>
      </c>
      <c r="G2610" s="95">
        <v>6</v>
      </c>
      <c r="H2610" s="95">
        <v>2</v>
      </c>
      <c r="I2610" s="95" t="s">
        <v>189</v>
      </c>
      <c r="J2610" s="95" t="s">
        <v>188</v>
      </c>
      <c r="K2610" s="95" t="s">
        <v>293</v>
      </c>
      <c r="L2610" s="97">
        <f t="shared" si="40"/>
        <v>46</v>
      </c>
      <c r="M2610" s="95" t="str">
        <f>CONCATENATE(База[ПЕрвые символы],База[Column2],RIGHT(База[Column3],7))</f>
        <v>KV-13046213TOF-KJA</v>
      </c>
      <c r="N2610" s="98"/>
      <c r="O2610" s="98"/>
      <c r="T2610" s="97"/>
      <c r="Y2610" s="98"/>
    </row>
    <row r="2611" spans="1:25" ht="15" x14ac:dyDescent="0.25">
      <c r="A2611" s="93" t="str">
        <f>CONCATENATE(База[ПЕрвые символы],База[Column2],База[Column4])</f>
        <v>KV-13046215TOF-KJA</v>
      </c>
      <c r="B2611" s="94">
        <f>База[Column6]</f>
        <v>44</v>
      </c>
      <c r="C2611" s="95" t="s">
        <v>93</v>
      </c>
      <c r="D2611" s="96">
        <v>46215</v>
      </c>
      <c r="E2611" s="95">
        <v>44</v>
      </c>
      <c r="F2611" s="95">
        <v>7</v>
      </c>
      <c r="G2611" s="95">
        <v>7</v>
      </c>
      <c r="H2611" s="95">
        <v>0</v>
      </c>
      <c r="I2611" s="95" t="s">
        <v>189</v>
      </c>
      <c r="J2611" s="95" t="s">
        <v>188</v>
      </c>
      <c r="K2611" s="95" t="s">
        <v>289</v>
      </c>
      <c r="L2611" s="97">
        <f t="shared" si="40"/>
        <v>44</v>
      </c>
      <c r="M2611" s="95" t="str">
        <f>CONCATENATE(База[ПЕрвые символы],База[Column2],RIGHT(База[Column3],7))</f>
        <v>KV-13046215TOF-KJA</v>
      </c>
      <c r="N2611" s="98"/>
      <c r="O2611" s="98"/>
      <c r="T2611" s="97"/>
      <c r="Y2611" s="98"/>
    </row>
    <row r="2612" spans="1:25" ht="15" x14ac:dyDescent="0.25">
      <c r="A2612" s="93" t="str">
        <f>CONCATENATE(База[ПЕрвые символы],База[Column2],База[Column4])</f>
        <v>KV-14546157KJA-HTG</v>
      </c>
      <c r="B2612" s="94">
        <f>База[Column6]</f>
        <v>72</v>
      </c>
      <c r="C2612" s="95" t="s">
        <v>94</v>
      </c>
      <c r="D2612" s="96">
        <v>46157</v>
      </c>
      <c r="E2612" s="95">
        <v>72</v>
      </c>
      <c r="F2612" s="95">
        <v>70</v>
      </c>
      <c r="G2612" s="95">
        <v>70</v>
      </c>
      <c r="H2612" s="95">
        <v>0</v>
      </c>
      <c r="I2612" s="95" t="s">
        <v>191</v>
      </c>
      <c r="J2612" s="95" t="s">
        <v>190</v>
      </c>
      <c r="K2612" s="95" t="s">
        <v>290</v>
      </c>
      <c r="L2612" s="97">
        <f t="shared" si="40"/>
        <v>72</v>
      </c>
      <c r="M2612" s="95" t="str">
        <f>CONCATENATE(База[ПЕрвые символы],База[Column2],RIGHT(База[Column3],7))</f>
        <v>KV-14546157KJA-HTG</v>
      </c>
      <c r="N2612" s="98"/>
      <c r="O2612" s="98"/>
      <c r="T2612" s="97"/>
      <c r="Y2612" s="98"/>
    </row>
    <row r="2613" spans="1:25" ht="15" x14ac:dyDescent="0.25">
      <c r="A2613" s="93" t="str">
        <f>CONCATENATE(База[ПЕрвые символы],База[Column2],База[Column4])</f>
        <v>KV-14546160KJA-HTG</v>
      </c>
      <c r="B2613" s="94">
        <f>База[Column6]</f>
        <v>34</v>
      </c>
      <c r="C2613" s="95" t="s">
        <v>94</v>
      </c>
      <c r="D2613" s="96">
        <v>46160</v>
      </c>
      <c r="E2613" s="95">
        <v>34</v>
      </c>
      <c r="F2613" s="95">
        <v>33</v>
      </c>
      <c r="G2613" s="95">
        <v>33</v>
      </c>
      <c r="H2613" s="95">
        <v>0</v>
      </c>
      <c r="I2613" s="95" t="s">
        <v>191</v>
      </c>
      <c r="J2613" s="95" t="s">
        <v>190</v>
      </c>
      <c r="K2613" s="95" t="s">
        <v>290</v>
      </c>
      <c r="L2613" s="97">
        <f t="shared" si="40"/>
        <v>34</v>
      </c>
      <c r="M2613" s="95" t="str">
        <f>CONCATENATE(База[ПЕрвые символы],База[Column2],RIGHT(База[Column3],7))</f>
        <v>KV-14546160KJA-HTG</v>
      </c>
      <c r="N2613" s="98"/>
      <c r="O2613" s="98"/>
      <c r="T2613" s="97"/>
      <c r="Y2613" s="98"/>
    </row>
    <row r="2614" spans="1:25" ht="15" x14ac:dyDescent="0.25">
      <c r="A2614" s="93" t="str">
        <f>CONCATENATE(База[ПЕрвые символы],База[Column2],База[Column4])</f>
        <v>KV-14546164KJA-HTG</v>
      </c>
      <c r="B2614" s="94">
        <f>База[Column6]</f>
        <v>72</v>
      </c>
      <c r="C2614" s="95" t="s">
        <v>94</v>
      </c>
      <c r="D2614" s="96">
        <v>46164</v>
      </c>
      <c r="E2614" s="95">
        <v>72</v>
      </c>
      <c r="F2614" s="95">
        <v>62</v>
      </c>
      <c r="G2614" s="95">
        <v>62</v>
      </c>
      <c r="H2614" s="95">
        <v>0</v>
      </c>
      <c r="I2614" s="95" t="s">
        <v>191</v>
      </c>
      <c r="J2614" s="95" t="s">
        <v>190</v>
      </c>
      <c r="K2614" s="95" t="s">
        <v>290</v>
      </c>
      <c r="L2614" s="97">
        <f t="shared" si="40"/>
        <v>72</v>
      </c>
      <c r="M2614" s="95" t="str">
        <f>CONCATENATE(База[ПЕрвые символы],База[Column2],RIGHT(База[Column3],7))</f>
        <v>KV-14546164KJA-HTG</v>
      </c>
      <c r="N2614" s="98"/>
      <c r="O2614" s="98"/>
      <c r="T2614" s="97"/>
      <c r="Y2614" s="98"/>
    </row>
    <row r="2615" spans="1:25" ht="15" x14ac:dyDescent="0.25">
      <c r="A2615" s="93" t="str">
        <f>CONCATENATE(База[ПЕрвые символы],База[Column2],База[Column4])</f>
        <v>KV-14546167KJA-HTG</v>
      </c>
      <c r="B2615" s="94">
        <f>База[Column6]</f>
        <v>42</v>
      </c>
      <c r="C2615" s="95" t="s">
        <v>94</v>
      </c>
      <c r="D2615" s="96">
        <v>46167</v>
      </c>
      <c r="E2615" s="95">
        <v>42</v>
      </c>
      <c r="F2615" s="95">
        <v>35</v>
      </c>
      <c r="G2615" s="95">
        <v>35</v>
      </c>
      <c r="H2615" s="95">
        <v>0</v>
      </c>
      <c r="I2615" s="95" t="s">
        <v>191</v>
      </c>
      <c r="J2615" s="95" t="s">
        <v>190</v>
      </c>
      <c r="K2615" s="95" t="s">
        <v>290</v>
      </c>
      <c r="L2615" s="97">
        <f t="shared" si="40"/>
        <v>42</v>
      </c>
      <c r="M2615" s="95" t="str">
        <f>CONCATENATE(База[ПЕрвые символы],База[Column2],RIGHT(База[Column3],7))</f>
        <v>KV-14546167KJA-HTG</v>
      </c>
      <c r="N2615" s="98"/>
      <c r="O2615" s="98"/>
      <c r="T2615" s="97"/>
      <c r="Y2615" s="98"/>
    </row>
    <row r="2616" spans="1:25" ht="15" x14ac:dyDescent="0.25">
      <c r="A2616" s="93" t="str">
        <f>CONCATENATE(База[ПЕрвые символы],База[Column2],База[Column4])</f>
        <v>KV-14546171KJA-HTG</v>
      </c>
      <c r="B2616" s="94">
        <f>База[Column6]</f>
        <v>76</v>
      </c>
      <c r="C2616" s="95" t="s">
        <v>94</v>
      </c>
      <c r="D2616" s="96">
        <v>46171</v>
      </c>
      <c r="E2616" s="95">
        <v>76</v>
      </c>
      <c r="F2616" s="95">
        <v>59</v>
      </c>
      <c r="G2616" s="95">
        <v>59</v>
      </c>
      <c r="H2616" s="95">
        <v>2</v>
      </c>
      <c r="I2616" s="95" t="s">
        <v>191</v>
      </c>
      <c r="J2616" s="95" t="s">
        <v>190</v>
      </c>
      <c r="K2616" s="95" t="s">
        <v>290</v>
      </c>
      <c r="L2616" s="97">
        <f t="shared" si="40"/>
        <v>74</v>
      </c>
      <c r="M2616" s="95" t="str">
        <f>CONCATENATE(База[ПЕрвые символы],База[Column2],RIGHT(База[Column3],7))</f>
        <v>KV-14546171KJA-HTG</v>
      </c>
      <c r="N2616" s="98"/>
      <c r="O2616" s="98"/>
      <c r="T2616" s="97"/>
      <c r="Y2616" s="98"/>
    </row>
    <row r="2617" spans="1:25" ht="15" x14ac:dyDescent="0.25">
      <c r="A2617" s="93" t="str">
        <f>CONCATENATE(База[ПЕрвые символы],База[Column2],База[Column4])</f>
        <v>KV-14546174KJA-HTG</v>
      </c>
      <c r="B2617" s="94">
        <f>База[Column6]</f>
        <v>98</v>
      </c>
      <c r="C2617" s="95" t="s">
        <v>94</v>
      </c>
      <c r="D2617" s="96">
        <v>46174</v>
      </c>
      <c r="E2617" s="95">
        <v>98</v>
      </c>
      <c r="F2617" s="95">
        <v>15</v>
      </c>
      <c r="G2617" s="95">
        <v>15</v>
      </c>
      <c r="H2617" s="95">
        <v>2</v>
      </c>
      <c r="I2617" s="95" t="s">
        <v>191</v>
      </c>
      <c r="J2617" s="95" t="s">
        <v>190</v>
      </c>
      <c r="K2617" s="95" t="s">
        <v>290</v>
      </c>
      <c r="L2617" s="97">
        <f t="shared" si="40"/>
        <v>96</v>
      </c>
      <c r="M2617" s="95" t="str">
        <f>CONCATENATE(База[ПЕрвые символы],База[Column2],RIGHT(База[Column3],7))</f>
        <v>KV-14546174KJA-HTG</v>
      </c>
      <c r="N2617" s="98"/>
      <c r="O2617" s="98"/>
      <c r="T2617" s="97"/>
      <c r="Y2617" s="98"/>
    </row>
    <row r="2618" spans="1:25" ht="15" x14ac:dyDescent="0.25">
      <c r="A2618" s="93" t="str">
        <f>CONCATENATE(База[ПЕрвые символы],База[Column2],База[Column4])</f>
        <v>KV-14546178KJA-HTG</v>
      </c>
      <c r="B2618" s="94">
        <f>База[Column6]</f>
        <v>54</v>
      </c>
      <c r="C2618" s="95" t="s">
        <v>94</v>
      </c>
      <c r="D2618" s="96">
        <v>46178</v>
      </c>
      <c r="E2618" s="95">
        <v>54</v>
      </c>
      <c r="F2618" s="95">
        <v>14</v>
      </c>
      <c r="G2618" s="95">
        <v>14</v>
      </c>
      <c r="H2618" s="95">
        <v>2</v>
      </c>
      <c r="I2618" s="95" t="s">
        <v>191</v>
      </c>
      <c r="J2618" s="95" t="s">
        <v>190</v>
      </c>
      <c r="K2618" s="95" t="s">
        <v>290</v>
      </c>
      <c r="L2618" s="97">
        <f t="shared" si="40"/>
        <v>52</v>
      </c>
      <c r="M2618" s="95" t="str">
        <f>CONCATENATE(База[ПЕрвые символы],База[Column2],RIGHT(База[Column3],7))</f>
        <v>KV-14546178KJA-HTG</v>
      </c>
      <c r="N2618" s="98"/>
      <c r="O2618" s="98"/>
      <c r="T2618" s="97"/>
      <c r="Y2618" s="98"/>
    </row>
    <row r="2619" spans="1:25" ht="15" x14ac:dyDescent="0.25">
      <c r="A2619" s="93" t="str">
        <f>CONCATENATE(База[ПЕрвые символы],База[Column2],База[Column4])</f>
        <v>KV-14546181KJA-HTG</v>
      </c>
      <c r="B2619" s="94">
        <f>База[Column6]</f>
        <v>98</v>
      </c>
      <c r="C2619" s="95" t="s">
        <v>94</v>
      </c>
      <c r="D2619" s="96">
        <v>46181</v>
      </c>
      <c r="E2619" s="95">
        <v>98</v>
      </c>
      <c r="F2619" s="95">
        <v>4</v>
      </c>
      <c r="G2619" s="95">
        <v>4</v>
      </c>
      <c r="H2619" s="95">
        <v>2</v>
      </c>
      <c r="I2619" s="95" t="s">
        <v>191</v>
      </c>
      <c r="J2619" s="95" t="s">
        <v>190</v>
      </c>
      <c r="K2619" s="95" t="s">
        <v>290</v>
      </c>
      <c r="L2619" s="97">
        <f t="shared" si="40"/>
        <v>96</v>
      </c>
      <c r="M2619" s="95" t="str">
        <f>CONCATENATE(База[ПЕрвые символы],База[Column2],RIGHT(База[Column3],7))</f>
        <v>KV-14546181KJA-HTG</v>
      </c>
      <c r="N2619" s="98"/>
      <c r="O2619" s="98"/>
      <c r="T2619" s="97"/>
      <c r="Y2619" s="98"/>
    </row>
    <row r="2620" spans="1:25" ht="15" x14ac:dyDescent="0.25">
      <c r="A2620" s="93" t="str">
        <f>CONCATENATE(База[ПЕрвые символы],База[Column2],База[Column4])</f>
        <v>KV-14546185KJA-HTG</v>
      </c>
      <c r="B2620" s="94">
        <f>База[Column6]</f>
        <v>71</v>
      </c>
      <c r="C2620" s="95" t="s">
        <v>94</v>
      </c>
      <c r="D2620" s="96">
        <v>46185</v>
      </c>
      <c r="E2620" s="95">
        <v>71</v>
      </c>
      <c r="F2620" s="95">
        <v>11</v>
      </c>
      <c r="G2620" s="95">
        <v>11</v>
      </c>
      <c r="H2620" s="95">
        <v>2</v>
      </c>
      <c r="I2620" s="95" t="s">
        <v>191</v>
      </c>
      <c r="J2620" s="95" t="s">
        <v>190</v>
      </c>
      <c r="K2620" s="95" t="s">
        <v>290</v>
      </c>
      <c r="L2620" s="97">
        <f t="shared" si="40"/>
        <v>69</v>
      </c>
      <c r="M2620" s="95" t="str">
        <f>CONCATENATE(База[ПЕрвые символы],База[Column2],RIGHT(База[Column3],7))</f>
        <v>KV-14546185KJA-HTG</v>
      </c>
      <c r="N2620" s="98"/>
      <c r="O2620" s="98"/>
      <c r="T2620" s="97"/>
      <c r="Y2620" s="98"/>
    </row>
    <row r="2621" spans="1:25" ht="15" x14ac:dyDescent="0.25">
      <c r="A2621" s="93" t="str">
        <f>CONCATENATE(База[ПЕрвые символы],База[Column2],База[Column4])</f>
        <v>KV-14546188KJA-HTG</v>
      </c>
      <c r="B2621" s="94">
        <f>База[Column6]</f>
        <v>98</v>
      </c>
      <c r="C2621" s="95" t="s">
        <v>94</v>
      </c>
      <c r="D2621" s="96">
        <v>46188</v>
      </c>
      <c r="E2621" s="95">
        <v>98</v>
      </c>
      <c r="F2621" s="95">
        <v>11</v>
      </c>
      <c r="G2621" s="95">
        <v>11</v>
      </c>
      <c r="H2621" s="95">
        <v>2</v>
      </c>
      <c r="I2621" s="95" t="s">
        <v>191</v>
      </c>
      <c r="J2621" s="95" t="s">
        <v>190</v>
      </c>
      <c r="K2621" s="95" t="s">
        <v>290</v>
      </c>
      <c r="L2621" s="97">
        <f t="shared" si="40"/>
        <v>96</v>
      </c>
      <c r="M2621" s="95" t="str">
        <f>CONCATENATE(База[ПЕрвые символы],База[Column2],RIGHT(База[Column3],7))</f>
        <v>KV-14546188KJA-HTG</v>
      </c>
      <c r="N2621" s="98"/>
      <c r="O2621" s="98"/>
      <c r="T2621" s="97"/>
      <c r="Y2621" s="98"/>
    </row>
    <row r="2622" spans="1:25" ht="15" x14ac:dyDescent="0.25">
      <c r="A2622" s="93" t="str">
        <f>CONCATENATE(База[ПЕрвые символы],База[Column2],База[Column4])</f>
        <v>KV-14546192KJA-HTG</v>
      </c>
      <c r="B2622" s="94">
        <f>База[Column6]</f>
        <v>98</v>
      </c>
      <c r="C2622" s="95" t="s">
        <v>94</v>
      </c>
      <c r="D2622" s="96">
        <v>46192</v>
      </c>
      <c r="E2622" s="95">
        <v>98</v>
      </c>
      <c r="F2622" s="95">
        <v>9</v>
      </c>
      <c r="G2622" s="95">
        <v>9</v>
      </c>
      <c r="H2622" s="95">
        <v>2</v>
      </c>
      <c r="I2622" s="95" t="s">
        <v>191</v>
      </c>
      <c r="J2622" s="95" t="s">
        <v>190</v>
      </c>
      <c r="K2622" s="95" t="s">
        <v>290</v>
      </c>
      <c r="L2622" s="97">
        <f t="shared" si="40"/>
        <v>96</v>
      </c>
      <c r="M2622" s="95" t="str">
        <f>CONCATENATE(База[ПЕрвые символы],База[Column2],RIGHT(База[Column3],7))</f>
        <v>KV-14546192KJA-HTG</v>
      </c>
      <c r="N2622" s="98"/>
      <c r="O2622" s="98"/>
      <c r="T2622" s="97"/>
      <c r="Y2622" s="98"/>
    </row>
    <row r="2623" spans="1:25" ht="15" x14ac:dyDescent="0.25">
      <c r="A2623" s="93" t="str">
        <f>CONCATENATE(База[ПЕрвые символы],База[Column2],База[Column4])</f>
        <v>KV-14546195KJA-HTG</v>
      </c>
      <c r="B2623" s="94">
        <f>База[Column6]</f>
        <v>98</v>
      </c>
      <c r="C2623" s="95" t="s">
        <v>94</v>
      </c>
      <c r="D2623" s="96">
        <v>46195</v>
      </c>
      <c r="E2623" s="95">
        <v>98</v>
      </c>
      <c r="F2623" s="95">
        <v>36</v>
      </c>
      <c r="G2623" s="95">
        <v>36</v>
      </c>
      <c r="H2623" s="95">
        <v>2</v>
      </c>
      <c r="I2623" s="95" t="s">
        <v>191</v>
      </c>
      <c r="J2623" s="95" t="s">
        <v>190</v>
      </c>
      <c r="K2623" s="95" t="s">
        <v>290</v>
      </c>
      <c r="L2623" s="97">
        <f t="shared" si="40"/>
        <v>96</v>
      </c>
      <c r="M2623" s="95" t="str">
        <f>CONCATENATE(База[ПЕрвые символы],База[Column2],RIGHT(База[Column3],7))</f>
        <v>KV-14546195KJA-HTG</v>
      </c>
      <c r="N2623" s="98"/>
      <c r="O2623" s="98"/>
      <c r="T2623" s="97"/>
      <c r="Y2623" s="98"/>
    </row>
    <row r="2624" spans="1:25" ht="15" x14ac:dyDescent="0.25">
      <c r="A2624" s="93" t="str">
        <f>CONCATENATE(База[ПЕрвые символы],База[Column2],База[Column4])</f>
        <v>KV-14546199KJA-HTG</v>
      </c>
      <c r="B2624" s="94">
        <f>База[Column6]</f>
        <v>98</v>
      </c>
      <c r="C2624" s="95" t="s">
        <v>94</v>
      </c>
      <c r="D2624" s="96">
        <v>46199</v>
      </c>
      <c r="E2624" s="95">
        <v>98</v>
      </c>
      <c r="F2624" s="95">
        <v>10</v>
      </c>
      <c r="G2624" s="95">
        <v>10</v>
      </c>
      <c r="H2624" s="95">
        <v>2</v>
      </c>
      <c r="I2624" s="95" t="s">
        <v>191</v>
      </c>
      <c r="J2624" s="95" t="s">
        <v>190</v>
      </c>
      <c r="K2624" s="95" t="s">
        <v>290</v>
      </c>
      <c r="L2624" s="97">
        <f t="shared" si="40"/>
        <v>96</v>
      </c>
      <c r="M2624" s="95" t="str">
        <f>CONCATENATE(База[ПЕрвые символы],База[Column2],RIGHT(База[Column3],7))</f>
        <v>KV-14546199KJA-HTG</v>
      </c>
      <c r="N2624" s="98"/>
      <c r="O2624" s="98"/>
      <c r="T2624" s="97"/>
      <c r="Y2624" s="98"/>
    </row>
    <row r="2625" spans="1:25" ht="15" x14ac:dyDescent="0.25">
      <c r="A2625" s="93" t="str">
        <f>CONCATENATE(База[ПЕрвые символы],База[Column2],База[Column4])</f>
        <v>KV-14546202KJA-HTG</v>
      </c>
      <c r="B2625" s="94">
        <f>База[Column6]</f>
        <v>98</v>
      </c>
      <c r="C2625" s="95" t="s">
        <v>94</v>
      </c>
      <c r="D2625" s="96">
        <v>46202</v>
      </c>
      <c r="E2625" s="95">
        <v>98</v>
      </c>
      <c r="F2625" s="95">
        <v>14</v>
      </c>
      <c r="G2625" s="95">
        <v>14</v>
      </c>
      <c r="H2625" s="95">
        <v>2</v>
      </c>
      <c r="I2625" s="95" t="s">
        <v>191</v>
      </c>
      <c r="J2625" s="95" t="s">
        <v>190</v>
      </c>
      <c r="K2625" s="95" t="s">
        <v>290</v>
      </c>
      <c r="L2625" s="97">
        <f t="shared" si="40"/>
        <v>96</v>
      </c>
      <c r="M2625" s="95" t="str">
        <f>CONCATENATE(База[ПЕрвые символы],База[Column2],RIGHT(База[Column3],7))</f>
        <v>KV-14546202KJA-HTG</v>
      </c>
      <c r="N2625" s="98"/>
      <c r="O2625" s="98"/>
      <c r="T2625" s="97"/>
      <c r="Y2625" s="98"/>
    </row>
    <row r="2626" spans="1:25" ht="15" x14ac:dyDescent="0.25">
      <c r="A2626" s="93" t="str">
        <f>CONCATENATE(База[ПЕрвые символы],База[Column2],База[Column4])</f>
        <v>KV-14546206KJA-HTG</v>
      </c>
      <c r="B2626" s="94">
        <f>База[Column6]</f>
        <v>98</v>
      </c>
      <c r="C2626" s="95" t="s">
        <v>94</v>
      </c>
      <c r="D2626" s="96">
        <v>46206</v>
      </c>
      <c r="E2626" s="95">
        <v>98</v>
      </c>
      <c r="F2626" s="95">
        <v>14</v>
      </c>
      <c r="G2626" s="95">
        <v>14</v>
      </c>
      <c r="H2626" s="95">
        <v>2</v>
      </c>
      <c r="I2626" s="95" t="s">
        <v>191</v>
      </c>
      <c r="J2626" s="95" t="s">
        <v>190</v>
      </c>
      <c r="K2626" s="95" t="s">
        <v>290</v>
      </c>
      <c r="L2626" s="97">
        <f t="shared" ref="L2626:L2689" si="41">IF(G2626&gt;=0,E2626-H2626,E2626-H2626-G2626)</f>
        <v>96</v>
      </c>
      <c r="M2626" s="95" t="str">
        <f>CONCATENATE(База[ПЕрвые символы],База[Column2],RIGHT(База[Column3],7))</f>
        <v>KV-14546206KJA-HTG</v>
      </c>
      <c r="N2626" s="98"/>
      <c r="O2626" s="98"/>
      <c r="T2626" s="97"/>
      <c r="Y2626" s="98"/>
    </row>
    <row r="2627" spans="1:25" ht="15" x14ac:dyDescent="0.25">
      <c r="A2627" s="93" t="str">
        <f>CONCATENATE(База[ПЕрвые символы],База[Column2],База[Column4])</f>
        <v>KV-14546209KJA-HTG</v>
      </c>
      <c r="B2627" s="94">
        <f>База[Column6]</f>
        <v>98</v>
      </c>
      <c r="C2627" s="95" t="s">
        <v>94</v>
      </c>
      <c r="D2627" s="96">
        <v>46209</v>
      </c>
      <c r="E2627" s="95">
        <v>98</v>
      </c>
      <c r="F2627" s="95">
        <v>3</v>
      </c>
      <c r="G2627" s="95">
        <v>3</v>
      </c>
      <c r="H2627" s="95">
        <v>2</v>
      </c>
      <c r="I2627" s="95" t="s">
        <v>191</v>
      </c>
      <c r="J2627" s="95" t="s">
        <v>190</v>
      </c>
      <c r="K2627" s="95" t="s">
        <v>290</v>
      </c>
      <c r="L2627" s="97">
        <f t="shared" si="41"/>
        <v>96</v>
      </c>
      <c r="M2627" s="95" t="str">
        <f>CONCATENATE(База[ПЕрвые символы],База[Column2],RIGHT(База[Column3],7))</f>
        <v>KV-14546209KJA-HTG</v>
      </c>
      <c r="N2627" s="98"/>
      <c r="O2627" s="98"/>
      <c r="T2627" s="97"/>
      <c r="Y2627" s="98"/>
    </row>
    <row r="2628" spans="1:25" ht="15" x14ac:dyDescent="0.25">
      <c r="A2628" s="93" t="str">
        <f>CONCATENATE(База[ПЕрвые символы],База[Column2],База[Column4])</f>
        <v>KV-14546210KJA-HTG</v>
      </c>
      <c r="B2628" s="94">
        <f>База[Column6]</f>
        <v>98</v>
      </c>
      <c r="C2628" s="95" t="s">
        <v>94</v>
      </c>
      <c r="D2628" s="96">
        <v>46210</v>
      </c>
      <c r="E2628" s="95">
        <v>98</v>
      </c>
      <c r="F2628" s="95">
        <v>2</v>
      </c>
      <c r="G2628" s="95">
        <v>2</v>
      </c>
      <c r="H2628" s="95">
        <v>2</v>
      </c>
      <c r="I2628" s="95" t="s">
        <v>191</v>
      </c>
      <c r="J2628" s="95" t="s">
        <v>190</v>
      </c>
      <c r="K2628" s="95" t="s">
        <v>290</v>
      </c>
      <c r="L2628" s="97">
        <f t="shared" si="41"/>
        <v>96</v>
      </c>
      <c r="M2628" s="95" t="str">
        <f>CONCATENATE(База[ПЕрвые символы],База[Column2],RIGHT(База[Column3],7))</f>
        <v>KV-14546210KJA-HTG</v>
      </c>
      <c r="N2628" s="98"/>
      <c r="O2628" s="98"/>
      <c r="T2628" s="97"/>
      <c r="Y2628" s="98"/>
    </row>
    <row r="2629" spans="1:25" ht="15" x14ac:dyDescent="0.25">
      <c r="A2629" s="93" t="str">
        <f>CONCATENATE(База[ПЕрвые символы],База[Column2],База[Column4])</f>
        <v>KV-14546213KJA-HTG</v>
      </c>
      <c r="B2629" s="94">
        <f>База[Column6]</f>
        <v>98</v>
      </c>
      <c r="C2629" s="95" t="s">
        <v>94</v>
      </c>
      <c r="D2629" s="96">
        <v>46213</v>
      </c>
      <c r="E2629" s="95">
        <v>98</v>
      </c>
      <c r="F2629" s="95">
        <v>21</v>
      </c>
      <c r="G2629" s="95">
        <v>21</v>
      </c>
      <c r="H2629" s="95">
        <v>2</v>
      </c>
      <c r="I2629" s="95" t="s">
        <v>191</v>
      </c>
      <c r="J2629" s="95" t="s">
        <v>190</v>
      </c>
      <c r="K2629" s="95" t="s">
        <v>290</v>
      </c>
      <c r="L2629" s="97">
        <f t="shared" si="41"/>
        <v>96</v>
      </c>
      <c r="M2629" s="95" t="str">
        <f>CONCATENATE(База[ПЕрвые символы],База[Column2],RIGHT(База[Column3],7))</f>
        <v>KV-14546213KJA-HTG</v>
      </c>
      <c r="N2629" s="98"/>
      <c r="O2629" s="98"/>
      <c r="T2629" s="97"/>
      <c r="Y2629" s="98"/>
    </row>
    <row r="2630" spans="1:25" ht="15" x14ac:dyDescent="0.25">
      <c r="A2630" s="93" t="str">
        <f>CONCATENATE(База[ПЕрвые символы],База[Column2],База[Column4])</f>
        <v>KV-14546153KJA-HTG</v>
      </c>
      <c r="B2630" s="94">
        <f>База[Column6]</f>
        <v>77</v>
      </c>
      <c r="C2630" s="95" t="s">
        <v>94</v>
      </c>
      <c r="D2630" s="96">
        <v>46153</v>
      </c>
      <c r="E2630" s="95">
        <v>77</v>
      </c>
      <c r="F2630" s="95">
        <v>73</v>
      </c>
      <c r="G2630" s="95">
        <v>73</v>
      </c>
      <c r="H2630" s="95">
        <v>0</v>
      </c>
      <c r="I2630" s="95" t="s">
        <v>191</v>
      </c>
      <c r="J2630" s="95" t="s">
        <v>190</v>
      </c>
      <c r="K2630" s="95" t="s">
        <v>290</v>
      </c>
      <c r="L2630" s="97">
        <f t="shared" si="41"/>
        <v>77</v>
      </c>
      <c r="M2630" s="95" t="str">
        <f>CONCATENATE(База[ПЕрвые символы],База[Column2],RIGHT(База[Column3],7))</f>
        <v>KV-14546153KJA-HTG</v>
      </c>
      <c r="N2630" s="98"/>
      <c r="O2630" s="98"/>
      <c r="T2630" s="97"/>
      <c r="Y2630" s="98"/>
    </row>
    <row r="2631" spans="1:25" ht="15" x14ac:dyDescent="0.25">
      <c r="A2631" s="93" t="str">
        <f>CONCATENATE(База[ПЕрвые символы],База[Column2],База[Column4])</f>
        <v>KV-14646157HTG-KJA</v>
      </c>
      <c r="B2631" s="94">
        <f>База[Column6]</f>
        <v>104</v>
      </c>
      <c r="C2631" s="95" t="s">
        <v>95</v>
      </c>
      <c r="D2631" s="96">
        <v>46157</v>
      </c>
      <c r="E2631" s="95">
        <v>104</v>
      </c>
      <c r="F2631" s="95">
        <v>91</v>
      </c>
      <c r="G2631" s="95">
        <v>91</v>
      </c>
      <c r="H2631" s="95">
        <v>0</v>
      </c>
      <c r="I2631" s="95" t="s">
        <v>193</v>
      </c>
      <c r="J2631" s="95" t="s">
        <v>192</v>
      </c>
      <c r="K2631" s="95" t="s">
        <v>290</v>
      </c>
      <c r="L2631" s="97">
        <f t="shared" si="41"/>
        <v>104</v>
      </c>
      <c r="M2631" s="95" t="str">
        <f>CONCATENATE(База[ПЕрвые символы],База[Column2],RIGHT(База[Column3],7))</f>
        <v>KV-14646157HTG-KJA</v>
      </c>
      <c r="N2631" s="98"/>
      <c r="O2631" s="98"/>
      <c r="T2631" s="97"/>
      <c r="Y2631" s="98"/>
    </row>
    <row r="2632" spans="1:25" ht="15" x14ac:dyDescent="0.25">
      <c r="A2632" s="93" t="str">
        <f>CONCATENATE(База[ПЕрвые символы],База[Column2],База[Column4])</f>
        <v>KV-14646160HTG-KJA</v>
      </c>
      <c r="B2632" s="94">
        <f>База[Column6]</f>
        <v>104</v>
      </c>
      <c r="C2632" s="95" t="s">
        <v>95</v>
      </c>
      <c r="D2632" s="96">
        <v>46160</v>
      </c>
      <c r="E2632" s="95">
        <v>104</v>
      </c>
      <c r="F2632" s="95">
        <v>49</v>
      </c>
      <c r="G2632" s="95">
        <v>49</v>
      </c>
      <c r="H2632" s="95">
        <v>0</v>
      </c>
      <c r="I2632" s="95" t="s">
        <v>193</v>
      </c>
      <c r="J2632" s="95" t="s">
        <v>192</v>
      </c>
      <c r="K2632" s="95" t="s">
        <v>290</v>
      </c>
      <c r="L2632" s="97">
        <f t="shared" si="41"/>
        <v>104</v>
      </c>
      <c r="M2632" s="95" t="str">
        <f>CONCATENATE(База[ПЕрвые символы],База[Column2],RIGHT(База[Column3],7))</f>
        <v>KV-14646160HTG-KJA</v>
      </c>
      <c r="N2632" s="98"/>
      <c r="O2632" s="98"/>
      <c r="T2632" s="97"/>
      <c r="Y2632" s="98"/>
    </row>
    <row r="2633" spans="1:25" ht="15" x14ac:dyDescent="0.25">
      <c r="A2633" s="93" t="str">
        <f>CONCATENATE(База[ПЕрвые символы],База[Column2],База[Column4])</f>
        <v>KV-14646164HTG-KJA</v>
      </c>
      <c r="B2633" s="94">
        <f>База[Column6]</f>
        <v>104</v>
      </c>
      <c r="C2633" s="95" t="s">
        <v>95</v>
      </c>
      <c r="D2633" s="96">
        <v>46164</v>
      </c>
      <c r="E2633" s="95">
        <v>104</v>
      </c>
      <c r="F2633" s="95">
        <v>87</v>
      </c>
      <c r="G2633" s="95">
        <v>87</v>
      </c>
      <c r="H2633" s="95">
        <v>0</v>
      </c>
      <c r="I2633" s="95" t="s">
        <v>193</v>
      </c>
      <c r="J2633" s="95" t="s">
        <v>192</v>
      </c>
      <c r="K2633" s="95" t="s">
        <v>290</v>
      </c>
      <c r="L2633" s="97">
        <f t="shared" si="41"/>
        <v>104</v>
      </c>
      <c r="M2633" s="95" t="str">
        <f>CONCATENATE(База[ПЕрвые символы],База[Column2],RIGHT(База[Column3],7))</f>
        <v>KV-14646164HTG-KJA</v>
      </c>
      <c r="N2633" s="98"/>
      <c r="O2633" s="98"/>
      <c r="T2633" s="97"/>
      <c r="Y2633" s="98"/>
    </row>
    <row r="2634" spans="1:25" ht="15" x14ac:dyDescent="0.25">
      <c r="A2634" s="93" t="str">
        <f>CONCATENATE(База[ПЕрвые символы],База[Column2],База[Column4])</f>
        <v>KV-14646167HTG-KJA</v>
      </c>
      <c r="B2634" s="94">
        <f>База[Column6]</f>
        <v>104</v>
      </c>
      <c r="C2634" s="95" t="s">
        <v>95</v>
      </c>
      <c r="D2634" s="96">
        <v>46167</v>
      </c>
      <c r="E2634" s="95">
        <v>104</v>
      </c>
      <c r="F2634" s="95">
        <v>35</v>
      </c>
      <c r="G2634" s="95">
        <v>35</v>
      </c>
      <c r="H2634" s="95">
        <v>0</v>
      </c>
      <c r="I2634" s="95" t="s">
        <v>193</v>
      </c>
      <c r="J2634" s="95" t="s">
        <v>192</v>
      </c>
      <c r="K2634" s="95" t="s">
        <v>290</v>
      </c>
      <c r="L2634" s="97">
        <f t="shared" si="41"/>
        <v>104</v>
      </c>
      <c r="M2634" s="95" t="str">
        <f>CONCATENATE(База[ПЕрвые символы],База[Column2],RIGHT(База[Column3],7))</f>
        <v>KV-14646167HTG-KJA</v>
      </c>
      <c r="N2634" s="98"/>
      <c r="O2634" s="98"/>
      <c r="T2634" s="97"/>
      <c r="Y2634" s="98"/>
    </row>
    <row r="2635" spans="1:25" ht="15" x14ac:dyDescent="0.25">
      <c r="A2635" s="93" t="str">
        <f>CONCATENATE(База[ПЕрвые символы],База[Column2],База[Column4])</f>
        <v>KV-14646171HTG-KJA</v>
      </c>
      <c r="B2635" s="94">
        <f>База[Column6]</f>
        <v>104</v>
      </c>
      <c r="C2635" s="95" t="s">
        <v>95</v>
      </c>
      <c r="D2635" s="96">
        <v>46171</v>
      </c>
      <c r="E2635" s="95">
        <v>104</v>
      </c>
      <c r="F2635" s="95">
        <v>53</v>
      </c>
      <c r="G2635" s="95">
        <v>53</v>
      </c>
      <c r="H2635" s="95">
        <v>2</v>
      </c>
      <c r="I2635" s="95" t="s">
        <v>193</v>
      </c>
      <c r="J2635" s="95" t="s">
        <v>192</v>
      </c>
      <c r="K2635" s="95" t="s">
        <v>290</v>
      </c>
      <c r="L2635" s="97">
        <f t="shared" si="41"/>
        <v>102</v>
      </c>
      <c r="M2635" s="95" t="str">
        <f>CONCATENATE(База[ПЕрвые символы],База[Column2],RIGHT(База[Column3],7))</f>
        <v>KV-14646171HTG-KJA</v>
      </c>
      <c r="N2635" s="98"/>
      <c r="O2635" s="98"/>
      <c r="T2635" s="97"/>
      <c r="Y2635" s="98"/>
    </row>
    <row r="2636" spans="1:25" ht="15" x14ac:dyDescent="0.25">
      <c r="A2636" s="93" t="str">
        <f>CONCATENATE(База[ПЕрвые символы],База[Column2],База[Column4])</f>
        <v>KV-14646174HTG-KJA</v>
      </c>
      <c r="B2636" s="94">
        <f>База[Column6]</f>
        <v>110</v>
      </c>
      <c r="C2636" s="95" t="s">
        <v>95</v>
      </c>
      <c r="D2636" s="96">
        <v>46174</v>
      </c>
      <c r="E2636" s="95">
        <v>110</v>
      </c>
      <c r="F2636" s="95">
        <v>108</v>
      </c>
      <c r="G2636" s="95">
        <v>108</v>
      </c>
      <c r="H2636" s="95">
        <v>2</v>
      </c>
      <c r="I2636" s="95" t="s">
        <v>193</v>
      </c>
      <c r="J2636" s="95" t="s">
        <v>192</v>
      </c>
      <c r="K2636" s="95" t="s">
        <v>290</v>
      </c>
      <c r="L2636" s="97">
        <f t="shared" si="41"/>
        <v>108</v>
      </c>
      <c r="M2636" s="95" t="str">
        <f>CONCATENATE(База[ПЕрвые символы],База[Column2],RIGHT(База[Column3],7))</f>
        <v>KV-14646174HTG-KJA</v>
      </c>
      <c r="N2636" s="98"/>
      <c r="O2636" s="98"/>
      <c r="T2636" s="97"/>
      <c r="Y2636" s="98"/>
    </row>
    <row r="2637" spans="1:25" ht="15" x14ac:dyDescent="0.25">
      <c r="A2637" s="93" t="str">
        <f>CONCATENATE(База[ПЕрвые символы],База[Column2],База[Column4])</f>
        <v>KV-14646178HTG-KJA</v>
      </c>
      <c r="B2637" s="94">
        <f>База[Column6]</f>
        <v>104</v>
      </c>
      <c r="C2637" s="95" t="s">
        <v>95</v>
      </c>
      <c r="D2637" s="96">
        <v>46178</v>
      </c>
      <c r="E2637" s="95">
        <v>104</v>
      </c>
      <c r="F2637" s="95">
        <v>90</v>
      </c>
      <c r="G2637" s="95">
        <v>90</v>
      </c>
      <c r="H2637" s="95">
        <v>2</v>
      </c>
      <c r="I2637" s="95" t="s">
        <v>193</v>
      </c>
      <c r="J2637" s="95" t="s">
        <v>192</v>
      </c>
      <c r="K2637" s="95" t="s">
        <v>290</v>
      </c>
      <c r="L2637" s="97">
        <f t="shared" si="41"/>
        <v>102</v>
      </c>
      <c r="M2637" s="95" t="str">
        <f>CONCATENATE(База[ПЕрвые символы],База[Column2],RIGHT(База[Column3],7))</f>
        <v>KV-14646178HTG-KJA</v>
      </c>
      <c r="N2637" s="98"/>
      <c r="O2637" s="98"/>
      <c r="T2637" s="97"/>
      <c r="Y2637" s="98"/>
    </row>
    <row r="2638" spans="1:25" ht="15" x14ac:dyDescent="0.25">
      <c r="A2638" s="93" t="str">
        <f>CONCATENATE(База[ПЕрвые символы],База[Column2],База[Column4])</f>
        <v>KV-14646181HTG-KJA</v>
      </c>
      <c r="B2638" s="94">
        <f>База[Column6]</f>
        <v>82</v>
      </c>
      <c r="C2638" s="95" t="s">
        <v>95</v>
      </c>
      <c r="D2638" s="96">
        <v>46181</v>
      </c>
      <c r="E2638" s="95">
        <v>82</v>
      </c>
      <c r="F2638" s="95">
        <v>37</v>
      </c>
      <c r="G2638" s="95">
        <v>37</v>
      </c>
      <c r="H2638" s="95">
        <v>2</v>
      </c>
      <c r="I2638" s="95" t="s">
        <v>193</v>
      </c>
      <c r="J2638" s="95" t="s">
        <v>192</v>
      </c>
      <c r="K2638" s="95" t="s">
        <v>290</v>
      </c>
      <c r="L2638" s="97">
        <f t="shared" si="41"/>
        <v>80</v>
      </c>
      <c r="M2638" s="95" t="str">
        <f>CONCATENATE(База[ПЕрвые символы],База[Column2],RIGHT(База[Column3],7))</f>
        <v>KV-14646181HTG-KJA</v>
      </c>
      <c r="N2638" s="98"/>
      <c r="O2638" s="98"/>
      <c r="T2638" s="97"/>
      <c r="Y2638" s="98"/>
    </row>
    <row r="2639" spans="1:25" ht="15" x14ac:dyDescent="0.25">
      <c r="A2639" s="93" t="str">
        <f>CONCATENATE(База[ПЕрвые символы],База[Column2],База[Column4])</f>
        <v>KV-14646185HTG-KJA</v>
      </c>
      <c r="B2639" s="94">
        <f>База[Column6]</f>
        <v>104</v>
      </c>
      <c r="C2639" s="95" t="s">
        <v>95</v>
      </c>
      <c r="D2639" s="96">
        <v>46185</v>
      </c>
      <c r="E2639" s="95">
        <v>104</v>
      </c>
      <c r="F2639" s="95">
        <v>70</v>
      </c>
      <c r="G2639" s="95">
        <v>70</v>
      </c>
      <c r="H2639" s="95">
        <v>2</v>
      </c>
      <c r="I2639" s="95" t="s">
        <v>193</v>
      </c>
      <c r="J2639" s="95" t="s">
        <v>192</v>
      </c>
      <c r="K2639" s="95" t="s">
        <v>290</v>
      </c>
      <c r="L2639" s="97">
        <f t="shared" si="41"/>
        <v>102</v>
      </c>
      <c r="M2639" s="95" t="str">
        <f>CONCATENATE(База[ПЕрвые символы],База[Column2],RIGHT(База[Column3],7))</f>
        <v>KV-14646185HTG-KJA</v>
      </c>
      <c r="N2639" s="98"/>
      <c r="O2639" s="98"/>
      <c r="T2639" s="97"/>
      <c r="Y2639" s="98"/>
    </row>
    <row r="2640" spans="1:25" ht="15" x14ac:dyDescent="0.25">
      <c r="A2640" s="93" t="str">
        <f>CONCATENATE(База[ПЕрвые символы],База[Column2],База[Column4])</f>
        <v>KV-14646188HTG-KJA</v>
      </c>
      <c r="B2640" s="94">
        <f>База[Column6]</f>
        <v>85</v>
      </c>
      <c r="C2640" s="95" t="s">
        <v>95</v>
      </c>
      <c r="D2640" s="96">
        <v>46188</v>
      </c>
      <c r="E2640" s="95">
        <v>85</v>
      </c>
      <c r="F2640" s="95">
        <v>53</v>
      </c>
      <c r="G2640" s="95">
        <v>53</v>
      </c>
      <c r="H2640" s="95">
        <v>2</v>
      </c>
      <c r="I2640" s="95" t="s">
        <v>193</v>
      </c>
      <c r="J2640" s="95" t="s">
        <v>192</v>
      </c>
      <c r="K2640" s="95" t="s">
        <v>290</v>
      </c>
      <c r="L2640" s="97">
        <f t="shared" si="41"/>
        <v>83</v>
      </c>
      <c r="M2640" s="95" t="str">
        <f>CONCATENATE(База[ПЕрвые символы],База[Column2],RIGHT(База[Column3],7))</f>
        <v>KV-14646188HTG-KJA</v>
      </c>
      <c r="N2640" s="98"/>
      <c r="O2640" s="98"/>
      <c r="T2640" s="97"/>
      <c r="Y2640" s="98"/>
    </row>
    <row r="2641" spans="1:25" ht="15" x14ac:dyDescent="0.25">
      <c r="A2641" s="93" t="str">
        <f>CONCATENATE(База[ПЕрвые символы],База[Column2],База[Column4])</f>
        <v>KV-14646192HTG-KJA</v>
      </c>
      <c r="B2641" s="94">
        <f>База[Column6]</f>
        <v>104</v>
      </c>
      <c r="C2641" s="95" t="s">
        <v>95</v>
      </c>
      <c r="D2641" s="96">
        <v>46192</v>
      </c>
      <c r="E2641" s="95">
        <v>104</v>
      </c>
      <c r="F2641" s="95">
        <v>62</v>
      </c>
      <c r="G2641" s="95">
        <v>62</v>
      </c>
      <c r="H2641" s="95">
        <v>2</v>
      </c>
      <c r="I2641" s="95" t="s">
        <v>193</v>
      </c>
      <c r="J2641" s="95" t="s">
        <v>192</v>
      </c>
      <c r="K2641" s="95" t="s">
        <v>290</v>
      </c>
      <c r="L2641" s="97">
        <f t="shared" si="41"/>
        <v>102</v>
      </c>
      <c r="M2641" s="95" t="str">
        <f>CONCATENATE(База[ПЕрвые символы],База[Column2],RIGHT(База[Column3],7))</f>
        <v>KV-14646192HTG-KJA</v>
      </c>
      <c r="N2641" s="98"/>
      <c r="O2641" s="98"/>
      <c r="T2641" s="97"/>
      <c r="Y2641" s="98"/>
    </row>
    <row r="2642" spans="1:25" ht="15" x14ac:dyDescent="0.25">
      <c r="A2642" s="93" t="str">
        <f>CONCATENATE(База[ПЕрвые символы],База[Column2],База[Column4])</f>
        <v>KV-14646195HTG-KJA</v>
      </c>
      <c r="B2642" s="94">
        <f>База[Column6]</f>
        <v>104</v>
      </c>
      <c r="C2642" s="95" t="s">
        <v>95</v>
      </c>
      <c r="D2642" s="96">
        <v>46195</v>
      </c>
      <c r="E2642" s="95">
        <v>104</v>
      </c>
      <c r="F2642" s="95">
        <v>43</v>
      </c>
      <c r="G2642" s="95">
        <v>43</v>
      </c>
      <c r="H2642" s="95">
        <v>2</v>
      </c>
      <c r="I2642" s="95" t="s">
        <v>193</v>
      </c>
      <c r="J2642" s="95" t="s">
        <v>192</v>
      </c>
      <c r="K2642" s="95" t="s">
        <v>290</v>
      </c>
      <c r="L2642" s="97">
        <f t="shared" si="41"/>
        <v>102</v>
      </c>
      <c r="M2642" s="95" t="str">
        <f>CONCATENATE(База[ПЕрвые символы],База[Column2],RIGHT(База[Column3],7))</f>
        <v>KV-14646195HTG-KJA</v>
      </c>
      <c r="N2642" s="98"/>
      <c r="O2642" s="98"/>
      <c r="T2642" s="97"/>
      <c r="Y2642" s="98"/>
    </row>
    <row r="2643" spans="1:25" ht="15" x14ac:dyDescent="0.25">
      <c r="A2643" s="93" t="str">
        <f>CONCATENATE(База[ПЕрвые символы],База[Column2],База[Column4])</f>
        <v>KV-14646199HTG-KJA</v>
      </c>
      <c r="B2643" s="94">
        <f>База[Column6]</f>
        <v>87</v>
      </c>
      <c r="C2643" s="95" t="s">
        <v>95</v>
      </c>
      <c r="D2643" s="96">
        <v>46199</v>
      </c>
      <c r="E2643" s="95">
        <v>87</v>
      </c>
      <c r="F2643" s="95">
        <v>62</v>
      </c>
      <c r="G2643" s="95">
        <v>62</v>
      </c>
      <c r="H2643" s="95">
        <v>2</v>
      </c>
      <c r="I2643" s="95" t="s">
        <v>193</v>
      </c>
      <c r="J2643" s="95" t="s">
        <v>192</v>
      </c>
      <c r="K2643" s="95" t="s">
        <v>290</v>
      </c>
      <c r="L2643" s="97">
        <f t="shared" si="41"/>
        <v>85</v>
      </c>
      <c r="M2643" s="95" t="str">
        <f>CONCATENATE(База[ПЕрвые символы],База[Column2],RIGHT(База[Column3],7))</f>
        <v>KV-14646199HTG-KJA</v>
      </c>
      <c r="N2643" s="98"/>
      <c r="O2643" s="98"/>
      <c r="T2643" s="97"/>
      <c r="Y2643" s="98"/>
    </row>
    <row r="2644" spans="1:25" ht="15" x14ac:dyDescent="0.25">
      <c r="A2644" s="93" t="str">
        <f>CONCATENATE(База[ПЕрвые символы],База[Column2],База[Column4])</f>
        <v>KV-14646202HTG-KJA</v>
      </c>
      <c r="B2644" s="94">
        <f>База[Column6]</f>
        <v>104</v>
      </c>
      <c r="C2644" s="95" t="s">
        <v>95</v>
      </c>
      <c r="D2644" s="96">
        <v>46202</v>
      </c>
      <c r="E2644" s="95">
        <v>104</v>
      </c>
      <c r="F2644" s="95">
        <v>52</v>
      </c>
      <c r="G2644" s="95">
        <v>52</v>
      </c>
      <c r="H2644" s="95">
        <v>2</v>
      </c>
      <c r="I2644" s="95" t="s">
        <v>193</v>
      </c>
      <c r="J2644" s="95" t="s">
        <v>192</v>
      </c>
      <c r="K2644" s="95" t="s">
        <v>290</v>
      </c>
      <c r="L2644" s="97">
        <f t="shared" si="41"/>
        <v>102</v>
      </c>
      <c r="M2644" s="95" t="str">
        <f>CONCATENATE(База[ПЕрвые символы],База[Column2],RIGHT(База[Column3],7))</f>
        <v>KV-14646202HTG-KJA</v>
      </c>
      <c r="N2644" s="98"/>
      <c r="O2644" s="98"/>
      <c r="T2644" s="97"/>
      <c r="Y2644" s="98"/>
    </row>
    <row r="2645" spans="1:25" ht="15" x14ac:dyDescent="0.25">
      <c r="A2645" s="93" t="str">
        <f>CONCATENATE(База[ПЕрвые символы],База[Column2],База[Column4])</f>
        <v>KV-14646206HTG-KJA</v>
      </c>
      <c r="B2645" s="94">
        <f>База[Column6]</f>
        <v>110</v>
      </c>
      <c r="C2645" s="95" t="s">
        <v>95</v>
      </c>
      <c r="D2645" s="96">
        <v>46206</v>
      </c>
      <c r="E2645" s="95">
        <v>110</v>
      </c>
      <c r="F2645" s="95">
        <v>110</v>
      </c>
      <c r="G2645" s="95">
        <v>110</v>
      </c>
      <c r="H2645" s="95">
        <v>1</v>
      </c>
      <c r="I2645" s="95" t="s">
        <v>193</v>
      </c>
      <c r="J2645" s="95" t="s">
        <v>192</v>
      </c>
      <c r="K2645" s="95" t="s">
        <v>290</v>
      </c>
      <c r="L2645" s="97">
        <f t="shared" si="41"/>
        <v>109</v>
      </c>
      <c r="M2645" s="95" t="str">
        <f>CONCATENATE(База[ПЕрвые символы],База[Column2],RIGHT(База[Column3],7))</f>
        <v>KV-14646206HTG-KJA</v>
      </c>
      <c r="N2645" s="98"/>
      <c r="O2645" s="98"/>
      <c r="T2645" s="97"/>
      <c r="Y2645" s="98"/>
    </row>
    <row r="2646" spans="1:25" ht="15" x14ac:dyDescent="0.25">
      <c r="A2646" s="93" t="str">
        <f>CONCATENATE(База[ПЕрвые символы],База[Column2],База[Column4])</f>
        <v>KV-14646209HTG-KJA</v>
      </c>
      <c r="B2646" s="94">
        <f>База[Column6]</f>
        <v>104</v>
      </c>
      <c r="C2646" s="95" t="s">
        <v>95</v>
      </c>
      <c r="D2646" s="96">
        <v>46209</v>
      </c>
      <c r="E2646" s="95">
        <v>104</v>
      </c>
      <c r="F2646" s="95">
        <v>86</v>
      </c>
      <c r="G2646" s="95">
        <v>86</v>
      </c>
      <c r="H2646" s="95">
        <v>2</v>
      </c>
      <c r="I2646" s="95" t="s">
        <v>193</v>
      </c>
      <c r="J2646" s="95" t="s">
        <v>192</v>
      </c>
      <c r="K2646" s="95" t="s">
        <v>290</v>
      </c>
      <c r="L2646" s="97">
        <f t="shared" si="41"/>
        <v>102</v>
      </c>
      <c r="M2646" s="95" t="str">
        <f>CONCATENATE(База[ПЕрвые символы],База[Column2],RIGHT(База[Column3],7))</f>
        <v>KV-14646209HTG-KJA</v>
      </c>
      <c r="N2646" s="98"/>
      <c r="O2646" s="98"/>
      <c r="T2646" s="97"/>
      <c r="Y2646" s="98"/>
    </row>
    <row r="2647" spans="1:25" ht="15" x14ac:dyDescent="0.25">
      <c r="A2647" s="93" t="str">
        <f>CONCATENATE(База[ПЕрвые символы],База[Column2],База[Column4])</f>
        <v>KV-14646210HTG-KJA</v>
      </c>
      <c r="B2647" s="94">
        <f>База[Column6]</f>
        <v>104</v>
      </c>
      <c r="C2647" s="95" t="s">
        <v>95</v>
      </c>
      <c r="D2647" s="96">
        <v>46210</v>
      </c>
      <c r="E2647" s="95">
        <v>104</v>
      </c>
      <c r="F2647" s="95">
        <v>34</v>
      </c>
      <c r="G2647" s="95">
        <v>34</v>
      </c>
      <c r="H2647" s="95">
        <v>2</v>
      </c>
      <c r="I2647" s="95" t="s">
        <v>193</v>
      </c>
      <c r="J2647" s="95" t="s">
        <v>192</v>
      </c>
      <c r="K2647" s="95" t="s">
        <v>290</v>
      </c>
      <c r="L2647" s="97">
        <f t="shared" si="41"/>
        <v>102</v>
      </c>
      <c r="M2647" s="95" t="str">
        <f>CONCATENATE(База[ПЕрвые символы],База[Column2],RIGHT(База[Column3],7))</f>
        <v>KV-14646210HTG-KJA</v>
      </c>
      <c r="N2647" s="98"/>
      <c r="O2647" s="98"/>
      <c r="T2647" s="97"/>
      <c r="Y2647" s="98"/>
    </row>
    <row r="2648" spans="1:25" ht="15" x14ac:dyDescent="0.25">
      <c r="A2648" s="93" t="str">
        <f>CONCATENATE(База[ПЕрвые символы],База[Column2],База[Column4])</f>
        <v>KV-14646213HTG-KJA</v>
      </c>
      <c r="B2648" s="94">
        <f>База[Column6]</f>
        <v>104</v>
      </c>
      <c r="C2648" s="95" t="s">
        <v>95</v>
      </c>
      <c r="D2648" s="96">
        <v>46213</v>
      </c>
      <c r="E2648" s="95">
        <v>104</v>
      </c>
      <c r="F2648" s="95">
        <v>39</v>
      </c>
      <c r="G2648" s="95">
        <v>39</v>
      </c>
      <c r="H2648" s="95">
        <v>2</v>
      </c>
      <c r="I2648" s="95" t="s">
        <v>193</v>
      </c>
      <c r="J2648" s="95" t="s">
        <v>192</v>
      </c>
      <c r="K2648" s="95" t="s">
        <v>290</v>
      </c>
      <c r="L2648" s="97">
        <f t="shared" si="41"/>
        <v>102</v>
      </c>
      <c r="M2648" s="95" t="str">
        <f>CONCATENATE(База[ПЕрвые символы],База[Column2],RIGHT(База[Column3],7))</f>
        <v>KV-14646213HTG-KJA</v>
      </c>
      <c r="N2648" s="98"/>
      <c r="O2648" s="98"/>
      <c r="T2648" s="97"/>
      <c r="Y2648" s="98"/>
    </row>
    <row r="2649" spans="1:25" ht="15" x14ac:dyDescent="0.25">
      <c r="A2649" s="93" t="str">
        <f>CONCATENATE(База[ПЕрвые символы],База[Column2],База[Column4])</f>
        <v>KV-14646153HTG-KJA</v>
      </c>
      <c r="B2649" s="94">
        <f>База[Column6]</f>
        <v>90</v>
      </c>
      <c r="C2649" s="95" t="s">
        <v>95</v>
      </c>
      <c r="D2649" s="96">
        <v>46153</v>
      </c>
      <c r="E2649" s="95">
        <v>90</v>
      </c>
      <c r="F2649" s="95">
        <v>78</v>
      </c>
      <c r="G2649" s="95">
        <v>78</v>
      </c>
      <c r="H2649" s="95">
        <v>0</v>
      </c>
      <c r="I2649" s="95" t="s">
        <v>193</v>
      </c>
      <c r="J2649" s="95" t="s">
        <v>192</v>
      </c>
      <c r="K2649" s="95" t="s">
        <v>290</v>
      </c>
      <c r="L2649" s="97">
        <f t="shared" si="41"/>
        <v>90</v>
      </c>
      <c r="M2649" s="95" t="str">
        <f>CONCATENATE(База[ПЕрвые символы],База[Column2],RIGHT(База[Column3],7))</f>
        <v>KV-14646153HTG-KJA</v>
      </c>
      <c r="N2649" s="98"/>
      <c r="O2649" s="98"/>
      <c r="T2649" s="97"/>
      <c r="Y2649" s="98"/>
    </row>
    <row r="2650" spans="1:25" ht="15" x14ac:dyDescent="0.25">
      <c r="A2650" s="93" t="str">
        <f>CONCATENATE(База[ПЕрвые символы],База[Column2],База[Column4])</f>
        <v>KV-14746154NSK-DKS</v>
      </c>
      <c r="B2650" s="94">
        <f>База[Column6]</f>
        <v>39</v>
      </c>
      <c r="C2650" s="95" t="s">
        <v>96</v>
      </c>
      <c r="D2650" s="96">
        <v>46154</v>
      </c>
      <c r="E2650" s="95">
        <v>39</v>
      </c>
      <c r="F2650" s="95">
        <v>27</v>
      </c>
      <c r="G2650" s="95">
        <v>27</v>
      </c>
      <c r="H2650" s="95">
        <v>0</v>
      </c>
      <c r="I2650" s="95" t="s">
        <v>195</v>
      </c>
      <c r="J2650" s="95" t="s">
        <v>194</v>
      </c>
      <c r="K2650" s="95" t="s">
        <v>291</v>
      </c>
      <c r="L2650" s="97">
        <f t="shared" si="41"/>
        <v>39</v>
      </c>
      <c r="M2650" s="95" t="str">
        <f>CONCATENATE(База[ПЕрвые символы],База[Column2],RIGHT(База[Column3],7))</f>
        <v>KV-14746154NSK-DKS</v>
      </c>
      <c r="N2650" s="98"/>
      <c r="O2650" s="98"/>
      <c r="T2650" s="97"/>
      <c r="Y2650" s="98"/>
    </row>
    <row r="2651" spans="1:25" ht="15" x14ac:dyDescent="0.25">
      <c r="A2651" s="93" t="str">
        <f>CONCATENATE(База[ПЕрвые символы],База[Column2],База[Column4])</f>
        <v>KV-14746161NSK-DKS</v>
      </c>
      <c r="B2651" s="94">
        <f>База[Column6]</f>
        <v>39</v>
      </c>
      <c r="C2651" s="95" t="s">
        <v>96</v>
      </c>
      <c r="D2651" s="96">
        <v>46161</v>
      </c>
      <c r="E2651" s="95">
        <v>39</v>
      </c>
      <c r="F2651" s="95">
        <v>23</v>
      </c>
      <c r="G2651" s="95">
        <v>23</v>
      </c>
      <c r="H2651" s="95">
        <v>0</v>
      </c>
      <c r="I2651" s="95" t="s">
        <v>195</v>
      </c>
      <c r="J2651" s="95" t="s">
        <v>194</v>
      </c>
      <c r="K2651" s="95" t="s">
        <v>291</v>
      </c>
      <c r="L2651" s="97">
        <f t="shared" si="41"/>
        <v>39</v>
      </c>
      <c r="M2651" s="95" t="str">
        <f>CONCATENATE(База[ПЕрвые символы],База[Column2],RIGHT(База[Column3],7))</f>
        <v>KV-14746161NSK-DKS</v>
      </c>
      <c r="N2651" s="98"/>
      <c r="O2651" s="98"/>
      <c r="T2651" s="97"/>
      <c r="Y2651" s="98"/>
    </row>
    <row r="2652" spans="1:25" ht="15" x14ac:dyDescent="0.25">
      <c r="A2652" s="93" t="str">
        <f>CONCATENATE(База[ПЕрвые символы],База[Column2],База[Column4])</f>
        <v>KV-14746168NSK-DKS</v>
      </c>
      <c r="B2652" s="94">
        <f>База[Column6]</f>
        <v>38</v>
      </c>
      <c r="C2652" s="95" t="s">
        <v>96</v>
      </c>
      <c r="D2652" s="96">
        <v>46168</v>
      </c>
      <c r="E2652" s="95">
        <v>38</v>
      </c>
      <c r="F2652" s="95">
        <v>30</v>
      </c>
      <c r="G2652" s="95">
        <v>30</v>
      </c>
      <c r="H2652" s="95">
        <v>0</v>
      </c>
      <c r="I2652" s="95" t="s">
        <v>195</v>
      </c>
      <c r="J2652" s="95" t="s">
        <v>194</v>
      </c>
      <c r="K2652" s="95" t="s">
        <v>291</v>
      </c>
      <c r="L2652" s="97">
        <f t="shared" si="41"/>
        <v>38</v>
      </c>
      <c r="M2652" s="95" t="str">
        <f>CONCATENATE(База[ПЕрвые символы],База[Column2],RIGHT(База[Column3],7))</f>
        <v>KV-14746168NSK-DKS</v>
      </c>
      <c r="N2652" s="98"/>
      <c r="O2652" s="98"/>
      <c r="T2652" s="97"/>
      <c r="Y2652" s="98"/>
    </row>
    <row r="2653" spans="1:25" ht="15" x14ac:dyDescent="0.25">
      <c r="A2653" s="93" t="str">
        <f>CONCATENATE(База[ПЕрвые символы],База[Column2],База[Column4])</f>
        <v>KV-14746175NSK-DKS</v>
      </c>
      <c r="B2653" s="94">
        <f>База[Column6]</f>
        <v>39</v>
      </c>
      <c r="C2653" s="95" t="s">
        <v>96</v>
      </c>
      <c r="D2653" s="96">
        <v>46175</v>
      </c>
      <c r="E2653" s="95">
        <v>39</v>
      </c>
      <c r="F2653" s="95">
        <v>10</v>
      </c>
      <c r="G2653" s="95">
        <v>10</v>
      </c>
      <c r="H2653" s="95">
        <v>5</v>
      </c>
      <c r="I2653" s="95" t="s">
        <v>195</v>
      </c>
      <c r="J2653" s="95" t="s">
        <v>194</v>
      </c>
      <c r="K2653" s="95" t="s">
        <v>291</v>
      </c>
      <c r="L2653" s="97">
        <f t="shared" si="41"/>
        <v>34</v>
      </c>
      <c r="M2653" s="95" t="str">
        <f>CONCATENATE(База[ПЕрвые символы],База[Column2],RIGHT(База[Column3],7))</f>
        <v>KV-14746175NSK-DKS</v>
      </c>
      <c r="N2653" s="98"/>
      <c r="O2653" s="98"/>
      <c r="T2653" s="97"/>
      <c r="Y2653" s="98"/>
    </row>
    <row r="2654" spans="1:25" ht="15" x14ac:dyDescent="0.25">
      <c r="A2654" s="93" t="str">
        <f>CONCATENATE(База[ПЕрвые символы],База[Column2],База[Column4])</f>
        <v>KV-14746182NSK-DKS</v>
      </c>
      <c r="B2654" s="94">
        <f>База[Column6]</f>
        <v>39</v>
      </c>
      <c r="C2654" s="95" t="s">
        <v>96</v>
      </c>
      <c r="D2654" s="96">
        <v>46182</v>
      </c>
      <c r="E2654" s="95">
        <v>39</v>
      </c>
      <c r="F2654" s="95">
        <v>7</v>
      </c>
      <c r="G2654" s="95">
        <v>7</v>
      </c>
      <c r="H2654" s="95">
        <v>5</v>
      </c>
      <c r="I2654" s="95" t="s">
        <v>195</v>
      </c>
      <c r="J2654" s="95" t="s">
        <v>194</v>
      </c>
      <c r="K2654" s="95" t="s">
        <v>291</v>
      </c>
      <c r="L2654" s="97">
        <f t="shared" si="41"/>
        <v>34</v>
      </c>
      <c r="M2654" s="95" t="str">
        <f>CONCATENATE(База[ПЕрвые символы],База[Column2],RIGHT(База[Column3],7))</f>
        <v>KV-14746182NSK-DKS</v>
      </c>
      <c r="N2654" s="98"/>
      <c r="O2654" s="98"/>
      <c r="T2654" s="97"/>
      <c r="Y2654" s="98"/>
    </row>
    <row r="2655" spans="1:25" ht="15" x14ac:dyDescent="0.25">
      <c r="A2655" s="93" t="str">
        <f>CONCATENATE(База[ПЕрвые символы],База[Column2],База[Column4])</f>
        <v>KV-14746189NSK-DKS</v>
      </c>
      <c r="B2655" s="94">
        <f>База[Column6]</f>
        <v>39</v>
      </c>
      <c r="C2655" s="95" t="s">
        <v>96</v>
      </c>
      <c r="D2655" s="96">
        <v>46189</v>
      </c>
      <c r="E2655" s="95">
        <v>39</v>
      </c>
      <c r="F2655" s="95">
        <v>3</v>
      </c>
      <c r="G2655" s="95">
        <v>3</v>
      </c>
      <c r="H2655" s="95">
        <v>5</v>
      </c>
      <c r="I2655" s="95" t="s">
        <v>195</v>
      </c>
      <c r="J2655" s="95" t="s">
        <v>194</v>
      </c>
      <c r="K2655" s="95" t="s">
        <v>291</v>
      </c>
      <c r="L2655" s="97">
        <f t="shared" si="41"/>
        <v>34</v>
      </c>
      <c r="M2655" s="95" t="str">
        <f>CONCATENATE(База[ПЕрвые символы],База[Column2],RIGHT(База[Column3],7))</f>
        <v>KV-14746189NSK-DKS</v>
      </c>
      <c r="N2655" s="98"/>
      <c r="O2655" s="98"/>
      <c r="T2655" s="97"/>
      <c r="Y2655" s="98"/>
    </row>
    <row r="2656" spans="1:25" ht="15" x14ac:dyDescent="0.25">
      <c r="A2656" s="93" t="str">
        <f>CONCATENATE(База[ПЕрвые символы],База[Column2],База[Column4])</f>
        <v>KV-14746196NSK-DKS</v>
      </c>
      <c r="B2656" s="94">
        <f>База[Column6]</f>
        <v>36</v>
      </c>
      <c r="C2656" s="95" t="s">
        <v>96</v>
      </c>
      <c r="D2656" s="96">
        <v>46196</v>
      </c>
      <c r="E2656" s="95">
        <v>36</v>
      </c>
      <c r="F2656" s="95">
        <v>10</v>
      </c>
      <c r="G2656" s="95">
        <v>10</v>
      </c>
      <c r="H2656" s="95">
        <v>5</v>
      </c>
      <c r="I2656" s="95" t="s">
        <v>195</v>
      </c>
      <c r="J2656" s="95" t="s">
        <v>194</v>
      </c>
      <c r="K2656" s="95" t="s">
        <v>291</v>
      </c>
      <c r="L2656" s="97">
        <f t="shared" si="41"/>
        <v>31</v>
      </c>
      <c r="M2656" s="95" t="str">
        <f>CONCATENATE(База[ПЕрвые символы],База[Column2],RIGHT(База[Column3],7))</f>
        <v>KV-14746196NSK-DKS</v>
      </c>
      <c r="N2656" s="98"/>
      <c r="O2656" s="98"/>
      <c r="T2656" s="97"/>
      <c r="Y2656" s="98"/>
    </row>
    <row r="2657" spans="1:25" ht="15" x14ac:dyDescent="0.25">
      <c r="A2657" s="93" t="str">
        <f>CONCATENATE(База[ПЕрвые символы],База[Column2],База[Column4])</f>
        <v>KV-14746203NSK-DKS</v>
      </c>
      <c r="B2657" s="94">
        <f>База[Column6]</f>
        <v>39</v>
      </c>
      <c r="C2657" s="95" t="s">
        <v>96</v>
      </c>
      <c r="D2657" s="96">
        <v>46203</v>
      </c>
      <c r="E2657" s="95">
        <v>39</v>
      </c>
      <c r="F2657" s="95">
        <v>8</v>
      </c>
      <c r="G2657" s="95">
        <v>8</v>
      </c>
      <c r="H2657" s="95">
        <v>5</v>
      </c>
      <c r="I2657" s="95" t="s">
        <v>195</v>
      </c>
      <c r="J2657" s="95" t="s">
        <v>194</v>
      </c>
      <c r="K2657" s="95" t="s">
        <v>291</v>
      </c>
      <c r="L2657" s="97">
        <f t="shared" si="41"/>
        <v>34</v>
      </c>
      <c r="M2657" s="95" t="str">
        <f>CONCATENATE(База[ПЕрвые символы],База[Column2],RIGHT(База[Column3],7))</f>
        <v>KV-14746203NSK-DKS</v>
      </c>
      <c r="N2657" s="98"/>
      <c r="O2657" s="98"/>
      <c r="T2657" s="97"/>
      <c r="Y2657" s="98"/>
    </row>
    <row r="2658" spans="1:25" ht="15" x14ac:dyDescent="0.25">
      <c r="A2658" s="93" t="str">
        <f>CONCATENATE(База[ПЕрвые символы],База[Column2],База[Column4])</f>
        <v>KV-14746210NSK-DKS</v>
      </c>
      <c r="B2658" s="94">
        <f>База[Column6]</f>
        <v>39</v>
      </c>
      <c r="C2658" s="95" t="s">
        <v>96</v>
      </c>
      <c r="D2658" s="96">
        <v>46210</v>
      </c>
      <c r="E2658" s="95">
        <v>39</v>
      </c>
      <c r="F2658" s="95">
        <v>10</v>
      </c>
      <c r="G2658" s="95">
        <v>10</v>
      </c>
      <c r="H2658" s="95">
        <v>5</v>
      </c>
      <c r="I2658" s="95" t="s">
        <v>195</v>
      </c>
      <c r="J2658" s="95" t="s">
        <v>194</v>
      </c>
      <c r="K2658" s="95" t="s">
        <v>291</v>
      </c>
      <c r="L2658" s="97">
        <f t="shared" si="41"/>
        <v>34</v>
      </c>
      <c r="M2658" s="95" t="str">
        <f>CONCATENATE(База[ПЕрвые символы],База[Column2],RIGHT(База[Column3],7))</f>
        <v>KV-14746210NSK-DKS</v>
      </c>
      <c r="N2658" s="98"/>
      <c r="O2658" s="98"/>
      <c r="T2658" s="97"/>
      <c r="Y2658" s="98"/>
    </row>
    <row r="2659" spans="1:25" ht="15" x14ac:dyDescent="0.25">
      <c r="A2659" s="93" t="str">
        <f>CONCATENATE(База[ПЕрвые символы],База[Column2],База[Column4])</f>
        <v>KV-14846154DKS-NSK</v>
      </c>
      <c r="B2659" s="94">
        <f>База[Column6]</f>
        <v>32</v>
      </c>
      <c r="C2659" s="95" t="s">
        <v>97</v>
      </c>
      <c r="D2659" s="96">
        <v>46154</v>
      </c>
      <c r="E2659" s="95">
        <v>32</v>
      </c>
      <c r="F2659" s="95">
        <v>19</v>
      </c>
      <c r="G2659" s="95">
        <v>19</v>
      </c>
      <c r="H2659" s="95">
        <v>0</v>
      </c>
      <c r="I2659" s="95" t="s">
        <v>197</v>
      </c>
      <c r="J2659" s="95" t="s">
        <v>196</v>
      </c>
      <c r="K2659" s="95" t="s">
        <v>291</v>
      </c>
      <c r="L2659" s="97">
        <f t="shared" si="41"/>
        <v>32</v>
      </c>
      <c r="M2659" s="95" t="str">
        <f>CONCATENATE(База[ПЕрвые символы],База[Column2],RIGHT(База[Column3],7))</f>
        <v>KV-14846154DKS-NSK</v>
      </c>
      <c r="N2659" s="98"/>
      <c r="O2659" s="98"/>
      <c r="T2659" s="97"/>
      <c r="Y2659" s="98"/>
    </row>
    <row r="2660" spans="1:25" ht="15" x14ac:dyDescent="0.25">
      <c r="A2660" s="93" t="str">
        <f>CONCATENATE(База[ПЕрвые символы],База[Column2],База[Column4])</f>
        <v>KV-14846161DKS-NSK</v>
      </c>
      <c r="B2660" s="94">
        <f>База[Column6]</f>
        <v>34</v>
      </c>
      <c r="C2660" s="95" t="s">
        <v>97</v>
      </c>
      <c r="D2660" s="96">
        <v>46161</v>
      </c>
      <c r="E2660" s="95">
        <v>34</v>
      </c>
      <c r="F2660" s="95">
        <v>31</v>
      </c>
      <c r="G2660" s="95">
        <v>31</v>
      </c>
      <c r="H2660" s="95">
        <v>0</v>
      </c>
      <c r="I2660" s="95" t="s">
        <v>197</v>
      </c>
      <c r="J2660" s="95" t="s">
        <v>196</v>
      </c>
      <c r="K2660" s="95" t="s">
        <v>291</v>
      </c>
      <c r="L2660" s="97">
        <f t="shared" si="41"/>
        <v>34</v>
      </c>
      <c r="M2660" s="95" t="str">
        <f>CONCATENATE(База[ПЕрвые символы],База[Column2],RIGHT(База[Column3],7))</f>
        <v>KV-14846161DKS-NSK</v>
      </c>
      <c r="N2660" s="98"/>
      <c r="O2660" s="98"/>
      <c r="T2660" s="97"/>
      <c r="Y2660" s="98"/>
    </row>
    <row r="2661" spans="1:25" ht="15" x14ac:dyDescent="0.25">
      <c r="A2661" s="93" t="str">
        <f>CONCATENATE(База[ПЕрвые символы],База[Column2],База[Column4])</f>
        <v>KV-14846168DKS-NSK</v>
      </c>
      <c r="B2661" s="94">
        <f>База[Column6]</f>
        <v>32</v>
      </c>
      <c r="C2661" s="95" t="s">
        <v>97</v>
      </c>
      <c r="D2661" s="96">
        <v>46168</v>
      </c>
      <c r="E2661" s="95">
        <v>32</v>
      </c>
      <c r="F2661" s="95">
        <v>24</v>
      </c>
      <c r="G2661" s="95">
        <v>24</v>
      </c>
      <c r="H2661" s="95">
        <v>0</v>
      </c>
      <c r="I2661" s="95" t="s">
        <v>197</v>
      </c>
      <c r="J2661" s="95" t="s">
        <v>196</v>
      </c>
      <c r="K2661" s="95" t="s">
        <v>291</v>
      </c>
      <c r="L2661" s="97">
        <f t="shared" si="41"/>
        <v>32</v>
      </c>
      <c r="M2661" s="95" t="str">
        <f>CONCATENATE(База[ПЕрвые символы],База[Column2],RIGHT(База[Column3],7))</f>
        <v>KV-14846168DKS-NSK</v>
      </c>
      <c r="N2661" s="98"/>
      <c r="O2661" s="98"/>
      <c r="T2661" s="97"/>
      <c r="Y2661" s="98"/>
    </row>
    <row r="2662" spans="1:25" ht="15" x14ac:dyDescent="0.25">
      <c r="A2662" s="93" t="str">
        <f>CONCATENATE(База[ПЕрвые символы],База[Column2],База[Column4])</f>
        <v>KV-14846175DKS-NSK</v>
      </c>
      <c r="B2662" s="94">
        <f>База[Column6]</f>
        <v>32</v>
      </c>
      <c r="C2662" s="95" t="s">
        <v>97</v>
      </c>
      <c r="D2662" s="96">
        <v>46175</v>
      </c>
      <c r="E2662" s="95">
        <v>32</v>
      </c>
      <c r="F2662" s="95">
        <v>25</v>
      </c>
      <c r="G2662" s="95">
        <v>25</v>
      </c>
      <c r="H2662" s="95">
        <v>5</v>
      </c>
      <c r="I2662" s="95" t="s">
        <v>197</v>
      </c>
      <c r="J2662" s="95" t="s">
        <v>196</v>
      </c>
      <c r="K2662" s="95" t="s">
        <v>291</v>
      </c>
      <c r="L2662" s="97">
        <f t="shared" si="41"/>
        <v>27</v>
      </c>
      <c r="M2662" s="95" t="str">
        <f>CONCATENATE(База[ПЕрвые символы],База[Column2],RIGHT(База[Column3],7))</f>
        <v>KV-14846175DKS-NSK</v>
      </c>
      <c r="N2662" s="98"/>
      <c r="O2662" s="98"/>
      <c r="T2662" s="97"/>
      <c r="Y2662" s="98"/>
    </row>
    <row r="2663" spans="1:25" ht="15" x14ac:dyDescent="0.25">
      <c r="A2663" s="93" t="str">
        <f>CONCATENATE(База[ПЕрвые символы],База[Column2],База[Column4])</f>
        <v>KV-14846182DKS-NSK</v>
      </c>
      <c r="B2663" s="94">
        <f>База[Column6]</f>
        <v>32</v>
      </c>
      <c r="C2663" s="95" t="s">
        <v>97</v>
      </c>
      <c r="D2663" s="96">
        <v>46182</v>
      </c>
      <c r="E2663" s="95">
        <v>32</v>
      </c>
      <c r="F2663" s="95">
        <v>15</v>
      </c>
      <c r="G2663" s="95">
        <v>15</v>
      </c>
      <c r="H2663" s="95">
        <v>5</v>
      </c>
      <c r="I2663" s="95" t="s">
        <v>197</v>
      </c>
      <c r="J2663" s="95" t="s">
        <v>196</v>
      </c>
      <c r="K2663" s="95" t="s">
        <v>291</v>
      </c>
      <c r="L2663" s="97">
        <f t="shared" si="41"/>
        <v>27</v>
      </c>
      <c r="M2663" s="95" t="str">
        <f>CONCATENATE(База[ПЕрвые символы],База[Column2],RIGHT(База[Column3],7))</f>
        <v>KV-14846182DKS-NSK</v>
      </c>
      <c r="N2663" s="98"/>
      <c r="O2663" s="98"/>
      <c r="T2663" s="97"/>
      <c r="Y2663" s="98"/>
    </row>
    <row r="2664" spans="1:25" ht="15" x14ac:dyDescent="0.25">
      <c r="A2664" s="93" t="str">
        <f>CONCATENATE(База[ПЕрвые символы],База[Column2],База[Column4])</f>
        <v>KV-14846189DKS-NSK</v>
      </c>
      <c r="B2664" s="94">
        <f>База[Column6]</f>
        <v>30</v>
      </c>
      <c r="C2664" s="95" t="s">
        <v>97</v>
      </c>
      <c r="D2664" s="96">
        <v>46189</v>
      </c>
      <c r="E2664" s="95">
        <v>30</v>
      </c>
      <c r="F2664" s="95">
        <v>18</v>
      </c>
      <c r="G2664" s="95">
        <v>18</v>
      </c>
      <c r="H2664" s="95">
        <v>5</v>
      </c>
      <c r="I2664" s="95" t="s">
        <v>197</v>
      </c>
      <c r="J2664" s="95" t="s">
        <v>196</v>
      </c>
      <c r="K2664" s="95" t="s">
        <v>291</v>
      </c>
      <c r="L2664" s="97">
        <f t="shared" si="41"/>
        <v>25</v>
      </c>
      <c r="M2664" s="95" t="str">
        <f>CONCATENATE(База[ПЕрвые символы],База[Column2],RIGHT(База[Column3],7))</f>
        <v>KV-14846189DKS-NSK</v>
      </c>
      <c r="N2664" s="98"/>
      <c r="O2664" s="98"/>
      <c r="T2664" s="97"/>
      <c r="Y2664" s="98"/>
    </row>
    <row r="2665" spans="1:25" ht="15" x14ac:dyDescent="0.25">
      <c r="A2665" s="93" t="str">
        <f>CONCATENATE(База[ПЕрвые символы],База[Column2],База[Column4])</f>
        <v>KV-14846196DKS-NSK</v>
      </c>
      <c r="B2665" s="94">
        <f>База[Column6]</f>
        <v>32</v>
      </c>
      <c r="C2665" s="95" t="s">
        <v>97</v>
      </c>
      <c r="D2665" s="96">
        <v>46196</v>
      </c>
      <c r="E2665" s="95">
        <v>32</v>
      </c>
      <c r="F2665" s="95">
        <v>13</v>
      </c>
      <c r="G2665" s="95">
        <v>13</v>
      </c>
      <c r="H2665" s="95">
        <v>5</v>
      </c>
      <c r="I2665" s="95" t="s">
        <v>197</v>
      </c>
      <c r="J2665" s="95" t="s">
        <v>196</v>
      </c>
      <c r="K2665" s="95" t="s">
        <v>291</v>
      </c>
      <c r="L2665" s="97">
        <f t="shared" si="41"/>
        <v>27</v>
      </c>
      <c r="M2665" s="95" t="str">
        <f>CONCATENATE(База[ПЕрвые символы],База[Column2],RIGHT(База[Column3],7))</f>
        <v>KV-14846196DKS-NSK</v>
      </c>
      <c r="N2665" s="98"/>
      <c r="O2665" s="98"/>
      <c r="T2665" s="97"/>
      <c r="Y2665" s="98"/>
    </row>
    <row r="2666" spans="1:25" ht="15" x14ac:dyDescent="0.25">
      <c r="A2666" s="93" t="str">
        <f>CONCATENATE(База[ПЕрвые символы],База[Column2],База[Column4])</f>
        <v>KV-14846203DKS-NSK</v>
      </c>
      <c r="B2666" s="94">
        <f>База[Column6]</f>
        <v>32</v>
      </c>
      <c r="C2666" s="95" t="s">
        <v>97</v>
      </c>
      <c r="D2666" s="96">
        <v>46203</v>
      </c>
      <c r="E2666" s="95">
        <v>32</v>
      </c>
      <c r="F2666" s="95">
        <v>24</v>
      </c>
      <c r="G2666" s="95">
        <v>24</v>
      </c>
      <c r="H2666" s="95">
        <v>5</v>
      </c>
      <c r="I2666" s="95" t="s">
        <v>197</v>
      </c>
      <c r="J2666" s="95" t="s">
        <v>196</v>
      </c>
      <c r="K2666" s="95" t="s">
        <v>291</v>
      </c>
      <c r="L2666" s="97">
        <f t="shared" si="41"/>
        <v>27</v>
      </c>
      <c r="M2666" s="95" t="str">
        <f>CONCATENATE(База[ПЕрвые символы],База[Column2],RIGHT(База[Column3],7))</f>
        <v>KV-14846203DKS-NSK</v>
      </c>
      <c r="N2666" s="98"/>
      <c r="O2666" s="98"/>
      <c r="T2666" s="97"/>
      <c r="Y2666" s="98"/>
    </row>
    <row r="2667" spans="1:25" ht="15" x14ac:dyDescent="0.25">
      <c r="A2667" s="93" t="str">
        <f>CONCATENATE(База[ПЕрвые символы],База[Column2],База[Column4])</f>
        <v>KV-14846210DKS-NSK</v>
      </c>
      <c r="B2667" s="94">
        <f>База[Column6]</f>
        <v>32</v>
      </c>
      <c r="C2667" s="95" t="s">
        <v>97</v>
      </c>
      <c r="D2667" s="96">
        <v>46210</v>
      </c>
      <c r="E2667" s="95">
        <v>32</v>
      </c>
      <c r="F2667" s="95">
        <v>16</v>
      </c>
      <c r="G2667" s="95">
        <v>16</v>
      </c>
      <c r="H2667" s="95">
        <v>5</v>
      </c>
      <c r="I2667" s="95" t="s">
        <v>197</v>
      </c>
      <c r="J2667" s="95" t="s">
        <v>196</v>
      </c>
      <c r="K2667" s="95" t="s">
        <v>291</v>
      </c>
      <c r="L2667" s="97">
        <f t="shared" si="41"/>
        <v>27</v>
      </c>
      <c r="M2667" s="95" t="str">
        <f>CONCATENATE(База[ПЕрвые символы],База[Column2],RIGHT(База[Column3],7))</f>
        <v>KV-14846210DKS-NSK</v>
      </c>
      <c r="N2667" s="98"/>
      <c r="O2667" s="98"/>
      <c r="T2667" s="97"/>
      <c r="Y2667" s="98"/>
    </row>
    <row r="2668" spans="1:25" ht="15" x14ac:dyDescent="0.25">
      <c r="A2668" s="93" t="str">
        <f>CONCATENATE(База[ПЕрвые символы],База[Column2],База[Column4])</f>
        <v>KV-14946164NSK-HTG</v>
      </c>
      <c r="B2668" s="94">
        <f>База[Column6]</f>
        <v>31</v>
      </c>
      <c r="C2668" s="95" t="s">
        <v>98</v>
      </c>
      <c r="D2668" s="96">
        <v>46164</v>
      </c>
      <c r="E2668" s="95">
        <v>31</v>
      </c>
      <c r="F2668" s="95">
        <v>31</v>
      </c>
      <c r="G2668" s="95">
        <v>31</v>
      </c>
      <c r="H2668" s="95">
        <v>0</v>
      </c>
      <c r="I2668" s="95" t="s">
        <v>199</v>
      </c>
      <c r="J2668" s="95" t="s">
        <v>198</v>
      </c>
      <c r="K2668" s="95" t="s">
        <v>291</v>
      </c>
      <c r="L2668" s="97">
        <f t="shared" si="41"/>
        <v>31</v>
      </c>
      <c r="M2668" s="95" t="str">
        <f>CONCATENATE(База[ПЕрвые символы],База[Column2],RIGHT(База[Column3],7))</f>
        <v>KV-14946164NSK-HTG</v>
      </c>
      <c r="N2668" s="98"/>
      <c r="O2668" s="98"/>
      <c r="T2668" s="97"/>
      <c r="Y2668" s="98"/>
    </row>
    <row r="2669" spans="1:25" ht="15" x14ac:dyDescent="0.25">
      <c r="A2669" s="93" t="str">
        <f>CONCATENATE(База[ПЕрвые символы],База[Column2],База[Column4])</f>
        <v>KV-14946171NSK-HTG</v>
      </c>
      <c r="B2669" s="94">
        <f>База[Column6]</f>
        <v>30</v>
      </c>
      <c r="C2669" s="95" t="s">
        <v>98</v>
      </c>
      <c r="D2669" s="96">
        <v>46171</v>
      </c>
      <c r="E2669" s="95">
        <v>30</v>
      </c>
      <c r="F2669" s="95">
        <v>19</v>
      </c>
      <c r="G2669" s="95">
        <v>19</v>
      </c>
      <c r="H2669" s="95">
        <v>3</v>
      </c>
      <c r="I2669" s="95" t="s">
        <v>199</v>
      </c>
      <c r="J2669" s="95" t="s">
        <v>198</v>
      </c>
      <c r="K2669" s="95" t="s">
        <v>291</v>
      </c>
      <c r="L2669" s="97">
        <f t="shared" si="41"/>
        <v>27</v>
      </c>
      <c r="M2669" s="95" t="str">
        <f>CONCATENATE(База[ПЕрвые символы],База[Column2],RIGHT(База[Column3],7))</f>
        <v>KV-14946171NSK-HTG</v>
      </c>
      <c r="N2669" s="98"/>
      <c r="O2669" s="98"/>
      <c r="T2669" s="97"/>
      <c r="Y2669" s="98"/>
    </row>
    <row r="2670" spans="1:25" ht="15" x14ac:dyDescent="0.25">
      <c r="A2670" s="93" t="str">
        <f>CONCATENATE(База[ПЕрвые символы],База[Column2],База[Column4])</f>
        <v>KV-14946176NSK-HTG</v>
      </c>
      <c r="B2670" s="94">
        <f>База[Column6]</f>
        <v>36</v>
      </c>
      <c r="C2670" s="95" t="s">
        <v>98</v>
      </c>
      <c r="D2670" s="96">
        <v>46176</v>
      </c>
      <c r="E2670" s="95">
        <v>36</v>
      </c>
      <c r="F2670" s="95">
        <v>1</v>
      </c>
      <c r="G2670" s="95">
        <v>1</v>
      </c>
      <c r="H2670" s="95">
        <v>3</v>
      </c>
      <c r="I2670" s="95" t="s">
        <v>199</v>
      </c>
      <c r="J2670" s="95" t="s">
        <v>198</v>
      </c>
      <c r="K2670" s="95" t="s">
        <v>291</v>
      </c>
      <c r="L2670" s="97">
        <f t="shared" si="41"/>
        <v>33</v>
      </c>
      <c r="M2670" s="95" t="str">
        <f>CONCATENATE(База[ПЕрвые символы],База[Column2],RIGHT(База[Column3],7))</f>
        <v>KV-14946176NSK-HTG</v>
      </c>
      <c r="N2670" s="98"/>
      <c r="O2670" s="98"/>
      <c r="T2670" s="97"/>
      <c r="Y2670" s="98"/>
    </row>
    <row r="2671" spans="1:25" ht="15" x14ac:dyDescent="0.25">
      <c r="A2671" s="93" t="str">
        <f>CONCATENATE(База[ПЕрвые символы],База[Column2],База[Column4])</f>
        <v>KV-14946178NSK-HTG</v>
      </c>
      <c r="B2671" s="94">
        <f>База[Column6]</f>
        <v>36</v>
      </c>
      <c r="C2671" s="95" t="s">
        <v>98</v>
      </c>
      <c r="D2671" s="96">
        <v>46178</v>
      </c>
      <c r="E2671" s="95">
        <v>36</v>
      </c>
      <c r="F2671" s="95">
        <v>7</v>
      </c>
      <c r="G2671" s="95">
        <v>7</v>
      </c>
      <c r="H2671" s="95">
        <v>3</v>
      </c>
      <c r="I2671" s="95" t="s">
        <v>199</v>
      </c>
      <c r="J2671" s="95" t="s">
        <v>198</v>
      </c>
      <c r="K2671" s="95" t="s">
        <v>291</v>
      </c>
      <c r="L2671" s="97">
        <f t="shared" si="41"/>
        <v>33</v>
      </c>
      <c r="M2671" s="95" t="str">
        <f>CONCATENATE(База[ПЕрвые символы],База[Column2],RIGHT(База[Column3],7))</f>
        <v>KV-14946178NSK-HTG</v>
      </c>
      <c r="N2671" s="98"/>
      <c r="O2671" s="98"/>
      <c r="T2671" s="97"/>
      <c r="Y2671" s="98"/>
    </row>
    <row r="2672" spans="1:25" ht="15" x14ac:dyDescent="0.25">
      <c r="A2672" s="93" t="str">
        <f>CONCATENATE(База[ПЕрвые символы],База[Column2],База[Column4])</f>
        <v>KV-14946183NSK-HTG</v>
      </c>
      <c r="B2672" s="94">
        <f>База[Column6]</f>
        <v>36</v>
      </c>
      <c r="C2672" s="95" t="s">
        <v>98</v>
      </c>
      <c r="D2672" s="96">
        <v>46183</v>
      </c>
      <c r="E2672" s="95">
        <v>36</v>
      </c>
      <c r="F2672" s="95">
        <v>1</v>
      </c>
      <c r="G2672" s="95">
        <v>1</v>
      </c>
      <c r="H2672" s="95">
        <v>3</v>
      </c>
      <c r="I2672" s="95" t="s">
        <v>199</v>
      </c>
      <c r="J2672" s="95" t="s">
        <v>198</v>
      </c>
      <c r="K2672" s="95" t="s">
        <v>291</v>
      </c>
      <c r="L2672" s="97">
        <f t="shared" si="41"/>
        <v>33</v>
      </c>
      <c r="M2672" s="95" t="str">
        <f>CONCATENATE(База[ПЕрвые символы],База[Column2],RIGHT(База[Column3],7))</f>
        <v>KV-14946183NSK-HTG</v>
      </c>
      <c r="N2672" s="98"/>
      <c r="O2672" s="98"/>
      <c r="T2672" s="97"/>
      <c r="Y2672" s="98"/>
    </row>
    <row r="2673" spans="1:25" ht="15" x14ac:dyDescent="0.25">
      <c r="A2673" s="93" t="str">
        <f>CONCATENATE(База[ПЕрвые символы],База[Column2],База[Column4])</f>
        <v>KV-14946185NSK-HTG</v>
      </c>
      <c r="B2673" s="94">
        <f>База[Column6]</f>
        <v>36</v>
      </c>
      <c r="C2673" s="95" t="s">
        <v>98</v>
      </c>
      <c r="D2673" s="96">
        <v>46185</v>
      </c>
      <c r="E2673" s="95">
        <v>36</v>
      </c>
      <c r="F2673" s="95">
        <v>3</v>
      </c>
      <c r="G2673" s="95">
        <v>3</v>
      </c>
      <c r="H2673" s="95">
        <v>3</v>
      </c>
      <c r="I2673" s="95" t="s">
        <v>199</v>
      </c>
      <c r="J2673" s="95" t="s">
        <v>198</v>
      </c>
      <c r="K2673" s="95" t="s">
        <v>291</v>
      </c>
      <c r="L2673" s="97">
        <f t="shared" si="41"/>
        <v>33</v>
      </c>
      <c r="M2673" s="95" t="str">
        <f>CONCATENATE(База[ПЕрвые символы],База[Column2],RIGHT(База[Column3],7))</f>
        <v>KV-14946185NSK-HTG</v>
      </c>
      <c r="N2673" s="98"/>
      <c r="O2673" s="98"/>
      <c r="T2673" s="97"/>
      <c r="Y2673" s="98"/>
    </row>
    <row r="2674" spans="1:25" ht="15" x14ac:dyDescent="0.25">
      <c r="A2674" s="93" t="str">
        <f>CONCATENATE(База[ПЕрвые символы],База[Column2],База[Column4])</f>
        <v>KV-14946190NSK-HTG</v>
      </c>
      <c r="B2674" s="94">
        <f>База[Column6]</f>
        <v>37</v>
      </c>
      <c r="C2674" s="95" t="s">
        <v>98</v>
      </c>
      <c r="D2674" s="96">
        <v>46190</v>
      </c>
      <c r="E2674" s="95">
        <v>37</v>
      </c>
      <c r="F2674" s="95">
        <v>28</v>
      </c>
      <c r="G2674" s="95">
        <v>28</v>
      </c>
      <c r="H2674" s="95">
        <v>3</v>
      </c>
      <c r="I2674" s="95" t="s">
        <v>199</v>
      </c>
      <c r="J2674" s="95" t="s">
        <v>198</v>
      </c>
      <c r="K2674" s="95" t="s">
        <v>291</v>
      </c>
      <c r="L2674" s="97">
        <f t="shared" si="41"/>
        <v>34</v>
      </c>
      <c r="M2674" s="95" t="str">
        <f>CONCATENATE(База[ПЕрвые символы],База[Column2],RIGHT(База[Column3],7))</f>
        <v>KV-14946190NSK-HTG</v>
      </c>
      <c r="N2674" s="98"/>
      <c r="O2674" s="98"/>
      <c r="T2674" s="97"/>
      <c r="Y2674" s="98"/>
    </row>
    <row r="2675" spans="1:25" ht="15" x14ac:dyDescent="0.25">
      <c r="A2675" s="93" t="str">
        <f>CONCATENATE(База[ПЕрвые символы],База[Column2],База[Column4])</f>
        <v>KV-14946192NSK-HTG</v>
      </c>
      <c r="B2675" s="94">
        <f>База[Column6]</f>
        <v>36</v>
      </c>
      <c r="C2675" s="95" t="s">
        <v>98</v>
      </c>
      <c r="D2675" s="96">
        <v>46192</v>
      </c>
      <c r="E2675" s="95">
        <v>36</v>
      </c>
      <c r="F2675" s="95">
        <v>1</v>
      </c>
      <c r="G2675" s="95">
        <v>1</v>
      </c>
      <c r="H2675" s="95">
        <v>3</v>
      </c>
      <c r="I2675" s="95" t="s">
        <v>199</v>
      </c>
      <c r="J2675" s="95" t="s">
        <v>198</v>
      </c>
      <c r="K2675" s="95" t="s">
        <v>291</v>
      </c>
      <c r="L2675" s="97">
        <f t="shared" si="41"/>
        <v>33</v>
      </c>
      <c r="M2675" s="95" t="str">
        <f>CONCATENATE(База[ПЕрвые символы],База[Column2],RIGHT(База[Column3],7))</f>
        <v>KV-14946192NSK-HTG</v>
      </c>
      <c r="N2675" s="98"/>
      <c r="O2675" s="98"/>
      <c r="T2675" s="97"/>
      <c r="Y2675" s="98"/>
    </row>
    <row r="2676" spans="1:25" ht="15" x14ac:dyDescent="0.25">
      <c r="A2676" s="93" t="str">
        <f>CONCATENATE(База[ПЕрвые символы],База[Column2],База[Column4])</f>
        <v>KV-14946197NSK-HTG</v>
      </c>
      <c r="B2676" s="94">
        <f>База[Column6]</f>
        <v>34</v>
      </c>
      <c r="C2676" s="95" t="s">
        <v>98</v>
      </c>
      <c r="D2676" s="96">
        <v>46197</v>
      </c>
      <c r="E2676" s="95">
        <v>34</v>
      </c>
      <c r="F2676" s="95">
        <v>4</v>
      </c>
      <c r="G2676" s="95">
        <v>4</v>
      </c>
      <c r="H2676" s="95">
        <v>3</v>
      </c>
      <c r="I2676" s="95" t="s">
        <v>199</v>
      </c>
      <c r="J2676" s="95" t="s">
        <v>198</v>
      </c>
      <c r="K2676" s="95" t="s">
        <v>291</v>
      </c>
      <c r="L2676" s="97">
        <f t="shared" si="41"/>
        <v>31</v>
      </c>
      <c r="M2676" s="95" t="str">
        <f>CONCATENATE(База[ПЕрвые символы],База[Column2],RIGHT(База[Column3],7))</f>
        <v>KV-14946197NSK-HTG</v>
      </c>
      <c r="N2676" s="98"/>
      <c r="O2676" s="98"/>
      <c r="T2676" s="97"/>
      <c r="Y2676" s="98"/>
    </row>
    <row r="2677" spans="1:25" ht="15" x14ac:dyDescent="0.25">
      <c r="A2677" s="93" t="str">
        <f>CONCATENATE(База[ПЕрвые символы],База[Column2],База[Column4])</f>
        <v>KV-14946199NSK-HTG</v>
      </c>
      <c r="B2677" s="94">
        <f>База[Column6]</f>
        <v>36</v>
      </c>
      <c r="C2677" s="95" t="s">
        <v>98</v>
      </c>
      <c r="D2677" s="96">
        <v>46199</v>
      </c>
      <c r="E2677" s="95">
        <v>36</v>
      </c>
      <c r="F2677" s="95">
        <v>0</v>
      </c>
      <c r="G2677" s="95">
        <v>0</v>
      </c>
      <c r="H2677" s="95">
        <v>3</v>
      </c>
      <c r="I2677" s="95" t="s">
        <v>199</v>
      </c>
      <c r="J2677" s="95" t="s">
        <v>198</v>
      </c>
      <c r="K2677" s="95" t="s">
        <v>291</v>
      </c>
      <c r="L2677" s="97">
        <f t="shared" si="41"/>
        <v>33</v>
      </c>
      <c r="M2677" s="95" t="str">
        <f>CONCATENATE(База[ПЕрвые символы],База[Column2],RIGHT(База[Column3],7))</f>
        <v>KV-14946199NSK-HTG</v>
      </c>
      <c r="N2677" s="98"/>
      <c r="O2677" s="98"/>
      <c r="T2677" s="97"/>
      <c r="Y2677" s="98"/>
    </row>
    <row r="2678" spans="1:25" ht="15" x14ac:dyDescent="0.25">
      <c r="A2678" s="93" t="str">
        <f>CONCATENATE(База[ПЕрвые символы],База[Column2],База[Column4])</f>
        <v>KV-14946204NSK-HTG</v>
      </c>
      <c r="B2678" s="94">
        <f>База[Column6]</f>
        <v>36</v>
      </c>
      <c r="C2678" s="95" t="s">
        <v>98</v>
      </c>
      <c r="D2678" s="96">
        <v>46204</v>
      </c>
      <c r="E2678" s="95">
        <v>36</v>
      </c>
      <c r="F2678" s="95">
        <v>6</v>
      </c>
      <c r="G2678" s="95">
        <v>6</v>
      </c>
      <c r="H2678" s="95">
        <v>3</v>
      </c>
      <c r="I2678" s="95" t="s">
        <v>199</v>
      </c>
      <c r="J2678" s="95" t="s">
        <v>198</v>
      </c>
      <c r="K2678" s="95" t="s">
        <v>291</v>
      </c>
      <c r="L2678" s="97">
        <f t="shared" si="41"/>
        <v>33</v>
      </c>
      <c r="M2678" s="95" t="str">
        <f>CONCATENATE(База[ПЕрвые символы],База[Column2],RIGHT(База[Column3],7))</f>
        <v>KV-14946204NSK-HTG</v>
      </c>
      <c r="N2678" s="98"/>
      <c r="O2678" s="98"/>
      <c r="T2678" s="97"/>
      <c r="Y2678" s="98"/>
    </row>
    <row r="2679" spans="1:25" ht="15" x14ac:dyDescent="0.25">
      <c r="A2679" s="93" t="str">
        <f>CONCATENATE(База[ПЕрвые символы],База[Column2],База[Column4])</f>
        <v>KV-14946206NSK-HTG</v>
      </c>
      <c r="B2679" s="94">
        <f>База[Column6]</f>
        <v>36</v>
      </c>
      <c r="C2679" s="95" t="s">
        <v>98</v>
      </c>
      <c r="D2679" s="96">
        <v>46206</v>
      </c>
      <c r="E2679" s="95">
        <v>36</v>
      </c>
      <c r="F2679" s="95">
        <v>0</v>
      </c>
      <c r="G2679" s="95">
        <v>0</v>
      </c>
      <c r="H2679" s="95">
        <v>3</v>
      </c>
      <c r="I2679" s="95" t="s">
        <v>199</v>
      </c>
      <c r="J2679" s="95" t="s">
        <v>198</v>
      </c>
      <c r="K2679" s="95" t="s">
        <v>291</v>
      </c>
      <c r="L2679" s="97">
        <f t="shared" si="41"/>
        <v>33</v>
      </c>
      <c r="M2679" s="95" t="str">
        <f>CONCATENATE(База[ПЕрвые символы],База[Column2],RIGHT(База[Column3],7))</f>
        <v>KV-14946206NSK-HTG</v>
      </c>
      <c r="N2679" s="98"/>
      <c r="O2679" s="98"/>
      <c r="T2679" s="97"/>
      <c r="Y2679" s="98"/>
    </row>
    <row r="2680" spans="1:25" ht="15" x14ac:dyDescent="0.25">
      <c r="A2680" s="93" t="str">
        <f>CONCATENATE(База[ПЕрвые символы],База[Column2],База[Column4])</f>
        <v>KV-14946211NSK-HTG</v>
      </c>
      <c r="B2680" s="94">
        <f>База[Column6]</f>
        <v>36</v>
      </c>
      <c r="C2680" s="95" t="s">
        <v>98</v>
      </c>
      <c r="D2680" s="96">
        <v>46211</v>
      </c>
      <c r="E2680" s="95">
        <v>36</v>
      </c>
      <c r="F2680" s="95">
        <v>0</v>
      </c>
      <c r="G2680" s="95">
        <v>0</v>
      </c>
      <c r="H2680" s="95">
        <v>3</v>
      </c>
      <c r="I2680" s="95" t="s">
        <v>199</v>
      </c>
      <c r="J2680" s="95" t="s">
        <v>198</v>
      </c>
      <c r="K2680" s="95" t="s">
        <v>291</v>
      </c>
      <c r="L2680" s="97">
        <f t="shared" si="41"/>
        <v>33</v>
      </c>
      <c r="M2680" s="95" t="str">
        <f>CONCATENATE(База[ПЕрвые символы],База[Column2],RIGHT(База[Column3],7))</f>
        <v>KV-14946211NSK-HTG</v>
      </c>
      <c r="N2680" s="98"/>
      <c r="O2680" s="98"/>
      <c r="T2680" s="97"/>
      <c r="Y2680" s="98"/>
    </row>
    <row r="2681" spans="1:25" ht="15" x14ac:dyDescent="0.25">
      <c r="A2681" s="93" t="str">
        <f>CONCATENATE(База[ПЕрвые символы],База[Column2],База[Column4])</f>
        <v>KV-14946213NSK-HTG</v>
      </c>
      <c r="B2681" s="94">
        <f>База[Column6]</f>
        <v>36</v>
      </c>
      <c r="C2681" s="95" t="s">
        <v>98</v>
      </c>
      <c r="D2681" s="96">
        <v>46213</v>
      </c>
      <c r="E2681" s="95">
        <v>36</v>
      </c>
      <c r="F2681" s="95">
        <v>0</v>
      </c>
      <c r="G2681" s="95">
        <v>0</v>
      </c>
      <c r="H2681" s="95">
        <v>3</v>
      </c>
      <c r="I2681" s="95" t="s">
        <v>199</v>
      </c>
      <c r="J2681" s="95" t="s">
        <v>198</v>
      </c>
      <c r="K2681" s="95" t="s">
        <v>291</v>
      </c>
      <c r="L2681" s="97">
        <f t="shared" si="41"/>
        <v>33</v>
      </c>
      <c r="M2681" s="95" t="str">
        <f>CONCATENATE(База[ПЕрвые символы],База[Column2],RIGHT(База[Column3],7))</f>
        <v>KV-14946213NSK-HTG</v>
      </c>
      <c r="N2681" s="98"/>
      <c r="O2681" s="98"/>
      <c r="T2681" s="97"/>
      <c r="Y2681" s="98"/>
    </row>
    <row r="2682" spans="1:25" ht="15" x14ac:dyDescent="0.25">
      <c r="A2682" s="93" t="str">
        <f>CONCATENATE(База[ПЕрвые символы],База[Column2],База[Column4])</f>
        <v>KV-14946153NSK-HTG</v>
      </c>
      <c r="B2682" s="94">
        <f>База[Column6]</f>
        <v>31</v>
      </c>
      <c r="C2682" s="95" t="s">
        <v>98</v>
      </c>
      <c r="D2682" s="96">
        <v>46153</v>
      </c>
      <c r="E2682" s="95">
        <v>31</v>
      </c>
      <c r="F2682" s="95">
        <v>18</v>
      </c>
      <c r="G2682" s="95">
        <v>18</v>
      </c>
      <c r="H2682" s="95">
        <v>0</v>
      </c>
      <c r="I2682" s="95" t="s">
        <v>199</v>
      </c>
      <c r="J2682" s="95" t="s">
        <v>198</v>
      </c>
      <c r="K2682" s="95" t="s">
        <v>291</v>
      </c>
      <c r="L2682" s="97">
        <f t="shared" si="41"/>
        <v>31</v>
      </c>
      <c r="M2682" s="95" t="str">
        <f>CONCATENATE(База[ПЕрвые символы],База[Column2],RIGHT(База[Column3],7))</f>
        <v>KV-14946153NSK-HTG</v>
      </c>
      <c r="N2682" s="98"/>
      <c r="O2682" s="98"/>
      <c r="T2682" s="97"/>
      <c r="Y2682" s="98"/>
    </row>
    <row r="2683" spans="1:25" ht="15" x14ac:dyDescent="0.25">
      <c r="A2683" s="93" t="str">
        <f>CONCATENATE(База[ПЕрвые символы],База[Column2],База[Column4])</f>
        <v>KV-14946158NSK-HTG</v>
      </c>
      <c r="B2683" s="94">
        <f>База[Column6]</f>
        <v>31</v>
      </c>
      <c r="C2683" s="95" t="s">
        <v>98</v>
      </c>
      <c r="D2683" s="96">
        <v>46158</v>
      </c>
      <c r="E2683" s="95">
        <v>31</v>
      </c>
      <c r="F2683" s="95">
        <v>27</v>
      </c>
      <c r="G2683" s="95">
        <v>27</v>
      </c>
      <c r="H2683" s="95">
        <v>0</v>
      </c>
      <c r="I2683" s="95" t="s">
        <v>199</v>
      </c>
      <c r="J2683" s="95" t="s">
        <v>198</v>
      </c>
      <c r="K2683" s="95" t="s">
        <v>291</v>
      </c>
      <c r="L2683" s="97">
        <f t="shared" si="41"/>
        <v>31</v>
      </c>
      <c r="M2683" s="95" t="str">
        <f>CONCATENATE(База[ПЕрвые символы],База[Column2],RIGHT(База[Column3],7))</f>
        <v>KV-14946158NSK-HTG</v>
      </c>
      <c r="N2683" s="98"/>
      <c r="O2683" s="98"/>
      <c r="T2683" s="97"/>
      <c r="Y2683" s="98"/>
    </row>
    <row r="2684" spans="1:25" ht="15" x14ac:dyDescent="0.25">
      <c r="A2684" s="93" t="str">
        <f>CONCATENATE(База[ПЕрвые символы],База[Column2],База[Column4])</f>
        <v>KV-15046153HTG-NSK</v>
      </c>
      <c r="B2684" s="94">
        <f>База[Column6]</f>
        <v>42</v>
      </c>
      <c r="C2684" s="95" t="s">
        <v>99</v>
      </c>
      <c r="D2684" s="96">
        <v>46153</v>
      </c>
      <c r="E2684" s="95">
        <v>42</v>
      </c>
      <c r="F2684" s="95">
        <v>22</v>
      </c>
      <c r="G2684" s="95">
        <v>22</v>
      </c>
      <c r="H2684" s="95">
        <v>0</v>
      </c>
      <c r="I2684" s="95" t="s">
        <v>201</v>
      </c>
      <c r="J2684" s="95" t="s">
        <v>200</v>
      </c>
      <c r="K2684" s="95" t="s">
        <v>291</v>
      </c>
      <c r="L2684" s="97">
        <f t="shared" si="41"/>
        <v>42</v>
      </c>
      <c r="M2684" s="95" t="str">
        <f>CONCATENATE(База[ПЕрвые символы],База[Column2],RIGHT(База[Column3],7))</f>
        <v>KV-15046153HTG-NSK</v>
      </c>
      <c r="N2684" s="98"/>
      <c r="O2684" s="98"/>
      <c r="T2684" s="97"/>
      <c r="Y2684" s="98"/>
    </row>
    <row r="2685" spans="1:25" ht="15" x14ac:dyDescent="0.25">
      <c r="A2685" s="93" t="str">
        <f>CONCATENATE(База[ПЕрвые символы],База[Column2],База[Column4])</f>
        <v>KV-15046160HTG-NSK</v>
      </c>
      <c r="B2685" s="94">
        <f>База[Column6]</f>
        <v>42</v>
      </c>
      <c r="C2685" s="95" t="s">
        <v>99</v>
      </c>
      <c r="D2685" s="96">
        <v>46160</v>
      </c>
      <c r="E2685" s="95">
        <v>42</v>
      </c>
      <c r="F2685" s="95">
        <v>16</v>
      </c>
      <c r="G2685" s="95">
        <v>16</v>
      </c>
      <c r="H2685" s="95">
        <v>0</v>
      </c>
      <c r="I2685" s="95" t="s">
        <v>201</v>
      </c>
      <c r="J2685" s="95" t="s">
        <v>200</v>
      </c>
      <c r="K2685" s="95" t="s">
        <v>291</v>
      </c>
      <c r="L2685" s="97">
        <f t="shared" si="41"/>
        <v>42</v>
      </c>
      <c r="M2685" s="95" t="str">
        <f>CONCATENATE(База[ПЕрвые символы],База[Column2],RIGHT(База[Column3],7))</f>
        <v>KV-15046160HTG-NSK</v>
      </c>
      <c r="N2685" s="98"/>
      <c r="O2685" s="98"/>
      <c r="T2685" s="97"/>
      <c r="Y2685" s="98"/>
    </row>
    <row r="2686" spans="1:25" ht="15" x14ac:dyDescent="0.25">
      <c r="A2686" s="93" t="str">
        <f>CONCATENATE(База[ПЕрвые символы],База[Column2],База[Column4])</f>
        <v>KV-15046167HTG-NSK</v>
      </c>
      <c r="B2686" s="94">
        <f>База[Column6]</f>
        <v>42</v>
      </c>
      <c r="C2686" s="95" t="s">
        <v>99</v>
      </c>
      <c r="D2686" s="96">
        <v>46167</v>
      </c>
      <c r="E2686" s="95">
        <v>42</v>
      </c>
      <c r="F2686" s="95">
        <v>40</v>
      </c>
      <c r="G2686" s="95">
        <v>40</v>
      </c>
      <c r="H2686" s="95">
        <v>0</v>
      </c>
      <c r="I2686" s="95" t="s">
        <v>201</v>
      </c>
      <c r="J2686" s="95" t="s">
        <v>200</v>
      </c>
      <c r="K2686" s="95" t="s">
        <v>291</v>
      </c>
      <c r="L2686" s="97">
        <f t="shared" si="41"/>
        <v>42</v>
      </c>
      <c r="M2686" s="95" t="str">
        <f>CONCATENATE(База[ПЕрвые символы],База[Column2],RIGHT(База[Column3],7))</f>
        <v>KV-15046167HTG-NSK</v>
      </c>
      <c r="N2686" s="98"/>
      <c r="O2686" s="98"/>
      <c r="T2686" s="97"/>
      <c r="Y2686" s="98"/>
    </row>
    <row r="2687" spans="1:25" ht="15" x14ac:dyDescent="0.25">
      <c r="A2687" s="93" t="str">
        <f>CONCATENATE(База[ПЕрвые символы],База[Column2],База[Column4])</f>
        <v>KV-15046174HTG-NSK</v>
      </c>
      <c r="B2687" s="94">
        <f>База[Column6]</f>
        <v>42</v>
      </c>
      <c r="C2687" s="95" t="s">
        <v>99</v>
      </c>
      <c r="D2687" s="96">
        <v>46174</v>
      </c>
      <c r="E2687" s="95">
        <v>42</v>
      </c>
      <c r="F2687" s="95">
        <v>12</v>
      </c>
      <c r="G2687" s="95">
        <v>12</v>
      </c>
      <c r="H2687" s="95">
        <v>3</v>
      </c>
      <c r="I2687" s="95" t="s">
        <v>201</v>
      </c>
      <c r="J2687" s="95" t="s">
        <v>200</v>
      </c>
      <c r="K2687" s="95" t="s">
        <v>291</v>
      </c>
      <c r="L2687" s="97">
        <f t="shared" si="41"/>
        <v>39</v>
      </c>
      <c r="M2687" s="95" t="str">
        <f>CONCATENATE(База[ПЕрвые символы],База[Column2],RIGHT(База[Column3],7))</f>
        <v>KV-15046174HTG-NSK</v>
      </c>
      <c r="N2687" s="98"/>
      <c r="O2687" s="98"/>
      <c r="T2687" s="97"/>
      <c r="Y2687" s="98"/>
    </row>
    <row r="2688" spans="1:25" ht="15" x14ac:dyDescent="0.25">
      <c r="A2688" s="93" t="str">
        <f>CONCATENATE(База[ПЕрвые символы],База[Column2],База[Column4])</f>
        <v>KV-15046177HTG-NSK</v>
      </c>
      <c r="B2688" s="94">
        <f>База[Column6]</f>
        <v>42</v>
      </c>
      <c r="C2688" s="95" t="s">
        <v>99</v>
      </c>
      <c r="D2688" s="96">
        <v>46177</v>
      </c>
      <c r="E2688" s="95">
        <v>42</v>
      </c>
      <c r="F2688" s="95">
        <v>2</v>
      </c>
      <c r="G2688" s="95">
        <v>2</v>
      </c>
      <c r="H2688" s="95">
        <v>3</v>
      </c>
      <c r="I2688" s="95" t="s">
        <v>201</v>
      </c>
      <c r="J2688" s="95" t="s">
        <v>200</v>
      </c>
      <c r="K2688" s="95" t="s">
        <v>291</v>
      </c>
      <c r="L2688" s="97">
        <f t="shared" si="41"/>
        <v>39</v>
      </c>
      <c r="M2688" s="95" t="str">
        <f>CONCATENATE(База[ПЕрвые символы],База[Column2],RIGHT(База[Column3],7))</f>
        <v>KV-15046177HTG-NSK</v>
      </c>
      <c r="N2688" s="98"/>
      <c r="O2688" s="98"/>
      <c r="T2688" s="97"/>
      <c r="Y2688" s="98"/>
    </row>
    <row r="2689" spans="1:25" ht="15" x14ac:dyDescent="0.25">
      <c r="A2689" s="93" t="str">
        <f>CONCATENATE(База[ПЕрвые символы],База[Column2],База[Column4])</f>
        <v>KV-15046181HTG-NSK</v>
      </c>
      <c r="B2689" s="94">
        <f>База[Column6]</f>
        <v>42</v>
      </c>
      <c r="C2689" s="95" t="s">
        <v>99</v>
      </c>
      <c r="D2689" s="96">
        <v>46181</v>
      </c>
      <c r="E2689" s="95">
        <v>42</v>
      </c>
      <c r="F2689" s="95">
        <v>3</v>
      </c>
      <c r="G2689" s="95">
        <v>3</v>
      </c>
      <c r="H2689" s="95">
        <v>3</v>
      </c>
      <c r="I2689" s="95" t="s">
        <v>201</v>
      </c>
      <c r="J2689" s="95" t="s">
        <v>200</v>
      </c>
      <c r="K2689" s="95" t="s">
        <v>291</v>
      </c>
      <c r="L2689" s="97">
        <f t="shared" si="41"/>
        <v>39</v>
      </c>
      <c r="M2689" s="95" t="str">
        <f>CONCATENATE(База[ПЕрвые символы],База[Column2],RIGHT(База[Column3],7))</f>
        <v>KV-15046181HTG-NSK</v>
      </c>
      <c r="N2689" s="98"/>
      <c r="O2689" s="98"/>
      <c r="T2689" s="97"/>
      <c r="Y2689" s="98"/>
    </row>
    <row r="2690" spans="1:25" ht="15" x14ac:dyDescent="0.25">
      <c r="A2690" s="93" t="str">
        <f>CONCATENATE(База[ПЕрвые символы],База[Column2],База[Column4])</f>
        <v>KV-15046184HTG-NSK</v>
      </c>
      <c r="B2690" s="94">
        <f>База[Column6]</f>
        <v>42</v>
      </c>
      <c r="C2690" s="95" t="s">
        <v>99</v>
      </c>
      <c r="D2690" s="96">
        <v>46184</v>
      </c>
      <c r="E2690" s="95">
        <v>42</v>
      </c>
      <c r="F2690" s="95">
        <v>8</v>
      </c>
      <c r="G2690" s="95">
        <v>8</v>
      </c>
      <c r="H2690" s="95">
        <v>3</v>
      </c>
      <c r="I2690" s="95" t="s">
        <v>201</v>
      </c>
      <c r="J2690" s="95" t="s">
        <v>200</v>
      </c>
      <c r="K2690" s="95" t="s">
        <v>291</v>
      </c>
      <c r="L2690" s="97">
        <f t="shared" ref="L2690:L2753" si="42">IF(G2690&gt;=0,E2690-H2690,E2690-H2690-G2690)</f>
        <v>39</v>
      </c>
      <c r="M2690" s="95" t="str">
        <f>CONCATENATE(База[ПЕрвые символы],База[Column2],RIGHT(База[Column3],7))</f>
        <v>KV-15046184HTG-NSK</v>
      </c>
      <c r="N2690" s="98"/>
      <c r="O2690" s="98"/>
      <c r="T2690" s="97"/>
      <c r="Y2690" s="98"/>
    </row>
    <row r="2691" spans="1:25" ht="15" x14ac:dyDescent="0.25">
      <c r="A2691" s="93" t="str">
        <f>CONCATENATE(База[ПЕрвые символы],База[Column2],База[Column4])</f>
        <v>KV-15046188HTG-NSK</v>
      </c>
      <c r="B2691" s="94">
        <f>База[Column6]</f>
        <v>42</v>
      </c>
      <c r="C2691" s="95" t="s">
        <v>99</v>
      </c>
      <c r="D2691" s="96">
        <v>46188</v>
      </c>
      <c r="E2691" s="95">
        <v>42</v>
      </c>
      <c r="F2691" s="95">
        <v>5</v>
      </c>
      <c r="G2691" s="95">
        <v>5</v>
      </c>
      <c r="H2691" s="95">
        <v>3</v>
      </c>
      <c r="I2691" s="95" t="s">
        <v>201</v>
      </c>
      <c r="J2691" s="95" t="s">
        <v>200</v>
      </c>
      <c r="K2691" s="95" t="s">
        <v>291</v>
      </c>
      <c r="L2691" s="97">
        <f t="shared" si="42"/>
        <v>39</v>
      </c>
      <c r="M2691" s="95" t="str">
        <f>CONCATENATE(База[ПЕрвые символы],База[Column2],RIGHT(База[Column3],7))</f>
        <v>KV-15046188HTG-NSK</v>
      </c>
      <c r="N2691" s="98"/>
      <c r="O2691" s="98"/>
      <c r="T2691" s="97"/>
      <c r="Y2691" s="98"/>
    </row>
    <row r="2692" spans="1:25" ht="15" x14ac:dyDescent="0.25">
      <c r="A2692" s="93" t="str">
        <f>CONCATENATE(База[ПЕрвые символы],База[Column2],База[Column4])</f>
        <v>KV-15046191HTG-NSK</v>
      </c>
      <c r="B2692" s="94">
        <f>База[Column6]</f>
        <v>29</v>
      </c>
      <c r="C2692" s="95" t="s">
        <v>99</v>
      </c>
      <c r="D2692" s="96">
        <v>46191</v>
      </c>
      <c r="E2692" s="95">
        <v>29</v>
      </c>
      <c r="F2692" s="95">
        <v>3</v>
      </c>
      <c r="G2692" s="95">
        <v>3</v>
      </c>
      <c r="H2692" s="95">
        <v>3</v>
      </c>
      <c r="I2692" s="95" t="s">
        <v>201</v>
      </c>
      <c r="J2692" s="95" t="s">
        <v>200</v>
      </c>
      <c r="K2692" s="95" t="s">
        <v>291</v>
      </c>
      <c r="L2692" s="97">
        <f t="shared" si="42"/>
        <v>26</v>
      </c>
      <c r="M2692" s="95" t="str">
        <f>CONCATENATE(База[ПЕрвые символы],База[Column2],RIGHT(База[Column3],7))</f>
        <v>KV-15046191HTG-NSK</v>
      </c>
      <c r="N2692" s="98"/>
      <c r="O2692" s="98"/>
      <c r="T2692" s="97"/>
      <c r="Y2692" s="98"/>
    </row>
    <row r="2693" spans="1:25" ht="15" x14ac:dyDescent="0.25">
      <c r="A2693" s="93" t="str">
        <f>CONCATENATE(База[ПЕрвые символы],База[Column2],База[Column4])</f>
        <v>KV-15046195HTG-NSK</v>
      </c>
      <c r="B2693" s="94">
        <f>База[Column6]</f>
        <v>42</v>
      </c>
      <c r="C2693" s="95" t="s">
        <v>99</v>
      </c>
      <c r="D2693" s="96">
        <v>46195</v>
      </c>
      <c r="E2693" s="95">
        <v>42</v>
      </c>
      <c r="F2693" s="95">
        <v>4</v>
      </c>
      <c r="G2693" s="95">
        <v>4</v>
      </c>
      <c r="H2693" s="95">
        <v>3</v>
      </c>
      <c r="I2693" s="95" t="s">
        <v>201</v>
      </c>
      <c r="J2693" s="95" t="s">
        <v>200</v>
      </c>
      <c r="K2693" s="95" t="s">
        <v>291</v>
      </c>
      <c r="L2693" s="97">
        <f t="shared" si="42"/>
        <v>39</v>
      </c>
      <c r="M2693" s="95" t="str">
        <f>CONCATENATE(База[ПЕрвые символы],База[Column2],RIGHT(База[Column3],7))</f>
        <v>KV-15046195HTG-NSK</v>
      </c>
      <c r="N2693" s="98"/>
      <c r="O2693" s="98"/>
      <c r="T2693" s="97"/>
      <c r="Y2693" s="98"/>
    </row>
    <row r="2694" spans="1:25" ht="15" x14ac:dyDescent="0.25">
      <c r="A2694" s="93" t="str">
        <f>CONCATENATE(База[ПЕрвые символы],База[Column2],База[Column4])</f>
        <v>KV-15046198HTG-NSK</v>
      </c>
      <c r="B2694" s="94">
        <f>База[Column6]</f>
        <v>42</v>
      </c>
      <c r="C2694" s="95" t="s">
        <v>99</v>
      </c>
      <c r="D2694" s="96">
        <v>46198</v>
      </c>
      <c r="E2694" s="95">
        <v>42</v>
      </c>
      <c r="F2694" s="95">
        <v>2</v>
      </c>
      <c r="G2694" s="95">
        <v>2</v>
      </c>
      <c r="H2694" s="95">
        <v>3</v>
      </c>
      <c r="I2694" s="95" t="s">
        <v>201</v>
      </c>
      <c r="J2694" s="95" t="s">
        <v>200</v>
      </c>
      <c r="K2694" s="95" t="s">
        <v>291</v>
      </c>
      <c r="L2694" s="97">
        <f t="shared" si="42"/>
        <v>39</v>
      </c>
      <c r="M2694" s="95" t="str">
        <f>CONCATENATE(База[ПЕрвые символы],База[Column2],RIGHT(База[Column3],7))</f>
        <v>KV-15046198HTG-NSK</v>
      </c>
      <c r="N2694" s="98"/>
      <c r="O2694" s="98"/>
      <c r="T2694" s="97"/>
      <c r="Y2694" s="98"/>
    </row>
    <row r="2695" spans="1:25" ht="15" x14ac:dyDescent="0.25">
      <c r="A2695" s="93" t="str">
        <f>CONCATENATE(База[ПЕрвые символы],База[Column2],База[Column4])</f>
        <v>KV-15046202HTG-NSK</v>
      </c>
      <c r="B2695" s="94">
        <f>База[Column6]</f>
        <v>42</v>
      </c>
      <c r="C2695" s="95" t="s">
        <v>99</v>
      </c>
      <c r="D2695" s="96">
        <v>46202</v>
      </c>
      <c r="E2695" s="95">
        <v>42</v>
      </c>
      <c r="F2695" s="95">
        <v>3</v>
      </c>
      <c r="G2695" s="95">
        <v>3</v>
      </c>
      <c r="H2695" s="95">
        <v>3</v>
      </c>
      <c r="I2695" s="95" t="s">
        <v>201</v>
      </c>
      <c r="J2695" s="95" t="s">
        <v>200</v>
      </c>
      <c r="K2695" s="95" t="s">
        <v>291</v>
      </c>
      <c r="L2695" s="97">
        <f t="shared" si="42"/>
        <v>39</v>
      </c>
      <c r="M2695" s="95" t="str">
        <f>CONCATENATE(База[ПЕрвые символы],База[Column2],RIGHT(База[Column3],7))</f>
        <v>KV-15046202HTG-NSK</v>
      </c>
      <c r="N2695" s="98"/>
      <c r="O2695" s="98"/>
      <c r="T2695" s="97"/>
      <c r="Y2695" s="98"/>
    </row>
    <row r="2696" spans="1:25" ht="15" x14ac:dyDescent="0.25">
      <c r="A2696" s="93" t="str">
        <f>CONCATENATE(База[ПЕрвые символы],База[Column2],База[Column4])</f>
        <v>KV-15046205HTG-NSK</v>
      </c>
      <c r="B2696" s="94">
        <f>База[Column6]</f>
        <v>42</v>
      </c>
      <c r="C2696" s="95" t="s">
        <v>99</v>
      </c>
      <c r="D2696" s="96">
        <v>46205</v>
      </c>
      <c r="E2696" s="95">
        <v>42</v>
      </c>
      <c r="F2696" s="95">
        <v>7</v>
      </c>
      <c r="G2696" s="95">
        <v>7</v>
      </c>
      <c r="H2696" s="95">
        <v>3</v>
      </c>
      <c r="I2696" s="95" t="s">
        <v>201</v>
      </c>
      <c r="J2696" s="95" t="s">
        <v>200</v>
      </c>
      <c r="K2696" s="95" t="s">
        <v>291</v>
      </c>
      <c r="L2696" s="97">
        <f t="shared" si="42"/>
        <v>39</v>
      </c>
      <c r="M2696" s="95" t="str">
        <f>CONCATENATE(База[ПЕрвые символы],База[Column2],RIGHT(База[Column3],7))</f>
        <v>KV-15046205HTG-NSK</v>
      </c>
      <c r="N2696" s="98"/>
      <c r="O2696" s="98"/>
      <c r="T2696" s="97"/>
      <c r="Y2696" s="98"/>
    </row>
    <row r="2697" spans="1:25" ht="15" x14ac:dyDescent="0.25">
      <c r="A2697" s="93" t="str">
        <f>CONCATENATE(База[ПЕрвые символы],База[Column2],База[Column4])</f>
        <v>KV-15046209HTG-NSK</v>
      </c>
      <c r="B2697" s="94">
        <f>База[Column6]</f>
        <v>42</v>
      </c>
      <c r="C2697" s="95" t="s">
        <v>99</v>
      </c>
      <c r="D2697" s="96">
        <v>46209</v>
      </c>
      <c r="E2697" s="95">
        <v>42</v>
      </c>
      <c r="F2697" s="95">
        <v>1</v>
      </c>
      <c r="G2697" s="95">
        <v>1</v>
      </c>
      <c r="H2697" s="95">
        <v>3</v>
      </c>
      <c r="I2697" s="95" t="s">
        <v>201</v>
      </c>
      <c r="J2697" s="95" t="s">
        <v>200</v>
      </c>
      <c r="K2697" s="95" t="s">
        <v>291</v>
      </c>
      <c r="L2697" s="97">
        <f t="shared" si="42"/>
        <v>39</v>
      </c>
      <c r="M2697" s="95" t="str">
        <f>CONCATENATE(База[ПЕрвые символы],База[Column2],RIGHT(База[Column3],7))</f>
        <v>KV-15046209HTG-NSK</v>
      </c>
      <c r="N2697" s="98"/>
      <c r="O2697" s="98"/>
      <c r="T2697" s="97"/>
      <c r="Y2697" s="98"/>
    </row>
    <row r="2698" spans="1:25" ht="15" x14ac:dyDescent="0.25">
      <c r="A2698" s="93" t="str">
        <f>CONCATENATE(База[ПЕрвые символы],База[Column2],База[Column4])</f>
        <v>KV-15046212HTG-NSK</v>
      </c>
      <c r="B2698" s="94">
        <f>База[Column6]</f>
        <v>42</v>
      </c>
      <c r="C2698" s="95" t="s">
        <v>99</v>
      </c>
      <c r="D2698" s="96">
        <v>46212</v>
      </c>
      <c r="E2698" s="95">
        <v>42</v>
      </c>
      <c r="F2698" s="95">
        <v>0</v>
      </c>
      <c r="G2698" s="95">
        <v>0</v>
      </c>
      <c r="H2698" s="95">
        <v>3</v>
      </c>
      <c r="I2698" s="95" t="s">
        <v>201</v>
      </c>
      <c r="J2698" s="95" t="s">
        <v>200</v>
      </c>
      <c r="K2698" s="95" t="s">
        <v>291</v>
      </c>
      <c r="L2698" s="97">
        <f t="shared" si="42"/>
        <v>39</v>
      </c>
      <c r="M2698" s="95" t="str">
        <f>CONCATENATE(База[ПЕрвые символы],База[Column2],RIGHT(База[Column3],7))</f>
        <v>KV-15046212HTG-NSK</v>
      </c>
      <c r="N2698" s="98"/>
      <c r="O2698" s="98"/>
      <c r="T2698" s="97"/>
      <c r="Y2698" s="98"/>
    </row>
    <row r="2699" spans="1:25" ht="15" x14ac:dyDescent="0.25">
      <c r="A2699" s="93" t="str">
        <f>CONCATENATE(База[ПЕрвые символы],База[Column2],База[Column4])</f>
        <v>KV-15146171KJA-GOY</v>
      </c>
      <c r="B2699" s="94">
        <f>База[Column6]</f>
        <v>38</v>
      </c>
      <c r="C2699" s="95" t="s">
        <v>100</v>
      </c>
      <c r="D2699" s="96">
        <v>46171</v>
      </c>
      <c r="E2699" s="95">
        <v>38</v>
      </c>
      <c r="F2699" s="95">
        <v>32</v>
      </c>
      <c r="G2699" s="95">
        <v>32</v>
      </c>
      <c r="H2699" s="95">
        <v>3</v>
      </c>
      <c r="I2699" s="95" t="s">
        <v>203</v>
      </c>
      <c r="J2699" s="95" t="s">
        <v>202</v>
      </c>
      <c r="K2699" s="95" t="s">
        <v>288</v>
      </c>
      <c r="L2699" s="97">
        <f t="shared" si="42"/>
        <v>35</v>
      </c>
      <c r="M2699" s="95" t="str">
        <f>CONCATENATE(База[ПЕрвые символы],База[Column2],RIGHT(База[Column3],7))</f>
        <v>KV-15146171KJA-GOY</v>
      </c>
      <c r="N2699" s="98"/>
      <c r="O2699" s="98"/>
      <c r="T2699" s="97"/>
      <c r="Y2699" s="98"/>
    </row>
    <row r="2700" spans="1:25" ht="15" x14ac:dyDescent="0.25">
      <c r="A2700" s="93" t="str">
        <f>CONCATENATE(База[ПЕрвые символы],База[Column2],База[Column4])</f>
        <v>KV-15146177KJA-GOY</v>
      </c>
      <c r="B2700" s="94">
        <f>База[Column6]</f>
        <v>59</v>
      </c>
      <c r="C2700" s="95" t="s">
        <v>100</v>
      </c>
      <c r="D2700" s="96">
        <v>46177</v>
      </c>
      <c r="E2700" s="95">
        <v>59</v>
      </c>
      <c r="F2700" s="95">
        <v>4</v>
      </c>
      <c r="G2700" s="95">
        <v>4</v>
      </c>
      <c r="H2700" s="95">
        <v>3</v>
      </c>
      <c r="I2700" s="95" t="s">
        <v>203</v>
      </c>
      <c r="J2700" s="95" t="s">
        <v>202</v>
      </c>
      <c r="K2700" s="95" t="s">
        <v>289</v>
      </c>
      <c r="L2700" s="97">
        <f t="shared" si="42"/>
        <v>56</v>
      </c>
      <c r="M2700" s="95" t="str">
        <f>CONCATENATE(База[ПЕрвые символы],База[Column2],RIGHT(База[Column3],7))</f>
        <v>KV-15146177KJA-GOY</v>
      </c>
      <c r="N2700" s="98"/>
      <c r="O2700" s="98"/>
      <c r="T2700" s="97"/>
      <c r="Y2700" s="98"/>
    </row>
    <row r="2701" spans="1:25" ht="15" x14ac:dyDescent="0.25">
      <c r="A2701" s="93" t="str">
        <f>CONCATENATE(База[ПЕрвые символы],База[Column2],База[Column4])</f>
        <v>KV-15146184KJA-GOY</v>
      </c>
      <c r="B2701" s="94">
        <f>База[Column6]</f>
        <v>59</v>
      </c>
      <c r="C2701" s="95" t="s">
        <v>100</v>
      </c>
      <c r="D2701" s="96">
        <v>46184</v>
      </c>
      <c r="E2701" s="95">
        <v>59</v>
      </c>
      <c r="F2701" s="95">
        <v>3</v>
      </c>
      <c r="G2701" s="95">
        <v>3</v>
      </c>
      <c r="H2701" s="95">
        <v>3</v>
      </c>
      <c r="I2701" s="95" t="s">
        <v>203</v>
      </c>
      <c r="J2701" s="95" t="s">
        <v>202</v>
      </c>
      <c r="K2701" s="95" t="s">
        <v>289</v>
      </c>
      <c r="L2701" s="97">
        <f t="shared" si="42"/>
        <v>56</v>
      </c>
      <c r="M2701" s="95" t="str">
        <f>CONCATENATE(База[ПЕрвые символы],База[Column2],RIGHT(База[Column3],7))</f>
        <v>KV-15146184KJA-GOY</v>
      </c>
      <c r="N2701" s="98"/>
      <c r="O2701" s="98"/>
      <c r="T2701" s="97"/>
      <c r="Y2701" s="98"/>
    </row>
    <row r="2702" spans="1:25" ht="15" x14ac:dyDescent="0.25">
      <c r="A2702" s="93" t="str">
        <f>CONCATENATE(База[ПЕрвые символы],База[Column2],База[Column4])</f>
        <v>KV-15146191KJA-GOY</v>
      </c>
      <c r="B2702" s="94">
        <f>База[Column6]</f>
        <v>59</v>
      </c>
      <c r="C2702" s="95" t="s">
        <v>100</v>
      </c>
      <c r="D2702" s="96">
        <v>46191</v>
      </c>
      <c r="E2702" s="95">
        <v>59</v>
      </c>
      <c r="F2702" s="95">
        <v>1</v>
      </c>
      <c r="G2702" s="95">
        <v>1</v>
      </c>
      <c r="H2702" s="95">
        <v>3</v>
      </c>
      <c r="I2702" s="95" t="s">
        <v>203</v>
      </c>
      <c r="J2702" s="95" t="s">
        <v>202</v>
      </c>
      <c r="K2702" s="95" t="s">
        <v>289</v>
      </c>
      <c r="L2702" s="97">
        <f t="shared" si="42"/>
        <v>56</v>
      </c>
      <c r="M2702" s="95" t="str">
        <f>CONCATENATE(База[ПЕрвые символы],База[Column2],RIGHT(База[Column3],7))</f>
        <v>KV-15146191KJA-GOY</v>
      </c>
      <c r="N2702" s="98"/>
      <c r="O2702" s="98"/>
      <c r="T2702" s="97"/>
      <c r="Y2702" s="98"/>
    </row>
    <row r="2703" spans="1:25" ht="15" x14ac:dyDescent="0.25">
      <c r="A2703" s="93" t="str">
        <f>CONCATENATE(База[ПЕрвые символы],База[Column2],База[Column4])</f>
        <v>KV-15146195KJA-GOY</v>
      </c>
      <c r="B2703" s="94">
        <f>База[Column6]</f>
        <v>20</v>
      </c>
      <c r="C2703" s="95" t="s">
        <v>100</v>
      </c>
      <c r="D2703" s="96">
        <v>46195</v>
      </c>
      <c r="E2703" s="95">
        <v>20</v>
      </c>
      <c r="F2703" s="95">
        <v>2</v>
      </c>
      <c r="G2703" s="95">
        <v>2</v>
      </c>
      <c r="H2703" s="95">
        <v>3</v>
      </c>
      <c r="I2703" s="95" t="s">
        <v>203</v>
      </c>
      <c r="J2703" s="95" t="s">
        <v>202</v>
      </c>
      <c r="K2703" s="95" t="s">
        <v>289</v>
      </c>
      <c r="L2703" s="97">
        <f t="shared" si="42"/>
        <v>17</v>
      </c>
      <c r="M2703" s="95" t="str">
        <f>CONCATENATE(База[ПЕрвые символы],База[Column2],RIGHT(База[Column3],7))</f>
        <v>KV-15146195KJA-GOY</v>
      </c>
      <c r="N2703" s="98"/>
      <c r="O2703" s="98"/>
      <c r="T2703" s="97"/>
      <c r="Y2703" s="98"/>
    </row>
    <row r="2704" spans="1:25" ht="15" x14ac:dyDescent="0.25">
      <c r="A2704" s="93" t="str">
        <f>CONCATENATE(База[ПЕрвые символы],База[Column2],База[Column4])</f>
        <v>KV-15146198KJA-GOY</v>
      </c>
      <c r="B2704" s="94">
        <f>База[Column6]</f>
        <v>59</v>
      </c>
      <c r="C2704" s="95" t="s">
        <v>100</v>
      </c>
      <c r="D2704" s="96">
        <v>46198</v>
      </c>
      <c r="E2704" s="95">
        <v>59</v>
      </c>
      <c r="F2704" s="95">
        <v>3</v>
      </c>
      <c r="G2704" s="95">
        <v>3</v>
      </c>
      <c r="H2704" s="95">
        <v>3</v>
      </c>
      <c r="I2704" s="95" t="s">
        <v>203</v>
      </c>
      <c r="J2704" s="95" t="s">
        <v>202</v>
      </c>
      <c r="K2704" s="95" t="s">
        <v>289</v>
      </c>
      <c r="L2704" s="97">
        <f t="shared" si="42"/>
        <v>56</v>
      </c>
      <c r="M2704" s="95" t="str">
        <f>CONCATENATE(База[ПЕрвые символы],База[Column2],RIGHT(База[Column3],7))</f>
        <v>KV-15146198KJA-GOY</v>
      </c>
      <c r="N2704" s="98"/>
      <c r="O2704" s="98"/>
      <c r="T2704" s="97"/>
      <c r="Y2704" s="98"/>
    </row>
    <row r="2705" spans="1:25" ht="15" x14ac:dyDescent="0.25">
      <c r="A2705" s="93" t="str">
        <f>CONCATENATE(База[ПЕрвые символы],База[Column2],База[Column4])</f>
        <v>KV-15146202KJA-GOY</v>
      </c>
      <c r="B2705" s="94">
        <f>База[Column6]</f>
        <v>59</v>
      </c>
      <c r="C2705" s="95" t="s">
        <v>100</v>
      </c>
      <c r="D2705" s="96">
        <v>46202</v>
      </c>
      <c r="E2705" s="95">
        <v>59</v>
      </c>
      <c r="F2705" s="95">
        <v>4</v>
      </c>
      <c r="G2705" s="95">
        <v>4</v>
      </c>
      <c r="H2705" s="95">
        <v>3</v>
      </c>
      <c r="I2705" s="95" t="s">
        <v>203</v>
      </c>
      <c r="J2705" s="95" t="s">
        <v>202</v>
      </c>
      <c r="K2705" s="95" t="s">
        <v>289</v>
      </c>
      <c r="L2705" s="97">
        <f t="shared" si="42"/>
        <v>56</v>
      </c>
      <c r="M2705" s="95" t="str">
        <f>CONCATENATE(База[ПЕрвые символы],База[Column2],RIGHT(База[Column3],7))</f>
        <v>KV-15146202KJA-GOY</v>
      </c>
      <c r="N2705" s="98"/>
      <c r="O2705" s="98"/>
      <c r="T2705" s="97"/>
      <c r="Y2705" s="98"/>
    </row>
    <row r="2706" spans="1:25" ht="15" x14ac:dyDescent="0.25">
      <c r="A2706" s="93" t="str">
        <f>CONCATENATE(База[ПЕрвые символы],База[Column2],База[Column4])</f>
        <v>KV-15146204KJA-GOY</v>
      </c>
      <c r="B2706" s="94">
        <f>База[Column6]</f>
        <v>59</v>
      </c>
      <c r="C2706" s="95" t="s">
        <v>100</v>
      </c>
      <c r="D2706" s="96">
        <v>46204</v>
      </c>
      <c r="E2706" s="95">
        <v>59</v>
      </c>
      <c r="F2706" s="95">
        <v>2</v>
      </c>
      <c r="G2706" s="95">
        <v>2</v>
      </c>
      <c r="H2706" s="95">
        <v>3</v>
      </c>
      <c r="I2706" s="95" t="s">
        <v>203</v>
      </c>
      <c r="J2706" s="95" t="s">
        <v>202</v>
      </c>
      <c r="K2706" s="95" t="s">
        <v>289</v>
      </c>
      <c r="L2706" s="97">
        <f t="shared" si="42"/>
        <v>56</v>
      </c>
      <c r="M2706" s="95" t="str">
        <f>CONCATENATE(База[ПЕрвые символы],База[Column2],RIGHT(База[Column3],7))</f>
        <v>KV-15146204KJA-GOY</v>
      </c>
      <c r="N2706" s="98"/>
      <c r="O2706" s="98"/>
      <c r="T2706" s="97"/>
      <c r="Y2706" s="98"/>
    </row>
    <row r="2707" spans="1:25" ht="15" x14ac:dyDescent="0.25">
      <c r="A2707" s="93" t="str">
        <f>CONCATENATE(База[ПЕрвые символы],База[Column2],База[Column4])</f>
        <v>KV-15146205KJA-GOY</v>
      </c>
      <c r="B2707" s="94">
        <f>База[Column6]</f>
        <v>59</v>
      </c>
      <c r="C2707" s="95" t="s">
        <v>100</v>
      </c>
      <c r="D2707" s="96">
        <v>46205</v>
      </c>
      <c r="E2707" s="95">
        <v>59</v>
      </c>
      <c r="F2707" s="95">
        <v>0</v>
      </c>
      <c r="G2707" s="95">
        <v>0</v>
      </c>
      <c r="H2707" s="95">
        <v>3</v>
      </c>
      <c r="I2707" s="95" t="s">
        <v>203</v>
      </c>
      <c r="J2707" s="95" t="s">
        <v>202</v>
      </c>
      <c r="K2707" s="95" t="s">
        <v>289</v>
      </c>
      <c r="L2707" s="97">
        <f t="shared" si="42"/>
        <v>56</v>
      </c>
      <c r="M2707" s="95" t="str">
        <f>CONCATENATE(База[ПЕрвые символы],База[Column2],RIGHT(База[Column3],7))</f>
        <v>KV-15146205KJA-GOY</v>
      </c>
      <c r="N2707" s="98"/>
      <c r="O2707" s="98"/>
      <c r="T2707" s="97"/>
      <c r="Y2707" s="98"/>
    </row>
    <row r="2708" spans="1:25" ht="15" x14ac:dyDescent="0.25">
      <c r="A2708" s="93" t="str">
        <f>CONCATENATE(База[ПЕрвые символы],База[Column2],База[Column4])</f>
        <v>KV-15146211KJA-GOY</v>
      </c>
      <c r="B2708" s="94">
        <f>База[Column6]</f>
        <v>40</v>
      </c>
      <c r="C2708" s="95" t="s">
        <v>100</v>
      </c>
      <c r="D2708" s="96">
        <v>46211</v>
      </c>
      <c r="E2708" s="95">
        <v>40</v>
      </c>
      <c r="F2708" s="95">
        <v>0</v>
      </c>
      <c r="G2708" s="95">
        <v>0</v>
      </c>
      <c r="H2708" s="95">
        <v>3</v>
      </c>
      <c r="I2708" s="95" t="s">
        <v>203</v>
      </c>
      <c r="J2708" s="95" t="s">
        <v>202</v>
      </c>
      <c r="K2708" s="95" t="s">
        <v>289</v>
      </c>
      <c r="L2708" s="97">
        <f t="shared" si="42"/>
        <v>37</v>
      </c>
      <c r="M2708" s="95" t="str">
        <f>CONCATENATE(База[ПЕрвые символы],База[Column2],RIGHT(База[Column3],7))</f>
        <v>KV-15146211KJA-GOY</v>
      </c>
      <c r="N2708" s="98"/>
      <c r="O2708" s="98"/>
      <c r="T2708" s="97"/>
      <c r="Y2708" s="98"/>
    </row>
    <row r="2709" spans="1:25" ht="15" x14ac:dyDescent="0.25">
      <c r="A2709" s="93" t="str">
        <f>CONCATENATE(База[ПЕрвые символы],База[Column2],База[Column4])</f>
        <v>KV-15146212KJA-GOY</v>
      </c>
      <c r="B2709" s="94">
        <f>База[Column6]</f>
        <v>40</v>
      </c>
      <c r="C2709" s="95" t="s">
        <v>100</v>
      </c>
      <c r="D2709" s="96">
        <v>46212</v>
      </c>
      <c r="E2709" s="95">
        <v>40</v>
      </c>
      <c r="F2709" s="95">
        <v>2</v>
      </c>
      <c r="G2709" s="95">
        <v>2</v>
      </c>
      <c r="H2709" s="95">
        <v>3</v>
      </c>
      <c r="I2709" s="95" t="s">
        <v>203</v>
      </c>
      <c r="J2709" s="95" t="s">
        <v>202</v>
      </c>
      <c r="K2709" s="95" t="s">
        <v>289</v>
      </c>
      <c r="L2709" s="97">
        <f t="shared" si="42"/>
        <v>37</v>
      </c>
      <c r="M2709" s="95" t="str">
        <f>CONCATENATE(База[ПЕрвые символы],База[Column2],RIGHT(База[Column3],7))</f>
        <v>KV-15146212KJA-GOY</v>
      </c>
      <c r="N2709" s="98"/>
      <c r="O2709" s="98"/>
      <c r="T2709" s="97"/>
      <c r="Y2709" s="98"/>
    </row>
    <row r="2710" spans="1:25" ht="15" x14ac:dyDescent="0.25">
      <c r="A2710" s="93" t="str">
        <f>CONCATENATE(База[ПЕрвые символы],База[Column2],База[Column4])</f>
        <v>KV-15246171GOY-KJA</v>
      </c>
      <c r="B2710" s="94">
        <f>База[Column6]</f>
        <v>46</v>
      </c>
      <c r="C2710" s="95" t="s">
        <v>101</v>
      </c>
      <c r="D2710" s="96">
        <v>46171</v>
      </c>
      <c r="E2710" s="95">
        <v>46</v>
      </c>
      <c r="F2710" s="95">
        <v>24</v>
      </c>
      <c r="G2710" s="95">
        <v>24</v>
      </c>
      <c r="H2710" s="95">
        <v>3</v>
      </c>
      <c r="I2710" s="95" t="s">
        <v>205</v>
      </c>
      <c r="J2710" s="95" t="s">
        <v>204</v>
      </c>
      <c r="K2710" s="95" t="s">
        <v>288</v>
      </c>
      <c r="L2710" s="97">
        <f t="shared" si="42"/>
        <v>43</v>
      </c>
      <c r="M2710" s="95" t="str">
        <f>CONCATENATE(База[ПЕрвые символы],База[Column2],RIGHT(База[Column3],7))</f>
        <v>KV-15246171GOY-KJA</v>
      </c>
      <c r="N2710" s="98"/>
      <c r="O2710" s="98"/>
      <c r="T2710" s="97"/>
      <c r="Y2710" s="98"/>
    </row>
    <row r="2711" spans="1:25" ht="15" x14ac:dyDescent="0.25">
      <c r="A2711" s="93" t="str">
        <f>CONCATENATE(База[ПЕрвые символы],База[Column2],База[Column4])</f>
        <v>KV-15246177GOY-KJA</v>
      </c>
      <c r="B2711" s="94">
        <f>База[Column6]</f>
        <v>56</v>
      </c>
      <c r="C2711" s="95" t="s">
        <v>101</v>
      </c>
      <c r="D2711" s="96">
        <v>46177</v>
      </c>
      <c r="E2711" s="95">
        <v>56</v>
      </c>
      <c r="F2711" s="95">
        <v>49</v>
      </c>
      <c r="G2711" s="95">
        <v>49</v>
      </c>
      <c r="H2711" s="95">
        <v>3</v>
      </c>
      <c r="I2711" s="95" t="s">
        <v>205</v>
      </c>
      <c r="J2711" s="95" t="s">
        <v>204</v>
      </c>
      <c r="K2711" s="95" t="s">
        <v>289</v>
      </c>
      <c r="L2711" s="97">
        <f t="shared" si="42"/>
        <v>53</v>
      </c>
      <c r="M2711" s="95" t="str">
        <f>CONCATENATE(База[ПЕрвые символы],База[Column2],RIGHT(База[Column3],7))</f>
        <v>KV-15246177GOY-KJA</v>
      </c>
      <c r="N2711" s="98"/>
      <c r="O2711" s="98"/>
      <c r="T2711" s="97"/>
      <c r="Y2711" s="98"/>
    </row>
    <row r="2712" spans="1:25" ht="15" x14ac:dyDescent="0.25">
      <c r="A2712" s="93" t="str">
        <f>CONCATENATE(База[ПЕрвые символы],База[Column2],База[Column4])</f>
        <v>KV-15246184GOY-KJA</v>
      </c>
      <c r="B2712" s="94">
        <f>База[Column6]</f>
        <v>53</v>
      </c>
      <c r="C2712" s="95" t="s">
        <v>101</v>
      </c>
      <c r="D2712" s="96">
        <v>46184</v>
      </c>
      <c r="E2712" s="95">
        <v>53</v>
      </c>
      <c r="F2712" s="95">
        <v>26</v>
      </c>
      <c r="G2712" s="95">
        <v>26</v>
      </c>
      <c r="H2712" s="95">
        <v>3</v>
      </c>
      <c r="I2712" s="95" t="s">
        <v>205</v>
      </c>
      <c r="J2712" s="95" t="s">
        <v>204</v>
      </c>
      <c r="K2712" s="95" t="s">
        <v>289</v>
      </c>
      <c r="L2712" s="97">
        <f t="shared" si="42"/>
        <v>50</v>
      </c>
      <c r="M2712" s="95" t="str">
        <f>CONCATENATE(База[ПЕрвые символы],База[Column2],RIGHT(База[Column3],7))</f>
        <v>KV-15246184GOY-KJA</v>
      </c>
      <c r="N2712" s="98"/>
      <c r="O2712" s="98"/>
      <c r="T2712" s="97"/>
      <c r="Y2712" s="98"/>
    </row>
    <row r="2713" spans="1:25" ht="15" x14ac:dyDescent="0.25">
      <c r="A2713" s="93" t="str">
        <f>CONCATENATE(База[ПЕрвые символы],База[Column2],База[Column4])</f>
        <v>KV-15246191GOY-KJA</v>
      </c>
      <c r="B2713" s="94">
        <f>База[Column6]</f>
        <v>53</v>
      </c>
      <c r="C2713" s="95" t="s">
        <v>101</v>
      </c>
      <c r="D2713" s="96">
        <v>46191</v>
      </c>
      <c r="E2713" s="95">
        <v>53</v>
      </c>
      <c r="F2713" s="95">
        <v>6</v>
      </c>
      <c r="G2713" s="95">
        <v>6</v>
      </c>
      <c r="H2713" s="95">
        <v>3</v>
      </c>
      <c r="I2713" s="95" t="s">
        <v>205</v>
      </c>
      <c r="J2713" s="95" t="s">
        <v>204</v>
      </c>
      <c r="K2713" s="95" t="s">
        <v>289</v>
      </c>
      <c r="L2713" s="97">
        <f t="shared" si="42"/>
        <v>50</v>
      </c>
      <c r="M2713" s="95" t="str">
        <f>CONCATENATE(База[ПЕрвые символы],База[Column2],RIGHT(База[Column3],7))</f>
        <v>KV-15246191GOY-KJA</v>
      </c>
      <c r="N2713" s="98"/>
      <c r="O2713" s="98"/>
      <c r="T2713" s="97"/>
      <c r="Y2713" s="98"/>
    </row>
    <row r="2714" spans="1:25" ht="15" x14ac:dyDescent="0.25">
      <c r="A2714" s="93" t="str">
        <f>CONCATENATE(База[ПЕрвые символы],База[Column2],База[Column4])</f>
        <v>KV-15246195GOY-KJA</v>
      </c>
      <c r="B2714" s="94">
        <f>База[Column6]</f>
        <v>53</v>
      </c>
      <c r="C2714" s="95" t="s">
        <v>101</v>
      </c>
      <c r="D2714" s="96">
        <v>46195</v>
      </c>
      <c r="E2714" s="95">
        <v>53</v>
      </c>
      <c r="F2714" s="95">
        <v>9</v>
      </c>
      <c r="G2714" s="95">
        <v>9</v>
      </c>
      <c r="H2714" s="95">
        <v>3</v>
      </c>
      <c r="I2714" s="95" t="s">
        <v>205</v>
      </c>
      <c r="J2714" s="95" t="s">
        <v>204</v>
      </c>
      <c r="K2714" s="95" t="s">
        <v>289</v>
      </c>
      <c r="L2714" s="97">
        <f t="shared" si="42"/>
        <v>50</v>
      </c>
      <c r="M2714" s="95" t="str">
        <f>CONCATENATE(База[ПЕрвые символы],База[Column2],RIGHT(База[Column3],7))</f>
        <v>KV-15246195GOY-KJA</v>
      </c>
      <c r="N2714" s="98"/>
      <c r="O2714" s="98"/>
      <c r="T2714" s="97"/>
      <c r="Y2714" s="98"/>
    </row>
    <row r="2715" spans="1:25" ht="15" x14ac:dyDescent="0.25">
      <c r="A2715" s="93" t="str">
        <f>CONCATENATE(База[ПЕрвые символы],База[Column2],База[Column4])</f>
        <v>KV-15246198GOY-KJA</v>
      </c>
      <c r="B2715" s="94">
        <f>База[Column6]</f>
        <v>53</v>
      </c>
      <c r="C2715" s="95" t="s">
        <v>101</v>
      </c>
      <c r="D2715" s="96">
        <v>46198</v>
      </c>
      <c r="E2715" s="95">
        <v>53</v>
      </c>
      <c r="F2715" s="95">
        <v>49</v>
      </c>
      <c r="G2715" s="95">
        <v>49</v>
      </c>
      <c r="H2715" s="95">
        <v>3</v>
      </c>
      <c r="I2715" s="95" t="s">
        <v>205</v>
      </c>
      <c r="J2715" s="95" t="s">
        <v>204</v>
      </c>
      <c r="K2715" s="95" t="s">
        <v>289</v>
      </c>
      <c r="L2715" s="97">
        <f t="shared" si="42"/>
        <v>50</v>
      </c>
      <c r="M2715" s="95" t="str">
        <f>CONCATENATE(База[ПЕрвые символы],База[Column2],RIGHT(База[Column3],7))</f>
        <v>KV-15246198GOY-KJA</v>
      </c>
      <c r="N2715" s="98"/>
      <c r="O2715" s="98"/>
      <c r="T2715" s="97"/>
      <c r="Y2715" s="98"/>
    </row>
    <row r="2716" spans="1:25" ht="15" x14ac:dyDescent="0.25">
      <c r="A2716" s="93" t="str">
        <f>CONCATENATE(База[ПЕрвые символы],База[Column2],База[Column4])</f>
        <v>KV-15246202GOY-KJA</v>
      </c>
      <c r="B2716" s="94">
        <f>База[Column6]</f>
        <v>53</v>
      </c>
      <c r="C2716" s="95" t="s">
        <v>101</v>
      </c>
      <c r="D2716" s="96">
        <v>46202</v>
      </c>
      <c r="E2716" s="95">
        <v>53</v>
      </c>
      <c r="F2716" s="95">
        <v>10</v>
      </c>
      <c r="G2716" s="95">
        <v>10</v>
      </c>
      <c r="H2716" s="95">
        <v>3</v>
      </c>
      <c r="I2716" s="95" t="s">
        <v>205</v>
      </c>
      <c r="J2716" s="95" t="s">
        <v>204</v>
      </c>
      <c r="K2716" s="95" t="s">
        <v>289</v>
      </c>
      <c r="L2716" s="97">
        <f t="shared" si="42"/>
        <v>50</v>
      </c>
      <c r="M2716" s="95" t="str">
        <f>CONCATENATE(База[ПЕрвые символы],База[Column2],RIGHT(База[Column3],7))</f>
        <v>KV-15246202GOY-KJA</v>
      </c>
      <c r="N2716" s="98"/>
      <c r="O2716" s="98"/>
      <c r="T2716" s="97"/>
      <c r="Y2716" s="98"/>
    </row>
    <row r="2717" spans="1:25" ht="15" x14ac:dyDescent="0.25">
      <c r="A2717" s="93" t="str">
        <f>CONCATENATE(База[ПЕрвые символы],База[Column2],База[Column4])</f>
        <v>KV-15246204GOY-KJA</v>
      </c>
      <c r="B2717" s="94">
        <f>База[Column6]</f>
        <v>53</v>
      </c>
      <c r="C2717" s="95" t="s">
        <v>101</v>
      </c>
      <c r="D2717" s="96">
        <v>46204</v>
      </c>
      <c r="E2717" s="95">
        <v>53</v>
      </c>
      <c r="F2717" s="95">
        <v>50</v>
      </c>
      <c r="G2717" s="95">
        <v>50</v>
      </c>
      <c r="H2717" s="95">
        <v>3</v>
      </c>
      <c r="I2717" s="95" t="s">
        <v>205</v>
      </c>
      <c r="J2717" s="95" t="s">
        <v>204</v>
      </c>
      <c r="K2717" s="95" t="s">
        <v>289</v>
      </c>
      <c r="L2717" s="97">
        <f t="shared" si="42"/>
        <v>50</v>
      </c>
      <c r="M2717" s="95" t="str">
        <f>CONCATENATE(База[ПЕрвые символы],База[Column2],RIGHT(База[Column3],7))</f>
        <v>KV-15246204GOY-KJA</v>
      </c>
      <c r="N2717" s="98"/>
      <c r="O2717" s="98"/>
      <c r="T2717" s="97"/>
      <c r="Y2717" s="98"/>
    </row>
    <row r="2718" spans="1:25" ht="15" x14ac:dyDescent="0.25">
      <c r="A2718" s="93" t="str">
        <f>CONCATENATE(База[ПЕрвые символы],База[Column2],База[Column4])</f>
        <v>KV-15246205GOY-KJA</v>
      </c>
      <c r="B2718" s="94">
        <f>База[Column6]</f>
        <v>53</v>
      </c>
      <c r="C2718" s="95" t="s">
        <v>101</v>
      </c>
      <c r="D2718" s="96">
        <v>46205</v>
      </c>
      <c r="E2718" s="95">
        <v>53</v>
      </c>
      <c r="F2718" s="95">
        <v>15</v>
      </c>
      <c r="G2718" s="95">
        <v>15</v>
      </c>
      <c r="H2718" s="95">
        <v>3</v>
      </c>
      <c r="I2718" s="95" t="s">
        <v>205</v>
      </c>
      <c r="J2718" s="95" t="s">
        <v>204</v>
      </c>
      <c r="K2718" s="95" t="s">
        <v>289</v>
      </c>
      <c r="L2718" s="97">
        <f t="shared" si="42"/>
        <v>50</v>
      </c>
      <c r="M2718" s="95" t="str">
        <f>CONCATENATE(База[ПЕрвые символы],База[Column2],RIGHT(База[Column3],7))</f>
        <v>KV-15246205GOY-KJA</v>
      </c>
      <c r="N2718" s="98"/>
      <c r="O2718" s="98"/>
      <c r="T2718" s="97"/>
      <c r="Y2718" s="98"/>
    </row>
    <row r="2719" spans="1:25" ht="15" x14ac:dyDescent="0.25">
      <c r="A2719" s="93" t="str">
        <f>CONCATENATE(База[ПЕрвые символы],База[Column2],База[Column4])</f>
        <v>KV-15246211GOY-KJA</v>
      </c>
      <c r="B2719" s="94">
        <f>База[Column6]</f>
        <v>43</v>
      </c>
      <c r="C2719" s="95" t="s">
        <v>101</v>
      </c>
      <c r="D2719" s="96">
        <v>46211</v>
      </c>
      <c r="E2719" s="95">
        <v>43</v>
      </c>
      <c r="F2719" s="95">
        <v>38</v>
      </c>
      <c r="G2719" s="95">
        <v>38</v>
      </c>
      <c r="H2719" s="95">
        <v>3</v>
      </c>
      <c r="I2719" s="95" t="s">
        <v>205</v>
      </c>
      <c r="J2719" s="95" t="s">
        <v>204</v>
      </c>
      <c r="K2719" s="95" t="s">
        <v>289</v>
      </c>
      <c r="L2719" s="97">
        <f t="shared" si="42"/>
        <v>40</v>
      </c>
      <c r="M2719" s="95" t="str">
        <f>CONCATENATE(База[ПЕрвые символы],База[Column2],RIGHT(База[Column3],7))</f>
        <v>KV-15246211GOY-KJA</v>
      </c>
      <c r="N2719" s="98"/>
      <c r="O2719" s="98"/>
      <c r="T2719" s="97"/>
      <c r="Y2719" s="98"/>
    </row>
    <row r="2720" spans="1:25" ht="15" x14ac:dyDescent="0.25">
      <c r="A2720" s="93" t="str">
        <f>CONCATENATE(База[ПЕрвые символы],База[Column2],База[Column4])</f>
        <v>KV-15246212GOY-KJA</v>
      </c>
      <c r="B2720" s="94">
        <f>База[Column6]</f>
        <v>43</v>
      </c>
      <c r="C2720" s="95" t="s">
        <v>101</v>
      </c>
      <c r="D2720" s="96">
        <v>46212</v>
      </c>
      <c r="E2720" s="95">
        <v>43</v>
      </c>
      <c r="F2720" s="95">
        <v>30</v>
      </c>
      <c r="G2720" s="95">
        <v>30</v>
      </c>
      <c r="H2720" s="95">
        <v>3</v>
      </c>
      <c r="I2720" s="95" t="s">
        <v>205</v>
      </c>
      <c r="J2720" s="95" t="s">
        <v>204</v>
      </c>
      <c r="K2720" s="95" t="s">
        <v>289</v>
      </c>
      <c r="L2720" s="97">
        <f t="shared" si="42"/>
        <v>40</v>
      </c>
      <c r="M2720" s="95" t="str">
        <f>CONCATENATE(База[ПЕрвые символы],База[Column2],RIGHT(База[Column3],7))</f>
        <v>KV-15246212GOY-KJA</v>
      </c>
      <c r="N2720" s="98"/>
      <c r="O2720" s="98"/>
      <c r="T2720" s="97"/>
      <c r="Y2720" s="98"/>
    </row>
    <row r="2721" spans="1:25" ht="15" x14ac:dyDescent="0.25">
      <c r="A2721" s="93" t="str">
        <f>CONCATENATE(База[ПЕрвые символы],База[Column2],База[Column4])</f>
        <v>KV-15346153KJA-BKA</v>
      </c>
      <c r="B2721" s="94">
        <f>База[Column6]</f>
        <v>45</v>
      </c>
      <c r="C2721" s="95" t="s">
        <v>102</v>
      </c>
      <c r="D2721" s="96">
        <v>46153</v>
      </c>
      <c r="E2721" s="95">
        <v>45</v>
      </c>
      <c r="F2721" s="95">
        <v>45</v>
      </c>
      <c r="G2721" s="95">
        <v>45</v>
      </c>
      <c r="H2721" s="95">
        <v>0</v>
      </c>
      <c r="I2721" s="95" t="s">
        <v>207</v>
      </c>
      <c r="J2721" s="95" t="s">
        <v>206</v>
      </c>
      <c r="K2721" s="95" t="s">
        <v>293</v>
      </c>
      <c r="L2721" s="97">
        <f t="shared" si="42"/>
        <v>45</v>
      </c>
      <c r="M2721" s="95" t="str">
        <f>CONCATENATE(База[ПЕрвые символы],База[Column2],RIGHT(База[Column3],7))</f>
        <v>KV-15346153KJA-BKA</v>
      </c>
      <c r="N2721" s="98"/>
      <c r="O2721" s="98"/>
      <c r="T2721" s="97"/>
      <c r="Y2721" s="98"/>
    </row>
    <row r="2722" spans="1:25" ht="15" x14ac:dyDescent="0.25">
      <c r="A2722" s="93" t="str">
        <f>CONCATENATE(База[ПЕрвые символы],База[Column2],База[Column4])</f>
        <v>KV-15346157KJA-BKA</v>
      </c>
      <c r="B2722" s="94">
        <f>База[Column6]</f>
        <v>43</v>
      </c>
      <c r="C2722" s="95" t="s">
        <v>102</v>
      </c>
      <c r="D2722" s="96">
        <v>46157</v>
      </c>
      <c r="E2722" s="95">
        <v>43</v>
      </c>
      <c r="F2722" s="95">
        <v>43</v>
      </c>
      <c r="G2722" s="95">
        <v>43</v>
      </c>
      <c r="H2722" s="95">
        <v>0</v>
      </c>
      <c r="I2722" s="95" t="s">
        <v>207</v>
      </c>
      <c r="J2722" s="95" t="s">
        <v>206</v>
      </c>
      <c r="K2722" s="95" t="s">
        <v>288</v>
      </c>
      <c r="L2722" s="97">
        <f t="shared" si="42"/>
        <v>43</v>
      </c>
      <c r="M2722" s="95" t="str">
        <f>CONCATENATE(База[ПЕрвые символы],База[Column2],RIGHT(База[Column3],7))</f>
        <v>KV-15346157KJA-BKA</v>
      </c>
      <c r="N2722" s="98"/>
      <c r="O2722" s="98"/>
      <c r="T2722" s="97"/>
      <c r="Y2722" s="98"/>
    </row>
    <row r="2723" spans="1:25" ht="15" x14ac:dyDescent="0.25">
      <c r="A2723" s="93" t="str">
        <f>CONCATENATE(База[ПЕрвые символы],База[Column2],База[Column4])</f>
        <v>KV-15346160KJA-BKA</v>
      </c>
      <c r="B2723" s="94">
        <f>База[Column6]</f>
        <v>43</v>
      </c>
      <c r="C2723" s="95" t="s">
        <v>102</v>
      </c>
      <c r="D2723" s="96">
        <v>46160</v>
      </c>
      <c r="E2723" s="95">
        <v>43</v>
      </c>
      <c r="F2723" s="95">
        <v>43</v>
      </c>
      <c r="G2723" s="95">
        <v>43</v>
      </c>
      <c r="H2723" s="95">
        <v>0</v>
      </c>
      <c r="I2723" s="95" t="s">
        <v>207</v>
      </c>
      <c r="J2723" s="95" t="s">
        <v>206</v>
      </c>
      <c r="K2723" s="95" t="s">
        <v>288</v>
      </c>
      <c r="L2723" s="97">
        <f t="shared" si="42"/>
        <v>43</v>
      </c>
      <c r="M2723" s="95" t="str">
        <f>CONCATENATE(База[ПЕрвые символы],База[Column2],RIGHT(База[Column3],7))</f>
        <v>KV-15346160KJA-BKA</v>
      </c>
      <c r="N2723" s="98"/>
      <c r="O2723" s="98"/>
      <c r="T2723" s="97"/>
      <c r="Y2723" s="98"/>
    </row>
    <row r="2724" spans="1:25" ht="15" x14ac:dyDescent="0.25">
      <c r="A2724" s="93" t="str">
        <f>CONCATENATE(База[ПЕрвые символы],База[Column2],База[Column4])</f>
        <v>KV-15346164KJA-BKA</v>
      </c>
      <c r="B2724" s="94">
        <f>База[Column6]</f>
        <v>45</v>
      </c>
      <c r="C2724" s="95" t="s">
        <v>102</v>
      </c>
      <c r="D2724" s="96">
        <v>46164</v>
      </c>
      <c r="E2724" s="95">
        <v>45</v>
      </c>
      <c r="F2724" s="95">
        <v>44</v>
      </c>
      <c r="G2724" s="95">
        <v>44</v>
      </c>
      <c r="H2724" s="95">
        <v>0</v>
      </c>
      <c r="I2724" s="95" t="s">
        <v>207</v>
      </c>
      <c r="J2724" s="95" t="s">
        <v>206</v>
      </c>
      <c r="K2724" s="95" t="s">
        <v>293</v>
      </c>
      <c r="L2724" s="97">
        <f t="shared" si="42"/>
        <v>45</v>
      </c>
      <c r="M2724" s="95" t="str">
        <f>CONCATENATE(База[ПЕрвые символы],База[Column2],RIGHT(База[Column3],7))</f>
        <v>KV-15346164KJA-BKA</v>
      </c>
      <c r="N2724" s="98"/>
      <c r="O2724" s="98"/>
      <c r="T2724" s="97"/>
      <c r="Y2724" s="98"/>
    </row>
    <row r="2725" spans="1:25" ht="15" x14ac:dyDescent="0.25">
      <c r="A2725" s="93" t="str">
        <f>CONCATENATE(База[ПЕрвые символы],База[Column2],База[Column4])</f>
        <v>KV-15346167KJA-BKA</v>
      </c>
      <c r="B2725" s="94">
        <f>База[Column6]</f>
        <v>54</v>
      </c>
      <c r="C2725" s="95" t="s">
        <v>102</v>
      </c>
      <c r="D2725" s="96">
        <v>46167</v>
      </c>
      <c r="E2725" s="95">
        <v>54</v>
      </c>
      <c r="F2725" s="95">
        <v>45</v>
      </c>
      <c r="G2725" s="95">
        <v>45</v>
      </c>
      <c r="H2725" s="95">
        <v>0</v>
      </c>
      <c r="I2725" s="95" t="s">
        <v>207</v>
      </c>
      <c r="J2725" s="95" t="s">
        <v>206</v>
      </c>
      <c r="K2725" s="95" t="s">
        <v>289</v>
      </c>
      <c r="L2725" s="97">
        <f t="shared" si="42"/>
        <v>54</v>
      </c>
      <c r="M2725" s="95" t="str">
        <f>CONCATENATE(База[ПЕрвые символы],База[Column2],RIGHT(База[Column3],7))</f>
        <v>KV-15346167KJA-BKA</v>
      </c>
      <c r="N2725" s="98"/>
      <c r="O2725" s="98"/>
      <c r="T2725" s="97"/>
      <c r="Y2725" s="98"/>
    </row>
    <row r="2726" spans="1:25" ht="15" x14ac:dyDescent="0.25">
      <c r="A2726" s="93" t="str">
        <f>CONCATENATE(База[ПЕрвые символы],База[Column2],База[Column4])</f>
        <v>KV-15346171KJA-BKA</v>
      </c>
      <c r="B2726" s="94">
        <f>База[Column6]</f>
        <v>42</v>
      </c>
      <c r="C2726" s="95" t="s">
        <v>102</v>
      </c>
      <c r="D2726" s="96">
        <v>46171</v>
      </c>
      <c r="E2726" s="95">
        <v>42</v>
      </c>
      <c r="F2726" s="95">
        <v>39</v>
      </c>
      <c r="G2726" s="95">
        <v>39</v>
      </c>
      <c r="H2726" s="95">
        <v>3</v>
      </c>
      <c r="I2726" s="95" t="s">
        <v>207</v>
      </c>
      <c r="J2726" s="95" t="s">
        <v>206</v>
      </c>
      <c r="K2726" s="95" t="s">
        <v>288</v>
      </c>
      <c r="L2726" s="97">
        <f t="shared" si="42"/>
        <v>39</v>
      </c>
      <c r="M2726" s="95" t="str">
        <f>CONCATENATE(База[ПЕрвые символы],База[Column2],RIGHT(База[Column3],7))</f>
        <v>KV-15346171KJA-BKA</v>
      </c>
      <c r="N2726" s="98"/>
      <c r="O2726" s="98"/>
      <c r="T2726" s="97"/>
      <c r="Y2726" s="98"/>
    </row>
    <row r="2727" spans="1:25" ht="15" x14ac:dyDescent="0.25">
      <c r="A2727" s="93" t="str">
        <f>CONCATENATE(База[ПЕрвые символы],База[Column2],База[Column4])</f>
        <v>KV-15346174KJA-BKA</v>
      </c>
      <c r="B2727" s="94">
        <f>База[Column6]</f>
        <v>42</v>
      </c>
      <c r="C2727" s="95" t="s">
        <v>102</v>
      </c>
      <c r="D2727" s="96">
        <v>46174</v>
      </c>
      <c r="E2727" s="95">
        <v>42</v>
      </c>
      <c r="F2727" s="95">
        <v>36</v>
      </c>
      <c r="G2727" s="95">
        <v>36</v>
      </c>
      <c r="H2727" s="95">
        <v>3</v>
      </c>
      <c r="I2727" s="95" t="s">
        <v>207</v>
      </c>
      <c r="J2727" s="95" t="s">
        <v>206</v>
      </c>
      <c r="K2727" s="95" t="s">
        <v>288</v>
      </c>
      <c r="L2727" s="97">
        <f t="shared" si="42"/>
        <v>39</v>
      </c>
      <c r="M2727" s="95" t="str">
        <f>CONCATENATE(База[ПЕрвые символы],База[Column2],RIGHT(База[Column3],7))</f>
        <v>KV-15346174KJA-BKA</v>
      </c>
      <c r="N2727" s="98"/>
      <c r="O2727" s="98"/>
      <c r="T2727" s="97"/>
      <c r="Y2727" s="98"/>
    </row>
    <row r="2728" spans="1:25" ht="15" x14ac:dyDescent="0.25">
      <c r="A2728" s="93" t="str">
        <f>CONCATENATE(База[ПЕрвые символы],База[Column2],База[Column4])</f>
        <v>KV-15346176KJA-BKA</v>
      </c>
      <c r="B2728" s="94">
        <f>База[Column6]</f>
        <v>42</v>
      </c>
      <c r="C2728" s="95" t="s">
        <v>102</v>
      </c>
      <c r="D2728" s="96">
        <v>46176</v>
      </c>
      <c r="E2728" s="95">
        <v>42</v>
      </c>
      <c r="F2728" s="95">
        <v>9</v>
      </c>
      <c r="G2728" s="95">
        <v>9</v>
      </c>
      <c r="H2728" s="95">
        <v>3</v>
      </c>
      <c r="I2728" s="95" t="s">
        <v>207</v>
      </c>
      <c r="J2728" s="95" t="s">
        <v>206</v>
      </c>
      <c r="K2728" s="95" t="s">
        <v>288</v>
      </c>
      <c r="L2728" s="97">
        <f t="shared" si="42"/>
        <v>39</v>
      </c>
      <c r="M2728" s="95" t="str">
        <f>CONCATENATE(База[ПЕрвые символы],База[Column2],RIGHT(База[Column3],7))</f>
        <v>KV-15346176KJA-BKA</v>
      </c>
      <c r="N2728" s="98"/>
      <c r="O2728" s="98"/>
      <c r="T2728" s="97"/>
      <c r="Y2728" s="98"/>
    </row>
    <row r="2729" spans="1:25" ht="15" x14ac:dyDescent="0.25">
      <c r="A2729" s="93" t="str">
        <f>CONCATENATE(База[ПЕрвые символы],База[Column2],База[Column4])</f>
        <v>KV-15346184KJA-BKA</v>
      </c>
      <c r="B2729" s="94">
        <f>База[Column6]</f>
        <v>40</v>
      </c>
      <c r="C2729" s="95" t="s">
        <v>102</v>
      </c>
      <c r="D2729" s="96">
        <v>46184</v>
      </c>
      <c r="E2729" s="95">
        <v>40</v>
      </c>
      <c r="F2729" s="95">
        <v>10</v>
      </c>
      <c r="G2729" s="95">
        <v>10</v>
      </c>
      <c r="H2729" s="95">
        <v>3</v>
      </c>
      <c r="I2729" s="95" t="s">
        <v>207</v>
      </c>
      <c r="J2729" s="95" t="s">
        <v>206</v>
      </c>
      <c r="K2729" s="95" t="s">
        <v>293</v>
      </c>
      <c r="L2729" s="97">
        <f t="shared" si="42"/>
        <v>37</v>
      </c>
      <c r="M2729" s="95" t="str">
        <f>CONCATENATE(База[ПЕрвые символы],База[Column2],RIGHT(База[Column3],7))</f>
        <v>KV-15346184KJA-BKA</v>
      </c>
      <c r="N2729" s="98"/>
      <c r="O2729" s="98"/>
      <c r="T2729" s="97"/>
      <c r="Y2729" s="98"/>
    </row>
    <row r="2730" spans="1:25" ht="15" x14ac:dyDescent="0.25">
      <c r="A2730" s="93" t="str">
        <f>CONCATENATE(База[ПЕрвые символы],База[Column2],База[Column4])</f>
        <v>KV-15346191KJA-BKA</v>
      </c>
      <c r="B2730" s="94">
        <f>База[Column6]</f>
        <v>43</v>
      </c>
      <c r="C2730" s="95" t="s">
        <v>102</v>
      </c>
      <c r="D2730" s="96">
        <v>46191</v>
      </c>
      <c r="E2730" s="95">
        <v>43</v>
      </c>
      <c r="F2730" s="95">
        <v>18</v>
      </c>
      <c r="G2730" s="95">
        <v>18</v>
      </c>
      <c r="H2730" s="95">
        <v>3</v>
      </c>
      <c r="I2730" s="95" t="s">
        <v>207</v>
      </c>
      <c r="J2730" s="95" t="s">
        <v>206</v>
      </c>
      <c r="K2730" s="95" t="s">
        <v>293</v>
      </c>
      <c r="L2730" s="97">
        <f t="shared" si="42"/>
        <v>40</v>
      </c>
      <c r="M2730" s="95" t="str">
        <f>CONCATENATE(База[ПЕрвые символы],База[Column2],RIGHT(База[Column3],7))</f>
        <v>KV-15346191KJA-BKA</v>
      </c>
      <c r="N2730" s="98"/>
      <c r="O2730" s="98"/>
      <c r="T2730" s="97"/>
      <c r="Y2730" s="98"/>
    </row>
    <row r="2731" spans="1:25" ht="15" x14ac:dyDescent="0.25">
      <c r="A2731" s="93" t="str">
        <f>CONCATENATE(База[ПЕрвые символы],База[Column2],База[Column4])</f>
        <v>KV-15346195KJA-BKA</v>
      </c>
      <c r="B2731" s="94">
        <f>База[Column6]</f>
        <v>43</v>
      </c>
      <c r="C2731" s="95" t="s">
        <v>102</v>
      </c>
      <c r="D2731" s="96">
        <v>46195</v>
      </c>
      <c r="E2731" s="95">
        <v>43</v>
      </c>
      <c r="F2731" s="95">
        <v>11</v>
      </c>
      <c r="G2731" s="95">
        <v>11</v>
      </c>
      <c r="H2731" s="95">
        <v>3</v>
      </c>
      <c r="I2731" s="95" t="s">
        <v>207</v>
      </c>
      <c r="J2731" s="95" t="s">
        <v>206</v>
      </c>
      <c r="K2731" s="95" t="s">
        <v>288</v>
      </c>
      <c r="L2731" s="97">
        <f t="shared" si="42"/>
        <v>40</v>
      </c>
      <c r="M2731" s="95" t="str">
        <f>CONCATENATE(База[ПЕрвые символы],База[Column2],RIGHT(База[Column3],7))</f>
        <v>KV-15346195KJA-BKA</v>
      </c>
      <c r="N2731" s="98"/>
      <c r="O2731" s="98"/>
      <c r="T2731" s="97"/>
      <c r="Y2731" s="98"/>
    </row>
    <row r="2732" spans="1:25" ht="15" x14ac:dyDescent="0.25">
      <c r="A2732" s="93" t="str">
        <f>CONCATENATE(База[ПЕрвые символы],База[Column2],База[Column4])</f>
        <v>KV-15346197KJA-BKA</v>
      </c>
      <c r="B2732" s="94">
        <f>База[Column6]</f>
        <v>43</v>
      </c>
      <c r="C2732" s="95" t="s">
        <v>102</v>
      </c>
      <c r="D2732" s="96">
        <v>46197</v>
      </c>
      <c r="E2732" s="95">
        <v>43</v>
      </c>
      <c r="F2732" s="95">
        <v>19</v>
      </c>
      <c r="G2732" s="95">
        <v>19</v>
      </c>
      <c r="H2732" s="95">
        <v>3</v>
      </c>
      <c r="I2732" s="95" t="s">
        <v>207</v>
      </c>
      <c r="J2732" s="95" t="s">
        <v>206</v>
      </c>
      <c r="K2732" s="95" t="s">
        <v>288</v>
      </c>
      <c r="L2732" s="97">
        <f t="shared" si="42"/>
        <v>40</v>
      </c>
      <c r="M2732" s="95" t="str">
        <f>CONCATENATE(База[ПЕрвые символы],База[Column2],RIGHT(База[Column3],7))</f>
        <v>KV-15346197KJA-BKA</v>
      </c>
      <c r="N2732" s="98"/>
      <c r="O2732" s="98"/>
      <c r="T2732" s="97"/>
      <c r="Y2732" s="98"/>
    </row>
    <row r="2733" spans="1:25" ht="15" x14ac:dyDescent="0.25">
      <c r="A2733" s="93" t="str">
        <f>CONCATENATE(База[ПЕрвые символы],База[Column2],База[Column4])</f>
        <v>KV-15346198KJA-BKA</v>
      </c>
      <c r="B2733" s="94">
        <f>База[Column6]</f>
        <v>42</v>
      </c>
      <c r="C2733" s="95" t="s">
        <v>102</v>
      </c>
      <c r="D2733" s="96">
        <v>46198</v>
      </c>
      <c r="E2733" s="95">
        <v>42</v>
      </c>
      <c r="F2733" s="95">
        <v>4</v>
      </c>
      <c r="G2733" s="95">
        <v>4</v>
      </c>
      <c r="H2733" s="95">
        <v>3</v>
      </c>
      <c r="I2733" s="95" t="s">
        <v>207</v>
      </c>
      <c r="J2733" s="95" t="s">
        <v>206</v>
      </c>
      <c r="K2733" s="95" t="s">
        <v>288</v>
      </c>
      <c r="L2733" s="97">
        <f t="shared" si="42"/>
        <v>39</v>
      </c>
      <c r="M2733" s="95" t="str">
        <f>CONCATENATE(База[ПЕрвые символы],База[Column2],RIGHT(База[Column3],7))</f>
        <v>KV-15346198KJA-BKA</v>
      </c>
      <c r="N2733" s="98"/>
      <c r="O2733" s="98"/>
      <c r="T2733" s="97"/>
      <c r="Y2733" s="98"/>
    </row>
    <row r="2734" spans="1:25" ht="15" x14ac:dyDescent="0.25">
      <c r="A2734" s="93" t="str">
        <f>CONCATENATE(База[ПЕрвые символы],База[Column2],База[Column4])</f>
        <v>KV-15346204KJA-BKA</v>
      </c>
      <c r="B2734" s="94">
        <f>База[Column6]</f>
        <v>42</v>
      </c>
      <c r="C2734" s="95" t="s">
        <v>102</v>
      </c>
      <c r="D2734" s="96">
        <v>46204</v>
      </c>
      <c r="E2734" s="95">
        <v>42</v>
      </c>
      <c r="F2734" s="95">
        <v>16</v>
      </c>
      <c r="G2734" s="95">
        <v>16</v>
      </c>
      <c r="H2734" s="95">
        <v>3</v>
      </c>
      <c r="I2734" s="95" t="s">
        <v>207</v>
      </c>
      <c r="J2734" s="95" t="s">
        <v>206</v>
      </c>
      <c r="K2734" s="95" t="s">
        <v>288</v>
      </c>
      <c r="L2734" s="97">
        <f t="shared" si="42"/>
        <v>39</v>
      </c>
      <c r="M2734" s="95" t="str">
        <f>CONCATENATE(База[ПЕрвые символы],База[Column2],RIGHT(База[Column3],7))</f>
        <v>KV-15346204KJA-BKA</v>
      </c>
      <c r="N2734" s="98"/>
      <c r="O2734" s="98"/>
      <c r="T2734" s="97"/>
      <c r="Y2734" s="98"/>
    </row>
    <row r="2735" spans="1:25" ht="15" x14ac:dyDescent="0.25">
      <c r="A2735" s="93" t="str">
        <f>CONCATENATE(База[ПЕрвые символы],База[Column2],База[Column4])</f>
        <v>KV-15346206KJA-BKA</v>
      </c>
      <c r="B2735" s="94">
        <f>База[Column6]</f>
        <v>42</v>
      </c>
      <c r="C2735" s="95" t="s">
        <v>102</v>
      </c>
      <c r="D2735" s="96">
        <v>46206</v>
      </c>
      <c r="E2735" s="95">
        <v>42</v>
      </c>
      <c r="F2735" s="95">
        <v>1</v>
      </c>
      <c r="G2735" s="95">
        <v>1</v>
      </c>
      <c r="H2735" s="95">
        <v>3</v>
      </c>
      <c r="I2735" s="95" t="s">
        <v>207</v>
      </c>
      <c r="J2735" s="95" t="s">
        <v>206</v>
      </c>
      <c r="K2735" s="95" t="s">
        <v>288</v>
      </c>
      <c r="L2735" s="97">
        <f t="shared" si="42"/>
        <v>39</v>
      </c>
      <c r="M2735" s="95" t="str">
        <f>CONCATENATE(База[ПЕрвые символы],База[Column2],RIGHT(База[Column3],7))</f>
        <v>KV-15346206KJA-BKA</v>
      </c>
      <c r="N2735" s="98"/>
      <c r="O2735" s="98"/>
      <c r="T2735" s="97"/>
      <c r="Y2735" s="98"/>
    </row>
    <row r="2736" spans="1:25" ht="15" x14ac:dyDescent="0.25">
      <c r="A2736" s="93" t="str">
        <f>CONCATENATE(База[ПЕрвые символы],База[Column2],База[Column4])</f>
        <v>KV-15446153BKA-KJA</v>
      </c>
      <c r="B2736" s="94">
        <f>База[Column6]</f>
        <v>48</v>
      </c>
      <c r="C2736" s="95" t="s">
        <v>103</v>
      </c>
      <c r="D2736" s="96">
        <v>46153</v>
      </c>
      <c r="E2736" s="95">
        <v>48</v>
      </c>
      <c r="F2736" s="95">
        <v>45</v>
      </c>
      <c r="G2736" s="95">
        <v>45</v>
      </c>
      <c r="H2736" s="95">
        <v>0</v>
      </c>
      <c r="I2736" s="95" t="s">
        <v>209</v>
      </c>
      <c r="J2736" s="95" t="s">
        <v>208</v>
      </c>
      <c r="K2736" s="95" t="s">
        <v>293</v>
      </c>
      <c r="L2736" s="97">
        <f t="shared" si="42"/>
        <v>48</v>
      </c>
      <c r="M2736" s="95" t="str">
        <f>CONCATENATE(База[ПЕрвые символы],База[Column2],RIGHT(База[Column3],7))</f>
        <v>KV-15446153BKA-KJA</v>
      </c>
      <c r="N2736" s="98"/>
      <c r="O2736" s="98"/>
      <c r="T2736" s="97"/>
      <c r="Y2736" s="98"/>
    </row>
    <row r="2737" spans="1:25" ht="15" x14ac:dyDescent="0.25">
      <c r="A2737" s="93" t="str">
        <f>CONCATENATE(База[ПЕрвые символы],База[Column2],База[Column4])</f>
        <v>KV-15446157BKA-KJA</v>
      </c>
      <c r="B2737" s="94">
        <f>База[Column6]</f>
        <v>46</v>
      </c>
      <c r="C2737" s="95" t="s">
        <v>103</v>
      </c>
      <c r="D2737" s="96">
        <v>46157</v>
      </c>
      <c r="E2737" s="95">
        <v>46</v>
      </c>
      <c r="F2737" s="95">
        <v>38</v>
      </c>
      <c r="G2737" s="95">
        <v>38</v>
      </c>
      <c r="H2737" s="95">
        <v>0</v>
      </c>
      <c r="I2737" s="95" t="s">
        <v>209</v>
      </c>
      <c r="J2737" s="95" t="s">
        <v>208</v>
      </c>
      <c r="K2737" s="95" t="s">
        <v>288</v>
      </c>
      <c r="L2737" s="97">
        <f t="shared" si="42"/>
        <v>46</v>
      </c>
      <c r="M2737" s="95" t="str">
        <f>CONCATENATE(База[ПЕрвые символы],База[Column2],RIGHT(База[Column3],7))</f>
        <v>KV-15446157BKA-KJA</v>
      </c>
      <c r="N2737" s="98"/>
      <c r="O2737" s="98"/>
      <c r="T2737" s="97"/>
      <c r="Y2737" s="98"/>
    </row>
    <row r="2738" spans="1:25" ht="15" x14ac:dyDescent="0.25">
      <c r="A2738" s="93" t="str">
        <f>CONCATENATE(База[ПЕрвые символы],База[Column2],База[Column4])</f>
        <v>KV-15446160BKA-KJA</v>
      </c>
      <c r="B2738" s="94">
        <f>База[Column6]</f>
        <v>46</v>
      </c>
      <c r="C2738" s="95" t="s">
        <v>103</v>
      </c>
      <c r="D2738" s="96">
        <v>46160</v>
      </c>
      <c r="E2738" s="95">
        <v>46</v>
      </c>
      <c r="F2738" s="95">
        <v>45</v>
      </c>
      <c r="G2738" s="95">
        <v>45</v>
      </c>
      <c r="H2738" s="95">
        <v>0</v>
      </c>
      <c r="I2738" s="95" t="s">
        <v>209</v>
      </c>
      <c r="J2738" s="95" t="s">
        <v>208</v>
      </c>
      <c r="K2738" s="95" t="s">
        <v>288</v>
      </c>
      <c r="L2738" s="97">
        <f t="shared" si="42"/>
        <v>46</v>
      </c>
      <c r="M2738" s="95" t="str">
        <f>CONCATENATE(База[ПЕрвые символы],База[Column2],RIGHT(База[Column3],7))</f>
        <v>KV-15446160BKA-KJA</v>
      </c>
      <c r="N2738" s="98"/>
      <c r="O2738" s="98"/>
      <c r="T2738" s="97"/>
      <c r="Y2738" s="98"/>
    </row>
    <row r="2739" spans="1:25" ht="15" x14ac:dyDescent="0.25">
      <c r="A2739" s="93" t="str">
        <f>CONCATENATE(База[ПЕрвые символы],База[Column2],База[Column4])</f>
        <v>KV-15446164BKA-KJA</v>
      </c>
      <c r="B2739" s="94">
        <f>База[Column6]</f>
        <v>48</v>
      </c>
      <c r="C2739" s="95" t="s">
        <v>103</v>
      </c>
      <c r="D2739" s="96">
        <v>46164</v>
      </c>
      <c r="E2739" s="95">
        <v>48</v>
      </c>
      <c r="F2739" s="95">
        <v>46</v>
      </c>
      <c r="G2739" s="95">
        <v>46</v>
      </c>
      <c r="H2739" s="95">
        <v>0</v>
      </c>
      <c r="I2739" s="95" t="s">
        <v>209</v>
      </c>
      <c r="J2739" s="95" t="s">
        <v>208</v>
      </c>
      <c r="K2739" s="95" t="s">
        <v>293</v>
      </c>
      <c r="L2739" s="97">
        <f t="shared" si="42"/>
        <v>48</v>
      </c>
      <c r="M2739" s="95" t="str">
        <f>CONCATENATE(База[ПЕрвые символы],База[Column2],RIGHT(База[Column3],7))</f>
        <v>KV-15446164BKA-KJA</v>
      </c>
      <c r="N2739" s="98"/>
      <c r="O2739" s="98"/>
      <c r="T2739" s="97"/>
      <c r="Y2739" s="98"/>
    </row>
    <row r="2740" spans="1:25" ht="15" x14ac:dyDescent="0.25">
      <c r="A2740" s="93" t="str">
        <f>CONCATENATE(База[ПЕрвые символы],База[Column2],База[Column4])</f>
        <v>KV-15446167BKA-KJA</v>
      </c>
      <c r="B2740" s="94">
        <f>База[Column6]</f>
        <v>46</v>
      </c>
      <c r="C2740" s="95" t="s">
        <v>103</v>
      </c>
      <c r="D2740" s="96">
        <v>46167</v>
      </c>
      <c r="E2740" s="95">
        <v>46</v>
      </c>
      <c r="F2740" s="95">
        <v>37</v>
      </c>
      <c r="G2740" s="95">
        <v>37</v>
      </c>
      <c r="H2740" s="95">
        <v>0</v>
      </c>
      <c r="I2740" s="95" t="s">
        <v>209</v>
      </c>
      <c r="J2740" s="95" t="s">
        <v>208</v>
      </c>
      <c r="K2740" s="95" t="s">
        <v>289</v>
      </c>
      <c r="L2740" s="97">
        <f t="shared" si="42"/>
        <v>46</v>
      </c>
      <c r="M2740" s="95" t="str">
        <f>CONCATENATE(База[ПЕрвые символы],База[Column2],RIGHT(База[Column3],7))</f>
        <v>KV-15446167BKA-KJA</v>
      </c>
      <c r="N2740" s="98"/>
      <c r="O2740" s="98"/>
      <c r="T2740" s="97"/>
      <c r="Y2740" s="98"/>
    </row>
    <row r="2741" spans="1:25" ht="15" x14ac:dyDescent="0.25">
      <c r="A2741" s="93" t="str">
        <f>CONCATENATE(База[ПЕрвые символы],База[Column2],База[Column4])</f>
        <v>KV-15446171BKA-KJA</v>
      </c>
      <c r="B2741" s="94">
        <f>База[Column6]</f>
        <v>46</v>
      </c>
      <c r="C2741" s="95" t="s">
        <v>103</v>
      </c>
      <c r="D2741" s="96">
        <v>46171</v>
      </c>
      <c r="E2741" s="95">
        <v>46</v>
      </c>
      <c r="F2741" s="95">
        <v>34</v>
      </c>
      <c r="G2741" s="95">
        <v>34</v>
      </c>
      <c r="H2741" s="95">
        <v>3</v>
      </c>
      <c r="I2741" s="95" t="s">
        <v>209</v>
      </c>
      <c r="J2741" s="95" t="s">
        <v>208</v>
      </c>
      <c r="K2741" s="95" t="s">
        <v>288</v>
      </c>
      <c r="L2741" s="97">
        <f t="shared" si="42"/>
        <v>43</v>
      </c>
      <c r="M2741" s="95" t="str">
        <f>CONCATENATE(База[ПЕрвые символы],База[Column2],RIGHT(База[Column3],7))</f>
        <v>KV-15446171BKA-KJA</v>
      </c>
      <c r="N2741" s="98"/>
      <c r="O2741" s="98"/>
      <c r="T2741" s="97"/>
      <c r="Y2741" s="98"/>
    </row>
    <row r="2742" spans="1:25" ht="15" x14ac:dyDescent="0.25">
      <c r="A2742" s="93" t="str">
        <f>CONCATENATE(База[ПЕрвые символы],База[Column2],База[Column4])</f>
        <v>KV-15446174BKA-KJA</v>
      </c>
      <c r="B2742" s="94">
        <f>База[Column6]</f>
        <v>46</v>
      </c>
      <c r="C2742" s="95" t="s">
        <v>103</v>
      </c>
      <c r="D2742" s="96">
        <v>46174</v>
      </c>
      <c r="E2742" s="95">
        <v>46</v>
      </c>
      <c r="F2742" s="95">
        <v>38</v>
      </c>
      <c r="G2742" s="95">
        <v>38</v>
      </c>
      <c r="H2742" s="95">
        <v>3</v>
      </c>
      <c r="I2742" s="95" t="s">
        <v>209</v>
      </c>
      <c r="J2742" s="95" t="s">
        <v>208</v>
      </c>
      <c r="K2742" s="95" t="s">
        <v>288</v>
      </c>
      <c r="L2742" s="97">
        <f t="shared" si="42"/>
        <v>43</v>
      </c>
      <c r="M2742" s="95" t="str">
        <f>CONCATENATE(База[ПЕрвые символы],База[Column2],RIGHT(База[Column3],7))</f>
        <v>KV-15446174BKA-KJA</v>
      </c>
      <c r="N2742" s="98"/>
      <c r="O2742" s="98"/>
      <c r="T2742" s="97"/>
      <c r="Y2742" s="98"/>
    </row>
    <row r="2743" spans="1:25" ht="15" x14ac:dyDescent="0.25">
      <c r="A2743" s="93" t="str">
        <f>CONCATENATE(База[ПЕрвые символы],База[Column2],База[Column4])</f>
        <v>KV-15446176BKA-KJA</v>
      </c>
      <c r="B2743" s="94">
        <f>База[Column6]</f>
        <v>46</v>
      </c>
      <c r="C2743" s="95" t="s">
        <v>103</v>
      </c>
      <c r="D2743" s="96">
        <v>46176</v>
      </c>
      <c r="E2743" s="95">
        <v>46</v>
      </c>
      <c r="F2743" s="95">
        <v>12</v>
      </c>
      <c r="G2743" s="95">
        <v>12</v>
      </c>
      <c r="H2743" s="95">
        <v>3</v>
      </c>
      <c r="I2743" s="95" t="s">
        <v>209</v>
      </c>
      <c r="J2743" s="95" t="s">
        <v>208</v>
      </c>
      <c r="K2743" s="95" t="s">
        <v>288</v>
      </c>
      <c r="L2743" s="97">
        <f t="shared" si="42"/>
        <v>43</v>
      </c>
      <c r="M2743" s="95" t="str">
        <f>CONCATENATE(База[ПЕрвые символы],База[Column2],RIGHT(База[Column3],7))</f>
        <v>KV-15446176BKA-KJA</v>
      </c>
      <c r="N2743" s="98"/>
      <c r="O2743" s="98"/>
      <c r="T2743" s="97"/>
      <c r="Y2743" s="98"/>
    </row>
    <row r="2744" spans="1:25" ht="15" x14ac:dyDescent="0.25">
      <c r="A2744" s="93" t="str">
        <f>CONCATENATE(База[ПЕрвые символы],База[Column2],База[Column4])</f>
        <v>KV-15446184BKA-KJA</v>
      </c>
      <c r="B2744" s="94">
        <f>База[Column6]</f>
        <v>47</v>
      </c>
      <c r="C2744" s="95" t="s">
        <v>103</v>
      </c>
      <c r="D2744" s="96">
        <v>46184</v>
      </c>
      <c r="E2744" s="95">
        <v>47</v>
      </c>
      <c r="F2744" s="95">
        <v>42</v>
      </c>
      <c r="G2744" s="95">
        <v>42</v>
      </c>
      <c r="H2744" s="95">
        <v>3</v>
      </c>
      <c r="I2744" s="95" t="s">
        <v>209</v>
      </c>
      <c r="J2744" s="95" t="s">
        <v>208</v>
      </c>
      <c r="K2744" s="95" t="s">
        <v>293</v>
      </c>
      <c r="L2744" s="97">
        <f t="shared" si="42"/>
        <v>44</v>
      </c>
      <c r="M2744" s="95" t="str">
        <f>CONCATENATE(База[ПЕрвые символы],База[Column2],RIGHT(База[Column3],7))</f>
        <v>KV-15446184BKA-KJA</v>
      </c>
      <c r="N2744" s="98"/>
      <c r="O2744" s="98"/>
      <c r="T2744" s="97"/>
      <c r="Y2744" s="98"/>
    </row>
    <row r="2745" spans="1:25" ht="15" x14ac:dyDescent="0.25">
      <c r="A2745" s="93" t="str">
        <f>CONCATENATE(База[ПЕрвые символы],База[Column2],База[Column4])</f>
        <v>KV-15446191BKA-KJA</v>
      </c>
      <c r="B2745" s="94">
        <f>База[Column6]</f>
        <v>47</v>
      </c>
      <c r="C2745" s="95" t="s">
        <v>103</v>
      </c>
      <c r="D2745" s="96">
        <v>46191</v>
      </c>
      <c r="E2745" s="95">
        <v>47</v>
      </c>
      <c r="F2745" s="95">
        <v>28</v>
      </c>
      <c r="G2745" s="95">
        <v>28</v>
      </c>
      <c r="H2745" s="95">
        <v>3</v>
      </c>
      <c r="I2745" s="95" t="s">
        <v>209</v>
      </c>
      <c r="J2745" s="95" t="s">
        <v>208</v>
      </c>
      <c r="K2745" s="95" t="s">
        <v>293</v>
      </c>
      <c r="L2745" s="97">
        <f t="shared" si="42"/>
        <v>44</v>
      </c>
      <c r="M2745" s="95" t="str">
        <f>CONCATENATE(База[ПЕрвые символы],База[Column2],RIGHT(База[Column3],7))</f>
        <v>KV-15446191BKA-KJA</v>
      </c>
      <c r="N2745" s="98"/>
      <c r="O2745" s="98"/>
      <c r="T2745" s="97"/>
      <c r="Y2745" s="98"/>
    </row>
    <row r="2746" spans="1:25" ht="15" x14ac:dyDescent="0.25">
      <c r="A2746" s="93" t="str">
        <f>CONCATENATE(База[ПЕрвые символы],База[Column2],База[Column4])</f>
        <v>KV-15446195BKA-KJA</v>
      </c>
      <c r="B2746" s="94">
        <f>База[Column6]</f>
        <v>46</v>
      </c>
      <c r="C2746" s="95" t="s">
        <v>103</v>
      </c>
      <c r="D2746" s="96">
        <v>46195</v>
      </c>
      <c r="E2746" s="95">
        <v>46</v>
      </c>
      <c r="F2746" s="95">
        <v>28</v>
      </c>
      <c r="G2746" s="95">
        <v>28</v>
      </c>
      <c r="H2746" s="95">
        <v>3</v>
      </c>
      <c r="I2746" s="95" t="s">
        <v>209</v>
      </c>
      <c r="J2746" s="95" t="s">
        <v>208</v>
      </c>
      <c r="K2746" s="95" t="s">
        <v>288</v>
      </c>
      <c r="L2746" s="97">
        <f t="shared" si="42"/>
        <v>43</v>
      </c>
      <c r="M2746" s="95" t="str">
        <f>CONCATENATE(База[ПЕрвые символы],База[Column2],RIGHT(База[Column3],7))</f>
        <v>KV-15446195BKA-KJA</v>
      </c>
      <c r="N2746" s="98"/>
      <c r="O2746" s="98"/>
      <c r="T2746" s="97"/>
      <c r="Y2746" s="98"/>
    </row>
    <row r="2747" spans="1:25" ht="15" x14ac:dyDescent="0.25">
      <c r="A2747" s="93" t="str">
        <f>CONCATENATE(База[ПЕрвые символы],База[Column2],База[Column4])</f>
        <v>KV-15446197BKA-KJA</v>
      </c>
      <c r="B2747" s="94">
        <f>База[Column6]</f>
        <v>20</v>
      </c>
      <c r="C2747" s="95" t="s">
        <v>103</v>
      </c>
      <c r="D2747" s="96">
        <v>46197</v>
      </c>
      <c r="E2747" s="95">
        <v>20</v>
      </c>
      <c r="F2747" s="95">
        <v>16</v>
      </c>
      <c r="G2747" s="95">
        <v>16</v>
      </c>
      <c r="H2747" s="95">
        <v>3</v>
      </c>
      <c r="I2747" s="95" t="s">
        <v>209</v>
      </c>
      <c r="J2747" s="95" t="s">
        <v>208</v>
      </c>
      <c r="K2747" s="95" t="s">
        <v>288</v>
      </c>
      <c r="L2747" s="97">
        <f t="shared" si="42"/>
        <v>17</v>
      </c>
      <c r="M2747" s="95" t="str">
        <f>CONCATENATE(База[ПЕрвые символы],База[Column2],RIGHT(База[Column3],7))</f>
        <v>KV-15446197BKA-KJA</v>
      </c>
      <c r="N2747" s="98"/>
      <c r="O2747" s="98"/>
      <c r="T2747" s="97"/>
      <c r="Y2747" s="98"/>
    </row>
    <row r="2748" spans="1:25" ht="15" x14ac:dyDescent="0.25">
      <c r="A2748" s="93" t="str">
        <f>CONCATENATE(База[ПЕрвые символы],База[Column2],База[Column4])</f>
        <v>KV-15446198BKA-KJA</v>
      </c>
      <c r="B2748" s="94">
        <f>База[Column6]</f>
        <v>46</v>
      </c>
      <c r="C2748" s="95" t="s">
        <v>103</v>
      </c>
      <c r="D2748" s="96">
        <v>46198</v>
      </c>
      <c r="E2748" s="95">
        <v>46</v>
      </c>
      <c r="F2748" s="95">
        <v>27</v>
      </c>
      <c r="G2748" s="95">
        <v>27</v>
      </c>
      <c r="H2748" s="95">
        <v>3</v>
      </c>
      <c r="I2748" s="95" t="s">
        <v>209</v>
      </c>
      <c r="J2748" s="95" t="s">
        <v>208</v>
      </c>
      <c r="K2748" s="95" t="s">
        <v>288</v>
      </c>
      <c r="L2748" s="97">
        <f t="shared" si="42"/>
        <v>43</v>
      </c>
      <c r="M2748" s="95" t="str">
        <f>CONCATENATE(База[ПЕрвые символы],База[Column2],RIGHT(База[Column3],7))</f>
        <v>KV-15446198BKA-KJA</v>
      </c>
      <c r="N2748" s="98"/>
      <c r="O2748" s="98"/>
      <c r="T2748" s="97"/>
      <c r="Y2748" s="98"/>
    </row>
    <row r="2749" spans="1:25" ht="15" x14ac:dyDescent="0.25">
      <c r="A2749" s="93" t="str">
        <f>CONCATENATE(База[ПЕрвые символы],База[Column2],База[Column4])</f>
        <v>KV-15446204BKA-KJA</v>
      </c>
      <c r="B2749" s="94">
        <f>База[Column6]</f>
        <v>46</v>
      </c>
      <c r="C2749" s="95" t="s">
        <v>103</v>
      </c>
      <c r="D2749" s="96">
        <v>46204</v>
      </c>
      <c r="E2749" s="95">
        <v>46</v>
      </c>
      <c r="F2749" s="95">
        <v>42</v>
      </c>
      <c r="G2749" s="95">
        <v>42</v>
      </c>
      <c r="H2749" s="95">
        <v>3</v>
      </c>
      <c r="I2749" s="95" t="s">
        <v>209</v>
      </c>
      <c r="J2749" s="95" t="s">
        <v>208</v>
      </c>
      <c r="K2749" s="95" t="s">
        <v>288</v>
      </c>
      <c r="L2749" s="97">
        <f t="shared" si="42"/>
        <v>43</v>
      </c>
      <c r="M2749" s="95" t="str">
        <f>CONCATENATE(База[ПЕрвые символы],База[Column2],RIGHT(База[Column3],7))</f>
        <v>KV-15446204BKA-KJA</v>
      </c>
      <c r="N2749" s="98"/>
      <c r="O2749" s="98"/>
      <c r="T2749" s="97"/>
      <c r="Y2749" s="98"/>
    </row>
    <row r="2750" spans="1:25" ht="15" x14ac:dyDescent="0.25">
      <c r="A2750" s="93" t="str">
        <f>CONCATENATE(База[ПЕрвые символы],База[Column2],База[Column4])</f>
        <v>KV-15446206BKA-KJA</v>
      </c>
      <c r="B2750" s="94">
        <f>База[Column6]</f>
        <v>46</v>
      </c>
      <c r="C2750" s="95" t="s">
        <v>103</v>
      </c>
      <c r="D2750" s="96">
        <v>46206</v>
      </c>
      <c r="E2750" s="95">
        <v>46</v>
      </c>
      <c r="F2750" s="95">
        <v>1</v>
      </c>
      <c r="G2750" s="95">
        <v>1</v>
      </c>
      <c r="H2750" s="95">
        <v>3</v>
      </c>
      <c r="I2750" s="95" t="s">
        <v>209</v>
      </c>
      <c r="J2750" s="95" t="s">
        <v>208</v>
      </c>
      <c r="K2750" s="95" t="s">
        <v>288</v>
      </c>
      <c r="L2750" s="97">
        <f t="shared" si="42"/>
        <v>43</v>
      </c>
      <c r="M2750" s="95" t="str">
        <f>CONCATENATE(База[ПЕрвые символы],База[Column2],RIGHT(База[Column3],7))</f>
        <v>KV-15446206BKA-KJA</v>
      </c>
      <c r="N2750" s="98"/>
      <c r="O2750" s="98"/>
      <c r="T2750" s="97"/>
      <c r="Y2750" s="98"/>
    </row>
    <row r="2751" spans="1:25" ht="15" x14ac:dyDescent="0.25">
      <c r="A2751" s="93" t="str">
        <f>CONCATENATE(База[ПЕрвые символы],База[Column2],База[Column4])</f>
        <v>KV-15546153KJA-GOY</v>
      </c>
      <c r="B2751" s="94">
        <f>База[Column6]</f>
        <v>40</v>
      </c>
      <c r="C2751" s="95" t="s">
        <v>104</v>
      </c>
      <c r="D2751" s="96">
        <v>46153</v>
      </c>
      <c r="E2751" s="95">
        <v>40</v>
      </c>
      <c r="F2751" s="95">
        <v>39</v>
      </c>
      <c r="G2751" s="95">
        <v>39</v>
      </c>
      <c r="H2751" s="95">
        <v>0</v>
      </c>
      <c r="I2751" s="95" t="s">
        <v>203</v>
      </c>
      <c r="J2751" s="95" t="s">
        <v>202</v>
      </c>
      <c r="K2751" s="95" t="s">
        <v>288</v>
      </c>
      <c r="L2751" s="97">
        <f t="shared" si="42"/>
        <v>40</v>
      </c>
      <c r="M2751" s="95" t="str">
        <f>CONCATENATE(База[ПЕрвые символы],База[Column2],RIGHT(База[Column3],7))</f>
        <v>KV-15546153KJA-GOY</v>
      </c>
      <c r="N2751" s="98"/>
      <c r="O2751" s="98"/>
      <c r="T2751" s="97"/>
      <c r="Y2751" s="98"/>
    </row>
    <row r="2752" spans="1:25" ht="15" x14ac:dyDescent="0.25">
      <c r="A2752" s="93" t="str">
        <f>CONCATENATE(База[ПЕрвые символы],База[Column2],База[Column4])</f>
        <v>KV-15546155KJA-GOY</v>
      </c>
      <c r="B2752" s="94">
        <f>База[Column6]</f>
        <v>40</v>
      </c>
      <c r="C2752" s="95" t="s">
        <v>104</v>
      </c>
      <c r="D2752" s="96">
        <v>46155</v>
      </c>
      <c r="E2752" s="95">
        <v>40</v>
      </c>
      <c r="F2752" s="95">
        <v>40</v>
      </c>
      <c r="G2752" s="95">
        <v>40</v>
      </c>
      <c r="H2752" s="95">
        <v>0</v>
      </c>
      <c r="I2752" s="95" t="s">
        <v>203</v>
      </c>
      <c r="J2752" s="95" t="s">
        <v>202</v>
      </c>
      <c r="K2752" s="95" t="s">
        <v>288</v>
      </c>
      <c r="L2752" s="97">
        <f t="shared" si="42"/>
        <v>40</v>
      </c>
      <c r="M2752" s="95" t="str">
        <f>CONCATENATE(База[ПЕрвые символы],База[Column2],RIGHT(База[Column3],7))</f>
        <v>KV-15546155KJA-GOY</v>
      </c>
      <c r="N2752" s="98"/>
      <c r="O2752" s="98"/>
      <c r="T2752" s="97"/>
      <c r="Y2752" s="98"/>
    </row>
    <row r="2753" spans="1:25" ht="15" x14ac:dyDescent="0.25">
      <c r="A2753" s="93" t="str">
        <f>CONCATENATE(База[ПЕрвые символы],База[Column2],База[Column4])</f>
        <v>KV-15546157KJA-GOY</v>
      </c>
      <c r="B2753" s="94">
        <f>База[Column6]</f>
        <v>41</v>
      </c>
      <c r="C2753" s="95" t="s">
        <v>104</v>
      </c>
      <c r="D2753" s="96">
        <v>46157</v>
      </c>
      <c r="E2753" s="95">
        <v>41</v>
      </c>
      <c r="F2753" s="95">
        <v>41</v>
      </c>
      <c r="G2753" s="95">
        <v>41</v>
      </c>
      <c r="H2753" s="95">
        <v>0</v>
      </c>
      <c r="I2753" s="95" t="s">
        <v>203</v>
      </c>
      <c r="J2753" s="95" t="s">
        <v>202</v>
      </c>
      <c r="K2753" s="95" t="s">
        <v>288</v>
      </c>
      <c r="L2753" s="97">
        <f t="shared" si="42"/>
        <v>41</v>
      </c>
      <c r="M2753" s="95" t="str">
        <f>CONCATENATE(База[ПЕрвые символы],База[Column2],RIGHT(База[Column3],7))</f>
        <v>KV-15546157KJA-GOY</v>
      </c>
      <c r="N2753" s="98"/>
      <c r="O2753" s="98"/>
      <c r="T2753" s="97"/>
      <c r="Y2753" s="98"/>
    </row>
    <row r="2754" spans="1:25" ht="15" x14ac:dyDescent="0.25">
      <c r="A2754" s="93" t="str">
        <f>CONCATENATE(База[ПЕрвые символы],База[Column2],База[Column4])</f>
        <v>KV-15546160KJA-GOY</v>
      </c>
      <c r="B2754" s="94">
        <f>База[Column6]</f>
        <v>43</v>
      </c>
      <c r="C2754" s="95" t="s">
        <v>104</v>
      </c>
      <c r="D2754" s="96">
        <v>46160</v>
      </c>
      <c r="E2754" s="95">
        <v>43</v>
      </c>
      <c r="F2754" s="95">
        <v>43</v>
      </c>
      <c r="G2754" s="95">
        <v>43</v>
      </c>
      <c r="H2754" s="95">
        <v>0</v>
      </c>
      <c r="I2754" s="95" t="s">
        <v>203</v>
      </c>
      <c r="J2754" s="95" t="s">
        <v>202</v>
      </c>
      <c r="K2754" s="95" t="s">
        <v>288</v>
      </c>
      <c r="L2754" s="97">
        <f t="shared" ref="L2754:L2817" si="43">IF(G2754&gt;=0,E2754-H2754,E2754-H2754-G2754)</f>
        <v>43</v>
      </c>
      <c r="M2754" s="95" t="str">
        <f>CONCATENATE(База[ПЕрвые символы],База[Column2],RIGHT(База[Column3],7))</f>
        <v>KV-15546160KJA-GOY</v>
      </c>
      <c r="N2754" s="98"/>
      <c r="O2754" s="98"/>
      <c r="T2754" s="97"/>
      <c r="Y2754" s="98"/>
    </row>
    <row r="2755" spans="1:25" ht="15" x14ac:dyDescent="0.25">
      <c r="A2755" s="93" t="str">
        <f>CONCATENATE(База[ПЕрвые символы],База[Column2],База[Column4])</f>
        <v>KV-15546162KJA-GOY</v>
      </c>
      <c r="B2755" s="94">
        <f>База[Column6]</f>
        <v>43</v>
      </c>
      <c r="C2755" s="95" t="s">
        <v>104</v>
      </c>
      <c r="D2755" s="96">
        <v>46162</v>
      </c>
      <c r="E2755" s="95">
        <v>43</v>
      </c>
      <c r="F2755" s="95">
        <v>43</v>
      </c>
      <c r="G2755" s="95">
        <v>43</v>
      </c>
      <c r="H2755" s="95">
        <v>0</v>
      </c>
      <c r="I2755" s="95" t="s">
        <v>203</v>
      </c>
      <c r="J2755" s="95" t="s">
        <v>202</v>
      </c>
      <c r="K2755" s="95" t="s">
        <v>288</v>
      </c>
      <c r="L2755" s="97">
        <f t="shared" si="43"/>
        <v>43</v>
      </c>
      <c r="M2755" s="95" t="str">
        <f>CONCATENATE(База[ПЕрвые символы],База[Column2],RIGHT(База[Column3],7))</f>
        <v>KV-15546162KJA-GOY</v>
      </c>
      <c r="N2755" s="98"/>
      <c r="O2755" s="98"/>
      <c r="T2755" s="97"/>
      <c r="Y2755" s="98"/>
    </row>
    <row r="2756" spans="1:25" ht="15" x14ac:dyDescent="0.25">
      <c r="A2756" s="93" t="str">
        <f>CONCATENATE(База[ПЕрвые символы],База[Column2],База[Column4])</f>
        <v>KV-15546163KJA-GOY</v>
      </c>
      <c r="B2756" s="94">
        <f>База[Column6]</f>
        <v>42</v>
      </c>
      <c r="C2756" s="95" t="s">
        <v>104</v>
      </c>
      <c r="D2756" s="96">
        <v>46163</v>
      </c>
      <c r="E2756" s="95">
        <v>42</v>
      </c>
      <c r="F2756" s="95">
        <v>41</v>
      </c>
      <c r="G2756" s="95">
        <v>41</v>
      </c>
      <c r="H2756" s="95">
        <v>0</v>
      </c>
      <c r="I2756" s="95" t="s">
        <v>203</v>
      </c>
      <c r="J2756" s="95" t="s">
        <v>202</v>
      </c>
      <c r="K2756" s="95" t="s">
        <v>288</v>
      </c>
      <c r="L2756" s="97">
        <f t="shared" si="43"/>
        <v>42</v>
      </c>
      <c r="M2756" s="95" t="str">
        <f>CONCATENATE(База[ПЕрвые символы],База[Column2],RIGHT(База[Column3],7))</f>
        <v>KV-15546163KJA-GOY</v>
      </c>
      <c r="N2756" s="98"/>
      <c r="O2756" s="98"/>
      <c r="T2756" s="97"/>
      <c r="Y2756" s="98"/>
    </row>
    <row r="2757" spans="1:25" ht="15" x14ac:dyDescent="0.25">
      <c r="A2757" s="93" t="str">
        <f>CONCATENATE(База[ПЕрвые символы],База[Column2],База[Column4])</f>
        <v>KV-15546164KJA-GOY</v>
      </c>
      <c r="B2757" s="94">
        <f>База[Column6]</f>
        <v>42</v>
      </c>
      <c r="C2757" s="95" t="s">
        <v>104</v>
      </c>
      <c r="D2757" s="96">
        <v>46164</v>
      </c>
      <c r="E2757" s="95">
        <v>42</v>
      </c>
      <c r="F2757" s="95">
        <v>41</v>
      </c>
      <c r="G2757" s="95">
        <v>41</v>
      </c>
      <c r="H2757" s="95">
        <v>0</v>
      </c>
      <c r="I2757" s="95" t="s">
        <v>203</v>
      </c>
      <c r="J2757" s="95" t="s">
        <v>202</v>
      </c>
      <c r="K2757" s="95" t="s">
        <v>288</v>
      </c>
      <c r="L2757" s="97">
        <f t="shared" si="43"/>
        <v>42</v>
      </c>
      <c r="M2757" s="95" t="str">
        <f>CONCATENATE(База[ПЕрвые символы],База[Column2],RIGHT(База[Column3],7))</f>
        <v>KV-15546164KJA-GOY</v>
      </c>
      <c r="N2757" s="98"/>
      <c r="O2757" s="98"/>
      <c r="T2757" s="97"/>
      <c r="Y2757" s="98"/>
    </row>
    <row r="2758" spans="1:25" ht="15" x14ac:dyDescent="0.25">
      <c r="A2758" s="93" t="str">
        <f>CONCATENATE(База[ПЕрвые символы],База[Column2],База[Column4])</f>
        <v>KV-15546167KJA-GOY</v>
      </c>
      <c r="B2758" s="94">
        <f>База[Column6]</f>
        <v>54</v>
      </c>
      <c r="C2758" s="95" t="s">
        <v>104</v>
      </c>
      <c r="D2758" s="96">
        <v>46167</v>
      </c>
      <c r="E2758" s="95">
        <v>54</v>
      </c>
      <c r="F2758" s="95">
        <v>49</v>
      </c>
      <c r="G2758" s="95">
        <v>49</v>
      </c>
      <c r="H2758" s="95">
        <v>0</v>
      </c>
      <c r="I2758" s="95" t="s">
        <v>203</v>
      </c>
      <c r="J2758" s="95" t="s">
        <v>202</v>
      </c>
      <c r="K2758" s="95" t="s">
        <v>289</v>
      </c>
      <c r="L2758" s="97">
        <f t="shared" si="43"/>
        <v>54</v>
      </c>
      <c r="M2758" s="95" t="str">
        <f>CONCATENATE(База[ПЕрвые символы],База[Column2],RIGHT(База[Column3],7))</f>
        <v>KV-15546167KJA-GOY</v>
      </c>
      <c r="N2758" s="98"/>
      <c r="O2758" s="98"/>
      <c r="T2758" s="97"/>
      <c r="Y2758" s="98"/>
    </row>
    <row r="2759" spans="1:25" ht="15" x14ac:dyDescent="0.25">
      <c r="A2759" s="93" t="str">
        <f>CONCATENATE(База[ПЕрвые символы],База[Column2],База[Column4])</f>
        <v>KV-15546169KJA-GOY</v>
      </c>
      <c r="B2759" s="94">
        <f>База[Column6]</f>
        <v>58</v>
      </c>
      <c r="C2759" s="95" t="s">
        <v>104</v>
      </c>
      <c r="D2759" s="96">
        <v>46169</v>
      </c>
      <c r="E2759" s="95">
        <v>58</v>
      </c>
      <c r="F2759" s="95">
        <v>31</v>
      </c>
      <c r="G2759" s="95">
        <v>31</v>
      </c>
      <c r="H2759" s="95">
        <v>2</v>
      </c>
      <c r="I2759" s="95" t="s">
        <v>203</v>
      </c>
      <c r="J2759" s="95" t="s">
        <v>202</v>
      </c>
      <c r="K2759" s="95" t="s">
        <v>289</v>
      </c>
      <c r="L2759" s="97">
        <f t="shared" si="43"/>
        <v>56</v>
      </c>
      <c r="M2759" s="95" t="str">
        <f>CONCATENATE(База[ПЕрвые символы],База[Column2],RIGHT(База[Column3],7))</f>
        <v>KV-15546169KJA-GOY</v>
      </c>
      <c r="N2759" s="98"/>
      <c r="O2759" s="98"/>
      <c r="T2759" s="97"/>
      <c r="Y2759" s="98"/>
    </row>
    <row r="2760" spans="1:25" ht="15" x14ac:dyDescent="0.25">
      <c r="A2760" s="93" t="str">
        <f>CONCATENATE(База[ПЕрвые символы],База[Column2],База[Column4])</f>
        <v>KV-15546170KJA-GOY</v>
      </c>
      <c r="B2760" s="94">
        <f>База[Column6]</f>
        <v>59</v>
      </c>
      <c r="C2760" s="95" t="s">
        <v>104</v>
      </c>
      <c r="D2760" s="96">
        <v>46170</v>
      </c>
      <c r="E2760" s="95">
        <v>59</v>
      </c>
      <c r="F2760" s="95">
        <v>32</v>
      </c>
      <c r="G2760" s="95">
        <v>32</v>
      </c>
      <c r="H2760" s="95">
        <v>2</v>
      </c>
      <c r="I2760" s="95" t="s">
        <v>203</v>
      </c>
      <c r="J2760" s="95" t="s">
        <v>202</v>
      </c>
      <c r="K2760" s="95" t="s">
        <v>289</v>
      </c>
      <c r="L2760" s="97">
        <f t="shared" si="43"/>
        <v>57</v>
      </c>
      <c r="M2760" s="95" t="str">
        <f>CONCATENATE(База[ПЕрвые символы],База[Column2],RIGHT(База[Column3],7))</f>
        <v>KV-15546170KJA-GOY</v>
      </c>
      <c r="N2760" s="98"/>
      <c r="O2760" s="98"/>
      <c r="T2760" s="97"/>
      <c r="Y2760" s="98"/>
    </row>
    <row r="2761" spans="1:25" ht="15" x14ac:dyDescent="0.25">
      <c r="A2761" s="93" t="str">
        <f>CONCATENATE(База[ПЕрвые символы],База[Column2],База[Column4])</f>
        <v>KV-15546171KJA-GOY</v>
      </c>
      <c r="B2761" s="94">
        <f>База[Column6]</f>
        <v>59</v>
      </c>
      <c r="C2761" s="95" t="s">
        <v>104</v>
      </c>
      <c r="D2761" s="96">
        <v>46171</v>
      </c>
      <c r="E2761" s="95">
        <v>59</v>
      </c>
      <c r="F2761" s="95">
        <v>45</v>
      </c>
      <c r="G2761" s="95">
        <v>45</v>
      </c>
      <c r="H2761" s="95">
        <v>4</v>
      </c>
      <c r="I2761" s="95" t="s">
        <v>203</v>
      </c>
      <c r="J2761" s="95" t="s">
        <v>202</v>
      </c>
      <c r="K2761" s="95" t="s">
        <v>289</v>
      </c>
      <c r="L2761" s="97">
        <f t="shared" si="43"/>
        <v>55</v>
      </c>
      <c r="M2761" s="95" t="str">
        <f>CONCATENATE(База[ПЕрвые символы],База[Column2],RIGHT(База[Column3],7))</f>
        <v>KV-15546171KJA-GOY</v>
      </c>
      <c r="N2761" s="98"/>
      <c r="O2761" s="98"/>
      <c r="T2761" s="97"/>
      <c r="Y2761" s="98"/>
    </row>
    <row r="2762" spans="1:25" ht="15" x14ac:dyDescent="0.25">
      <c r="A2762" s="93" t="str">
        <f>CONCATENATE(База[ПЕрвые символы],База[Column2],База[Column4])</f>
        <v>KV-15546174KJA-GOY</v>
      </c>
      <c r="B2762" s="94">
        <f>База[Column6]</f>
        <v>60</v>
      </c>
      <c r="C2762" s="95" t="s">
        <v>104</v>
      </c>
      <c r="D2762" s="96">
        <v>46174</v>
      </c>
      <c r="E2762" s="95">
        <v>60</v>
      </c>
      <c r="F2762" s="95">
        <v>55</v>
      </c>
      <c r="G2762" s="95">
        <v>55</v>
      </c>
      <c r="H2762" s="95">
        <v>5</v>
      </c>
      <c r="I2762" s="95" t="s">
        <v>203</v>
      </c>
      <c r="J2762" s="95" t="s">
        <v>202</v>
      </c>
      <c r="K2762" s="95" t="s">
        <v>289</v>
      </c>
      <c r="L2762" s="97">
        <f t="shared" si="43"/>
        <v>55</v>
      </c>
      <c r="M2762" s="95" t="str">
        <f>CONCATENATE(База[ПЕрвые символы],База[Column2],RIGHT(База[Column3],7))</f>
        <v>KV-15546174KJA-GOY</v>
      </c>
      <c r="N2762" s="98"/>
      <c r="O2762" s="98"/>
      <c r="T2762" s="97"/>
      <c r="Y2762" s="98"/>
    </row>
    <row r="2763" spans="1:25" ht="15" x14ac:dyDescent="0.25">
      <c r="A2763" s="93" t="str">
        <f>CONCATENATE(База[ПЕрвые символы],База[Column2],База[Column4])</f>
        <v>KV-15546175KJA-GOY</v>
      </c>
      <c r="B2763" s="94">
        <f>База[Column6]</f>
        <v>59</v>
      </c>
      <c r="C2763" s="95" t="s">
        <v>104</v>
      </c>
      <c r="D2763" s="96">
        <v>46175</v>
      </c>
      <c r="E2763" s="95">
        <v>59</v>
      </c>
      <c r="F2763" s="95">
        <v>45</v>
      </c>
      <c r="G2763" s="95">
        <v>45</v>
      </c>
      <c r="H2763" s="95">
        <v>5</v>
      </c>
      <c r="I2763" s="95" t="s">
        <v>203</v>
      </c>
      <c r="J2763" s="95" t="s">
        <v>202</v>
      </c>
      <c r="K2763" s="95" t="s">
        <v>289</v>
      </c>
      <c r="L2763" s="97">
        <f t="shared" si="43"/>
        <v>54</v>
      </c>
      <c r="M2763" s="95" t="str">
        <f>CONCATENATE(База[ПЕрвые символы],База[Column2],RIGHT(База[Column3],7))</f>
        <v>KV-15546175KJA-GOY</v>
      </c>
      <c r="N2763" s="98"/>
      <c r="O2763" s="98"/>
      <c r="T2763" s="97"/>
      <c r="Y2763" s="98"/>
    </row>
    <row r="2764" spans="1:25" ht="15" x14ac:dyDescent="0.25">
      <c r="A2764" s="93" t="str">
        <f>CONCATENATE(База[ПЕрвые символы],База[Column2],База[Column4])</f>
        <v>KV-15546176KJA-GOY</v>
      </c>
      <c r="B2764" s="94">
        <f>База[Column6]</f>
        <v>59</v>
      </c>
      <c r="C2764" s="95" t="s">
        <v>104</v>
      </c>
      <c r="D2764" s="96">
        <v>46176</v>
      </c>
      <c r="E2764" s="95">
        <v>59</v>
      </c>
      <c r="F2764" s="95">
        <v>14</v>
      </c>
      <c r="G2764" s="95">
        <v>14</v>
      </c>
      <c r="H2764" s="95">
        <v>5</v>
      </c>
      <c r="I2764" s="95" t="s">
        <v>203</v>
      </c>
      <c r="J2764" s="95" t="s">
        <v>202</v>
      </c>
      <c r="K2764" s="95" t="s">
        <v>289</v>
      </c>
      <c r="L2764" s="97">
        <f t="shared" si="43"/>
        <v>54</v>
      </c>
      <c r="M2764" s="95" t="str">
        <f>CONCATENATE(База[ПЕрвые символы],База[Column2],RIGHT(База[Column3],7))</f>
        <v>KV-15546176KJA-GOY</v>
      </c>
      <c r="N2764" s="98"/>
      <c r="O2764" s="98"/>
      <c r="T2764" s="97"/>
      <c r="Y2764" s="98"/>
    </row>
    <row r="2765" spans="1:25" ht="15" x14ac:dyDescent="0.25">
      <c r="A2765" s="93" t="str">
        <f>CONCATENATE(База[ПЕрвые символы],База[Column2],База[Column4])</f>
        <v>KV-15546178KJA-GOY</v>
      </c>
      <c r="B2765" s="94">
        <f>База[Column6]</f>
        <v>59</v>
      </c>
      <c r="C2765" s="95" t="s">
        <v>104</v>
      </c>
      <c r="D2765" s="96">
        <v>46178</v>
      </c>
      <c r="E2765" s="95">
        <v>59</v>
      </c>
      <c r="F2765" s="95">
        <v>21</v>
      </c>
      <c r="G2765" s="95">
        <v>21</v>
      </c>
      <c r="H2765" s="95">
        <v>5</v>
      </c>
      <c r="I2765" s="95" t="s">
        <v>203</v>
      </c>
      <c r="J2765" s="95" t="s">
        <v>202</v>
      </c>
      <c r="K2765" s="95" t="s">
        <v>289</v>
      </c>
      <c r="L2765" s="97">
        <f t="shared" si="43"/>
        <v>54</v>
      </c>
      <c r="M2765" s="95" t="str">
        <f>CONCATENATE(База[ПЕрвые символы],База[Column2],RIGHT(База[Column3],7))</f>
        <v>KV-15546178KJA-GOY</v>
      </c>
      <c r="N2765" s="98"/>
      <c r="O2765" s="98"/>
      <c r="T2765" s="97"/>
      <c r="Y2765" s="98"/>
    </row>
    <row r="2766" spans="1:25" ht="15" x14ac:dyDescent="0.25">
      <c r="A2766" s="93" t="str">
        <f>CONCATENATE(База[ПЕрвые символы],База[Column2],База[Column4])</f>
        <v>KV-15546181KJA-GOY</v>
      </c>
      <c r="B2766" s="94">
        <f>База[Column6]</f>
        <v>59</v>
      </c>
      <c r="C2766" s="95" t="s">
        <v>104</v>
      </c>
      <c r="D2766" s="96">
        <v>46181</v>
      </c>
      <c r="E2766" s="95">
        <v>59</v>
      </c>
      <c r="F2766" s="95">
        <v>14</v>
      </c>
      <c r="G2766" s="95">
        <v>14</v>
      </c>
      <c r="H2766" s="95">
        <v>5</v>
      </c>
      <c r="I2766" s="95" t="s">
        <v>203</v>
      </c>
      <c r="J2766" s="95" t="s">
        <v>202</v>
      </c>
      <c r="K2766" s="95" t="s">
        <v>289</v>
      </c>
      <c r="L2766" s="97">
        <f t="shared" si="43"/>
        <v>54</v>
      </c>
      <c r="M2766" s="95" t="str">
        <f>CONCATENATE(База[ПЕрвые символы],База[Column2],RIGHT(База[Column3],7))</f>
        <v>KV-15546181KJA-GOY</v>
      </c>
      <c r="N2766" s="98"/>
      <c r="O2766" s="98"/>
      <c r="T2766" s="97"/>
      <c r="Y2766" s="98"/>
    </row>
    <row r="2767" spans="1:25" ht="15" x14ac:dyDescent="0.25">
      <c r="A2767" s="93" t="str">
        <f>CONCATENATE(База[ПЕрвые символы],База[Column2],База[Column4])</f>
        <v>KV-15546182KJA-GOY</v>
      </c>
      <c r="B2767" s="94">
        <f>База[Column6]</f>
        <v>59</v>
      </c>
      <c r="C2767" s="95" t="s">
        <v>104</v>
      </c>
      <c r="D2767" s="96">
        <v>46182</v>
      </c>
      <c r="E2767" s="95">
        <v>59</v>
      </c>
      <c r="F2767" s="95">
        <v>0</v>
      </c>
      <c r="G2767" s="95">
        <v>0</v>
      </c>
      <c r="H2767" s="95">
        <v>5</v>
      </c>
      <c r="I2767" s="95" t="s">
        <v>203</v>
      </c>
      <c r="J2767" s="95" t="s">
        <v>202</v>
      </c>
      <c r="K2767" s="95" t="s">
        <v>289</v>
      </c>
      <c r="L2767" s="97">
        <f t="shared" si="43"/>
        <v>54</v>
      </c>
      <c r="M2767" s="95" t="str">
        <f>CONCATENATE(База[ПЕрвые символы],База[Column2],RIGHT(База[Column3],7))</f>
        <v>KV-15546182KJA-GOY</v>
      </c>
      <c r="N2767" s="98"/>
      <c r="O2767" s="98"/>
      <c r="T2767" s="97"/>
      <c r="Y2767" s="98"/>
    </row>
    <row r="2768" spans="1:25" ht="15" x14ac:dyDescent="0.25">
      <c r="A2768" s="93" t="str">
        <f>CONCATENATE(База[ПЕрвые символы],База[Column2],База[Column4])</f>
        <v>KV-15546183KJA-GOY</v>
      </c>
      <c r="B2768" s="94">
        <f>База[Column6]</f>
        <v>59</v>
      </c>
      <c r="C2768" s="95" t="s">
        <v>104</v>
      </c>
      <c r="D2768" s="96">
        <v>46183</v>
      </c>
      <c r="E2768" s="95">
        <v>59</v>
      </c>
      <c r="F2768" s="95">
        <v>12</v>
      </c>
      <c r="G2768" s="95">
        <v>12</v>
      </c>
      <c r="H2768" s="95">
        <v>5</v>
      </c>
      <c r="I2768" s="95" t="s">
        <v>203</v>
      </c>
      <c r="J2768" s="95" t="s">
        <v>202</v>
      </c>
      <c r="K2768" s="95" t="s">
        <v>289</v>
      </c>
      <c r="L2768" s="97">
        <f t="shared" si="43"/>
        <v>54</v>
      </c>
      <c r="M2768" s="95" t="str">
        <f>CONCATENATE(База[ПЕрвые символы],База[Column2],RIGHT(База[Column3],7))</f>
        <v>KV-15546183KJA-GOY</v>
      </c>
      <c r="N2768" s="98"/>
      <c r="O2768" s="98"/>
      <c r="T2768" s="97"/>
      <c r="Y2768" s="98"/>
    </row>
    <row r="2769" spans="1:25" ht="15" x14ac:dyDescent="0.25">
      <c r="A2769" s="93" t="str">
        <f>CONCATENATE(База[ПЕрвые символы],База[Column2],База[Column4])</f>
        <v>KV-15546185KJA-GOY</v>
      </c>
      <c r="B2769" s="94">
        <f>База[Column6]</f>
        <v>59</v>
      </c>
      <c r="C2769" s="95" t="s">
        <v>104</v>
      </c>
      <c r="D2769" s="96">
        <v>46185</v>
      </c>
      <c r="E2769" s="95">
        <v>59</v>
      </c>
      <c r="F2769" s="95">
        <v>11</v>
      </c>
      <c r="G2769" s="95">
        <v>11</v>
      </c>
      <c r="H2769" s="95">
        <v>5</v>
      </c>
      <c r="I2769" s="95" t="s">
        <v>203</v>
      </c>
      <c r="J2769" s="95" t="s">
        <v>202</v>
      </c>
      <c r="K2769" s="95" t="s">
        <v>289</v>
      </c>
      <c r="L2769" s="97">
        <f t="shared" si="43"/>
        <v>54</v>
      </c>
      <c r="M2769" s="95" t="str">
        <f>CONCATENATE(База[ПЕрвые символы],База[Column2],RIGHT(База[Column3],7))</f>
        <v>KV-15546185KJA-GOY</v>
      </c>
      <c r="N2769" s="98"/>
      <c r="O2769" s="98"/>
      <c r="T2769" s="97"/>
      <c r="Y2769" s="98"/>
    </row>
    <row r="2770" spans="1:25" ht="15" x14ac:dyDescent="0.25">
      <c r="A2770" s="93" t="str">
        <f>CONCATENATE(База[ПЕрвые символы],База[Column2],База[Column4])</f>
        <v>KV-15546188KJA-GOY</v>
      </c>
      <c r="B2770" s="94">
        <f>База[Column6]</f>
        <v>59</v>
      </c>
      <c r="C2770" s="95" t="s">
        <v>104</v>
      </c>
      <c r="D2770" s="96">
        <v>46188</v>
      </c>
      <c r="E2770" s="95">
        <v>59</v>
      </c>
      <c r="F2770" s="95">
        <v>14</v>
      </c>
      <c r="G2770" s="95">
        <v>14</v>
      </c>
      <c r="H2770" s="95">
        <v>5</v>
      </c>
      <c r="I2770" s="95" t="s">
        <v>203</v>
      </c>
      <c r="J2770" s="95" t="s">
        <v>202</v>
      </c>
      <c r="K2770" s="95" t="s">
        <v>289</v>
      </c>
      <c r="L2770" s="97">
        <f t="shared" si="43"/>
        <v>54</v>
      </c>
      <c r="M2770" s="95" t="str">
        <f>CONCATENATE(База[ПЕрвые символы],База[Column2],RIGHT(База[Column3],7))</f>
        <v>KV-15546188KJA-GOY</v>
      </c>
      <c r="N2770" s="98"/>
      <c r="O2770" s="98"/>
      <c r="T2770" s="97"/>
      <c r="Y2770" s="98"/>
    </row>
    <row r="2771" spans="1:25" ht="15" x14ac:dyDescent="0.25">
      <c r="A2771" s="93" t="str">
        <f>CONCATENATE(База[ПЕрвые символы],База[Column2],База[Column4])</f>
        <v>KV-15546189KJA-GOY</v>
      </c>
      <c r="B2771" s="94">
        <f>База[Column6]</f>
        <v>59</v>
      </c>
      <c r="C2771" s="95" t="s">
        <v>104</v>
      </c>
      <c r="D2771" s="96">
        <v>46189</v>
      </c>
      <c r="E2771" s="95">
        <v>59</v>
      </c>
      <c r="F2771" s="95">
        <v>6</v>
      </c>
      <c r="G2771" s="95">
        <v>6</v>
      </c>
      <c r="H2771" s="95">
        <v>5</v>
      </c>
      <c r="I2771" s="95" t="s">
        <v>203</v>
      </c>
      <c r="J2771" s="95" t="s">
        <v>202</v>
      </c>
      <c r="K2771" s="95" t="s">
        <v>289</v>
      </c>
      <c r="L2771" s="97">
        <f t="shared" si="43"/>
        <v>54</v>
      </c>
      <c r="M2771" s="95" t="str">
        <f>CONCATENATE(База[ПЕрвые символы],База[Column2],RIGHT(База[Column3],7))</f>
        <v>KV-15546189KJA-GOY</v>
      </c>
      <c r="N2771" s="98"/>
      <c r="O2771" s="98"/>
      <c r="T2771" s="97"/>
      <c r="Y2771" s="98"/>
    </row>
    <row r="2772" spans="1:25" ht="15" x14ac:dyDescent="0.25">
      <c r="A2772" s="93" t="str">
        <f>CONCATENATE(База[ПЕрвые символы],База[Column2],База[Column4])</f>
        <v>KV-15546190KJA-GOY</v>
      </c>
      <c r="B2772" s="94">
        <f>База[Column6]</f>
        <v>40</v>
      </c>
      <c r="C2772" s="95" t="s">
        <v>104</v>
      </c>
      <c r="D2772" s="96">
        <v>46190</v>
      </c>
      <c r="E2772" s="95">
        <v>40</v>
      </c>
      <c r="F2772" s="95">
        <v>24</v>
      </c>
      <c r="G2772" s="95">
        <v>24</v>
      </c>
      <c r="H2772" s="95">
        <v>5</v>
      </c>
      <c r="I2772" s="95" t="s">
        <v>203</v>
      </c>
      <c r="J2772" s="95" t="s">
        <v>202</v>
      </c>
      <c r="K2772" s="95" t="s">
        <v>288</v>
      </c>
      <c r="L2772" s="97">
        <f t="shared" si="43"/>
        <v>35</v>
      </c>
      <c r="M2772" s="95" t="str">
        <f>CONCATENATE(База[ПЕрвые символы],База[Column2],RIGHT(База[Column3],7))</f>
        <v>KV-15546190KJA-GOY</v>
      </c>
      <c r="N2772" s="98"/>
      <c r="O2772" s="98"/>
      <c r="T2772" s="97"/>
      <c r="Y2772" s="98"/>
    </row>
    <row r="2773" spans="1:25" ht="15" x14ac:dyDescent="0.25">
      <c r="A2773" s="93" t="str">
        <f>CONCATENATE(База[ПЕрвые символы],База[Column2],База[Column4])</f>
        <v>KV-15546192KJA-GOY</v>
      </c>
      <c r="B2773" s="94">
        <f>База[Column6]</f>
        <v>59</v>
      </c>
      <c r="C2773" s="95" t="s">
        <v>104</v>
      </c>
      <c r="D2773" s="96">
        <v>46192</v>
      </c>
      <c r="E2773" s="95">
        <v>59</v>
      </c>
      <c r="F2773" s="95">
        <v>19</v>
      </c>
      <c r="G2773" s="95">
        <v>19</v>
      </c>
      <c r="H2773" s="95">
        <v>5</v>
      </c>
      <c r="I2773" s="95" t="s">
        <v>203</v>
      </c>
      <c r="J2773" s="95" t="s">
        <v>202</v>
      </c>
      <c r="K2773" s="95" t="s">
        <v>289</v>
      </c>
      <c r="L2773" s="97">
        <f t="shared" si="43"/>
        <v>54</v>
      </c>
      <c r="M2773" s="95" t="str">
        <f>CONCATENATE(База[ПЕрвые символы],База[Column2],RIGHT(База[Column3],7))</f>
        <v>KV-15546192KJA-GOY</v>
      </c>
      <c r="N2773" s="98"/>
      <c r="O2773" s="98"/>
      <c r="T2773" s="97"/>
      <c r="Y2773" s="98"/>
    </row>
    <row r="2774" spans="1:25" ht="15" x14ac:dyDescent="0.25">
      <c r="A2774" s="93" t="str">
        <f>CONCATENATE(База[ПЕрвые символы],База[Column2],База[Column4])</f>
        <v>KV-15546195KJA-GOY</v>
      </c>
      <c r="B2774" s="94">
        <f>База[Column6]</f>
        <v>40</v>
      </c>
      <c r="C2774" s="95" t="s">
        <v>104</v>
      </c>
      <c r="D2774" s="96">
        <v>46195</v>
      </c>
      <c r="E2774" s="95">
        <v>40</v>
      </c>
      <c r="F2774" s="95">
        <v>11</v>
      </c>
      <c r="G2774" s="95">
        <v>11</v>
      </c>
      <c r="H2774" s="95">
        <v>5</v>
      </c>
      <c r="I2774" s="95" t="s">
        <v>203</v>
      </c>
      <c r="J2774" s="95" t="s">
        <v>202</v>
      </c>
      <c r="K2774" s="95" t="s">
        <v>288</v>
      </c>
      <c r="L2774" s="97">
        <f t="shared" si="43"/>
        <v>35</v>
      </c>
      <c r="M2774" s="95" t="str">
        <f>CONCATENATE(База[ПЕрвые символы],База[Column2],RIGHT(База[Column3],7))</f>
        <v>KV-15546195KJA-GOY</v>
      </c>
      <c r="N2774" s="98"/>
      <c r="O2774" s="98"/>
      <c r="T2774" s="97"/>
      <c r="Y2774" s="98"/>
    </row>
    <row r="2775" spans="1:25" ht="15" x14ac:dyDescent="0.25">
      <c r="A2775" s="93" t="str">
        <f>CONCATENATE(База[ПЕрвые символы],База[Column2],База[Column4])</f>
        <v>KV-15546196KJA-GOY</v>
      </c>
      <c r="B2775" s="94">
        <f>База[Column6]</f>
        <v>59</v>
      </c>
      <c r="C2775" s="95" t="s">
        <v>104</v>
      </c>
      <c r="D2775" s="96">
        <v>46196</v>
      </c>
      <c r="E2775" s="95">
        <v>59</v>
      </c>
      <c r="F2775" s="95">
        <v>10</v>
      </c>
      <c r="G2775" s="95">
        <v>10</v>
      </c>
      <c r="H2775" s="95">
        <v>5</v>
      </c>
      <c r="I2775" s="95" t="s">
        <v>203</v>
      </c>
      <c r="J2775" s="95" t="s">
        <v>202</v>
      </c>
      <c r="K2775" s="95" t="s">
        <v>289</v>
      </c>
      <c r="L2775" s="97">
        <f t="shared" si="43"/>
        <v>54</v>
      </c>
      <c r="M2775" s="95" t="str">
        <f>CONCATENATE(База[ПЕрвые символы],База[Column2],RIGHT(База[Column3],7))</f>
        <v>KV-15546196KJA-GOY</v>
      </c>
      <c r="N2775" s="98"/>
      <c r="O2775" s="98"/>
      <c r="T2775" s="97"/>
      <c r="Y2775" s="98"/>
    </row>
    <row r="2776" spans="1:25" ht="15" x14ac:dyDescent="0.25">
      <c r="A2776" s="93" t="str">
        <f>CONCATENATE(База[ПЕрвые символы],База[Column2],База[Column4])</f>
        <v>KV-15546197KJA-GOY</v>
      </c>
      <c r="B2776" s="94">
        <f>База[Column6]</f>
        <v>59</v>
      </c>
      <c r="C2776" s="95" t="s">
        <v>104</v>
      </c>
      <c r="D2776" s="96">
        <v>46197</v>
      </c>
      <c r="E2776" s="95">
        <v>59</v>
      </c>
      <c r="F2776" s="95">
        <v>12</v>
      </c>
      <c r="G2776" s="95">
        <v>12</v>
      </c>
      <c r="H2776" s="95">
        <v>5</v>
      </c>
      <c r="I2776" s="95" t="s">
        <v>203</v>
      </c>
      <c r="J2776" s="95" t="s">
        <v>202</v>
      </c>
      <c r="K2776" s="95" t="s">
        <v>289</v>
      </c>
      <c r="L2776" s="97">
        <f t="shared" si="43"/>
        <v>54</v>
      </c>
      <c r="M2776" s="95" t="str">
        <f>CONCATENATE(База[ПЕрвые символы],База[Column2],RIGHT(База[Column3],7))</f>
        <v>KV-15546197KJA-GOY</v>
      </c>
      <c r="N2776" s="98"/>
      <c r="O2776" s="98"/>
      <c r="T2776" s="97"/>
      <c r="Y2776" s="98"/>
    </row>
    <row r="2777" spans="1:25" ht="15" x14ac:dyDescent="0.25">
      <c r="A2777" s="93" t="str">
        <f>CONCATENATE(База[ПЕрвые символы],База[Column2],База[Column4])</f>
        <v>KV-15546199KJA-GOY</v>
      </c>
      <c r="B2777" s="94">
        <f>База[Column6]</f>
        <v>54</v>
      </c>
      <c r="C2777" s="95" t="s">
        <v>104</v>
      </c>
      <c r="D2777" s="96">
        <v>46199</v>
      </c>
      <c r="E2777" s="95">
        <v>54</v>
      </c>
      <c r="F2777" s="95">
        <v>10</v>
      </c>
      <c r="G2777" s="95">
        <v>10</v>
      </c>
      <c r="H2777" s="95">
        <v>5</v>
      </c>
      <c r="I2777" s="95" t="s">
        <v>203</v>
      </c>
      <c r="J2777" s="95" t="s">
        <v>202</v>
      </c>
      <c r="K2777" s="95" t="s">
        <v>289</v>
      </c>
      <c r="L2777" s="97">
        <f t="shared" si="43"/>
        <v>49</v>
      </c>
      <c r="M2777" s="95" t="str">
        <f>CONCATENATE(База[ПЕрвые символы],База[Column2],RIGHT(База[Column3],7))</f>
        <v>KV-15546199KJA-GOY</v>
      </c>
      <c r="N2777" s="98"/>
      <c r="O2777" s="98"/>
      <c r="T2777" s="97"/>
      <c r="Y2777" s="98"/>
    </row>
    <row r="2778" spans="1:25" ht="15" x14ac:dyDescent="0.25">
      <c r="A2778" s="93" t="str">
        <f>CONCATENATE(База[ПЕрвые символы],База[Column2],База[Column4])</f>
        <v>KV-15546202KJA-GOY</v>
      </c>
      <c r="B2778" s="94">
        <f>База[Column6]</f>
        <v>40</v>
      </c>
      <c r="C2778" s="95" t="s">
        <v>104</v>
      </c>
      <c r="D2778" s="96">
        <v>46202</v>
      </c>
      <c r="E2778" s="95">
        <v>40</v>
      </c>
      <c r="F2778" s="95">
        <v>18</v>
      </c>
      <c r="G2778" s="95">
        <v>18</v>
      </c>
      <c r="H2778" s="95">
        <v>5</v>
      </c>
      <c r="I2778" s="95" t="s">
        <v>203</v>
      </c>
      <c r="J2778" s="95" t="s">
        <v>202</v>
      </c>
      <c r="K2778" s="95" t="s">
        <v>288</v>
      </c>
      <c r="L2778" s="97">
        <f t="shared" si="43"/>
        <v>35</v>
      </c>
      <c r="M2778" s="95" t="str">
        <f>CONCATENATE(База[ПЕрвые символы],База[Column2],RIGHT(База[Column3],7))</f>
        <v>KV-15546202KJA-GOY</v>
      </c>
      <c r="N2778" s="98"/>
      <c r="O2778" s="98"/>
      <c r="T2778" s="97"/>
      <c r="Y2778" s="98"/>
    </row>
    <row r="2779" spans="1:25" ht="15" x14ac:dyDescent="0.25">
      <c r="A2779" s="93" t="str">
        <f>CONCATENATE(База[ПЕрвые символы],База[Column2],База[Column4])</f>
        <v>KV-15546203KJA-GOY</v>
      </c>
      <c r="B2779" s="94">
        <f>База[Column6]</f>
        <v>59</v>
      </c>
      <c r="C2779" s="95" t="s">
        <v>104</v>
      </c>
      <c r="D2779" s="96">
        <v>46203</v>
      </c>
      <c r="E2779" s="95">
        <v>59</v>
      </c>
      <c r="F2779" s="95">
        <v>18</v>
      </c>
      <c r="G2779" s="95">
        <v>18</v>
      </c>
      <c r="H2779" s="95">
        <v>5</v>
      </c>
      <c r="I2779" s="95" t="s">
        <v>203</v>
      </c>
      <c r="J2779" s="95" t="s">
        <v>202</v>
      </c>
      <c r="K2779" s="95" t="s">
        <v>289</v>
      </c>
      <c r="L2779" s="97">
        <f t="shared" si="43"/>
        <v>54</v>
      </c>
      <c r="M2779" s="95" t="str">
        <f>CONCATENATE(База[ПЕрвые символы],База[Column2],RIGHT(База[Column3],7))</f>
        <v>KV-15546203KJA-GOY</v>
      </c>
      <c r="N2779" s="98"/>
      <c r="O2779" s="98"/>
      <c r="T2779" s="97"/>
      <c r="Y2779" s="98"/>
    </row>
    <row r="2780" spans="1:25" ht="15" x14ac:dyDescent="0.25">
      <c r="A2780" s="93" t="str">
        <f>CONCATENATE(База[ПЕрвые символы],База[Column2],База[Column4])</f>
        <v>KV-15546204KJA-GOY</v>
      </c>
      <c r="B2780" s="94">
        <f>База[Column6]</f>
        <v>59</v>
      </c>
      <c r="C2780" s="95" t="s">
        <v>104</v>
      </c>
      <c r="D2780" s="96">
        <v>46204</v>
      </c>
      <c r="E2780" s="95">
        <v>59</v>
      </c>
      <c r="F2780" s="95">
        <v>24</v>
      </c>
      <c r="G2780" s="95">
        <v>24</v>
      </c>
      <c r="H2780" s="95">
        <v>5</v>
      </c>
      <c r="I2780" s="95" t="s">
        <v>203</v>
      </c>
      <c r="J2780" s="95" t="s">
        <v>202</v>
      </c>
      <c r="K2780" s="95" t="s">
        <v>289</v>
      </c>
      <c r="L2780" s="97">
        <f t="shared" si="43"/>
        <v>54</v>
      </c>
      <c r="M2780" s="95" t="str">
        <f>CONCATENATE(База[ПЕрвые символы],База[Column2],RIGHT(База[Column3],7))</f>
        <v>KV-15546204KJA-GOY</v>
      </c>
      <c r="N2780" s="98"/>
      <c r="O2780" s="98"/>
      <c r="T2780" s="97"/>
      <c r="Y2780" s="98"/>
    </row>
    <row r="2781" spans="1:25" ht="15" x14ac:dyDescent="0.25">
      <c r="A2781" s="93" t="str">
        <f>CONCATENATE(База[ПЕрвые символы],База[Column2],База[Column4])</f>
        <v>KV-15546206KJA-GOY</v>
      </c>
      <c r="B2781" s="94">
        <f>База[Column6]</f>
        <v>59</v>
      </c>
      <c r="C2781" s="95" t="s">
        <v>104</v>
      </c>
      <c r="D2781" s="96">
        <v>46206</v>
      </c>
      <c r="E2781" s="95">
        <v>59</v>
      </c>
      <c r="F2781" s="95">
        <v>13</v>
      </c>
      <c r="G2781" s="95">
        <v>13</v>
      </c>
      <c r="H2781" s="95">
        <v>5</v>
      </c>
      <c r="I2781" s="95" t="s">
        <v>203</v>
      </c>
      <c r="J2781" s="95" t="s">
        <v>202</v>
      </c>
      <c r="K2781" s="95" t="s">
        <v>289</v>
      </c>
      <c r="L2781" s="97">
        <f t="shared" si="43"/>
        <v>54</v>
      </c>
      <c r="M2781" s="95" t="str">
        <f>CONCATENATE(База[ПЕрвые символы],База[Column2],RIGHT(База[Column3],7))</f>
        <v>KV-15546206KJA-GOY</v>
      </c>
      <c r="N2781" s="98"/>
      <c r="O2781" s="98"/>
      <c r="T2781" s="97"/>
      <c r="Y2781" s="98"/>
    </row>
    <row r="2782" spans="1:25" ht="15" x14ac:dyDescent="0.25">
      <c r="A2782" s="93" t="str">
        <f>CONCATENATE(База[ПЕрвые символы],База[Column2],База[Column4])</f>
        <v>KV-15546209KJA-GOY</v>
      </c>
      <c r="B2782" s="94">
        <f>База[Column6]</f>
        <v>58</v>
      </c>
      <c r="C2782" s="95" t="s">
        <v>104</v>
      </c>
      <c r="D2782" s="96">
        <v>46209</v>
      </c>
      <c r="E2782" s="95">
        <v>58</v>
      </c>
      <c r="F2782" s="95">
        <v>27</v>
      </c>
      <c r="G2782" s="95">
        <v>27</v>
      </c>
      <c r="H2782" s="95">
        <v>5</v>
      </c>
      <c r="I2782" s="95" t="s">
        <v>203</v>
      </c>
      <c r="J2782" s="95" t="s">
        <v>202</v>
      </c>
      <c r="K2782" s="95" t="s">
        <v>289</v>
      </c>
      <c r="L2782" s="97">
        <f t="shared" si="43"/>
        <v>53</v>
      </c>
      <c r="M2782" s="95" t="str">
        <f>CONCATENATE(База[ПЕрвые символы],База[Column2],RIGHT(База[Column3],7))</f>
        <v>KV-15546209KJA-GOY</v>
      </c>
      <c r="N2782" s="98"/>
      <c r="O2782" s="98"/>
      <c r="T2782" s="97"/>
      <c r="Y2782" s="98"/>
    </row>
    <row r="2783" spans="1:25" ht="15" x14ac:dyDescent="0.25">
      <c r="A2783" s="93" t="str">
        <f>CONCATENATE(База[ПЕрвые символы],База[Column2],База[Column4])</f>
        <v>KV-15546210KJA-GOY</v>
      </c>
      <c r="B2783" s="94">
        <f>База[Column6]</f>
        <v>58</v>
      </c>
      <c r="C2783" s="95" t="s">
        <v>104</v>
      </c>
      <c r="D2783" s="96">
        <v>46210</v>
      </c>
      <c r="E2783" s="95">
        <v>58</v>
      </c>
      <c r="F2783" s="95">
        <v>13</v>
      </c>
      <c r="G2783" s="95">
        <v>13</v>
      </c>
      <c r="H2783" s="95">
        <v>5</v>
      </c>
      <c r="I2783" s="95" t="s">
        <v>203</v>
      </c>
      <c r="J2783" s="95" t="s">
        <v>202</v>
      </c>
      <c r="K2783" s="95" t="s">
        <v>289</v>
      </c>
      <c r="L2783" s="97">
        <f t="shared" si="43"/>
        <v>53</v>
      </c>
      <c r="M2783" s="95" t="str">
        <f>CONCATENATE(База[ПЕрвые символы],База[Column2],RIGHT(База[Column3],7))</f>
        <v>KV-15546210KJA-GOY</v>
      </c>
      <c r="N2783" s="98"/>
      <c r="O2783" s="98"/>
      <c r="T2783" s="97"/>
      <c r="Y2783" s="98"/>
    </row>
    <row r="2784" spans="1:25" ht="15" x14ac:dyDescent="0.25">
      <c r="A2784" s="93" t="str">
        <f>CONCATENATE(База[ПЕрвые символы],База[Column2],База[Column4])</f>
        <v>KV-15546211KJA-GOY</v>
      </c>
      <c r="B2784" s="94">
        <f>База[Column6]</f>
        <v>38</v>
      </c>
      <c r="C2784" s="95" t="s">
        <v>104</v>
      </c>
      <c r="D2784" s="96">
        <v>46211</v>
      </c>
      <c r="E2784" s="95">
        <v>38</v>
      </c>
      <c r="F2784" s="95">
        <v>16</v>
      </c>
      <c r="G2784" s="95">
        <v>16</v>
      </c>
      <c r="H2784" s="95">
        <v>5</v>
      </c>
      <c r="I2784" s="95" t="s">
        <v>203</v>
      </c>
      <c r="J2784" s="95" t="s">
        <v>202</v>
      </c>
      <c r="K2784" s="95" t="s">
        <v>289</v>
      </c>
      <c r="L2784" s="97">
        <f t="shared" si="43"/>
        <v>33</v>
      </c>
      <c r="M2784" s="95" t="str">
        <f>CONCATENATE(База[ПЕрвые символы],База[Column2],RIGHT(База[Column3],7))</f>
        <v>KV-15546211KJA-GOY</v>
      </c>
      <c r="N2784" s="98"/>
      <c r="O2784" s="98"/>
      <c r="T2784" s="97"/>
      <c r="Y2784" s="98"/>
    </row>
    <row r="2785" spans="1:25" ht="15" x14ac:dyDescent="0.25">
      <c r="A2785" s="93" t="str">
        <f>CONCATENATE(База[ПЕрвые символы],База[Column2],База[Column4])</f>
        <v>KV-15546213KJA-GOY</v>
      </c>
      <c r="B2785" s="94">
        <f>База[Column6]</f>
        <v>58</v>
      </c>
      <c r="C2785" s="95" t="s">
        <v>104</v>
      </c>
      <c r="D2785" s="96">
        <v>46213</v>
      </c>
      <c r="E2785" s="95">
        <v>58</v>
      </c>
      <c r="F2785" s="95">
        <v>5</v>
      </c>
      <c r="G2785" s="95">
        <v>5</v>
      </c>
      <c r="H2785" s="95">
        <v>5</v>
      </c>
      <c r="I2785" s="95" t="s">
        <v>203</v>
      </c>
      <c r="J2785" s="95" t="s">
        <v>202</v>
      </c>
      <c r="K2785" s="95" t="s">
        <v>289</v>
      </c>
      <c r="L2785" s="97">
        <f t="shared" si="43"/>
        <v>53</v>
      </c>
      <c r="M2785" s="95" t="str">
        <f>CONCATENATE(База[ПЕрвые символы],База[Column2],RIGHT(База[Column3],7))</f>
        <v>KV-15546213KJA-GOY</v>
      </c>
      <c r="N2785" s="98"/>
      <c r="O2785" s="98"/>
      <c r="T2785" s="97"/>
      <c r="Y2785" s="98"/>
    </row>
    <row r="2786" spans="1:25" ht="15" x14ac:dyDescent="0.25">
      <c r="A2786" s="93" t="str">
        <f>CONCATENATE(База[ПЕрвые символы],База[Column2],База[Column4])</f>
        <v>KV-15646153GOY-KJA</v>
      </c>
      <c r="B2786" s="94">
        <f>База[Column6]</f>
        <v>46</v>
      </c>
      <c r="C2786" s="95" t="s">
        <v>105</v>
      </c>
      <c r="D2786" s="96">
        <v>46153</v>
      </c>
      <c r="E2786" s="95">
        <v>46</v>
      </c>
      <c r="F2786" s="95">
        <v>46</v>
      </c>
      <c r="G2786" s="95">
        <v>46</v>
      </c>
      <c r="H2786" s="95">
        <v>0</v>
      </c>
      <c r="I2786" s="95" t="s">
        <v>205</v>
      </c>
      <c r="J2786" s="95" t="s">
        <v>204</v>
      </c>
      <c r="K2786" s="95" t="s">
        <v>288</v>
      </c>
      <c r="L2786" s="97">
        <f t="shared" si="43"/>
        <v>46</v>
      </c>
      <c r="M2786" s="95" t="str">
        <f>CONCATENATE(База[ПЕрвые символы],База[Column2],RIGHT(База[Column3],7))</f>
        <v>KV-15646153GOY-KJA</v>
      </c>
      <c r="N2786" s="98"/>
      <c r="O2786" s="98"/>
      <c r="T2786" s="97"/>
      <c r="Y2786" s="98"/>
    </row>
    <row r="2787" spans="1:25" ht="15" x14ac:dyDescent="0.25">
      <c r="A2787" s="93" t="str">
        <f>CONCATENATE(База[ПЕрвые символы],База[Column2],База[Column4])</f>
        <v>KV-15646155GOY-KJA</v>
      </c>
      <c r="B2787" s="94">
        <f>База[Column6]</f>
        <v>46</v>
      </c>
      <c r="C2787" s="95" t="s">
        <v>105</v>
      </c>
      <c r="D2787" s="96">
        <v>46155</v>
      </c>
      <c r="E2787" s="95">
        <v>46</v>
      </c>
      <c r="F2787" s="95">
        <v>46</v>
      </c>
      <c r="G2787" s="95">
        <v>46</v>
      </c>
      <c r="H2787" s="95">
        <v>0</v>
      </c>
      <c r="I2787" s="95" t="s">
        <v>205</v>
      </c>
      <c r="J2787" s="95" t="s">
        <v>204</v>
      </c>
      <c r="K2787" s="95" t="s">
        <v>288</v>
      </c>
      <c r="L2787" s="97">
        <f t="shared" si="43"/>
        <v>46</v>
      </c>
      <c r="M2787" s="95" t="str">
        <f>CONCATENATE(База[ПЕрвые символы],База[Column2],RIGHT(База[Column3],7))</f>
        <v>KV-15646155GOY-KJA</v>
      </c>
      <c r="N2787" s="98"/>
      <c r="O2787" s="98"/>
      <c r="T2787" s="97"/>
      <c r="Y2787" s="98"/>
    </row>
    <row r="2788" spans="1:25" ht="15" x14ac:dyDescent="0.25">
      <c r="A2788" s="93" t="str">
        <f>CONCATENATE(База[ПЕрвые символы],База[Column2],База[Column4])</f>
        <v>KV-15646157GOY-KJA</v>
      </c>
      <c r="B2788" s="94">
        <f>База[Column6]</f>
        <v>46</v>
      </c>
      <c r="C2788" s="95" t="s">
        <v>105</v>
      </c>
      <c r="D2788" s="96">
        <v>46157</v>
      </c>
      <c r="E2788" s="95">
        <v>46</v>
      </c>
      <c r="F2788" s="95">
        <v>46</v>
      </c>
      <c r="G2788" s="95">
        <v>46</v>
      </c>
      <c r="H2788" s="95">
        <v>0</v>
      </c>
      <c r="I2788" s="95" t="s">
        <v>205</v>
      </c>
      <c r="J2788" s="95" t="s">
        <v>204</v>
      </c>
      <c r="K2788" s="95" t="s">
        <v>288</v>
      </c>
      <c r="L2788" s="97">
        <f t="shared" si="43"/>
        <v>46</v>
      </c>
      <c r="M2788" s="95" t="str">
        <f>CONCATENATE(База[ПЕрвые символы],База[Column2],RIGHT(База[Column3],7))</f>
        <v>KV-15646157GOY-KJA</v>
      </c>
      <c r="N2788" s="98"/>
      <c r="O2788" s="98"/>
      <c r="T2788" s="97"/>
      <c r="Y2788" s="98"/>
    </row>
    <row r="2789" spans="1:25" ht="15" x14ac:dyDescent="0.25">
      <c r="A2789" s="93" t="str">
        <f>CONCATENATE(База[ПЕрвые символы],База[Column2],База[Column4])</f>
        <v>KV-15646160GOY-KJA</v>
      </c>
      <c r="B2789" s="94">
        <f>База[Column6]</f>
        <v>46</v>
      </c>
      <c r="C2789" s="95" t="s">
        <v>105</v>
      </c>
      <c r="D2789" s="96">
        <v>46160</v>
      </c>
      <c r="E2789" s="95">
        <v>46</v>
      </c>
      <c r="F2789" s="95">
        <v>45</v>
      </c>
      <c r="G2789" s="95">
        <v>45</v>
      </c>
      <c r="H2789" s="95">
        <v>0</v>
      </c>
      <c r="I2789" s="95" t="s">
        <v>205</v>
      </c>
      <c r="J2789" s="95" t="s">
        <v>204</v>
      </c>
      <c r="K2789" s="95" t="s">
        <v>288</v>
      </c>
      <c r="L2789" s="97">
        <f t="shared" si="43"/>
        <v>46</v>
      </c>
      <c r="M2789" s="95" t="str">
        <f>CONCATENATE(База[ПЕрвые символы],База[Column2],RIGHT(База[Column3],7))</f>
        <v>KV-15646160GOY-KJA</v>
      </c>
      <c r="N2789" s="98"/>
      <c r="O2789" s="98"/>
      <c r="T2789" s="97"/>
      <c r="Y2789" s="98"/>
    </row>
    <row r="2790" spans="1:25" ht="15" x14ac:dyDescent="0.25">
      <c r="A2790" s="93" t="str">
        <f>CONCATENATE(База[ПЕрвые символы],База[Column2],База[Column4])</f>
        <v>KV-15646162GOY-KJA</v>
      </c>
      <c r="B2790" s="94">
        <f>База[Column6]</f>
        <v>46</v>
      </c>
      <c r="C2790" s="95" t="s">
        <v>105</v>
      </c>
      <c r="D2790" s="96">
        <v>46162</v>
      </c>
      <c r="E2790" s="95">
        <v>46</v>
      </c>
      <c r="F2790" s="95">
        <v>46</v>
      </c>
      <c r="G2790" s="95">
        <v>46</v>
      </c>
      <c r="H2790" s="95">
        <v>0</v>
      </c>
      <c r="I2790" s="95" t="s">
        <v>205</v>
      </c>
      <c r="J2790" s="95" t="s">
        <v>204</v>
      </c>
      <c r="K2790" s="95" t="s">
        <v>288</v>
      </c>
      <c r="L2790" s="97">
        <f t="shared" si="43"/>
        <v>46</v>
      </c>
      <c r="M2790" s="95" t="str">
        <f>CONCATENATE(База[ПЕрвые символы],База[Column2],RIGHT(База[Column3],7))</f>
        <v>KV-15646162GOY-KJA</v>
      </c>
      <c r="N2790" s="98"/>
      <c r="O2790" s="98"/>
      <c r="T2790" s="97"/>
      <c r="Y2790" s="98"/>
    </row>
    <row r="2791" spans="1:25" ht="15" x14ac:dyDescent="0.25">
      <c r="A2791" s="93" t="str">
        <f>CONCATENATE(База[ПЕрвые символы],База[Column2],База[Column4])</f>
        <v>KV-15646163GOY-KJA</v>
      </c>
      <c r="B2791" s="94">
        <f>База[Column6]</f>
        <v>46</v>
      </c>
      <c r="C2791" s="95" t="s">
        <v>105</v>
      </c>
      <c r="D2791" s="96">
        <v>46163</v>
      </c>
      <c r="E2791" s="95">
        <v>46</v>
      </c>
      <c r="F2791" s="95">
        <v>42</v>
      </c>
      <c r="G2791" s="95">
        <v>42</v>
      </c>
      <c r="H2791" s="95">
        <v>0</v>
      </c>
      <c r="I2791" s="95" t="s">
        <v>205</v>
      </c>
      <c r="J2791" s="95" t="s">
        <v>204</v>
      </c>
      <c r="K2791" s="95" t="s">
        <v>288</v>
      </c>
      <c r="L2791" s="97">
        <f t="shared" si="43"/>
        <v>46</v>
      </c>
      <c r="M2791" s="95" t="str">
        <f>CONCATENATE(База[ПЕрвые символы],База[Column2],RIGHT(База[Column3],7))</f>
        <v>KV-15646163GOY-KJA</v>
      </c>
      <c r="N2791" s="98"/>
      <c r="O2791" s="98"/>
      <c r="T2791" s="97"/>
      <c r="Y2791" s="98"/>
    </row>
    <row r="2792" spans="1:25" ht="15" x14ac:dyDescent="0.25">
      <c r="A2792" s="93" t="str">
        <f>CONCATENATE(База[ПЕрвые символы],База[Column2],База[Column4])</f>
        <v>KV-15646164GOY-KJA</v>
      </c>
      <c r="B2792" s="94">
        <f>База[Column6]</f>
        <v>46</v>
      </c>
      <c r="C2792" s="95" t="s">
        <v>105</v>
      </c>
      <c r="D2792" s="96">
        <v>46164</v>
      </c>
      <c r="E2792" s="95">
        <v>46</v>
      </c>
      <c r="F2792" s="95">
        <v>44</v>
      </c>
      <c r="G2792" s="95">
        <v>44</v>
      </c>
      <c r="H2792" s="95">
        <v>0</v>
      </c>
      <c r="I2792" s="95" t="s">
        <v>205</v>
      </c>
      <c r="J2792" s="95" t="s">
        <v>204</v>
      </c>
      <c r="K2792" s="95" t="s">
        <v>288</v>
      </c>
      <c r="L2792" s="97">
        <f t="shared" si="43"/>
        <v>46</v>
      </c>
      <c r="M2792" s="95" t="str">
        <f>CONCATENATE(База[ПЕрвые символы],База[Column2],RIGHT(База[Column3],7))</f>
        <v>KV-15646164GOY-KJA</v>
      </c>
      <c r="N2792" s="98"/>
      <c r="O2792" s="98"/>
      <c r="T2792" s="97"/>
      <c r="Y2792" s="98"/>
    </row>
    <row r="2793" spans="1:25" ht="15" x14ac:dyDescent="0.25">
      <c r="A2793" s="93" t="str">
        <f>CONCATENATE(База[ПЕрвые символы],База[Column2],База[Column4])</f>
        <v>KV-15646167GOY-KJA</v>
      </c>
      <c r="B2793" s="94">
        <f>База[Column6]</f>
        <v>55</v>
      </c>
      <c r="C2793" s="95" t="s">
        <v>105</v>
      </c>
      <c r="D2793" s="96">
        <v>46167</v>
      </c>
      <c r="E2793" s="95">
        <v>55</v>
      </c>
      <c r="F2793" s="95">
        <v>46</v>
      </c>
      <c r="G2793" s="95">
        <v>46</v>
      </c>
      <c r="H2793" s="95">
        <v>0</v>
      </c>
      <c r="I2793" s="95" t="s">
        <v>205</v>
      </c>
      <c r="J2793" s="95" t="s">
        <v>204</v>
      </c>
      <c r="K2793" s="95" t="s">
        <v>289</v>
      </c>
      <c r="L2793" s="97">
        <f t="shared" si="43"/>
        <v>55</v>
      </c>
      <c r="M2793" s="95" t="str">
        <f>CONCATENATE(База[ПЕрвые символы],База[Column2],RIGHT(База[Column3],7))</f>
        <v>KV-15646167GOY-KJA</v>
      </c>
      <c r="N2793" s="98"/>
      <c r="O2793" s="98"/>
      <c r="T2793" s="97"/>
      <c r="Y2793" s="98"/>
    </row>
    <row r="2794" spans="1:25" ht="15" x14ac:dyDescent="0.25">
      <c r="A2794" s="93" t="str">
        <f>CONCATENATE(База[ПЕрвые символы],База[Column2],База[Column4])</f>
        <v>KV-15646169GOY-KJA</v>
      </c>
      <c r="B2794" s="94">
        <f>База[Column6]</f>
        <v>56</v>
      </c>
      <c r="C2794" s="95" t="s">
        <v>105</v>
      </c>
      <c r="D2794" s="96">
        <v>46169</v>
      </c>
      <c r="E2794" s="95">
        <v>56</v>
      </c>
      <c r="F2794" s="95">
        <v>52</v>
      </c>
      <c r="G2794" s="95">
        <v>52</v>
      </c>
      <c r="H2794" s="95">
        <v>2</v>
      </c>
      <c r="I2794" s="95" t="s">
        <v>205</v>
      </c>
      <c r="J2794" s="95" t="s">
        <v>204</v>
      </c>
      <c r="K2794" s="95" t="s">
        <v>289</v>
      </c>
      <c r="L2794" s="97">
        <f t="shared" si="43"/>
        <v>54</v>
      </c>
      <c r="M2794" s="95" t="str">
        <f>CONCATENATE(База[ПЕрвые символы],База[Column2],RIGHT(База[Column3],7))</f>
        <v>KV-15646169GOY-KJA</v>
      </c>
      <c r="N2794" s="98"/>
      <c r="O2794" s="98"/>
      <c r="T2794" s="97"/>
      <c r="Y2794" s="98"/>
    </row>
    <row r="2795" spans="1:25" ht="15" x14ac:dyDescent="0.25">
      <c r="A2795" s="93" t="str">
        <f>CONCATENATE(База[ПЕрвые символы],База[Column2],База[Column4])</f>
        <v>KV-15646170GOY-KJA</v>
      </c>
      <c r="B2795" s="94">
        <f>База[Column6]</f>
        <v>56</v>
      </c>
      <c r="C2795" s="95" t="s">
        <v>105</v>
      </c>
      <c r="D2795" s="96">
        <v>46170</v>
      </c>
      <c r="E2795" s="95">
        <v>56</v>
      </c>
      <c r="F2795" s="95">
        <v>43</v>
      </c>
      <c r="G2795" s="95">
        <v>43</v>
      </c>
      <c r="H2795" s="95">
        <v>3</v>
      </c>
      <c r="I2795" s="95" t="s">
        <v>205</v>
      </c>
      <c r="J2795" s="95" t="s">
        <v>204</v>
      </c>
      <c r="K2795" s="95" t="s">
        <v>289</v>
      </c>
      <c r="L2795" s="97">
        <f t="shared" si="43"/>
        <v>53</v>
      </c>
      <c r="M2795" s="95" t="str">
        <f>CONCATENATE(База[ПЕрвые символы],База[Column2],RIGHT(База[Column3],7))</f>
        <v>KV-15646170GOY-KJA</v>
      </c>
      <c r="N2795" s="98"/>
      <c r="O2795" s="98"/>
      <c r="T2795" s="97"/>
      <c r="Y2795" s="98"/>
    </row>
    <row r="2796" spans="1:25" ht="15" x14ac:dyDescent="0.25">
      <c r="A2796" s="93" t="str">
        <f>CONCATENATE(База[ПЕрвые символы],База[Column2],База[Column4])</f>
        <v>KV-15646171GOY-KJA</v>
      </c>
      <c r="B2796" s="94">
        <f>База[Column6]</f>
        <v>59</v>
      </c>
      <c r="C2796" s="95" t="s">
        <v>105</v>
      </c>
      <c r="D2796" s="96">
        <v>46171</v>
      </c>
      <c r="E2796" s="95">
        <v>59</v>
      </c>
      <c r="F2796" s="95">
        <v>53</v>
      </c>
      <c r="G2796" s="95">
        <v>53</v>
      </c>
      <c r="H2796" s="95">
        <v>5</v>
      </c>
      <c r="I2796" s="95" t="s">
        <v>205</v>
      </c>
      <c r="J2796" s="95" t="s">
        <v>204</v>
      </c>
      <c r="K2796" s="95" t="s">
        <v>289</v>
      </c>
      <c r="L2796" s="97">
        <f t="shared" si="43"/>
        <v>54</v>
      </c>
      <c r="M2796" s="95" t="str">
        <f>CONCATENATE(База[ПЕрвые символы],База[Column2],RIGHT(База[Column3],7))</f>
        <v>KV-15646171GOY-KJA</v>
      </c>
      <c r="N2796" s="98"/>
      <c r="O2796" s="98"/>
      <c r="T2796" s="97"/>
      <c r="Y2796" s="98"/>
    </row>
    <row r="2797" spans="1:25" ht="15" x14ac:dyDescent="0.25">
      <c r="A2797" s="93" t="str">
        <f>CONCATENATE(База[ПЕрвые символы],База[Column2],База[Column4])</f>
        <v>KV-15646174GOY-KJA</v>
      </c>
      <c r="B2797" s="94">
        <f>База[Column6]</f>
        <v>60</v>
      </c>
      <c r="C2797" s="95" t="s">
        <v>105</v>
      </c>
      <c r="D2797" s="96">
        <v>46174</v>
      </c>
      <c r="E2797" s="95">
        <v>60</v>
      </c>
      <c r="F2797" s="95">
        <v>56</v>
      </c>
      <c r="G2797" s="95">
        <v>56</v>
      </c>
      <c r="H2797" s="95">
        <v>4</v>
      </c>
      <c r="I2797" s="95" t="s">
        <v>205</v>
      </c>
      <c r="J2797" s="95" t="s">
        <v>204</v>
      </c>
      <c r="K2797" s="95" t="s">
        <v>289</v>
      </c>
      <c r="L2797" s="97">
        <f t="shared" si="43"/>
        <v>56</v>
      </c>
      <c r="M2797" s="95" t="str">
        <f>CONCATENATE(База[ПЕрвые символы],База[Column2],RIGHT(База[Column3],7))</f>
        <v>KV-15646174GOY-KJA</v>
      </c>
      <c r="N2797" s="98"/>
      <c r="O2797" s="98"/>
      <c r="T2797" s="97"/>
      <c r="Y2797" s="98"/>
    </row>
    <row r="2798" spans="1:25" ht="15" x14ac:dyDescent="0.25">
      <c r="A2798" s="93" t="str">
        <f>CONCATENATE(База[ПЕрвые символы],База[Column2],База[Column4])</f>
        <v>KV-15646175GOY-KJA</v>
      </c>
      <c r="B2798" s="94">
        <f>База[Column6]</f>
        <v>58</v>
      </c>
      <c r="C2798" s="95" t="s">
        <v>105</v>
      </c>
      <c r="D2798" s="96">
        <v>46175</v>
      </c>
      <c r="E2798" s="95">
        <v>58</v>
      </c>
      <c r="F2798" s="95">
        <v>51</v>
      </c>
      <c r="G2798" s="95">
        <v>51</v>
      </c>
      <c r="H2798" s="95">
        <v>5</v>
      </c>
      <c r="I2798" s="95" t="s">
        <v>205</v>
      </c>
      <c r="J2798" s="95" t="s">
        <v>204</v>
      </c>
      <c r="K2798" s="95" t="s">
        <v>289</v>
      </c>
      <c r="L2798" s="97">
        <f t="shared" si="43"/>
        <v>53</v>
      </c>
      <c r="M2798" s="95" t="str">
        <f>CONCATENATE(База[ПЕрвые символы],База[Column2],RIGHT(База[Column3],7))</f>
        <v>KV-15646175GOY-KJA</v>
      </c>
      <c r="N2798" s="98"/>
      <c r="O2798" s="98"/>
      <c r="T2798" s="97"/>
      <c r="Y2798" s="98"/>
    </row>
    <row r="2799" spans="1:25" ht="15" x14ac:dyDescent="0.25">
      <c r="A2799" s="93" t="str">
        <f>CONCATENATE(База[ПЕрвые символы],База[Column2],База[Column4])</f>
        <v>KV-15646176GOY-KJA</v>
      </c>
      <c r="B2799" s="94">
        <f>База[Column6]</f>
        <v>60</v>
      </c>
      <c r="C2799" s="95" t="s">
        <v>105</v>
      </c>
      <c r="D2799" s="96">
        <v>46176</v>
      </c>
      <c r="E2799" s="95">
        <v>60</v>
      </c>
      <c r="F2799" s="95">
        <v>55</v>
      </c>
      <c r="G2799" s="95">
        <v>55</v>
      </c>
      <c r="H2799" s="95">
        <v>5</v>
      </c>
      <c r="I2799" s="95" t="s">
        <v>205</v>
      </c>
      <c r="J2799" s="95" t="s">
        <v>204</v>
      </c>
      <c r="K2799" s="95" t="s">
        <v>289</v>
      </c>
      <c r="L2799" s="97">
        <f t="shared" si="43"/>
        <v>55</v>
      </c>
      <c r="M2799" s="95" t="str">
        <f>CONCATENATE(База[ПЕрвые символы],База[Column2],RIGHT(База[Column3],7))</f>
        <v>KV-15646176GOY-KJA</v>
      </c>
      <c r="N2799" s="98"/>
      <c r="O2799" s="98"/>
      <c r="T2799" s="97"/>
      <c r="Y2799" s="98"/>
    </row>
    <row r="2800" spans="1:25" ht="15" x14ac:dyDescent="0.25">
      <c r="A2800" s="93" t="str">
        <f>CONCATENATE(База[ПЕрвые символы],База[Column2],База[Column4])</f>
        <v>KV-15646178GOY-KJA</v>
      </c>
      <c r="B2800" s="94">
        <f>База[Column6]</f>
        <v>56</v>
      </c>
      <c r="C2800" s="95" t="s">
        <v>105</v>
      </c>
      <c r="D2800" s="96">
        <v>46178</v>
      </c>
      <c r="E2800" s="95">
        <v>56</v>
      </c>
      <c r="F2800" s="95">
        <v>46</v>
      </c>
      <c r="G2800" s="95">
        <v>46</v>
      </c>
      <c r="H2800" s="95">
        <v>5</v>
      </c>
      <c r="I2800" s="95" t="s">
        <v>205</v>
      </c>
      <c r="J2800" s="95" t="s">
        <v>204</v>
      </c>
      <c r="K2800" s="95" t="s">
        <v>289</v>
      </c>
      <c r="L2800" s="97">
        <f t="shared" si="43"/>
        <v>51</v>
      </c>
      <c r="M2800" s="95" t="str">
        <f>CONCATENATE(База[ПЕрвые символы],База[Column2],RIGHT(База[Column3],7))</f>
        <v>KV-15646178GOY-KJA</v>
      </c>
      <c r="N2800" s="98"/>
      <c r="O2800" s="98"/>
      <c r="T2800" s="97"/>
      <c r="Y2800" s="98"/>
    </row>
    <row r="2801" spans="1:25" ht="15" x14ac:dyDescent="0.25">
      <c r="A2801" s="93" t="str">
        <f>CONCATENATE(База[ПЕрвые символы],База[Column2],База[Column4])</f>
        <v>KV-15646181GOY-KJA</v>
      </c>
      <c r="B2801" s="94">
        <f>База[Column6]</f>
        <v>56</v>
      </c>
      <c r="C2801" s="95" t="s">
        <v>105</v>
      </c>
      <c r="D2801" s="96">
        <v>46181</v>
      </c>
      <c r="E2801" s="95">
        <v>56</v>
      </c>
      <c r="F2801" s="95">
        <v>51</v>
      </c>
      <c r="G2801" s="95">
        <v>51</v>
      </c>
      <c r="H2801" s="95">
        <v>5</v>
      </c>
      <c r="I2801" s="95" t="s">
        <v>205</v>
      </c>
      <c r="J2801" s="95" t="s">
        <v>204</v>
      </c>
      <c r="K2801" s="95" t="s">
        <v>289</v>
      </c>
      <c r="L2801" s="97">
        <f t="shared" si="43"/>
        <v>51</v>
      </c>
      <c r="M2801" s="95" t="str">
        <f>CONCATENATE(База[ПЕрвые символы],База[Column2],RIGHT(База[Column3],7))</f>
        <v>KV-15646181GOY-KJA</v>
      </c>
      <c r="N2801" s="98"/>
      <c r="O2801" s="98"/>
      <c r="T2801" s="97"/>
      <c r="Y2801" s="98"/>
    </row>
    <row r="2802" spans="1:25" ht="15" x14ac:dyDescent="0.25">
      <c r="A2802" s="93" t="str">
        <f>CONCATENATE(База[ПЕрвые символы],База[Column2],База[Column4])</f>
        <v>KV-15646182GOY-KJA</v>
      </c>
      <c r="B2802" s="94">
        <f>База[Column6]</f>
        <v>53</v>
      </c>
      <c r="C2802" s="95" t="s">
        <v>105</v>
      </c>
      <c r="D2802" s="96">
        <v>46182</v>
      </c>
      <c r="E2802" s="95">
        <v>53</v>
      </c>
      <c r="F2802" s="95">
        <v>47</v>
      </c>
      <c r="G2802" s="95">
        <v>47</v>
      </c>
      <c r="H2802" s="95">
        <v>5</v>
      </c>
      <c r="I2802" s="95" t="s">
        <v>205</v>
      </c>
      <c r="J2802" s="95" t="s">
        <v>204</v>
      </c>
      <c r="K2802" s="95" t="s">
        <v>289</v>
      </c>
      <c r="L2802" s="97">
        <f t="shared" si="43"/>
        <v>48</v>
      </c>
      <c r="M2802" s="95" t="str">
        <f>CONCATENATE(База[ПЕрвые символы],База[Column2],RIGHT(База[Column3],7))</f>
        <v>KV-15646182GOY-KJA</v>
      </c>
      <c r="N2802" s="98"/>
      <c r="O2802" s="98"/>
      <c r="T2802" s="97"/>
      <c r="Y2802" s="98"/>
    </row>
    <row r="2803" spans="1:25" ht="15" x14ac:dyDescent="0.25">
      <c r="A2803" s="93" t="str">
        <f>CONCATENATE(База[ПЕрвые символы],База[Column2],База[Column4])</f>
        <v>KV-15646183GOY-KJA</v>
      </c>
      <c r="B2803" s="94">
        <f>База[Column6]</f>
        <v>53</v>
      </c>
      <c r="C2803" s="95" t="s">
        <v>105</v>
      </c>
      <c r="D2803" s="96">
        <v>46183</v>
      </c>
      <c r="E2803" s="95">
        <v>53</v>
      </c>
      <c r="F2803" s="95">
        <v>48</v>
      </c>
      <c r="G2803" s="95">
        <v>48</v>
      </c>
      <c r="H2803" s="95">
        <v>5</v>
      </c>
      <c r="I2803" s="95" t="s">
        <v>205</v>
      </c>
      <c r="J2803" s="95" t="s">
        <v>204</v>
      </c>
      <c r="K2803" s="95" t="s">
        <v>289</v>
      </c>
      <c r="L2803" s="97">
        <f t="shared" si="43"/>
        <v>48</v>
      </c>
      <c r="M2803" s="95" t="str">
        <f>CONCATENATE(База[ПЕрвые символы],База[Column2],RIGHT(База[Column3],7))</f>
        <v>KV-15646183GOY-KJA</v>
      </c>
      <c r="N2803" s="98"/>
      <c r="O2803" s="98"/>
      <c r="T2803" s="97"/>
      <c r="Y2803" s="98"/>
    </row>
    <row r="2804" spans="1:25" ht="15" x14ac:dyDescent="0.25">
      <c r="A2804" s="93" t="str">
        <f>CONCATENATE(База[ПЕрвые символы],База[Column2],База[Column4])</f>
        <v>KV-15646185GOY-KJA</v>
      </c>
      <c r="B2804" s="94">
        <f>База[Column6]</f>
        <v>58</v>
      </c>
      <c r="C2804" s="95" t="s">
        <v>105</v>
      </c>
      <c r="D2804" s="96">
        <v>46185</v>
      </c>
      <c r="E2804" s="95">
        <v>58</v>
      </c>
      <c r="F2804" s="95">
        <v>50</v>
      </c>
      <c r="G2804" s="95">
        <v>50</v>
      </c>
      <c r="H2804" s="95">
        <v>5</v>
      </c>
      <c r="I2804" s="95" t="s">
        <v>205</v>
      </c>
      <c r="J2804" s="95" t="s">
        <v>204</v>
      </c>
      <c r="K2804" s="95" t="s">
        <v>289</v>
      </c>
      <c r="L2804" s="97">
        <f t="shared" si="43"/>
        <v>53</v>
      </c>
      <c r="M2804" s="95" t="str">
        <f>CONCATENATE(База[ПЕрвые символы],База[Column2],RIGHT(База[Column3],7))</f>
        <v>KV-15646185GOY-KJA</v>
      </c>
      <c r="N2804" s="98"/>
      <c r="O2804" s="98"/>
      <c r="T2804" s="97"/>
      <c r="Y2804" s="98"/>
    </row>
    <row r="2805" spans="1:25" ht="15" x14ac:dyDescent="0.25">
      <c r="A2805" s="93" t="str">
        <f>CONCATENATE(База[ПЕрвые символы],База[Column2],База[Column4])</f>
        <v>KV-15646188GOY-KJA</v>
      </c>
      <c r="B2805" s="94">
        <f>База[Column6]</f>
        <v>60</v>
      </c>
      <c r="C2805" s="95" t="s">
        <v>105</v>
      </c>
      <c r="D2805" s="96">
        <v>46188</v>
      </c>
      <c r="E2805" s="95">
        <v>60</v>
      </c>
      <c r="F2805" s="95">
        <v>53</v>
      </c>
      <c r="G2805" s="95">
        <v>53</v>
      </c>
      <c r="H2805" s="95">
        <v>5</v>
      </c>
      <c r="I2805" s="95" t="s">
        <v>205</v>
      </c>
      <c r="J2805" s="95" t="s">
        <v>204</v>
      </c>
      <c r="K2805" s="95" t="s">
        <v>289</v>
      </c>
      <c r="L2805" s="97">
        <f t="shared" si="43"/>
        <v>55</v>
      </c>
      <c r="M2805" s="95" t="str">
        <f>CONCATENATE(База[ПЕрвые символы],База[Column2],RIGHT(База[Column3],7))</f>
        <v>KV-15646188GOY-KJA</v>
      </c>
      <c r="N2805" s="98"/>
      <c r="O2805" s="98"/>
      <c r="T2805" s="97"/>
      <c r="Y2805" s="98"/>
    </row>
    <row r="2806" spans="1:25" ht="15" x14ac:dyDescent="0.25">
      <c r="A2806" s="93" t="str">
        <f>CONCATENATE(База[ПЕрвые символы],База[Column2],База[Column4])</f>
        <v>KV-15646189GOY-KJA</v>
      </c>
      <c r="B2806" s="94">
        <f>База[Column6]</f>
        <v>53</v>
      </c>
      <c r="C2806" s="95" t="s">
        <v>105</v>
      </c>
      <c r="D2806" s="96">
        <v>46189</v>
      </c>
      <c r="E2806" s="95">
        <v>53</v>
      </c>
      <c r="F2806" s="95">
        <v>42</v>
      </c>
      <c r="G2806" s="95">
        <v>42</v>
      </c>
      <c r="H2806" s="95">
        <v>5</v>
      </c>
      <c r="I2806" s="95" t="s">
        <v>205</v>
      </c>
      <c r="J2806" s="95" t="s">
        <v>204</v>
      </c>
      <c r="K2806" s="95" t="s">
        <v>289</v>
      </c>
      <c r="L2806" s="97">
        <f t="shared" si="43"/>
        <v>48</v>
      </c>
      <c r="M2806" s="95" t="str">
        <f>CONCATENATE(База[ПЕрвые символы],База[Column2],RIGHT(База[Column3],7))</f>
        <v>KV-15646189GOY-KJA</v>
      </c>
      <c r="N2806" s="98"/>
      <c r="O2806" s="98"/>
      <c r="T2806" s="97"/>
      <c r="Y2806" s="98"/>
    </row>
    <row r="2807" spans="1:25" ht="15" x14ac:dyDescent="0.25">
      <c r="A2807" s="93" t="str">
        <f>CONCATENATE(База[ПЕрвые символы],База[Column2],База[Column4])</f>
        <v>KV-15646190GOY-KJA</v>
      </c>
      <c r="B2807" s="94">
        <f>База[Column6]</f>
        <v>55</v>
      </c>
      <c r="C2807" s="95" t="s">
        <v>105</v>
      </c>
      <c r="D2807" s="96">
        <v>46190</v>
      </c>
      <c r="E2807" s="95">
        <v>55</v>
      </c>
      <c r="F2807" s="95">
        <v>42</v>
      </c>
      <c r="G2807" s="95">
        <v>42</v>
      </c>
      <c r="H2807" s="95">
        <v>5</v>
      </c>
      <c r="I2807" s="95" t="s">
        <v>205</v>
      </c>
      <c r="J2807" s="95" t="s">
        <v>204</v>
      </c>
      <c r="K2807" s="95" t="s">
        <v>289</v>
      </c>
      <c r="L2807" s="97">
        <f t="shared" si="43"/>
        <v>50</v>
      </c>
      <c r="M2807" s="95" t="str">
        <f>CONCATENATE(База[ПЕрвые символы],База[Column2],RIGHT(База[Column3],7))</f>
        <v>KV-15646190GOY-KJA</v>
      </c>
      <c r="N2807" s="98"/>
      <c r="O2807" s="98"/>
      <c r="T2807" s="97"/>
      <c r="Y2807" s="98"/>
    </row>
    <row r="2808" spans="1:25" ht="15" x14ac:dyDescent="0.25">
      <c r="A2808" s="93" t="str">
        <f>CONCATENATE(База[ПЕрвые символы],База[Column2],База[Column4])</f>
        <v>KV-15646192GOY-KJA</v>
      </c>
      <c r="B2808" s="94">
        <f>База[Column6]</f>
        <v>56</v>
      </c>
      <c r="C2808" s="95" t="s">
        <v>105</v>
      </c>
      <c r="D2808" s="96">
        <v>46192</v>
      </c>
      <c r="E2808" s="95">
        <v>56</v>
      </c>
      <c r="F2808" s="95">
        <v>44</v>
      </c>
      <c r="G2808" s="95">
        <v>44</v>
      </c>
      <c r="H2808" s="95">
        <v>5</v>
      </c>
      <c r="I2808" s="95" t="s">
        <v>205</v>
      </c>
      <c r="J2808" s="95" t="s">
        <v>204</v>
      </c>
      <c r="K2808" s="95" t="s">
        <v>289</v>
      </c>
      <c r="L2808" s="97">
        <f t="shared" si="43"/>
        <v>51</v>
      </c>
      <c r="M2808" s="95" t="str">
        <f>CONCATENATE(База[ПЕрвые символы],База[Column2],RIGHT(База[Column3],7))</f>
        <v>KV-15646192GOY-KJA</v>
      </c>
      <c r="N2808" s="98"/>
      <c r="O2808" s="98"/>
      <c r="T2808" s="97"/>
      <c r="Y2808" s="98"/>
    </row>
    <row r="2809" spans="1:25" ht="15" x14ac:dyDescent="0.25">
      <c r="A2809" s="93" t="str">
        <f>CONCATENATE(База[ПЕрвые символы],База[Column2],База[Column4])</f>
        <v>KV-15646195GOY-KJA</v>
      </c>
      <c r="B2809" s="94">
        <f>База[Column6]</f>
        <v>46</v>
      </c>
      <c r="C2809" s="95" t="s">
        <v>105</v>
      </c>
      <c r="D2809" s="96">
        <v>46195</v>
      </c>
      <c r="E2809" s="95">
        <v>46</v>
      </c>
      <c r="F2809" s="95">
        <v>41</v>
      </c>
      <c r="G2809" s="95">
        <v>41</v>
      </c>
      <c r="H2809" s="95">
        <v>5</v>
      </c>
      <c r="I2809" s="95" t="s">
        <v>205</v>
      </c>
      <c r="J2809" s="95" t="s">
        <v>204</v>
      </c>
      <c r="K2809" s="95" t="s">
        <v>288</v>
      </c>
      <c r="L2809" s="97">
        <f t="shared" si="43"/>
        <v>41</v>
      </c>
      <c r="M2809" s="95" t="str">
        <f>CONCATENATE(База[ПЕрвые символы],База[Column2],RIGHT(База[Column3],7))</f>
        <v>KV-15646195GOY-KJA</v>
      </c>
      <c r="N2809" s="98"/>
      <c r="O2809" s="98"/>
      <c r="T2809" s="97"/>
      <c r="Y2809" s="98"/>
    </row>
    <row r="2810" spans="1:25" ht="15" x14ac:dyDescent="0.25">
      <c r="A2810" s="93" t="str">
        <f>CONCATENATE(База[ПЕрвые символы],База[Column2],База[Column4])</f>
        <v>KV-15646196GOY-KJA</v>
      </c>
      <c r="B2810" s="94">
        <f>База[Column6]</f>
        <v>5</v>
      </c>
      <c r="C2810" s="95" t="s">
        <v>105</v>
      </c>
      <c r="D2810" s="96">
        <v>46196</v>
      </c>
      <c r="E2810" s="95">
        <v>5</v>
      </c>
      <c r="F2810" s="95">
        <v>0</v>
      </c>
      <c r="G2810" s="95">
        <v>0</v>
      </c>
      <c r="H2810" s="95">
        <v>5</v>
      </c>
      <c r="I2810" s="95" t="s">
        <v>205</v>
      </c>
      <c r="J2810" s="95" t="s">
        <v>204</v>
      </c>
      <c r="K2810" s="95" t="s">
        <v>289</v>
      </c>
      <c r="L2810" s="97">
        <f t="shared" si="43"/>
        <v>0</v>
      </c>
      <c r="M2810" s="95" t="str">
        <f>CONCATENATE(База[ПЕрвые символы],База[Column2],RIGHT(База[Column3],7))</f>
        <v>KV-15646196GOY-KJA</v>
      </c>
      <c r="N2810" s="98"/>
      <c r="O2810" s="98"/>
      <c r="T2810" s="97"/>
      <c r="Y2810" s="98"/>
    </row>
    <row r="2811" spans="1:25" ht="15" x14ac:dyDescent="0.25">
      <c r="A2811" s="93" t="str">
        <f>CONCATENATE(База[ПЕрвые символы],База[Column2],База[Column4])</f>
        <v>KV-15646197GOY-KJA</v>
      </c>
      <c r="B2811" s="94">
        <f>База[Column6]</f>
        <v>2</v>
      </c>
      <c r="C2811" s="95" t="s">
        <v>105</v>
      </c>
      <c r="D2811" s="96">
        <v>46197</v>
      </c>
      <c r="E2811" s="95">
        <v>2</v>
      </c>
      <c r="F2811" s="95">
        <v>2</v>
      </c>
      <c r="G2811" s="95">
        <v>2</v>
      </c>
      <c r="H2811" s="95">
        <v>0</v>
      </c>
      <c r="I2811" s="95" t="s">
        <v>205</v>
      </c>
      <c r="J2811" s="95" t="s">
        <v>204</v>
      </c>
      <c r="K2811" s="95" t="s">
        <v>289</v>
      </c>
      <c r="L2811" s="97">
        <f t="shared" si="43"/>
        <v>2</v>
      </c>
      <c r="M2811" s="95" t="str">
        <f>CONCATENATE(База[ПЕрвые символы],База[Column2],RIGHT(База[Column3],7))</f>
        <v>KV-15646197GOY-KJA</v>
      </c>
      <c r="N2811" s="98"/>
      <c r="O2811" s="98"/>
      <c r="T2811" s="97"/>
      <c r="Y2811" s="98"/>
    </row>
    <row r="2812" spans="1:25" ht="15" x14ac:dyDescent="0.25">
      <c r="A2812" s="93" t="str">
        <f>CONCATENATE(База[ПЕрвые символы],База[Column2],База[Column4])</f>
        <v>KV-15646199GOY-KJA</v>
      </c>
      <c r="B2812" s="94">
        <f>База[Column6]</f>
        <v>56</v>
      </c>
      <c r="C2812" s="95" t="s">
        <v>105</v>
      </c>
      <c r="D2812" s="96">
        <v>46199</v>
      </c>
      <c r="E2812" s="95">
        <v>56</v>
      </c>
      <c r="F2812" s="95">
        <v>46</v>
      </c>
      <c r="G2812" s="95">
        <v>46</v>
      </c>
      <c r="H2812" s="95">
        <v>5</v>
      </c>
      <c r="I2812" s="95" t="s">
        <v>205</v>
      </c>
      <c r="J2812" s="95" t="s">
        <v>204</v>
      </c>
      <c r="K2812" s="95" t="s">
        <v>289</v>
      </c>
      <c r="L2812" s="97">
        <f t="shared" si="43"/>
        <v>51</v>
      </c>
      <c r="M2812" s="95" t="str">
        <f>CONCATENATE(База[ПЕрвые символы],База[Column2],RIGHT(База[Column3],7))</f>
        <v>KV-15646199GOY-KJA</v>
      </c>
      <c r="N2812" s="98"/>
      <c r="O2812" s="98"/>
      <c r="T2812" s="97"/>
      <c r="Y2812" s="98"/>
    </row>
    <row r="2813" spans="1:25" ht="15" x14ac:dyDescent="0.25">
      <c r="A2813" s="93" t="str">
        <f>CONCATENATE(База[ПЕрвые символы],База[Column2],База[Column4])</f>
        <v>KV-15646202GOY-KJA</v>
      </c>
      <c r="B2813" s="94">
        <f>База[Column6]</f>
        <v>46</v>
      </c>
      <c r="C2813" s="95" t="s">
        <v>105</v>
      </c>
      <c r="D2813" s="96">
        <v>46202</v>
      </c>
      <c r="E2813" s="95">
        <v>46</v>
      </c>
      <c r="F2813" s="95">
        <v>41</v>
      </c>
      <c r="G2813" s="95">
        <v>41</v>
      </c>
      <c r="H2813" s="95">
        <v>5</v>
      </c>
      <c r="I2813" s="95" t="s">
        <v>205</v>
      </c>
      <c r="J2813" s="95" t="s">
        <v>204</v>
      </c>
      <c r="K2813" s="95" t="s">
        <v>288</v>
      </c>
      <c r="L2813" s="97">
        <f t="shared" si="43"/>
        <v>41</v>
      </c>
      <c r="M2813" s="95" t="str">
        <f>CONCATENATE(База[ПЕрвые символы],База[Column2],RIGHT(База[Column3],7))</f>
        <v>KV-15646202GOY-KJA</v>
      </c>
      <c r="N2813" s="98"/>
      <c r="O2813" s="98"/>
      <c r="T2813" s="97"/>
      <c r="Y2813" s="98"/>
    </row>
    <row r="2814" spans="1:25" ht="15" x14ac:dyDescent="0.25">
      <c r="A2814" s="93" t="str">
        <f>CONCATENATE(База[ПЕрвые символы],База[Column2],База[Column4])</f>
        <v>KV-15646203GOY-KJA</v>
      </c>
      <c r="B2814" s="94">
        <f>База[Column6]</f>
        <v>56</v>
      </c>
      <c r="C2814" s="95" t="s">
        <v>105</v>
      </c>
      <c r="D2814" s="96">
        <v>46203</v>
      </c>
      <c r="E2814" s="95">
        <v>56</v>
      </c>
      <c r="F2814" s="95">
        <v>48</v>
      </c>
      <c r="G2814" s="95">
        <v>48</v>
      </c>
      <c r="H2814" s="95">
        <v>5</v>
      </c>
      <c r="I2814" s="95" t="s">
        <v>205</v>
      </c>
      <c r="J2814" s="95" t="s">
        <v>204</v>
      </c>
      <c r="K2814" s="95" t="s">
        <v>289</v>
      </c>
      <c r="L2814" s="97">
        <f t="shared" si="43"/>
        <v>51</v>
      </c>
      <c r="M2814" s="95" t="str">
        <f>CONCATENATE(База[ПЕрвые символы],База[Column2],RIGHT(База[Column3],7))</f>
        <v>KV-15646203GOY-KJA</v>
      </c>
      <c r="N2814" s="98"/>
      <c r="O2814" s="98"/>
      <c r="T2814" s="97"/>
      <c r="Y2814" s="98"/>
    </row>
    <row r="2815" spans="1:25" ht="15" x14ac:dyDescent="0.25">
      <c r="A2815" s="93" t="str">
        <f>CONCATENATE(База[ПЕрвые символы],База[Column2],База[Column4])</f>
        <v>KV-15646204GOY-KJA</v>
      </c>
      <c r="B2815" s="94">
        <f>База[Column6]</f>
        <v>56</v>
      </c>
      <c r="C2815" s="95" t="s">
        <v>105</v>
      </c>
      <c r="D2815" s="96">
        <v>46204</v>
      </c>
      <c r="E2815" s="95">
        <v>56</v>
      </c>
      <c r="F2815" s="95">
        <v>51</v>
      </c>
      <c r="G2815" s="95">
        <v>51</v>
      </c>
      <c r="H2815" s="95">
        <v>5</v>
      </c>
      <c r="I2815" s="95" t="s">
        <v>205</v>
      </c>
      <c r="J2815" s="95" t="s">
        <v>204</v>
      </c>
      <c r="K2815" s="95" t="s">
        <v>289</v>
      </c>
      <c r="L2815" s="97">
        <f t="shared" si="43"/>
        <v>51</v>
      </c>
      <c r="M2815" s="95" t="str">
        <f>CONCATENATE(База[ПЕрвые символы],База[Column2],RIGHT(База[Column3],7))</f>
        <v>KV-15646204GOY-KJA</v>
      </c>
      <c r="N2815" s="98"/>
      <c r="O2815" s="98"/>
      <c r="T2815" s="97"/>
      <c r="Y2815" s="98"/>
    </row>
    <row r="2816" spans="1:25" ht="15" x14ac:dyDescent="0.25">
      <c r="A2816" s="93" t="str">
        <f>CONCATENATE(База[ПЕрвые символы],База[Column2],База[Column4])</f>
        <v>KV-15646206GOY-KJA</v>
      </c>
      <c r="B2816" s="94">
        <f>База[Column6]</f>
        <v>58</v>
      </c>
      <c r="C2816" s="95" t="s">
        <v>105</v>
      </c>
      <c r="D2816" s="96">
        <v>46206</v>
      </c>
      <c r="E2816" s="95">
        <v>58</v>
      </c>
      <c r="F2816" s="95">
        <v>52</v>
      </c>
      <c r="G2816" s="95">
        <v>52</v>
      </c>
      <c r="H2816" s="95">
        <v>5</v>
      </c>
      <c r="I2816" s="95" t="s">
        <v>205</v>
      </c>
      <c r="J2816" s="95" t="s">
        <v>204</v>
      </c>
      <c r="K2816" s="95" t="s">
        <v>289</v>
      </c>
      <c r="L2816" s="97">
        <f t="shared" si="43"/>
        <v>53</v>
      </c>
      <c r="M2816" s="95" t="str">
        <f>CONCATENATE(База[ПЕрвые символы],База[Column2],RIGHT(База[Column3],7))</f>
        <v>KV-15646206GOY-KJA</v>
      </c>
      <c r="N2816" s="98"/>
      <c r="O2816" s="98"/>
      <c r="T2816" s="97"/>
      <c r="Y2816" s="98"/>
    </row>
    <row r="2817" spans="1:25" ht="15" x14ac:dyDescent="0.25">
      <c r="A2817" s="93" t="str">
        <f>CONCATENATE(База[ПЕрвые символы],База[Column2],База[Column4])</f>
        <v>KV-15646209GOY-KJA</v>
      </c>
      <c r="B2817" s="94">
        <f>База[Column6]</f>
        <v>58</v>
      </c>
      <c r="C2817" s="95" t="s">
        <v>105</v>
      </c>
      <c r="D2817" s="96">
        <v>46209</v>
      </c>
      <c r="E2817" s="95">
        <v>58</v>
      </c>
      <c r="F2817" s="95">
        <v>53</v>
      </c>
      <c r="G2817" s="95">
        <v>53</v>
      </c>
      <c r="H2817" s="95">
        <v>5</v>
      </c>
      <c r="I2817" s="95" t="s">
        <v>205</v>
      </c>
      <c r="J2817" s="95" t="s">
        <v>204</v>
      </c>
      <c r="K2817" s="95" t="s">
        <v>289</v>
      </c>
      <c r="L2817" s="97">
        <f t="shared" si="43"/>
        <v>53</v>
      </c>
      <c r="M2817" s="95" t="str">
        <f>CONCATENATE(База[ПЕрвые символы],База[Column2],RIGHT(База[Column3],7))</f>
        <v>KV-15646209GOY-KJA</v>
      </c>
      <c r="N2817" s="98"/>
      <c r="O2817" s="98"/>
      <c r="T2817" s="97"/>
      <c r="Y2817" s="98"/>
    </row>
    <row r="2818" spans="1:25" ht="15" x14ac:dyDescent="0.25">
      <c r="A2818" s="93" t="str">
        <f>CONCATENATE(База[ПЕрвые символы],База[Column2],База[Column4])</f>
        <v>KV-15646210GOY-KJA</v>
      </c>
      <c r="B2818" s="94">
        <f>База[Column6]</f>
        <v>54</v>
      </c>
      <c r="C2818" s="95" t="s">
        <v>105</v>
      </c>
      <c r="D2818" s="96">
        <v>46210</v>
      </c>
      <c r="E2818" s="95">
        <v>54</v>
      </c>
      <c r="F2818" s="95">
        <v>46</v>
      </c>
      <c r="G2818" s="95">
        <v>46</v>
      </c>
      <c r="H2818" s="95">
        <v>5</v>
      </c>
      <c r="I2818" s="95" t="s">
        <v>205</v>
      </c>
      <c r="J2818" s="95" t="s">
        <v>204</v>
      </c>
      <c r="K2818" s="95" t="s">
        <v>289</v>
      </c>
      <c r="L2818" s="97">
        <f t="shared" ref="L2818:L2881" si="44">IF(G2818&gt;=0,E2818-H2818,E2818-H2818-G2818)</f>
        <v>49</v>
      </c>
      <c r="M2818" s="95" t="str">
        <f>CONCATENATE(База[ПЕрвые символы],База[Column2],RIGHT(База[Column3],7))</f>
        <v>KV-15646210GOY-KJA</v>
      </c>
      <c r="N2818" s="98"/>
      <c r="O2818" s="98"/>
      <c r="T2818" s="97"/>
      <c r="Y2818" s="98"/>
    </row>
    <row r="2819" spans="1:25" ht="15" x14ac:dyDescent="0.25">
      <c r="A2819" s="93" t="str">
        <f>CONCATENATE(База[ПЕрвые символы],База[Column2],База[Column4])</f>
        <v>KV-15646211GOY-KJA</v>
      </c>
      <c r="B2819" s="94">
        <f>База[Column6]</f>
        <v>54</v>
      </c>
      <c r="C2819" s="95" t="s">
        <v>105</v>
      </c>
      <c r="D2819" s="96">
        <v>46211</v>
      </c>
      <c r="E2819" s="95">
        <v>54</v>
      </c>
      <c r="F2819" s="95">
        <v>41</v>
      </c>
      <c r="G2819" s="95">
        <v>41</v>
      </c>
      <c r="H2819" s="95">
        <v>5</v>
      </c>
      <c r="I2819" s="95" t="s">
        <v>205</v>
      </c>
      <c r="J2819" s="95" t="s">
        <v>204</v>
      </c>
      <c r="K2819" s="95" t="s">
        <v>289</v>
      </c>
      <c r="L2819" s="97">
        <f t="shared" si="44"/>
        <v>49</v>
      </c>
      <c r="M2819" s="95" t="str">
        <f>CONCATENATE(База[ПЕрвые символы],База[Column2],RIGHT(База[Column3],7))</f>
        <v>KV-15646211GOY-KJA</v>
      </c>
      <c r="N2819" s="98"/>
      <c r="O2819" s="98"/>
      <c r="T2819" s="97"/>
      <c r="Y2819" s="98"/>
    </row>
    <row r="2820" spans="1:25" ht="15" x14ac:dyDescent="0.25">
      <c r="A2820" s="93" t="str">
        <f>CONCATENATE(База[ПЕрвые символы],База[Column2],База[Column4])</f>
        <v>KV-15646213GOY-KJA</v>
      </c>
      <c r="B2820" s="94">
        <f>База[Column6]</f>
        <v>50</v>
      </c>
      <c r="C2820" s="95" t="s">
        <v>105</v>
      </c>
      <c r="D2820" s="96">
        <v>46213</v>
      </c>
      <c r="E2820" s="95">
        <v>50</v>
      </c>
      <c r="F2820" s="95">
        <v>45</v>
      </c>
      <c r="G2820" s="95">
        <v>45</v>
      </c>
      <c r="H2820" s="95">
        <v>5</v>
      </c>
      <c r="I2820" s="95" t="s">
        <v>205</v>
      </c>
      <c r="J2820" s="95" t="s">
        <v>204</v>
      </c>
      <c r="K2820" s="95" t="s">
        <v>289</v>
      </c>
      <c r="L2820" s="97">
        <f t="shared" si="44"/>
        <v>45</v>
      </c>
      <c r="M2820" s="95" t="str">
        <f>CONCATENATE(База[ПЕрвые символы],База[Column2],RIGHT(База[Column3],7))</f>
        <v>KV-15646213GOY-KJA</v>
      </c>
      <c r="N2820" s="98"/>
      <c r="O2820" s="98"/>
      <c r="T2820" s="97"/>
      <c r="Y2820" s="98"/>
    </row>
    <row r="2821" spans="1:25" ht="15" x14ac:dyDescent="0.25">
      <c r="A2821" s="93" t="str">
        <f>CONCATENATE(База[ПЕрвые символы],База[Column2],База[Column4])</f>
        <v>KV-15746153KJA-VAQ</v>
      </c>
      <c r="B2821" s="94">
        <f>База[Column6]</f>
        <v>44</v>
      </c>
      <c r="C2821" s="95" t="s">
        <v>106</v>
      </c>
      <c r="D2821" s="96">
        <v>46153</v>
      </c>
      <c r="E2821" s="95">
        <v>44</v>
      </c>
      <c r="F2821" s="95">
        <v>39</v>
      </c>
      <c r="G2821" s="95">
        <v>39</v>
      </c>
      <c r="H2821" s="95">
        <v>0</v>
      </c>
      <c r="I2821" s="95" t="s">
        <v>211</v>
      </c>
      <c r="J2821" s="95" t="s">
        <v>210</v>
      </c>
      <c r="K2821" s="95" t="s">
        <v>288</v>
      </c>
      <c r="L2821" s="97">
        <f t="shared" si="44"/>
        <v>44</v>
      </c>
      <c r="M2821" s="95" t="str">
        <f>CONCATENATE(База[ПЕрвые символы],База[Column2],RIGHT(База[Column3],7))</f>
        <v>KV-15746153KJA-VAQ</v>
      </c>
      <c r="N2821" s="98"/>
      <c r="O2821" s="98"/>
      <c r="T2821" s="97"/>
      <c r="Y2821" s="98"/>
    </row>
    <row r="2822" spans="1:25" ht="15" x14ac:dyDescent="0.25">
      <c r="A2822" s="93" t="str">
        <f>CONCATENATE(База[ПЕрвые символы],База[Column2],База[Column4])</f>
        <v>KV-15746157KJA-VAQ</v>
      </c>
      <c r="B2822" s="94">
        <f>База[Column6]</f>
        <v>44</v>
      </c>
      <c r="C2822" s="95" t="s">
        <v>106</v>
      </c>
      <c r="D2822" s="96">
        <v>46157</v>
      </c>
      <c r="E2822" s="95">
        <v>44</v>
      </c>
      <c r="F2822" s="95">
        <v>25</v>
      </c>
      <c r="G2822" s="95">
        <v>25</v>
      </c>
      <c r="H2822" s="95">
        <v>0</v>
      </c>
      <c r="I2822" s="95" t="s">
        <v>211</v>
      </c>
      <c r="J2822" s="95" t="s">
        <v>210</v>
      </c>
      <c r="K2822" s="95" t="s">
        <v>288</v>
      </c>
      <c r="L2822" s="97">
        <f t="shared" si="44"/>
        <v>44</v>
      </c>
      <c r="M2822" s="95" t="str">
        <f>CONCATENATE(База[ПЕрвые символы],База[Column2],RIGHT(База[Column3],7))</f>
        <v>KV-15746157KJA-VAQ</v>
      </c>
      <c r="N2822" s="98"/>
      <c r="O2822" s="98"/>
      <c r="T2822" s="97"/>
      <c r="Y2822" s="98"/>
    </row>
    <row r="2823" spans="1:25" ht="15" x14ac:dyDescent="0.25">
      <c r="A2823" s="93" t="str">
        <f>CONCATENATE(База[ПЕрвые символы],База[Column2],База[Column4])</f>
        <v>KV-15746160KJA-VAQ</v>
      </c>
      <c r="B2823" s="94">
        <f>База[Column6]</f>
        <v>44</v>
      </c>
      <c r="C2823" s="95" t="s">
        <v>106</v>
      </c>
      <c r="D2823" s="96">
        <v>46160</v>
      </c>
      <c r="E2823" s="95">
        <v>44</v>
      </c>
      <c r="F2823" s="95">
        <v>35</v>
      </c>
      <c r="G2823" s="95">
        <v>35</v>
      </c>
      <c r="H2823" s="95">
        <v>0</v>
      </c>
      <c r="I2823" s="95" t="s">
        <v>211</v>
      </c>
      <c r="J2823" s="95" t="s">
        <v>210</v>
      </c>
      <c r="K2823" s="95" t="s">
        <v>288</v>
      </c>
      <c r="L2823" s="97">
        <f t="shared" si="44"/>
        <v>44</v>
      </c>
      <c r="M2823" s="95" t="str">
        <f>CONCATENATE(База[ПЕрвые символы],База[Column2],RIGHT(База[Column3],7))</f>
        <v>KV-15746160KJA-VAQ</v>
      </c>
      <c r="N2823" s="98"/>
      <c r="O2823" s="98"/>
      <c r="T2823" s="97"/>
      <c r="Y2823" s="98"/>
    </row>
    <row r="2824" spans="1:25" ht="15" x14ac:dyDescent="0.25">
      <c r="A2824" s="93" t="str">
        <f>CONCATENATE(База[ПЕрвые символы],База[Column2],База[Column4])</f>
        <v>KV-15746164KJA-VAQ</v>
      </c>
      <c r="B2824" s="94">
        <f>База[Column6]</f>
        <v>25</v>
      </c>
      <c r="C2824" s="95" t="s">
        <v>106</v>
      </c>
      <c r="D2824" s="96">
        <v>46164</v>
      </c>
      <c r="E2824" s="95">
        <v>25</v>
      </c>
      <c r="F2824" s="95">
        <v>21</v>
      </c>
      <c r="G2824" s="95">
        <v>21</v>
      </c>
      <c r="H2824" s="95">
        <v>0</v>
      </c>
      <c r="I2824" s="95" t="s">
        <v>211</v>
      </c>
      <c r="J2824" s="95" t="s">
        <v>210</v>
      </c>
      <c r="K2824" s="95" t="s">
        <v>288</v>
      </c>
      <c r="L2824" s="97">
        <f t="shared" si="44"/>
        <v>25</v>
      </c>
      <c r="M2824" s="95" t="str">
        <f>CONCATENATE(База[ПЕрвые символы],База[Column2],RIGHT(База[Column3],7))</f>
        <v>KV-15746164KJA-VAQ</v>
      </c>
      <c r="N2824" s="98"/>
      <c r="O2824" s="98"/>
      <c r="T2824" s="97"/>
      <c r="Y2824" s="98"/>
    </row>
    <row r="2825" spans="1:25" ht="15" x14ac:dyDescent="0.25">
      <c r="A2825" s="93" t="str">
        <f>CONCATENATE(База[ПЕрвые символы],База[Column2],База[Column4])</f>
        <v>KV-15746167KJA-VAQ</v>
      </c>
      <c r="B2825" s="94">
        <f>База[Column6]</f>
        <v>44</v>
      </c>
      <c r="C2825" s="95" t="s">
        <v>106</v>
      </c>
      <c r="D2825" s="96">
        <v>46167</v>
      </c>
      <c r="E2825" s="95">
        <v>44</v>
      </c>
      <c r="F2825" s="95">
        <v>28</v>
      </c>
      <c r="G2825" s="95">
        <v>28</v>
      </c>
      <c r="H2825" s="95">
        <v>0</v>
      </c>
      <c r="I2825" s="95" t="s">
        <v>211</v>
      </c>
      <c r="J2825" s="95" t="s">
        <v>210</v>
      </c>
      <c r="K2825" s="95" t="s">
        <v>288</v>
      </c>
      <c r="L2825" s="97">
        <f t="shared" si="44"/>
        <v>44</v>
      </c>
      <c r="M2825" s="95" t="str">
        <f>CONCATENATE(База[ПЕрвые символы],База[Column2],RIGHT(База[Column3],7))</f>
        <v>KV-15746167KJA-VAQ</v>
      </c>
      <c r="N2825" s="98"/>
      <c r="O2825" s="98"/>
      <c r="T2825" s="97"/>
      <c r="Y2825" s="98"/>
    </row>
    <row r="2826" spans="1:25" ht="15" x14ac:dyDescent="0.25">
      <c r="A2826" s="93" t="str">
        <f>CONCATENATE(База[ПЕрвые символы],База[Column2],База[Column4])</f>
        <v>KV-15746171KJA-VAQ</v>
      </c>
      <c r="B2826" s="94">
        <f>База[Column6]</f>
        <v>42</v>
      </c>
      <c r="C2826" s="95" t="s">
        <v>106</v>
      </c>
      <c r="D2826" s="96">
        <v>46171</v>
      </c>
      <c r="E2826" s="95">
        <v>42</v>
      </c>
      <c r="F2826" s="95">
        <v>41</v>
      </c>
      <c r="G2826" s="95">
        <v>41</v>
      </c>
      <c r="H2826" s="95">
        <v>2</v>
      </c>
      <c r="I2826" s="95" t="s">
        <v>211</v>
      </c>
      <c r="J2826" s="95" t="s">
        <v>210</v>
      </c>
      <c r="K2826" s="95" t="s">
        <v>288</v>
      </c>
      <c r="L2826" s="97">
        <f t="shared" si="44"/>
        <v>40</v>
      </c>
      <c r="M2826" s="95" t="str">
        <f>CONCATENATE(База[ПЕрвые символы],База[Column2],RIGHT(База[Column3],7))</f>
        <v>KV-15746171KJA-VAQ</v>
      </c>
      <c r="N2826" s="98"/>
      <c r="O2826" s="98"/>
      <c r="T2826" s="97"/>
      <c r="Y2826" s="98"/>
    </row>
    <row r="2827" spans="1:25" ht="15" x14ac:dyDescent="0.25">
      <c r="A2827" s="93" t="str">
        <f>CONCATENATE(База[ПЕрвые символы],База[Column2],База[Column4])</f>
        <v>KV-15746174KJA-VAQ</v>
      </c>
      <c r="B2827" s="94">
        <f>База[Column6]</f>
        <v>63</v>
      </c>
      <c r="C2827" s="95" t="s">
        <v>106</v>
      </c>
      <c r="D2827" s="96">
        <v>46174</v>
      </c>
      <c r="E2827" s="95">
        <v>63</v>
      </c>
      <c r="F2827" s="95">
        <v>36</v>
      </c>
      <c r="G2827" s="95">
        <v>36</v>
      </c>
      <c r="H2827" s="95">
        <v>3</v>
      </c>
      <c r="I2827" s="95" t="s">
        <v>211</v>
      </c>
      <c r="J2827" s="95" t="s">
        <v>210</v>
      </c>
      <c r="K2827" s="95" t="s">
        <v>289</v>
      </c>
      <c r="L2827" s="97">
        <f t="shared" si="44"/>
        <v>60</v>
      </c>
      <c r="M2827" s="95" t="str">
        <f>CONCATENATE(База[ПЕрвые символы],База[Column2],RIGHT(База[Column3],7))</f>
        <v>KV-15746174KJA-VAQ</v>
      </c>
      <c r="N2827" s="98"/>
      <c r="O2827" s="98"/>
      <c r="T2827" s="97"/>
      <c r="Y2827" s="98"/>
    </row>
    <row r="2828" spans="1:25" ht="15" x14ac:dyDescent="0.25">
      <c r="A2828" s="93" t="str">
        <f>CONCATENATE(База[ПЕрвые символы],База[Column2],База[Column4])</f>
        <v>KV-15746177KJA-VAQ</v>
      </c>
      <c r="B2828" s="94">
        <f>База[Column6]</f>
        <v>63</v>
      </c>
      <c r="C2828" s="95" t="s">
        <v>106</v>
      </c>
      <c r="D2828" s="96">
        <v>46177</v>
      </c>
      <c r="E2828" s="95">
        <v>63</v>
      </c>
      <c r="F2828" s="95">
        <v>26</v>
      </c>
      <c r="G2828" s="95">
        <v>26</v>
      </c>
      <c r="H2828" s="95">
        <v>3</v>
      </c>
      <c r="I2828" s="95" t="s">
        <v>211</v>
      </c>
      <c r="J2828" s="95" t="s">
        <v>210</v>
      </c>
      <c r="K2828" s="95" t="s">
        <v>289</v>
      </c>
      <c r="L2828" s="97">
        <f t="shared" si="44"/>
        <v>60</v>
      </c>
      <c r="M2828" s="95" t="str">
        <f>CONCATENATE(База[ПЕрвые символы],База[Column2],RIGHT(База[Column3],7))</f>
        <v>KV-15746177KJA-VAQ</v>
      </c>
      <c r="N2828" s="98"/>
      <c r="O2828" s="98"/>
      <c r="T2828" s="97"/>
      <c r="Y2828" s="98"/>
    </row>
    <row r="2829" spans="1:25" ht="15" x14ac:dyDescent="0.25">
      <c r="A2829" s="93" t="str">
        <f>CONCATENATE(База[ПЕрвые символы],База[Column2],База[Column4])</f>
        <v>KV-15746181KJA-VAQ</v>
      </c>
      <c r="B2829" s="94">
        <f>База[Column6]</f>
        <v>63</v>
      </c>
      <c r="C2829" s="95" t="s">
        <v>106</v>
      </c>
      <c r="D2829" s="96">
        <v>46181</v>
      </c>
      <c r="E2829" s="95">
        <v>63</v>
      </c>
      <c r="F2829" s="95">
        <v>22</v>
      </c>
      <c r="G2829" s="95">
        <v>22</v>
      </c>
      <c r="H2829" s="95">
        <v>3</v>
      </c>
      <c r="I2829" s="95" t="s">
        <v>211</v>
      </c>
      <c r="J2829" s="95" t="s">
        <v>210</v>
      </c>
      <c r="K2829" s="95" t="s">
        <v>289</v>
      </c>
      <c r="L2829" s="97">
        <f t="shared" si="44"/>
        <v>60</v>
      </c>
      <c r="M2829" s="95" t="str">
        <f>CONCATENATE(База[ПЕрвые символы],База[Column2],RIGHT(База[Column3],7))</f>
        <v>KV-15746181KJA-VAQ</v>
      </c>
      <c r="N2829" s="98"/>
      <c r="O2829" s="98"/>
      <c r="T2829" s="97"/>
      <c r="Y2829" s="98"/>
    </row>
    <row r="2830" spans="1:25" ht="15" x14ac:dyDescent="0.25">
      <c r="A2830" s="93" t="str">
        <f>CONCATENATE(База[ПЕрвые символы],База[Column2],База[Column4])</f>
        <v>KV-15746184KJA-VAQ</v>
      </c>
      <c r="B2830" s="94">
        <f>База[Column6]</f>
        <v>63</v>
      </c>
      <c r="C2830" s="95" t="s">
        <v>106</v>
      </c>
      <c r="D2830" s="96">
        <v>46184</v>
      </c>
      <c r="E2830" s="95">
        <v>63</v>
      </c>
      <c r="F2830" s="95">
        <v>15</v>
      </c>
      <c r="G2830" s="95">
        <v>15</v>
      </c>
      <c r="H2830" s="95">
        <v>3</v>
      </c>
      <c r="I2830" s="95" t="s">
        <v>211</v>
      </c>
      <c r="J2830" s="95" t="s">
        <v>210</v>
      </c>
      <c r="K2830" s="95" t="s">
        <v>289</v>
      </c>
      <c r="L2830" s="97">
        <f t="shared" si="44"/>
        <v>60</v>
      </c>
      <c r="M2830" s="95" t="str">
        <f>CONCATENATE(База[ПЕрвые символы],База[Column2],RIGHT(База[Column3],7))</f>
        <v>KV-15746184KJA-VAQ</v>
      </c>
      <c r="N2830" s="98"/>
      <c r="O2830" s="98"/>
      <c r="T2830" s="97"/>
      <c r="Y2830" s="98"/>
    </row>
    <row r="2831" spans="1:25" ht="15" x14ac:dyDescent="0.25">
      <c r="A2831" s="93" t="str">
        <f>CONCATENATE(База[ПЕрвые символы],База[Column2],База[Column4])</f>
        <v>KV-15746188KJA-VAQ</v>
      </c>
      <c r="B2831" s="94">
        <f>База[Column6]</f>
        <v>63</v>
      </c>
      <c r="C2831" s="95" t="s">
        <v>106</v>
      </c>
      <c r="D2831" s="96">
        <v>46188</v>
      </c>
      <c r="E2831" s="95">
        <v>63</v>
      </c>
      <c r="F2831" s="95">
        <v>7</v>
      </c>
      <c r="G2831" s="95">
        <v>7</v>
      </c>
      <c r="H2831" s="95">
        <v>3</v>
      </c>
      <c r="I2831" s="95" t="s">
        <v>211</v>
      </c>
      <c r="J2831" s="95" t="s">
        <v>210</v>
      </c>
      <c r="K2831" s="95" t="s">
        <v>289</v>
      </c>
      <c r="L2831" s="97">
        <f t="shared" si="44"/>
        <v>60</v>
      </c>
      <c r="M2831" s="95" t="str">
        <f>CONCATENATE(База[ПЕрвые символы],База[Column2],RIGHT(База[Column3],7))</f>
        <v>KV-15746188KJA-VAQ</v>
      </c>
      <c r="N2831" s="98"/>
      <c r="O2831" s="98"/>
      <c r="T2831" s="97"/>
      <c r="Y2831" s="98"/>
    </row>
    <row r="2832" spans="1:25" ht="15" x14ac:dyDescent="0.25">
      <c r="A2832" s="93" t="str">
        <f>CONCATENATE(База[ПЕрвые символы],База[Column2],База[Column4])</f>
        <v>KV-15746191KJA-VAQ</v>
      </c>
      <c r="B2832" s="94">
        <f>База[Column6]</f>
        <v>63</v>
      </c>
      <c r="C2832" s="95" t="s">
        <v>106</v>
      </c>
      <c r="D2832" s="96">
        <v>46191</v>
      </c>
      <c r="E2832" s="95">
        <v>63</v>
      </c>
      <c r="F2832" s="95">
        <v>4</v>
      </c>
      <c r="G2832" s="95">
        <v>4</v>
      </c>
      <c r="H2832" s="95">
        <v>3</v>
      </c>
      <c r="I2832" s="95" t="s">
        <v>211</v>
      </c>
      <c r="J2832" s="95" t="s">
        <v>210</v>
      </c>
      <c r="K2832" s="95" t="s">
        <v>289</v>
      </c>
      <c r="L2832" s="97">
        <f t="shared" si="44"/>
        <v>60</v>
      </c>
      <c r="M2832" s="95" t="str">
        <f>CONCATENATE(База[ПЕрвые символы],База[Column2],RIGHT(База[Column3],7))</f>
        <v>KV-15746191KJA-VAQ</v>
      </c>
      <c r="N2832" s="98"/>
      <c r="O2832" s="98"/>
      <c r="T2832" s="97"/>
      <c r="Y2832" s="98"/>
    </row>
    <row r="2833" spans="1:25" ht="15" x14ac:dyDescent="0.25">
      <c r="A2833" s="93" t="str">
        <f>CONCATENATE(База[ПЕрвые символы],База[Column2],База[Column4])</f>
        <v>KV-15746195KJA-VAQ</v>
      </c>
      <c r="B2833" s="94">
        <f>База[Column6]</f>
        <v>60</v>
      </c>
      <c r="C2833" s="95" t="s">
        <v>106</v>
      </c>
      <c r="D2833" s="96">
        <v>46195</v>
      </c>
      <c r="E2833" s="95">
        <v>60</v>
      </c>
      <c r="F2833" s="95">
        <v>26</v>
      </c>
      <c r="G2833" s="95">
        <v>26</v>
      </c>
      <c r="H2833" s="95">
        <v>3</v>
      </c>
      <c r="I2833" s="95" t="s">
        <v>211</v>
      </c>
      <c r="J2833" s="95" t="s">
        <v>210</v>
      </c>
      <c r="K2833" s="95" t="s">
        <v>289</v>
      </c>
      <c r="L2833" s="97">
        <f t="shared" si="44"/>
        <v>57</v>
      </c>
      <c r="M2833" s="95" t="str">
        <f>CONCATENATE(База[ПЕрвые символы],База[Column2],RIGHT(База[Column3],7))</f>
        <v>KV-15746195KJA-VAQ</v>
      </c>
      <c r="N2833" s="98"/>
      <c r="O2833" s="98"/>
      <c r="T2833" s="97"/>
      <c r="Y2833" s="98"/>
    </row>
    <row r="2834" spans="1:25" ht="15" x14ac:dyDescent="0.25">
      <c r="A2834" s="93" t="str">
        <f>CONCATENATE(База[ПЕрвые символы],База[Column2],База[Column4])</f>
        <v>KV-15746197KJA-VAQ</v>
      </c>
      <c r="B2834" s="94">
        <f>База[Column6]</f>
        <v>63</v>
      </c>
      <c r="C2834" s="95" t="s">
        <v>106</v>
      </c>
      <c r="D2834" s="96">
        <v>46197</v>
      </c>
      <c r="E2834" s="95">
        <v>63</v>
      </c>
      <c r="F2834" s="95">
        <v>2</v>
      </c>
      <c r="G2834" s="95">
        <v>2</v>
      </c>
      <c r="H2834" s="95">
        <v>3</v>
      </c>
      <c r="I2834" s="95" t="s">
        <v>211</v>
      </c>
      <c r="J2834" s="95" t="s">
        <v>210</v>
      </c>
      <c r="K2834" s="95" t="s">
        <v>289</v>
      </c>
      <c r="L2834" s="97">
        <f t="shared" si="44"/>
        <v>60</v>
      </c>
      <c r="M2834" s="95" t="str">
        <f>CONCATENATE(База[ПЕрвые символы],База[Column2],RIGHT(База[Column3],7))</f>
        <v>KV-15746197KJA-VAQ</v>
      </c>
      <c r="N2834" s="98"/>
      <c r="O2834" s="98"/>
      <c r="T2834" s="97"/>
      <c r="Y2834" s="98"/>
    </row>
    <row r="2835" spans="1:25" ht="15" x14ac:dyDescent="0.25">
      <c r="A2835" s="93" t="str">
        <f>CONCATENATE(База[ПЕрвые символы],База[Column2],База[Column4])</f>
        <v>KV-15746198KJA-VAQ</v>
      </c>
      <c r="B2835" s="94">
        <f>База[Column6]</f>
        <v>61</v>
      </c>
      <c r="C2835" s="95" t="s">
        <v>106</v>
      </c>
      <c r="D2835" s="96">
        <v>46198</v>
      </c>
      <c r="E2835" s="95">
        <v>61</v>
      </c>
      <c r="F2835" s="95">
        <v>16</v>
      </c>
      <c r="G2835" s="95">
        <v>16</v>
      </c>
      <c r="H2835" s="95">
        <v>3</v>
      </c>
      <c r="I2835" s="95" t="s">
        <v>211</v>
      </c>
      <c r="J2835" s="95" t="s">
        <v>210</v>
      </c>
      <c r="K2835" s="95" t="s">
        <v>289</v>
      </c>
      <c r="L2835" s="97">
        <f t="shared" si="44"/>
        <v>58</v>
      </c>
      <c r="M2835" s="95" t="str">
        <f>CONCATENATE(База[ПЕрвые символы],База[Column2],RIGHT(База[Column3],7))</f>
        <v>KV-15746198KJA-VAQ</v>
      </c>
      <c r="N2835" s="98"/>
      <c r="O2835" s="98"/>
      <c r="T2835" s="97"/>
      <c r="Y2835" s="98"/>
    </row>
    <row r="2836" spans="1:25" ht="15" x14ac:dyDescent="0.25">
      <c r="A2836" s="93" t="str">
        <f>CONCATENATE(База[ПЕрвые символы],База[Column2],База[Column4])</f>
        <v>KV-15746202KJA-VAQ</v>
      </c>
      <c r="B2836" s="94">
        <f>База[Column6]</f>
        <v>63</v>
      </c>
      <c r="C2836" s="95" t="s">
        <v>106</v>
      </c>
      <c r="D2836" s="96">
        <v>46202</v>
      </c>
      <c r="E2836" s="95">
        <v>63</v>
      </c>
      <c r="F2836" s="95">
        <v>11</v>
      </c>
      <c r="G2836" s="95">
        <v>11</v>
      </c>
      <c r="H2836" s="95">
        <v>3</v>
      </c>
      <c r="I2836" s="95" t="s">
        <v>211</v>
      </c>
      <c r="J2836" s="95" t="s">
        <v>210</v>
      </c>
      <c r="K2836" s="95" t="s">
        <v>289</v>
      </c>
      <c r="L2836" s="97">
        <f t="shared" si="44"/>
        <v>60</v>
      </c>
      <c r="M2836" s="95" t="str">
        <f>CONCATENATE(База[ПЕрвые символы],База[Column2],RIGHT(База[Column3],7))</f>
        <v>KV-15746202KJA-VAQ</v>
      </c>
      <c r="N2836" s="98"/>
      <c r="O2836" s="98"/>
      <c r="T2836" s="97"/>
      <c r="Y2836" s="98"/>
    </row>
    <row r="2837" spans="1:25" ht="15" x14ac:dyDescent="0.25">
      <c r="A2837" s="93" t="str">
        <f>CONCATENATE(База[ПЕрвые символы],База[Column2],База[Column4])</f>
        <v>KV-15746203KJA-VAQ</v>
      </c>
      <c r="B2837" s="94">
        <f>База[Column6]</f>
        <v>30</v>
      </c>
      <c r="C2837" s="95" t="s">
        <v>106</v>
      </c>
      <c r="D2837" s="96">
        <v>46203</v>
      </c>
      <c r="E2837" s="95">
        <v>30</v>
      </c>
      <c r="F2837" s="95">
        <v>9</v>
      </c>
      <c r="G2837" s="95">
        <v>9</v>
      </c>
      <c r="H2837" s="95">
        <v>3</v>
      </c>
      <c r="I2837" s="95" t="s">
        <v>211</v>
      </c>
      <c r="J2837" s="95" t="s">
        <v>210</v>
      </c>
      <c r="K2837" s="95" t="s">
        <v>291</v>
      </c>
      <c r="L2837" s="97">
        <f t="shared" si="44"/>
        <v>27</v>
      </c>
      <c r="M2837" s="95" t="str">
        <f>CONCATENATE(База[ПЕрвые символы],База[Column2],RIGHT(База[Column3],7))</f>
        <v>KV-15746203KJA-VAQ</v>
      </c>
      <c r="N2837" s="98"/>
      <c r="O2837" s="98"/>
      <c r="T2837" s="97"/>
      <c r="Y2837" s="98"/>
    </row>
    <row r="2838" spans="1:25" ht="15" x14ac:dyDescent="0.25">
      <c r="A2838" s="93" t="str">
        <f>CONCATENATE(База[ПЕрвые символы],База[Column2],База[Column4])</f>
        <v>KV-15746205KJA-VAQ</v>
      </c>
      <c r="B2838" s="94">
        <f>База[Column6]</f>
        <v>63</v>
      </c>
      <c r="C2838" s="95" t="s">
        <v>106</v>
      </c>
      <c r="D2838" s="96">
        <v>46205</v>
      </c>
      <c r="E2838" s="95">
        <v>63</v>
      </c>
      <c r="F2838" s="95">
        <v>2</v>
      </c>
      <c r="G2838" s="95">
        <v>2</v>
      </c>
      <c r="H2838" s="95">
        <v>3</v>
      </c>
      <c r="I2838" s="95" t="s">
        <v>211</v>
      </c>
      <c r="J2838" s="95" t="s">
        <v>210</v>
      </c>
      <c r="K2838" s="95" t="s">
        <v>289</v>
      </c>
      <c r="L2838" s="97">
        <f t="shared" si="44"/>
        <v>60</v>
      </c>
      <c r="M2838" s="95" t="str">
        <f>CONCATENATE(База[ПЕрвые символы],База[Column2],RIGHT(База[Column3],7))</f>
        <v>KV-15746205KJA-VAQ</v>
      </c>
      <c r="N2838" s="98"/>
      <c r="O2838" s="98"/>
      <c r="T2838" s="97"/>
      <c r="Y2838" s="98"/>
    </row>
    <row r="2839" spans="1:25" ht="15" x14ac:dyDescent="0.25">
      <c r="A2839" s="93" t="str">
        <f>CONCATENATE(База[ПЕрвые символы],База[Column2],База[Column4])</f>
        <v>KV-15746209KJA-VAQ</v>
      </c>
      <c r="B2839" s="94">
        <f>База[Column6]</f>
        <v>44</v>
      </c>
      <c r="C2839" s="95" t="s">
        <v>106</v>
      </c>
      <c r="D2839" s="96">
        <v>46209</v>
      </c>
      <c r="E2839" s="95">
        <v>44</v>
      </c>
      <c r="F2839" s="95">
        <v>19</v>
      </c>
      <c r="G2839" s="95">
        <v>19</v>
      </c>
      <c r="H2839" s="95">
        <v>3</v>
      </c>
      <c r="I2839" s="95" t="s">
        <v>211</v>
      </c>
      <c r="J2839" s="95" t="s">
        <v>210</v>
      </c>
      <c r="K2839" s="95" t="s">
        <v>289</v>
      </c>
      <c r="L2839" s="97">
        <f t="shared" si="44"/>
        <v>41</v>
      </c>
      <c r="M2839" s="95" t="str">
        <f>CONCATENATE(База[ПЕрвые символы],База[Column2],RIGHT(База[Column3],7))</f>
        <v>KV-15746209KJA-VAQ</v>
      </c>
      <c r="N2839" s="98"/>
      <c r="O2839" s="98"/>
      <c r="T2839" s="97"/>
      <c r="Y2839" s="98"/>
    </row>
    <row r="2840" spans="1:25" ht="15" x14ac:dyDescent="0.25">
      <c r="A2840" s="93" t="str">
        <f>CONCATENATE(База[ПЕрвые символы],База[Column2],База[Column4])</f>
        <v>KV-15746212KJA-VAQ</v>
      </c>
      <c r="B2840" s="94">
        <f>База[Column6]</f>
        <v>44</v>
      </c>
      <c r="C2840" s="95" t="s">
        <v>106</v>
      </c>
      <c r="D2840" s="96">
        <v>46212</v>
      </c>
      <c r="E2840" s="95">
        <v>44</v>
      </c>
      <c r="F2840" s="95">
        <v>23</v>
      </c>
      <c r="G2840" s="95">
        <v>23</v>
      </c>
      <c r="H2840" s="95">
        <v>3</v>
      </c>
      <c r="I2840" s="95" t="s">
        <v>211</v>
      </c>
      <c r="J2840" s="95" t="s">
        <v>210</v>
      </c>
      <c r="K2840" s="95" t="s">
        <v>289</v>
      </c>
      <c r="L2840" s="97">
        <f t="shared" si="44"/>
        <v>41</v>
      </c>
      <c r="M2840" s="95" t="str">
        <f>CONCATENATE(База[ПЕрвые символы],База[Column2],RIGHT(База[Column3],7))</f>
        <v>KV-15746212KJA-VAQ</v>
      </c>
      <c r="N2840" s="98"/>
      <c r="O2840" s="98"/>
      <c r="T2840" s="97"/>
      <c r="Y2840" s="98"/>
    </row>
    <row r="2841" spans="1:25" ht="15" x14ac:dyDescent="0.25">
      <c r="A2841" s="93" t="str">
        <f>CONCATENATE(База[ПЕрвые символы],База[Column2],База[Column4])</f>
        <v>KV-15746213KJA-VAQ</v>
      </c>
      <c r="B2841" s="94">
        <f>База[Column6]</f>
        <v>44</v>
      </c>
      <c r="C2841" s="95" t="s">
        <v>106</v>
      </c>
      <c r="D2841" s="96">
        <v>46213</v>
      </c>
      <c r="E2841" s="95">
        <v>44</v>
      </c>
      <c r="F2841" s="95">
        <v>0</v>
      </c>
      <c r="G2841" s="95">
        <v>0</v>
      </c>
      <c r="H2841" s="95">
        <v>3</v>
      </c>
      <c r="I2841" s="95" t="s">
        <v>211</v>
      </c>
      <c r="J2841" s="95" t="s">
        <v>210</v>
      </c>
      <c r="K2841" s="95" t="s">
        <v>288</v>
      </c>
      <c r="L2841" s="97">
        <f t="shared" si="44"/>
        <v>41</v>
      </c>
      <c r="M2841" s="95" t="str">
        <f>CONCATENATE(База[ПЕрвые символы],База[Column2],RIGHT(База[Column3],7))</f>
        <v>KV-15746213KJA-VAQ</v>
      </c>
      <c r="N2841" s="98"/>
      <c r="O2841" s="98"/>
      <c r="T2841" s="97"/>
      <c r="Y2841" s="98"/>
    </row>
    <row r="2842" spans="1:25" ht="15" x14ac:dyDescent="0.25">
      <c r="A2842" s="93" t="str">
        <f>CONCATENATE(База[ПЕрвые символы],База[Column2],База[Column4])</f>
        <v>KV-15846153VAQ-KJA</v>
      </c>
      <c r="B2842" s="94">
        <f>База[Column6]</f>
        <v>46</v>
      </c>
      <c r="C2842" s="95" t="s">
        <v>107</v>
      </c>
      <c r="D2842" s="96">
        <v>46153</v>
      </c>
      <c r="E2842" s="95">
        <v>46</v>
      </c>
      <c r="F2842" s="95">
        <v>44</v>
      </c>
      <c r="G2842" s="95">
        <v>44</v>
      </c>
      <c r="H2842" s="95">
        <v>0</v>
      </c>
      <c r="I2842" s="95" t="s">
        <v>213</v>
      </c>
      <c r="J2842" s="95" t="s">
        <v>212</v>
      </c>
      <c r="K2842" s="95" t="s">
        <v>288</v>
      </c>
      <c r="L2842" s="97">
        <f t="shared" si="44"/>
        <v>46</v>
      </c>
      <c r="M2842" s="95" t="str">
        <f>CONCATENATE(База[ПЕрвые символы],База[Column2],RIGHT(База[Column3],7))</f>
        <v>KV-15846153VAQ-KJA</v>
      </c>
      <c r="N2842" s="98"/>
      <c r="O2842" s="98"/>
      <c r="T2842" s="97"/>
      <c r="Y2842" s="98"/>
    </row>
    <row r="2843" spans="1:25" ht="15" x14ac:dyDescent="0.25">
      <c r="A2843" s="93" t="str">
        <f>CONCATENATE(База[ПЕрвые символы],База[Column2],База[Column4])</f>
        <v>KV-15846157VAQ-KJA</v>
      </c>
      <c r="B2843" s="94">
        <f>База[Column6]</f>
        <v>46</v>
      </c>
      <c r="C2843" s="95" t="s">
        <v>107</v>
      </c>
      <c r="D2843" s="96">
        <v>46157</v>
      </c>
      <c r="E2843" s="95">
        <v>46</v>
      </c>
      <c r="F2843" s="95">
        <v>28</v>
      </c>
      <c r="G2843" s="95">
        <v>28</v>
      </c>
      <c r="H2843" s="95">
        <v>0</v>
      </c>
      <c r="I2843" s="95" t="s">
        <v>213</v>
      </c>
      <c r="J2843" s="95" t="s">
        <v>212</v>
      </c>
      <c r="K2843" s="95" t="s">
        <v>288</v>
      </c>
      <c r="L2843" s="97">
        <f t="shared" si="44"/>
        <v>46</v>
      </c>
      <c r="M2843" s="95" t="str">
        <f>CONCATENATE(База[ПЕрвые символы],База[Column2],RIGHT(База[Column3],7))</f>
        <v>KV-15846157VAQ-KJA</v>
      </c>
      <c r="N2843" s="98"/>
      <c r="O2843" s="98"/>
      <c r="T2843" s="97"/>
      <c r="Y2843" s="98"/>
    </row>
    <row r="2844" spans="1:25" ht="15" x14ac:dyDescent="0.25">
      <c r="A2844" s="93" t="str">
        <f>CONCATENATE(База[ПЕрвые символы],База[Column2],База[Column4])</f>
        <v>KV-15846160VAQ-KJA</v>
      </c>
      <c r="B2844" s="94">
        <f>База[Column6]</f>
        <v>46</v>
      </c>
      <c r="C2844" s="95" t="s">
        <v>107</v>
      </c>
      <c r="D2844" s="96">
        <v>46160</v>
      </c>
      <c r="E2844" s="95">
        <v>46</v>
      </c>
      <c r="F2844" s="95">
        <v>40</v>
      </c>
      <c r="G2844" s="95">
        <v>40</v>
      </c>
      <c r="H2844" s="95">
        <v>0</v>
      </c>
      <c r="I2844" s="95" t="s">
        <v>213</v>
      </c>
      <c r="J2844" s="95" t="s">
        <v>212</v>
      </c>
      <c r="K2844" s="95" t="s">
        <v>288</v>
      </c>
      <c r="L2844" s="97">
        <f t="shared" si="44"/>
        <v>46</v>
      </c>
      <c r="M2844" s="95" t="str">
        <f>CONCATENATE(База[ПЕрвые символы],База[Column2],RIGHT(База[Column3],7))</f>
        <v>KV-15846160VAQ-KJA</v>
      </c>
      <c r="N2844" s="98"/>
      <c r="O2844" s="98"/>
      <c r="T2844" s="97"/>
      <c r="Y2844" s="98"/>
    </row>
    <row r="2845" spans="1:25" ht="15" x14ac:dyDescent="0.25">
      <c r="A2845" s="93" t="str">
        <f>CONCATENATE(База[ПЕрвые символы],База[Column2],База[Column4])</f>
        <v>KV-15846164VAQ-KJA</v>
      </c>
      <c r="B2845" s="94">
        <f>База[Column6]</f>
        <v>46</v>
      </c>
      <c r="C2845" s="95" t="s">
        <v>107</v>
      </c>
      <c r="D2845" s="96">
        <v>46164</v>
      </c>
      <c r="E2845" s="95">
        <v>46</v>
      </c>
      <c r="F2845" s="95">
        <v>35</v>
      </c>
      <c r="G2845" s="95">
        <v>35</v>
      </c>
      <c r="H2845" s="95">
        <v>0</v>
      </c>
      <c r="I2845" s="95" t="s">
        <v>213</v>
      </c>
      <c r="J2845" s="95" t="s">
        <v>212</v>
      </c>
      <c r="K2845" s="95" t="s">
        <v>288</v>
      </c>
      <c r="L2845" s="97">
        <f t="shared" si="44"/>
        <v>46</v>
      </c>
      <c r="M2845" s="95" t="str">
        <f>CONCATENATE(База[ПЕрвые символы],База[Column2],RIGHT(База[Column3],7))</f>
        <v>KV-15846164VAQ-KJA</v>
      </c>
      <c r="N2845" s="98"/>
      <c r="O2845" s="98"/>
      <c r="T2845" s="97"/>
      <c r="Y2845" s="98"/>
    </row>
    <row r="2846" spans="1:25" ht="15" x14ac:dyDescent="0.25">
      <c r="A2846" s="93" t="str">
        <f>CONCATENATE(База[ПЕрвые символы],База[Column2],База[Column4])</f>
        <v>KV-15846167VAQ-KJA</v>
      </c>
      <c r="B2846" s="94">
        <f>База[Column6]</f>
        <v>46</v>
      </c>
      <c r="C2846" s="95" t="s">
        <v>107</v>
      </c>
      <c r="D2846" s="96">
        <v>46167</v>
      </c>
      <c r="E2846" s="95">
        <v>46</v>
      </c>
      <c r="F2846" s="95">
        <v>11</v>
      </c>
      <c r="G2846" s="95">
        <v>11</v>
      </c>
      <c r="H2846" s="95">
        <v>0</v>
      </c>
      <c r="I2846" s="95" t="s">
        <v>213</v>
      </c>
      <c r="J2846" s="95" t="s">
        <v>212</v>
      </c>
      <c r="K2846" s="95" t="s">
        <v>288</v>
      </c>
      <c r="L2846" s="97">
        <f t="shared" si="44"/>
        <v>46</v>
      </c>
      <c r="M2846" s="95" t="str">
        <f>CONCATENATE(База[ПЕрвые символы],База[Column2],RIGHT(База[Column3],7))</f>
        <v>KV-15846167VAQ-KJA</v>
      </c>
      <c r="N2846" s="98"/>
      <c r="O2846" s="98"/>
      <c r="T2846" s="97"/>
      <c r="Y2846" s="98"/>
    </row>
    <row r="2847" spans="1:25" ht="15" x14ac:dyDescent="0.25">
      <c r="A2847" s="93" t="str">
        <f>CONCATENATE(База[ПЕрвые символы],База[Column2],База[Column4])</f>
        <v>KV-15846171VAQ-KJA</v>
      </c>
      <c r="B2847" s="94">
        <f>База[Column6]</f>
        <v>45</v>
      </c>
      <c r="C2847" s="95" t="s">
        <v>107</v>
      </c>
      <c r="D2847" s="96">
        <v>46171</v>
      </c>
      <c r="E2847" s="95">
        <v>45</v>
      </c>
      <c r="F2847" s="95">
        <v>32</v>
      </c>
      <c r="G2847" s="95">
        <v>32</v>
      </c>
      <c r="H2847" s="95">
        <v>3</v>
      </c>
      <c r="I2847" s="95" t="s">
        <v>213</v>
      </c>
      <c r="J2847" s="95" t="s">
        <v>212</v>
      </c>
      <c r="K2847" s="95" t="s">
        <v>288</v>
      </c>
      <c r="L2847" s="97">
        <f t="shared" si="44"/>
        <v>42</v>
      </c>
      <c r="M2847" s="95" t="str">
        <f>CONCATENATE(База[ПЕрвые символы],База[Column2],RIGHT(База[Column3],7))</f>
        <v>KV-15846171VAQ-KJA</v>
      </c>
      <c r="N2847" s="98"/>
      <c r="O2847" s="98"/>
      <c r="T2847" s="97"/>
      <c r="Y2847" s="98"/>
    </row>
    <row r="2848" spans="1:25" ht="15" x14ac:dyDescent="0.25">
      <c r="A2848" s="93" t="str">
        <f>CONCATENATE(База[ПЕрвые символы],База[Column2],База[Column4])</f>
        <v>KV-15846174VAQ-KJA</v>
      </c>
      <c r="B2848" s="94">
        <f>База[Column6]</f>
        <v>57</v>
      </c>
      <c r="C2848" s="95" t="s">
        <v>107</v>
      </c>
      <c r="D2848" s="96">
        <v>46174</v>
      </c>
      <c r="E2848" s="95">
        <v>57</v>
      </c>
      <c r="F2848" s="95">
        <v>54</v>
      </c>
      <c r="G2848" s="95">
        <v>54</v>
      </c>
      <c r="H2848" s="95">
        <v>3</v>
      </c>
      <c r="I2848" s="95" t="s">
        <v>213</v>
      </c>
      <c r="J2848" s="95" t="s">
        <v>212</v>
      </c>
      <c r="K2848" s="95" t="s">
        <v>289</v>
      </c>
      <c r="L2848" s="97">
        <f t="shared" si="44"/>
        <v>54</v>
      </c>
      <c r="M2848" s="95" t="str">
        <f>CONCATENATE(База[ПЕрвые символы],База[Column2],RIGHT(База[Column3],7))</f>
        <v>KV-15846174VAQ-KJA</v>
      </c>
      <c r="N2848" s="98"/>
      <c r="O2848" s="98"/>
      <c r="T2848" s="97"/>
      <c r="Y2848" s="98"/>
    </row>
    <row r="2849" spans="1:25" ht="15" x14ac:dyDescent="0.25">
      <c r="A2849" s="93" t="str">
        <f>CONCATENATE(База[ПЕрвые символы],База[Column2],База[Column4])</f>
        <v>KV-15846177VAQ-KJA</v>
      </c>
      <c r="B2849" s="94">
        <f>База[Column6]</f>
        <v>51</v>
      </c>
      <c r="C2849" s="95" t="s">
        <v>107</v>
      </c>
      <c r="D2849" s="96">
        <v>46177</v>
      </c>
      <c r="E2849" s="95">
        <v>51</v>
      </c>
      <c r="F2849" s="95">
        <v>28</v>
      </c>
      <c r="G2849" s="95">
        <v>28</v>
      </c>
      <c r="H2849" s="95">
        <v>3</v>
      </c>
      <c r="I2849" s="95" t="s">
        <v>213</v>
      </c>
      <c r="J2849" s="95" t="s">
        <v>212</v>
      </c>
      <c r="K2849" s="95" t="s">
        <v>289</v>
      </c>
      <c r="L2849" s="97">
        <f t="shared" si="44"/>
        <v>48</v>
      </c>
      <c r="M2849" s="95" t="str">
        <f>CONCATENATE(База[ПЕрвые символы],База[Column2],RIGHT(База[Column3],7))</f>
        <v>KV-15846177VAQ-KJA</v>
      </c>
      <c r="N2849" s="98"/>
      <c r="O2849" s="98"/>
      <c r="T2849" s="97"/>
      <c r="Y2849" s="98"/>
    </row>
    <row r="2850" spans="1:25" ht="15" x14ac:dyDescent="0.25">
      <c r="A2850" s="93" t="str">
        <f>CONCATENATE(База[ПЕрвые символы],База[Column2],База[Column4])</f>
        <v>KV-15846181VAQ-KJA</v>
      </c>
      <c r="B2850" s="94">
        <f>База[Column6]</f>
        <v>55</v>
      </c>
      <c r="C2850" s="95" t="s">
        <v>107</v>
      </c>
      <c r="D2850" s="96">
        <v>46181</v>
      </c>
      <c r="E2850" s="95">
        <v>55</v>
      </c>
      <c r="F2850" s="95">
        <v>30</v>
      </c>
      <c r="G2850" s="95">
        <v>30</v>
      </c>
      <c r="H2850" s="95">
        <v>3</v>
      </c>
      <c r="I2850" s="95" t="s">
        <v>213</v>
      </c>
      <c r="J2850" s="95" t="s">
        <v>212</v>
      </c>
      <c r="K2850" s="95" t="s">
        <v>289</v>
      </c>
      <c r="L2850" s="97">
        <f t="shared" si="44"/>
        <v>52</v>
      </c>
      <c r="M2850" s="95" t="str">
        <f>CONCATENATE(База[ПЕрвые символы],База[Column2],RIGHT(База[Column3],7))</f>
        <v>KV-15846181VAQ-KJA</v>
      </c>
      <c r="N2850" s="98"/>
      <c r="O2850" s="98"/>
      <c r="T2850" s="97"/>
      <c r="Y2850" s="98"/>
    </row>
    <row r="2851" spans="1:25" ht="15" x14ac:dyDescent="0.25">
      <c r="A2851" s="93" t="str">
        <f>CONCATENATE(База[ПЕрвые символы],База[Column2],База[Column4])</f>
        <v>KV-15846184VAQ-KJA</v>
      </c>
      <c r="B2851" s="94">
        <f>База[Column6]</f>
        <v>55</v>
      </c>
      <c r="C2851" s="95" t="s">
        <v>107</v>
      </c>
      <c r="D2851" s="96">
        <v>46184</v>
      </c>
      <c r="E2851" s="95">
        <v>55</v>
      </c>
      <c r="F2851" s="95">
        <v>43</v>
      </c>
      <c r="G2851" s="95">
        <v>43</v>
      </c>
      <c r="H2851" s="95">
        <v>3</v>
      </c>
      <c r="I2851" s="95" t="s">
        <v>213</v>
      </c>
      <c r="J2851" s="95" t="s">
        <v>212</v>
      </c>
      <c r="K2851" s="95" t="s">
        <v>289</v>
      </c>
      <c r="L2851" s="97">
        <f t="shared" si="44"/>
        <v>52</v>
      </c>
      <c r="M2851" s="95" t="str">
        <f>CONCATENATE(База[ПЕрвые символы],База[Column2],RIGHT(База[Column3],7))</f>
        <v>KV-15846184VAQ-KJA</v>
      </c>
      <c r="N2851" s="98"/>
      <c r="O2851" s="98"/>
      <c r="T2851" s="97"/>
      <c r="Y2851" s="98"/>
    </row>
    <row r="2852" spans="1:25" ht="15" x14ac:dyDescent="0.25">
      <c r="A2852" s="93" t="str">
        <f>CONCATENATE(База[ПЕрвые символы],База[Column2],База[Column4])</f>
        <v>KV-15846188VAQ-KJA</v>
      </c>
      <c r="B2852" s="94">
        <f>База[Column6]</f>
        <v>55</v>
      </c>
      <c r="C2852" s="95" t="s">
        <v>107</v>
      </c>
      <c r="D2852" s="96">
        <v>46188</v>
      </c>
      <c r="E2852" s="95">
        <v>55</v>
      </c>
      <c r="F2852" s="95">
        <v>38</v>
      </c>
      <c r="G2852" s="95">
        <v>38</v>
      </c>
      <c r="H2852" s="95">
        <v>3</v>
      </c>
      <c r="I2852" s="95" t="s">
        <v>213</v>
      </c>
      <c r="J2852" s="95" t="s">
        <v>212</v>
      </c>
      <c r="K2852" s="95" t="s">
        <v>289</v>
      </c>
      <c r="L2852" s="97">
        <f t="shared" si="44"/>
        <v>52</v>
      </c>
      <c r="M2852" s="95" t="str">
        <f>CONCATENATE(База[ПЕрвые символы],База[Column2],RIGHT(База[Column3],7))</f>
        <v>KV-15846188VAQ-KJA</v>
      </c>
      <c r="N2852" s="98"/>
      <c r="O2852" s="98"/>
      <c r="T2852" s="97"/>
      <c r="Y2852" s="98"/>
    </row>
    <row r="2853" spans="1:25" ht="15" x14ac:dyDescent="0.25">
      <c r="A2853" s="93" t="str">
        <f>CONCATENATE(База[ПЕрвые символы],База[Column2],База[Column4])</f>
        <v>KV-15846191VAQ-KJA</v>
      </c>
      <c r="B2853" s="94">
        <f>База[Column6]</f>
        <v>55</v>
      </c>
      <c r="C2853" s="95" t="s">
        <v>107</v>
      </c>
      <c r="D2853" s="96">
        <v>46191</v>
      </c>
      <c r="E2853" s="95">
        <v>55</v>
      </c>
      <c r="F2853" s="95">
        <v>20</v>
      </c>
      <c r="G2853" s="95">
        <v>20</v>
      </c>
      <c r="H2853" s="95">
        <v>3</v>
      </c>
      <c r="I2853" s="95" t="s">
        <v>213</v>
      </c>
      <c r="J2853" s="95" t="s">
        <v>212</v>
      </c>
      <c r="K2853" s="95" t="s">
        <v>289</v>
      </c>
      <c r="L2853" s="97">
        <f t="shared" si="44"/>
        <v>52</v>
      </c>
      <c r="M2853" s="95" t="str">
        <f>CONCATENATE(База[ПЕрвые символы],База[Column2],RIGHT(База[Column3],7))</f>
        <v>KV-15846191VAQ-KJA</v>
      </c>
      <c r="N2853" s="98"/>
      <c r="O2853" s="98"/>
      <c r="T2853" s="97"/>
      <c r="Y2853" s="98"/>
    </row>
    <row r="2854" spans="1:25" ht="15" x14ac:dyDescent="0.25">
      <c r="A2854" s="93" t="str">
        <f>CONCATENATE(База[ПЕрвые символы],База[Column2],База[Column4])</f>
        <v>KV-15846195VAQ-KJA</v>
      </c>
      <c r="B2854" s="94">
        <f>База[Column6]</f>
        <v>55</v>
      </c>
      <c r="C2854" s="95" t="s">
        <v>107</v>
      </c>
      <c r="D2854" s="96">
        <v>46195</v>
      </c>
      <c r="E2854" s="95">
        <v>55</v>
      </c>
      <c r="F2854" s="95">
        <v>41</v>
      </c>
      <c r="G2854" s="95">
        <v>41</v>
      </c>
      <c r="H2854" s="95">
        <v>3</v>
      </c>
      <c r="I2854" s="95" t="s">
        <v>213</v>
      </c>
      <c r="J2854" s="95" t="s">
        <v>212</v>
      </c>
      <c r="K2854" s="95" t="s">
        <v>289</v>
      </c>
      <c r="L2854" s="97">
        <f t="shared" si="44"/>
        <v>52</v>
      </c>
      <c r="M2854" s="95" t="str">
        <f>CONCATENATE(База[ПЕрвые символы],База[Column2],RIGHT(База[Column3],7))</f>
        <v>KV-15846195VAQ-KJA</v>
      </c>
      <c r="N2854" s="98"/>
      <c r="O2854" s="98"/>
      <c r="T2854" s="97"/>
      <c r="Y2854" s="98"/>
    </row>
    <row r="2855" spans="1:25" ht="15" x14ac:dyDescent="0.25">
      <c r="A2855" s="93" t="str">
        <f>CONCATENATE(База[ПЕрвые символы],База[Column2],База[Column4])</f>
        <v>KV-15846197VAQ-KJA</v>
      </c>
      <c r="B2855" s="94">
        <f>База[Column6]</f>
        <v>31</v>
      </c>
      <c r="C2855" s="95" t="s">
        <v>107</v>
      </c>
      <c r="D2855" s="96">
        <v>46197</v>
      </c>
      <c r="E2855" s="95">
        <v>31</v>
      </c>
      <c r="F2855" s="95">
        <v>8</v>
      </c>
      <c r="G2855" s="95">
        <v>8</v>
      </c>
      <c r="H2855" s="95">
        <v>3</v>
      </c>
      <c r="I2855" s="95" t="s">
        <v>213</v>
      </c>
      <c r="J2855" s="95" t="s">
        <v>212</v>
      </c>
      <c r="K2855" s="95" t="s">
        <v>289</v>
      </c>
      <c r="L2855" s="97">
        <f t="shared" si="44"/>
        <v>28</v>
      </c>
      <c r="M2855" s="95" t="str">
        <f>CONCATENATE(База[ПЕрвые символы],База[Column2],RIGHT(База[Column3],7))</f>
        <v>KV-15846197VAQ-KJA</v>
      </c>
      <c r="N2855" s="98"/>
      <c r="O2855" s="98"/>
      <c r="T2855" s="97"/>
      <c r="Y2855" s="98"/>
    </row>
    <row r="2856" spans="1:25" ht="15" x14ac:dyDescent="0.25">
      <c r="A2856" s="93" t="str">
        <f>CONCATENATE(База[ПЕрвые символы],База[Column2],База[Column4])</f>
        <v>KV-15846198VAQ-KJA</v>
      </c>
      <c r="B2856" s="94">
        <f>База[Column6]</f>
        <v>20</v>
      </c>
      <c r="C2856" s="95" t="s">
        <v>107</v>
      </c>
      <c r="D2856" s="96">
        <v>46198</v>
      </c>
      <c r="E2856" s="95">
        <v>20</v>
      </c>
      <c r="F2856" s="95">
        <v>14</v>
      </c>
      <c r="G2856" s="95">
        <v>14</v>
      </c>
      <c r="H2856" s="95">
        <v>3</v>
      </c>
      <c r="I2856" s="95" t="s">
        <v>213</v>
      </c>
      <c r="J2856" s="95" t="s">
        <v>212</v>
      </c>
      <c r="K2856" s="95" t="s">
        <v>289</v>
      </c>
      <c r="L2856" s="97">
        <f t="shared" si="44"/>
        <v>17</v>
      </c>
      <c r="M2856" s="95" t="str">
        <f>CONCATENATE(База[ПЕрвые символы],База[Column2],RIGHT(База[Column3],7))</f>
        <v>KV-15846198VAQ-KJA</v>
      </c>
      <c r="N2856" s="98"/>
      <c r="O2856" s="98"/>
      <c r="T2856" s="97"/>
      <c r="Y2856" s="98"/>
    </row>
    <row r="2857" spans="1:25" ht="15" x14ac:dyDescent="0.25">
      <c r="A2857" s="93" t="str">
        <f>CONCATENATE(База[ПЕрвые символы],База[Column2],База[Column4])</f>
        <v>KV-15846202VAQ-KJA</v>
      </c>
      <c r="B2857" s="94">
        <f>База[Column6]</f>
        <v>47</v>
      </c>
      <c r="C2857" s="95" t="s">
        <v>107</v>
      </c>
      <c r="D2857" s="96">
        <v>46202</v>
      </c>
      <c r="E2857" s="95">
        <v>47</v>
      </c>
      <c r="F2857" s="95">
        <v>24</v>
      </c>
      <c r="G2857" s="95">
        <v>24</v>
      </c>
      <c r="H2857" s="95">
        <v>3</v>
      </c>
      <c r="I2857" s="95" t="s">
        <v>213</v>
      </c>
      <c r="J2857" s="95" t="s">
        <v>212</v>
      </c>
      <c r="K2857" s="95" t="s">
        <v>289</v>
      </c>
      <c r="L2857" s="97">
        <f t="shared" si="44"/>
        <v>44</v>
      </c>
      <c r="M2857" s="95" t="str">
        <f>CONCATENATE(База[ПЕрвые символы],База[Column2],RIGHT(База[Column3],7))</f>
        <v>KV-15846202VAQ-KJA</v>
      </c>
      <c r="N2857" s="98"/>
      <c r="O2857" s="98"/>
      <c r="T2857" s="97"/>
      <c r="Y2857" s="98"/>
    </row>
    <row r="2858" spans="1:25" ht="15" x14ac:dyDescent="0.25">
      <c r="A2858" s="93" t="str">
        <f>CONCATENATE(База[ПЕрвые символы],База[Column2],База[Column4])</f>
        <v>KV-15846203VAQ-KJA</v>
      </c>
      <c r="B2858" s="94">
        <f>База[Column6]</f>
        <v>23</v>
      </c>
      <c r="C2858" s="95" t="s">
        <v>107</v>
      </c>
      <c r="D2858" s="96">
        <v>46203</v>
      </c>
      <c r="E2858" s="95">
        <v>23</v>
      </c>
      <c r="F2858" s="95">
        <v>12</v>
      </c>
      <c r="G2858" s="95">
        <v>12</v>
      </c>
      <c r="H2858" s="95">
        <v>3</v>
      </c>
      <c r="I2858" s="95" t="s">
        <v>213</v>
      </c>
      <c r="J2858" s="95" t="s">
        <v>212</v>
      </c>
      <c r="K2858" s="95" t="s">
        <v>291</v>
      </c>
      <c r="L2858" s="97">
        <f t="shared" si="44"/>
        <v>20</v>
      </c>
      <c r="M2858" s="95" t="str">
        <f>CONCATENATE(База[ПЕрвые символы],База[Column2],RIGHT(База[Column3],7))</f>
        <v>KV-15846203VAQ-KJA</v>
      </c>
      <c r="N2858" s="98"/>
      <c r="O2858" s="98"/>
      <c r="T2858" s="97"/>
      <c r="Y2858" s="98"/>
    </row>
    <row r="2859" spans="1:25" ht="15" x14ac:dyDescent="0.25">
      <c r="A2859" s="93" t="str">
        <f>CONCATENATE(База[ПЕрвые символы],База[Column2],База[Column4])</f>
        <v>KV-15846205VAQ-KJA</v>
      </c>
      <c r="B2859" s="94">
        <f>База[Column6]</f>
        <v>55</v>
      </c>
      <c r="C2859" s="95" t="s">
        <v>107</v>
      </c>
      <c r="D2859" s="96">
        <v>46205</v>
      </c>
      <c r="E2859" s="95">
        <v>55</v>
      </c>
      <c r="F2859" s="95">
        <v>52</v>
      </c>
      <c r="G2859" s="95">
        <v>52</v>
      </c>
      <c r="H2859" s="95">
        <v>3</v>
      </c>
      <c r="I2859" s="95" t="s">
        <v>213</v>
      </c>
      <c r="J2859" s="95" t="s">
        <v>212</v>
      </c>
      <c r="K2859" s="95" t="s">
        <v>289</v>
      </c>
      <c r="L2859" s="97">
        <f t="shared" si="44"/>
        <v>52</v>
      </c>
      <c r="M2859" s="95" t="str">
        <f>CONCATENATE(База[ПЕрвые символы],База[Column2],RIGHT(База[Column3],7))</f>
        <v>KV-15846205VAQ-KJA</v>
      </c>
      <c r="N2859" s="98"/>
      <c r="O2859" s="98"/>
      <c r="T2859" s="97"/>
      <c r="Y2859" s="98"/>
    </row>
    <row r="2860" spans="1:25" ht="15" x14ac:dyDescent="0.25">
      <c r="A2860" s="93" t="str">
        <f>CONCATENATE(База[ПЕрвые символы],База[Column2],База[Column4])</f>
        <v>KV-15846209VAQ-KJA</v>
      </c>
      <c r="B2860" s="94">
        <f>База[Column6]</f>
        <v>46</v>
      </c>
      <c r="C2860" s="95" t="s">
        <v>107</v>
      </c>
      <c r="D2860" s="96">
        <v>46209</v>
      </c>
      <c r="E2860" s="95">
        <v>46</v>
      </c>
      <c r="F2860" s="95">
        <v>43</v>
      </c>
      <c r="G2860" s="95">
        <v>43</v>
      </c>
      <c r="H2860" s="95">
        <v>3</v>
      </c>
      <c r="I2860" s="95" t="s">
        <v>213</v>
      </c>
      <c r="J2860" s="95" t="s">
        <v>212</v>
      </c>
      <c r="K2860" s="95" t="s">
        <v>289</v>
      </c>
      <c r="L2860" s="97">
        <f t="shared" si="44"/>
        <v>43</v>
      </c>
      <c r="M2860" s="95" t="str">
        <f>CONCATENATE(База[ПЕрвые символы],База[Column2],RIGHT(База[Column3],7))</f>
        <v>KV-15846209VAQ-KJA</v>
      </c>
      <c r="N2860" s="98"/>
      <c r="O2860" s="98"/>
      <c r="T2860" s="97"/>
      <c r="Y2860" s="98"/>
    </row>
    <row r="2861" spans="1:25" ht="15" x14ac:dyDescent="0.25">
      <c r="A2861" s="93" t="str">
        <f>CONCATENATE(База[ПЕрвые символы],База[Column2],База[Column4])</f>
        <v>KV-15846212VAQ-KJA</v>
      </c>
      <c r="B2861" s="94">
        <f>База[Column6]</f>
        <v>44</v>
      </c>
      <c r="C2861" s="95" t="s">
        <v>107</v>
      </c>
      <c r="D2861" s="96">
        <v>46212</v>
      </c>
      <c r="E2861" s="95">
        <v>44</v>
      </c>
      <c r="F2861" s="95">
        <v>34</v>
      </c>
      <c r="G2861" s="95">
        <v>34</v>
      </c>
      <c r="H2861" s="95">
        <v>3</v>
      </c>
      <c r="I2861" s="95" t="s">
        <v>213</v>
      </c>
      <c r="J2861" s="95" t="s">
        <v>212</v>
      </c>
      <c r="K2861" s="95" t="s">
        <v>289</v>
      </c>
      <c r="L2861" s="97">
        <f t="shared" si="44"/>
        <v>41</v>
      </c>
      <c r="M2861" s="95" t="str">
        <f>CONCATENATE(База[ПЕрвые символы],База[Column2],RIGHT(База[Column3],7))</f>
        <v>KV-15846212VAQ-KJA</v>
      </c>
      <c r="N2861" s="98"/>
      <c r="O2861" s="98"/>
      <c r="T2861" s="97"/>
      <c r="Y2861" s="98"/>
    </row>
    <row r="2862" spans="1:25" ht="15" x14ac:dyDescent="0.25">
      <c r="A2862" s="93" t="str">
        <f>CONCATENATE(База[ПЕрвые символы],База[Column2],База[Column4])</f>
        <v>KV-15846213VAQ-KJA</v>
      </c>
      <c r="B2862" s="94">
        <f>База[Column6]</f>
        <v>46</v>
      </c>
      <c r="C2862" s="95" t="s">
        <v>107</v>
      </c>
      <c r="D2862" s="96">
        <v>46213</v>
      </c>
      <c r="E2862" s="95">
        <v>46</v>
      </c>
      <c r="F2862" s="95">
        <v>0</v>
      </c>
      <c r="G2862" s="95">
        <v>0</v>
      </c>
      <c r="H2862" s="95">
        <v>3</v>
      </c>
      <c r="I2862" s="95" t="s">
        <v>213</v>
      </c>
      <c r="J2862" s="95" t="s">
        <v>212</v>
      </c>
      <c r="K2862" s="95" t="s">
        <v>288</v>
      </c>
      <c r="L2862" s="97">
        <f t="shared" si="44"/>
        <v>43</v>
      </c>
      <c r="M2862" s="95" t="str">
        <f>CONCATENATE(База[ПЕрвые символы],База[Column2],RIGHT(База[Column3],7))</f>
        <v>KV-15846213VAQ-KJA</v>
      </c>
      <c r="N2862" s="98"/>
      <c r="O2862" s="98"/>
      <c r="T2862" s="97"/>
      <c r="Y2862" s="98"/>
    </row>
    <row r="2863" spans="1:25" ht="15" x14ac:dyDescent="0.25">
      <c r="A2863" s="93" t="str">
        <f>CONCATENATE(База[ПЕрвые символы],База[Column2],База[Column4])</f>
        <v>KV-16146153KJA-VEO</v>
      </c>
      <c r="B2863" s="94">
        <f>База[Column6]</f>
        <v>48</v>
      </c>
      <c r="C2863" s="95" t="s">
        <v>108</v>
      </c>
      <c r="D2863" s="96">
        <v>46153</v>
      </c>
      <c r="E2863" s="95">
        <v>48</v>
      </c>
      <c r="F2863" s="95">
        <v>43</v>
      </c>
      <c r="G2863" s="95">
        <v>43</v>
      </c>
      <c r="H2863" s="95">
        <v>0</v>
      </c>
      <c r="I2863" s="95" t="s">
        <v>215</v>
      </c>
      <c r="J2863" s="95" t="s">
        <v>214</v>
      </c>
      <c r="K2863" s="95" t="s">
        <v>293</v>
      </c>
      <c r="L2863" s="97">
        <f t="shared" si="44"/>
        <v>48</v>
      </c>
      <c r="M2863" s="95" t="str">
        <f>CONCATENATE(База[ПЕрвые символы],База[Column2],RIGHT(База[Column3],7))</f>
        <v>KV-16146153KJA-VEO</v>
      </c>
      <c r="N2863" s="98"/>
      <c r="O2863" s="98"/>
      <c r="T2863" s="97"/>
      <c r="Y2863" s="98"/>
    </row>
    <row r="2864" spans="1:25" ht="15" x14ac:dyDescent="0.25">
      <c r="A2864" s="93" t="str">
        <f>CONCATENATE(База[ПЕрвые символы],База[Column2],База[Column4])</f>
        <v>KV-16146155KJA-VEO</v>
      </c>
      <c r="B2864" s="94">
        <f>База[Column6]</f>
        <v>46</v>
      </c>
      <c r="C2864" s="95" t="s">
        <v>108</v>
      </c>
      <c r="D2864" s="96">
        <v>46155</v>
      </c>
      <c r="E2864" s="95">
        <v>46</v>
      </c>
      <c r="F2864" s="95">
        <v>46</v>
      </c>
      <c r="G2864" s="95">
        <v>46</v>
      </c>
      <c r="H2864" s="95">
        <v>0</v>
      </c>
      <c r="I2864" s="95" t="s">
        <v>215</v>
      </c>
      <c r="J2864" s="95" t="s">
        <v>214</v>
      </c>
      <c r="K2864" s="95" t="s">
        <v>288</v>
      </c>
      <c r="L2864" s="97">
        <f t="shared" si="44"/>
        <v>46</v>
      </c>
      <c r="M2864" s="95" t="str">
        <f>CONCATENATE(База[ПЕрвые символы],База[Column2],RIGHT(База[Column3],7))</f>
        <v>KV-16146155KJA-VEO</v>
      </c>
      <c r="N2864" s="98"/>
      <c r="O2864" s="98"/>
      <c r="T2864" s="97"/>
      <c r="Y2864" s="98"/>
    </row>
    <row r="2865" spans="1:25" ht="15" x14ac:dyDescent="0.25">
      <c r="A2865" s="93" t="str">
        <f>CONCATENATE(База[ПЕрвые символы],База[Column2],База[Column4])</f>
        <v>KV-16146156KJA-VEO</v>
      </c>
      <c r="B2865" s="94">
        <f>База[Column6]</f>
        <v>48</v>
      </c>
      <c r="C2865" s="95" t="s">
        <v>108</v>
      </c>
      <c r="D2865" s="96">
        <v>46156</v>
      </c>
      <c r="E2865" s="95">
        <v>48</v>
      </c>
      <c r="F2865" s="95">
        <v>48</v>
      </c>
      <c r="G2865" s="95">
        <v>48</v>
      </c>
      <c r="H2865" s="95">
        <v>0</v>
      </c>
      <c r="I2865" s="95" t="s">
        <v>215</v>
      </c>
      <c r="J2865" s="95" t="s">
        <v>214</v>
      </c>
      <c r="K2865" s="95" t="s">
        <v>293</v>
      </c>
      <c r="L2865" s="97">
        <f t="shared" si="44"/>
        <v>48</v>
      </c>
      <c r="M2865" s="95" t="str">
        <f>CONCATENATE(База[ПЕрвые символы],База[Column2],RIGHT(База[Column3],7))</f>
        <v>KV-16146156KJA-VEO</v>
      </c>
      <c r="N2865" s="98"/>
      <c r="O2865" s="98"/>
      <c r="T2865" s="97"/>
      <c r="Y2865" s="98"/>
    </row>
    <row r="2866" spans="1:25" ht="15" x14ac:dyDescent="0.25">
      <c r="A2866" s="93" t="str">
        <f>CONCATENATE(База[ПЕрвые символы],База[Column2],База[Column4])</f>
        <v>KV-16146157KJA-VEO</v>
      </c>
      <c r="B2866" s="94">
        <f>База[Column6]</f>
        <v>48</v>
      </c>
      <c r="C2866" s="95" t="s">
        <v>108</v>
      </c>
      <c r="D2866" s="96">
        <v>46157</v>
      </c>
      <c r="E2866" s="95">
        <v>48</v>
      </c>
      <c r="F2866" s="95">
        <v>48</v>
      </c>
      <c r="G2866" s="95">
        <v>48</v>
      </c>
      <c r="H2866" s="95">
        <v>0</v>
      </c>
      <c r="I2866" s="95" t="s">
        <v>215</v>
      </c>
      <c r="J2866" s="95" t="s">
        <v>214</v>
      </c>
      <c r="K2866" s="95" t="s">
        <v>293</v>
      </c>
      <c r="L2866" s="97">
        <f t="shared" si="44"/>
        <v>48</v>
      </c>
      <c r="M2866" s="95" t="str">
        <f>CONCATENATE(База[ПЕрвые символы],База[Column2],RIGHT(База[Column3],7))</f>
        <v>KV-16146157KJA-VEO</v>
      </c>
      <c r="N2866" s="98"/>
      <c r="O2866" s="98"/>
      <c r="T2866" s="97"/>
      <c r="Y2866" s="98"/>
    </row>
    <row r="2867" spans="1:25" ht="15" x14ac:dyDescent="0.25">
      <c r="A2867" s="93" t="str">
        <f>CONCATENATE(База[ПЕрвые символы],База[Column2],База[Column4])</f>
        <v>KV-16146159KJA-VEO</v>
      </c>
      <c r="B2867" s="94">
        <f>База[Column6]</f>
        <v>47</v>
      </c>
      <c r="C2867" s="95" t="s">
        <v>108</v>
      </c>
      <c r="D2867" s="96">
        <v>46159</v>
      </c>
      <c r="E2867" s="95">
        <v>47</v>
      </c>
      <c r="F2867" s="95">
        <v>45</v>
      </c>
      <c r="G2867" s="95">
        <v>46</v>
      </c>
      <c r="H2867" s="95">
        <v>0</v>
      </c>
      <c r="I2867" s="95" t="s">
        <v>215</v>
      </c>
      <c r="J2867" s="95" t="s">
        <v>214</v>
      </c>
      <c r="K2867" s="95" t="s">
        <v>293</v>
      </c>
      <c r="L2867" s="97">
        <f t="shared" si="44"/>
        <v>47</v>
      </c>
      <c r="M2867" s="95" t="str">
        <f>CONCATENATE(База[ПЕрвые символы],База[Column2],RIGHT(База[Column3],7))</f>
        <v>KV-16146159KJA-VEO</v>
      </c>
      <c r="N2867" s="98"/>
      <c r="O2867" s="98"/>
      <c r="T2867" s="97"/>
      <c r="Y2867" s="98"/>
    </row>
    <row r="2868" spans="1:25" ht="15" x14ac:dyDescent="0.25">
      <c r="A2868" s="93" t="str">
        <f>CONCATENATE(База[ПЕрвые символы],База[Column2],База[Column4])</f>
        <v>KV-16146160KJA-VEO</v>
      </c>
      <c r="B2868" s="94">
        <f>База[Column6]</f>
        <v>48</v>
      </c>
      <c r="C2868" s="95" t="s">
        <v>108</v>
      </c>
      <c r="D2868" s="96">
        <v>46160</v>
      </c>
      <c r="E2868" s="95">
        <v>48</v>
      </c>
      <c r="F2868" s="95">
        <v>43</v>
      </c>
      <c r="G2868" s="95">
        <v>44</v>
      </c>
      <c r="H2868" s="95">
        <v>0</v>
      </c>
      <c r="I2868" s="95" t="s">
        <v>215</v>
      </c>
      <c r="J2868" s="95" t="s">
        <v>214</v>
      </c>
      <c r="K2868" s="95" t="s">
        <v>293</v>
      </c>
      <c r="L2868" s="97">
        <f t="shared" si="44"/>
        <v>48</v>
      </c>
      <c r="M2868" s="95" t="str">
        <f>CONCATENATE(База[ПЕрвые символы],База[Column2],RIGHT(База[Column3],7))</f>
        <v>KV-16146160KJA-VEO</v>
      </c>
      <c r="N2868" s="98"/>
      <c r="O2868" s="98"/>
      <c r="T2868" s="97"/>
      <c r="Y2868" s="98"/>
    </row>
    <row r="2869" spans="1:25" ht="15" x14ac:dyDescent="0.25">
      <c r="A2869" s="93" t="str">
        <f>CONCATENATE(База[ПЕрвые символы],База[Column2],База[Column4])</f>
        <v>KV-16146162KJA-VEO</v>
      </c>
      <c r="B2869" s="94">
        <f>База[Column6]</f>
        <v>48</v>
      </c>
      <c r="C2869" s="95" t="s">
        <v>108</v>
      </c>
      <c r="D2869" s="96">
        <v>46162</v>
      </c>
      <c r="E2869" s="95">
        <v>48</v>
      </c>
      <c r="F2869" s="95">
        <v>45</v>
      </c>
      <c r="G2869" s="95">
        <v>45</v>
      </c>
      <c r="H2869" s="95">
        <v>0</v>
      </c>
      <c r="I2869" s="95" t="s">
        <v>215</v>
      </c>
      <c r="J2869" s="95" t="s">
        <v>214</v>
      </c>
      <c r="K2869" s="95" t="s">
        <v>293</v>
      </c>
      <c r="L2869" s="97">
        <f t="shared" si="44"/>
        <v>48</v>
      </c>
      <c r="M2869" s="95" t="str">
        <f>CONCATENATE(База[ПЕрвые символы],База[Column2],RIGHT(База[Column3],7))</f>
        <v>KV-16146162KJA-VEO</v>
      </c>
      <c r="N2869" s="98"/>
      <c r="O2869" s="98"/>
      <c r="T2869" s="97"/>
      <c r="Y2869" s="98"/>
    </row>
    <row r="2870" spans="1:25" ht="15" x14ac:dyDescent="0.25">
      <c r="A2870" s="93" t="str">
        <f>CONCATENATE(База[ПЕрвые символы],База[Column2],База[Column4])</f>
        <v>KV-16146163KJA-VEO</v>
      </c>
      <c r="B2870" s="94">
        <f>База[Column6]</f>
        <v>48</v>
      </c>
      <c r="C2870" s="95" t="s">
        <v>108</v>
      </c>
      <c r="D2870" s="96">
        <v>46163</v>
      </c>
      <c r="E2870" s="95">
        <v>48</v>
      </c>
      <c r="F2870" s="95">
        <v>46</v>
      </c>
      <c r="G2870" s="95">
        <v>48</v>
      </c>
      <c r="H2870" s="95">
        <v>0</v>
      </c>
      <c r="I2870" s="95" t="s">
        <v>215</v>
      </c>
      <c r="J2870" s="95" t="s">
        <v>214</v>
      </c>
      <c r="K2870" s="95" t="s">
        <v>293</v>
      </c>
      <c r="L2870" s="97">
        <f t="shared" si="44"/>
        <v>48</v>
      </c>
      <c r="M2870" s="95" t="str">
        <f>CONCATENATE(База[ПЕрвые символы],База[Column2],RIGHT(База[Column3],7))</f>
        <v>KV-16146163KJA-VEO</v>
      </c>
      <c r="N2870" s="98"/>
      <c r="O2870" s="98"/>
      <c r="T2870" s="97"/>
      <c r="Y2870" s="98"/>
    </row>
    <row r="2871" spans="1:25" ht="15" x14ac:dyDescent="0.25">
      <c r="A2871" s="93" t="str">
        <f>CONCATENATE(База[ПЕрвые символы],База[Column2],База[Column4])</f>
        <v>KV-16146166KJA-VEO</v>
      </c>
      <c r="B2871" s="94">
        <f>База[Column6]</f>
        <v>46</v>
      </c>
      <c r="C2871" s="95" t="s">
        <v>108</v>
      </c>
      <c r="D2871" s="96">
        <v>46166</v>
      </c>
      <c r="E2871" s="95">
        <v>46</v>
      </c>
      <c r="F2871" s="95">
        <v>44</v>
      </c>
      <c r="G2871" s="95">
        <v>45</v>
      </c>
      <c r="H2871" s="95">
        <v>0</v>
      </c>
      <c r="I2871" s="95" t="s">
        <v>215</v>
      </c>
      <c r="J2871" s="95" t="s">
        <v>214</v>
      </c>
      <c r="K2871" s="95" t="s">
        <v>288</v>
      </c>
      <c r="L2871" s="97">
        <f t="shared" si="44"/>
        <v>46</v>
      </c>
      <c r="M2871" s="95" t="str">
        <f>CONCATENATE(База[ПЕрвые символы],База[Column2],RIGHT(База[Column3],7))</f>
        <v>KV-16146166KJA-VEO</v>
      </c>
      <c r="N2871" s="98"/>
      <c r="O2871" s="98"/>
      <c r="T2871" s="97"/>
      <c r="Y2871" s="98"/>
    </row>
    <row r="2872" spans="1:25" ht="15" x14ac:dyDescent="0.25">
      <c r="A2872" s="93" t="str">
        <f>CONCATENATE(База[ПЕрвые символы],База[Column2],База[Column4])</f>
        <v>KV-16146167KJA-VEO</v>
      </c>
      <c r="B2872" s="94">
        <f>База[Column6]</f>
        <v>48</v>
      </c>
      <c r="C2872" s="95" t="s">
        <v>108</v>
      </c>
      <c r="D2872" s="96">
        <v>46167</v>
      </c>
      <c r="E2872" s="95">
        <v>48</v>
      </c>
      <c r="F2872" s="95">
        <v>46</v>
      </c>
      <c r="G2872" s="95">
        <v>48</v>
      </c>
      <c r="H2872" s="95">
        <v>0</v>
      </c>
      <c r="I2872" s="95" t="s">
        <v>215</v>
      </c>
      <c r="J2872" s="95" t="s">
        <v>214</v>
      </c>
      <c r="K2872" s="95" t="s">
        <v>293</v>
      </c>
      <c r="L2872" s="97">
        <f t="shared" si="44"/>
        <v>48</v>
      </c>
      <c r="M2872" s="95" t="str">
        <f>CONCATENATE(База[ПЕрвые символы],База[Column2],RIGHT(База[Column3],7))</f>
        <v>KV-16146167KJA-VEO</v>
      </c>
      <c r="N2872" s="98"/>
      <c r="O2872" s="98"/>
      <c r="T2872" s="97"/>
      <c r="Y2872" s="98"/>
    </row>
    <row r="2873" spans="1:25" ht="15" x14ac:dyDescent="0.25">
      <c r="A2873" s="93" t="str">
        <f>CONCATENATE(База[ПЕрвые символы],База[Column2],База[Column4])</f>
        <v>KV-16146169KJA-VEO</v>
      </c>
      <c r="B2873" s="94">
        <f>База[Column6]</f>
        <v>46</v>
      </c>
      <c r="C2873" s="95" t="s">
        <v>108</v>
      </c>
      <c r="D2873" s="96">
        <v>46169</v>
      </c>
      <c r="E2873" s="95">
        <v>46</v>
      </c>
      <c r="F2873" s="95">
        <v>42</v>
      </c>
      <c r="G2873" s="95">
        <v>42</v>
      </c>
      <c r="H2873" s="95">
        <v>4</v>
      </c>
      <c r="I2873" s="95" t="s">
        <v>215</v>
      </c>
      <c r="J2873" s="95" t="s">
        <v>214</v>
      </c>
      <c r="K2873" s="95" t="s">
        <v>288</v>
      </c>
      <c r="L2873" s="97">
        <f t="shared" si="44"/>
        <v>42</v>
      </c>
      <c r="M2873" s="95" t="str">
        <f>CONCATENATE(База[ПЕрвые символы],База[Column2],RIGHT(База[Column3],7))</f>
        <v>KV-16146169KJA-VEO</v>
      </c>
      <c r="N2873" s="98"/>
      <c r="O2873" s="98"/>
      <c r="T2873" s="97"/>
      <c r="Y2873" s="98"/>
    </row>
    <row r="2874" spans="1:25" ht="15" x14ac:dyDescent="0.25">
      <c r="A2874" s="93" t="str">
        <f>CONCATENATE(База[ПЕрвые символы],База[Column2],База[Column4])</f>
        <v>KV-16146170KJA-VEO</v>
      </c>
      <c r="B2874" s="94">
        <f>База[Column6]</f>
        <v>46</v>
      </c>
      <c r="C2874" s="95" t="s">
        <v>108</v>
      </c>
      <c r="D2874" s="96">
        <v>46170</v>
      </c>
      <c r="E2874" s="95">
        <v>46</v>
      </c>
      <c r="F2874" s="95">
        <v>42</v>
      </c>
      <c r="G2874" s="95">
        <v>42</v>
      </c>
      <c r="H2874" s="95">
        <v>4</v>
      </c>
      <c r="I2874" s="95" t="s">
        <v>215</v>
      </c>
      <c r="J2874" s="95" t="s">
        <v>214</v>
      </c>
      <c r="K2874" s="95" t="s">
        <v>288</v>
      </c>
      <c r="L2874" s="97">
        <f t="shared" si="44"/>
        <v>42</v>
      </c>
      <c r="M2874" s="95" t="str">
        <f>CONCATENATE(База[ПЕрвые символы],База[Column2],RIGHT(База[Column3],7))</f>
        <v>KV-16146170KJA-VEO</v>
      </c>
      <c r="N2874" s="98"/>
      <c r="O2874" s="98"/>
      <c r="T2874" s="97"/>
      <c r="Y2874" s="98"/>
    </row>
    <row r="2875" spans="1:25" ht="15" x14ac:dyDescent="0.25">
      <c r="A2875" s="93" t="str">
        <f>CONCATENATE(База[ПЕрвые символы],База[Column2],База[Column4])</f>
        <v>KV-16146171KJA-VEO</v>
      </c>
      <c r="B2875" s="94">
        <f>База[Column6]</f>
        <v>48</v>
      </c>
      <c r="C2875" s="95" t="s">
        <v>108</v>
      </c>
      <c r="D2875" s="96">
        <v>46171</v>
      </c>
      <c r="E2875" s="95">
        <v>48</v>
      </c>
      <c r="F2875" s="95">
        <v>44</v>
      </c>
      <c r="G2875" s="95">
        <v>44</v>
      </c>
      <c r="H2875" s="95">
        <v>4</v>
      </c>
      <c r="I2875" s="95" t="s">
        <v>215</v>
      </c>
      <c r="J2875" s="95" t="s">
        <v>214</v>
      </c>
      <c r="K2875" s="95" t="s">
        <v>293</v>
      </c>
      <c r="L2875" s="97">
        <f t="shared" si="44"/>
        <v>44</v>
      </c>
      <c r="M2875" s="95" t="str">
        <f>CONCATENATE(База[ПЕрвые символы],База[Column2],RIGHT(База[Column3],7))</f>
        <v>KV-16146171KJA-VEO</v>
      </c>
      <c r="N2875" s="98"/>
      <c r="O2875" s="98"/>
      <c r="T2875" s="97"/>
      <c r="Y2875" s="98"/>
    </row>
    <row r="2876" spans="1:25" ht="15" x14ac:dyDescent="0.25">
      <c r="A2876" s="93" t="str">
        <f>CONCATENATE(База[ПЕрвые символы],База[Column2],База[Column4])</f>
        <v>KV-16146173KJA-VEO</v>
      </c>
      <c r="B2876" s="94">
        <f>База[Column6]</f>
        <v>48</v>
      </c>
      <c r="C2876" s="95" t="s">
        <v>108</v>
      </c>
      <c r="D2876" s="96">
        <v>46173</v>
      </c>
      <c r="E2876" s="95">
        <v>48</v>
      </c>
      <c r="F2876" s="95">
        <v>42</v>
      </c>
      <c r="G2876" s="95">
        <v>42</v>
      </c>
      <c r="H2876" s="95">
        <v>6</v>
      </c>
      <c r="I2876" s="95" t="s">
        <v>215</v>
      </c>
      <c r="J2876" s="95" t="s">
        <v>214</v>
      </c>
      <c r="K2876" s="95" t="s">
        <v>293</v>
      </c>
      <c r="L2876" s="97">
        <f t="shared" si="44"/>
        <v>42</v>
      </c>
      <c r="M2876" s="95" t="str">
        <f>CONCATENATE(База[ПЕрвые символы],База[Column2],RIGHT(База[Column3],7))</f>
        <v>KV-16146173KJA-VEO</v>
      </c>
      <c r="N2876" s="98"/>
      <c r="O2876" s="98"/>
      <c r="T2876" s="97"/>
      <c r="Y2876" s="98"/>
    </row>
    <row r="2877" spans="1:25" ht="15" x14ac:dyDescent="0.25">
      <c r="A2877" s="93" t="str">
        <f>CONCATENATE(База[ПЕрвые символы],База[Column2],База[Column4])</f>
        <v>KV-16146174KJA-VEO</v>
      </c>
      <c r="B2877" s="94">
        <f>База[Column6]</f>
        <v>46</v>
      </c>
      <c r="C2877" s="95" t="s">
        <v>108</v>
      </c>
      <c r="D2877" s="96">
        <v>46174</v>
      </c>
      <c r="E2877" s="95">
        <v>46</v>
      </c>
      <c r="F2877" s="95">
        <v>26</v>
      </c>
      <c r="G2877" s="95">
        <v>26</v>
      </c>
      <c r="H2877" s="95">
        <v>6</v>
      </c>
      <c r="I2877" s="95" t="s">
        <v>215</v>
      </c>
      <c r="J2877" s="95" t="s">
        <v>214</v>
      </c>
      <c r="K2877" s="95" t="s">
        <v>288</v>
      </c>
      <c r="L2877" s="97">
        <f t="shared" si="44"/>
        <v>40</v>
      </c>
      <c r="M2877" s="95" t="str">
        <f>CONCATENATE(База[ПЕрвые символы],База[Column2],RIGHT(База[Column3],7))</f>
        <v>KV-16146174KJA-VEO</v>
      </c>
      <c r="N2877" s="98"/>
      <c r="O2877" s="98"/>
      <c r="T2877" s="97"/>
      <c r="Y2877" s="98"/>
    </row>
    <row r="2878" spans="1:25" ht="15" x14ac:dyDescent="0.25">
      <c r="A2878" s="93" t="str">
        <f>CONCATENATE(База[ПЕрвые символы],База[Column2],База[Column4])</f>
        <v>KV-16146175KJA-VEO</v>
      </c>
      <c r="B2878" s="94">
        <f>База[Column6]</f>
        <v>46</v>
      </c>
      <c r="C2878" s="95" t="s">
        <v>108</v>
      </c>
      <c r="D2878" s="96">
        <v>46175</v>
      </c>
      <c r="E2878" s="95">
        <v>46</v>
      </c>
      <c r="F2878" s="95">
        <v>40</v>
      </c>
      <c r="G2878" s="95">
        <v>40</v>
      </c>
      <c r="H2878" s="95">
        <v>6</v>
      </c>
      <c r="I2878" s="95" t="s">
        <v>215</v>
      </c>
      <c r="J2878" s="95" t="s">
        <v>214</v>
      </c>
      <c r="K2878" s="95" t="s">
        <v>288</v>
      </c>
      <c r="L2878" s="97">
        <f t="shared" si="44"/>
        <v>40</v>
      </c>
      <c r="M2878" s="95" t="str">
        <f>CONCATENATE(База[ПЕрвые символы],База[Column2],RIGHT(База[Column3],7))</f>
        <v>KV-16146175KJA-VEO</v>
      </c>
      <c r="N2878" s="98"/>
      <c r="O2878" s="98"/>
      <c r="T2878" s="97"/>
      <c r="Y2878" s="98"/>
    </row>
    <row r="2879" spans="1:25" ht="15" x14ac:dyDescent="0.25">
      <c r="A2879" s="93" t="str">
        <f>CONCATENATE(База[ПЕрвые символы],База[Column2],База[Column4])</f>
        <v>KV-16146176KJA-VEO</v>
      </c>
      <c r="B2879" s="94">
        <f>База[Column6]</f>
        <v>46</v>
      </c>
      <c r="C2879" s="95" t="s">
        <v>108</v>
      </c>
      <c r="D2879" s="96">
        <v>46176</v>
      </c>
      <c r="E2879" s="95">
        <v>46</v>
      </c>
      <c r="F2879" s="95">
        <v>38</v>
      </c>
      <c r="G2879" s="95">
        <v>38</v>
      </c>
      <c r="H2879" s="95">
        <v>6</v>
      </c>
      <c r="I2879" s="95" t="s">
        <v>215</v>
      </c>
      <c r="J2879" s="95" t="s">
        <v>214</v>
      </c>
      <c r="K2879" s="95" t="s">
        <v>288</v>
      </c>
      <c r="L2879" s="97">
        <f t="shared" si="44"/>
        <v>40</v>
      </c>
      <c r="M2879" s="95" t="str">
        <f>CONCATENATE(База[ПЕрвые символы],База[Column2],RIGHT(База[Column3],7))</f>
        <v>KV-16146176KJA-VEO</v>
      </c>
      <c r="N2879" s="98"/>
      <c r="O2879" s="98"/>
      <c r="T2879" s="97"/>
      <c r="Y2879" s="98"/>
    </row>
    <row r="2880" spans="1:25" ht="15" x14ac:dyDescent="0.25">
      <c r="A2880" s="93" t="str">
        <f>CONCATENATE(База[ПЕрвые символы],База[Column2],База[Column4])</f>
        <v>KV-16146178KJA-VEO</v>
      </c>
      <c r="B2880" s="94">
        <f>База[Column6]</f>
        <v>42</v>
      </c>
      <c r="C2880" s="95" t="s">
        <v>108</v>
      </c>
      <c r="D2880" s="96">
        <v>46178</v>
      </c>
      <c r="E2880" s="95">
        <v>42</v>
      </c>
      <c r="F2880" s="95">
        <v>37</v>
      </c>
      <c r="G2880" s="95">
        <v>37</v>
      </c>
      <c r="H2880" s="95">
        <v>4</v>
      </c>
      <c r="I2880" s="95" t="s">
        <v>215</v>
      </c>
      <c r="J2880" s="95" t="s">
        <v>214</v>
      </c>
      <c r="K2880" s="95" t="s">
        <v>293</v>
      </c>
      <c r="L2880" s="97">
        <f t="shared" si="44"/>
        <v>38</v>
      </c>
      <c r="M2880" s="95" t="str">
        <f>CONCATENATE(База[ПЕрвые символы],База[Column2],RIGHT(База[Column3],7))</f>
        <v>KV-16146178KJA-VEO</v>
      </c>
      <c r="N2880" s="98"/>
      <c r="O2880" s="98"/>
      <c r="T2880" s="97"/>
      <c r="Y2880" s="98"/>
    </row>
    <row r="2881" spans="1:25" ht="15" x14ac:dyDescent="0.25">
      <c r="A2881" s="93" t="str">
        <f>CONCATENATE(База[ПЕрвые символы],База[Column2],База[Column4])</f>
        <v>KV-16146180KJA-VEO</v>
      </c>
      <c r="B2881" s="94">
        <f>База[Column6]</f>
        <v>48</v>
      </c>
      <c r="C2881" s="95" t="s">
        <v>108</v>
      </c>
      <c r="D2881" s="96">
        <v>46180</v>
      </c>
      <c r="E2881" s="95">
        <v>48</v>
      </c>
      <c r="F2881" s="95">
        <v>42</v>
      </c>
      <c r="G2881" s="95">
        <v>42</v>
      </c>
      <c r="H2881" s="95">
        <v>6</v>
      </c>
      <c r="I2881" s="95" t="s">
        <v>215</v>
      </c>
      <c r="J2881" s="95" t="s">
        <v>214</v>
      </c>
      <c r="K2881" s="95" t="s">
        <v>293</v>
      </c>
      <c r="L2881" s="97">
        <f t="shared" si="44"/>
        <v>42</v>
      </c>
      <c r="M2881" s="95" t="str">
        <f>CONCATENATE(База[ПЕрвые символы],База[Column2],RIGHT(База[Column3],7))</f>
        <v>KV-16146180KJA-VEO</v>
      </c>
      <c r="N2881" s="98"/>
      <c r="O2881" s="98"/>
      <c r="T2881" s="97"/>
      <c r="Y2881" s="98"/>
    </row>
    <row r="2882" spans="1:25" ht="15" x14ac:dyDescent="0.25">
      <c r="A2882" s="93" t="str">
        <f>CONCATENATE(База[ПЕрвые символы],База[Column2],База[Column4])</f>
        <v>KV-16146181KJA-VEO</v>
      </c>
      <c r="B2882" s="94">
        <f>База[Column6]</f>
        <v>42</v>
      </c>
      <c r="C2882" s="95" t="s">
        <v>108</v>
      </c>
      <c r="D2882" s="96">
        <v>46181</v>
      </c>
      <c r="E2882" s="95">
        <v>42</v>
      </c>
      <c r="F2882" s="95">
        <v>18</v>
      </c>
      <c r="G2882" s="95">
        <v>18</v>
      </c>
      <c r="H2882" s="95">
        <v>6</v>
      </c>
      <c r="I2882" s="95" t="s">
        <v>215</v>
      </c>
      <c r="J2882" s="95" t="s">
        <v>214</v>
      </c>
      <c r="K2882" s="95" t="s">
        <v>292</v>
      </c>
      <c r="L2882" s="97">
        <f t="shared" ref="L2882:L2945" si="45">IF(G2882&gt;=0,E2882-H2882,E2882-H2882-G2882)</f>
        <v>36</v>
      </c>
      <c r="M2882" s="95" t="str">
        <f>CONCATENATE(База[ПЕрвые символы],База[Column2],RIGHT(База[Column3],7))</f>
        <v>KV-16146181KJA-VEO</v>
      </c>
      <c r="N2882" s="98"/>
      <c r="O2882" s="98"/>
      <c r="T2882" s="97"/>
      <c r="Y2882" s="98"/>
    </row>
    <row r="2883" spans="1:25" ht="15" x14ac:dyDescent="0.25">
      <c r="A2883" s="93" t="str">
        <f>CONCATENATE(База[ПЕрвые символы],База[Column2],База[Column4])</f>
        <v>KV-16146182KJA-VEO</v>
      </c>
      <c r="B2883" s="94">
        <f>База[Column6]</f>
        <v>42</v>
      </c>
      <c r="C2883" s="95" t="s">
        <v>108</v>
      </c>
      <c r="D2883" s="96">
        <v>46182</v>
      </c>
      <c r="E2883" s="95">
        <v>42</v>
      </c>
      <c r="F2883" s="95">
        <v>36</v>
      </c>
      <c r="G2883" s="95">
        <v>36</v>
      </c>
      <c r="H2883" s="95">
        <v>6</v>
      </c>
      <c r="I2883" s="95" t="s">
        <v>215</v>
      </c>
      <c r="J2883" s="95" t="s">
        <v>214</v>
      </c>
      <c r="K2883" s="95" t="s">
        <v>292</v>
      </c>
      <c r="L2883" s="97">
        <f t="shared" si="45"/>
        <v>36</v>
      </c>
      <c r="M2883" s="95" t="str">
        <f>CONCATENATE(База[ПЕрвые символы],База[Column2],RIGHT(База[Column3],7))</f>
        <v>KV-16146182KJA-VEO</v>
      </c>
      <c r="N2883" s="98"/>
      <c r="O2883" s="98"/>
      <c r="T2883" s="97"/>
      <c r="Y2883" s="98"/>
    </row>
    <row r="2884" spans="1:25" ht="15" x14ac:dyDescent="0.25">
      <c r="A2884" s="93" t="str">
        <f>CONCATENATE(База[ПЕрвые символы],База[Column2],База[Column4])</f>
        <v>KV-16146183KJA-VEO</v>
      </c>
      <c r="B2884" s="94">
        <f>База[Column6]</f>
        <v>46</v>
      </c>
      <c r="C2884" s="95" t="s">
        <v>108</v>
      </c>
      <c r="D2884" s="96">
        <v>46183</v>
      </c>
      <c r="E2884" s="95">
        <v>46</v>
      </c>
      <c r="F2884" s="95">
        <v>41</v>
      </c>
      <c r="G2884" s="95">
        <v>41</v>
      </c>
      <c r="H2884" s="95">
        <v>6</v>
      </c>
      <c r="I2884" s="95" t="s">
        <v>215</v>
      </c>
      <c r="J2884" s="95" t="s">
        <v>214</v>
      </c>
      <c r="K2884" s="95" t="s">
        <v>288</v>
      </c>
      <c r="L2884" s="97">
        <f t="shared" si="45"/>
        <v>40</v>
      </c>
      <c r="M2884" s="95" t="str">
        <f>CONCATENATE(База[ПЕрвые символы],База[Column2],RIGHT(База[Column3],7))</f>
        <v>KV-16146183KJA-VEO</v>
      </c>
      <c r="N2884" s="98"/>
      <c r="O2884" s="98"/>
      <c r="T2884" s="97"/>
      <c r="Y2884" s="98"/>
    </row>
    <row r="2885" spans="1:25" ht="15" x14ac:dyDescent="0.25">
      <c r="A2885" s="93" t="str">
        <f>CONCATENATE(База[ПЕрвые символы],База[Column2],База[Column4])</f>
        <v>KV-16146185KJA-VEO</v>
      </c>
      <c r="B2885" s="94">
        <f>База[Column6]</f>
        <v>45</v>
      </c>
      <c r="C2885" s="95" t="s">
        <v>108</v>
      </c>
      <c r="D2885" s="96">
        <v>46185</v>
      </c>
      <c r="E2885" s="95">
        <v>45</v>
      </c>
      <c r="F2885" s="95">
        <v>41</v>
      </c>
      <c r="G2885" s="95">
        <v>41</v>
      </c>
      <c r="H2885" s="95">
        <v>4</v>
      </c>
      <c r="I2885" s="95" t="s">
        <v>215</v>
      </c>
      <c r="J2885" s="95" t="s">
        <v>214</v>
      </c>
      <c r="K2885" s="95" t="s">
        <v>293</v>
      </c>
      <c r="L2885" s="97">
        <f t="shared" si="45"/>
        <v>41</v>
      </c>
      <c r="M2885" s="95" t="str">
        <f>CONCATENATE(База[ПЕрвые символы],База[Column2],RIGHT(База[Column3],7))</f>
        <v>KV-16146185KJA-VEO</v>
      </c>
      <c r="N2885" s="98"/>
      <c r="O2885" s="98"/>
      <c r="T2885" s="97"/>
      <c r="Y2885" s="98"/>
    </row>
    <row r="2886" spans="1:25" ht="15" x14ac:dyDescent="0.25">
      <c r="A2886" s="93" t="str">
        <f>CONCATENATE(База[ПЕрвые символы],База[Column2],База[Column4])</f>
        <v>KV-16146187KJA-VEO</v>
      </c>
      <c r="B2886" s="94">
        <f>База[Column6]</f>
        <v>46</v>
      </c>
      <c r="C2886" s="95" t="s">
        <v>108</v>
      </c>
      <c r="D2886" s="96">
        <v>46187</v>
      </c>
      <c r="E2886" s="95">
        <v>46</v>
      </c>
      <c r="F2886" s="95">
        <v>40</v>
      </c>
      <c r="G2886" s="95">
        <v>40</v>
      </c>
      <c r="H2886" s="95">
        <v>6</v>
      </c>
      <c r="I2886" s="95" t="s">
        <v>215</v>
      </c>
      <c r="J2886" s="95" t="s">
        <v>214</v>
      </c>
      <c r="K2886" s="95" t="s">
        <v>293</v>
      </c>
      <c r="L2886" s="97">
        <f t="shared" si="45"/>
        <v>40</v>
      </c>
      <c r="M2886" s="95" t="str">
        <f>CONCATENATE(База[ПЕрвые символы],База[Column2],RIGHT(База[Column3],7))</f>
        <v>KV-16146187KJA-VEO</v>
      </c>
      <c r="N2886" s="98"/>
      <c r="O2886" s="98"/>
      <c r="T2886" s="97"/>
      <c r="Y2886" s="98"/>
    </row>
    <row r="2887" spans="1:25" ht="15" x14ac:dyDescent="0.25">
      <c r="A2887" s="93" t="str">
        <f>CONCATENATE(База[ПЕрвые символы],База[Column2],База[Column4])</f>
        <v>KV-16146189KJA-VEO</v>
      </c>
      <c r="B2887" s="94">
        <f>База[Column6]</f>
        <v>48</v>
      </c>
      <c r="C2887" s="95" t="s">
        <v>108</v>
      </c>
      <c r="D2887" s="96">
        <v>46189</v>
      </c>
      <c r="E2887" s="95">
        <v>48</v>
      </c>
      <c r="F2887" s="95">
        <v>22</v>
      </c>
      <c r="G2887" s="95">
        <v>22</v>
      </c>
      <c r="H2887" s="95">
        <v>6</v>
      </c>
      <c r="I2887" s="95" t="s">
        <v>215</v>
      </c>
      <c r="J2887" s="95" t="s">
        <v>214</v>
      </c>
      <c r="K2887" s="95" t="s">
        <v>293</v>
      </c>
      <c r="L2887" s="97">
        <f t="shared" si="45"/>
        <v>42</v>
      </c>
      <c r="M2887" s="95" t="str">
        <f>CONCATENATE(База[ПЕрвые символы],База[Column2],RIGHT(База[Column3],7))</f>
        <v>KV-16146189KJA-VEO</v>
      </c>
      <c r="N2887" s="98"/>
      <c r="O2887" s="98"/>
      <c r="T2887" s="97"/>
      <c r="Y2887" s="98"/>
    </row>
    <row r="2888" spans="1:25" ht="15" x14ac:dyDescent="0.25">
      <c r="A2888" s="93" t="str">
        <f>CONCATENATE(База[ПЕрвые символы],База[Column2],База[Column4])</f>
        <v>KV-16146190KJA-VEO</v>
      </c>
      <c r="B2888" s="94">
        <f>База[Column6]</f>
        <v>46</v>
      </c>
      <c r="C2888" s="95" t="s">
        <v>108</v>
      </c>
      <c r="D2888" s="96">
        <v>46190</v>
      </c>
      <c r="E2888" s="95">
        <v>46</v>
      </c>
      <c r="F2888" s="95">
        <v>40</v>
      </c>
      <c r="G2888" s="95">
        <v>40</v>
      </c>
      <c r="H2888" s="95">
        <v>6</v>
      </c>
      <c r="I2888" s="95" t="s">
        <v>215</v>
      </c>
      <c r="J2888" s="95" t="s">
        <v>214</v>
      </c>
      <c r="K2888" s="95" t="s">
        <v>288</v>
      </c>
      <c r="L2888" s="97">
        <f t="shared" si="45"/>
        <v>40</v>
      </c>
      <c r="M2888" s="95" t="str">
        <f>CONCATENATE(База[ПЕрвые символы],База[Column2],RIGHT(База[Column3],7))</f>
        <v>KV-16146190KJA-VEO</v>
      </c>
      <c r="N2888" s="98"/>
      <c r="O2888" s="98"/>
      <c r="T2888" s="97"/>
      <c r="Y2888" s="98"/>
    </row>
    <row r="2889" spans="1:25" ht="15" x14ac:dyDescent="0.25">
      <c r="A2889" s="93" t="str">
        <f>CONCATENATE(База[ПЕрвые символы],База[Column2],База[Column4])</f>
        <v>KV-16146192KJA-VEO</v>
      </c>
      <c r="B2889" s="94">
        <f>База[Column6]</f>
        <v>45</v>
      </c>
      <c r="C2889" s="95" t="s">
        <v>108</v>
      </c>
      <c r="D2889" s="96">
        <v>46192</v>
      </c>
      <c r="E2889" s="95">
        <v>45</v>
      </c>
      <c r="F2889" s="95">
        <v>41</v>
      </c>
      <c r="G2889" s="95">
        <v>41</v>
      </c>
      <c r="H2889" s="95">
        <v>4</v>
      </c>
      <c r="I2889" s="95" t="s">
        <v>215</v>
      </c>
      <c r="J2889" s="95" t="s">
        <v>214</v>
      </c>
      <c r="K2889" s="95" t="s">
        <v>293</v>
      </c>
      <c r="L2889" s="97">
        <f t="shared" si="45"/>
        <v>41</v>
      </c>
      <c r="M2889" s="95" t="str">
        <f>CONCATENATE(База[ПЕрвые символы],База[Column2],RIGHT(База[Column3],7))</f>
        <v>KV-16146192KJA-VEO</v>
      </c>
      <c r="N2889" s="98"/>
      <c r="O2889" s="98"/>
      <c r="T2889" s="97"/>
      <c r="Y2889" s="98"/>
    </row>
    <row r="2890" spans="1:25" ht="15" x14ac:dyDescent="0.25">
      <c r="A2890" s="93" t="str">
        <f>CONCATENATE(База[ПЕрвые символы],База[Column2],База[Column4])</f>
        <v>KV-16146194KJA-VEO</v>
      </c>
      <c r="B2890" s="94">
        <f>База[Column6]</f>
        <v>45</v>
      </c>
      <c r="C2890" s="95" t="s">
        <v>108</v>
      </c>
      <c r="D2890" s="96">
        <v>46194</v>
      </c>
      <c r="E2890" s="95">
        <v>45</v>
      </c>
      <c r="F2890" s="95">
        <v>28</v>
      </c>
      <c r="G2890" s="95">
        <v>28</v>
      </c>
      <c r="H2890" s="95">
        <v>6</v>
      </c>
      <c r="I2890" s="95" t="s">
        <v>215</v>
      </c>
      <c r="J2890" s="95" t="s">
        <v>214</v>
      </c>
      <c r="K2890" s="95" t="s">
        <v>293</v>
      </c>
      <c r="L2890" s="97">
        <f t="shared" si="45"/>
        <v>39</v>
      </c>
      <c r="M2890" s="95" t="str">
        <f>CONCATENATE(База[ПЕрвые символы],База[Column2],RIGHT(База[Column3],7))</f>
        <v>KV-16146194KJA-VEO</v>
      </c>
      <c r="N2890" s="98"/>
      <c r="O2890" s="98"/>
      <c r="T2890" s="97"/>
      <c r="Y2890" s="98"/>
    </row>
    <row r="2891" spans="1:25" ht="15" x14ac:dyDescent="0.25">
      <c r="A2891" s="93" t="str">
        <f>CONCATENATE(База[ПЕрвые символы],База[Column2],База[Column4])</f>
        <v>KV-16146196KJA-VEO</v>
      </c>
      <c r="B2891" s="94">
        <f>База[Column6]</f>
        <v>40</v>
      </c>
      <c r="C2891" s="95" t="s">
        <v>108</v>
      </c>
      <c r="D2891" s="96">
        <v>46196</v>
      </c>
      <c r="E2891" s="95">
        <v>40</v>
      </c>
      <c r="F2891" s="95">
        <v>29</v>
      </c>
      <c r="G2891" s="95">
        <v>29</v>
      </c>
      <c r="H2891" s="95">
        <v>6</v>
      </c>
      <c r="I2891" s="95" t="s">
        <v>215</v>
      </c>
      <c r="J2891" s="95" t="s">
        <v>214</v>
      </c>
      <c r="K2891" s="95" t="s">
        <v>292</v>
      </c>
      <c r="L2891" s="97">
        <f t="shared" si="45"/>
        <v>34</v>
      </c>
      <c r="M2891" s="95" t="str">
        <f>CONCATENATE(База[ПЕрвые символы],База[Column2],RIGHT(База[Column3],7))</f>
        <v>KV-16146196KJA-VEO</v>
      </c>
      <c r="N2891" s="98"/>
      <c r="O2891" s="98"/>
      <c r="T2891" s="97"/>
      <c r="Y2891" s="98"/>
    </row>
    <row r="2892" spans="1:25" ht="15" x14ac:dyDescent="0.25">
      <c r="A2892" s="93" t="str">
        <f>CONCATENATE(База[ПЕрвые символы],База[Column2],База[Column4])</f>
        <v>KV-16146197KJA-VEO</v>
      </c>
      <c r="B2892" s="94">
        <f>База[Column6]</f>
        <v>46</v>
      </c>
      <c r="C2892" s="95" t="s">
        <v>108</v>
      </c>
      <c r="D2892" s="96">
        <v>46197</v>
      </c>
      <c r="E2892" s="95">
        <v>46</v>
      </c>
      <c r="F2892" s="95">
        <v>27</v>
      </c>
      <c r="G2892" s="95">
        <v>27</v>
      </c>
      <c r="H2892" s="95">
        <v>6</v>
      </c>
      <c r="I2892" s="95" t="s">
        <v>215</v>
      </c>
      <c r="J2892" s="95" t="s">
        <v>214</v>
      </c>
      <c r="K2892" s="95" t="s">
        <v>288</v>
      </c>
      <c r="L2892" s="97">
        <f t="shared" si="45"/>
        <v>40</v>
      </c>
      <c r="M2892" s="95" t="str">
        <f>CONCATENATE(База[ПЕрвые символы],База[Column2],RIGHT(База[Column3],7))</f>
        <v>KV-16146197KJA-VEO</v>
      </c>
      <c r="N2892" s="98"/>
      <c r="O2892" s="98"/>
      <c r="T2892" s="97"/>
      <c r="Y2892" s="98"/>
    </row>
    <row r="2893" spans="1:25" ht="15" x14ac:dyDescent="0.25">
      <c r="A2893" s="93" t="str">
        <f>CONCATENATE(База[ПЕрвые символы],База[Column2],База[Column4])</f>
        <v>KV-16146199KJA-VEO</v>
      </c>
      <c r="B2893" s="94">
        <f>База[Column6]</f>
        <v>44</v>
      </c>
      <c r="C2893" s="95" t="s">
        <v>108</v>
      </c>
      <c r="D2893" s="96">
        <v>46199</v>
      </c>
      <c r="E2893" s="95">
        <v>44</v>
      </c>
      <c r="F2893" s="95">
        <v>31</v>
      </c>
      <c r="G2893" s="95">
        <v>31</v>
      </c>
      <c r="H2893" s="95">
        <v>4</v>
      </c>
      <c r="I2893" s="95" t="s">
        <v>215</v>
      </c>
      <c r="J2893" s="95" t="s">
        <v>214</v>
      </c>
      <c r="K2893" s="95" t="s">
        <v>293</v>
      </c>
      <c r="L2893" s="97">
        <f t="shared" si="45"/>
        <v>40</v>
      </c>
      <c r="M2893" s="95" t="str">
        <f>CONCATENATE(База[ПЕрвые символы],База[Column2],RIGHT(База[Column3],7))</f>
        <v>KV-16146199KJA-VEO</v>
      </c>
      <c r="N2893" s="98"/>
      <c r="O2893" s="98"/>
      <c r="T2893" s="97"/>
      <c r="Y2893" s="98"/>
    </row>
    <row r="2894" spans="1:25" ht="15" x14ac:dyDescent="0.25">
      <c r="A2894" s="93" t="str">
        <f>CONCATENATE(База[ПЕрвые символы],База[Column2],База[Column4])</f>
        <v>KV-16146201KJA-VEO</v>
      </c>
      <c r="B2894" s="94">
        <f>База[Column6]</f>
        <v>45</v>
      </c>
      <c r="C2894" s="95" t="s">
        <v>108</v>
      </c>
      <c r="D2894" s="96">
        <v>46201</v>
      </c>
      <c r="E2894" s="95">
        <v>45</v>
      </c>
      <c r="F2894" s="95">
        <v>39</v>
      </c>
      <c r="G2894" s="95">
        <v>39</v>
      </c>
      <c r="H2894" s="95">
        <v>6</v>
      </c>
      <c r="I2894" s="95" t="s">
        <v>215</v>
      </c>
      <c r="J2894" s="95" t="s">
        <v>214</v>
      </c>
      <c r="K2894" s="95" t="s">
        <v>293</v>
      </c>
      <c r="L2894" s="97">
        <f t="shared" si="45"/>
        <v>39</v>
      </c>
      <c r="M2894" s="95" t="str">
        <f>CONCATENATE(База[ПЕрвые символы],База[Column2],RIGHT(База[Column3],7))</f>
        <v>KV-16146201KJA-VEO</v>
      </c>
      <c r="N2894" s="98"/>
      <c r="O2894" s="98"/>
      <c r="T2894" s="97"/>
      <c r="Y2894" s="98"/>
    </row>
    <row r="2895" spans="1:25" ht="15" x14ac:dyDescent="0.25">
      <c r="A2895" s="93" t="str">
        <f>CONCATENATE(База[ПЕрвые символы],База[Column2],База[Column4])</f>
        <v>KV-16146203KJA-VEO</v>
      </c>
      <c r="B2895" s="94">
        <f>База[Column6]</f>
        <v>46</v>
      </c>
      <c r="C2895" s="95" t="s">
        <v>108</v>
      </c>
      <c r="D2895" s="96">
        <v>46203</v>
      </c>
      <c r="E2895" s="95">
        <v>46</v>
      </c>
      <c r="F2895" s="95">
        <v>39</v>
      </c>
      <c r="G2895" s="95">
        <v>39</v>
      </c>
      <c r="H2895" s="95">
        <v>6</v>
      </c>
      <c r="I2895" s="95" t="s">
        <v>215</v>
      </c>
      <c r="J2895" s="95" t="s">
        <v>214</v>
      </c>
      <c r="K2895" s="95" t="s">
        <v>288</v>
      </c>
      <c r="L2895" s="97">
        <f t="shared" si="45"/>
        <v>40</v>
      </c>
      <c r="M2895" s="95" t="str">
        <f>CONCATENATE(База[ПЕрвые символы],База[Column2],RIGHT(База[Column3],7))</f>
        <v>KV-16146203KJA-VEO</v>
      </c>
      <c r="N2895" s="98"/>
      <c r="O2895" s="98"/>
      <c r="T2895" s="97"/>
      <c r="Y2895" s="98"/>
    </row>
    <row r="2896" spans="1:25" ht="15" x14ac:dyDescent="0.25">
      <c r="A2896" s="93" t="str">
        <f>CONCATENATE(База[ПЕрвые символы],База[Column2],База[Column4])</f>
        <v>KV-16146204KJA-VEO</v>
      </c>
      <c r="B2896" s="94">
        <f>База[Column6]</f>
        <v>45</v>
      </c>
      <c r="C2896" s="95" t="s">
        <v>108</v>
      </c>
      <c r="D2896" s="96">
        <v>46204</v>
      </c>
      <c r="E2896" s="95">
        <v>45</v>
      </c>
      <c r="F2896" s="95">
        <v>34</v>
      </c>
      <c r="G2896" s="95">
        <v>34</v>
      </c>
      <c r="H2896" s="95">
        <v>6</v>
      </c>
      <c r="I2896" s="95" t="s">
        <v>215</v>
      </c>
      <c r="J2896" s="95" t="s">
        <v>214</v>
      </c>
      <c r="K2896" s="95" t="s">
        <v>293</v>
      </c>
      <c r="L2896" s="97">
        <f t="shared" si="45"/>
        <v>39</v>
      </c>
      <c r="M2896" s="95" t="str">
        <f>CONCATENATE(База[ПЕрвые символы],База[Column2],RIGHT(База[Column3],7))</f>
        <v>KV-16146204KJA-VEO</v>
      </c>
      <c r="N2896" s="98"/>
      <c r="O2896" s="98"/>
      <c r="T2896" s="97"/>
      <c r="Y2896" s="98"/>
    </row>
    <row r="2897" spans="1:25" ht="15" x14ac:dyDescent="0.25">
      <c r="A2897" s="93" t="str">
        <f>CONCATENATE(База[ПЕрвые символы],База[Column2],База[Column4])</f>
        <v>KV-16146206KJA-VEO</v>
      </c>
      <c r="B2897" s="94">
        <f>База[Column6]</f>
        <v>30</v>
      </c>
      <c r="C2897" s="95" t="s">
        <v>108</v>
      </c>
      <c r="D2897" s="96">
        <v>46206</v>
      </c>
      <c r="E2897" s="95">
        <v>30</v>
      </c>
      <c r="F2897" s="95">
        <v>18</v>
      </c>
      <c r="G2897" s="95">
        <v>18</v>
      </c>
      <c r="H2897" s="95">
        <v>4</v>
      </c>
      <c r="I2897" s="95" t="s">
        <v>215</v>
      </c>
      <c r="J2897" s="95" t="s">
        <v>214</v>
      </c>
      <c r="K2897" s="95" t="s">
        <v>293</v>
      </c>
      <c r="L2897" s="97">
        <f t="shared" si="45"/>
        <v>26</v>
      </c>
      <c r="M2897" s="95" t="str">
        <f>CONCATENATE(База[ПЕрвые символы],База[Column2],RIGHT(База[Column3],7))</f>
        <v>KV-16146206KJA-VEO</v>
      </c>
      <c r="N2897" s="98"/>
      <c r="O2897" s="98"/>
      <c r="T2897" s="97"/>
      <c r="Y2897" s="98"/>
    </row>
    <row r="2898" spans="1:25" ht="15" x14ac:dyDescent="0.25">
      <c r="A2898" s="93" t="str">
        <f>CONCATENATE(База[ПЕрвые символы],База[Column2],База[Column4])</f>
        <v>KV-16146208KJA-VEO</v>
      </c>
      <c r="B2898" s="94">
        <f>База[Column6]</f>
        <v>46</v>
      </c>
      <c r="C2898" s="95" t="s">
        <v>108</v>
      </c>
      <c r="D2898" s="96">
        <v>46208</v>
      </c>
      <c r="E2898" s="95">
        <v>46</v>
      </c>
      <c r="F2898" s="95">
        <v>40</v>
      </c>
      <c r="G2898" s="95">
        <v>40</v>
      </c>
      <c r="H2898" s="95">
        <v>6</v>
      </c>
      <c r="I2898" s="95" t="s">
        <v>215</v>
      </c>
      <c r="J2898" s="95" t="s">
        <v>214</v>
      </c>
      <c r="K2898" s="95" t="s">
        <v>288</v>
      </c>
      <c r="L2898" s="97">
        <f t="shared" si="45"/>
        <v>40</v>
      </c>
      <c r="M2898" s="95" t="str">
        <f>CONCATENATE(База[ПЕрвые символы],База[Column2],RIGHT(База[Column3],7))</f>
        <v>KV-16146208KJA-VEO</v>
      </c>
      <c r="N2898" s="98"/>
      <c r="O2898" s="98"/>
      <c r="T2898" s="97"/>
      <c r="Y2898" s="98"/>
    </row>
    <row r="2899" spans="1:25" ht="15" x14ac:dyDescent="0.25">
      <c r="A2899" s="93" t="str">
        <f>CONCATENATE(База[ПЕрвые символы],База[Column2],База[Column4])</f>
        <v>KV-16146209KJA-VEO</v>
      </c>
      <c r="B2899" s="94">
        <f>База[Column6]</f>
        <v>36</v>
      </c>
      <c r="C2899" s="95" t="s">
        <v>108</v>
      </c>
      <c r="D2899" s="96">
        <v>46209</v>
      </c>
      <c r="E2899" s="95">
        <v>36</v>
      </c>
      <c r="F2899" s="95">
        <v>0</v>
      </c>
      <c r="G2899" s="95">
        <v>0</v>
      </c>
      <c r="H2899" s="95">
        <v>6</v>
      </c>
      <c r="I2899" s="95" t="s">
        <v>215</v>
      </c>
      <c r="J2899" s="95" t="s">
        <v>214</v>
      </c>
      <c r="K2899" s="95" t="s">
        <v>292</v>
      </c>
      <c r="L2899" s="97">
        <f t="shared" si="45"/>
        <v>30</v>
      </c>
      <c r="M2899" s="95" t="str">
        <f>CONCATENATE(База[ПЕрвые символы],База[Column2],RIGHT(База[Column3],7))</f>
        <v>KV-16146209KJA-VEO</v>
      </c>
      <c r="N2899" s="98"/>
      <c r="O2899" s="98"/>
      <c r="T2899" s="97"/>
      <c r="Y2899" s="98"/>
    </row>
    <row r="2900" spans="1:25" ht="15" x14ac:dyDescent="0.25">
      <c r="A2900" s="93" t="str">
        <f>CONCATENATE(База[ПЕрвые символы],База[Column2],База[Column4])</f>
        <v>KV-16146211KJA-VEO</v>
      </c>
      <c r="B2900" s="94">
        <f>База[Column6]</f>
        <v>46</v>
      </c>
      <c r="C2900" s="95" t="s">
        <v>108</v>
      </c>
      <c r="D2900" s="96">
        <v>46211</v>
      </c>
      <c r="E2900" s="95">
        <v>46</v>
      </c>
      <c r="F2900" s="95">
        <v>26</v>
      </c>
      <c r="G2900" s="95">
        <v>26</v>
      </c>
      <c r="H2900" s="95">
        <v>6</v>
      </c>
      <c r="I2900" s="95" t="s">
        <v>215</v>
      </c>
      <c r="J2900" s="95" t="s">
        <v>214</v>
      </c>
      <c r="K2900" s="95" t="s">
        <v>288</v>
      </c>
      <c r="L2900" s="97">
        <f t="shared" si="45"/>
        <v>40</v>
      </c>
      <c r="M2900" s="95" t="str">
        <f>CONCATENATE(База[ПЕрвые символы],База[Column2],RIGHT(База[Column3],7))</f>
        <v>KV-16146211KJA-VEO</v>
      </c>
      <c r="N2900" s="98"/>
      <c r="O2900" s="98"/>
      <c r="T2900" s="97"/>
      <c r="Y2900" s="98"/>
    </row>
    <row r="2901" spans="1:25" ht="15" x14ac:dyDescent="0.25">
      <c r="A2901" s="93" t="str">
        <f>CONCATENATE(База[ПЕрвые символы],База[Column2],База[Column4])</f>
        <v>KV-16146213KJA-VEO</v>
      </c>
      <c r="B2901" s="94">
        <f>База[Column6]</f>
        <v>28</v>
      </c>
      <c r="C2901" s="95" t="s">
        <v>108</v>
      </c>
      <c r="D2901" s="96">
        <v>46213</v>
      </c>
      <c r="E2901" s="95">
        <v>28</v>
      </c>
      <c r="F2901" s="95">
        <v>26</v>
      </c>
      <c r="G2901" s="95">
        <v>26</v>
      </c>
      <c r="H2901" s="95">
        <v>2</v>
      </c>
      <c r="I2901" s="95" t="s">
        <v>215</v>
      </c>
      <c r="J2901" s="95" t="s">
        <v>214</v>
      </c>
      <c r="K2901" s="95" t="s">
        <v>288</v>
      </c>
      <c r="L2901" s="97">
        <f t="shared" si="45"/>
        <v>26</v>
      </c>
      <c r="M2901" s="95" t="str">
        <f>CONCATENATE(База[ПЕрвые символы],База[Column2],RIGHT(База[Column3],7))</f>
        <v>KV-16146213KJA-VEO</v>
      </c>
      <c r="N2901" s="98"/>
      <c r="O2901" s="98"/>
      <c r="T2901" s="97"/>
      <c r="Y2901" s="98"/>
    </row>
    <row r="2902" spans="1:25" ht="15" x14ac:dyDescent="0.25">
      <c r="A2902" s="93" t="str">
        <f>CONCATENATE(База[ПЕрвые символы],База[Column2],База[Column4])</f>
        <v>KV-16146215KJA-VEO</v>
      </c>
      <c r="B2902" s="94">
        <f>База[Column6]</f>
        <v>46</v>
      </c>
      <c r="C2902" s="95" t="s">
        <v>108</v>
      </c>
      <c r="D2902" s="96">
        <v>46215</v>
      </c>
      <c r="E2902" s="95">
        <v>46</v>
      </c>
      <c r="F2902" s="95">
        <v>30</v>
      </c>
      <c r="G2902" s="95">
        <v>30</v>
      </c>
      <c r="H2902" s="95">
        <v>6</v>
      </c>
      <c r="I2902" s="95" t="s">
        <v>215</v>
      </c>
      <c r="J2902" s="95" t="s">
        <v>214</v>
      </c>
      <c r="K2902" s="95" t="s">
        <v>288</v>
      </c>
      <c r="L2902" s="97">
        <f t="shared" si="45"/>
        <v>40</v>
      </c>
      <c r="M2902" s="95" t="str">
        <f>CONCATENATE(База[ПЕрвые символы],База[Column2],RIGHT(База[Column3],7))</f>
        <v>KV-16146215KJA-VEO</v>
      </c>
      <c r="N2902" s="98"/>
      <c r="O2902" s="98"/>
      <c r="T2902" s="97"/>
      <c r="Y2902" s="98"/>
    </row>
    <row r="2903" spans="1:25" ht="15" x14ac:dyDescent="0.25">
      <c r="A2903" s="93" t="str">
        <f>CONCATENATE(База[ПЕрвые символы],База[Column2],База[Column4])</f>
        <v>KV-16146165KJA-VEO</v>
      </c>
      <c r="B2903" s="94">
        <f>База[Column6]</f>
        <v>42</v>
      </c>
      <c r="C2903" s="95" t="s">
        <v>108</v>
      </c>
      <c r="D2903" s="96">
        <v>46165</v>
      </c>
      <c r="E2903" s="95">
        <v>42</v>
      </c>
      <c r="F2903" s="95">
        <v>22</v>
      </c>
      <c r="G2903" s="95">
        <v>22</v>
      </c>
      <c r="H2903" s="95">
        <v>0</v>
      </c>
      <c r="I2903" s="95" t="s">
        <v>215</v>
      </c>
      <c r="J2903" s="95" t="s">
        <v>214</v>
      </c>
      <c r="K2903" s="95" t="s">
        <v>292</v>
      </c>
      <c r="L2903" s="97">
        <f t="shared" si="45"/>
        <v>42</v>
      </c>
      <c r="M2903" s="95" t="str">
        <f>CONCATENATE(База[ПЕрвые символы],База[Column2],RIGHT(База[Column3],7))</f>
        <v>KV-16146165KJA-VEO</v>
      </c>
      <c r="N2903" s="98"/>
      <c r="O2903" s="98"/>
      <c r="T2903" s="97"/>
      <c r="Y2903" s="98"/>
    </row>
    <row r="2904" spans="1:25" ht="15" x14ac:dyDescent="0.25">
      <c r="A2904" s="93" t="str">
        <f>CONCATENATE(База[ПЕрвые символы],База[Column2],База[Column4])</f>
        <v>KV-16246153VEO-KJA</v>
      </c>
      <c r="B2904" s="94">
        <f>База[Column6]</f>
        <v>48</v>
      </c>
      <c r="C2904" s="95" t="s">
        <v>109</v>
      </c>
      <c r="D2904" s="96">
        <v>46153</v>
      </c>
      <c r="E2904" s="95">
        <v>48</v>
      </c>
      <c r="F2904" s="95">
        <v>46</v>
      </c>
      <c r="G2904" s="95">
        <v>46</v>
      </c>
      <c r="H2904" s="95">
        <v>0</v>
      </c>
      <c r="I2904" s="95" t="s">
        <v>217</v>
      </c>
      <c r="J2904" s="95" t="s">
        <v>216</v>
      </c>
      <c r="K2904" s="95" t="s">
        <v>293</v>
      </c>
      <c r="L2904" s="97">
        <f t="shared" si="45"/>
        <v>48</v>
      </c>
      <c r="M2904" s="95" t="str">
        <f>CONCATENATE(База[ПЕрвые символы],База[Column2],RIGHT(База[Column3],7))</f>
        <v>KV-16246153VEO-KJA</v>
      </c>
      <c r="N2904" s="98"/>
      <c r="O2904" s="98"/>
      <c r="T2904" s="97"/>
      <c r="Y2904" s="98"/>
    </row>
    <row r="2905" spans="1:25" ht="15" x14ac:dyDescent="0.25">
      <c r="A2905" s="93" t="str">
        <f>CONCATENATE(База[ПЕрвые символы],База[Column2],База[Column4])</f>
        <v>KV-16246155VEO-KJA</v>
      </c>
      <c r="B2905" s="94">
        <f>База[Column6]</f>
        <v>46</v>
      </c>
      <c r="C2905" s="95" t="s">
        <v>109</v>
      </c>
      <c r="D2905" s="96">
        <v>46155</v>
      </c>
      <c r="E2905" s="95">
        <v>46</v>
      </c>
      <c r="F2905" s="95">
        <v>46</v>
      </c>
      <c r="G2905" s="95">
        <v>46</v>
      </c>
      <c r="H2905" s="95">
        <v>0</v>
      </c>
      <c r="I2905" s="95" t="s">
        <v>217</v>
      </c>
      <c r="J2905" s="95" t="s">
        <v>216</v>
      </c>
      <c r="K2905" s="95" t="s">
        <v>288</v>
      </c>
      <c r="L2905" s="97">
        <f t="shared" si="45"/>
        <v>46</v>
      </c>
      <c r="M2905" s="95" t="str">
        <f>CONCATENATE(База[ПЕрвые символы],База[Column2],RIGHT(База[Column3],7))</f>
        <v>KV-16246155VEO-KJA</v>
      </c>
      <c r="N2905" s="98"/>
      <c r="O2905" s="98"/>
      <c r="T2905" s="97"/>
      <c r="Y2905" s="98"/>
    </row>
    <row r="2906" spans="1:25" ht="15" x14ac:dyDescent="0.25">
      <c r="A2906" s="93" t="str">
        <f>CONCATENATE(База[ПЕрвые символы],База[Column2],База[Column4])</f>
        <v>KV-16246156VEO-KJA</v>
      </c>
      <c r="B2906" s="94">
        <f>База[Column6]</f>
        <v>48</v>
      </c>
      <c r="C2906" s="95" t="s">
        <v>109</v>
      </c>
      <c r="D2906" s="96">
        <v>46156</v>
      </c>
      <c r="E2906" s="95">
        <v>48</v>
      </c>
      <c r="F2906" s="95">
        <v>46</v>
      </c>
      <c r="G2906" s="95">
        <v>48</v>
      </c>
      <c r="H2906" s="95">
        <v>0</v>
      </c>
      <c r="I2906" s="95" t="s">
        <v>217</v>
      </c>
      <c r="J2906" s="95" t="s">
        <v>216</v>
      </c>
      <c r="K2906" s="95" t="s">
        <v>293</v>
      </c>
      <c r="L2906" s="97">
        <f t="shared" si="45"/>
        <v>48</v>
      </c>
      <c r="M2906" s="95" t="str">
        <f>CONCATENATE(База[ПЕрвые символы],База[Column2],RIGHT(База[Column3],7))</f>
        <v>KV-16246156VEO-KJA</v>
      </c>
      <c r="N2906" s="98"/>
      <c r="O2906" s="98"/>
      <c r="T2906" s="97"/>
      <c r="Y2906" s="98"/>
    </row>
    <row r="2907" spans="1:25" ht="15" x14ac:dyDescent="0.25">
      <c r="A2907" s="93" t="str">
        <f>CONCATENATE(База[ПЕрвые символы],База[Column2],База[Column4])</f>
        <v>KV-16246157VEO-KJA</v>
      </c>
      <c r="B2907" s="94">
        <f>База[Column6]</f>
        <v>48</v>
      </c>
      <c r="C2907" s="95" t="s">
        <v>109</v>
      </c>
      <c r="D2907" s="96">
        <v>46157</v>
      </c>
      <c r="E2907" s="95">
        <v>48</v>
      </c>
      <c r="F2907" s="95">
        <v>46</v>
      </c>
      <c r="G2907" s="95">
        <v>48</v>
      </c>
      <c r="H2907" s="95">
        <v>0</v>
      </c>
      <c r="I2907" s="95" t="s">
        <v>217</v>
      </c>
      <c r="J2907" s="95" t="s">
        <v>216</v>
      </c>
      <c r="K2907" s="95" t="s">
        <v>293</v>
      </c>
      <c r="L2907" s="97">
        <f t="shared" si="45"/>
        <v>48</v>
      </c>
      <c r="M2907" s="95" t="str">
        <f>CONCATENATE(База[ПЕрвые символы],База[Column2],RIGHT(База[Column3],7))</f>
        <v>KV-16246157VEO-KJA</v>
      </c>
      <c r="N2907" s="98"/>
      <c r="O2907" s="98"/>
      <c r="T2907" s="97"/>
      <c r="Y2907" s="98"/>
    </row>
    <row r="2908" spans="1:25" ht="15" x14ac:dyDescent="0.25">
      <c r="A2908" s="93" t="str">
        <f>CONCATENATE(База[ПЕрвые символы],База[Column2],База[Column4])</f>
        <v>KV-16246159VEO-KJA</v>
      </c>
      <c r="B2908" s="94">
        <f>База[Column6]</f>
        <v>48</v>
      </c>
      <c r="C2908" s="95" t="s">
        <v>109</v>
      </c>
      <c r="D2908" s="96">
        <v>46159</v>
      </c>
      <c r="E2908" s="95">
        <v>48</v>
      </c>
      <c r="F2908" s="95">
        <v>47</v>
      </c>
      <c r="G2908" s="95">
        <v>47</v>
      </c>
      <c r="H2908" s="95">
        <v>0</v>
      </c>
      <c r="I2908" s="95" t="s">
        <v>217</v>
      </c>
      <c r="J2908" s="95" t="s">
        <v>216</v>
      </c>
      <c r="K2908" s="95" t="s">
        <v>293</v>
      </c>
      <c r="L2908" s="97">
        <f t="shared" si="45"/>
        <v>48</v>
      </c>
      <c r="M2908" s="95" t="str">
        <f>CONCATENATE(База[ПЕрвые символы],База[Column2],RIGHT(База[Column3],7))</f>
        <v>KV-16246159VEO-KJA</v>
      </c>
      <c r="N2908" s="98"/>
      <c r="O2908" s="98"/>
      <c r="T2908" s="97"/>
      <c r="Y2908" s="98"/>
    </row>
    <row r="2909" spans="1:25" ht="15" x14ac:dyDescent="0.25">
      <c r="A2909" s="93" t="str">
        <f>CONCATENATE(База[ПЕрвые символы],База[Column2],База[Column4])</f>
        <v>KV-16246160VEO-KJA</v>
      </c>
      <c r="B2909" s="94">
        <f>База[Column6]</f>
        <v>48</v>
      </c>
      <c r="C2909" s="95" t="s">
        <v>109</v>
      </c>
      <c r="D2909" s="96">
        <v>46160</v>
      </c>
      <c r="E2909" s="95">
        <v>48</v>
      </c>
      <c r="F2909" s="95">
        <v>48</v>
      </c>
      <c r="G2909" s="95">
        <v>48</v>
      </c>
      <c r="H2909" s="95">
        <v>0</v>
      </c>
      <c r="I2909" s="95" t="s">
        <v>217</v>
      </c>
      <c r="J2909" s="95" t="s">
        <v>216</v>
      </c>
      <c r="K2909" s="95" t="s">
        <v>293</v>
      </c>
      <c r="L2909" s="97">
        <f t="shared" si="45"/>
        <v>48</v>
      </c>
      <c r="M2909" s="95" t="str">
        <f>CONCATENATE(База[ПЕрвые символы],База[Column2],RIGHT(База[Column3],7))</f>
        <v>KV-16246160VEO-KJA</v>
      </c>
      <c r="N2909" s="98"/>
      <c r="O2909" s="98"/>
      <c r="T2909" s="97"/>
      <c r="Y2909" s="98"/>
    </row>
    <row r="2910" spans="1:25" ht="15" x14ac:dyDescent="0.25">
      <c r="A2910" s="93" t="str">
        <f>CONCATENATE(База[ПЕрвые символы],База[Column2],База[Column4])</f>
        <v>KV-16246162VEO-KJA</v>
      </c>
      <c r="B2910" s="94">
        <f>База[Column6]</f>
        <v>48</v>
      </c>
      <c r="C2910" s="95" t="s">
        <v>109</v>
      </c>
      <c r="D2910" s="96">
        <v>46162</v>
      </c>
      <c r="E2910" s="95">
        <v>48</v>
      </c>
      <c r="F2910" s="95">
        <v>47</v>
      </c>
      <c r="G2910" s="95">
        <v>47</v>
      </c>
      <c r="H2910" s="95">
        <v>0</v>
      </c>
      <c r="I2910" s="95" t="s">
        <v>217</v>
      </c>
      <c r="J2910" s="95" t="s">
        <v>216</v>
      </c>
      <c r="K2910" s="95" t="s">
        <v>293</v>
      </c>
      <c r="L2910" s="97">
        <f t="shared" si="45"/>
        <v>48</v>
      </c>
      <c r="M2910" s="95" t="str">
        <f>CONCATENATE(База[ПЕрвые символы],База[Column2],RIGHT(База[Column3],7))</f>
        <v>KV-16246162VEO-KJA</v>
      </c>
      <c r="N2910" s="98"/>
      <c r="O2910" s="98"/>
      <c r="T2910" s="97"/>
      <c r="Y2910" s="98"/>
    </row>
    <row r="2911" spans="1:25" ht="15" x14ac:dyDescent="0.25">
      <c r="A2911" s="93" t="str">
        <f>CONCATENATE(База[ПЕрвые символы],База[Column2],База[Column4])</f>
        <v>KV-16246163VEO-KJA</v>
      </c>
      <c r="B2911" s="94">
        <f>База[Column6]</f>
        <v>48</v>
      </c>
      <c r="C2911" s="95" t="s">
        <v>109</v>
      </c>
      <c r="D2911" s="96">
        <v>46163</v>
      </c>
      <c r="E2911" s="95">
        <v>48</v>
      </c>
      <c r="F2911" s="95">
        <v>47</v>
      </c>
      <c r="G2911" s="95">
        <v>47</v>
      </c>
      <c r="H2911" s="95">
        <v>0</v>
      </c>
      <c r="I2911" s="95" t="s">
        <v>217</v>
      </c>
      <c r="J2911" s="95" t="s">
        <v>216</v>
      </c>
      <c r="K2911" s="95" t="s">
        <v>293</v>
      </c>
      <c r="L2911" s="97">
        <f t="shared" si="45"/>
        <v>48</v>
      </c>
      <c r="M2911" s="95" t="str">
        <f>CONCATENATE(База[ПЕрвые символы],База[Column2],RIGHT(База[Column3],7))</f>
        <v>KV-16246163VEO-KJA</v>
      </c>
      <c r="N2911" s="98"/>
      <c r="O2911" s="98"/>
      <c r="T2911" s="97"/>
      <c r="Y2911" s="98"/>
    </row>
    <row r="2912" spans="1:25" ht="15" x14ac:dyDescent="0.25">
      <c r="A2912" s="93" t="str">
        <f>CONCATENATE(База[ПЕрвые символы],База[Column2],База[Column4])</f>
        <v>KV-16246166VEO-KJA</v>
      </c>
      <c r="B2912" s="94">
        <f>База[Column6]</f>
        <v>46</v>
      </c>
      <c r="C2912" s="95" t="s">
        <v>109</v>
      </c>
      <c r="D2912" s="96">
        <v>46166</v>
      </c>
      <c r="E2912" s="95">
        <v>46</v>
      </c>
      <c r="F2912" s="95">
        <v>46</v>
      </c>
      <c r="G2912" s="95">
        <v>46</v>
      </c>
      <c r="H2912" s="95">
        <v>0</v>
      </c>
      <c r="I2912" s="95" t="s">
        <v>217</v>
      </c>
      <c r="J2912" s="95" t="s">
        <v>216</v>
      </c>
      <c r="K2912" s="95" t="s">
        <v>288</v>
      </c>
      <c r="L2912" s="97">
        <f t="shared" si="45"/>
        <v>46</v>
      </c>
      <c r="M2912" s="95" t="str">
        <f>CONCATENATE(База[ПЕрвые символы],База[Column2],RIGHT(База[Column3],7))</f>
        <v>KV-16246166VEO-KJA</v>
      </c>
      <c r="N2912" s="98"/>
      <c r="O2912" s="98"/>
      <c r="T2912" s="97"/>
      <c r="Y2912" s="98"/>
    </row>
    <row r="2913" spans="1:25" ht="15" x14ac:dyDescent="0.25">
      <c r="A2913" s="93" t="str">
        <f>CONCATENATE(База[ПЕрвые символы],База[Column2],База[Column4])</f>
        <v>KV-16246167VEO-KJA</v>
      </c>
      <c r="B2913" s="94">
        <f>База[Column6]</f>
        <v>48</v>
      </c>
      <c r="C2913" s="95" t="s">
        <v>109</v>
      </c>
      <c r="D2913" s="96">
        <v>46167</v>
      </c>
      <c r="E2913" s="95">
        <v>48</v>
      </c>
      <c r="F2913" s="95">
        <v>28</v>
      </c>
      <c r="G2913" s="95">
        <v>28</v>
      </c>
      <c r="H2913" s="95">
        <v>0</v>
      </c>
      <c r="I2913" s="95" t="s">
        <v>217</v>
      </c>
      <c r="J2913" s="95" t="s">
        <v>216</v>
      </c>
      <c r="K2913" s="95" t="s">
        <v>293</v>
      </c>
      <c r="L2913" s="97">
        <f t="shared" si="45"/>
        <v>48</v>
      </c>
      <c r="M2913" s="95" t="str">
        <f>CONCATENATE(База[ПЕрвые символы],База[Column2],RIGHT(База[Column3],7))</f>
        <v>KV-16246167VEO-KJA</v>
      </c>
      <c r="N2913" s="98"/>
      <c r="O2913" s="98"/>
      <c r="T2913" s="97"/>
      <c r="Y2913" s="98"/>
    </row>
    <row r="2914" spans="1:25" ht="15" x14ac:dyDescent="0.25">
      <c r="A2914" s="93" t="str">
        <f>CONCATENATE(База[ПЕрвые символы],База[Column2],База[Column4])</f>
        <v>KV-16246169VEO-KJA</v>
      </c>
      <c r="B2914" s="94">
        <f>База[Column6]</f>
        <v>46</v>
      </c>
      <c r="C2914" s="95" t="s">
        <v>109</v>
      </c>
      <c r="D2914" s="96">
        <v>46169</v>
      </c>
      <c r="E2914" s="95">
        <v>46</v>
      </c>
      <c r="F2914" s="95">
        <v>41</v>
      </c>
      <c r="G2914" s="95">
        <v>41</v>
      </c>
      <c r="H2914" s="95">
        <v>4</v>
      </c>
      <c r="I2914" s="95" t="s">
        <v>217</v>
      </c>
      <c r="J2914" s="95" t="s">
        <v>216</v>
      </c>
      <c r="K2914" s="95" t="s">
        <v>288</v>
      </c>
      <c r="L2914" s="97">
        <f t="shared" si="45"/>
        <v>42</v>
      </c>
      <c r="M2914" s="95" t="str">
        <f>CONCATENATE(База[ПЕрвые символы],База[Column2],RIGHT(База[Column3],7))</f>
        <v>KV-16246169VEO-KJA</v>
      </c>
      <c r="N2914" s="98"/>
      <c r="O2914" s="98"/>
      <c r="T2914" s="97"/>
      <c r="Y2914" s="98"/>
    </row>
    <row r="2915" spans="1:25" ht="15" x14ac:dyDescent="0.25">
      <c r="A2915" s="93" t="str">
        <f>CONCATENATE(База[ПЕрвые символы],База[Column2],База[Column4])</f>
        <v>KV-16246170VEO-KJA</v>
      </c>
      <c r="B2915" s="94">
        <f>База[Column6]</f>
        <v>46</v>
      </c>
      <c r="C2915" s="95" t="s">
        <v>109</v>
      </c>
      <c r="D2915" s="96">
        <v>46170</v>
      </c>
      <c r="E2915" s="95">
        <v>46</v>
      </c>
      <c r="F2915" s="95">
        <v>42</v>
      </c>
      <c r="G2915" s="95">
        <v>42</v>
      </c>
      <c r="H2915" s="95">
        <v>4</v>
      </c>
      <c r="I2915" s="95" t="s">
        <v>217</v>
      </c>
      <c r="J2915" s="95" t="s">
        <v>216</v>
      </c>
      <c r="K2915" s="95" t="s">
        <v>288</v>
      </c>
      <c r="L2915" s="97">
        <f t="shared" si="45"/>
        <v>42</v>
      </c>
      <c r="M2915" s="95" t="str">
        <f>CONCATENATE(База[ПЕрвые символы],База[Column2],RIGHT(База[Column3],7))</f>
        <v>KV-16246170VEO-KJA</v>
      </c>
      <c r="N2915" s="98"/>
      <c r="O2915" s="98"/>
      <c r="T2915" s="97"/>
      <c r="Y2915" s="98"/>
    </row>
    <row r="2916" spans="1:25" ht="15" x14ac:dyDescent="0.25">
      <c r="A2916" s="93" t="str">
        <f>CONCATENATE(База[ПЕрвые символы],База[Column2],База[Column4])</f>
        <v>KV-16246171VEO-KJA</v>
      </c>
      <c r="B2916" s="94">
        <f>База[Column6]</f>
        <v>48</v>
      </c>
      <c r="C2916" s="95" t="s">
        <v>109</v>
      </c>
      <c r="D2916" s="96">
        <v>46171</v>
      </c>
      <c r="E2916" s="95">
        <v>48</v>
      </c>
      <c r="F2916" s="95">
        <v>42</v>
      </c>
      <c r="G2916" s="95">
        <v>42</v>
      </c>
      <c r="H2916" s="95">
        <v>6</v>
      </c>
      <c r="I2916" s="95" t="s">
        <v>217</v>
      </c>
      <c r="J2916" s="95" t="s">
        <v>216</v>
      </c>
      <c r="K2916" s="95" t="s">
        <v>293</v>
      </c>
      <c r="L2916" s="97">
        <f t="shared" si="45"/>
        <v>42</v>
      </c>
      <c r="M2916" s="95" t="str">
        <f>CONCATENATE(База[ПЕрвые символы],База[Column2],RIGHT(База[Column3],7))</f>
        <v>KV-16246171VEO-KJA</v>
      </c>
      <c r="N2916" s="98"/>
      <c r="O2916" s="98"/>
      <c r="T2916" s="97"/>
      <c r="Y2916" s="98"/>
    </row>
    <row r="2917" spans="1:25" ht="15" x14ac:dyDescent="0.25">
      <c r="A2917" s="93" t="str">
        <f>CONCATENATE(База[ПЕрвые символы],База[Column2],База[Column4])</f>
        <v>KV-16246173VEO-KJA</v>
      </c>
      <c r="B2917" s="94">
        <f>База[Column6]</f>
        <v>48</v>
      </c>
      <c r="C2917" s="95" t="s">
        <v>109</v>
      </c>
      <c r="D2917" s="96">
        <v>46173</v>
      </c>
      <c r="E2917" s="95">
        <v>48</v>
      </c>
      <c r="F2917" s="95">
        <v>42</v>
      </c>
      <c r="G2917" s="95">
        <v>42</v>
      </c>
      <c r="H2917" s="95">
        <v>6</v>
      </c>
      <c r="I2917" s="95" t="s">
        <v>217</v>
      </c>
      <c r="J2917" s="95" t="s">
        <v>216</v>
      </c>
      <c r="K2917" s="95" t="s">
        <v>293</v>
      </c>
      <c r="L2917" s="97">
        <f t="shared" si="45"/>
        <v>42</v>
      </c>
      <c r="M2917" s="95" t="str">
        <f>CONCATENATE(База[ПЕрвые символы],База[Column2],RIGHT(База[Column3],7))</f>
        <v>KV-16246173VEO-KJA</v>
      </c>
      <c r="N2917" s="98"/>
      <c r="O2917" s="98"/>
      <c r="T2917" s="97"/>
      <c r="Y2917" s="98"/>
    </row>
    <row r="2918" spans="1:25" ht="15" x14ac:dyDescent="0.25">
      <c r="A2918" s="93" t="str">
        <f>CONCATENATE(База[ПЕрвые символы],База[Column2],База[Column4])</f>
        <v>KV-16246174VEO-KJA</v>
      </c>
      <c r="B2918" s="94">
        <f>База[Column6]</f>
        <v>46</v>
      </c>
      <c r="C2918" s="95" t="s">
        <v>109</v>
      </c>
      <c r="D2918" s="96">
        <v>46174</v>
      </c>
      <c r="E2918" s="95">
        <v>46</v>
      </c>
      <c r="F2918" s="95">
        <v>40</v>
      </c>
      <c r="G2918" s="95">
        <v>40</v>
      </c>
      <c r="H2918" s="95">
        <v>6</v>
      </c>
      <c r="I2918" s="95" t="s">
        <v>217</v>
      </c>
      <c r="J2918" s="95" t="s">
        <v>216</v>
      </c>
      <c r="K2918" s="95" t="s">
        <v>288</v>
      </c>
      <c r="L2918" s="97">
        <f t="shared" si="45"/>
        <v>40</v>
      </c>
      <c r="M2918" s="95" t="str">
        <f>CONCATENATE(База[ПЕрвые символы],База[Column2],RIGHT(База[Column3],7))</f>
        <v>KV-16246174VEO-KJA</v>
      </c>
      <c r="N2918" s="98"/>
      <c r="O2918" s="98"/>
      <c r="T2918" s="97"/>
      <c r="Y2918" s="98"/>
    </row>
    <row r="2919" spans="1:25" ht="15" x14ac:dyDescent="0.25">
      <c r="A2919" s="93" t="str">
        <f>CONCATENATE(База[ПЕрвые символы],База[Column2],База[Column4])</f>
        <v>KV-16246175VEO-KJA</v>
      </c>
      <c r="B2919" s="94">
        <f>База[Column6]</f>
        <v>46</v>
      </c>
      <c r="C2919" s="95" t="s">
        <v>109</v>
      </c>
      <c r="D2919" s="96">
        <v>46175</v>
      </c>
      <c r="E2919" s="95">
        <v>46</v>
      </c>
      <c r="F2919" s="95">
        <v>40</v>
      </c>
      <c r="G2919" s="95">
        <v>40</v>
      </c>
      <c r="H2919" s="95">
        <v>6</v>
      </c>
      <c r="I2919" s="95" t="s">
        <v>217</v>
      </c>
      <c r="J2919" s="95" t="s">
        <v>216</v>
      </c>
      <c r="K2919" s="95" t="s">
        <v>288</v>
      </c>
      <c r="L2919" s="97">
        <f t="shared" si="45"/>
        <v>40</v>
      </c>
      <c r="M2919" s="95" t="str">
        <f>CONCATENATE(База[ПЕрвые символы],База[Column2],RIGHT(База[Column3],7))</f>
        <v>KV-16246175VEO-KJA</v>
      </c>
      <c r="N2919" s="98"/>
      <c r="O2919" s="98"/>
      <c r="T2919" s="97"/>
      <c r="Y2919" s="98"/>
    </row>
    <row r="2920" spans="1:25" ht="15" x14ac:dyDescent="0.25">
      <c r="A2920" s="93" t="str">
        <f>CONCATENATE(База[ПЕрвые символы],База[Column2],База[Column4])</f>
        <v>KV-16246176VEO-KJA</v>
      </c>
      <c r="B2920" s="94">
        <f>База[Column6]</f>
        <v>46</v>
      </c>
      <c r="C2920" s="95" t="s">
        <v>109</v>
      </c>
      <c r="D2920" s="96">
        <v>46176</v>
      </c>
      <c r="E2920" s="95">
        <v>46</v>
      </c>
      <c r="F2920" s="95">
        <v>40</v>
      </c>
      <c r="G2920" s="95">
        <v>40</v>
      </c>
      <c r="H2920" s="95">
        <v>6</v>
      </c>
      <c r="I2920" s="95" t="s">
        <v>217</v>
      </c>
      <c r="J2920" s="95" t="s">
        <v>216</v>
      </c>
      <c r="K2920" s="95" t="s">
        <v>288</v>
      </c>
      <c r="L2920" s="97">
        <f t="shared" si="45"/>
        <v>40</v>
      </c>
      <c r="M2920" s="95" t="str">
        <f>CONCATENATE(База[ПЕрвые символы],База[Column2],RIGHT(База[Column3],7))</f>
        <v>KV-16246176VEO-KJA</v>
      </c>
      <c r="N2920" s="98"/>
      <c r="O2920" s="98"/>
      <c r="T2920" s="97"/>
      <c r="Y2920" s="98"/>
    </row>
    <row r="2921" spans="1:25" ht="15" x14ac:dyDescent="0.25">
      <c r="A2921" s="93" t="str">
        <f>CONCATENATE(База[ПЕрвые символы],База[Column2],База[Column4])</f>
        <v>KV-16246178VEO-KJA</v>
      </c>
      <c r="B2921" s="94">
        <f>База[Column6]</f>
        <v>38</v>
      </c>
      <c r="C2921" s="95" t="s">
        <v>109</v>
      </c>
      <c r="D2921" s="96">
        <v>46178</v>
      </c>
      <c r="E2921" s="95">
        <v>38</v>
      </c>
      <c r="F2921" s="95">
        <v>32</v>
      </c>
      <c r="G2921" s="95">
        <v>32</v>
      </c>
      <c r="H2921" s="95">
        <v>6</v>
      </c>
      <c r="I2921" s="95" t="s">
        <v>217</v>
      </c>
      <c r="J2921" s="95" t="s">
        <v>216</v>
      </c>
      <c r="K2921" s="95" t="s">
        <v>293</v>
      </c>
      <c r="L2921" s="97">
        <f t="shared" si="45"/>
        <v>32</v>
      </c>
      <c r="M2921" s="95" t="str">
        <f>CONCATENATE(База[ПЕрвые символы],База[Column2],RIGHT(База[Column3],7))</f>
        <v>KV-16246178VEO-KJA</v>
      </c>
      <c r="N2921" s="98"/>
      <c r="O2921" s="98"/>
      <c r="T2921" s="97"/>
      <c r="Y2921" s="98"/>
    </row>
    <row r="2922" spans="1:25" ht="15" x14ac:dyDescent="0.25">
      <c r="A2922" s="93" t="str">
        <f>CONCATENATE(База[ПЕрвые символы],База[Column2],База[Column4])</f>
        <v>KV-16246180VEO-KJA</v>
      </c>
      <c r="B2922" s="94">
        <f>База[Column6]</f>
        <v>48</v>
      </c>
      <c r="C2922" s="95" t="s">
        <v>109</v>
      </c>
      <c r="D2922" s="96">
        <v>46180</v>
      </c>
      <c r="E2922" s="95">
        <v>48</v>
      </c>
      <c r="F2922" s="95">
        <v>42</v>
      </c>
      <c r="G2922" s="95">
        <v>42</v>
      </c>
      <c r="H2922" s="95">
        <v>6</v>
      </c>
      <c r="I2922" s="95" t="s">
        <v>217</v>
      </c>
      <c r="J2922" s="95" t="s">
        <v>216</v>
      </c>
      <c r="K2922" s="95" t="s">
        <v>293</v>
      </c>
      <c r="L2922" s="97">
        <f t="shared" si="45"/>
        <v>42</v>
      </c>
      <c r="M2922" s="95" t="str">
        <f>CONCATENATE(База[ПЕрвые символы],База[Column2],RIGHT(База[Column3],7))</f>
        <v>KV-16246180VEO-KJA</v>
      </c>
      <c r="N2922" s="98"/>
      <c r="O2922" s="98"/>
      <c r="T2922" s="97"/>
      <c r="Y2922" s="98"/>
    </row>
    <row r="2923" spans="1:25" ht="15" x14ac:dyDescent="0.25">
      <c r="A2923" s="93" t="str">
        <f>CONCATENATE(База[ПЕрвые символы],База[Column2],База[Column4])</f>
        <v>KV-16246181VEO-KJA</v>
      </c>
      <c r="B2923" s="94">
        <f>База[Column6]</f>
        <v>34</v>
      </c>
      <c r="C2923" s="95" t="s">
        <v>109</v>
      </c>
      <c r="D2923" s="96">
        <v>46181</v>
      </c>
      <c r="E2923" s="95">
        <v>34</v>
      </c>
      <c r="F2923" s="95">
        <v>28</v>
      </c>
      <c r="G2923" s="95">
        <v>28</v>
      </c>
      <c r="H2923" s="95">
        <v>6</v>
      </c>
      <c r="I2923" s="95" t="s">
        <v>217</v>
      </c>
      <c r="J2923" s="95" t="s">
        <v>216</v>
      </c>
      <c r="K2923" s="95" t="s">
        <v>292</v>
      </c>
      <c r="L2923" s="97">
        <f t="shared" si="45"/>
        <v>28</v>
      </c>
      <c r="M2923" s="95" t="str">
        <f>CONCATENATE(База[ПЕрвые символы],База[Column2],RIGHT(База[Column3],7))</f>
        <v>KV-16246181VEO-KJA</v>
      </c>
      <c r="N2923" s="98"/>
      <c r="O2923" s="98"/>
      <c r="T2923" s="97"/>
      <c r="Y2923" s="98"/>
    </row>
    <row r="2924" spans="1:25" ht="15" x14ac:dyDescent="0.25">
      <c r="A2924" s="93" t="str">
        <f>CONCATENATE(База[ПЕрвые символы],База[Column2],База[Column4])</f>
        <v>KV-16246182VEO-KJA</v>
      </c>
      <c r="B2924" s="94">
        <f>База[Column6]</f>
        <v>36</v>
      </c>
      <c r="C2924" s="95" t="s">
        <v>109</v>
      </c>
      <c r="D2924" s="96">
        <v>46182</v>
      </c>
      <c r="E2924" s="95">
        <v>36</v>
      </c>
      <c r="F2924" s="95">
        <v>30</v>
      </c>
      <c r="G2924" s="95">
        <v>30</v>
      </c>
      <c r="H2924" s="95">
        <v>6</v>
      </c>
      <c r="I2924" s="95" t="s">
        <v>217</v>
      </c>
      <c r="J2924" s="95" t="s">
        <v>216</v>
      </c>
      <c r="K2924" s="95" t="s">
        <v>292</v>
      </c>
      <c r="L2924" s="97">
        <f t="shared" si="45"/>
        <v>30</v>
      </c>
      <c r="M2924" s="95" t="str">
        <f>CONCATENATE(База[ПЕрвые символы],База[Column2],RIGHT(База[Column3],7))</f>
        <v>KV-16246182VEO-KJA</v>
      </c>
      <c r="N2924" s="98"/>
      <c r="O2924" s="98"/>
      <c r="T2924" s="97"/>
      <c r="Y2924" s="98"/>
    </row>
    <row r="2925" spans="1:25" ht="15" x14ac:dyDescent="0.25">
      <c r="A2925" s="93" t="str">
        <f>CONCATENATE(База[ПЕрвые символы],База[Column2],База[Column4])</f>
        <v>KV-16246183VEO-KJA</v>
      </c>
      <c r="B2925" s="94">
        <f>База[Column6]</f>
        <v>46</v>
      </c>
      <c r="C2925" s="95" t="s">
        <v>109</v>
      </c>
      <c r="D2925" s="96">
        <v>46183</v>
      </c>
      <c r="E2925" s="95">
        <v>46</v>
      </c>
      <c r="F2925" s="95">
        <v>40</v>
      </c>
      <c r="G2925" s="95">
        <v>40</v>
      </c>
      <c r="H2925" s="95">
        <v>6</v>
      </c>
      <c r="I2925" s="95" t="s">
        <v>217</v>
      </c>
      <c r="J2925" s="95" t="s">
        <v>216</v>
      </c>
      <c r="K2925" s="95" t="s">
        <v>288</v>
      </c>
      <c r="L2925" s="97">
        <f t="shared" si="45"/>
        <v>40</v>
      </c>
      <c r="M2925" s="95" t="str">
        <f>CONCATENATE(База[ПЕрвые символы],База[Column2],RIGHT(База[Column3],7))</f>
        <v>KV-16246183VEO-KJA</v>
      </c>
      <c r="N2925" s="98"/>
      <c r="O2925" s="98"/>
      <c r="T2925" s="97"/>
      <c r="Y2925" s="98"/>
    </row>
    <row r="2926" spans="1:25" ht="15" x14ac:dyDescent="0.25">
      <c r="A2926" s="93" t="str">
        <f>CONCATENATE(База[ПЕрвые символы],База[Column2],База[Column4])</f>
        <v>KV-16246185VEO-KJA</v>
      </c>
      <c r="B2926" s="94">
        <f>База[Column6]</f>
        <v>48</v>
      </c>
      <c r="C2926" s="95" t="s">
        <v>109</v>
      </c>
      <c r="D2926" s="96">
        <v>46185</v>
      </c>
      <c r="E2926" s="95">
        <v>48</v>
      </c>
      <c r="F2926" s="95">
        <v>42</v>
      </c>
      <c r="G2926" s="95">
        <v>42</v>
      </c>
      <c r="H2926" s="95">
        <v>6</v>
      </c>
      <c r="I2926" s="95" t="s">
        <v>217</v>
      </c>
      <c r="J2926" s="95" t="s">
        <v>216</v>
      </c>
      <c r="K2926" s="95" t="s">
        <v>293</v>
      </c>
      <c r="L2926" s="97">
        <f t="shared" si="45"/>
        <v>42</v>
      </c>
      <c r="M2926" s="95" t="str">
        <f>CONCATENATE(База[ПЕрвые символы],База[Column2],RIGHT(База[Column3],7))</f>
        <v>KV-16246185VEO-KJA</v>
      </c>
      <c r="N2926" s="98"/>
      <c r="O2926" s="98"/>
      <c r="T2926" s="97"/>
      <c r="Y2926" s="98"/>
    </row>
    <row r="2927" spans="1:25" ht="15" x14ac:dyDescent="0.25">
      <c r="A2927" s="93" t="str">
        <f>CONCATENATE(База[ПЕрвые символы],База[Column2],База[Column4])</f>
        <v>KV-16246187VEO-KJA</v>
      </c>
      <c r="B2927" s="94">
        <f>База[Column6]</f>
        <v>48</v>
      </c>
      <c r="C2927" s="95" t="s">
        <v>109</v>
      </c>
      <c r="D2927" s="96">
        <v>46187</v>
      </c>
      <c r="E2927" s="95">
        <v>48</v>
      </c>
      <c r="F2927" s="95">
        <v>43</v>
      </c>
      <c r="G2927" s="95">
        <v>43</v>
      </c>
      <c r="H2927" s="95">
        <v>5</v>
      </c>
      <c r="I2927" s="95" t="s">
        <v>217</v>
      </c>
      <c r="J2927" s="95" t="s">
        <v>216</v>
      </c>
      <c r="K2927" s="95" t="s">
        <v>293</v>
      </c>
      <c r="L2927" s="97">
        <f t="shared" si="45"/>
        <v>43</v>
      </c>
      <c r="M2927" s="95" t="str">
        <f>CONCATENATE(База[ПЕрвые символы],База[Column2],RIGHT(База[Column3],7))</f>
        <v>KV-16246187VEO-KJA</v>
      </c>
      <c r="N2927" s="98"/>
      <c r="O2927" s="98"/>
      <c r="T2927" s="97"/>
      <c r="Y2927" s="98"/>
    </row>
    <row r="2928" spans="1:25" ht="15" x14ac:dyDescent="0.25">
      <c r="A2928" s="93" t="str">
        <f>CONCATENATE(База[ПЕрвые символы],База[Column2],База[Column4])</f>
        <v>KV-16246189VEO-KJA</v>
      </c>
      <c r="B2928" s="94">
        <f>База[Column6]</f>
        <v>48</v>
      </c>
      <c r="C2928" s="95" t="s">
        <v>109</v>
      </c>
      <c r="D2928" s="96">
        <v>46189</v>
      </c>
      <c r="E2928" s="95">
        <v>48</v>
      </c>
      <c r="F2928" s="95">
        <v>28</v>
      </c>
      <c r="G2928" s="95">
        <v>28</v>
      </c>
      <c r="H2928" s="95">
        <v>6</v>
      </c>
      <c r="I2928" s="95" t="s">
        <v>217</v>
      </c>
      <c r="J2928" s="95" t="s">
        <v>216</v>
      </c>
      <c r="K2928" s="95" t="s">
        <v>293</v>
      </c>
      <c r="L2928" s="97">
        <f t="shared" si="45"/>
        <v>42</v>
      </c>
      <c r="M2928" s="95" t="str">
        <f>CONCATENATE(База[ПЕрвые символы],База[Column2],RIGHT(База[Column3],7))</f>
        <v>KV-16246189VEO-KJA</v>
      </c>
      <c r="N2928" s="98"/>
      <c r="O2928" s="98"/>
      <c r="T2928" s="97"/>
      <c r="Y2928" s="98"/>
    </row>
    <row r="2929" spans="1:25" ht="15" x14ac:dyDescent="0.25">
      <c r="A2929" s="93" t="str">
        <f>CONCATENATE(База[ПЕрвые символы],База[Column2],База[Column4])</f>
        <v>KV-16246190VEO-KJA</v>
      </c>
      <c r="B2929" s="94">
        <f>База[Column6]</f>
        <v>46</v>
      </c>
      <c r="C2929" s="95" t="s">
        <v>109</v>
      </c>
      <c r="D2929" s="96">
        <v>46190</v>
      </c>
      <c r="E2929" s="95">
        <v>46</v>
      </c>
      <c r="F2929" s="95">
        <v>40</v>
      </c>
      <c r="G2929" s="95">
        <v>40</v>
      </c>
      <c r="H2929" s="95">
        <v>6</v>
      </c>
      <c r="I2929" s="95" t="s">
        <v>217</v>
      </c>
      <c r="J2929" s="95" t="s">
        <v>216</v>
      </c>
      <c r="K2929" s="95" t="s">
        <v>288</v>
      </c>
      <c r="L2929" s="97">
        <f t="shared" si="45"/>
        <v>40</v>
      </c>
      <c r="M2929" s="95" t="str">
        <f>CONCATENATE(База[ПЕрвые символы],База[Column2],RIGHT(База[Column3],7))</f>
        <v>KV-16246190VEO-KJA</v>
      </c>
      <c r="N2929" s="98"/>
      <c r="O2929" s="98"/>
      <c r="T2929" s="97"/>
      <c r="Y2929" s="98"/>
    </row>
    <row r="2930" spans="1:25" ht="15" x14ac:dyDescent="0.25">
      <c r="A2930" s="93" t="str">
        <f>CONCATENATE(База[ПЕрвые символы],База[Column2],База[Column4])</f>
        <v>KV-16246192VEO-KJA</v>
      </c>
      <c r="B2930" s="94">
        <f>База[Column6]</f>
        <v>48</v>
      </c>
      <c r="C2930" s="95" t="s">
        <v>109</v>
      </c>
      <c r="D2930" s="96">
        <v>46192</v>
      </c>
      <c r="E2930" s="95">
        <v>48</v>
      </c>
      <c r="F2930" s="95">
        <v>42</v>
      </c>
      <c r="G2930" s="95">
        <v>42</v>
      </c>
      <c r="H2930" s="95">
        <v>6</v>
      </c>
      <c r="I2930" s="95" t="s">
        <v>217</v>
      </c>
      <c r="J2930" s="95" t="s">
        <v>216</v>
      </c>
      <c r="K2930" s="95" t="s">
        <v>293</v>
      </c>
      <c r="L2930" s="97">
        <f t="shared" si="45"/>
        <v>42</v>
      </c>
      <c r="M2930" s="95" t="str">
        <f>CONCATENATE(База[ПЕрвые символы],База[Column2],RIGHT(База[Column3],7))</f>
        <v>KV-16246192VEO-KJA</v>
      </c>
      <c r="N2930" s="98"/>
      <c r="O2930" s="98"/>
      <c r="T2930" s="97"/>
      <c r="Y2930" s="98"/>
    </row>
    <row r="2931" spans="1:25" ht="15" x14ac:dyDescent="0.25">
      <c r="A2931" s="93" t="str">
        <f>CONCATENATE(База[ПЕрвые символы],База[Column2],База[Column4])</f>
        <v>KV-16246194VEO-KJA</v>
      </c>
      <c r="B2931" s="94">
        <f>База[Column6]</f>
        <v>48</v>
      </c>
      <c r="C2931" s="95" t="s">
        <v>109</v>
      </c>
      <c r="D2931" s="96">
        <v>46194</v>
      </c>
      <c r="E2931" s="95">
        <v>48</v>
      </c>
      <c r="F2931" s="95">
        <v>42</v>
      </c>
      <c r="G2931" s="95">
        <v>42</v>
      </c>
      <c r="H2931" s="95">
        <v>6</v>
      </c>
      <c r="I2931" s="95" t="s">
        <v>217</v>
      </c>
      <c r="J2931" s="95" t="s">
        <v>216</v>
      </c>
      <c r="K2931" s="95" t="s">
        <v>293</v>
      </c>
      <c r="L2931" s="97">
        <f t="shared" si="45"/>
        <v>42</v>
      </c>
      <c r="M2931" s="95" t="str">
        <f>CONCATENATE(База[ПЕрвые символы],База[Column2],RIGHT(База[Column3],7))</f>
        <v>KV-16246194VEO-KJA</v>
      </c>
      <c r="N2931" s="98"/>
      <c r="O2931" s="98"/>
      <c r="T2931" s="97"/>
      <c r="Y2931" s="98"/>
    </row>
    <row r="2932" spans="1:25" ht="15" x14ac:dyDescent="0.25">
      <c r="A2932" s="93" t="str">
        <f>CONCATENATE(База[ПЕрвые символы],База[Column2],База[Column4])</f>
        <v>KV-16246196VEO-KJA</v>
      </c>
      <c r="B2932" s="94">
        <f>База[Column6]</f>
        <v>34</v>
      </c>
      <c r="C2932" s="95" t="s">
        <v>109</v>
      </c>
      <c r="D2932" s="96">
        <v>46196</v>
      </c>
      <c r="E2932" s="95">
        <v>34</v>
      </c>
      <c r="F2932" s="95">
        <v>28</v>
      </c>
      <c r="G2932" s="95">
        <v>28</v>
      </c>
      <c r="H2932" s="95">
        <v>6</v>
      </c>
      <c r="I2932" s="95" t="s">
        <v>217</v>
      </c>
      <c r="J2932" s="95" t="s">
        <v>216</v>
      </c>
      <c r="K2932" s="95" t="s">
        <v>292</v>
      </c>
      <c r="L2932" s="97">
        <f t="shared" si="45"/>
        <v>28</v>
      </c>
      <c r="M2932" s="95" t="str">
        <f>CONCATENATE(База[ПЕрвые символы],База[Column2],RIGHT(База[Column3],7))</f>
        <v>KV-16246196VEO-KJA</v>
      </c>
      <c r="N2932" s="98"/>
      <c r="O2932" s="98"/>
      <c r="T2932" s="97"/>
      <c r="Y2932" s="98"/>
    </row>
    <row r="2933" spans="1:25" ht="15" x14ac:dyDescent="0.25">
      <c r="A2933" s="93" t="str">
        <f>CONCATENATE(База[ПЕрвые символы],База[Column2],База[Column4])</f>
        <v>KV-16246197VEO-KJA</v>
      </c>
      <c r="B2933" s="94">
        <f>База[Column6]</f>
        <v>28</v>
      </c>
      <c r="C2933" s="95" t="s">
        <v>109</v>
      </c>
      <c r="D2933" s="96">
        <v>46197</v>
      </c>
      <c r="E2933" s="95">
        <v>28</v>
      </c>
      <c r="F2933" s="95">
        <v>22</v>
      </c>
      <c r="G2933" s="95">
        <v>22</v>
      </c>
      <c r="H2933" s="95">
        <v>6</v>
      </c>
      <c r="I2933" s="95" t="s">
        <v>217</v>
      </c>
      <c r="J2933" s="95" t="s">
        <v>216</v>
      </c>
      <c r="K2933" s="95" t="s">
        <v>288</v>
      </c>
      <c r="L2933" s="97">
        <f t="shared" si="45"/>
        <v>22</v>
      </c>
      <c r="M2933" s="95" t="str">
        <f>CONCATENATE(База[ПЕрвые символы],База[Column2],RIGHT(База[Column3],7))</f>
        <v>KV-16246197VEO-KJA</v>
      </c>
      <c r="N2933" s="98"/>
      <c r="O2933" s="98"/>
      <c r="T2933" s="97"/>
      <c r="Y2933" s="98"/>
    </row>
    <row r="2934" spans="1:25" ht="15" x14ac:dyDescent="0.25">
      <c r="A2934" s="93" t="str">
        <f>CONCATENATE(База[ПЕрвые символы],База[Column2],База[Column4])</f>
        <v>KV-16246199VEO-KJA</v>
      </c>
      <c r="B2934" s="94">
        <f>База[Column6]</f>
        <v>38</v>
      </c>
      <c r="C2934" s="95" t="s">
        <v>109</v>
      </c>
      <c r="D2934" s="96">
        <v>46199</v>
      </c>
      <c r="E2934" s="95">
        <v>38</v>
      </c>
      <c r="F2934" s="95">
        <v>32</v>
      </c>
      <c r="G2934" s="95">
        <v>32</v>
      </c>
      <c r="H2934" s="95">
        <v>6</v>
      </c>
      <c r="I2934" s="95" t="s">
        <v>217</v>
      </c>
      <c r="J2934" s="95" t="s">
        <v>216</v>
      </c>
      <c r="K2934" s="95" t="s">
        <v>293</v>
      </c>
      <c r="L2934" s="97">
        <f t="shared" si="45"/>
        <v>32</v>
      </c>
      <c r="M2934" s="95" t="str">
        <f>CONCATENATE(База[ПЕрвые символы],База[Column2],RIGHT(База[Column3],7))</f>
        <v>KV-16246199VEO-KJA</v>
      </c>
      <c r="N2934" s="98"/>
      <c r="O2934" s="98"/>
      <c r="T2934" s="97"/>
      <c r="Y2934" s="98"/>
    </row>
    <row r="2935" spans="1:25" ht="15" x14ac:dyDescent="0.25">
      <c r="A2935" s="93" t="str">
        <f>CONCATENATE(База[ПЕрвые символы],База[Column2],База[Column4])</f>
        <v>KV-16246201VEO-KJA</v>
      </c>
      <c r="B2935" s="94">
        <f>База[Column6]</f>
        <v>48</v>
      </c>
      <c r="C2935" s="95" t="s">
        <v>109</v>
      </c>
      <c r="D2935" s="96">
        <v>46201</v>
      </c>
      <c r="E2935" s="95">
        <v>48</v>
      </c>
      <c r="F2935" s="95">
        <v>42</v>
      </c>
      <c r="G2935" s="95">
        <v>42</v>
      </c>
      <c r="H2935" s="95">
        <v>6</v>
      </c>
      <c r="I2935" s="95" t="s">
        <v>217</v>
      </c>
      <c r="J2935" s="95" t="s">
        <v>216</v>
      </c>
      <c r="K2935" s="95" t="s">
        <v>293</v>
      </c>
      <c r="L2935" s="97">
        <f t="shared" si="45"/>
        <v>42</v>
      </c>
      <c r="M2935" s="95" t="str">
        <f>CONCATENATE(База[ПЕрвые символы],База[Column2],RIGHT(База[Column3],7))</f>
        <v>KV-16246201VEO-KJA</v>
      </c>
      <c r="N2935" s="98"/>
      <c r="O2935" s="98"/>
      <c r="T2935" s="97"/>
      <c r="Y2935" s="98"/>
    </row>
    <row r="2936" spans="1:25" ht="15" x14ac:dyDescent="0.25">
      <c r="A2936" s="93" t="str">
        <f>CONCATENATE(База[ПЕрвые символы],База[Column2],База[Column4])</f>
        <v>KV-16246203VEO-KJA</v>
      </c>
      <c r="B2936" s="94">
        <f>База[Column6]</f>
        <v>28</v>
      </c>
      <c r="C2936" s="95" t="s">
        <v>109</v>
      </c>
      <c r="D2936" s="96">
        <v>46203</v>
      </c>
      <c r="E2936" s="95">
        <v>28</v>
      </c>
      <c r="F2936" s="95">
        <v>22</v>
      </c>
      <c r="G2936" s="95">
        <v>22</v>
      </c>
      <c r="H2936" s="95">
        <v>6</v>
      </c>
      <c r="I2936" s="95" t="s">
        <v>217</v>
      </c>
      <c r="J2936" s="95" t="s">
        <v>216</v>
      </c>
      <c r="K2936" s="95" t="s">
        <v>288</v>
      </c>
      <c r="L2936" s="97">
        <f t="shared" si="45"/>
        <v>22</v>
      </c>
      <c r="M2936" s="95" t="str">
        <f>CONCATENATE(База[ПЕрвые символы],База[Column2],RIGHT(База[Column3],7))</f>
        <v>KV-16246203VEO-KJA</v>
      </c>
      <c r="N2936" s="98"/>
      <c r="O2936" s="98"/>
      <c r="T2936" s="97"/>
      <c r="Y2936" s="98"/>
    </row>
    <row r="2937" spans="1:25" ht="15" x14ac:dyDescent="0.25">
      <c r="A2937" s="93" t="str">
        <f>CONCATENATE(База[ПЕрвые символы],База[Column2],База[Column4])</f>
        <v>KV-16246204VEO-KJA</v>
      </c>
      <c r="B2937" s="94">
        <f>База[Column6]</f>
        <v>43</v>
      </c>
      <c r="C2937" s="95" t="s">
        <v>109</v>
      </c>
      <c r="D2937" s="96">
        <v>46204</v>
      </c>
      <c r="E2937" s="95">
        <v>43</v>
      </c>
      <c r="F2937" s="95">
        <v>28</v>
      </c>
      <c r="G2937" s="95">
        <v>28</v>
      </c>
      <c r="H2937" s="95">
        <v>6</v>
      </c>
      <c r="I2937" s="95" t="s">
        <v>217</v>
      </c>
      <c r="J2937" s="95" t="s">
        <v>216</v>
      </c>
      <c r="K2937" s="95" t="s">
        <v>293</v>
      </c>
      <c r="L2937" s="97">
        <f t="shared" si="45"/>
        <v>37</v>
      </c>
      <c r="M2937" s="95" t="str">
        <f>CONCATENATE(База[ПЕрвые символы],База[Column2],RIGHT(База[Column3],7))</f>
        <v>KV-16246204VEO-KJA</v>
      </c>
      <c r="N2937" s="98"/>
      <c r="O2937" s="98"/>
      <c r="T2937" s="97"/>
      <c r="Y2937" s="98"/>
    </row>
    <row r="2938" spans="1:25" ht="15" x14ac:dyDescent="0.25">
      <c r="A2938" s="93" t="str">
        <f>CONCATENATE(База[ПЕрвые символы],База[Column2],База[Column4])</f>
        <v>KV-16246206VEO-KJA</v>
      </c>
      <c r="B2938" s="94">
        <f>База[Column6]</f>
        <v>30</v>
      </c>
      <c r="C2938" s="95" t="s">
        <v>109</v>
      </c>
      <c r="D2938" s="96">
        <v>46206</v>
      </c>
      <c r="E2938" s="95">
        <v>30</v>
      </c>
      <c r="F2938" s="95">
        <v>24</v>
      </c>
      <c r="G2938" s="95">
        <v>24</v>
      </c>
      <c r="H2938" s="95">
        <v>6</v>
      </c>
      <c r="I2938" s="95" t="s">
        <v>217</v>
      </c>
      <c r="J2938" s="95" t="s">
        <v>216</v>
      </c>
      <c r="K2938" s="95" t="s">
        <v>293</v>
      </c>
      <c r="L2938" s="97">
        <f t="shared" si="45"/>
        <v>24</v>
      </c>
      <c r="M2938" s="95" t="str">
        <f>CONCATENATE(База[ПЕрвые символы],База[Column2],RIGHT(База[Column3],7))</f>
        <v>KV-16246206VEO-KJA</v>
      </c>
      <c r="N2938" s="98"/>
      <c r="O2938" s="98"/>
      <c r="T2938" s="97"/>
      <c r="Y2938" s="98"/>
    </row>
    <row r="2939" spans="1:25" ht="15" x14ac:dyDescent="0.25">
      <c r="A2939" s="93" t="str">
        <f>CONCATENATE(База[ПЕрвые символы],База[Column2],База[Column4])</f>
        <v>KV-16246208VEO-KJA</v>
      </c>
      <c r="B2939" s="94">
        <f>База[Column6]</f>
        <v>46</v>
      </c>
      <c r="C2939" s="95" t="s">
        <v>109</v>
      </c>
      <c r="D2939" s="96">
        <v>46208</v>
      </c>
      <c r="E2939" s="95">
        <v>46</v>
      </c>
      <c r="F2939" s="95">
        <v>29</v>
      </c>
      <c r="G2939" s="95">
        <v>29</v>
      </c>
      <c r="H2939" s="95">
        <v>6</v>
      </c>
      <c r="I2939" s="95" t="s">
        <v>217</v>
      </c>
      <c r="J2939" s="95" t="s">
        <v>216</v>
      </c>
      <c r="K2939" s="95" t="s">
        <v>288</v>
      </c>
      <c r="L2939" s="97">
        <f t="shared" si="45"/>
        <v>40</v>
      </c>
      <c r="M2939" s="95" t="str">
        <f>CONCATENATE(База[ПЕрвые символы],База[Column2],RIGHT(База[Column3],7))</f>
        <v>KV-16246208VEO-KJA</v>
      </c>
      <c r="N2939" s="98"/>
      <c r="O2939" s="98"/>
      <c r="T2939" s="97"/>
      <c r="Y2939" s="98"/>
    </row>
    <row r="2940" spans="1:25" ht="15" x14ac:dyDescent="0.25">
      <c r="A2940" s="93" t="str">
        <f>CONCATENATE(База[ПЕрвые символы],База[Column2],База[Column4])</f>
        <v>KV-16246209VEO-KJA</v>
      </c>
      <c r="B2940" s="94">
        <f>База[Column6]</f>
        <v>30</v>
      </c>
      <c r="C2940" s="95" t="s">
        <v>109</v>
      </c>
      <c r="D2940" s="96">
        <v>46209</v>
      </c>
      <c r="E2940" s="95">
        <v>30</v>
      </c>
      <c r="F2940" s="95">
        <v>1</v>
      </c>
      <c r="G2940" s="95">
        <v>1</v>
      </c>
      <c r="H2940" s="95">
        <v>6</v>
      </c>
      <c r="I2940" s="95" t="s">
        <v>217</v>
      </c>
      <c r="J2940" s="95" t="s">
        <v>216</v>
      </c>
      <c r="K2940" s="95" t="s">
        <v>292</v>
      </c>
      <c r="L2940" s="97">
        <f t="shared" si="45"/>
        <v>24</v>
      </c>
      <c r="M2940" s="95" t="str">
        <f>CONCATENATE(База[ПЕрвые символы],База[Column2],RIGHT(База[Column3],7))</f>
        <v>KV-16246209VEO-KJA</v>
      </c>
      <c r="N2940" s="98"/>
      <c r="O2940" s="98"/>
      <c r="T2940" s="97"/>
      <c r="Y2940" s="98"/>
    </row>
    <row r="2941" spans="1:25" ht="15" x14ac:dyDescent="0.25">
      <c r="A2941" s="93" t="str">
        <f>CONCATENATE(База[ПЕрвые символы],База[Column2],База[Column4])</f>
        <v>KV-16246211VEO-KJA</v>
      </c>
      <c r="B2941" s="94">
        <f>База[Column6]</f>
        <v>46</v>
      </c>
      <c r="C2941" s="95" t="s">
        <v>109</v>
      </c>
      <c r="D2941" s="96">
        <v>46211</v>
      </c>
      <c r="E2941" s="95">
        <v>46</v>
      </c>
      <c r="F2941" s="95">
        <v>22</v>
      </c>
      <c r="G2941" s="95">
        <v>22</v>
      </c>
      <c r="H2941" s="95">
        <v>6</v>
      </c>
      <c r="I2941" s="95" t="s">
        <v>217</v>
      </c>
      <c r="J2941" s="95" t="s">
        <v>216</v>
      </c>
      <c r="K2941" s="95" t="s">
        <v>288</v>
      </c>
      <c r="L2941" s="97">
        <f t="shared" si="45"/>
        <v>40</v>
      </c>
      <c r="M2941" s="95" t="str">
        <f>CONCATENATE(База[ПЕрвые символы],База[Column2],RIGHT(База[Column3],7))</f>
        <v>KV-16246211VEO-KJA</v>
      </c>
      <c r="N2941" s="98"/>
      <c r="O2941" s="98"/>
      <c r="T2941" s="97"/>
      <c r="Y2941" s="98"/>
    </row>
    <row r="2942" spans="1:25" ht="15" x14ac:dyDescent="0.25">
      <c r="A2942" s="93" t="str">
        <f>CONCATENATE(База[ПЕрвые символы],База[Column2],База[Column4])</f>
        <v>KV-16246213VEO-KJA</v>
      </c>
      <c r="B2942" s="94">
        <f>База[Column6]</f>
        <v>46</v>
      </c>
      <c r="C2942" s="95" t="s">
        <v>109</v>
      </c>
      <c r="D2942" s="96">
        <v>46213</v>
      </c>
      <c r="E2942" s="95">
        <v>46</v>
      </c>
      <c r="F2942" s="95">
        <v>20</v>
      </c>
      <c r="G2942" s="95">
        <v>20</v>
      </c>
      <c r="H2942" s="95">
        <v>6</v>
      </c>
      <c r="I2942" s="95" t="s">
        <v>217</v>
      </c>
      <c r="J2942" s="95" t="s">
        <v>216</v>
      </c>
      <c r="K2942" s="95" t="s">
        <v>288</v>
      </c>
      <c r="L2942" s="97">
        <f t="shared" si="45"/>
        <v>40</v>
      </c>
      <c r="M2942" s="95" t="str">
        <f>CONCATENATE(База[ПЕрвые символы],База[Column2],RIGHT(База[Column3],7))</f>
        <v>KV-16246213VEO-KJA</v>
      </c>
      <c r="N2942" s="98"/>
      <c r="O2942" s="98"/>
      <c r="T2942" s="97"/>
      <c r="Y2942" s="98"/>
    </row>
    <row r="2943" spans="1:25" ht="15" x14ac:dyDescent="0.25">
      <c r="A2943" s="93" t="str">
        <f>CONCATENATE(База[ПЕрвые символы],База[Column2],База[Column4])</f>
        <v>KV-16246215VEO-KJA</v>
      </c>
      <c r="B2943" s="94">
        <f>База[Column6]</f>
        <v>46</v>
      </c>
      <c r="C2943" s="95" t="s">
        <v>109</v>
      </c>
      <c r="D2943" s="96">
        <v>46215</v>
      </c>
      <c r="E2943" s="95">
        <v>46</v>
      </c>
      <c r="F2943" s="95">
        <v>40</v>
      </c>
      <c r="G2943" s="95">
        <v>40</v>
      </c>
      <c r="H2943" s="95">
        <v>6</v>
      </c>
      <c r="I2943" s="95" t="s">
        <v>217</v>
      </c>
      <c r="J2943" s="95" t="s">
        <v>216</v>
      </c>
      <c r="K2943" s="95" t="s">
        <v>288</v>
      </c>
      <c r="L2943" s="97">
        <f t="shared" si="45"/>
        <v>40</v>
      </c>
      <c r="M2943" s="95" t="str">
        <f>CONCATENATE(База[ПЕрвые символы],База[Column2],RIGHT(База[Column3],7))</f>
        <v>KV-16246215VEO-KJA</v>
      </c>
      <c r="N2943" s="98"/>
      <c r="O2943" s="98"/>
      <c r="T2943" s="97"/>
      <c r="Y2943" s="98"/>
    </row>
    <row r="2944" spans="1:25" ht="15" x14ac:dyDescent="0.25">
      <c r="A2944" s="93" t="str">
        <f>CONCATENATE(База[ПЕрвые символы],База[Column2],База[Column4])</f>
        <v>KV-16246165VEO-KJA</v>
      </c>
      <c r="B2944" s="94">
        <f>База[Column6]</f>
        <v>42</v>
      </c>
      <c r="C2944" s="95" t="s">
        <v>109</v>
      </c>
      <c r="D2944" s="96">
        <v>46165</v>
      </c>
      <c r="E2944" s="95">
        <v>42</v>
      </c>
      <c r="F2944" s="95">
        <v>11</v>
      </c>
      <c r="G2944" s="95">
        <v>11</v>
      </c>
      <c r="H2944" s="95">
        <v>0</v>
      </c>
      <c r="I2944" s="95" t="s">
        <v>217</v>
      </c>
      <c r="J2944" s="95" t="s">
        <v>216</v>
      </c>
      <c r="K2944" s="95" t="s">
        <v>292</v>
      </c>
      <c r="L2944" s="97">
        <f t="shared" si="45"/>
        <v>42</v>
      </c>
      <c r="M2944" s="95" t="str">
        <f>CONCATENATE(База[ПЕрвые символы],База[Column2],RIGHT(База[Column3],7))</f>
        <v>KV-16246165VEO-KJA</v>
      </c>
      <c r="N2944" s="98"/>
      <c r="O2944" s="98"/>
      <c r="T2944" s="97"/>
      <c r="Y2944" s="98"/>
    </row>
    <row r="2945" spans="1:25" ht="15" x14ac:dyDescent="0.25">
      <c r="A2945" s="93" t="str">
        <f>CONCATENATE(База[ПЕрвые символы],База[Column2],База[Column4])</f>
        <v>KV-17146154KJA-TGP</v>
      </c>
      <c r="B2945" s="94">
        <f>База[Column6]</f>
        <v>46</v>
      </c>
      <c r="C2945" s="95" t="s">
        <v>110</v>
      </c>
      <c r="D2945" s="96">
        <v>46154</v>
      </c>
      <c r="E2945" s="95">
        <v>46</v>
      </c>
      <c r="F2945" s="95">
        <v>44</v>
      </c>
      <c r="G2945" s="95">
        <v>44</v>
      </c>
      <c r="H2945" s="95">
        <v>0</v>
      </c>
      <c r="I2945" s="95" t="s">
        <v>219</v>
      </c>
      <c r="J2945" s="95" t="s">
        <v>218</v>
      </c>
      <c r="K2945" s="95" t="s">
        <v>288</v>
      </c>
      <c r="L2945" s="97">
        <f t="shared" si="45"/>
        <v>46</v>
      </c>
      <c r="M2945" s="95" t="str">
        <f>CONCATENATE(База[ПЕрвые символы],База[Column2],RIGHT(База[Column3],7))</f>
        <v>KV-17146154KJA-TGP</v>
      </c>
      <c r="N2945" s="98"/>
      <c r="O2945" s="98"/>
      <c r="T2945" s="97"/>
      <c r="Y2945" s="98"/>
    </row>
    <row r="2946" spans="1:25" ht="15" x14ac:dyDescent="0.25">
      <c r="A2946" s="93" t="str">
        <f>CONCATENATE(База[ПЕрвые символы],База[Column2],База[Column4])</f>
        <v>KV-17146161KJA-TGP</v>
      </c>
      <c r="B2946" s="94">
        <f>База[Column6]</f>
        <v>46</v>
      </c>
      <c r="C2946" s="95" t="s">
        <v>110</v>
      </c>
      <c r="D2946" s="96">
        <v>46161</v>
      </c>
      <c r="E2946" s="95">
        <v>46</v>
      </c>
      <c r="F2946" s="95">
        <v>46</v>
      </c>
      <c r="G2946" s="95">
        <v>46</v>
      </c>
      <c r="H2946" s="95">
        <v>0</v>
      </c>
      <c r="I2946" s="95" t="s">
        <v>219</v>
      </c>
      <c r="J2946" s="95" t="s">
        <v>218</v>
      </c>
      <c r="K2946" s="95" t="s">
        <v>288</v>
      </c>
      <c r="L2946" s="97">
        <f t="shared" ref="L2946:L3009" si="46">IF(G2946&gt;=0,E2946-H2946,E2946-H2946-G2946)</f>
        <v>46</v>
      </c>
      <c r="M2946" s="95" t="str">
        <f>CONCATENATE(База[ПЕрвые символы],База[Column2],RIGHT(База[Column3],7))</f>
        <v>KV-17146161KJA-TGP</v>
      </c>
      <c r="N2946" s="98"/>
      <c r="O2946" s="98"/>
      <c r="T2946" s="97"/>
      <c r="Y2946" s="98"/>
    </row>
    <row r="2947" spans="1:25" ht="15" x14ac:dyDescent="0.25">
      <c r="A2947" s="93" t="str">
        <f>CONCATENATE(База[ПЕрвые символы],База[Column2],База[Column4])</f>
        <v>KV-17146166KJA-TGP</v>
      </c>
      <c r="B2947" s="94">
        <f>База[Column6]</f>
        <v>42</v>
      </c>
      <c r="C2947" s="95" t="s">
        <v>110</v>
      </c>
      <c r="D2947" s="96">
        <v>46166</v>
      </c>
      <c r="E2947" s="95">
        <v>42</v>
      </c>
      <c r="F2947" s="95">
        <v>42</v>
      </c>
      <c r="G2947" s="95">
        <v>42</v>
      </c>
      <c r="H2947" s="95">
        <v>0</v>
      </c>
      <c r="I2947" s="95" t="s">
        <v>219</v>
      </c>
      <c r="J2947" s="95" t="s">
        <v>218</v>
      </c>
      <c r="K2947" s="95" t="s">
        <v>291</v>
      </c>
      <c r="L2947" s="97">
        <f t="shared" si="46"/>
        <v>42</v>
      </c>
      <c r="M2947" s="95" t="str">
        <f>CONCATENATE(База[ПЕрвые символы],База[Column2],RIGHT(База[Column3],7))</f>
        <v>KV-17146166KJA-TGP</v>
      </c>
      <c r="N2947" s="98"/>
      <c r="O2947" s="98"/>
      <c r="T2947" s="97"/>
      <c r="Y2947" s="98"/>
    </row>
    <row r="2948" spans="1:25" ht="15" x14ac:dyDescent="0.25">
      <c r="A2948" s="93" t="str">
        <f>CONCATENATE(База[ПЕрвые символы],База[Column2],База[Column4])</f>
        <v>KV-17146168KJA-TGP</v>
      </c>
      <c r="B2948" s="94">
        <f>База[Column6]</f>
        <v>65</v>
      </c>
      <c r="C2948" s="95" t="s">
        <v>110</v>
      </c>
      <c r="D2948" s="96">
        <v>46168</v>
      </c>
      <c r="E2948" s="95">
        <v>65</v>
      </c>
      <c r="F2948" s="95">
        <v>62</v>
      </c>
      <c r="G2948" s="95">
        <v>62</v>
      </c>
      <c r="H2948" s="95">
        <v>0</v>
      </c>
      <c r="I2948" s="95" t="s">
        <v>219</v>
      </c>
      <c r="J2948" s="95" t="s">
        <v>218</v>
      </c>
      <c r="K2948" s="95" t="s">
        <v>289</v>
      </c>
      <c r="L2948" s="97">
        <f t="shared" si="46"/>
        <v>65</v>
      </c>
      <c r="M2948" s="95" t="str">
        <f>CONCATENATE(База[ПЕрвые символы],База[Column2],RIGHT(База[Column3],7))</f>
        <v>KV-17146168KJA-TGP</v>
      </c>
      <c r="N2948" s="98"/>
      <c r="O2948" s="98"/>
      <c r="T2948" s="97"/>
      <c r="Y2948" s="98"/>
    </row>
    <row r="2949" spans="1:25" ht="15" x14ac:dyDescent="0.25">
      <c r="A2949" s="93" t="str">
        <f>CONCATENATE(База[ПЕрвые символы],База[Column2],База[Column4])</f>
        <v>KV-17146173KJA-TGP</v>
      </c>
      <c r="B2949" s="94">
        <f>База[Column6]</f>
        <v>56</v>
      </c>
      <c r="C2949" s="95" t="s">
        <v>110</v>
      </c>
      <c r="D2949" s="96">
        <v>46173</v>
      </c>
      <c r="E2949" s="95">
        <v>56</v>
      </c>
      <c r="F2949" s="95">
        <v>50</v>
      </c>
      <c r="G2949" s="95">
        <v>50</v>
      </c>
      <c r="H2949" s="95">
        <v>2</v>
      </c>
      <c r="I2949" s="95" t="s">
        <v>219</v>
      </c>
      <c r="J2949" s="95" t="s">
        <v>218</v>
      </c>
      <c r="K2949" s="95" t="s">
        <v>289</v>
      </c>
      <c r="L2949" s="97">
        <f t="shared" si="46"/>
        <v>54</v>
      </c>
      <c r="M2949" s="95" t="str">
        <f>CONCATENATE(База[ПЕрвые символы],База[Column2],RIGHT(База[Column3],7))</f>
        <v>KV-17146173KJA-TGP</v>
      </c>
      <c r="N2949" s="98"/>
      <c r="O2949" s="98"/>
      <c r="T2949" s="97"/>
      <c r="Y2949" s="98"/>
    </row>
    <row r="2950" spans="1:25" ht="15" x14ac:dyDescent="0.25">
      <c r="A2950" s="93" t="str">
        <f>CONCATENATE(База[ПЕрвые символы],База[Column2],База[Column4])</f>
        <v>KV-17146175KJA-TGP</v>
      </c>
      <c r="B2950" s="94">
        <f>База[Column6]</f>
        <v>56</v>
      </c>
      <c r="C2950" s="95" t="s">
        <v>110</v>
      </c>
      <c r="D2950" s="96">
        <v>46175</v>
      </c>
      <c r="E2950" s="95">
        <v>56</v>
      </c>
      <c r="F2950" s="95">
        <v>38</v>
      </c>
      <c r="G2950" s="95">
        <v>38</v>
      </c>
      <c r="H2950" s="95">
        <v>2</v>
      </c>
      <c r="I2950" s="95" t="s">
        <v>219</v>
      </c>
      <c r="J2950" s="95" t="s">
        <v>218</v>
      </c>
      <c r="K2950" s="95" t="s">
        <v>289</v>
      </c>
      <c r="L2950" s="97">
        <f t="shared" si="46"/>
        <v>54</v>
      </c>
      <c r="M2950" s="95" t="str">
        <f>CONCATENATE(База[ПЕрвые символы],База[Column2],RIGHT(База[Column3],7))</f>
        <v>KV-17146175KJA-TGP</v>
      </c>
      <c r="N2950" s="98"/>
      <c r="O2950" s="98"/>
      <c r="T2950" s="97"/>
      <c r="Y2950" s="98"/>
    </row>
    <row r="2951" spans="1:25" ht="15" x14ac:dyDescent="0.25">
      <c r="A2951" s="93" t="str">
        <f>CONCATENATE(База[ПЕрвые символы],База[Column2],База[Column4])</f>
        <v>KV-17146180KJA-TGP</v>
      </c>
      <c r="B2951" s="94">
        <f>База[Column6]</f>
        <v>56</v>
      </c>
      <c r="C2951" s="95" t="s">
        <v>110</v>
      </c>
      <c r="D2951" s="96">
        <v>46180</v>
      </c>
      <c r="E2951" s="95">
        <v>56</v>
      </c>
      <c r="F2951" s="95">
        <v>25</v>
      </c>
      <c r="G2951" s="95">
        <v>25</v>
      </c>
      <c r="H2951" s="95">
        <v>2</v>
      </c>
      <c r="I2951" s="95" t="s">
        <v>219</v>
      </c>
      <c r="J2951" s="95" t="s">
        <v>218</v>
      </c>
      <c r="K2951" s="95" t="s">
        <v>289</v>
      </c>
      <c r="L2951" s="97">
        <f t="shared" si="46"/>
        <v>54</v>
      </c>
      <c r="M2951" s="95" t="str">
        <f>CONCATENATE(База[ПЕрвые символы],База[Column2],RIGHT(База[Column3],7))</f>
        <v>KV-17146180KJA-TGP</v>
      </c>
      <c r="N2951" s="98"/>
      <c r="O2951" s="98"/>
      <c r="T2951" s="97"/>
      <c r="Y2951" s="98"/>
    </row>
    <row r="2952" spans="1:25" ht="15" x14ac:dyDescent="0.25">
      <c r="A2952" s="93" t="str">
        <f>CONCATENATE(База[ПЕрвые символы],База[Column2],База[Column4])</f>
        <v>KV-17146182KJA-TGP</v>
      </c>
      <c r="B2952" s="94">
        <f>База[Column6]</f>
        <v>20</v>
      </c>
      <c r="C2952" s="95" t="s">
        <v>110</v>
      </c>
      <c r="D2952" s="96">
        <v>46182</v>
      </c>
      <c r="E2952" s="95">
        <v>20</v>
      </c>
      <c r="F2952" s="95">
        <v>18</v>
      </c>
      <c r="G2952" s="95">
        <v>18</v>
      </c>
      <c r="H2952" s="95">
        <v>2</v>
      </c>
      <c r="I2952" s="95" t="s">
        <v>219</v>
      </c>
      <c r="J2952" s="95" t="s">
        <v>218</v>
      </c>
      <c r="K2952" s="95" t="s">
        <v>291</v>
      </c>
      <c r="L2952" s="97">
        <f t="shared" si="46"/>
        <v>18</v>
      </c>
      <c r="M2952" s="95" t="str">
        <f>CONCATENATE(База[ПЕрвые символы],База[Column2],RIGHT(База[Column3],7))</f>
        <v>KV-17146182KJA-TGP</v>
      </c>
      <c r="N2952" s="98"/>
      <c r="O2952" s="98"/>
      <c r="T2952" s="97"/>
      <c r="Y2952" s="98"/>
    </row>
    <row r="2953" spans="1:25" ht="15" x14ac:dyDescent="0.25">
      <c r="A2953" s="93" t="str">
        <f>CONCATENATE(База[ПЕрвые символы],База[Column2],База[Column4])</f>
        <v>KV-17146187KJA-TGP</v>
      </c>
      <c r="B2953" s="94">
        <f>База[Column6]</f>
        <v>65</v>
      </c>
      <c r="C2953" s="95" t="s">
        <v>110</v>
      </c>
      <c r="D2953" s="96">
        <v>46187</v>
      </c>
      <c r="E2953" s="95">
        <v>65</v>
      </c>
      <c r="F2953" s="95">
        <v>20</v>
      </c>
      <c r="G2953" s="95">
        <v>20</v>
      </c>
      <c r="H2953" s="95">
        <v>2</v>
      </c>
      <c r="I2953" s="95" t="s">
        <v>219</v>
      </c>
      <c r="J2953" s="95" t="s">
        <v>218</v>
      </c>
      <c r="K2953" s="95" t="s">
        <v>289</v>
      </c>
      <c r="L2953" s="97">
        <f t="shared" si="46"/>
        <v>63</v>
      </c>
      <c r="M2953" s="95" t="str">
        <f>CONCATENATE(База[ПЕрвые символы],База[Column2],RIGHT(База[Column3],7))</f>
        <v>KV-17146187KJA-TGP</v>
      </c>
      <c r="N2953" s="98"/>
      <c r="O2953" s="98"/>
      <c r="T2953" s="97"/>
      <c r="Y2953" s="98"/>
    </row>
    <row r="2954" spans="1:25" ht="15" x14ac:dyDescent="0.25">
      <c r="A2954" s="93" t="str">
        <f>CONCATENATE(База[ПЕрвые символы],База[Column2],База[Column4])</f>
        <v>KV-17146189KJA-TGP</v>
      </c>
      <c r="B2954" s="94">
        <f>База[Column6]</f>
        <v>49</v>
      </c>
      <c r="C2954" s="95" t="s">
        <v>110</v>
      </c>
      <c r="D2954" s="96">
        <v>46189</v>
      </c>
      <c r="E2954" s="95">
        <v>49</v>
      </c>
      <c r="F2954" s="95">
        <v>7</v>
      </c>
      <c r="G2954" s="95">
        <v>7</v>
      </c>
      <c r="H2954" s="95">
        <v>2</v>
      </c>
      <c r="I2954" s="95" t="s">
        <v>219</v>
      </c>
      <c r="J2954" s="95" t="s">
        <v>218</v>
      </c>
      <c r="K2954" s="95" t="s">
        <v>289</v>
      </c>
      <c r="L2954" s="97">
        <f t="shared" si="46"/>
        <v>47</v>
      </c>
      <c r="M2954" s="95" t="str">
        <f>CONCATENATE(База[ПЕрвые символы],База[Column2],RIGHT(База[Column3],7))</f>
        <v>KV-17146189KJA-TGP</v>
      </c>
      <c r="N2954" s="98"/>
      <c r="O2954" s="98"/>
      <c r="T2954" s="97"/>
      <c r="Y2954" s="98"/>
    </row>
    <row r="2955" spans="1:25" ht="15" x14ac:dyDescent="0.25">
      <c r="A2955" s="93" t="str">
        <f>CONCATENATE(База[ПЕрвые символы],База[Column2],База[Column4])</f>
        <v>KV-17146194KJA-TGP</v>
      </c>
      <c r="B2955" s="94">
        <f>База[Column6]</f>
        <v>65</v>
      </c>
      <c r="C2955" s="95" t="s">
        <v>110</v>
      </c>
      <c r="D2955" s="96">
        <v>46194</v>
      </c>
      <c r="E2955" s="95">
        <v>65</v>
      </c>
      <c r="F2955" s="95">
        <v>23</v>
      </c>
      <c r="G2955" s="95">
        <v>23</v>
      </c>
      <c r="H2955" s="95">
        <v>2</v>
      </c>
      <c r="I2955" s="95" t="s">
        <v>219</v>
      </c>
      <c r="J2955" s="95" t="s">
        <v>218</v>
      </c>
      <c r="K2955" s="95" t="s">
        <v>289</v>
      </c>
      <c r="L2955" s="97">
        <f t="shared" si="46"/>
        <v>63</v>
      </c>
      <c r="M2955" s="95" t="str">
        <f>CONCATENATE(База[ПЕрвые символы],База[Column2],RIGHT(База[Column3],7))</f>
        <v>KV-17146194KJA-TGP</v>
      </c>
      <c r="N2955" s="98"/>
      <c r="O2955" s="98"/>
      <c r="T2955" s="97"/>
      <c r="Y2955" s="98"/>
    </row>
    <row r="2956" spans="1:25" ht="15" x14ac:dyDescent="0.25">
      <c r="A2956" s="93" t="str">
        <f>CONCATENATE(База[ПЕрвые символы],База[Column2],База[Column4])</f>
        <v>KV-17146196KJA-TGP</v>
      </c>
      <c r="B2956" s="94">
        <f>База[Column6]</f>
        <v>48</v>
      </c>
      <c r="C2956" s="95" t="s">
        <v>110</v>
      </c>
      <c r="D2956" s="96">
        <v>46196</v>
      </c>
      <c r="E2956" s="95">
        <v>48</v>
      </c>
      <c r="F2956" s="95">
        <v>18</v>
      </c>
      <c r="G2956" s="95">
        <v>18</v>
      </c>
      <c r="H2956" s="95">
        <v>2</v>
      </c>
      <c r="I2956" s="95" t="s">
        <v>219</v>
      </c>
      <c r="J2956" s="95" t="s">
        <v>218</v>
      </c>
      <c r="K2956" s="95" t="s">
        <v>289</v>
      </c>
      <c r="L2956" s="97">
        <f t="shared" si="46"/>
        <v>46</v>
      </c>
      <c r="M2956" s="95" t="str">
        <f>CONCATENATE(База[ПЕрвые символы],База[Column2],RIGHT(База[Column3],7))</f>
        <v>KV-17146196KJA-TGP</v>
      </c>
      <c r="N2956" s="98"/>
      <c r="O2956" s="98"/>
      <c r="T2956" s="97"/>
      <c r="Y2956" s="98"/>
    </row>
    <row r="2957" spans="1:25" ht="15" x14ac:dyDescent="0.25">
      <c r="A2957" s="93" t="str">
        <f>CONCATENATE(База[ПЕрвые символы],База[Column2],База[Column4])</f>
        <v>KV-17146201KJA-TGP</v>
      </c>
      <c r="B2957" s="94">
        <f>База[Column6]</f>
        <v>64</v>
      </c>
      <c r="C2957" s="95" t="s">
        <v>110</v>
      </c>
      <c r="D2957" s="96">
        <v>46201</v>
      </c>
      <c r="E2957" s="95">
        <v>64</v>
      </c>
      <c r="F2957" s="95">
        <v>22</v>
      </c>
      <c r="G2957" s="95">
        <v>22</v>
      </c>
      <c r="H2957" s="95">
        <v>2</v>
      </c>
      <c r="I2957" s="95" t="s">
        <v>219</v>
      </c>
      <c r="J2957" s="95" t="s">
        <v>218</v>
      </c>
      <c r="K2957" s="95" t="s">
        <v>289</v>
      </c>
      <c r="L2957" s="97">
        <f t="shared" si="46"/>
        <v>62</v>
      </c>
      <c r="M2957" s="95" t="str">
        <f>CONCATENATE(База[ПЕрвые символы],База[Column2],RIGHT(База[Column3],7))</f>
        <v>KV-17146201KJA-TGP</v>
      </c>
      <c r="N2957" s="98"/>
      <c r="O2957" s="98"/>
      <c r="T2957" s="97"/>
      <c r="Y2957" s="98"/>
    </row>
    <row r="2958" spans="1:25" ht="15" x14ac:dyDescent="0.25">
      <c r="A2958" s="93" t="str">
        <f>CONCATENATE(База[ПЕрвые символы],База[Column2],База[Column4])</f>
        <v>KV-17146203KJA-TGP</v>
      </c>
      <c r="B2958" s="94">
        <f>База[Column6]</f>
        <v>53</v>
      </c>
      <c r="C2958" s="95" t="s">
        <v>110</v>
      </c>
      <c r="D2958" s="96">
        <v>46203</v>
      </c>
      <c r="E2958" s="95">
        <v>53</v>
      </c>
      <c r="F2958" s="95">
        <v>12</v>
      </c>
      <c r="G2958" s="95">
        <v>12</v>
      </c>
      <c r="H2958" s="95">
        <v>2</v>
      </c>
      <c r="I2958" s="95" t="s">
        <v>219</v>
      </c>
      <c r="J2958" s="95" t="s">
        <v>218</v>
      </c>
      <c r="K2958" s="95" t="s">
        <v>289</v>
      </c>
      <c r="L2958" s="97">
        <f t="shared" si="46"/>
        <v>51</v>
      </c>
      <c r="M2958" s="95" t="str">
        <f>CONCATENATE(База[ПЕрвые символы],База[Column2],RIGHT(База[Column3],7))</f>
        <v>KV-17146203KJA-TGP</v>
      </c>
      <c r="N2958" s="98"/>
      <c r="O2958" s="98"/>
      <c r="T2958" s="97"/>
      <c r="Y2958" s="98"/>
    </row>
    <row r="2959" spans="1:25" ht="15" x14ac:dyDescent="0.25">
      <c r="A2959" s="93" t="str">
        <f>CONCATENATE(База[ПЕрвые символы],База[Column2],База[Column4])</f>
        <v>KV-17146208KJA-TGP</v>
      </c>
      <c r="B2959" s="94">
        <f>База[Column6]</f>
        <v>65</v>
      </c>
      <c r="C2959" s="95" t="s">
        <v>110</v>
      </c>
      <c r="D2959" s="96">
        <v>46208</v>
      </c>
      <c r="E2959" s="95">
        <v>65</v>
      </c>
      <c r="F2959" s="95">
        <v>22</v>
      </c>
      <c r="G2959" s="95">
        <v>22</v>
      </c>
      <c r="H2959" s="95">
        <v>2</v>
      </c>
      <c r="I2959" s="95" t="s">
        <v>219</v>
      </c>
      <c r="J2959" s="95" t="s">
        <v>218</v>
      </c>
      <c r="K2959" s="95" t="s">
        <v>289</v>
      </c>
      <c r="L2959" s="97">
        <f t="shared" si="46"/>
        <v>63</v>
      </c>
      <c r="M2959" s="95" t="str">
        <f>CONCATENATE(База[ПЕрвые символы],База[Column2],RIGHT(База[Column3],7))</f>
        <v>KV-17146208KJA-TGP</v>
      </c>
      <c r="N2959" s="98"/>
      <c r="O2959" s="98"/>
      <c r="T2959" s="97"/>
      <c r="Y2959" s="98"/>
    </row>
    <row r="2960" spans="1:25" ht="15" x14ac:dyDescent="0.25">
      <c r="A2960" s="93" t="str">
        <f>CONCATENATE(База[ПЕрвые символы],База[Column2],База[Column4])</f>
        <v>KV-17146210KJA-TGP</v>
      </c>
      <c r="B2960" s="94">
        <f>База[Column6]</f>
        <v>28</v>
      </c>
      <c r="C2960" s="95" t="s">
        <v>110</v>
      </c>
      <c r="D2960" s="96">
        <v>46210</v>
      </c>
      <c r="E2960" s="95">
        <v>28</v>
      </c>
      <c r="F2960" s="95">
        <v>4</v>
      </c>
      <c r="G2960" s="95">
        <v>4</v>
      </c>
      <c r="H2960" s="95">
        <v>2</v>
      </c>
      <c r="I2960" s="95" t="s">
        <v>219</v>
      </c>
      <c r="J2960" s="95" t="s">
        <v>218</v>
      </c>
      <c r="K2960" s="95" t="s">
        <v>293</v>
      </c>
      <c r="L2960" s="97">
        <f t="shared" si="46"/>
        <v>26</v>
      </c>
      <c r="M2960" s="95" t="str">
        <f>CONCATENATE(База[ПЕрвые символы],База[Column2],RIGHT(База[Column3],7))</f>
        <v>KV-17146210KJA-TGP</v>
      </c>
      <c r="N2960" s="98"/>
      <c r="O2960" s="98"/>
      <c r="T2960" s="97"/>
      <c r="Y2960" s="98"/>
    </row>
    <row r="2961" spans="1:25" ht="15" x14ac:dyDescent="0.25">
      <c r="A2961" s="93" t="str">
        <f>CONCATENATE(База[ПЕрвые символы],База[Column2],База[Column4])</f>
        <v>KV-17146215KJA-TGP</v>
      </c>
      <c r="B2961" s="94">
        <f>База[Column6]</f>
        <v>46</v>
      </c>
      <c r="C2961" s="95" t="s">
        <v>110</v>
      </c>
      <c r="D2961" s="96">
        <v>46215</v>
      </c>
      <c r="E2961" s="95">
        <v>46</v>
      </c>
      <c r="F2961" s="95">
        <v>6</v>
      </c>
      <c r="G2961" s="95">
        <v>6</v>
      </c>
      <c r="H2961" s="95">
        <v>2</v>
      </c>
      <c r="I2961" s="95" t="s">
        <v>219</v>
      </c>
      <c r="J2961" s="95" t="s">
        <v>218</v>
      </c>
      <c r="K2961" s="95" t="s">
        <v>289</v>
      </c>
      <c r="L2961" s="97">
        <f t="shared" si="46"/>
        <v>44</v>
      </c>
      <c r="M2961" s="95" t="str">
        <f>CONCATENATE(База[ПЕрвые символы],База[Column2],RIGHT(База[Column3],7))</f>
        <v>KV-17146215KJA-TGP</v>
      </c>
      <c r="N2961" s="98"/>
      <c r="O2961" s="98"/>
      <c r="T2961" s="97"/>
      <c r="Y2961" s="98"/>
    </row>
    <row r="2962" spans="1:25" ht="15" x14ac:dyDescent="0.25">
      <c r="A2962" s="93" t="str">
        <f>CONCATENATE(База[ПЕрвые символы],База[Column2],База[Column4])</f>
        <v>KV-17246154TGP-KJA</v>
      </c>
      <c r="B2962" s="94">
        <f>База[Column6]</f>
        <v>46</v>
      </c>
      <c r="C2962" s="95" t="s">
        <v>111</v>
      </c>
      <c r="D2962" s="96">
        <v>46154</v>
      </c>
      <c r="E2962" s="95">
        <v>46</v>
      </c>
      <c r="F2962" s="95">
        <v>46</v>
      </c>
      <c r="G2962" s="95">
        <v>46</v>
      </c>
      <c r="H2962" s="95">
        <v>0</v>
      </c>
      <c r="I2962" s="95" t="s">
        <v>221</v>
      </c>
      <c r="J2962" s="95" t="s">
        <v>220</v>
      </c>
      <c r="K2962" s="95" t="s">
        <v>288</v>
      </c>
      <c r="L2962" s="97">
        <f t="shared" si="46"/>
        <v>46</v>
      </c>
      <c r="M2962" s="95" t="str">
        <f>CONCATENATE(База[ПЕрвые символы],База[Column2],RIGHT(База[Column3],7))</f>
        <v>KV-17246154TGP-KJA</v>
      </c>
      <c r="N2962" s="98"/>
      <c r="O2962" s="98"/>
      <c r="T2962" s="97"/>
      <c r="Y2962" s="98"/>
    </row>
    <row r="2963" spans="1:25" ht="15" x14ac:dyDescent="0.25">
      <c r="A2963" s="93" t="str">
        <f>CONCATENATE(База[ПЕрвые символы],База[Column2],База[Column4])</f>
        <v>KV-17246161TGP-KJA</v>
      </c>
      <c r="B2963" s="94">
        <f>База[Column6]</f>
        <v>46</v>
      </c>
      <c r="C2963" s="95" t="s">
        <v>111</v>
      </c>
      <c r="D2963" s="96">
        <v>46161</v>
      </c>
      <c r="E2963" s="95">
        <v>46</v>
      </c>
      <c r="F2963" s="95">
        <v>45</v>
      </c>
      <c r="G2963" s="95">
        <v>45</v>
      </c>
      <c r="H2963" s="95">
        <v>0</v>
      </c>
      <c r="I2963" s="95" t="s">
        <v>221</v>
      </c>
      <c r="J2963" s="95" t="s">
        <v>220</v>
      </c>
      <c r="K2963" s="95" t="s">
        <v>288</v>
      </c>
      <c r="L2963" s="97">
        <f t="shared" si="46"/>
        <v>46</v>
      </c>
      <c r="M2963" s="95" t="str">
        <f>CONCATENATE(База[ПЕрвые символы],База[Column2],RIGHT(База[Column3],7))</f>
        <v>KV-17246161TGP-KJA</v>
      </c>
      <c r="N2963" s="98"/>
      <c r="O2963" s="98"/>
      <c r="T2963" s="97"/>
      <c r="Y2963" s="98"/>
    </row>
    <row r="2964" spans="1:25" ht="15" x14ac:dyDescent="0.25">
      <c r="A2964" s="93" t="str">
        <f>CONCATENATE(База[ПЕрвые символы],База[Column2],База[Column4])</f>
        <v>KV-17246166TGP-KJA</v>
      </c>
      <c r="B2964" s="94">
        <f>База[Column6]</f>
        <v>41</v>
      </c>
      <c r="C2964" s="95" t="s">
        <v>111</v>
      </c>
      <c r="D2964" s="96">
        <v>46166</v>
      </c>
      <c r="E2964" s="95">
        <v>41</v>
      </c>
      <c r="F2964" s="95">
        <v>41</v>
      </c>
      <c r="G2964" s="95">
        <v>41</v>
      </c>
      <c r="H2964" s="95">
        <v>0</v>
      </c>
      <c r="I2964" s="95" t="s">
        <v>221</v>
      </c>
      <c r="J2964" s="95" t="s">
        <v>220</v>
      </c>
      <c r="K2964" s="95" t="s">
        <v>291</v>
      </c>
      <c r="L2964" s="97">
        <f t="shared" si="46"/>
        <v>41</v>
      </c>
      <c r="M2964" s="95" t="str">
        <f>CONCATENATE(База[ПЕрвые символы],База[Column2],RIGHT(База[Column3],7))</f>
        <v>KV-17246166TGP-KJA</v>
      </c>
      <c r="N2964" s="98"/>
      <c r="O2964" s="98"/>
      <c r="T2964" s="97"/>
      <c r="Y2964" s="98"/>
    </row>
    <row r="2965" spans="1:25" ht="15" x14ac:dyDescent="0.25">
      <c r="A2965" s="93" t="str">
        <f>CONCATENATE(База[ПЕрвые символы],База[Column2],База[Column4])</f>
        <v>KV-17246168TGP-KJA</v>
      </c>
      <c r="B2965" s="94">
        <f>База[Column6]</f>
        <v>67</v>
      </c>
      <c r="C2965" s="95" t="s">
        <v>111</v>
      </c>
      <c r="D2965" s="96">
        <v>46168</v>
      </c>
      <c r="E2965" s="95">
        <v>67</v>
      </c>
      <c r="F2965" s="95">
        <v>52</v>
      </c>
      <c r="G2965" s="95">
        <v>52</v>
      </c>
      <c r="H2965" s="95">
        <v>0</v>
      </c>
      <c r="I2965" s="95" t="s">
        <v>221</v>
      </c>
      <c r="J2965" s="95" t="s">
        <v>220</v>
      </c>
      <c r="K2965" s="95" t="s">
        <v>289</v>
      </c>
      <c r="L2965" s="97">
        <f t="shared" si="46"/>
        <v>67</v>
      </c>
      <c r="M2965" s="95" t="str">
        <f>CONCATENATE(База[ПЕрвые символы],База[Column2],RIGHT(База[Column3],7))</f>
        <v>KV-17246168TGP-KJA</v>
      </c>
      <c r="N2965" s="98"/>
      <c r="O2965" s="98"/>
      <c r="T2965" s="97"/>
      <c r="Y2965" s="98"/>
    </row>
    <row r="2966" spans="1:25" ht="15" x14ac:dyDescent="0.25">
      <c r="A2966" s="93" t="str">
        <f>CONCATENATE(База[ПЕрвые символы],База[Column2],База[Column4])</f>
        <v>KV-17246173TGP-KJA</v>
      </c>
      <c r="B2966" s="94">
        <f>База[Column6]</f>
        <v>67</v>
      </c>
      <c r="C2966" s="95" t="s">
        <v>111</v>
      </c>
      <c r="D2966" s="96">
        <v>46173</v>
      </c>
      <c r="E2966" s="95">
        <v>67</v>
      </c>
      <c r="F2966" s="95">
        <v>38</v>
      </c>
      <c r="G2966" s="95">
        <v>38</v>
      </c>
      <c r="H2966" s="95">
        <v>2</v>
      </c>
      <c r="I2966" s="95" t="s">
        <v>221</v>
      </c>
      <c r="J2966" s="95" t="s">
        <v>220</v>
      </c>
      <c r="K2966" s="95" t="s">
        <v>289</v>
      </c>
      <c r="L2966" s="97">
        <f t="shared" si="46"/>
        <v>65</v>
      </c>
      <c r="M2966" s="95" t="str">
        <f>CONCATENATE(База[ПЕрвые символы],База[Column2],RIGHT(База[Column3],7))</f>
        <v>KV-17246173TGP-KJA</v>
      </c>
      <c r="N2966" s="98"/>
      <c r="O2966" s="98"/>
      <c r="T2966" s="97"/>
      <c r="Y2966" s="98"/>
    </row>
    <row r="2967" spans="1:25" ht="15" x14ac:dyDescent="0.25">
      <c r="A2967" s="93" t="str">
        <f>CONCATENATE(База[ПЕрвые символы],База[Column2],База[Column4])</f>
        <v>KV-17246175TGP-KJA</v>
      </c>
      <c r="B2967" s="94">
        <f>База[Column6]</f>
        <v>67</v>
      </c>
      <c r="C2967" s="95" t="s">
        <v>111</v>
      </c>
      <c r="D2967" s="96">
        <v>46175</v>
      </c>
      <c r="E2967" s="95">
        <v>67</v>
      </c>
      <c r="F2967" s="95">
        <v>51</v>
      </c>
      <c r="G2967" s="95">
        <v>51</v>
      </c>
      <c r="H2967" s="95">
        <v>2</v>
      </c>
      <c r="I2967" s="95" t="s">
        <v>221</v>
      </c>
      <c r="J2967" s="95" t="s">
        <v>220</v>
      </c>
      <c r="K2967" s="95" t="s">
        <v>289</v>
      </c>
      <c r="L2967" s="97">
        <f t="shared" si="46"/>
        <v>65</v>
      </c>
      <c r="M2967" s="95" t="str">
        <f>CONCATENATE(База[ПЕрвые символы],База[Column2],RIGHT(База[Column3],7))</f>
        <v>KV-17246175TGP-KJA</v>
      </c>
      <c r="N2967" s="98"/>
      <c r="O2967" s="98"/>
      <c r="T2967" s="97"/>
      <c r="Y2967" s="98"/>
    </row>
    <row r="2968" spans="1:25" ht="15" x14ac:dyDescent="0.25">
      <c r="A2968" s="93" t="str">
        <f>CONCATENATE(База[ПЕрвые символы],База[Column2],База[Column4])</f>
        <v>KV-17246180TGP-KJA</v>
      </c>
      <c r="B2968" s="94">
        <f>База[Column6]</f>
        <v>67</v>
      </c>
      <c r="C2968" s="95" t="s">
        <v>111</v>
      </c>
      <c r="D2968" s="96">
        <v>46180</v>
      </c>
      <c r="E2968" s="95">
        <v>67</v>
      </c>
      <c r="F2968" s="95">
        <v>29</v>
      </c>
      <c r="G2968" s="95">
        <v>29</v>
      </c>
      <c r="H2968" s="95">
        <v>2</v>
      </c>
      <c r="I2968" s="95" t="s">
        <v>221</v>
      </c>
      <c r="J2968" s="95" t="s">
        <v>220</v>
      </c>
      <c r="K2968" s="95" t="s">
        <v>289</v>
      </c>
      <c r="L2968" s="97">
        <f t="shared" si="46"/>
        <v>65</v>
      </c>
      <c r="M2968" s="95" t="str">
        <f>CONCATENATE(База[ПЕрвые символы],База[Column2],RIGHT(База[Column3],7))</f>
        <v>KV-17246180TGP-KJA</v>
      </c>
      <c r="N2968" s="98"/>
      <c r="O2968" s="98"/>
      <c r="T2968" s="97"/>
      <c r="Y2968" s="98"/>
    </row>
    <row r="2969" spans="1:25" ht="15" x14ac:dyDescent="0.25">
      <c r="A2969" s="93" t="str">
        <f>CONCATENATE(База[ПЕрвые символы],База[Column2],База[Column4])</f>
        <v>KV-17246182TGP-KJA</v>
      </c>
      <c r="B2969" s="94">
        <f>База[Column6]</f>
        <v>40</v>
      </c>
      <c r="C2969" s="95" t="s">
        <v>111</v>
      </c>
      <c r="D2969" s="96">
        <v>46182</v>
      </c>
      <c r="E2969" s="95">
        <v>40</v>
      </c>
      <c r="F2969" s="95">
        <v>28</v>
      </c>
      <c r="G2969" s="95">
        <v>28</v>
      </c>
      <c r="H2969" s="95">
        <v>2</v>
      </c>
      <c r="I2969" s="95" t="s">
        <v>221</v>
      </c>
      <c r="J2969" s="95" t="s">
        <v>220</v>
      </c>
      <c r="K2969" s="95" t="s">
        <v>291</v>
      </c>
      <c r="L2969" s="97">
        <f t="shared" si="46"/>
        <v>38</v>
      </c>
      <c r="M2969" s="95" t="str">
        <f>CONCATENATE(База[ПЕрвые символы],База[Column2],RIGHT(База[Column3],7))</f>
        <v>KV-17246182TGP-KJA</v>
      </c>
      <c r="N2969" s="98"/>
      <c r="O2969" s="98"/>
      <c r="T2969" s="97"/>
      <c r="Y2969" s="98"/>
    </row>
    <row r="2970" spans="1:25" ht="15" x14ac:dyDescent="0.25">
      <c r="A2970" s="93" t="str">
        <f>CONCATENATE(База[ПЕрвые символы],База[Column2],База[Column4])</f>
        <v>KV-17246187TGP-KJA</v>
      </c>
      <c r="B2970" s="94">
        <f>База[Column6]</f>
        <v>67</v>
      </c>
      <c r="C2970" s="95" t="s">
        <v>111</v>
      </c>
      <c r="D2970" s="96">
        <v>46187</v>
      </c>
      <c r="E2970" s="95">
        <v>67</v>
      </c>
      <c r="F2970" s="95">
        <v>14</v>
      </c>
      <c r="G2970" s="95">
        <v>14</v>
      </c>
      <c r="H2970" s="95">
        <v>2</v>
      </c>
      <c r="I2970" s="95" t="s">
        <v>221</v>
      </c>
      <c r="J2970" s="95" t="s">
        <v>220</v>
      </c>
      <c r="K2970" s="95" t="s">
        <v>289</v>
      </c>
      <c r="L2970" s="97">
        <f t="shared" si="46"/>
        <v>65</v>
      </c>
      <c r="M2970" s="95" t="str">
        <f>CONCATENATE(База[ПЕрвые символы],База[Column2],RIGHT(База[Column3],7))</f>
        <v>KV-17246187TGP-KJA</v>
      </c>
      <c r="N2970" s="98"/>
      <c r="O2970" s="98"/>
      <c r="T2970" s="97"/>
      <c r="Y2970" s="98"/>
    </row>
    <row r="2971" spans="1:25" ht="15" x14ac:dyDescent="0.25">
      <c r="A2971" s="93" t="str">
        <f>CONCATENATE(База[ПЕрвые символы],База[Column2],База[Column4])</f>
        <v>KV-17246189TGP-KJA</v>
      </c>
      <c r="B2971" s="94">
        <f>База[Column6]</f>
        <v>53</v>
      </c>
      <c r="C2971" s="95" t="s">
        <v>111</v>
      </c>
      <c r="D2971" s="96">
        <v>46189</v>
      </c>
      <c r="E2971" s="95">
        <v>53</v>
      </c>
      <c r="F2971" s="95">
        <v>43</v>
      </c>
      <c r="G2971" s="95">
        <v>43</v>
      </c>
      <c r="H2971" s="95">
        <v>2</v>
      </c>
      <c r="I2971" s="95" t="s">
        <v>221</v>
      </c>
      <c r="J2971" s="95" t="s">
        <v>220</v>
      </c>
      <c r="K2971" s="95" t="s">
        <v>289</v>
      </c>
      <c r="L2971" s="97">
        <f t="shared" si="46"/>
        <v>51</v>
      </c>
      <c r="M2971" s="95" t="str">
        <f>CONCATENATE(База[ПЕрвые символы],База[Column2],RIGHT(База[Column3],7))</f>
        <v>KV-17246189TGP-KJA</v>
      </c>
      <c r="N2971" s="98"/>
      <c r="O2971" s="98"/>
      <c r="T2971" s="97"/>
      <c r="Y2971" s="98"/>
    </row>
    <row r="2972" spans="1:25" ht="15" x14ac:dyDescent="0.25">
      <c r="A2972" s="93" t="str">
        <f>CONCATENATE(База[ПЕрвые символы],База[Column2],База[Column4])</f>
        <v>KV-17246194TGP-KJA</v>
      </c>
      <c r="B2972" s="94">
        <f>База[Column6]</f>
        <v>50</v>
      </c>
      <c r="C2972" s="95" t="s">
        <v>111</v>
      </c>
      <c r="D2972" s="96">
        <v>46194</v>
      </c>
      <c r="E2972" s="95">
        <v>50</v>
      </c>
      <c r="F2972" s="95">
        <v>18</v>
      </c>
      <c r="G2972" s="95">
        <v>18</v>
      </c>
      <c r="H2972" s="95">
        <v>2</v>
      </c>
      <c r="I2972" s="95" t="s">
        <v>221</v>
      </c>
      <c r="J2972" s="95" t="s">
        <v>220</v>
      </c>
      <c r="K2972" s="95" t="s">
        <v>289</v>
      </c>
      <c r="L2972" s="97">
        <f t="shared" si="46"/>
        <v>48</v>
      </c>
      <c r="M2972" s="95" t="str">
        <f>CONCATENATE(База[ПЕрвые символы],База[Column2],RIGHT(База[Column3],7))</f>
        <v>KV-17246194TGP-KJA</v>
      </c>
      <c r="N2972" s="98"/>
      <c r="O2972" s="98"/>
      <c r="T2972" s="97"/>
      <c r="Y2972" s="98"/>
    </row>
    <row r="2973" spans="1:25" ht="15" x14ac:dyDescent="0.25">
      <c r="A2973" s="93" t="str">
        <f>CONCATENATE(База[ПЕрвые символы],База[Column2],База[Column4])</f>
        <v>KV-17246196TGP-KJA</v>
      </c>
      <c r="B2973" s="94">
        <f>База[Column6]</f>
        <v>29</v>
      </c>
      <c r="C2973" s="95" t="s">
        <v>111</v>
      </c>
      <c r="D2973" s="96">
        <v>46196</v>
      </c>
      <c r="E2973" s="95">
        <v>29</v>
      </c>
      <c r="F2973" s="95">
        <v>12</v>
      </c>
      <c r="G2973" s="95">
        <v>12</v>
      </c>
      <c r="H2973" s="95">
        <v>1</v>
      </c>
      <c r="I2973" s="95" t="s">
        <v>221</v>
      </c>
      <c r="J2973" s="95" t="s">
        <v>220</v>
      </c>
      <c r="K2973" s="95" t="s">
        <v>289</v>
      </c>
      <c r="L2973" s="97">
        <f t="shared" si="46"/>
        <v>28</v>
      </c>
      <c r="M2973" s="95" t="str">
        <f>CONCATENATE(База[ПЕрвые символы],База[Column2],RIGHT(База[Column3],7))</f>
        <v>KV-17246196TGP-KJA</v>
      </c>
      <c r="N2973" s="98"/>
      <c r="O2973" s="98"/>
      <c r="T2973" s="97"/>
      <c r="Y2973" s="98"/>
    </row>
    <row r="2974" spans="1:25" ht="15" x14ac:dyDescent="0.25">
      <c r="A2974" s="93" t="str">
        <f>CONCATENATE(База[ПЕрвые символы],База[Column2],База[Column4])</f>
        <v>KV-17246201TGP-KJA</v>
      </c>
      <c r="B2974" s="94">
        <f>База[Column6]</f>
        <v>67</v>
      </c>
      <c r="C2974" s="95" t="s">
        <v>111</v>
      </c>
      <c r="D2974" s="96">
        <v>46201</v>
      </c>
      <c r="E2974" s="95">
        <v>67</v>
      </c>
      <c r="F2974" s="95">
        <v>41</v>
      </c>
      <c r="G2974" s="95">
        <v>41</v>
      </c>
      <c r="H2974" s="95">
        <v>2</v>
      </c>
      <c r="I2974" s="95" t="s">
        <v>221</v>
      </c>
      <c r="J2974" s="95" t="s">
        <v>220</v>
      </c>
      <c r="K2974" s="95" t="s">
        <v>289</v>
      </c>
      <c r="L2974" s="97">
        <f t="shared" si="46"/>
        <v>65</v>
      </c>
      <c r="M2974" s="95" t="str">
        <f>CONCATENATE(База[ПЕрвые символы],База[Column2],RIGHT(База[Column3],7))</f>
        <v>KV-17246201TGP-KJA</v>
      </c>
      <c r="N2974" s="98"/>
      <c r="O2974" s="98"/>
      <c r="T2974" s="97"/>
      <c r="Y2974" s="98"/>
    </row>
    <row r="2975" spans="1:25" ht="15" x14ac:dyDescent="0.25">
      <c r="A2975" s="93" t="str">
        <f>CONCATENATE(База[ПЕрвые символы],База[Column2],База[Column4])</f>
        <v>KV-17246203TGP-KJA</v>
      </c>
      <c r="B2975" s="94">
        <f>База[Column6]</f>
        <v>50</v>
      </c>
      <c r="C2975" s="95" t="s">
        <v>111</v>
      </c>
      <c r="D2975" s="96">
        <v>46203</v>
      </c>
      <c r="E2975" s="95">
        <v>50</v>
      </c>
      <c r="F2975" s="95">
        <v>29</v>
      </c>
      <c r="G2975" s="95">
        <v>29</v>
      </c>
      <c r="H2975" s="95">
        <v>2</v>
      </c>
      <c r="I2975" s="95" t="s">
        <v>221</v>
      </c>
      <c r="J2975" s="95" t="s">
        <v>220</v>
      </c>
      <c r="K2975" s="95" t="s">
        <v>289</v>
      </c>
      <c r="L2975" s="97">
        <f t="shared" si="46"/>
        <v>48</v>
      </c>
      <c r="M2975" s="95" t="str">
        <f>CONCATENATE(База[ПЕрвые символы],База[Column2],RIGHT(База[Column3],7))</f>
        <v>KV-17246203TGP-KJA</v>
      </c>
      <c r="N2975" s="98"/>
      <c r="O2975" s="98"/>
      <c r="T2975" s="97"/>
      <c r="Y2975" s="98"/>
    </row>
    <row r="2976" spans="1:25" ht="15" x14ac:dyDescent="0.25">
      <c r="A2976" s="93" t="str">
        <f>CONCATENATE(База[ПЕрвые символы],База[Column2],База[Column4])</f>
        <v>KV-17246208TGP-KJA</v>
      </c>
      <c r="B2976" s="94">
        <f>База[Column6]</f>
        <v>67</v>
      </c>
      <c r="C2976" s="95" t="s">
        <v>111</v>
      </c>
      <c r="D2976" s="96">
        <v>46208</v>
      </c>
      <c r="E2976" s="95">
        <v>67</v>
      </c>
      <c r="F2976" s="95">
        <v>21</v>
      </c>
      <c r="G2976" s="95">
        <v>21</v>
      </c>
      <c r="H2976" s="95">
        <v>2</v>
      </c>
      <c r="I2976" s="95" t="s">
        <v>221</v>
      </c>
      <c r="J2976" s="95" t="s">
        <v>220</v>
      </c>
      <c r="K2976" s="95" t="s">
        <v>289</v>
      </c>
      <c r="L2976" s="97">
        <f t="shared" si="46"/>
        <v>65</v>
      </c>
      <c r="M2976" s="95" t="str">
        <f>CONCATENATE(База[ПЕрвые символы],База[Column2],RIGHT(База[Column3],7))</f>
        <v>KV-17246208TGP-KJA</v>
      </c>
      <c r="N2976" s="98"/>
      <c r="O2976" s="98"/>
      <c r="T2976" s="97"/>
      <c r="Y2976" s="98"/>
    </row>
    <row r="2977" spans="1:25" ht="15" x14ac:dyDescent="0.25">
      <c r="A2977" s="93" t="str">
        <f>CONCATENATE(База[ПЕрвые символы],База[Column2],База[Column4])</f>
        <v>KV-17246210TGP-KJA</v>
      </c>
      <c r="B2977" s="94">
        <f>База[Column6]</f>
        <v>33</v>
      </c>
      <c r="C2977" s="95" t="s">
        <v>111</v>
      </c>
      <c r="D2977" s="96">
        <v>46210</v>
      </c>
      <c r="E2977" s="95">
        <v>33</v>
      </c>
      <c r="F2977" s="95">
        <v>12</v>
      </c>
      <c r="G2977" s="95">
        <v>12</v>
      </c>
      <c r="H2977" s="95">
        <v>2</v>
      </c>
      <c r="I2977" s="95" t="s">
        <v>221</v>
      </c>
      <c r="J2977" s="95" t="s">
        <v>220</v>
      </c>
      <c r="K2977" s="95" t="s">
        <v>293</v>
      </c>
      <c r="L2977" s="97">
        <f t="shared" si="46"/>
        <v>31</v>
      </c>
      <c r="M2977" s="95" t="str">
        <f>CONCATENATE(База[ПЕрвые символы],База[Column2],RIGHT(База[Column3],7))</f>
        <v>KV-17246210TGP-KJA</v>
      </c>
      <c r="N2977" s="98"/>
      <c r="O2977" s="98"/>
      <c r="T2977" s="97"/>
      <c r="Y2977" s="98"/>
    </row>
    <row r="2978" spans="1:25" ht="15" x14ac:dyDescent="0.25">
      <c r="A2978" s="93" t="str">
        <f>CONCATENATE(База[ПЕрвые символы],База[Column2],База[Column4])</f>
        <v>KV-17246215TGP-KJA</v>
      </c>
      <c r="B2978" s="94">
        <f>База[Column6]</f>
        <v>45</v>
      </c>
      <c r="C2978" s="95" t="s">
        <v>111</v>
      </c>
      <c r="D2978" s="96">
        <v>46215</v>
      </c>
      <c r="E2978" s="95">
        <v>45</v>
      </c>
      <c r="F2978" s="95">
        <v>19</v>
      </c>
      <c r="G2978" s="95">
        <v>19</v>
      </c>
      <c r="H2978" s="95">
        <v>2</v>
      </c>
      <c r="I2978" s="95" t="s">
        <v>221</v>
      </c>
      <c r="J2978" s="95" t="s">
        <v>220</v>
      </c>
      <c r="K2978" s="95" t="s">
        <v>289</v>
      </c>
      <c r="L2978" s="97">
        <f t="shared" si="46"/>
        <v>43</v>
      </c>
      <c r="M2978" s="95" t="str">
        <f>CONCATENATE(База[ПЕрвые символы],База[Column2],RIGHT(База[Column3],7))</f>
        <v>KV-17246215TGP-KJA</v>
      </c>
      <c r="N2978" s="98"/>
      <c r="O2978" s="98"/>
      <c r="T2978" s="97"/>
      <c r="Y2978" s="98"/>
    </row>
    <row r="2979" spans="1:25" ht="15" x14ac:dyDescent="0.25">
      <c r="A2979" s="93" t="str">
        <f>CONCATENATE(База[ПЕрвые символы],База[Column2],База[Column4])</f>
        <v>KV-17346154KJA-THX</v>
      </c>
      <c r="B2979" s="94">
        <f>База[Column6]</f>
        <v>39</v>
      </c>
      <c r="C2979" s="95" t="s">
        <v>112</v>
      </c>
      <c r="D2979" s="96">
        <v>46154</v>
      </c>
      <c r="E2979" s="95">
        <v>39</v>
      </c>
      <c r="F2979" s="95">
        <v>37</v>
      </c>
      <c r="G2979" s="95">
        <v>37</v>
      </c>
      <c r="H2979" s="95">
        <v>0</v>
      </c>
      <c r="I2979" s="95" t="s">
        <v>223</v>
      </c>
      <c r="J2979" s="95" t="s">
        <v>222</v>
      </c>
      <c r="K2979" s="95" t="s">
        <v>288</v>
      </c>
      <c r="L2979" s="97">
        <f t="shared" si="46"/>
        <v>39</v>
      </c>
      <c r="M2979" s="95" t="str">
        <f>CONCATENATE(База[ПЕрвые символы],База[Column2],RIGHT(База[Column3],7))</f>
        <v>KV-17346154KJA-THX</v>
      </c>
      <c r="N2979" s="98"/>
      <c r="O2979" s="98"/>
      <c r="T2979" s="97"/>
      <c r="Y2979" s="98"/>
    </row>
    <row r="2980" spans="1:25" ht="15" x14ac:dyDescent="0.25">
      <c r="A2980" s="93" t="str">
        <f>CONCATENATE(База[ПЕрвые символы],База[Column2],База[Column4])</f>
        <v>KV-17346156KJA-THX</v>
      </c>
      <c r="B2980" s="94">
        <f>База[Column6]</f>
        <v>33</v>
      </c>
      <c r="C2980" s="95" t="s">
        <v>112</v>
      </c>
      <c r="D2980" s="96">
        <v>46156</v>
      </c>
      <c r="E2980" s="95">
        <v>33</v>
      </c>
      <c r="F2980" s="95">
        <v>30</v>
      </c>
      <c r="G2980" s="95">
        <v>30</v>
      </c>
      <c r="H2980" s="95">
        <v>0</v>
      </c>
      <c r="I2980" s="95" t="s">
        <v>223</v>
      </c>
      <c r="J2980" s="95" t="s">
        <v>222</v>
      </c>
      <c r="K2980" s="95" t="s">
        <v>288</v>
      </c>
      <c r="L2980" s="97">
        <f t="shared" si="46"/>
        <v>33</v>
      </c>
      <c r="M2980" s="95" t="str">
        <f>CONCATENATE(База[ПЕрвые символы],База[Column2],RIGHT(База[Column3],7))</f>
        <v>KV-17346156KJA-THX</v>
      </c>
      <c r="N2980" s="98"/>
      <c r="O2980" s="98"/>
      <c r="T2980" s="97"/>
      <c r="Y2980" s="98"/>
    </row>
    <row r="2981" spans="1:25" ht="15" x14ac:dyDescent="0.25">
      <c r="A2981" s="93" t="str">
        <f>CONCATENATE(База[ПЕрвые символы],База[Column2],База[Column4])</f>
        <v>KV-17346159KJA-THX</v>
      </c>
      <c r="B2981" s="94">
        <f>База[Column6]</f>
        <v>42</v>
      </c>
      <c r="C2981" s="95" t="s">
        <v>112</v>
      </c>
      <c r="D2981" s="96">
        <v>46159</v>
      </c>
      <c r="E2981" s="95">
        <v>42</v>
      </c>
      <c r="F2981" s="95">
        <v>42</v>
      </c>
      <c r="G2981" s="95">
        <v>42</v>
      </c>
      <c r="H2981" s="95">
        <v>0</v>
      </c>
      <c r="I2981" s="95" t="s">
        <v>223</v>
      </c>
      <c r="J2981" s="95" t="s">
        <v>222</v>
      </c>
      <c r="K2981" s="95" t="s">
        <v>288</v>
      </c>
      <c r="L2981" s="97">
        <f t="shared" si="46"/>
        <v>42</v>
      </c>
      <c r="M2981" s="95" t="str">
        <f>CONCATENATE(База[ПЕрвые символы],База[Column2],RIGHT(База[Column3],7))</f>
        <v>KV-17346159KJA-THX</v>
      </c>
      <c r="N2981" s="98"/>
      <c r="O2981" s="98"/>
      <c r="T2981" s="97"/>
      <c r="Y2981" s="98"/>
    </row>
    <row r="2982" spans="1:25" ht="15" x14ac:dyDescent="0.25">
      <c r="A2982" s="93" t="str">
        <f>CONCATENATE(База[ПЕрвые символы],База[Column2],База[Column4])</f>
        <v>KV-17346161KJA-THX</v>
      </c>
      <c r="B2982" s="94">
        <f>База[Column6]</f>
        <v>34</v>
      </c>
      <c r="C2982" s="95" t="s">
        <v>112</v>
      </c>
      <c r="D2982" s="96">
        <v>46161</v>
      </c>
      <c r="E2982" s="95">
        <v>34</v>
      </c>
      <c r="F2982" s="95">
        <v>33</v>
      </c>
      <c r="G2982" s="95">
        <v>33</v>
      </c>
      <c r="H2982" s="95">
        <v>0</v>
      </c>
      <c r="I2982" s="95" t="s">
        <v>223</v>
      </c>
      <c r="J2982" s="95" t="s">
        <v>222</v>
      </c>
      <c r="K2982" s="95" t="s">
        <v>288</v>
      </c>
      <c r="L2982" s="97">
        <f t="shared" si="46"/>
        <v>34</v>
      </c>
      <c r="M2982" s="95" t="str">
        <f>CONCATENATE(База[ПЕрвые символы],База[Column2],RIGHT(База[Column3],7))</f>
        <v>KV-17346161KJA-THX</v>
      </c>
      <c r="N2982" s="98"/>
      <c r="O2982" s="98"/>
      <c r="T2982" s="97"/>
      <c r="Y2982" s="98"/>
    </row>
    <row r="2983" spans="1:25" ht="15" x14ac:dyDescent="0.25">
      <c r="A2983" s="93" t="str">
        <f>CONCATENATE(База[ПЕрвые символы],База[Column2],База[Column4])</f>
        <v>KV-17346163KJA-THX</v>
      </c>
      <c r="B2983" s="94">
        <f>База[Column6]</f>
        <v>25</v>
      </c>
      <c r="C2983" s="95" t="s">
        <v>112</v>
      </c>
      <c r="D2983" s="96">
        <v>46163</v>
      </c>
      <c r="E2983" s="95">
        <v>25</v>
      </c>
      <c r="F2983" s="95">
        <v>19</v>
      </c>
      <c r="G2983" s="95">
        <v>19</v>
      </c>
      <c r="H2983" s="95">
        <v>0</v>
      </c>
      <c r="I2983" s="95" t="s">
        <v>223</v>
      </c>
      <c r="J2983" s="95" t="s">
        <v>222</v>
      </c>
      <c r="K2983" s="95" t="s">
        <v>288</v>
      </c>
      <c r="L2983" s="97">
        <f t="shared" si="46"/>
        <v>25</v>
      </c>
      <c r="M2983" s="95" t="str">
        <f>CONCATENATE(База[ПЕрвые символы],База[Column2],RIGHT(База[Column3],7))</f>
        <v>KV-17346163KJA-THX</v>
      </c>
      <c r="N2983" s="98"/>
      <c r="O2983" s="98"/>
      <c r="T2983" s="97"/>
      <c r="Y2983" s="98"/>
    </row>
    <row r="2984" spans="1:25" ht="15" x14ac:dyDescent="0.25">
      <c r="A2984" s="93" t="str">
        <f>CONCATENATE(База[ПЕрвые символы],База[Column2],База[Column4])</f>
        <v>KV-17346166KJA-THX</v>
      </c>
      <c r="B2984" s="94">
        <f>База[Column6]</f>
        <v>34</v>
      </c>
      <c r="C2984" s="95" t="s">
        <v>112</v>
      </c>
      <c r="D2984" s="96">
        <v>46166</v>
      </c>
      <c r="E2984" s="95">
        <v>34</v>
      </c>
      <c r="F2984" s="95">
        <v>34</v>
      </c>
      <c r="G2984" s="95">
        <v>34</v>
      </c>
      <c r="H2984" s="95">
        <v>0</v>
      </c>
      <c r="I2984" s="95" t="s">
        <v>223</v>
      </c>
      <c r="J2984" s="95" t="s">
        <v>222</v>
      </c>
      <c r="K2984" s="95" t="s">
        <v>288</v>
      </c>
      <c r="L2984" s="97">
        <f t="shared" si="46"/>
        <v>34</v>
      </c>
      <c r="M2984" s="95" t="str">
        <f>CONCATENATE(База[ПЕрвые символы],База[Column2],RIGHT(База[Column3],7))</f>
        <v>KV-17346166KJA-THX</v>
      </c>
      <c r="N2984" s="98"/>
      <c r="O2984" s="98"/>
      <c r="T2984" s="97"/>
      <c r="Y2984" s="98"/>
    </row>
    <row r="2985" spans="1:25" ht="15" x14ac:dyDescent="0.25">
      <c r="A2985" s="93" t="str">
        <f>CONCATENATE(База[ПЕрвые символы],База[Column2],База[Column4])</f>
        <v>KV-17346168KJA-THX</v>
      </c>
      <c r="B2985" s="94">
        <f>База[Column6]</f>
        <v>42</v>
      </c>
      <c r="C2985" s="95" t="s">
        <v>112</v>
      </c>
      <c r="D2985" s="96">
        <v>46168</v>
      </c>
      <c r="E2985" s="95">
        <v>42</v>
      </c>
      <c r="F2985" s="95">
        <v>40</v>
      </c>
      <c r="G2985" s="95">
        <v>40</v>
      </c>
      <c r="H2985" s="95">
        <v>0</v>
      </c>
      <c r="I2985" s="95" t="s">
        <v>223</v>
      </c>
      <c r="J2985" s="95" t="s">
        <v>222</v>
      </c>
      <c r="K2985" s="95" t="s">
        <v>288</v>
      </c>
      <c r="L2985" s="97">
        <f t="shared" si="46"/>
        <v>42</v>
      </c>
      <c r="M2985" s="95" t="str">
        <f>CONCATENATE(База[ПЕрвые символы],База[Column2],RIGHT(База[Column3],7))</f>
        <v>KV-17346168KJA-THX</v>
      </c>
      <c r="N2985" s="98"/>
      <c r="O2985" s="98"/>
      <c r="T2985" s="97"/>
      <c r="Y2985" s="98"/>
    </row>
    <row r="2986" spans="1:25" ht="15" x14ac:dyDescent="0.25">
      <c r="A2986" s="93" t="str">
        <f>CONCATENATE(База[ПЕрвые символы],База[Column2],База[Column4])</f>
        <v>KV-17346170KJA-THX</v>
      </c>
      <c r="B2986" s="94">
        <f>База[Column6]</f>
        <v>60</v>
      </c>
      <c r="C2986" s="95" t="s">
        <v>112</v>
      </c>
      <c r="D2986" s="96">
        <v>46170</v>
      </c>
      <c r="E2986" s="95">
        <v>60</v>
      </c>
      <c r="F2986" s="95">
        <v>28</v>
      </c>
      <c r="G2986" s="95">
        <v>28</v>
      </c>
      <c r="H2986" s="95">
        <v>2</v>
      </c>
      <c r="I2986" s="95" t="s">
        <v>223</v>
      </c>
      <c r="J2986" s="95" t="s">
        <v>222</v>
      </c>
      <c r="K2986" s="95" t="s">
        <v>289</v>
      </c>
      <c r="L2986" s="97">
        <f t="shared" si="46"/>
        <v>58</v>
      </c>
      <c r="M2986" s="95" t="str">
        <f>CONCATENATE(База[ПЕрвые символы],База[Column2],RIGHT(База[Column3],7))</f>
        <v>KV-17346170KJA-THX</v>
      </c>
      <c r="N2986" s="98"/>
      <c r="O2986" s="98"/>
      <c r="T2986" s="97"/>
      <c r="Y2986" s="98"/>
    </row>
    <row r="2987" spans="1:25" ht="15" x14ac:dyDescent="0.25">
      <c r="A2987" s="93" t="str">
        <f>CONCATENATE(База[ПЕрвые символы],База[Column2],База[Column4])</f>
        <v>KV-17346173KJA-THX</v>
      </c>
      <c r="B2987" s="94">
        <f>База[Column6]</f>
        <v>41</v>
      </c>
      <c r="C2987" s="95" t="s">
        <v>112</v>
      </c>
      <c r="D2987" s="96">
        <v>46173</v>
      </c>
      <c r="E2987" s="95">
        <v>41</v>
      </c>
      <c r="F2987" s="95">
        <v>37</v>
      </c>
      <c r="G2987" s="95">
        <v>37</v>
      </c>
      <c r="H2987" s="95">
        <v>4</v>
      </c>
      <c r="I2987" s="95" t="s">
        <v>223</v>
      </c>
      <c r="J2987" s="95" t="s">
        <v>222</v>
      </c>
      <c r="K2987" s="95" t="s">
        <v>288</v>
      </c>
      <c r="L2987" s="97">
        <f t="shared" si="46"/>
        <v>37</v>
      </c>
      <c r="M2987" s="95" t="str">
        <f>CONCATENATE(База[ПЕрвые символы],База[Column2],RIGHT(База[Column3],7))</f>
        <v>KV-17346173KJA-THX</v>
      </c>
      <c r="N2987" s="98"/>
      <c r="O2987" s="98"/>
      <c r="T2987" s="97"/>
      <c r="Y2987" s="98"/>
    </row>
    <row r="2988" spans="1:25" ht="15" x14ac:dyDescent="0.25">
      <c r="A2988" s="93" t="str">
        <f>CONCATENATE(База[ПЕрвые символы],База[Column2],База[Column4])</f>
        <v>KV-17346174KJA-THX</v>
      </c>
      <c r="B2988" s="94">
        <f>База[Column6]</f>
        <v>41</v>
      </c>
      <c r="C2988" s="95" t="s">
        <v>112</v>
      </c>
      <c r="D2988" s="96">
        <v>46174</v>
      </c>
      <c r="E2988" s="95">
        <v>41</v>
      </c>
      <c r="F2988" s="95">
        <v>14</v>
      </c>
      <c r="G2988" s="95">
        <v>14</v>
      </c>
      <c r="H2988" s="95">
        <v>4</v>
      </c>
      <c r="I2988" s="95" t="s">
        <v>223</v>
      </c>
      <c r="J2988" s="95" t="s">
        <v>222</v>
      </c>
      <c r="K2988" s="95" t="s">
        <v>288</v>
      </c>
      <c r="L2988" s="97">
        <f t="shared" si="46"/>
        <v>37</v>
      </c>
      <c r="M2988" s="95" t="str">
        <f>CONCATENATE(База[ПЕрвые символы],База[Column2],RIGHT(База[Column3],7))</f>
        <v>KV-17346174KJA-THX</v>
      </c>
      <c r="N2988" s="98"/>
      <c r="O2988" s="98"/>
      <c r="T2988" s="97"/>
      <c r="Y2988" s="98"/>
    </row>
    <row r="2989" spans="1:25" ht="15" x14ac:dyDescent="0.25">
      <c r="A2989" s="93" t="str">
        <f>CONCATENATE(База[ПЕрвые символы],База[Column2],База[Column4])</f>
        <v>KV-17346175KJA-THX</v>
      </c>
      <c r="B2989" s="94">
        <f>База[Column6]</f>
        <v>41</v>
      </c>
      <c r="C2989" s="95" t="s">
        <v>112</v>
      </c>
      <c r="D2989" s="96">
        <v>46175</v>
      </c>
      <c r="E2989" s="95">
        <v>41</v>
      </c>
      <c r="F2989" s="95">
        <v>14</v>
      </c>
      <c r="G2989" s="95">
        <v>14</v>
      </c>
      <c r="H2989" s="95">
        <v>4</v>
      </c>
      <c r="I2989" s="95" t="s">
        <v>223</v>
      </c>
      <c r="J2989" s="95" t="s">
        <v>222</v>
      </c>
      <c r="K2989" s="95" t="s">
        <v>288</v>
      </c>
      <c r="L2989" s="97">
        <f t="shared" si="46"/>
        <v>37</v>
      </c>
      <c r="M2989" s="95" t="str">
        <f>CONCATENATE(База[ПЕрвые символы],База[Column2],RIGHT(База[Column3],7))</f>
        <v>KV-17346175KJA-THX</v>
      </c>
      <c r="N2989" s="98"/>
      <c r="O2989" s="98"/>
      <c r="T2989" s="97"/>
      <c r="Y2989" s="98"/>
    </row>
    <row r="2990" spans="1:25" ht="15" x14ac:dyDescent="0.25">
      <c r="A2990" s="93" t="str">
        <f>CONCATENATE(База[ПЕрвые символы],База[Column2],База[Column4])</f>
        <v>KV-17346180KJA-THX</v>
      </c>
      <c r="B2990" s="94">
        <f>База[Column6]</f>
        <v>41</v>
      </c>
      <c r="C2990" s="95" t="s">
        <v>112</v>
      </c>
      <c r="D2990" s="96">
        <v>46180</v>
      </c>
      <c r="E2990" s="95">
        <v>41</v>
      </c>
      <c r="F2990" s="95">
        <v>25</v>
      </c>
      <c r="G2990" s="95">
        <v>25</v>
      </c>
      <c r="H2990" s="95">
        <v>4</v>
      </c>
      <c r="I2990" s="95" t="s">
        <v>223</v>
      </c>
      <c r="J2990" s="95" t="s">
        <v>222</v>
      </c>
      <c r="K2990" s="95" t="s">
        <v>288</v>
      </c>
      <c r="L2990" s="97">
        <f t="shared" si="46"/>
        <v>37</v>
      </c>
      <c r="M2990" s="95" t="str">
        <f>CONCATENATE(База[ПЕрвые символы],База[Column2],RIGHT(База[Column3],7))</f>
        <v>KV-17346180KJA-THX</v>
      </c>
      <c r="N2990" s="98"/>
      <c r="O2990" s="98"/>
      <c r="T2990" s="97"/>
      <c r="Y2990" s="98"/>
    </row>
    <row r="2991" spans="1:25" ht="15" x14ac:dyDescent="0.25">
      <c r="A2991" s="93" t="str">
        <f>CONCATENATE(База[ПЕрвые символы],База[Column2],База[Column4])</f>
        <v>KV-17346181KJA-THX</v>
      </c>
      <c r="B2991" s="94">
        <f>База[Column6]</f>
        <v>41</v>
      </c>
      <c r="C2991" s="95" t="s">
        <v>112</v>
      </c>
      <c r="D2991" s="96">
        <v>46181</v>
      </c>
      <c r="E2991" s="95">
        <v>41</v>
      </c>
      <c r="F2991" s="95">
        <v>1</v>
      </c>
      <c r="G2991" s="95">
        <v>1</v>
      </c>
      <c r="H2991" s="95">
        <v>4</v>
      </c>
      <c r="I2991" s="95" t="s">
        <v>223</v>
      </c>
      <c r="J2991" s="95" t="s">
        <v>222</v>
      </c>
      <c r="K2991" s="95" t="s">
        <v>288</v>
      </c>
      <c r="L2991" s="97">
        <f t="shared" si="46"/>
        <v>37</v>
      </c>
      <c r="M2991" s="95" t="str">
        <f>CONCATENATE(База[ПЕрвые символы],База[Column2],RIGHT(База[Column3],7))</f>
        <v>KV-17346181KJA-THX</v>
      </c>
      <c r="N2991" s="98"/>
      <c r="O2991" s="98"/>
      <c r="T2991" s="97"/>
      <c r="Y2991" s="98"/>
    </row>
    <row r="2992" spans="1:25" ht="15" x14ac:dyDescent="0.25">
      <c r="A2992" s="93" t="str">
        <f>CONCATENATE(База[ПЕрвые символы],База[Column2],База[Column4])</f>
        <v>KV-17346182KJA-THX</v>
      </c>
      <c r="B2992" s="94">
        <f>База[Column6]</f>
        <v>59</v>
      </c>
      <c r="C2992" s="95" t="s">
        <v>112</v>
      </c>
      <c r="D2992" s="96">
        <v>46182</v>
      </c>
      <c r="E2992" s="95">
        <v>59</v>
      </c>
      <c r="F2992" s="95">
        <v>12</v>
      </c>
      <c r="G2992" s="95">
        <v>12</v>
      </c>
      <c r="H2992" s="95">
        <v>4</v>
      </c>
      <c r="I2992" s="95" t="s">
        <v>223</v>
      </c>
      <c r="J2992" s="95" t="s">
        <v>222</v>
      </c>
      <c r="K2992" s="95" t="s">
        <v>289</v>
      </c>
      <c r="L2992" s="97">
        <f t="shared" si="46"/>
        <v>55</v>
      </c>
      <c r="M2992" s="95" t="str">
        <f>CONCATENATE(База[ПЕрвые символы],База[Column2],RIGHT(База[Column3],7))</f>
        <v>KV-17346182KJA-THX</v>
      </c>
      <c r="N2992" s="98"/>
      <c r="O2992" s="98"/>
      <c r="T2992" s="97"/>
      <c r="Y2992" s="98"/>
    </row>
    <row r="2993" spans="1:25" ht="15" x14ac:dyDescent="0.25">
      <c r="A2993" s="93" t="str">
        <f>CONCATENATE(База[ПЕрвые символы],База[Column2],База[Column4])</f>
        <v>KV-17346187KJA-THX</v>
      </c>
      <c r="B2993" s="94">
        <f>База[Column6]</f>
        <v>41</v>
      </c>
      <c r="C2993" s="95" t="s">
        <v>112</v>
      </c>
      <c r="D2993" s="96">
        <v>46187</v>
      </c>
      <c r="E2993" s="95">
        <v>41</v>
      </c>
      <c r="F2993" s="95">
        <v>37</v>
      </c>
      <c r="G2993" s="95">
        <v>37</v>
      </c>
      <c r="H2993" s="95">
        <v>4</v>
      </c>
      <c r="I2993" s="95" t="s">
        <v>223</v>
      </c>
      <c r="J2993" s="95" t="s">
        <v>222</v>
      </c>
      <c r="K2993" s="95" t="s">
        <v>288</v>
      </c>
      <c r="L2993" s="97">
        <f t="shared" si="46"/>
        <v>37</v>
      </c>
      <c r="M2993" s="95" t="str">
        <f>CONCATENATE(База[ПЕрвые символы],База[Column2],RIGHT(База[Column3],7))</f>
        <v>KV-17346187KJA-THX</v>
      </c>
      <c r="N2993" s="98"/>
      <c r="O2993" s="98"/>
      <c r="T2993" s="97"/>
      <c r="Y2993" s="98"/>
    </row>
    <row r="2994" spans="1:25" ht="15" x14ac:dyDescent="0.25">
      <c r="A2994" s="93" t="str">
        <f>CONCATENATE(База[ПЕрвые символы],База[Column2],База[Column4])</f>
        <v>KV-17346188KJA-THX</v>
      </c>
      <c r="B2994" s="94">
        <f>База[Column6]</f>
        <v>41</v>
      </c>
      <c r="C2994" s="95" t="s">
        <v>112</v>
      </c>
      <c r="D2994" s="96">
        <v>46188</v>
      </c>
      <c r="E2994" s="95">
        <v>41</v>
      </c>
      <c r="F2994" s="95">
        <v>11</v>
      </c>
      <c r="G2994" s="95">
        <v>11</v>
      </c>
      <c r="H2994" s="95">
        <v>4</v>
      </c>
      <c r="I2994" s="95" t="s">
        <v>223</v>
      </c>
      <c r="J2994" s="95" t="s">
        <v>222</v>
      </c>
      <c r="K2994" s="95" t="s">
        <v>288</v>
      </c>
      <c r="L2994" s="97">
        <f t="shared" si="46"/>
        <v>37</v>
      </c>
      <c r="M2994" s="95" t="str">
        <f>CONCATENATE(База[ПЕрвые символы],База[Column2],RIGHT(База[Column3],7))</f>
        <v>KV-17346188KJA-THX</v>
      </c>
      <c r="N2994" s="98"/>
      <c r="O2994" s="98"/>
      <c r="T2994" s="97"/>
      <c r="Y2994" s="98"/>
    </row>
    <row r="2995" spans="1:25" ht="15" x14ac:dyDescent="0.25">
      <c r="A2995" s="93" t="str">
        <f>CONCATENATE(База[ПЕрвые символы],База[Column2],База[Column4])</f>
        <v>KV-17346189KJA-THX</v>
      </c>
      <c r="B2995" s="94">
        <f>База[Column6]</f>
        <v>41</v>
      </c>
      <c r="C2995" s="95" t="s">
        <v>112</v>
      </c>
      <c r="D2995" s="96">
        <v>46189</v>
      </c>
      <c r="E2995" s="95">
        <v>41</v>
      </c>
      <c r="F2995" s="95">
        <v>21</v>
      </c>
      <c r="G2995" s="95">
        <v>21</v>
      </c>
      <c r="H2995" s="95">
        <v>4</v>
      </c>
      <c r="I2995" s="95" t="s">
        <v>223</v>
      </c>
      <c r="J2995" s="95" t="s">
        <v>222</v>
      </c>
      <c r="K2995" s="95" t="s">
        <v>288</v>
      </c>
      <c r="L2995" s="97">
        <f t="shared" si="46"/>
        <v>37</v>
      </c>
      <c r="M2995" s="95" t="str">
        <f>CONCATENATE(База[ПЕрвые символы],База[Column2],RIGHT(База[Column3],7))</f>
        <v>KV-17346189KJA-THX</v>
      </c>
      <c r="N2995" s="98"/>
      <c r="O2995" s="98"/>
      <c r="T2995" s="97"/>
      <c r="Y2995" s="98"/>
    </row>
    <row r="2996" spans="1:25" ht="15" x14ac:dyDescent="0.25">
      <c r="A2996" s="93" t="str">
        <f>CONCATENATE(База[ПЕрвые символы],База[Column2],База[Column4])</f>
        <v>KV-17346193KJA-THX</v>
      </c>
      <c r="B2996" s="94">
        <f>База[Column6]</f>
        <v>60</v>
      </c>
      <c r="C2996" s="95" t="s">
        <v>112</v>
      </c>
      <c r="D2996" s="96">
        <v>46193</v>
      </c>
      <c r="E2996" s="95">
        <v>60</v>
      </c>
      <c r="F2996" s="95">
        <v>6</v>
      </c>
      <c r="G2996" s="95">
        <v>6</v>
      </c>
      <c r="H2996" s="95">
        <v>4</v>
      </c>
      <c r="I2996" s="95" t="s">
        <v>223</v>
      </c>
      <c r="J2996" s="95" t="s">
        <v>222</v>
      </c>
      <c r="K2996" s="95" t="s">
        <v>289</v>
      </c>
      <c r="L2996" s="97">
        <f t="shared" si="46"/>
        <v>56</v>
      </c>
      <c r="M2996" s="95" t="str">
        <f>CONCATENATE(База[ПЕрвые символы],База[Column2],RIGHT(База[Column3],7))</f>
        <v>KV-17346193KJA-THX</v>
      </c>
      <c r="N2996" s="98"/>
      <c r="O2996" s="98"/>
      <c r="T2996" s="97"/>
      <c r="Y2996" s="98"/>
    </row>
    <row r="2997" spans="1:25" ht="15" x14ac:dyDescent="0.25">
      <c r="A2997" s="93" t="str">
        <f>CONCATENATE(База[ПЕрвые символы],База[Column2],База[Column4])</f>
        <v>KV-17346194KJA-THX</v>
      </c>
      <c r="B2997" s="94">
        <f>База[Column6]</f>
        <v>41</v>
      </c>
      <c r="C2997" s="95" t="s">
        <v>112</v>
      </c>
      <c r="D2997" s="96">
        <v>46194</v>
      </c>
      <c r="E2997" s="95">
        <v>41</v>
      </c>
      <c r="F2997" s="95">
        <v>28</v>
      </c>
      <c r="G2997" s="95">
        <v>28</v>
      </c>
      <c r="H2997" s="95">
        <v>4</v>
      </c>
      <c r="I2997" s="95" t="s">
        <v>223</v>
      </c>
      <c r="J2997" s="95" t="s">
        <v>222</v>
      </c>
      <c r="K2997" s="95" t="s">
        <v>288</v>
      </c>
      <c r="L2997" s="97">
        <f t="shared" si="46"/>
        <v>37</v>
      </c>
      <c r="M2997" s="95" t="str">
        <f>CONCATENATE(База[ПЕрвые символы],База[Column2],RIGHT(База[Column3],7))</f>
        <v>KV-17346194KJA-THX</v>
      </c>
      <c r="N2997" s="98"/>
      <c r="O2997" s="98"/>
      <c r="T2997" s="97"/>
      <c r="Y2997" s="98"/>
    </row>
    <row r="2998" spans="1:25" ht="15" x14ac:dyDescent="0.25">
      <c r="A2998" s="93" t="str">
        <f>CONCATENATE(База[ПЕрвые символы],База[Column2],База[Column4])</f>
        <v>KV-17346196KJA-THX</v>
      </c>
      <c r="B2998" s="94">
        <f>База[Column6]</f>
        <v>41</v>
      </c>
      <c r="C2998" s="95" t="s">
        <v>112</v>
      </c>
      <c r="D2998" s="96">
        <v>46196</v>
      </c>
      <c r="E2998" s="95">
        <v>41</v>
      </c>
      <c r="F2998" s="95">
        <v>7</v>
      </c>
      <c r="G2998" s="95">
        <v>7</v>
      </c>
      <c r="H2998" s="95">
        <v>4</v>
      </c>
      <c r="I2998" s="95" t="s">
        <v>223</v>
      </c>
      <c r="J2998" s="95" t="s">
        <v>222</v>
      </c>
      <c r="K2998" s="95" t="s">
        <v>288</v>
      </c>
      <c r="L2998" s="97">
        <f t="shared" si="46"/>
        <v>37</v>
      </c>
      <c r="M2998" s="95" t="str">
        <f>CONCATENATE(База[ПЕрвые символы],База[Column2],RIGHT(База[Column3],7))</f>
        <v>KV-17346196KJA-THX</v>
      </c>
      <c r="N2998" s="98"/>
      <c r="O2998" s="98"/>
      <c r="T2998" s="97"/>
      <c r="Y2998" s="98"/>
    </row>
    <row r="2999" spans="1:25" ht="15" x14ac:dyDescent="0.25">
      <c r="A2999" s="93" t="str">
        <f>CONCATENATE(База[ПЕрвые символы],База[Column2],База[Column4])</f>
        <v>KV-17346200KJA-THX</v>
      </c>
      <c r="B2999" s="94">
        <f>База[Column6]</f>
        <v>41</v>
      </c>
      <c r="C2999" s="95" t="s">
        <v>112</v>
      </c>
      <c r="D2999" s="96">
        <v>46200</v>
      </c>
      <c r="E2999" s="95">
        <v>41</v>
      </c>
      <c r="F2999" s="95">
        <v>19</v>
      </c>
      <c r="G2999" s="95">
        <v>19</v>
      </c>
      <c r="H2999" s="95">
        <v>4</v>
      </c>
      <c r="I2999" s="95" t="s">
        <v>223</v>
      </c>
      <c r="J2999" s="95" t="s">
        <v>222</v>
      </c>
      <c r="K2999" s="95" t="s">
        <v>288</v>
      </c>
      <c r="L2999" s="97">
        <f t="shared" si="46"/>
        <v>37</v>
      </c>
      <c r="M2999" s="95" t="str">
        <f>CONCATENATE(База[ПЕрвые символы],База[Column2],RIGHT(База[Column3],7))</f>
        <v>KV-17346200KJA-THX</v>
      </c>
      <c r="N2999" s="98"/>
      <c r="O2999" s="98"/>
      <c r="T2999" s="97"/>
      <c r="Y2999" s="98"/>
    </row>
    <row r="3000" spans="1:25" ht="15" x14ac:dyDescent="0.25">
      <c r="A3000" s="93" t="str">
        <f>CONCATENATE(База[ПЕрвые символы],База[Column2],База[Column4])</f>
        <v>KV-17346201KJA-THX</v>
      </c>
      <c r="B3000" s="94">
        <f>База[Column6]</f>
        <v>41</v>
      </c>
      <c r="C3000" s="95" t="s">
        <v>112</v>
      </c>
      <c r="D3000" s="96">
        <v>46201</v>
      </c>
      <c r="E3000" s="95">
        <v>41</v>
      </c>
      <c r="F3000" s="95">
        <v>41</v>
      </c>
      <c r="G3000" s="95">
        <v>41</v>
      </c>
      <c r="H3000" s="95">
        <v>4</v>
      </c>
      <c r="I3000" s="95" t="s">
        <v>223</v>
      </c>
      <c r="J3000" s="95" t="s">
        <v>222</v>
      </c>
      <c r="K3000" s="95" t="s">
        <v>288</v>
      </c>
      <c r="L3000" s="97">
        <f t="shared" si="46"/>
        <v>37</v>
      </c>
      <c r="M3000" s="95" t="str">
        <f>CONCATENATE(База[ПЕрвые символы],База[Column2],RIGHT(База[Column3],7))</f>
        <v>KV-17346201KJA-THX</v>
      </c>
      <c r="N3000" s="98"/>
      <c r="O3000" s="98"/>
      <c r="T3000" s="97"/>
      <c r="Y3000" s="98"/>
    </row>
    <row r="3001" spans="1:25" ht="15" x14ac:dyDescent="0.25">
      <c r="A3001" s="93" t="str">
        <f>CONCATENATE(База[ПЕрвые символы],База[Column2],База[Column4])</f>
        <v>KV-17346202KJA-THX</v>
      </c>
      <c r="B3001" s="94">
        <f>База[Column6]</f>
        <v>41</v>
      </c>
      <c r="C3001" s="95" t="s">
        <v>112</v>
      </c>
      <c r="D3001" s="96">
        <v>46202</v>
      </c>
      <c r="E3001" s="95">
        <v>41</v>
      </c>
      <c r="F3001" s="95">
        <v>20</v>
      </c>
      <c r="G3001" s="95">
        <v>20</v>
      </c>
      <c r="H3001" s="95">
        <v>4</v>
      </c>
      <c r="I3001" s="95" t="s">
        <v>223</v>
      </c>
      <c r="J3001" s="95" t="s">
        <v>222</v>
      </c>
      <c r="K3001" s="95" t="s">
        <v>288</v>
      </c>
      <c r="L3001" s="97">
        <f t="shared" si="46"/>
        <v>37</v>
      </c>
      <c r="M3001" s="95" t="str">
        <f>CONCATENATE(База[ПЕрвые символы],База[Column2],RIGHT(База[Column3],7))</f>
        <v>KV-17346202KJA-THX</v>
      </c>
      <c r="N3001" s="98"/>
      <c r="O3001" s="98"/>
      <c r="T3001" s="97"/>
      <c r="Y3001" s="98"/>
    </row>
    <row r="3002" spans="1:25" ht="15" x14ac:dyDescent="0.25">
      <c r="A3002" s="93" t="str">
        <f>CONCATENATE(База[ПЕрвые символы],База[Column2],База[Column4])</f>
        <v>KV-17346203KJA-THX</v>
      </c>
      <c r="B3002" s="94">
        <f>База[Column6]</f>
        <v>41</v>
      </c>
      <c r="C3002" s="95" t="s">
        <v>112</v>
      </c>
      <c r="D3002" s="96">
        <v>46203</v>
      </c>
      <c r="E3002" s="95">
        <v>41</v>
      </c>
      <c r="F3002" s="95">
        <v>14</v>
      </c>
      <c r="G3002" s="95">
        <v>14</v>
      </c>
      <c r="H3002" s="95">
        <v>4</v>
      </c>
      <c r="I3002" s="95" t="s">
        <v>223</v>
      </c>
      <c r="J3002" s="95" t="s">
        <v>222</v>
      </c>
      <c r="K3002" s="95" t="s">
        <v>288</v>
      </c>
      <c r="L3002" s="97">
        <f t="shared" si="46"/>
        <v>37</v>
      </c>
      <c r="M3002" s="95" t="str">
        <f>CONCATENATE(База[ПЕрвые символы],База[Column2],RIGHT(База[Column3],7))</f>
        <v>KV-17346203KJA-THX</v>
      </c>
      <c r="N3002" s="98"/>
      <c r="O3002" s="98"/>
      <c r="T3002" s="97"/>
      <c r="Y3002" s="98"/>
    </row>
    <row r="3003" spans="1:25" ht="15" x14ac:dyDescent="0.25">
      <c r="A3003" s="93" t="str">
        <f>CONCATENATE(База[ПЕрвые символы],База[Column2],База[Column4])</f>
        <v>KV-17346207KJA-THX</v>
      </c>
      <c r="B3003" s="94">
        <f>База[Column6]</f>
        <v>41</v>
      </c>
      <c r="C3003" s="95" t="s">
        <v>112</v>
      </c>
      <c r="D3003" s="96">
        <v>46207</v>
      </c>
      <c r="E3003" s="95">
        <v>41</v>
      </c>
      <c r="F3003" s="95">
        <v>1</v>
      </c>
      <c r="G3003" s="95">
        <v>1</v>
      </c>
      <c r="H3003" s="95">
        <v>4</v>
      </c>
      <c r="I3003" s="95" t="s">
        <v>223</v>
      </c>
      <c r="J3003" s="95" t="s">
        <v>222</v>
      </c>
      <c r="K3003" s="95" t="s">
        <v>288</v>
      </c>
      <c r="L3003" s="97">
        <f t="shared" si="46"/>
        <v>37</v>
      </c>
      <c r="M3003" s="95" t="str">
        <f>CONCATENATE(База[ПЕрвые символы],База[Column2],RIGHT(База[Column3],7))</f>
        <v>KV-17346207KJA-THX</v>
      </c>
      <c r="N3003" s="98"/>
      <c r="O3003" s="98"/>
      <c r="T3003" s="97"/>
      <c r="Y3003" s="98"/>
    </row>
    <row r="3004" spans="1:25" ht="15" x14ac:dyDescent="0.25">
      <c r="A3004" s="93" t="str">
        <f>CONCATENATE(База[ПЕрвые символы],База[Column2],База[Column4])</f>
        <v>KV-17346208KJA-THX</v>
      </c>
      <c r="B3004" s="94">
        <f>База[Column6]</f>
        <v>40</v>
      </c>
      <c r="C3004" s="95" t="s">
        <v>112</v>
      </c>
      <c r="D3004" s="96">
        <v>46208</v>
      </c>
      <c r="E3004" s="95">
        <v>40</v>
      </c>
      <c r="F3004" s="95">
        <v>14</v>
      </c>
      <c r="G3004" s="95">
        <v>14</v>
      </c>
      <c r="H3004" s="95">
        <v>4</v>
      </c>
      <c r="I3004" s="95" t="s">
        <v>223</v>
      </c>
      <c r="J3004" s="95" t="s">
        <v>222</v>
      </c>
      <c r="K3004" s="95" t="s">
        <v>288</v>
      </c>
      <c r="L3004" s="97">
        <f t="shared" si="46"/>
        <v>36</v>
      </c>
      <c r="M3004" s="95" t="str">
        <f>CONCATENATE(База[ПЕрвые символы],База[Column2],RIGHT(База[Column3],7))</f>
        <v>KV-17346208KJA-THX</v>
      </c>
      <c r="N3004" s="98"/>
      <c r="O3004" s="98"/>
      <c r="T3004" s="97"/>
      <c r="Y3004" s="98"/>
    </row>
    <row r="3005" spans="1:25" ht="15" x14ac:dyDescent="0.25">
      <c r="A3005" s="93" t="str">
        <f>CONCATENATE(База[ПЕрвые символы],База[Column2],База[Column4])</f>
        <v>KV-17346209KJA-THX</v>
      </c>
      <c r="B3005" s="94">
        <f>База[Column6]</f>
        <v>41</v>
      </c>
      <c r="C3005" s="95" t="s">
        <v>112</v>
      </c>
      <c r="D3005" s="96">
        <v>46209</v>
      </c>
      <c r="E3005" s="95">
        <v>41</v>
      </c>
      <c r="F3005" s="95">
        <v>0</v>
      </c>
      <c r="G3005" s="95">
        <v>0</v>
      </c>
      <c r="H3005" s="95">
        <v>4</v>
      </c>
      <c r="I3005" s="95" t="s">
        <v>223</v>
      </c>
      <c r="J3005" s="95" t="s">
        <v>222</v>
      </c>
      <c r="K3005" s="95" t="s">
        <v>288</v>
      </c>
      <c r="L3005" s="97">
        <f t="shared" si="46"/>
        <v>37</v>
      </c>
      <c r="M3005" s="95" t="str">
        <f>CONCATENATE(База[ПЕрвые символы],База[Column2],RIGHT(База[Column3],7))</f>
        <v>KV-17346209KJA-THX</v>
      </c>
      <c r="N3005" s="98"/>
      <c r="O3005" s="98"/>
      <c r="T3005" s="97"/>
      <c r="Y3005" s="98"/>
    </row>
    <row r="3006" spans="1:25" ht="15" x14ac:dyDescent="0.25">
      <c r="A3006" s="93" t="str">
        <f>CONCATENATE(База[ПЕрвые символы],База[Column2],База[Column4])</f>
        <v>KV-17346210KJA-THX</v>
      </c>
      <c r="B3006" s="94">
        <f>База[Column6]</f>
        <v>41</v>
      </c>
      <c r="C3006" s="95" t="s">
        <v>112</v>
      </c>
      <c r="D3006" s="96">
        <v>46210</v>
      </c>
      <c r="E3006" s="95">
        <v>41</v>
      </c>
      <c r="F3006" s="95">
        <v>6</v>
      </c>
      <c r="G3006" s="95">
        <v>6</v>
      </c>
      <c r="H3006" s="95">
        <v>4</v>
      </c>
      <c r="I3006" s="95" t="s">
        <v>223</v>
      </c>
      <c r="J3006" s="95" t="s">
        <v>222</v>
      </c>
      <c r="K3006" s="95" t="s">
        <v>289</v>
      </c>
      <c r="L3006" s="97">
        <f t="shared" si="46"/>
        <v>37</v>
      </c>
      <c r="M3006" s="95" t="str">
        <f>CONCATENATE(База[ПЕрвые символы],База[Column2],RIGHT(База[Column3],7))</f>
        <v>KV-17346210KJA-THX</v>
      </c>
      <c r="N3006" s="98"/>
      <c r="O3006" s="98"/>
      <c r="T3006" s="97"/>
      <c r="Y3006" s="98"/>
    </row>
    <row r="3007" spans="1:25" ht="15" x14ac:dyDescent="0.25">
      <c r="A3007" s="93" t="str">
        <f>CONCATENATE(База[ПЕрвые символы],База[Column2],База[Column4])</f>
        <v>KV-17346214KJA-THX</v>
      </c>
      <c r="B3007" s="94">
        <f>База[Column6]</f>
        <v>41</v>
      </c>
      <c r="C3007" s="95" t="s">
        <v>112</v>
      </c>
      <c r="D3007" s="96">
        <v>46214</v>
      </c>
      <c r="E3007" s="95">
        <v>41</v>
      </c>
      <c r="F3007" s="95">
        <v>7</v>
      </c>
      <c r="G3007" s="95">
        <v>7</v>
      </c>
      <c r="H3007" s="95">
        <v>4</v>
      </c>
      <c r="I3007" s="95" t="s">
        <v>223</v>
      </c>
      <c r="J3007" s="95" t="s">
        <v>222</v>
      </c>
      <c r="K3007" s="95" t="s">
        <v>289</v>
      </c>
      <c r="L3007" s="97">
        <f t="shared" si="46"/>
        <v>37</v>
      </c>
      <c r="M3007" s="95" t="str">
        <f>CONCATENATE(База[ПЕрвые символы],База[Column2],RIGHT(База[Column3],7))</f>
        <v>KV-17346214KJA-THX</v>
      </c>
      <c r="N3007" s="98"/>
      <c r="O3007" s="98"/>
      <c r="T3007" s="97"/>
      <c r="Y3007" s="98"/>
    </row>
    <row r="3008" spans="1:25" ht="15" x14ac:dyDescent="0.25">
      <c r="A3008" s="93" t="str">
        <f>CONCATENATE(База[ПЕрвые символы],База[Column2],База[Column4])</f>
        <v>KV-17346215KJA-THX</v>
      </c>
      <c r="B3008" s="94">
        <f>База[Column6]</f>
        <v>35</v>
      </c>
      <c r="C3008" s="95" t="s">
        <v>112</v>
      </c>
      <c r="D3008" s="96">
        <v>46215</v>
      </c>
      <c r="E3008" s="95">
        <v>35</v>
      </c>
      <c r="F3008" s="95">
        <v>31</v>
      </c>
      <c r="G3008" s="95">
        <v>31</v>
      </c>
      <c r="H3008" s="95">
        <v>4</v>
      </c>
      <c r="I3008" s="95" t="s">
        <v>223</v>
      </c>
      <c r="J3008" s="95" t="s">
        <v>222</v>
      </c>
      <c r="K3008" s="95" t="s">
        <v>288</v>
      </c>
      <c r="L3008" s="97">
        <f t="shared" si="46"/>
        <v>31</v>
      </c>
      <c r="M3008" s="95" t="str">
        <f>CONCATENATE(База[ПЕрвые символы],База[Column2],RIGHT(База[Column3],7))</f>
        <v>KV-17346215KJA-THX</v>
      </c>
      <c r="N3008" s="98"/>
      <c r="O3008" s="98"/>
      <c r="T3008" s="97"/>
      <c r="Y3008" s="98"/>
    </row>
    <row r="3009" spans="1:25" ht="15" x14ac:dyDescent="0.25">
      <c r="A3009" s="93" t="str">
        <f>CONCATENATE(База[ПЕрвые символы],База[Column2],База[Column4])</f>
        <v>KV-17446154THX-KJA</v>
      </c>
      <c r="B3009" s="94">
        <f>База[Column6]</f>
        <v>41</v>
      </c>
      <c r="C3009" s="95" t="s">
        <v>113</v>
      </c>
      <c r="D3009" s="96">
        <v>46154</v>
      </c>
      <c r="E3009" s="95">
        <v>41</v>
      </c>
      <c r="F3009" s="95">
        <v>23</v>
      </c>
      <c r="G3009" s="95">
        <v>23</v>
      </c>
      <c r="H3009" s="95">
        <v>0</v>
      </c>
      <c r="I3009" s="95" t="s">
        <v>225</v>
      </c>
      <c r="J3009" s="95" t="s">
        <v>224</v>
      </c>
      <c r="K3009" s="95" t="s">
        <v>288</v>
      </c>
      <c r="L3009" s="97">
        <f t="shared" si="46"/>
        <v>41</v>
      </c>
      <c r="M3009" s="95" t="str">
        <f>CONCATENATE(База[ПЕрвые символы],База[Column2],RIGHT(База[Column3],7))</f>
        <v>KV-17446154THX-KJA</v>
      </c>
      <c r="N3009" s="98"/>
      <c r="O3009" s="98"/>
      <c r="T3009" s="97"/>
      <c r="Y3009" s="98"/>
    </row>
    <row r="3010" spans="1:25" ht="15" x14ac:dyDescent="0.25">
      <c r="A3010" s="93" t="str">
        <f>CONCATENATE(База[ПЕрвые символы],База[Column2],База[Column4])</f>
        <v>KV-17446156THX-KJA</v>
      </c>
      <c r="B3010" s="94">
        <f>База[Column6]</f>
        <v>41</v>
      </c>
      <c r="C3010" s="95" t="s">
        <v>113</v>
      </c>
      <c r="D3010" s="96">
        <v>46156</v>
      </c>
      <c r="E3010" s="95">
        <v>41</v>
      </c>
      <c r="F3010" s="95">
        <v>32</v>
      </c>
      <c r="G3010" s="95">
        <v>32</v>
      </c>
      <c r="H3010" s="95">
        <v>0</v>
      </c>
      <c r="I3010" s="95" t="s">
        <v>225</v>
      </c>
      <c r="J3010" s="95" t="s">
        <v>224</v>
      </c>
      <c r="K3010" s="95" t="s">
        <v>288</v>
      </c>
      <c r="L3010" s="97">
        <f t="shared" ref="L3010:L3073" si="47">IF(G3010&gt;=0,E3010-H3010,E3010-H3010-G3010)</f>
        <v>41</v>
      </c>
      <c r="M3010" s="95" t="str">
        <f>CONCATENATE(База[ПЕрвые символы],База[Column2],RIGHT(База[Column3],7))</f>
        <v>KV-17446156THX-KJA</v>
      </c>
      <c r="N3010" s="98"/>
      <c r="O3010" s="98"/>
      <c r="T3010" s="97"/>
      <c r="Y3010" s="98"/>
    </row>
    <row r="3011" spans="1:25" ht="15" x14ac:dyDescent="0.25">
      <c r="A3011" s="93" t="str">
        <f>CONCATENATE(База[ПЕрвые символы],База[Column2],База[Column4])</f>
        <v>KV-17446159THX-KJA</v>
      </c>
      <c r="B3011" s="94">
        <f>База[Column6]</f>
        <v>44</v>
      </c>
      <c r="C3011" s="95" t="s">
        <v>113</v>
      </c>
      <c r="D3011" s="96">
        <v>46159</v>
      </c>
      <c r="E3011" s="95">
        <v>44</v>
      </c>
      <c r="F3011" s="95">
        <v>41</v>
      </c>
      <c r="G3011" s="95">
        <v>41</v>
      </c>
      <c r="H3011" s="95">
        <v>0</v>
      </c>
      <c r="I3011" s="95" t="s">
        <v>225</v>
      </c>
      <c r="J3011" s="95" t="s">
        <v>224</v>
      </c>
      <c r="K3011" s="95" t="s">
        <v>288</v>
      </c>
      <c r="L3011" s="97">
        <f t="shared" si="47"/>
        <v>44</v>
      </c>
      <c r="M3011" s="95" t="str">
        <f>CONCATENATE(База[ПЕрвые символы],База[Column2],RIGHT(База[Column3],7))</f>
        <v>KV-17446159THX-KJA</v>
      </c>
      <c r="N3011" s="98"/>
      <c r="O3011" s="98"/>
      <c r="T3011" s="97"/>
      <c r="Y3011" s="98"/>
    </row>
    <row r="3012" spans="1:25" ht="15" x14ac:dyDescent="0.25">
      <c r="A3012" s="93" t="str">
        <f>CONCATENATE(База[ПЕрвые символы],База[Column2],База[Column4])</f>
        <v>KV-17446161THX-KJA</v>
      </c>
      <c r="B3012" s="94">
        <f>База[Column6]</f>
        <v>40</v>
      </c>
      <c r="C3012" s="95" t="s">
        <v>113</v>
      </c>
      <c r="D3012" s="96">
        <v>46161</v>
      </c>
      <c r="E3012" s="95">
        <v>40</v>
      </c>
      <c r="F3012" s="95">
        <v>28</v>
      </c>
      <c r="G3012" s="95">
        <v>28</v>
      </c>
      <c r="H3012" s="95">
        <v>0</v>
      </c>
      <c r="I3012" s="95" t="s">
        <v>225</v>
      </c>
      <c r="J3012" s="95" t="s">
        <v>224</v>
      </c>
      <c r="K3012" s="95" t="s">
        <v>288</v>
      </c>
      <c r="L3012" s="97">
        <f t="shared" si="47"/>
        <v>40</v>
      </c>
      <c r="M3012" s="95" t="str">
        <f>CONCATENATE(База[ПЕрвые символы],База[Column2],RIGHT(База[Column3],7))</f>
        <v>KV-17446161THX-KJA</v>
      </c>
      <c r="N3012" s="98"/>
      <c r="O3012" s="98"/>
      <c r="T3012" s="97"/>
      <c r="Y3012" s="98"/>
    </row>
    <row r="3013" spans="1:25" ht="15" x14ac:dyDescent="0.25">
      <c r="A3013" s="93" t="str">
        <f>CONCATENATE(База[ПЕрвые символы],База[Column2],База[Column4])</f>
        <v>KV-17446163THX-KJA</v>
      </c>
      <c r="B3013" s="94">
        <f>База[Column6]</f>
        <v>44</v>
      </c>
      <c r="C3013" s="95" t="s">
        <v>113</v>
      </c>
      <c r="D3013" s="96">
        <v>46163</v>
      </c>
      <c r="E3013" s="95">
        <v>44</v>
      </c>
      <c r="F3013" s="95">
        <v>41</v>
      </c>
      <c r="G3013" s="95">
        <v>41</v>
      </c>
      <c r="H3013" s="95">
        <v>0</v>
      </c>
      <c r="I3013" s="95" t="s">
        <v>225</v>
      </c>
      <c r="J3013" s="95" t="s">
        <v>224</v>
      </c>
      <c r="K3013" s="95" t="s">
        <v>288</v>
      </c>
      <c r="L3013" s="97">
        <f t="shared" si="47"/>
        <v>44</v>
      </c>
      <c r="M3013" s="95" t="str">
        <f>CONCATENATE(База[ПЕрвые символы],База[Column2],RIGHT(База[Column3],7))</f>
        <v>KV-17446163THX-KJA</v>
      </c>
      <c r="N3013" s="98"/>
      <c r="O3013" s="98"/>
      <c r="T3013" s="97"/>
      <c r="Y3013" s="98"/>
    </row>
    <row r="3014" spans="1:25" ht="15" x14ac:dyDescent="0.25">
      <c r="A3014" s="93" t="str">
        <f>CONCATENATE(База[ПЕрвые символы],База[Column2],База[Column4])</f>
        <v>KV-17446166THX-KJA</v>
      </c>
      <c r="B3014" s="94">
        <f>База[Column6]</f>
        <v>41</v>
      </c>
      <c r="C3014" s="95" t="s">
        <v>113</v>
      </c>
      <c r="D3014" s="96">
        <v>46166</v>
      </c>
      <c r="E3014" s="95">
        <v>41</v>
      </c>
      <c r="F3014" s="95">
        <v>37</v>
      </c>
      <c r="G3014" s="95">
        <v>37</v>
      </c>
      <c r="H3014" s="95">
        <v>0</v>
      </c>
      <c r="I3014" s="95" t="s">
        <v>225</v>
      </c>
      <c r="J3014" s="95" t="s">
        <v>224</v>
      </c>
      <c r="K3014" s="95" t="s">
        <v>288</v>
      </c>
      <c r="L3014" s="97">
        <f t="shared" si="47"/>
        <v>41</v>
      </c>
      <c r="M3014" s="95" t="str">
        <f>CONCATENATE(База[ПЕрвые символы],База[Column2],RIGHT(База[Column3],7))</f>
        <v>KV-17446166THX-KJA</v>
      </c>
      <c r="N3014" s="98"/>
      <c r="O3014" s="98"/>
      <c r="T3014" s="97"/>
      <c r="Y3014" s="98"/>
    </row>
    <row r="3015" spans="1:25" ht="15" x14ac:dyDescent="0.25">
      <c r="A3015" s="93" t="str">
        <f>CONCATENATE(База[ПЕрвые символы],База[Column2],База[Column4])</f>
        <v>KV-17446168THX-KJA</v>
      </c>
      <c r="B3015" s="94">
        <f>База[Column6]</f>
        <v>43</v>
      </c>
      <c r="C3015" s="95" t="s">
        <v>113</v>
      </c>
      <c r="D3015" s="96">
        <v>46168</v>
      </c>
      <c r="E3015" s="95">
        <v>43</v>
      </c>
      <c r="F3015" s="95">
        <v>40</v>
      </c>
      <c r="G3015" s="95">
        <v>40</v>
      </c>
      <c r="H3015" s="95">
        <v>0</v>
      </c>
      <c r="I3015" s="95" t="s">
        <v>225</v>
      </c>
      <c r="J3015" s="95" t="s">
        <v>224</v>
      </c>
      <c r="K3015" s="95" t="s">
        <v>288</v>
      </c>
      <c r="L3015" s="97">
        <f t="shared" si="47"/>
        <v>43</v>
      </c>
      <c r="M3015" s="95" t="str">
        <f>CONCATENATE(База[ПЕрвые символы],База[Column2],RIGHT(База[Column3],7))</f>
        <v>KV-17446168THX-KJA</v>
      </c>
      <c r="N3015" s="98"/>
      <c r="O3015" s="98"/>
      <c r="T3015" s="97"/>
      <c r="Y3015" s="98"/>
    </row>
    <row r="3016" spans="1:25" ht="15" x14ac:dyDescent="0.25">
      <c r="A3016" s="93" t="str">
        <f>CONCATENATE(База[ПЕрвые символы],База[Column2],База[Column4])</f>
        <v>KV-17446170THX-KJA</v>
      </c>
      <c r="B3016" s="94">
        <f>База[Column6]</f>
        <v>60</v>
      </c>
      <c r="C3016" s="95" t="s">
        <v>113</v>
      </c>
      <c r="D3016" s="96">
        <v>46170</v>
      </c>
      <c r="E3016" s="95">
        <v>60</v>
      </c>
      <c r="F3016" s="95">
        <v>37</v>
      </c>
      <c r="G3016" s="95">
        <v>37</v>
      </c>
      <c r="H3016" s="95">
        <v>2</v>
      </c>
      <c r="I3016" s="95" t="s">
        <v>225</v>
      </c>
      <c r="J3016" s="95" t="s">
        <v>224</v>
      </c>
      <c r="K3016" s="95" t="s">
        <v>289</v>
      </c>
      <c r="L3016" s="97">
        <f t="shared" si="47"/>
        <v>58</v>
      </c>
      <c r="M3016" s="95" t="str">
        <f>CONCATENATE(База[ПЕрвые символы],База[Column2],RIGHT(База[Column3],7))</f>
        <v>KV-17446170THX-KJA</v>
      </c>
      <c r="N3016" s="98"/>
      <c r="O3016" s="98"/>
      <c r="T3016" s="97"/>
      <c r="Y3016" s="98"/>
    </row>
    <row r="3017" spans="1:25" ht="15" x14ac:dyDescent="0.25">
      <c r="A3017" s="93" t="str">
        <f>CONCATENATE(База[ПЕрвые символы],База[Column2],База[Column4])</f>
        <v>KV-17446173THX-KJA</v>
      </c>
      <c r="B3017" s="94">
        <f>База[Column6]</f>
        <v>44</v>
      </c>
      <c r="C3017" s="95" t="s">
        <v>113</v>
      </c>
      <c r="D3017" s="96">
        <v>46173</v>
      </c>
      <c r="E3017" s="95">
        <v>44</v>
      </c>
      <c r="F3017" s="95">
        <v>40</v>
      </c>
      <c r="G3017" s="95">
        <v>40</v>
      </c>
      <c r="H3017" s="95">
        <v>4</v>
      </c>
      <c r="I3017" s="95" t="s">
        <v>225</v>
      </c>
      <c r="J3017" s="95" t="s">
        <v>224</v>
      </c>
      <c r="K3017" s="95" t="s">
        <v>288</v>
      </c>
      <c r="L3017" s="97">
        <f t="shared" si="47"/>
        <v>40</v>
      </c>
      <c r="M3017" s="95" t="str">
        <f>CONCATENATE(База[ПЕрвые символы],База[Column2],RIGHT(База[Column3],7))</f>
        <v>KV-17446173THX-KJA</v>
      </c>
      <c r="N3017" s="98"/>
      <c r="O3017" s="98"/>
      <c r="T3017" s="97"/>
      <c r="Y3017" s="98"/>
    </row>
    <row r="3018" spans="1:25" ht="15" x14ac:dyDescent="0.25">
      <c r="A3018" s="93" t="str">
        <f>CONCATENATE(База[ПЕрвые символы],База[Column2],База[Column4])</f>
        <v>KV-17446174THX-KJA</v>
      </c>
      <c r="B3018" s="94">
        <f>База[Column6]</f>
        <v>41</v>
      </c>
      <c r="C3018" s="95" t="s">
        <v>113</v>
      </c>
      <c r="D3018" s="96">
        <v>46174</v>
      </c>
      <c r="E3018" s="95">
        <v>41</v>
      </c>
      <c r="F3018" s="95">
        <v>19</v>
      </c>
      <c r="G3018" s="95">
        <v>19</v>
      </c>
      <c r="H3018" s="95">
        <v>4</v>
      </c>
      <c r="I3018" s="95" t="s">
        <v>225</v>
      </c>
      <c r="J3018" s="95" t="s">
        <v>224</v>
      </c>
      <c r="K3018" s="95" t="s">
        <v>288</v>
      </c>
      <c r="L3018" s="97">
        <f t="shared" si="47"/>
        <v>37</v>
      </c>
      <c r="M3018" s="95" t="str">
        <f>CONCATENATE(База[ПЕрвые символы],База[Column2],RIGHT(База[Column3],7))</f>
        <v>KV-17446174THX-KJA</v>
      </c>
      <c r="N3018" s="98"/>
      <c r="O3018" s="98"/>
      <c r="T3018" s="97"/>
      <c r="Y3018" s="98"/>
    </row>
    <row r="3019" spans="1:25" ht="15" x14ac:dyDescent="0.25">
      <c r="A3019" s="93" t="str">
        <f>CONCATENATE(База[ПЕрвые символы],База[Column2],База[Column4])</f>
        <v>KV-17446175THX-KJA</v>
      </c>
      <c r="B3019" s="94">
        <f>База[Column6]</f>
        <v>41</v>
      </c>
      <c r="C3019" s="95" t="s">
        <v>113</v>
      </c>
      <c r="D3019" s="96">
        <v>46175</v>
      </c>
      <c r="E3019" s="95">
        <v>41</v>
      </c>
      <c r="F3019" s="95">
        <v>24</v>
      </c>
      <c r="G3019" s="95">
        <v>24</v>
      </c>
      <c r="H3019" s="95">
        <v>4</v>
      </c>
      <c r="I3019" s="95" t="s">
        <v>225</v>
      </c>
      <c r="J3019" s="95" t="s">
        <v>224</v>
      </c>
      <c r="K3019" s="95" t="s">
        <v>288</v>
      </c>
      <c r="L3019" s="97">
        <f t="shared" si="47"/>
        <v>37</v>
      </c>
      <c r="M3019" s="95" t="str">
        <f>CONCATENATE(База[ПЕрвые символы],База[Column2],RIGHT(База[Column3],7))</f>
        <v>KV-17446175THX-KJA</v>
      </c>
      <c r="N3019" s="98"/>
      <c r="O3019" s="98"/>
      <c r="T3019" s="97"/>
      <c r="Y3019" s="98"/>
    </row>
    <row r="3020" spans="1:25" ht="15" x14ac:dyDescent="0.25">
      <c r="A3020" s="93" t="str">
        <f>CONCATENATE(База[ПЕрвые символы],База[Column2],База[Column4])</f>
        <v>KV-17446180THX-KJA</v>
      </c>
      <c r="B3020" s="94">
        <f>База[Column6]</f>
        <v>41</v>
      </c>
      <c r="C3020" s="95" t="s">
        <v>113</v>
      </c>
      <c r="D3020" s="96">
        <v>46180</v>
      </c>
      <c r="E3020" s="95">
        <v>41</v>
      </c>
      <c r="F3020" s="95">
        <v>27</v>
      </c>
      <c r="G3020" s="95">
        <v>27</v>
      </c>
      <c r="H3020" s="95">
        <v>4</v>
      </c>
      <c r="I3020" s="95" t="s">
        <v>225</v>
      </c>
      <c r="J3020" s="95" t="s">
        <v>224</v>
      </c>
      <c r="K3020" s="95" t="s">
        <v>288</v>
      </c>
      <c r="L3020" s="97">
        <f t="shared" si="47"/>
        <v>37</v>
      </c>
      <c r="M3020" s="95" t="str">
        <f>CONCATENATE(База[ПЕрвые символы],База[Column2],RIGHT(База[Column3],7))</f>
        <v>KV-17446180THX-KJA</v>
      </c>
      <c r="N3020" s="98"/>
      <c r="O3020" s="98"/>
      <c r="T3020" s="97"/>
      <c r="Y3020" s="98"/>
    </row>
    <row r="3021" spans="1:25" ht="15" x14ac:dyDescent="0.25">
      <c r="A3021" s="93" t="str">
        <f>CONCATENATE(База[ПЕрвые символы],База[Column2],База[Column4])</f>
        <v>KV-17446181THX-KJA</v>
      </c>
      <c r="B3021" s="94">
        <f>База[Column6]</f>
        <v>41</v>
      </c>
      <c r="C3021" s="95" t="s">
        <v>113</v>
      </c>
      <c r="D3021" s="96">
        <v>46181</v>
      </c>
      <c r="E3021" s="95">
        <v>41</v>
      </c>
      <c r="F3021" s="95">
        <v>14</v>
      </c>
      <c r="G3021" s="95">
        <v>14</v>
      </c>
      <c r="H3021" s="95">
        <v>4</v>
      </c>
      <c r="I3021" s="95" t="s">
        <v>225</v>
      </c>
      <c r="J3021" s="95" t="s">
        <v>224</v>
      </c>
      <c r="K3021" s="95" t="s">
        <v>288</v>
      </c>
      <c r="L3021" s="97">
        <f t="shared" si="47"/>
        <v>37</v>
      </c>
      <c r="M3021" s="95" t="str">
        <f>CONCATENATE(База[ПЕрвые символы],База[Column2],RIGHT(База[Column3],7))</f>
        <v>KV-17446181THX-KJA</v>
      </c>
      <c r="N3021" s="98"/>
      <c r="O3021" s="98"/>
      <c r="T3021" s="97"/>
      <c r="Y3021" s="98"/>
    </row>
    <row r="3022" spans="1:25" ht="15" x14ac:dyDescent="0.25">
      <c r="A3022" s="93" t="str">
        <f>CONCATENATE(База[ПЕрвые символы],База[Column2],База[Column4])</f>
        <v>KV-17446182THX-KJA</v>
      </c>
      <c r="B3022" s="94">
        <f>База[Column6]</f>
        <v>60</v>
      </c>
      <c r="C3022" s="95" t="s">
        <v>113</v>
      </c>
      <c r="D3022" s="96">
        <v>46182</v>
      </c>
      <c r="E3022" s="95">
        <v>60</v>
      </c>
      <c r="F3022" s="95">
        <v>53</v>
      </c>
      <c r="G3022" s="95">
        <v>53</v>
      </c>
      <c r="H3022" s="95">
        <v>4</v>
      </c>
      <c r="I3022" s="95" t="s">
        <v>225</v>
      </c>
      <c r="J3022" s="95" t="s">
        <v>224</v>
      </c>
      <c r="K3022" s="95" t="s">
        <v>289</v>
      </c>
      <c r="L3022" s="97">
        <f t="shared" si="47"/>
        <v>56</v>
      </c>
      <c r="M3022" s="95" t="str">
        <f>CONCATENATE(База[ПЕрвые символы],База[Column2],RIGHT(База[Column3],7))</f>
        <v>KV-17446182THX-KJA</v>
      </c>
      <c r="N3022" s="98"/>
      <c r="O3022" s="98"/>
      <c r="T3022" s="97"/>
      <c r="Y3022" s="98"/>
    </row>
    <row r="3023" spans="1:25" ht="15" x14ac:dyDescent="0.25">
      <c r="A3023" s="93" t="str">
        <f>CONCATENATE(База[ПЕрвые символы],База[Column2],База[Column4])</f>
        <v>KV-17446187THX-KJA</v>
      </c>
      <c r="B3023" s="94">
        <f>База[Column6]</f>
        <v>41</v>
      </c>
      <c r="C3023" s="95" t="s">
        <v>113</v>
      </c>
      <c r="D3023" s="96">
        <v>46187</v>
      </c>
      <c r="E3023" s="95">
        <v>41</v>
      </c>
      <c r="F3023" s="95">
        <v>37</v>
      </c>
      <c r="G3023" s="95">
        <v>37</v>
      </c>
      <c r="H3023" s="95">
        <v>4</v>
      </c>
      <c r="I3023" s="95" t="s">
        <v>225</v>
      </c>
      <c r="J3023" s="95" t="s">
        <v>224</v>
      </c>
      <c r="K3023" s="95" t="s">
        <v>288</v>
      </c>
      <c r="L3023" s="97">
        <f t="shared" si="47"/>
        <v>37</v>
      </c>
      <c r="M3023" s="95" t="str">
        <f>CONCATENATE(База[ПЕрвые символы],База[Column2],RIGHT(База[Column3],7))</f>
        <v>KV-17446187THX-KJA</v>
      </c>
      <c r="N3023" s="98"/>
      <c r="O3023" s="98"/>
      <c r="T3023" s="97"/>
      <c r="Y3023" s="98"/>
    </row>
    <row r="3024" spans="1:25" ht="15" x14ac:dyDescent="0.25">
      <c r="A3024" s="93" t="str">
        <f>CONCATENATE(База[ПЕрвые символы],База[Column2],База[Column4])</f>
        <v>KV-17446188THX-KJA</v>
      </c>
      <c r="B3024" s="94">
        <f>База[Column6]</f>
        <v>41</v>
      </c>
      <c r="C3024" s="95" t="s">
        <v>113</v>
      </c>
      <c r="D3024" s="96">
        <v>46188</v>
      </c>
      <c r="E3024" s="95">
        <v>41</v>
      </c>
      <c r="F3024" s="95">
        <v>37</v>
      </c>
      <c r="G3024" s="95">
        <v>37</v>
      </c>
      <c r="H3024" s="95">
        <v>4</v>
      </c>
      <c r="I3024" s="95" t="s">
        <v>225</v>
      </c>
      <c r="J3024" s="95" t="s">
        <v>224</v>
      </c>
      <c r="K3024" s="95" t="s">
        <v>288</v>
      </c>
      <c r="L3024" s="97">
        <f t="shared" si="47"/>
        <v>37</v>
      </c>
      <c r="M3024" s="95" t="str">
        <f>CONCATENATE(База[ПЕрвые символы],База[Column2],RIGHT(База[Column3],7))</f>
        <v>KV-17446188THX-KJA</v>
      </c>
      <c r="N3024" s="98"/>
      <c r="O3024" s="98"/>
      <c r="T3024" s="97"/>
      <c r="Y3024" s="98"/>
    </row>
    <row r="3025" spans="1:25" ht="15" x14ac:dyDescent="0.25">
      <c r="A3025" s="93" t="str">
        <f>CONCATENATE(База[ПЕрвые символы],База[Column2],База[Column4])</f>
        <v>KV-17446189THX-KJA</v>
      </c>
      <c r="B3025" s="94">
        <f>База[Column6]</f>
        <v>41</v>
      </c>
      <c r="C3025" s="95" t="s">
        <v>113</v>
      </c>
      <c r="D3025" s="96">
        <v>46189</v>
      </c>
      <c r="E3025" s="95">
        <v>41</v>
      </c>
      <c r="F3025" s="95">
        <v>37</v>
      </c>
      <c r="G3025" s="95">
        <v>37</v>
      </c>
      <c r="H3025" s="95">
        <v>4</v>
      </c>
      <c r="I3025" s="95" t="s">
        <v>225</v>
      </c>
      <c r="J3025" s="95" t="s">
        <v>224</v>
      </c>
      <c r="K3025" s="95" t="s">
        <v>288</v>
      </c>
      <c r="L3025" s="97">
        <f t="shared" si="47"/>
        <v>37</v>
      </c>
      <c r="M3025" s="95" t="str">
        <f>CONCATENATE(База[ПЕрвые символы],База[Column2],RIGHT(База[Column3],7))</f>
        <v>KV-17446189THX-KJA</v>
      </c>
      <c r="N3025" s="98"/>
      <c r="O3025" s="98"/>
      <c r="T3025" s="97"/>
      <c r="Y3025" s="98"/>
    </row>
    <row r="3026" spans="1:25" ht="15" x14ac:dyDescent="0.25">
      <c r="A3026" s="93" t="str">
        <f>CONCATENATE(База[ПЕрвые символы],База[Column2],База[Column4])</f>
        <v>KV-17446193THX-KJA</v>
      </c>
      <c r="B3026" s="94">
        <f>База[Column6]</f>
        <v>60</v>
      </c>
      <c r="C3026" s="95" t="s">
        <v>113</v>
      </c>
      <c r="D3026" s="96">
        <v>46193</v>
      </c>
      <c r="E3026" s="95">
        <v>60</v>
      </c>
      <c r="F3026" s="95">
        <v>53</v>
      </c>
      <c r="G3026" s="95">
        <v>53</v>
      </c>
      <c r="H3026" s="95">
        <v>4</v>
      </c>
      <c r="I3026" s="95" t="s">
        <v>225</v>
      </c>
      <c r="J3026" s="95" t="s">
        <v>224</v>
      </c>
      <c r="K3026" s="95" t="s">
        <v>289</v>
      </c>
      <c r="L3026" s="97">
        <f t="shared" si="47"/>
        <v>56</v>
      </c>
      <c r="M3026" s="95" t="str">
        <f>CONCATENATE(База[ПЕрвые символы],База[Column2],RIGHT(База[Column3],7))</f>
        <v>KV-17446193THX-KJA</v>
      </c>
      <c r="N3026" s="98"/>
      <c r="O3026" s="98"/>
      <c r="T3026" s="97"/>
      <c r="Y3026" s="98"/>
    </row>
    <row r="3027" spans="1:25" ht="15" x14ac:dyDescent="0.25">
      <c r="A3027" s="93" t="str">
        <f>CONCATENATE(База[ПЕрвые символы],База[Column2],База[Column4])</f>
        <v>KV-17446194THX-KJA</v>
      </c>
      <c r="B3027" s="94">
        <f>База[Column6]</f>
        <v>41</v>
      </c>
      <c r="C3027" s="95" t="s">
        <v>113</v>
      </c>
      <c r="D3027" s="96">
        <v>46194</v>
      </c>
      <c r="E3027" s="95">
        <v>41</v>
      </c>
      <c r="F3027" s="95">
        <v>37</v>
      </c>
      <c r="G3027" s="95">
        <v>37</v>
      </c>
      <c r="H3027" s="95">
        <v>4</v>
      </c>
      <c r="I3027" s="95" t="s">
        <v>225</v>
      </c>
      <c r="J3027" s="95" t="s">
        <v>224</v>
      </c>
      <c r="K3027" s="95" t="s">
        <v>288</v>
      </c>
      <c r="L3027" s="97">
        <f t="shared" si="47"/>
        <v>37</v>
      </c>
      <c r="M3027" s="95" t="str">
        <f>CONCATENATE(База[ПЕрвые символы],База[Column2],RIGHT(База[Column3],7))</f>
        <v>KV-17446194THX-KJA</v>
      </c>
      <c r="N3027" s="98"/>
      <c r="O3027" s="98"/>
      <c r="T3027" s="97"/>
      <c r="Y3027" s="98"/>
    </row>
    <row r="3028" spans="1:25" ht="15" x14ac:dyDescent="0.25">
      <c r="A3028" s="93" t="str">
        <f>CONCATENATE(База[ПЕрвые символы],База[Column2],База[Column4])</f>
        <v>KV-17446196THX-KJA</v>
      </c>
      <c r="B3028" s="94">
        <f>База[Column6]</f>
        <v>12</v>
      </c>
      <c r="C3028" s="95" t="s">
        <v>113</v>
      </c>
      <c r="D3028" s="96">
        <v>46196</v>
      </c>
      <c r="E3028" s="95">
        <v>12</v>
      </c>
      <c r="F3028" s="95">
        <v>8</v>
      </c>
      <c r="G3028" s="95">
        <v>8</v>
      </c>
      <c r="H3028" s="95">
        <v>4</v>
      </c>
      <c r="I3028" s="95" t="s">
        <v>225</v>
      </c>
      <c r="J3028" s="95" t="s">
        <v>224</v>
      </c>
      <c r="K3028" s="95" t="s">
        <v>288</v>
      </c>
      <c r="L3028" s="97">
        <f t="shared" si="47"/>
        <v>8</v>
      </c>
      <c r="M3028" s="95" t="str">
        <f>CONCATENATE(База[ПЕрвые символы],База[Column2],RIGHT(База[Column3],7))</f>
        <v>KV-17446196THX-KJA</v>
      </c>
      <c r="N3028" s="98"/>
      <c r="O3028" s="98"/>
      <c r="T3028" s="97"/>
      <c r="Y3028" s="98"/>
    </row>
    <row r="3029" spans="1:25" ht="15" x14ac:dyDescent="0.25">
      <c r="A3029" s="93" t="str">
        <f>CONCATENATE(База[ПЕрвые символы],База[Column2],База[Column4])</f>
        <v>KV-17446200THX-KJA</v>
      </c>
      <c r="B3029" s="94">
        <f>База[Column6]</f>
        <v>41</v>
      </c>
      <c r="C3029" s="95" t="s">
        <v>113</v>
      </c>
      <c r="D3029" s="96">
        <v>46200</v>
      </c>
      <c r="E3029" s="95">
        <v>41</v>
      </c>
      <c r="F3029" s="95">
        <v>37</v>
      </c>
      <c r="G3029" s="95">
        <v>37</v>
      </c>
      <c r="H3029" s="95">
        <v>4</v>
      </c>
      <c r="I3029" s="95" t="s">
        <v>225</v>
      </c>
      <c r="J3029" s="95" t="s">
        <v>224</v>
      </c>
      <c r="K3029" s="95" t="s">
        <v>288</v>
      </c>
      <c r="L3029" s="97">
        <f t="shared" si="47"/>
        <v>37</v>
      </c>
      <c r="M3029" s="95" t="str">
        <f>CONCATENATE(База[ПЕрвые символы],База[Column2],RIGHT(База[Column3],7))</f>
        <v>KV-17446200THX-KJA</v>
      </c>
      <c r="N3029" s="98"/>
      <c r="O3029" s="98"/>
      <c r="T3029" s="97"/>
      <c r="Y3029" s="98"/>
    </row>
    <row r="3030" spans="1:25" ht="15" x14ac:dyDescent="0.25">
      <c r="A3030" s="93" t="str">
        <f>CONCATENATE(База[ПЕрвые символы],База[Column2],База[Column4])</f>
        <v>KV-17446201THX-KJA</v>
      </c>
      <c r="B3030" s="94">
        <f>База[Column6]</f>
        <v>41</v>
      </c>
      <c r="C3030" s="95" t="s">
        <v>113</v>
      </c>
      <c r="D3030" s="96">
        <v>46201</v>
      </c>
      <c r="E3030" s="95">
        <v>41</v>
      </c>
      <c r="F3030" s="95">
        <v>16</v>
      </c>
      <c r="G3030" s="95">
        <v>16</v>
      </c>
      <c r="H3030" s="95">
        <v>4</v>
      </c>
      <c r="I3030" s="95" t="s">
        <v>225</v>
      </c>
      <c r="J3030" s="95" t="s">
        <v>224</v>
      </c>
      <c r="K3030" s="95" t="s">
        <v>288</v>
      </c>
      <c r="L3030" s="97">
        <f t="shared" si="47"/>
        <v>37</v>
      </c>
      <c r="M3030" s="95" t="str">
        <f>CONCATENATE(База[ПЕрвые символы],База[Column2],RIGHT(База[Column3],7))</f>
        <v>KV-17446201THX-KJA</v>
      </c>
      <c r="N3030" s="98"/>
      <c r="O3030" s="98"/>
      <c r="T3030" s="97"/>
      <c r="Y3030" s="98"/>
    </row>
    <row r="3031" spans="1:25" ht="15" x14ac:dyDescent="0.25">
      <c r="A3031" s="93" t="str">
        <f>CONCATENATE(База[ПЕрвые символы],База[Column2],База[Column4])</f>
        <v>KV-17446202THX-KJA</v>
      </c>
      <c r="B3031" s="94">
        <f>База[Column6]</f>
        <v>41</v>
      </c>
      <c r="C3031" s="95" t="s">
        <v>113</v>
      </c>
      <c r="D3031" s="96">
        <v>46202</v>
      </c>
      <c r="E3031" s="95">
        <v>41</v>
      </c>
      <c r="F3031" s="95">
        <v>20</v>
      </c>
      <c r="G3031" s="95">
        <v>20</v>
      </c>
      <c r="H3031" s="95">
        <v>4</v>
      </c>
      <c r="I3031" s="95" t="s">
        <v>225</v>
      </c>
      <c r="J3031" s="95" t="s">
        <v>224</v>
      </c>
      <c r="K3031" s="95" t="s">
        <v>288</v>
      </c>
      <c r="L3031" s="97">
        <f t="shared" si="47"/>
        <v>37</v>
      </c>
      <c r="M3031" s="95" t="str">
        <f>CONCATENATE(База[ПЕрвые символы],База[Column2],RIGHT(База[Column3],7))</f>
        <v>KV-17446202THX-KJA</v>
      </c>
      <c r="N3031" s="98"/>
      <c r="O3031" s="98"/>
      <c r="T3031" s="97"/>
      <c r="Y3031" s="98"/>
    </row>
    <row r="3032" spans="1:25" ht="15" x14ac:dyDescent="0.25">
      <c r="A3032" s="93" t="str">
        <f>CONCATENATE(База[ПЕрвые символы],База[Column2],База[Column4])</f>
        <v>KV-17446203THX-KJA</v>
      </c>
      <c r="B3032" s="94">
        <f>База[Column6]</f>
        <v>41</v>
      </c>
      <c r="C3032" s="95" t="s">
        <v>113</v>
      </c>
      <c r="D3032" s="96">
        <v>46203</v>
      </c>
      <c r="E3032" s="95">
        <v>41</v>
      </c>
      <c r="F3032" s="95">
        <v>37</v>
      </c>
      <c r="G3032" s="95">
        <v>37</v>
      </c>
      <c r="H3032" s="95">
        <v>4</v>
      </c>
      <c r="I3032" s="95" t="s">
        <v>225</v>
      </c>
      <c r="J3032" s="95" t="s">
        <v>224</v>
      </c>
      <c r="K3032" s="95" t="s">
        <v>288</v>
      </c>
      <c r="L3032" s="97">
        <f t="shared" si="47"/>
        <v>37</v>
      </c>
      <c r="M3032" s="95" t="str">
        <f>CONCATENATE(База[ПЕрвые символы],База[Column2],RIGHT(База[Column3],7))</f>
        <v>KV-17446203THX-KJA</v>
      </c>
      <c r="N3032" s="98"/>
      <c r="O3032" s="98"/>
      <c r="T3032" s="97"/>
      <c r="Y3032" s="98"/>
    </row>
    <row r="3033" spans="1:25" ht="15" x14ac:dyDescent="0.25">
      <c r="A3033" s="93" t="str">
        <f>CONCATENATE(База[ПЕрвые символы],База[Column2],База[Column4])</f>
        <v>KV-17446207THX-KJA</v>
      </c>
      <c r="B3033" s="94">
        <f>База[Column6]</f>
        <v>41</v>
      </c>
      <c r="C3033" s="95" t="s">
        <v>113</v>
      </c>
      <c r="D3033" s="96">
        <v>46207</v>
      </c>
      <c r="E3033" s="95">
        <v>41</v>
      </c>
      <c r="F3033" s="95">
        <v>37</v>
      </c>
      <c r="G3033" s="95">
        <v>37</v>
      </c>
      <c r="H3033" s="95">
        <v>4</v>
      </c>
      <c r="I3033" s="95" t="s">
        <v>225</v>
      </c>
      <c r="J3033" s="95" t="s">
        <v>224</v>
      </c>
      <c r="K3033" s="95" t="s">
        <v>288</v>
      </c>
      <c r="L3033" s="97">
        <f t="shared" si="47"/>
        <v>37</v>
      </c>
      <c r="M3033" s="95" t="str">
        <f>CONCATENATE(База[ПЕрвые символы],База[Column2],RIGHT(База[Column3],7))</f>
        <v>KV-17446207THX-KJA</v>
      </c>
      <c r="N3033" s="98"/>
      <c r="O3033" s="98"/>
      <c r="T3033" s="97"/>
      <c r="Y3033" s="98"/>
    </row>
    <row r="3034" spans="1:25" ht="15" x14ac:dyDescent="0.25">
      <c r="A3034" s="93" t="str">
        <f>CONCATENATE(База[ПЕрвые символы],База[Column2],База[Column4])</f>
        <v>KV-17446208THX-KJA</v>
      </c>
      <c r="B3034" s="94">
        <f>База[Column6]</f>
        <v>41</v>
      </c>
      <c r="C3034" s="95" t="s">
        <v>113</v>
      </c>
      <c r="D3034" s="96">
        <v>46208</v>
      </c>
      <c r="E3034" s="95">
        <v>41</v>
      </c>
      <c r="F3034" s="95">
        <v>37</v>
      </c>
      <c r="G3034" s="95">
        <v>37</v>
      </c>
      <c r="H3034" s="95">
        <v>4</v>
      </c>
      <c r="I3034" s="95" t="s">
        <v>225</v>
      </c>
      <c r="J3034" s="95" t="s">
        <v>224</v>
      </c>
      <c r="K3034" s="95" t="s">
        <v>288</v>
      </c>
      <c r="L3034" s="97">
        <f t="shared" si="47"/>
        <v>37</v>
      </c>
      <c r="M3034" s="95" t="str">
        <f>CONCATENATE(База[ПЕрвые символы],База[Column2],RIGHT(База[Column3],7))</f>
        <v>KV-17446208THX-KJA</v>
      </c>
      <c r="N3034" s="98"/>
      <c r="O3034" s="98"/>
      <c r="T3034" s="97"/>
      <c r="Y3034" s="98"/>
    </row>
    <row r="3035" spans="1:25" ht="15" x14ac:dyDescent="0.25">
      <c r="A3035" s="93" t="str">
        <f>CONCATENATE(База[ПЕрвые символы],База[Column2],База[Column4])</f>
        <v>KV-17446209THX-KJA</v>
      </c>
      <c r="B3035" s="94">
        <f>База[Column6]</f>
        <v>41</v>
      </c>
      <c r="C3035" s="95" t="s">
        <v>113</v>
      </c>
      <c r="D3035" s="96">
        <v>46209</v>
      </c>
      <c r="E3035" s="95">
        <v>41</v>
      </c>
      <c r="F3035" s="95">
        <v>9</v>
      </c>
      <c r="G3035" s="95">
        <v>9</v>
      </c>
      <c r="H3035" s="95">
        <v>4</v>
      </c>
      <c r="I3035" s="95" t="s">
        <v>225</v>
      </c>
      <c r="J3035" s="95" t="s">
        <v>224</v>
      </c>
      <c r="K3035" s="95" t="s">
        <v>288</v>
      </c>
      <c r="L3035" s="97">
        <f t="shared" si="47"/>
        <v>37</v>
      </c>
      <c r="M3035" s="95" t="str">
        <f>CONCATENATE(База[ПЕрвые символы],База[Column2],RIGHT(База[Column3],7))</f>
        <v>KV-17446209THX-KJA</v>
      </c>
      <c r="N3035" s="98"/>
      <c r="O3035" s="98"/>
      <c r="T3035" s="97"/>
      <c r="Y3035" s="98"/>
    </row>
    <row r="3036" spans="1:25" ht="15" x14ac:dyDescent="0.25">
      <c r="A3036" s="93" t="str">
        <f>CONCATENATE(База[ПЕрвые символы],База[Column2],База[Column4])</f>
        <v>KV-17446210THX-KJA</v>
      </c>
      <c r="B3036" s="94">
        <f>База[Column6]</f>
        <v>41</v>
      </c>
      <c r="C3036" s="95" t="s">
        <v>113</v>
      </c>
      <c r="D3036" s="96">
        <v>46210</v>
      </c>
      <c r="E3036" s="95">
        <v>41</v>
      </c>
      <c r="F3036" s="95">
        <v>16</v>
      </c>
      <c r="G3036" s="95">
        <v>16</v>
      </c>
      <c r="H3036" s="95">
        <v>4</v>
      </c>
      <c r="I3036" s="95" t="s">
        <v>225</v>
      </c>
      <c r="J3036" s="95" t="s">
        <v>224</v>
      </c>
      <c r="K3036" s="95" t="s">
        <v>289</v>
      </c>
      <c r="L3036" s="97">
        <f t="shared" si="47"/>
        <v>37</v>
      </c>
      <c r="M3036" s="95" t="str">
        <f>CONCATENATE(База[ПЕрвые символы],База[Column2],RIGHT(База[Column3],7))</f>
        <v>KV-17446210THX-KJA</v>
      </c>
      <c r="N3036" s="98"/>
      <c r="O3036" s="98"/>
      <c r="T3036" s="97"/>
      <c r="Y3036" s="98"/>
    </row>
    <row r="3037" spans="1:25" ht="15" x14ac:dyDescent="0.25">
      <c r="A3037" s="93" t="str">
        <f>CONCATENATE(База[ПЕрвые символы],База[Column2],База[Column4])</f>
        <v>KV-17446214THX-KJA</v>
      </c>
      <c r="B3037" s="94">
        <f>База[Column6]</f>
        <v>41</v>
      </c>
      <c r="C3037" s="95" t="s">
        <v>113</v>
      </c>
      <c r="D3037" s="96">
        <v>46214</v>
      </c>
      <c r="E3037" s="95">
        <v>41</v>
      </c>
      <c r="F3037" s="95">
        <v>12</v>
      </c>
      <c r="G3037" s="95">
        <v>12</v>
      </c>
      <c r="H3037" s="95">
        <v>4</v>
      </c>
      <c r="I3037" s="95" t="s">
        <v>225</v>
      </c>
      <c r="J3037" s="95" t="s">
        <v>224</v>
      </c>
      <c r="K3037" s="95" t="s">
        <v>289</v>
      </c>
      <c r="L3037" s="97">
        <f t="shared" si="47"/>
        <v>37</v>
      </c>
      <c r="M3037" s="95" t="str">
        <f>CONCATENATE(База[ПЕрвые символы],База[Column2],RIGHT(База[Column3],7))</f>
        <v>KV-17446214THX-KJA</v>
      </c>
      <c r="N3037" s="98"/>
      <c r="O3037" s="98"/>
      <c r="T3037" s="97"/>
      <c r="Y3037" s="98"/>
    </row>
    <row r="3038" spans="1:25" ht="15" x14ac:dyDescent="0.25">
      <c r="A3038" s="93" t="str">
        <f>CONCATENATE(База[ПЕрвые символы],База[Column2],База[Column4])</f>
        <v>KV-17446215THX-KJA</v>
      </c>
      <c r="B3038" s="94">
        <f>База[Column6]</f>
        <v>40</v>
      </c>
      <c r="C3038" s="95" t="s">
        <v>113</v>
      </c>
      <c r="D3038" s="96">
        <v>46215</v>
      </c>
      <c r="E3038" s="95">
        <v>40</v>
      </c>
      <c r="F3038" s="95">
        <v>20</v>
      </c>
      <c r="G3038" s="95">
        <v>20</v>
      </c>
      <c r="H3038" s="95">
        <v>4</v>
      </c>
      <c r="I3038" s="95" t="s">
        <v>225</v>
      </c>
      <c r="J3038" s="95" t="s">
        <v>224</v>
      </c>
      <c r="K3038" s="95" t="s">
        <v>288</v>
      </c>
      <c r="L3038" s="97">
        <f t="shared" si="47"/>
        <v>36</v>
      </c>
      <c r="M3038" s="95" t="str">
        <f>CONCATENATE(База[ПЕрвые символы],База[Column2],RIGHT(База[Column3],7))</f>
        <v>KV-17446215THX-KJA</v>
      </c>
      <c r="N3038" s="98"/>
      <c r="O3038" s="98"/>
      <c r="T3038" s="97"/>
      <c r="Y3038" s="98"/>
    </row>
    <row r="3039" spans="1:25" ht="15" x14ac:dyDescent="0.25">
      <c r="A3039" s="93" t="str">
        <f>CONCATENATE(База[ПЕрвые символы],База[Column2],База[Column4])</f>
        <v>KV-17746154KJA-IAA</v>
      </c>
      <c r="B3039" s="94">
        <f>База[Column6]</f>
        <v>89</v>
      </c>
      <c r="C3039" s="95" t="s">
        <v>114</v>
      </c>
      <c r="D3039" s="96">
        <v>46154</v>
      </c>
      <c r="E3039" s="95">
        <v>89</v>
      </c>
      <c r="F3039" s="95">
        <v>81</v>
      </c>
      <c r="G3039" s="95">
        <v>81</v>
      </c>
      <c r="H3039" s="95">
        <v>0</v>
      </c>
      <c r="I3039" s="95" t="s">
        <v>227</v>
      </c>
      <c r="J3039" s="95" t="s">
        <v>226</v>
      </c>
      <c r="K3039" s="95" t="s">
        <v>290</v>
      </c>
      <c r="L3039" s="97">
        <f t="shared" si="47"/>
        <v>89</v>
      </c>
      <c r="M3039" s="95" t="str">
        <f>CONCATENATE(База[ПЕрвые символы],База[Column2],RIGHT(База[Column3],7))</f>
        <v>KV-17746154KJA-IAA</v>
      </c>
      <c r="N3039" s="98"/>
      <c r="O3039" s="98"/>
      <c r="T3039" s="97"/>
      <c r="Y3039" s="98"/>
    </row>
    <row r="3040" spans="1:25" ht="15" x14ac:dyDescent="0.25">
      <c r="A3040" s="93" t="str">
        <f>CONCATENATE(База[ПЕрвые символы],База[Column2],База[Column4])</f>
        <v>KV-17746159KJA-IAA</v>
      </c>
      <c r="B3040" s="94">
        <f>База[Column6]</f>
        <v>41</v>
      </c>
      <c r="C3040" s="95" t="s">
        <v>114</v>
      </c>
      <c r="D3040" s="96">
        <v>46159</v>
      </c>
      <c r="E3040" s="95">
        <v>41</v>
      </c>
      <c r="F3040" s="95">
        <v>41</v>
      </c>
      <c r="G3040" s="95">
        <v>41</v>
      </c>
      <c r="H3040" s="95">
        <v>0</v>
      </c>
      <c r="I3040" s="95" t="s">
        <v>227</v>
      </c>
      <c r="J3040" s="95" t="s">
        <v>226</v>
      </c>
      <c r="K3040" s="95" t="s">
        <v>288</v>
      </c>
      <c r="L3040" s="97">
        <f t="shared" si="47"/>
        <v>41</v>
      </c>
      <c r="M3040" s="95" t="str">
        <f>CONCATENATE(База[ПЕрвые символы],База[Column2],RIGHT(База[Column3],7))</f>
        <v>KV-17746159KJA-IAA</v>
      </c>
      <c r="N3040" s="98"/>
      <c r="O3040" s="98"/>
      <c r="T3040" s="97"/>
      <c r="Y3040" s="98"/>
    </row>
    <row r="3041" spans="1:25" ht="15" x14ac:dyDescent="0.25">
      <c r="A3041" s="93" t="str">
        <f>CONCATENATE(База[ПЕрвые символы],База[Column2],База[Column4])</f>
        <v>KV-17746161KJA-IAA</v>
      </c>
      <c r="B3041" s="94">
        <f>База[Column6]</f>
        <v>90</v>
      </c>
      <c r="C3041" s="95" t="s">
        <v>114</v>
      </c>
      <c r="D3041" s="96">
        <v>46161</v>
      </c>
      <c r="E3041" s="95">
        <v>90</v>
      </c>
      <c r="F3041" s="95">
        <v>89</v>
      </c>
      <c r="G3041" s="95">
        <v>89</v>
      </c>
      <c r="H3041" s="95">
        <v>1</v>
      </c>
      <c r="I3041" s="95" t="s">
        <v>227</v>
      </c>
      <c r="J3041" s="95" t="s">
        <v>226</v>
      </c>
      <c r="K3041" s="95" t="s">
        <v>290</v>
      </c>
      <c r="L3041" s="97">
        <f t="shared" si="47"/>
        <v>89</v>
      </c>
      <c r="M3041" s="95" t="str">
        <f>CONCATENATE(База[ПЕрвые символы],База[Column2],RIGHT(База[Column3],7))</f>
        <v>KV-17746161KJA-IAA</v>
      </c>
      <c r="N3041" s="98"/>
      <c r="O3041" s="98"/>
      <c r="T3041" s="97"/>
      <c r="Y3041" s="98"/>
    </row>
    <row r="3042" spans="1:25" ht="15" x14ac:dyDescent="0.25">
      <c r="A3042" s="93" t="str">
        <f>CONCATENATE(База[ПЕрвые символы],База[Column2],База[Column4])</f>
        <v>KV-17746166KJA-IAA</v>
      </c>
      <c r="B3042" s="94">
        <f>База[Column6]</f>
        <v>42</v>
      </c>
      <c r="C3042" s="95" t="s">
        <v>114</v>
      </c>
      <c r="D3042" s="96">
        <v>46166</v>
      </c>
      <c r="E3042" s="95">
        <v>42</v>
      </c>
      <c r="F3042" s="95">
        <v>42</v>
      </c>
      <c r="G3042" s="95">
        <v>42</v>
      </c>
      <c r="H3042" s="95">
        <v>0</v>
      </c>
      <c r="I3042" s="95" t="s">
        <v>227</v>
      </c>
      <c r="J3042" s="95" t="s">
        <v>226</v>
      </c>
      <c r="K3042" s="95" t="s">
        <v>288</v>
      </c>
      <c r="L3042" s="97">
        <f t="shared" si="47"/>
        <v>42</v>
      </c>
      <c r="M3042" s="95" t="str">
        <f>CONCATENATE(База[ПЕрвые символы],База[Column2],RIGHT(База[Column3],7))</f>
        <v>KV-17746166KJA-IAA</v>
      </c>
      <c r="N3042" s="98"/>
      <c r="O3042" s="98"/>
      <c r="T3042" s="97"/>
      <c r="Y3042" s="98"/>
    </row>
    <row r="3043" spans="1:25" ht="15" x14ac:dyDescent="0.25">
      <c r="A3043" s="93" t="str">
        <f>CONCATENATE(База[ПЕрвые символы],База[Column2],База[Column4])</f>
        <v>KV-17746168KJA-IAA</v>
      </c>
      <c r="B3043" s="94">
        <f>База[Column6]</f>
        <v>90</v>
      </c>
      <c r="C3043" s="95" t="s">
        <v>114</v>
      </c>
      <c r="D3043" s="96">
        <v>46168</v>
      </c>
      <c r="E3043" s="95">
        <v>90</v>
      </c>
      <c r="F3043" s="95">
        <v>90</v>
      </c>
      <c r="G3043" s="95">
        <v>90</v>
      </c>
      <c r="H3043" s="95">
        <v>0</v>
      </c>
      <c r="I3043" s="95" t="s">
        <v>227</v>
      </c>
      <c r="J3043" s="95" t="s">
        <v>226</v>
      </c>
      <c r="K3043" s="95" t="s">
        <v>290</v>
      </c>
      <c r="L3043" s="97">
        <f t="shared" si="47"/>
        <v>90</v>
      </c>
      <c r="M3043" s="95" t="str">
        <f>CONCATENATE(База[ПЕрвые символы],База[Column2],RIGHT(База[Column3],7))</f>
        <v>KV-17746168KJA-IAA</v>
      </c>
      <c r="N3043" s="98"/>
      <c r="O3043" s="98"/>
      <c r="T3043" s="97"/>
      <c r="Y3043" s="98"/>
    </row>
    <row r="3044" spans="1:25" ht="15" x14ac:dyDescent="0.25">
      <c r="A3044" s="93" t="str">
        <f>CONCATENATE(База[ПЕрвые символы],База[Column2],База[Column4])</f>
        <v>KV-17746173KJA-IAA</v>
      </c>
      <c r="B3044" s="94">
        <f>База[Column6]</f>
        <v>120</v>
      </c>
      <c r="C3044" s="95" t="s">
        <v>114</v>
      </c>
      <c r="D3044" s="96">
        <v>46173</v>
      </c>
      <c r="E3044" s="95">
        <v>120</v>
      </c>
      <c r="F3044" s="95">
        <v>27</v>
      </c>
      <c r="G3044" s="95">
        <v>27</v>
      </c>
      <c r="H3044" s="95">
        <v>5</v>
      </c>
      <c r="I3044" s="95" t="s">
        <v>227</v>
      </c>
      <c r="J3044" s="95" t="s">
        <v>226</v>
      </c>
      <c r="K3044" s="95" t="s">
        <v>290</v>
      </c>
      <c r="L3044" s="97">
        <f t="shared" si="47"/>
        <v>115</v>
      </c>
      <c r="M3044" s="95" t="str">
        <f>CONCATENATE(База[ПЕрвые символы],База[Column2],RIGHT(База[Column3],7))</f>
        <v>KV-17746173KJA-IAA</v>
      </c>
      <c r="N3044" s="98"/>
      <c r="O3044" s="98"/>
      <c r="T3044" s="97"/>
      <c r="Y3044" s="98"/>
    </row>
    <row r="3045" spans="1:25" ht="15" x14ac:dyDescent="0.25">
      <c r="A3045" s="93" t="str">
        <f>CONCATENATE(База[ПЕрвые символы],База[Column2],База[Column4])</f>
        <v>KV-17746175KJA-IAA</v>
      </c>
      <c r="B3045" s="94">
        <f>База[Column6]</f>
        <v>120</v>
      </c>
      <c r="C3045" s="95" t="s">
        <v>114</v>
      </c>
      <c r="D3045" s="96">
        <v>46175</v>
      </c>
      <c r="E3045" s="95">
        <v>120</v>
      </c>
      <c r="F3045" s="95">
        <v>16</v>
      </c>
      <c r="G3045" s="95">
        <v>16</v>
      </c>
      <c r="H3045" s="95">
        <v>38</v>
      </c>
      <c r="I3045" s="95" t="s">
        <v>227</v>
      </c>
      <c r="J3045" s="95" t="s">
        <v>226</v>
      </c>
      <c r="K3045" s="95" t="s">
        <v>290</v>
      </c>
      <c r="L3045" s="97">
        <f t="shared" si="47"/>
        <v>82</v>
      </c>
      <c r="M3045" s="95" t="str">
        <f>CONCATENATE(База[ПЕрвые символы],База[Column2],RIGHT(База[Column3],7))</f>
        <v>KV-17746175KJA-IAA</v>
      </c>
      <c r="N3045" s="98"/>
      <c r="O3045" s="98"/>
      <c r="T3045" s="97"/>
      <c r="Y3045" s="98"/>
    </row>
    <row r="3046" spans="1:25" ht="15" x14ac:dyDescent="0.25">
      <c r="A3046" s="93" t="str">
        <f>CONCATENATE(База[ПЕрвые символы],База[Column2],База[Column4])</f>
        <v>KV-17746180KJA-IAA</v>
      </c>
      <c r="B3046" s="94">
        <f>База[Column6]</f>
        <v>120</v>
      </c>
      <c r="C3046" s="95" t="s">
        <v>114</v>
      </c>
      <c r="D3046" s="96">
        <v>46180</v>
      </c>
      <c r="E3046" s="95">
        <v>120</v>
      </c>
      <c r="F3046" s="95">
        <v>19</v>
      </c>
      <c r="G3046" s="95">
        <v>19</v>
      </c>
      <c r="H3046" s="95">
        <v>5</v>
      </c>
      <c r="I3046" s="95" t="s">
        <v>227</v>
      </c>
      <c r="J3046" s="95" t="s">
        <v>226</v>
      </c>
      <c r="K3046" s="95" t="s">
        <v>290</v>
      </c>
      <c r="L3046" s="97">
        <f t="shared" si="47"/>
        <v>115</v>
      </c>
      <c r="M3046" s="95" t="str">
        <f>CONCATENATE(База[ПЕрвые символы],База[Column2],RIGHT(База[Column3],7))</f>
        <v>KV-17746180KJA-IAA</v>
      </c>
      <c r="N3046" s="98"/>
      <c r="O3046" s="98"/>
      <c r="T3046" s="97"/>
      <c r="Y3046" s="98"/>
    </row>
    <row r="3047" spans="1:25" ht="15" x14ac:dyDescent="0.25">
      <c r="A3047" s="93" t="str">
        <f>CONCATENATE(База[ПЕрвые символы],База[Column2],База[Column4])</f>
        <v>KV-17746182KJA-IAA</v>
      </c>
      <c r="B3047" s="94">
        <f>База[Column6]</f>
        <v>120</v>
      </c>
      <c r="C3047" s="95" t="s">
        <v>114</v>
      </c>
      <c r="D3047" s="96">
        <v>46182</v>
      </c>
      <c r="E3047" s="95">
        <v>120</v>
      </c>
      <c r="F3047" s="95">
        <v>8</v>
      </c>
      <c r="G3047" s="95">
        <v>8</v>
      </c>
      <c r="H3047" s="95">
        <v>38</v>
      </c>
      <c r="I3047" s="95" t="s">
        <v>227</v>
      </c>
      <c r="J3047" s="95" t="s">
        <v>226</v>
      </c>
      <c r="K3047" s="95" t="s">
        <v>290</v>
      </c>
      <c r="L3047" s="97">
        <f t="shared" si="47"/>
        <v>82</v>
      </c>
      <c r="M3047" s="95" t="str">
        <f>CONCATENATE(База[ПЕрвые символы],База[Column2],RIGHT(База[Column3],7))</f>
        <v>KV-17746182KJA-IAA</v>
      </c>
      <c r="N3047" s="98"/>
      <c r="O3047" s="98"/>
      <c r="T3047" s="97"/>
      <c r="Y3047" s="98"/>
    </row>
    <row r="3048" spans="1:25" ht="15" x14ac:dyDescent="0.25">
      <c r="A3048" s="93" t="str">
        <f>CONCATENATE(База[ПЕрвые символы],База[Column2],База[Column4])</f>
        <v>KV-17746187KJA-IAA</v>
      </c>
      <c r="B3048" s="94">
        <f>База[Column6]</f>
        <v>120</v>
      </c>
      <c r="C3048" s="95" t="s">
        <v>114</v>
      </c>
      <c r="D3048" s="96">
        <v>46187</v>
      </c>
      <c r="E3048" s="95">
        <v>120</v>
      </c>
      <c r="F3048" s="95">
        <v>25</v>
      </c>
      <c r="G3048" s="95">
        <v>25</v>
      </c>
      <c r="H3048" s="95">
        <v>5</v>
      </c>
      <c r="I3048" s="95" t="s">
        <v>227</v>
      </c>
      <c r="J3048" s="95" t="s">
        <v>226</v>
      </c>
      <c r="K3048" s="95" t="s">
        <v>290</v>
      </c>
      <c r="L3048" s="97">
        <f t="shared" si="47"/>
        <v>115</v>
      </c>
      <c r="M3048" s="95" t="str">
        <f>CONCATENATE(База[ПЕрвые символы],База[Column2],RIGHT(База[Column3],7))</f>
        <v>KV-17746187KJA-IAA</v>
      </c>
      <c r="N3048" s="98"/>
      <c r="O3048" s="98"/>
      <c r="T3048" s="97"/>
      <c r="Y3048" s="98"/>
    </row>
    <row r="3049" spans="1:25" ht="15" x14ac:dyDescent="0.25">
      <c r="A3049" s="93" t="str">
        <f>CONCATENATE(База[ПЕрвые символы],База[Column2],База[Column4])</f>
        <v>KV-17746189KJA-IAA</v>
      </c>
      <c r="B3049" s="94">
        <f>База[Column6]</f>
        <v>120</v>
      </c>
      <c r="C3049" s="95" t="s">
        <v>114</v>
      </c>
      <c r="D3049" s="96">
        <v>46189</v>
      </c>
      <c r="E3049" s="95">
        <v>120</v>
      </c>
      <c r="F3049" s="95">
        <v>16</v>
      </c>
      <c r="G3049" s="95">
        <v>16</v>
      </c>
      <c r="H3049" s="95">
        <v>38</v>
      </c>
      <c r="I3049" s="95" t="s">
        <v>227</v>
      </c>
      <c r="J3049" s="95" t="s">
        <v>226</v>
      </c>
      <c r="K3049" s="95" t="s">
        <v>290</v>
      </c>
      <c r="L3049" s="97">
        <f t="shared" si="47"/>
        <v>82</v>
      </c>
      <c r="M3049" s="95" t="str">
        <f>CONCATENATE(База[ПЕрвые символы],База[Column2],RIGHT(База[Column3],7))</f>
        <v>KV-17746189KJA-IAA</v>
      </c>
      <c r="N3049" s="98"/>
      <c r="O3049" s="98"/>
      <c r="T3049" s="97"/>
      <c r="Y3049" s="98"/>
    </row>
    <row r="3050" spans="1:25" ht="15" x14ac:dyDescent="0.25">
      <c r="A3050" s="93" t="str">
        <f>CONCATENATE(База[ПЕрвые символы],База[Column2],База[Column4])</f>
        <v>KV-17746194KJA-IAA</v>
      </c>
      <c r="B3050" s="94">
        <f>База[Column6]</f>
        <v>120</v>
      </c>
      <c r="C3050" s="95" t="s">
        <v>114</v>
      </c>
      <c r="D3050" s="96">
        <v>46194</v>
      </c>
      <c r="E3050" s="95">
        <v>120</v>
      </c>
      <c r="F3050" s="95">
        <v>3</v>
      </c>
      <c r="G3050" s="95">
        <v>3</v>
      </c>
      <c r="H3050" s="95">
        <v>5</v>
      </c>
      <c r="I3050" s="95" t="s">
        <v>227</v>
      </c>
      <c r="J3050" s="95" t="s">
        <v>226</v>
      </c>
      <c r="K3050" s="95" t="s">
        <v>290</v>
      </c>
      <c r="L3050" s="97">
        <f t="shared" si="47"/>
        <v>115</v>
      </c>
      <c r="M3050" s="95" t="str">
        <f>CONCATENATE(База[ПЕрвые символы],База[Column2],RIGHT(База[Column3],7))</f>
        <v>KV-17746194KJA-IAA</v>
      </c>
      <c r="N3050" s="98"/>
      <c r="O3050" s="98"/>
      <c r="T3050" s="97"/>
      <c r="Y3050" s="98"/>
    </row>
    <row r="3051" spans="1:25" ht="15" x14ac:dyDescent="0.25">
      <c r="A3051" s="93" t="str">
        <f>CONCATENATE(База[ПЕрвые символы],База[Column2],База[Column4])</f>
        <v>KV-17746196KJA-IAA</v>
      </c>
      <c r="B3051" s="94">
        <f>База[Column6]</f>
        <v>120</v>
      </c>
      <c r="C3051" s="95" t="s">
        <v>114</v>
      </c>
      <c r="D3051" s="96">
        <v>46196</v>
      </c>
      <c r="E3051" s="95">
        <v>120</v>
      </c>
      <c r="F3051" s="95">
        <v>9</v>
      </c>
      <c r="G3051" s="95">
        <v>9</v>
      </c>
      <c r="H3051" s="95">
        <v>38</v>
      </c>
      <c r="I3051" s="95" t="s">
        <v>227</v>
      </c>
      <c r="J3051" s="95" t="s">
        <v>226</v>
      </c>
      <c r="K3051" s="95" t="s">
        <v>290</v>
      </c>
      <c r="L3051" s="97">
        <f t="shared" si="47"/>
        <v>82</v>
      </c>
      <c r="M3051" s="95" t="str">
        <f>CONCATENATE(База[ПЕрвые символы],База[Column2],RIGHT(База[Column3],7))</f>
        <v>KV-17746196KJA-IAA</v>
      </c>
      <c r="N3051" s="98"/>
      <c r="O3051" s="98"/>
      <c r="T3051" s="97"/>
      <c r="Y3051" s="98"/>
    </row>
    <row r="3052" spans="1:25" ht="15" x14ac:dyDescent="0.25">
      <c r="A3052" s="93" t="str">
        <f>CONCATENATE(База[ПЕрвые символы],База[Column2],База[Column4])</f>
        <v>KV-17746201KJA-IAA</v>
      </c>
      <c r="B3052" s="94">
        <f>База[Column6]</f>
        <v>119</v>
      </c>
      <c r="C3052" s="95" t="s">
        <v>114</v>
      </c>
      <c r="D3052" s="96">
        <v>46201</v>
      </c>
      <c r="E3052" s="95">
        <v>119</v>
      </c>
      <c r="F3052" s="95">
        <v>9</v>
      </c>
      <c r="G3052" s="95">
        <v>9</v>
      </c>
      <c r="H3052" s="95">
        <v>5</v>
      </c>
      <c r="I3052" s="95" t="s">
        <v>227</v>
      </c>
      <c r="J3052" s="95" t="s">
        <v>226</v>
      </c>
      <c r="K3052" s="95" t="s">
        <v>290</v>
      </c>
      <c r="L3052" s="97">
        <f t="shared" si="47"/>
        <v>114</v>
      </c>
      <c r="M3052" s="95" t="str">
        <f>CONCATENATE(База[ПЕрвые символы],База[Column2],RIGHT(База[Column3],7))</f>
        <v>KV-17746201KJA-IAA</v>
      </c>
      <c r="N3052" s="98"/>
      <c r="O3052" s="98"/>
      <c r="T3052" s="97"/>
      <c r="Y3052" s="98"/>
    </row>
    <row r="3053" spans="1:25" ht="15" x14ac:dyDescent="0.25">
      <c r="A3053" s="93" t="str">
        <f>CONCATENATE(База[ПЕрвые символы],База[Column2],База[Column4])</f>
        <v>KV-17746203KJA-IAA</v>
      </c>
      <c r="B3053" s="94">
        <f>База[Column6]</f>
        <v>120</v>
      </c>
      <c r="C3053" s="95" t="s">
        <v>114</v>
      </c>
      <c r="D3053" s="96">
        <v>46203</v>
      </c>
      <c r="E3053" s="95">
        <v>120</v>
      </c>
      <c r="F3053" s="95">
        <v>11</v>
      </c>
      <c r="G3053" s="95">
        <v>11</v>
      </c>
      <c r="H3053" s="95">
        <v>38</v>
      </c>
      <c r="I3053" s="95" t="s">
        <v>227</v>
      </c>
      <c r="J3053" s="95" t="s">
        <v>226</v>
      </c>
      <c r="K3053" s="95" t="s">
        <v>290</v>
      </c>
      <c r="L3053" s="97">
        <f t="shared" si="47"/>
        <v>82</v>
      </c>
      <c r="M3053" s="95" t="str">
        <f>CONCATENATE(База[ПЕрвые символы],База[Column2],RIGHT(База[Column3],7))</f>
        <v>KV-17746203KJA-IAA</v>
      </c>
      <c r="N3053" s="98"/>
      <c r="O3053" s="98"/>
      <c r="T3053" s="97"/>
      <c r="Y3053" s="98"/>
    </row>
    <row r="3054" spans="1:25" ht="15" x14ac:dyDescent="0.25">
      <c r="A3054" s="93" t="str">
        <f>CONCATENATE(База[ПЕрвые символы],База[Column2],База[Column4])</f>
        <v>KV-17746208KJA-IAA</v>
      </c>
      <c r="B3054" s="94">
        <f>База[Column6]</f>
        <v>120</v>
      </c>
      <c r="C3054" s="95" t="s">
        <v>114</v>
      </c>
      <c r="D3054" s="96">
        <v>46208</v>
      </c>
      <c r="E3054" s="95">
        <v>120</v>
      </c>
      <c r="F3054" s="95">
        <v>19</v>
      </c>
      <c r="G3054" s="95">
        <v>19</v>
      </c>
      <c r="H3054" s="95">
        <v>5</v>
      </c>
      <c r="I3054" s="95" t="s">
        <v>227</v>
      </c>
      <c r="J3054" s="95" t="s">
        <v>226</v>
      </c>
      <c r="K3054" s="95" t="s">
        <v>290</v>
      </c>
      <c r="L3054" s="97">
        <f t="shared" si="47"/>
        <v>115</v>
      </c>
      <c r="M3054" s="95" t="str">
        <f>CONCATENATE(База[ПЕрвые символы],База[Column2],RIGHT(База[Column3],7))</f>
        <v>KV-17746208KJA-IAA</v>
      </c>
      <c r="N3054" s="98"/>
      <c r="O3054" s="98"/>
      <c r="T3054" s="97"/>
      <c r="Y3054" s="98"/>
    </row>
    <row r="3055" spans="1:25" ht="15" x14ac:dyDescent="0.25">
      <c r="A3055" s="93" t="str">
        <f>CONCATENATE(База[ПЕрвые символы],База[Column2],База[Column4])</f>
        <v>KV-17746210KJA-IAA</v>
      </c>
      <c r="B3055" s="94">
        <f>База[Column6]</f>
        <v>120</v>
      </c>
      <c r="C3055" s="95" t="s">
        <v>114</v>
      </c>
      <c r="D3055" s="96">
        <v>46210</v>
      </c>
      <c r="E3055" s="95">
        <v>120</v>
      </c>
      <c r="F3055" s="95">
        <v>4</v>
      </c>
      <c r="G3055" s="95">
        <v>4</v>
      </c>
      <c r="H3055" s="95">
        <v>38</v>
      </c>
      <c r="I3055" s="95" t="s">
        <v>227</v>
      </c>
      <c r="J3055" s="95" t="s">
        <v>226</v>
      </c>
      <c r="K3055" s="95" t="s">
        <v>290</v>
      </c>
      <c r="L3055" s="97">
        <f t="shared" si="47"/>
        <v>82</v>
      </c>
      <c r="M3055" s="95" t="str">
        <f>CONCATENATE(База[ПЕрвые символы],База[Column2],RIGHT(База[Column3],7))</f>
        <v>KV-17746210KJA-IAA</v>
      </c>
      <c r="N3055" s="98"/>
      <c r="O3055" s="98"/>
      <c r="T3055" s="97"/>
      <c r="Y3055" s="98"/>
    </row>
    <row r="3056" spans="1:25" ht="15" x14ac:dyDescent="0.25">
      <c r="A3056" s="93" t="str">
        <f>CONCATENATE(База[ПЕрвые символы],База[Column2],База[Column4])</f>
        <v>KV-17746215KJA-IAA</v>
      </c>
      <c r="B3056" s="94">
        <f>База[Column6]</f>
        <v>120</v>
      </c>
      <c r="C3056" s="95" t="s">
        <v>114</v>
      </c>
      <c r="D3056" s="96">
        <v>46215</v>
      </c>
      <c r="E3056" s="95">
        <v>120</v>
      </c>
      <c r="F3056" s="95">
        <v>2</v>
      </c>
      <c r="G3056" s="95">
        <v>2</v>
      </c>
      <c r="H3056" s="95">
        <v>5</v>
      </c>
      <c r="I3056" s="95" t="s">
        <v>227</v>
      </c>
      <c r="J3056" s="95" t="s">
        <v>226</v>
      </c>
      <c r="K3056" s="95" t="s">
        <v>290</v>
      </c>
      <c r="L3056" s="97">
        <f t="shared" si="47"/>
        <v>115</v>
      </c>
      <c r="M3056" s="95" t="str">
        <f>CONCATENATE(База[ПЕрвые символы],База[Column2],RIGHT(База[Column3],7))</f>
        <v>KV-17746215KJA-IAA</v>
      </c>
      <c r="N3056" s="98"/>
      <c r="O3056" s="98"/>
      <c r="T3056" s="97"/>
      <c r="Y3056" s="98"/>
    </row>
    <row r="3057" spans="1:25" ht="15" x14ac:dyDescent="0.25">
      <c r="A3057" s="93" t="str">
        <f>CONCATENATE(База[ПЕрвые символы],База[Column2],База[Column4])</f>
        <v>KV-17846154IAA-KJA</v>
      </c>
      <c r="B3057" s="94">
        <f>База[Column6]</f>
        <v>119</v>
      </c>
      <c r="C3057" s="95" t="s">
        <v>115</v>
      </c>
      <c r="D3057" s="96">
        <v>46154</v>
      </c>
      <c r="E3057" s="95">
        <v>119</v>
      </c>
      <c r="F3057" s="95">
        <v>102</v>
      </c>
      <c r="G3057" s="95">
        <v>102</v>
      </c>
      <c r="H3057" s="95">
        <v>0</v>
      </c>
      <c r="I3057" s="95" t="s">
        <v>229</v>
      </c>
      <c r="J3057" s="95" t="s">
        <v>228</v>
      </c>
      <c r="K3057" s="95" t="s">
        <v>290</v>
      </c>
      <c r="L3057" s="97">
        <f t="shared" si="47"/>
        <v>119</v>
      </c>
      <c r="M3057" s="95" t="str">
        <f>CONCATENATE(База[ПЕрвые символы],База[Column2],RIGHT(База[Column3],7))</f>
        <v>KV-17846154IAA-KJA</v>
      </c>
      <c r="N3057" s="98"/>
      <c r="O3057" s="98"/>
      <c r="T3057" s="97"/>
      <c r="Y3057" s="98"/>
    </row>
    <row r="3058" spans="1:25" ht="15" x14ac:dyDescent="0.25">
      <c r="A3058" s="93" t="str">
        <f>CONCATENATE(База[ПЕрвые символы],База[Column2],База[Column4])</f>
        <v>KV-17846159IAA-KJA</v>
      </c>
      <c r="B3058" s="94">
        <f>База[Column6]</f>
        <v>44</v>
      </c>
      <c r="C3058" s="95" t="s">
        <v>115</v>
      </c>
      <c r="D3058" s="96">
        <v>46159</v>
      </c>
      <c r="E3058" s="95">
        <v>44</v>
      </c>
      <c r="F3058" s="95">
        <v>43</v>
      </c>
      <c r="G3058" s="95">
        <v>43</v>
      </c>
      <c r="H3058" s="95">
        <v>0</v>
      </c>
      <c r="I3058" s="95" t="s">
        <v>229</v>
      </c>
      <c r="J3058" s="95" t="s">
        <v>228</v>
      </c>
      <c r="K3058" s="95" t="s">
        <v>288</v>
      </c>
      <c r="L3058" s="97">
        <f t="shared" si="47"/>
        <v>44</v>
      </c>
      <c r="M3058" s="95" t="str">
        <f>CONCATENATE(База[ПЕрвые символы],База[Column2],RIGHT(База[Column3],7))</f>
        <v>KV-17846159IAA-KJA</v>
      </c>
      <c r="N3058" s="98"/>
      <c r="O3058" s="98"/>
      <c r="T3058" s="97"/>
      <c r="Y3058" s="98"/>
    </row>
    <row r="3059" spans="1:25" ht="15" x14ac:dyDescent="0.25">
      <c r="A3059" s="93" t="str">
        <f>CONCATENATE(База[ПЕрвые символы],База[Column2],База[Column4])</f>
        <v>KV-17846161IAA-KJA</v>
      </c>
      <c r="B3059" s="94">
        <f>База[Column6]</f>
        <v>120</v>
      </c>
      <c r="C3059" s="95" t="s">
        <v>115</v>
      </c>
      <c r="D3059" s="96">
        <v>46161</v>
      </c>
      <c r="E3059" s="95">
        <v>120</v>
      </c>
      <c r="F3059" s="95">
        <v>117</v>
      </c>
      <c r="G3059" s="95">
        <v>117</v>
      </c>
      <c r="H3059" s="95">
        <v>0</v>
      </c>
      <c r="I3059" s="95" t="s">
        <v>229</v>
      </c>
      <c r="J3059" s="95" t="s">
        <v>228</v>
      </c>
      <c r="K3059" s="95" t="s">
        <v>290</v>
      </c>
      <c r="L3059" s="97">
        <f t="shared" si="47"/>
        <v>120</v>
      </c>
      <c r="M3059" s="95" t="str">
        <f>CONCATENATE(База[ПЕрвые символы],База[Column2],RIGHT(База[Column3],7))</f>
        <v>KV-17846161IAA-KJA</v>
      </c>
      <c r="N3059" s="98"/>
      <c r="O3059" s="98"/>
      <c r="T3059" s="97"/>
      <c r="Y3059" s="98"/>
    </row>
    <row r="3060" spans="1:25" ht="15" x14ac:dyDescent="0.25">
      <c r="A3060" s="93" t="str">
        <f>CONCATENATE(База[ПЕрвые символы],База[Column2],База[Column4])</f>
        <v>KV-17846166IAA-KJA</v>
      </c>
      <c r="B3060" s="94">
        <f>База[Column6]</f>
        <v>44</v>
      </c>
      <c r="C3060" s="95" t="s">
        <v>115</v>
      </c>
      <c r="D3060" s="96">
        <v>46166</v>
      </c>
      <c r="E3060" s="95">
        <v>44</v>
      </c>
      <c r="F3060" s="95">
        <v>44</v>
      </c>
      <c r="G3060" s="95">
        <v>44</v>
      </c>
      <c r="H3060" s="95">
        <v>0</v>
      </c>
      <c r="I3060" s="95" t="s">
        <v>229</v>
      </c>
      <c r="J3060" s="95" t="s">
        <v>228</v>
      </c>
      <c r="K3060" s="95" t="s">
        <v>288</v>
      </c>
      <c r="L3060" s="97">
        <f t="shared" si="47"/>
        <v>44</v>
      </c>
      <c r="M3060" s="95" t="str">
        <f>CONCATENATE(База[ПЕрвые символы],База[Column2],RIGHT(База[Column3],7))</f>
        <v>KV-17846166IAA-KJA</v>
      </c>
      <c r="N3060" s="98"/>
      <c r="O3060" s="98"/>
      <c r="T3060" s="97"/>
      <c r="Y3060" s="98"/>
    </row>
    <row r="3061" spans="1:25" ht="15" x14ac:dyDescent="0.25">
      <c r="A3061" s="93" t="str">
        <f>CONCATENATE(База[ПЕрвые символы],База[Column2],База[Column4])</f>
        <v>KV-17846168IAA-KJA</v>
      </c>
      <c r="B3061" s="94">
        <f>База[Column6]</f>
        <v>118</v>
      </c>
      <c r="C3061" s="95" t="s">
        <v>115</v>
      </c>
      <c r="D3061" s="96">
        <v>46168</v>
      </c>
      <c r="E3061" s="95">
        <v>118</v>
      </c>
      <c r="F3061" s="95">
        <v>98</v>
      </c>
      <c r="G3061" s="95">
        <v>98</v>
      </c>
      <c r="H3061" s="95">
        <v>0</v>
      </c>
      <c r="I3061" s="95" t="s">
        <v>229</v>
      </c>
      <c r="J3061" s="95" t="s">
        <v>228</v>
      </c>
      <c r="K3061" s="95" t="s">
        <v>290</v>
      </c>
      <c r="L3061" s="97">
        <f t="shared" si="47"/>
        <v>118</v>
      </c>
      <c r="M3061" s="95" t="str">
        <f>CONCATENATE(База[ПЕрвые символы],База[Column2],RIGHT(База[Column3],7))</f>
        <v>KV-17846168IAA-KJA</v>
      </c>
      <c r="N3061" s="98"/>
      <c r="O3061" s="98"/>
      <c r="T3061" s="97"/>
      <c r="Y3061" s="98"/>
    </row>
    <row r="3062" spans="1:25" ht="15" x14ac:dyDescent="0.25">
      <c r="A3062" s="93" t="str">
        <f>CONCATENATE(База[ПЕрвые символы],База[Column2],База[Column4])</f>
        <v>KV-17846173IAA-KJA</v>
      </c>
      <c r="B3062" s="94">
        <f>База[Column6]</f>
        <v>120</v>
      </c>
      <c r="C3062" s="95" t="s">
        <v>115</v>
      </c>
      <c r="D3062" s="96">
        <v>46173</v>
      </c>
      <c r="E3062" s="95">
        <v>120</v>
      </c>
      <c r="F3062" s="95">
        <v>99</v>
      </c>
      <c r="G3062" s="95">
        <v>99</v>
      </c>
      <c r="H3062" s="95">
        <v>5</v>
      </c>
      <c r="I3062" s="95" t="s">
        <v>229</v>
      </c>
      <c r="J3062" s="95" t="s">
        <v>228</v>
      </c>
      <c r="K3062" s="95" t="s">
        <v>290</v>
      </c>
      <c r="L3062" s="97">
        <f t="shared" si="47"/>
        <v>115</v>
      </c>
      <c r="M3062" s="95" t="str">
        <f>CONCATENATE(База[ПЕрвые символы],База[Column2],RIGHT(База[Column3],7))</f>
        <v>KV-17846173IAA-KJA</v>
      </c>
      <c r="N3062" s="98"/>
      <c r="O3062" s="98"/>
      <c r="T3062" s="97"/>
      <c r="Y3062" s="98"/>
    </row>
    <row r="3063" spans="1:25" ht="15" x14ac:dyDescent="0.25">
      <c r="A3063" s="93" t="str">
        <f>CONCATENATE(База[ПЕрвые символы],База[Column2],База[Column4])</f>
        <v>KV-17846175IAA-KJA</v>
      </c>
      <c r="B3063" s="94">
        <f>База[Column6]</f>
        <v>120</v>
      </c>
      <c r="C3063" s="95" t="s">
        <v>115</v>
      </c>
      <c r="D3063" s="96">
        <v>46175</v>
      </c>
      <c r="E3063" s="95">
        <v>120</v>
      </c>
      <c r="F3063" s="95">
        <v>74</v>
      </c>
      <c r="G3063" s="95">
        <v>74</v>
      </c>
      <c r="H3063" s="95">
        <v>40</v>
      </c>
      <c r="I3063" s="95" t="s">
        <v>229</v>
      </c>
      <c r="J3063" s="95" t="s">
        <v>228</v>
      </c>
      <c r="K3063" s="95" t="s">
        <v>290</v>
      </c>
      <c r="L3063" s="97">
        <f t="shared" si="47"/>
        <v>80</v>
      </c>
      <c r="M3063" s="95" t="str">
        <f>CONCATENATE(База[ПЕрвые символы],База[Column2],RIGHT(База[Column3],7))</f>
        <v>KV-17846175IAA-KJA</v>
      </c>
      <c r="N3063" s="98"/>
      <c r="O3063" s="98"/>
      <c r="T3063" s="97"/>
      <c r="Y3063" s="98"/>
    </row>
    <row r="3064" spans="1:25" ht="15" x14ac:dyDescent="0.25">
      <c r="A3064" s="93" t="str">
        <f>CONCATENATE(База[ПЕрвые символы],База[Column2],База[Column4])</f>
        <v>KV-17846180IAA-KJA</v>
      </c>
      <c r="B3064" s="94">
        <f>База[Column6]</f>
        <v>120</v>
      </c>
      <c r="C3064" s="95" t="s">
        <v>115</v>
      </c>
      <c r="D3064" s="96">
        <v>46180</v>
      </c>
      <c r="E3064" s="95">
        <v>120</v>
      </c>
      <c r="F3064" s="95">
        <v>69</v>
      </c>
      <c r="G3064" s="95">
        <v>69</v>
      </c>
      <c r="H3064" s="95">
        <v>5</v>
      </c>
      <c r="I3064" s="95" t="s">
        <v>229</v>
      </c>
      <c r="J3064" s="95" t="s">
        <v>228</v>
      </c>
      <c r="K3064" s="95" t="s">
        <v>290</v>
      </c>
      <c r="L3064" s="97">
        <f t="shared" si="47"/>
        <v>115</v>
      </c>
      <c r="M3064" s="95" t="str">
        <f>CONCATENATE(База[ПЕрвые символы],База[Column2],RIGHT(База[Column3],7))</f>
        <v>KV-17846180IAA-KJA</v>
      </c>
      <c r="N3064" s="98"/>
      <c r="O3064" s="98"/>
      <c r="T3064" s="97"/>
      <c r="Y3064" s="98"/>
    </row>
    <row r="3065" spans="1:25" ht="15" x14ac:dyDescent="0.25">
      <c r="A3065" s="93" t="str">
        <f>CONCATENATE(База[ПЕрвые символы],База[Column2],База[Column4])</f>
        <v>KV-17846182IAA-KJA</v>
      </c>
      <c r="B3065" s="94">
        <f>База[Column6]</f>
        <v>120</v>
      </c>
      <c r="C3065" s="95" t="s">
        <v>115</v>
      </c>
      <c r="D3065" s="96">
        <v>46182</v>
      </c>
      <c r="E3065" s="95">
        <v>120</v>
      </c>
      <c r="F3065" s="95">
        <v>39</v>
      </c>
      <c r="G3065" s="95">
        <v>39</v>
      </c>
      <c r="H3065" s="95">
        <v>40</v>
      </c>
      <c r="I3065" s="95" t="s">
        <v>229</v>
      </c>
      <c r="J3065" s="95" t="s">
        <v>228</v>
      </c>
      <c r="K3065" s="95" t="s">
        <v>290</v>
      </c>
      <c r="L3065" s="97">
        <f t="shared" si="47"/>
        <v>80</v>
      </c>
      <c r="M3065" s="95" t="str">
        <f>CONCATENATE(База[ПЕрвые символы],База[Column2],RIGHT(База[Column3],7))</f>
        <v>KV-17846182IAA-KJA</v>
      </c>
      <c r="N3065" s="98"/>
      <c r="O3065" s="98"/>
      <c r="T3065" s="97"/>
      <c r="Y3065" s="98"/>
    </row>
    <row r="3066" spans="1:25" ht="15" x14ac:dyDescent="0.25">
      <c r="A3066" s="93" t="str">
        <f>CONCATENATE(База[ПЕрвые символы],База[Column2],База[Column4])</f>
        <v>KV-17846187IAA-KJA</v>
      </c>
      <c r="B3066" s="94">
        <f>База[Column6]</f>
        <v>120</v>
      </c>
      <c r="C3066" s="95" t="s">
        <v>115</v>
      </c>
      <c r="D3066" s="96">
        <v>46187</v>
      </c>
      <c r="E3066" s="95">
        <v>120</v>
      </c>
      <c r="F3066" s="95">
        <v>42</v>
      </c>
      <c r="G3066" s="95">
        <v>42</v>
      </c>
      <c r="H3066" s="95">
        <v>5</v>
      </c>
      <c r="I3066" s="95" t="s">
        <v>229</v>
      </c>
      <c r="J3066" s="95" t="s">
        <v>228</v>
      </c>
      <c r="K3066" s="95" t="s">
        <v>290</v>
      </c>
      <c r="L3066" s="97">
        <f t="shared" si="47"/>
        <v>115</v>
      </c>
      <c r="M3066" s="95" t="str">
        <f>CONCATENATE(База[ПЕрвые символы],База[Column2],RIGHT(База[Column3],7))</f>
        <v>KV-17846187IAA-KJA</v>
      </c>
      <c r="N3066" s="98"/>
      <c r="O3066" s="98"/>
      <c r="T3066" s="97"/>
      <c r="Y3066" s="98"/>
    </row>
    <row r="3067" spans="1:25" ht="15" x14ac:dyDescent="0.25">
      <c r="A3067" s="93" t="str">
        <f>CONCATENATE(База[ПЕрвые символы],База[Column2],База[Column4])</f>
        <v>KV-17846189IAA-KJA</v>
      </c>
      <c r="B3067" s="94">
        <f>База[Column6]</f>
        <v>120</v>
      </c>
      <c r="C3067" s="95" t="s">
        <v>115</v>
      </c>
      <c r="D3067" s="96">
        <v>46189</v>
      </c>
      <c r="E3067" s="95">
        <v>120</v>
      </c>
      <c r="F3067" s="95">
        <v>78</v>
      </c>
      <c r="G3067" s="95">
        <v>78</v>
      </c>
      <c r="H3067" s="95">
        <v>40</v>
      </c>
      <c r="I3067" s="95" t="s">
        <v>229</v>
      </c>
      <c r="J3067" s="95" t="s">
        <v>228</v>
      </c>
      <c r="K3067" s="95" t="s">
        <v>290</v>
      </c>
      <c r="L3067" s="97">
        <f t="shared" si="47"/>
        <v>80</v>
      </c>
      <c r="M3067" s="95" t="str">
        <f>CONCATENATE(База[ПЕрвые символы],База[Column2],RIGHT(База[Column3],7))</f>
        <v>KV-17846189IAA-KJA</v>
      </c>
      <c r="N3067" s="98"/>
      <c r="O3067" s="98"/>
      <c r="T3067" s="97"/>
      <c r="Y3067" s="98"/>
    </row>
    <row r="3068" spans="1:25" ht="15" x14ac:dyDescent="0.25">
      <c r="A3068" s="93" t="str">
        <f>CONCATENATE(База[ПЕрвые символы],База[Column2],База[Column4])</f>
        <v>KV-17846194IAA-KJA</v>
      </c>
      <c r="B3068" s="94">
        <f>База[Column6]</f>
        <v>120</v>
      </c>
      <c r="C3068" s="95" t="s">
        <v>115</v>
      </c>
      <c r="D3068" s="96">
        <v>46194</v>
      </c>
      <c r="E3068" s="95">
        <v>120</v>
      </c>
      <c r="F3068" s="95">
        <v>27</v>
      </c>
      <c r="G3068" s="95">
        <v>27</v>
      </c>
      <c r="H3068" s="95">
        <v>5</v>
      </c>
      <c r="I3068" s="95" t="s">
        <v>229</v>
      </c>
      <c r="J3068" s="95" t="s">
        <v>228</v>
      </c>
      <c r="K3068" s="95" t="s">
        <v>290</v>
      </c>
      <c r="L3068" s="97">
        <f t="shared" si="47"/>
        <v>115</v>
      </c>
      <c r="M3068" s="95" t="str">
        <f>CONCATENATE(База[ПЕрвые символы],База[Column2],RIGHT(База[Column3],7))</f>
        <v>KV-17846194IAA-KJA</v>
      </c>
      <c r="N3068" s="98"/>
      <c r="O3068" s="98"/>
      <c r="T3068" s="97"/>
      <c r="Y3068" s="98"/>
    </row>
    <row r="3069" spans="1:25" ht="15" x14ac:dyDescent="0.25">
      <c r="A3069" s="93" t="str">
        <f>CONCATENATE(База[ПЕрвые символы],База[Column2],База[Column4])</f>
        <v>KV-17846196IAA-KJA</v>
      </c>
      <c r="B3069" s="94">
        <f>База[Column6]</f>
        <v>98</v>
      </c>
      <c r="C3069" s="95" t="s">
        <v>115</v>
      </c>
      <c r="D3069" s="96">
        <v>46196</v>
      </c>
      <c r="E3069" s="95">
        <v>98</v>
      </c>
      <c r="F3069" s="95">
        <v>24</v>
      </c>
      <c r="G3069" s="95">
        <v>24</v>
      </c>
      <c r="H3069" s="95">
        <v>40</v>
      </c>
      <c r="I3069" s="95" t="s">
        <v>229</v>
      </c>
      <c r="J3069" s="95" t="s">
        <v>228</v>
      </c>
      <c r="K3069" s="95" t="s">
        <v>290</v>
      </c>
      <c r="L3069" s="97">
        <f t="shared" si="47"/>
        <v>58</v>
      </c>
      <c r="M3069" s="95" t="str">
        <f>CONCATENATE(База[ПЕрвые символы],База[Column2],RIGHT(База[Column3],7))</f>
        <v>KV-17846196IAA-KJA</v>
      </c>
      <c r="N3069" s="98"/>
      <c r="O3069" s="98"/>
      <c r="T3069" s="97"/>
      <c r="Y3069" s="98"/>
    </row>
    <row r="3070" spans="1:25" ht="15" x14ac:dyDescent="0.25">
      <c r="A3070" s="93" t="str">
        <f>CONCATENATE(База[ПЕрвые символы],База[Column2],База[Column4])</f>
        <v>KV-17846201IAA-KJA</v>
      </c>
      <c r="B3070" s="94">
        <f>База[Column6]</f>
        <v>120</v>
      </c>
      <c r="C3070" s="95" t="s">
        <v>115</v>
      </c>
      <c r="D3070" s="96">
        <v>46201</v>
      </c>
      <c r="E3070" s="95">
        <v>120</v>
      </c>
      <c r="F3070" s="95">
        <v>37</v>
      </c>
      <c r="G3070" s="95">
        <v>37</v>
      </c>
      <c r="H3070" s="95">
        <v>5</v>
      </c>
      <c r="I3070" s="95" t="s">
        <v>229</v>
      </c>
      <c r="J3070" s="95" t="s">
        <v>228</v>
      </c>
      <c r="K3070" s="95" t="s">
        <v>290</v>
      </c>
      <c r="L3070" s="97">
        <f t="shared" si="47"/>
        <v>115</v>
      </c>
      <c r="M3070" s="95" t="str">
        <f>CONCATENATE(База[ПЕрвые символы],База[Column2],RIGHT(База[Column3],7))</f>
        <v>KV-17846201IAA-KJA</v>
      </c>
      <c r="N3070" s="98"/>
      <c r="O3070" s="98"/>
      <c r="T3070" s="97"/>
      <c r="Y3070" s="98"/>
    </row>
    <row r="3071" spans="1:25" ht="15" x14ac:dyDescent="0.25">
      <c r="A3071" s="93" t="str">
        <f>CONCATENATE(База[ПЕрвые символы],База[Column2],База[Column4])</f>
        <v>KV-17846203IAA-KJA</v>
      </c>
      <c r="B3071" s="94">
        <f>База[Column6]</f>
        <v>120</v>
      </c>
      <c r="C3071" s="95" t="s">
        <v>115</v>
      </c>
      <c r="D3071" s="96">
        <v>46203</v>
      </c>
      <c r="E3071" s="95">
        <v>120</v>
      </c>
      <c r="F3071" s="95">
        <v>50</v>
      </c>
      <c r="G3071" s="95">
        <v>50</v>
      </c>
      <c r="H3071" s="95">
        <v>40</v>
      </c>
      <c r="I3071" s="95" t="s">
        <v>229</v>
      </c>
      <c r="J3071" s="95" t="s">
        <v>228</v>
      </c>
      <c r="K3071" s="95" t="s">
        <v>290</v>
      </c>
      <c r="L3071" s="97">
        <f t="shared" si="47"/>
        <v>80</v>
      </c>
      <c r="M3071" s="95" t="str">
        <f>CONCATENATE(База[ПЕрвые символы],База[Column2],RIGHT(База[Column3],7))</f>
        <v>KV-17846203IAA-KJA</v>
      </c>
      <c r="N3071" s="98"/>
      <c r="O3071" s="98"/>
      <c r="T3071" s="97"/>
      <c r="Y3071" s="98"/>
    </row>
    <row r="3072" spans="1:25" ht="15" x14ac:dyDescent="0.25">
      <c r="A3072" s="93" t="str">
        <f>CONCATENATE(База[ПЕрвые символы],База[Column2],База[Column4])</f>
        <v>KV-17846208IAA-KJA</v>
      </c>
      <c r="B3072" s="94">
        <f>База[Column6]</f>
        <v>120</v>
      </c>
      <c r="C3072" s="95" t="s">
        <v>115</v>
      </c>
      <c r="D3072" s="96">
        <v>46208</v>
      </c>
      <c r="E3072" s="95">
        <v>120</v>
      </c>
      <c r="F3072" s="95">
        <v>40</v>
      </c>
      <c r="G3072" s="95">
        <v>40</v>
      </c>
      <c r="H3072" s="95">
        <v>5</v>
      </c>
      <c r="I3072" s="95" t="s">
        <v>229</v>
      </c>
      <c r="J3072" s="95" t="s">
        <v>228</v>
      </c>
      <c r="K3072" s="95" t="s">
        <v>290</v>
      </c>
      <c r="L3072" s="97">
        <f t="shared" si="47"/>
        <v>115</v>
      </c>
      <c r="M3072" s="95" t="str">
        <f>CONCATENATE(База[ПЕрвые символы],База[Column2],RIGHT(База[Column3],7))</f>
        <v>KV-17846208IAA-KJA</v>
      </c>
      <c r="N3072" s="98"/>
      <c r="O3072" s="98"/>
      <c r="T3072" s="97"/>
      <c r="Y3072" s="98"/>
    </row>
    <row r="3073" spans="1:25" ht="15" x14ac:dyDescent="0.25">
      <c r="A3073" s="93" t="str">
        <f>CONCATENATE(База[ПЕрвые символы],База[Column2],База[Column4])</f>
        <v>KV-17846210IAA-KJA</v>
      </c>
      <c r="B3073" s="94">
        <f>База[Column6]</f>
        <v>120</v>
      </c>
      <c r="C3073" s="95" t="s">
        <v>115</v>
      </c>
      <c r="D3073" s="96">
        <v>46210</v>
      </c>
      <c r="E3073" s="95">
        <v>120</v>
      </c>
      <c r="F3073" s="95">
        <v>27</v>
      </c>
      <c r="G3073" s="95">
        <v>27</v>
      </c>
      <c r="H3073" s="95">
        <v>40</v>
      </c>
      <c r="I3073" s="95" t="s">
        <v>229</v>
      </c>
      <c r="J3073" s="95" t="s">
        <v>228</v>
      </c>
      <c r="K3073" s="95" t="s">
        <v>290</v>
      </c>
      <c r="L3073" s="97">
        <f t="shared" si="47"/>
        <v>80</v>
      </c>
      <c r="M3073" s="95" t="str">
        <f>CONCATENATE(База[ПЕрвые символы],База[Column2],RIGHT(База[Column3],7))</f>
        <v>KV-17846210IAA-KJA</v>
      </c>
      <c r="N3073" s="98"/>
      <c r="O3073" s="98"/>
      <c r="T3073" s="97"/>
      <c r="Y3073" s="98"/>
    </row>
    <row r="3074" spans="1:25" ht="15" x14ac:dyDescent="0.25">
      <c r="A3074" s="93" t="str">
        <f>CONCATENATE(База[ПЕрвые символы],База[Column2],База[Column4])</f>
        <v>KV-17846215IAA-KJA</v>
      </c>
      <c r="B3074" s="94">
        <f>База[Column6]</f>
        <v>119</v>
      </c>
      <c r="C3074" s="95" t="s">
        <v>115</v>
      </c>
      <c r="D3074" s="96">
        <v>46215</v>
      </c>
      <c r="E3074" s="95">
        <v>119</v>
      </c>
      <c r="F3074" s="95">
        <v>23</v>
      </c>
      <c r="G3074" s="95">
        <v>23</v>
      </c>
      <c r="H3074" s="95">
        <v>5</v>
      </c>
      <c r="I3074" s="95" t="s">
        <v>229</v>
      </c>
      <c r="J3074" s="95" t="s">
        <v>228</v>
      </c>
      <c r="K3074" s="95" t="s">
        <v>290</v>
      </c>
      <c r="L3074" s="97">
        <f t="shared" ref="L3074:L3137" si="48">IF(G3074&gt;=0,E3074-H3074,E3074-H3074-G3074)</f>
        <v>114</v>
      </c>
      <c r="M3074" s="95" t="str">
        <f>CONCATENATE(База[ПЕрвые символы],База[Column2],RIGHT(База[Column3],7))</f>
        <v>KV-17846215IAA-KJA</v>
      </c>
      <c r="N3074" s="98"/>
      <c r="O3074" s="98"/>
      <c r="T3074" s="97"/>
      <c r="Y3074" s="98"/>
    </row>
    <row r="3075" spans="1:25" ht="15" x14ac:dyDescent="0.25">
      <c r="A3075" s="93" t="str">
        <f>CONCATENATE(База[ПЕрвые символы],База[Column2],База[Column4])</f>
        <v>KV-17946154KJA-SES</v>
      </c>
      <c r="B3075" s="94">
        <f>База[Column6]</f>
        <v>35</v>
      </c>
      <c r="C3075" s="95" t="s">
        <v>116</v>
      </c>
      <c r="D3075" s="96">
        <v>46154</v>
      </c>
      <c r="E3075" s="95">
        <v>35</v>
      </c>
      <c r="F3075" s="95">
        <v>34</v>
      </c>
      <c r="G3075" s="95">
        <v>34</v>
      </c>
      <c r="H3075" s="95">
        <v>0</v>
      </c>
      <c r="I3075" s="95" t="s">
        <v>263</v>
      </c>
      <c r="J3075" s="95" t="s">
        <v>262</v>
      </c>
      <c r="K3075" s="95" t="s">
        <v>293</v>
      </c>
      <c r="L3075" s="97">
        <f t="shared" si="48"/>
        <v>35</v>
      </c>
      <c r="M3075" s="95" t="str">
        <f>CONCATENATE(База[ПЕрвые символы],База[Column2],RIGHT(База[Column3],7))</f>
        <v>KV-17946154KJA-SES</v>
      </c>
      <c r="N3075" s="98"/>
      <c r="O3075" s="98"/>
      <c r="T3075" s="97"/>
      <c r="Y3075" s="98"/>
    </row>
    <row r="3076" spans="1:25" ht="15" x14ac:dyDescent="0.25">
      <c r="A3076" s="93" t="str">
        <f>CONCATENATE(База[ПЕрвые символы],База[Column2],База[Column4])</f>
        <v>KV-17946161KJA-SES</v>
      </c>
      <c r="B3076" s="94">
        <f>База[Column6]</f>
        <v>35</v>
      </c>
      <c r="C3076" s="95" t="s">
        <v>116</v>
      </c>
      <c r="D3076" s="96">
        <v>46161</v>
      </c>
      <c r="E3076" s="95">
        <v>35</v>
      </c>
      <c r="F3076" s="95">
        <v>34</v>
      </c>
      <c r="G3076" s="95">
        <v>34</v>
      </c>
      <c r="H3076" s="95">
        <v>0</v>
      </c>
      <c r="I3076" s="95" t="s">
        <v>263</v>
      </c>
      <c r="J3076" s="95" t="s">
        <v>262</v>
      </c>
      <c r="K3076" s="95" t="s">
        <v>293</v>
      </c>
      <c r="L3076" s="97">
        <f t="shared" si="48"/>
        <v>35</v>
      </c>
      <c r="M3076" s="95" t="str">
        <f>CONCATENATE(База[ПЕрвые символы],База[Column2],RIGHT(База[Column3],7))</f>
        <v>KV-17946161KJA-SES</v>
      </c>
      <c r="N3076" s="98"/>
      <c r="O3076" s="98"/>
      <c r="T3076" s="97"/>
      <c r="Y3076" s="98"/>
    </row>
    <row r="3077" spans="1:25" ht="15" x14ac:dyDescent="0.25">
      <c r="A3077" s="93" t="str">
        <f>CONCATENATE(База[ПЕрвые символы],База[Column2],База[Column4])</f>
        <v>KV-17946168KJA-SES</v>
      </c>
      <c r="B3077" s="94">
        <f>База[Column6]</f>
        <v>37</v>
      </c>
      <c r="C3077" s="95" t="s">
        <v>116</v>
      </c>
      <c r="D3077" s="96">
        <v>46168</v>
      </c>
      <c r="E3077" s="95">
        <v>37</v>
      </c>
      <c r="F3077" s="95">
        <v>36</v>
      </c>
      <c r="G3077" s="95">
        <v>36</v>
      </c>
      <c r="H3077" s="95">
        <v>0</v>
      </c>
      <c r="I3077" s="95" t="s">
        <v>263</v>
      </c>
      <c r="J3077" s="95" t="s">
        <v>262</v>
      </c>
      <c r="K3077" s="95" t="s">
        <v>293</v>
      </c>
      <c r="L3077" s="97">
        <f t="shared" si="48"/>
        <v>37</v>
      </c>
      <c r="M3077" s="95" t="str">
        <f>CONCATENATE(База[ПЕрвые символы],База[Column2],RIGHT(База[Column3],7))</f>
        <v>KV-17946168KJA-SES</v>
      </c>
      <c r="N3077" s="98"/>
      <c r="O3077" s="98"/>
      <c r="T3077" s="97"/>
      <c r="Y3077" s="98"/>
    </row>
    <row r="3078" spans="1:25" ht="15" x14ac:dyDescent="0.25">
      <c r="A3078" s="93" t="str">
        <f>CONCATENATE(База[ПЕрвые символы],База[Column2],База[Column4])</f>
        <v>KV-17946174KJA-SES</v>
      </c>
      <c r="B3078" s="94">
        <f>База[Column6]</f>
        <v>32</v>
      </c>
      <c r="C3078" s="95" t="s">
        <v>116</v>
      </c>
      <c r="D3078" s="96">
        <v>46174</v>
      </c>
      <c r="E3078" s="95">
        <v>32</v>
      </c>
      <c r="F3078" s="95">
        <v>15</v>
      </c>
      <c r="G3078" s="95">
        <v>15</v>
      </c>
      <c r="H3078" s="95">
        <v>2</v>
      </c>
      <c r="I3078" s="95" t="s">
        <v>263</v>
      </c>
      <c r="J3078" s="95" t="s">
        <v>262</v>
      </c>
      <c r="K3078" s="95" t="s">
        <v>293</v>
      </c>
      <c r="L3078" s="97">
        <f t="shared" si="48"/>
        <v>30</v>
      </c>
      <c r="M3078" s="95" t="str">
        <f>CONCATENATE(База[ПЕрвые символы],База[Column2],RIGHT(База[Column3],7))</f>
        <v>KV-17946174KJA-SES</v>
      </c>
      <c r="N3078" s="98"/>
      <c r="O3078" s="98"/>
      <c r="T3078" s="97"/>
      <c r="Y3078" s="98"/>
    </row>
    <row r="3079" spans="1:25" ht="15" x14ac:dyDescent="0.25">
      <c r="A3079" s="93" t="str">
        <f>CONCATENATE(База[ПЕрвые символы],База[Column2],База[Column4])</f>
        <v>KV-17946175KJA-SES</v>
      </c>
      <c r="B3079" s="94">
        <f>База[Column6]</f>
        <v>33</v>
      </c>
      <c r="C3079" s="95" t="s">
        <v>116</v>
      </c>
      <c r="D3079" s="96">
        <v>46175</v>
      </c>
      <c r="E3079" s="95">
        <v>33</v>
      </c>
      <c r="F3079" s="95">
        <v>31</v>
      </c>
      <c r="G3079" s="95">
        <v>31</v>
      </c>
      <c r="H3079" s="95">
        <v>2</v>
      </c>
      <c r="I3079" s="95" t="s">
        <v>263</v>
      </c>
      <c r="J3079" s="95" t="s">
        <v>262</v>
      </c>
      <c r="K3079" s="95" t="s">
        <v>293</v>
      </c>
      <c r="L3079" s="97">
        <f t="shared" si="48"/>
        <v>31</v>
      </c>
      <c r="M3079" s="95" t="str">
        <f>CONCATENATE(База[ПЕрвые символы],База[Column2],RIGHT(База[Column3],7))</f>
        <v>KV-17946175KJA-SES</v>
      </c>
      <c r="N3079" s="98"/>
      <c r="O3079" s="98"/>
      <c r="T3079" s="97"/>
      <c r="Y3079" s="98"/>
    </row>
    <row r="3080" spans="1:25" ht="15" x14ac:dyDescent="0.25">
      <c r="A3080" s="93" t="str">
        <f>CONCATENATE(База[ПЕрвые символы],База[Column2],База[Column4])</f>
        <v>KV-17946182KJA-SES</v>
      </c>
      <c r="B3080" s="94">
        <f>База[Column6]</f>
        <v>35</v>
      </c>
      <c r="C3080" s="95" t="s">
        <v>116</v>
      </c>
      <c r="D3080" s="96">
        <v>46182</v>
      </c>
      <c r="E3080" s="95">
        <v>35</v>
      </c>
      <c r="F3080" s="95">
        <v>33</v>
      </c>
      <c r="G3080" s="95">
        <v>33</v>
      </c>
      <c r="H3080" s="95">
        <v>2</v>
      </c>
      <c r="I3080" s="95" t="s">
        <v>263</v>
      </c>
      <c r="J3080" s="95" t="s">
        <v>262</v>
      </c>
      <c r="K3080" s="95" t="s">
        <v>291</v>
      </c>
      <c r="L3080" s="97">
        <f t="shared" si="48"/>
        <v>33</v>
      </c>
      <c r="M3080" s="95" t="str">
        <f>CONCATENATE(База[ПЕрвые символы],База[Column2],RIGHT(База[Column3],7))</f>
        <v>KV-17946182KJA-SES</v>
      </c>
      <c r="N3080" s="98"/>
      <c r="O3080" s="98"/>
      <c r="T3080" s="97"/>
      <c r="Y3080" s="98"/>
    </row>
    <row r="3081" spans="1:25" ht="15" x14ac:dyDescent="0.25">
      <c r="A3081" s="93" t="str">
        <f>CONCATENATE(База[ПЕрвые символы],База[Column2],База[Column4])</f>
        <v>KV-17946189KJA-SES</v>
      </c>
      <c r="B3081" s="94">
        <f>База[Column6]</f>
        <v>35</v>
      </c>
      <c r="C3081" s="95" t="s">
        <v>116</v>
      </c>
      <c r="D3081" s="96">
        <v>46189</v>
      </c>
      <c r="E3081" s="95">
        <v>35</v>
      </c>
      <c r="F3081" s="95">
        <v>26</v>
      </c>
      <c r="G3081" s="95">
        <v>26</v>
      </c>
      <c r="H3081" s="95">
        <v>2</v>
      </c>
      <c r="I3081" s="95" t="s">
        <v>263</v>
      </c>
      <c r="J3081" s="95" t="s">
        <v>262</v>
      </c>
      <c r="K3081" s="95" t="s">
        <v>293</v>
      </c>
      <c r="L3081" s="97">
        <f t="shared" si="48"/>
        <v>33</v>
      </c>
      <c r="M3081" s="95" t="str">
        <f>CONCATENATE(База[ПЕрвые символы],База[Column2],RIGHT(База[Column3],7))</f>
        <v>KV-17946189KJA-SES</v>
      </c>
      <c r="N3081" s="98"/>
      <c r="O3081" s="98"/>
      <c r="T3081" s="97"/>
      <c r="Y3081" s="98"/>
    </row>
    <row r="3082" spans="1:25" ht="15" x14ac:dyDescent="0.25">
      <c r="A3082" s="93" t="str">
        <f>CONCATENATE(База[ПЕрвые символы],База[Column2],База[Column4])</f>
        <v>KV-17946195KJA-SES</v>
      </c>
      <c r="B3082" s="94">
        <f>База[Column6]</f>
        <v>33</v>
      </c>
      <c r="C3082" s="95" t="s">
        <v>116</v>
      </c>
      <c r="D3082" s="96">
        <v>46195</v>
      </c>
      <c r="E3082" s="95">
        <v>33</v>
      </c>
      <c r="F3082" s="95">
        <v>1</v>
      </c>
      <c r="G3082" s="95">
        <v>1</v>
      </c>
      <c r="H3082" s="95">
        <v>2</v>
      </c>
      <c r="I3082" s="95" t="s">
        <v>263</v>
      </c>
      <c r="J3082" s="95" t="s">
        <v>262</v>
      </c>
      <c r="K3082" s="95" t="s">
        <v>293</v>
      </c>
      <c r="L3082" s="97">
        <f t="shared" si="48"/>
        <v>31</v>
      </c>
      <c r="M3082" s="95" t="str">
        <f>CONCATENATE(База[ПЕрвые символы],База[Column2],RIGHT(База[Column3],7))</f>
        <v>KV-17946195KJA-SES</v>
      </c>
      <c r="N3082" s="98"/>
      <c r="O3082" s="98"/>
      <c r="T3082" s="97"/>
      <c r="Y3082" s="98"/>
    </row>
    <row r="3083" spans="1:25" ht="15" x14ac:dyDescent="0.25">
      <c r="A3083" s="93" t="str">
        <f>CONCATENATE(База[ПЕрвые символы],База[Column2],База[Column4])</f>
        <v>KV-17946196KJA-SES</v>
      </c>
      <c r="B3083" s="94">
        <f>База[Column6]</f>
        <v>35</v>
      </c>
      <c r="C3083" s="95" t="s">
        <v>116</v>
      </c>
      <c r="D3083" s="96">
        <v>46196</v>
      </c>
      <c r="E3083" s="95">
        <v>35</v>
      </c>
      <c r="F3083" s="95">
        <v>19</v>
      </c>
      <c r="G3083" s="95">
        <v>19</v>
      </c>
      <c r="H3083" s="95">
        <v>2</v>
      </c>
      <c r="I3083" s="95" t="s">
        <v>263</v>
      </c>
      <c r="J3083" s="95" t="s">
        <v>262</v>
      </c>
      <c r="K3083" s="95" t="s">
        <v>293</v>
      </c>
      <c r="L3083" s="97">
        <f t="shared" si="48"/>
        <v>33</v>
      </c>
      <c r="M3083" s="95" t="str">
        <f>CONCATENATE(База[ПЕрвые символы],База[Column2],RIGHT(База[Column3],7))</f>
        <v>KV-17946196KJA-SES</v>
      </c>
      <c r="N3083" s="98"/>
      <c r="O3083" s="98"/>
      <c r="T3083" s="97"/>
      <c r="Y3083" s="98"/>
    </row>
    <row r="3084" spans="1:25" ht="15" x14ac:dyDescent="0.25">
      <c r="A3084" s="93" t="str">
        <f>CONCATENATE(База[ПЕрвые символы],База[Column2],База[Column4])</f>
        <v>KV-17946202KJA-SES</v>
      </c>
      <c r="B3084" s="94">
        <f>База[Column6]</f>
        <v>29</v>
      </c>
      <c r="C3084" s="95" t="s">
        <v>116</v>
      </c>
      <c r="D3084" s="96">
        <v>46202</v>
      </c>
      <c r="E3084" s="95">
        <v>29</v>
      </c>
      <c r="F3084" s="95">
        <v>12</v>
      </c>
      <c r="G3084" s="95">
        <v>12</v>
      </c>
      <c r="H3084" s="95">
        <v>2</v>
      </c>
      <c r="I3084" s="95" t="s">
        <v>263</v>
      </c>
      <c r="J3084" s="95" t="s">
        <v>262</v>
      </c>
      <c r="K3084" s="95" t="s">
        <v>293</v>
      </c>
      <c r="L3084" s="97">
        <f t="shared" si="48"/>
        <v>27</v>
      </c>
      <c r="M3084" s="95" t="str">
        <f>CONCATENATE(База[ПЕрвые символы],База[Column2],RIGHT(База[Column3],7))</f>
        <v>KV-17946202KJA-SES</v>
      </c>
      <c r="N3084" s="98"/>
      <c r="O3084" s="98"/>
      <c r="T3084" s="97"/>
      <c r="Y3084" s="98"/>
    </row>
    <row r="3085" spans="1:25" ht="15" x14ac:dyDescent="0.25">
      <c r="A3085" s="93" t="str">
        <f>CONCATENATE(База[ПЕрвые символы],База[Column2],База[Column4])</f>
        <v>KV-17946203KJA-SES</v>
      </c>
      <c r="B3085" s="94">
        <f>База[Column6]</f>
        <v>34</v>
      </c>
      <c r="C3085" s="95" t="s">
        <v>116</v>
      </c>
      <c r="D3085" s="96">
        <v>46203</v>
      </c>
      <c r="E3085" s="95">
        <v>34</v>
      </c>
      <c r="F3085" s="95">
        <v>19</v>
      </c>
      <c r="G3085" s="95">
        <v>19</v>
      </c>
      <c r="H3085" s="95">
        <v>2</v>
      </c>
      <c r="I3085" s="95" t="s">
        <v>263</v>
      </c>
      <c r="J3085" s="95" t="s">
        <v>262</v>
      </c>
      <c r="K3085" s="95" t="s">
        <v>293</v>
      </c>
      <c r="L3085" s="97">
        <f t="shared" si="48"/>
        <v>32</v>
      </c>
      <c r="M3085" s="95" t="str">
        <f>CONCATENATE(База[ПЕрвые символы],База[Column2],RIGHT(База[Column3],7))</f>
        <v>KV-17946203KJA-SES</v>
      </c>
      <c r="N3085" s="98"/>
      <c r="O3085" s="98"/>
      <c r="T3085" s="97"/>
      <c r="Y3085" s="98"/>
    </row>
    <row r="3086" spans="1:25" ht="15" x14ac:dyDescent="0.25">
      <c r="A3086" s="93" t="str">
        <f>CONCATENATE(База[ПЕрвые символы],База[Column2],База[Column4])</f>
        <v>KV-17946209KJA-SES</v>
      </c>
      <c r="B3086" s="94">
        <f>База[Column6]</f>
        <v>34</v>
      </c>
      <c r="C3086" s="95" t="s">
        <v>116</v>
      </c>
      <c r="D3086" s="96">
        <v>46209</v>
      </c>
      <c r="E3086" s="95">
        <v>34</v>
      </c>
      <c r="F3086" s="95">
        <v>32</v>
      </c>
      <c r="G3086" s="95">
        <v>32</v>
      </c>
      <c r="H3086" s="95">
        <v>2</v>
      </c>
      <c r="I3086" s="95" t="s">
        <v>263</v>
      </c>
      <c r="J3086" s="95" t="s">
        <v>262</v>
      </c>
      <c r="K3086" s="95" t="s">
        <v>293</v>
      </c>
      <c r="L3086" s="97">
        <f t="shared" si="48"/>
        <v>32</v>
      </c>
      <c r="M3086" s="95" t="str">
        <f>CONCATENATE(База[ПЕрвые символы],База[Column2],RIGHT(База[Column3],7))</f>
        <v>KV-17946209KJA-SES</v>
      </c>
      <c r="N3086" s="98"/>
      <c r="O3086" s="98"/>
      <c r="T3086" s="97"/>
      <c r="Y3086" s="98"/>
    </row>
    <row r="3087" spans="1:25" ht="15" x14ac:dyDescent="0.25">
      <c r="A3087" s="93" t="str">
        <f>CONCATENATE(База[ПЕрвые символы],База[Column2],База[Column4])</f>
        <v>KV-17946210KJA-SES</v>
      </c>
      <c r="B3087" s="94">
        <f>База[Column6]</f>
        <v>31</v>
      </c>
      <c r="C3087" s="95" t="s">
        <v>116</v>
      </c>
      <c r="D3087" s="96">
        <v>46210</v>
      </c>
      <c r="E3087" s="95">
        <v>31</v>
      </c>
      <c r="F3087" s="95">
        <v>29</v>
      </c>
      <c r="G3087" s="95">
        <v>29</v>
      </c>
      <c r="H3087" s="95">
        <v>2</v>
      </c>
      <c r="I3087" s="95" t="s">
        <v>263</v>
      </c>
      <c r="J3087" s="95" t="s">
        <v>262</v>
      </c>
      <c r="K3087" s="95" t="s">
        <v>293</v>
      </c>
      <c r="L3087" s="97">
        <f t="shared" si="48"/>
        <v>29</v>
      </c>
      <c r="M3087" s="95" t="str">
        <f>CONCATENATE(База[ПЕрвые символы],База[Column2],RIGHT(База[Column3],7))</f>
        <v>KV-17946210KJA-SES</v>
      </c>
      <c r="N3087" s="98"/>
      <c r="O3087" s="98"/>
      <c r="T3087" s="97"/>
      <c r="Y3087" s="98"/>
    </row>
    <row r="3088" spans="1:25" ht="15" x14ac:dyDescent="0.25">
      <c r="A3088" s="93" t="str">
        <f>CONCATENATE(База[ПЕрвые символы],База[Column2],База[Column4])</f>
        <v>KV-18046154SES-KJA</v>
      </c>
      <c r="B3088" s="94">
        <f>База[Column6]</f>
        <v>39</v>
      </c>
      <c r="C3088" s="95" t="s">
        <v>117</v>
      </c>
      <c r="D3088" s="96">
        <v>46154</v>
      </c>
      <c r="E3088" s="95">
        <v>39</v>
      </c>
      <c r="F3088" s="95">
        <v>38</v>
      </c>
      <c r="G3088" s="95">
        <v>38</v>
      </c>
      <c r="H3088" s="95">
        <v>0</v>
      </c>
      <c r="I3088" s="95" t="s">
        <v>265</v>
      </c>
      <c r="J3088" s="95" t="s">
        <v>264</v>
      </c>
      <c r="K3088" s="95" t="s">
        <v>293</v>
      </c>
      <c r="L3088" s="97">
        <f t="shared" si="48"/>
        <v>39</v>
      </c>
      <c r="M3088" s="95" t="str">
        <f>CONCATENATE(База[ПЕрвые символы],База[Column2],RIGHT(База[Column3],7))</f>
        <v>KV-18046154SES-KJA</v>
      </c>
      <c r="N3088" s="98"/>
      <c r="O3088" s="98"/>
      <c r="T3088" s="97"/>
      <c r="Y3088" s="98"/>
    </row>
    <row r="3089" spans="1:25" ht="15" x14ac:dyDescent="0.25">
      <c r="A3089" s="93" t="str">
        <f>CONCATENATE(База[ПЕрвые символы],База[Column2],База[Column4])</f>
        <v>KV-18046161SES-KJA</v>
      </c>
      <c r="B3089" s="94">
        <f>База[Column6]</f>
        <v>40</v>
      </c>
      <c r="C3089" s="95" t="s">
        <v>117</v>
      </c>
      <c r="D3089" s="96">
        <v>46161</v>
      </c>
      <c r="E3089" s="95">
        <v>40</v>
      </c>
      <c r="F3089" s="95">
        <v>35</v>
      </c>
      <c r="G3089" s="95">
        <v>35</v>
      </c>
      <c r="H3089" s="95">
        <v>0</v>
      </c>
      <c r="I3089" s="95" t="s">
        <v>265</v>
      </c>
      <c r="J3089" s="95" t="s">
        <v>264</v>
      </c>
      <c r="K3089" s="95" t="s">
        <v>293</v>
      </c>
      <c r="L3089" s="97">
        <f t="shared" si="48"/>
        <v>40</v>
      </c>
      <c r="M3089" s="95" t="str">
        <f>CONCATENATE(База[ПЕрвые символы],База[Column2],RIGHT(База[Column3],7))</f>
        <v>KV-18046161SES-KJA</v>
      </c>
      <c r="N3089" s="98"/>
      <c r="O3089" s="98"/>
      <c r="T3089" s="97"/>
      <c r="Y3089" s="98"/>
    </row>
    <row r="3090" spans="1:25" ht="15" x14ac:dyDescent="0.25">
      <c r="A3090" s="93" t="str">
        <f>CONCATENATE(База[ПЕрвые символы],База[Column2],База[Column4])</f>
        <v>KV-18046168SES-KJA</v>
      </c>
      <c r="B3090" s="94">
        <f>База[Column6]</f>
        <v>41</v>
      </c>
      <c r="C3090" s="95" t="s">
        <v>117</v>
      </c>
      <c r="D3090" s="96">
        <v>46168</v>
      </c>
      <c r="E3090" s="95">
        <v>41</v>
      </c>
      <c r="F3090" s="95">
        <v>38</v>
      </c>
      <c r="G3090" s="95">
        <v>38</v>
      </c>
      <c r="H3090" s="95">
        <v>0</v>
      </c>
      <c r="I3090" s="95" t="s">
        <v>265</v>
      </c>
      <c r="J3090" s="95" t="s">
        <v>264</v>
      </c>
      <c r="K3090" s="95" t="s">
        <v>293</v>
      </c>
      <c r="L3090" s="97">
        <f t="shared" si="48"/>
        <v>41</v>
      </c>
      <c r="M3090" s="95" t="str">
        <f>CONCATENATE(База[ПЕрвые символы],База[Column2],RIGHT(База[Column3],7))</f>
        <v>KV-18046168SES-KJA</v>
      </c>
      <c r="N3090" s="98"/>
      <c r="O3090" s="98"/>
      <c r="T3090" s="97"/>
      <c r="Y3090" s="98"/>
    </row>
    <row r="3091" spans="1:25" ht="15" x14ac:dyDescent="0.25">
      <c r="A3091" s="93" t="str">
        <f>CONCATENATE(База[ПЕрвые символы],База[Column2],База[Column4])</f>
        <v>KV-18046174SES-KJA</v>
      </c>
      <c r="B3091" s="94">
        <f>База[Column6]</f>
        <v>35</v>
      </c>
      <c r="C3091" s="95" t="s">
        <v>117</v>
      </c>
      <c r="D3091" s="96">
        <v>46174</v>
      </c>
      <c r="E3091" s="95">
        <v>35</v>
      </c>
      <c r="F3091" s="95">
        <v>23</v>
      </c>
      <c r="G3091" s="95">
        <v>23</v>
      </c>
      <c r="H3091" s="95">
        <v>2</v>
      </c>
      <c r="I3091" s="95" t="s">
        <v>265</v>
      </c>
      <c r="J3091" s="95" t="s">
        <v>264</v>
      </c>
      <c r="K3091" s="95" t="s">
        <v>293</v>
      </c>
      <c r="L3091" s="97">
        <f t="shared" si="48"/>
        <v>33</v>
      </c>
      <c r="M3091" s="95" t="str">
        <f>CONCATENATE(База[ПЕрвые символы],База[Column2],RIGHT(База[Column3],7))</f>
        <v>KV-18046174SES-KJA</v>
      </c>
      <c r="N3091" s="98"/>
      <c r="O3091" s="98"/>
      <c r="T3091" s="97"/>
      <c r="Y3091" s="98"/>
    </row>
    <row r="3092" spans="1:25" ht="15" x14ac:dyDescent="0.25">
      <c r="A3092" s="93" t="str">
        <f>CONCATENATE(База[ПЕрвые символы],База[Column2],База[Column4])</f>
        <v>KV-18046175SES-KJA</v>
      </c>
      <c r="B3092" s="94">
        <f>База[Column6]</f>
        <v>33</v>
      </c>
      <c r="C3092" s="95" t="s">
        <v>117</v>
      </c>
      <c r="D3092" s="96">
        <v>46175</v>
      </c>
      <c r="E3092" s="95">
        <v>33</v>
      </c>
      <c r="F3092" s="95">
        <v>33</v>
      </c>
      <c r="G3092" s="95">
        <v>33</v>
      </c>
      <c r="H3092" s="95">
        <v>0</v>
      </c>
      <c r="I3092" s="95" t="s">
        <v>265</v>
      </c>
      <c r="J3092" s="95" t="s">
        <v>264</v>
      </c>
      <c r="K3092" s="95" t="s">
        <v>293</v>
      </c>
      <c r="L3092" s="97">
        <f t="shared" si="48"/>
        <v>33</v>
      </c>
      <c r="M3092" s="95" t="str">
        <f>CONCATENATE(База[ПЕрвые символы],База[Column2],RIGHT(База[Column3],7))</f>
        <v>KV-18046175SES-KJA</v>
      </c>
      <c r="N3092" s="98"/>
      <c r="O3092" s="98"/>
      <c r="T3092" s="97"/>
      <c r="Y3092" s="98"/>
    </row>
    <row r="3093" spans="1:25" ht="15" x14ac:dyDescent="0.25">
      <c r="A3093" s="93" t="str">
        <f>CONCATENATE(База[ПЕрвые символы],База[Column2],База[Column4])</f>
        <v>KV-18046182SES-KJA</v>
      </c>
      <c r="B3093" s="94">
        <f>База[Column6]</f>
        <v>34</v>
      </c>
      <c r="C3093" s="95" t="s">
        <v>117</v>
      </c>
      <c r="D3093" s="96">
        <v>46182</v>
      </c>
      <c r="E3093" s="95">
        <v>34</v>
      </c>
      <c r="F3093" s="95">
        <v>33</v>
      </c>
      <c r="G3093" s="95">
        <v>33</v>
      </c>
      <c r="H3093" s="95">
        <v>0</v>
      </c>
      <c r="I3093" s="95" t="s">
        <v>265</v>
      </c>
      <c r="J3093" s="95" t="s">
        <v>264</v>
      </c>
      <c r="K3093" s="95" t="s">
        <v>291</v>
      </c>
      <c r="L3093" s="97">
        <f t="shared" si="48"/>
        <v>34</v>
      </c>
      <c r="M3093" s="95" t="str">
        <f>CONCATENATE(База[ПЕрвые символы],База[Column2],RIGHT(База[Column3],7))</f>
        <v>KV-18046182SES-KJA</v>
      </c>
      <c r="N3093" s="98"/>
      <c r="O3093" s="98"/>
      <c r="T3093" s="97"/>
      <c r="Y3093" s="98"/>
    </row>
    <row r="3094" spans="1:25" ht="15" x14ac:dyDescent="0.25">
      <c r="A3094" s="93" t="str">
        <f>CONCATENATE(База[ПЕрвые символы],База[Column2],База[Column4])</f>
        <v>KV-18046189SES-KJA</v>
      </c>
      <c r="B3094" s="94">
        <f>База[Column6]</f>
        <v>35</v>
      </c>
      <c r="C3094" s="95" t="s">
        <v>117</v>
      </c>
      <c r="D3094" s="96">
        <v>46189</v>
      </c>
      <c r="E3094" s="95">
        <v>35</v>
      </c>
      <c r="F3094" s="95">
        <v>33</v>
      </c>
      <c r="G3094" s="95">
        <v>33</v>
      </c>
      <c r="H3094" s="95">
        <v>2</v>
      </c>
      <c r="I3094" s="95" t="s">
        <v>265</v>
      </c>
      <c r="J3094" s="95" t="s">
        <v>264</v>
      </c>
      <c r="K3094" s="95" t="s">
        <v>293</v>
      </c>
      <c r="L3094" s="97">
        <f t="shared" si="48"/>
        <v>33</v>
      </c>
      <c r="M3094" s="95" t="str">
        <f>CONCATENATE(База[ПЕрвые символы],База[Column2],RIGHT(База[Column3],7))</f>
        <v>KV-18046189SES-KJA</v>
      </c>
      <c r="N3094" s="98"/>
      <c r="O3094" s="98"/>
      <c r="T3094" s="97"/>
      <c r="Y3094" s="98"/>
    </row>
    <row r="3095" spans="1:25" ht="15" x14ac:dyDescent="0.25">
      <c r="A3095" s="93" t="str">
        <f>CONCATENATE(База[ПЕрвые символы],База[Column2],База[Column4])</f>
        <v>KV-18046195SES-KJA</v>
      </c>
      <c r="B3095" s="94">
        <f>База[Column6]</f>
        <v>35</v>
      </c>
      <c r="C3095" s="95" t="s">
        <v>117</v>
      </c>
      <c r="D3095" s="96">
        <v>46195</v>
      </c>
      <c r="E3095" s="95">
        <v>35</v>
      </c>
      <c r="F3095" s="95">
        <v>7</v>
      </c>
      <c r="G3095" s="95">
        <v>7</v>
      </c>
      <c r="H3095" s="95">
        <v>2</v>
      </c>
      <c r="I3095" s="95" t="s">
        <v>265</v>
      </c>
      <c r="J3095" s="95" t="s">
        <v>264</v>
      </c>
      <c r="K3095" s="95" t="s">
        <v>293</v>
      </c>
      <c r="L3095" s="97">
        <f t="shared" si="48"/>
        <v>33</v>
      </c>
      <c r="M3095" s="95" t="str">
        <f>CONCATENATE(База[ПЕрвые символы],База[Column2],RIGHT(База[Column3],7))</f>
        <v>KV-18046195SES-KJA</v>
      </c>
      <c r="N3095" s="98"/>
      <c r="O3095" s="98"/>
      <c r="T3095" s="97"/>
      <c r="Y3095" s="98"/>
    </row>
    <row r="3096" spans="1:25" ht="15" x14ac:dyDescent="0.25">
      <c r="A3096" s="93" t="str">
        <f>CONCATENATE(База[ПЕрвые символы],База[Column2],База[Column4])</f>
        <v>KV-18046196SES-KJA</v>
      </c>
      <c r="B3096" s="94">
        <f>База[Column6]</f>
        <v>35</v>
      </c>
      <c r="C3096" s="95" t="s">
        <v>117</v>
      </c>
      <c r="D3096" s="96">
        <v>46196</v>
      </c>
      <c r="E3096" s="95">
        <v>35</v>
      </c>
      <c r="F3096" s="95">
        <v>29</v>
      </c>
      <c r="G3096" s="95">
        <v>29</v>
      </c>
      <c r="H3096" s="95">
        <v>2</v>
      </c>
      <c r="I3096" s="95" t="s">
        <v>265</v>
      </c>
      <c r="J3096" s="95" t="s">
        <v>264</v>
      </c>
      <c r="K3096" s="95" t="s">
        <v>293</v>
      </c>
      <c r="L3096" s="97">
        <f t="shared" si="48"/>
        <v>33</v>
      </c>
      <c r="M3096" s="95" t="str">
        <f>CONCATENATE(База[ПЕрвые символы],База[Column2],RIGHT(База[Column3],7))</f>
        <v>KV-18046196SES-KJA</v>
      </c>
      <c r="N3096" s="98"/>
      <c r="O3096" s="98"/>
      <c r="T3096" s="97"/>
      <c r="Y3096" s="98"/>
    </row>
    <row r="3097" spans="1:25" ht="15" x14ac:dyDescent="0.25">
      <c r="A3097" s="93" t="str">
        <f>CONCATENATE(База[ПЕрвые символы],База[Column2],База[Column4])</f>
        <v>KV-18046202SES-KJA</v>
      </c>
      <c r="B3097" s="94">
        <f>База[Column6]</f>
        <v>35</v>
      </c>
      <c r="C3097" s="95" t="s">
        <v>117</v>
      </c>
      <c r="D3097" s="96">
        <v>46202</v>
      </c>
      <c r="E3097" s="95">
        <v>35</v>
      </c>
      <c r="F3097" s="95">
        <v>26</v>
      </c>
      <c r="G3097" s="95">
        <v>26</v>
      </c>
      <c r="H3097" s="95">
        <v>2</v>
      </c>
      <c r="I3097" s="95" t="s">
        <v>265</v>
      </c>
      <c r="J3097" s="95" t="s">
        <v>264</v>
      </c>
      <c r="K3097" s="95" t="s">
        <v>293</v>
      </c>
      <c r="L3097" s="97">
        <f t="shared" si="48"/>
        <v>33</v>
      </c>
      <c r="M3097" s="95" t="str">
        <f>CONCATENATE(База[ПЕрвые символы],База[Column2],RIGHT(База[Column3],7))</f>
        <v>KV-18046202SES-KJA</v>
      </c>
      <c r="N3097" s="98"/>
      <c r="O3097" s="98"/>
      <c r="T3097" s="97"/>
      <c r="Y3097" s="98"/>
    </row>
    <row r="3098" spans="1:25" ht="15" x14ac:dyDescent="0.25">
      <c r="A3098" s="93" t="str">
        <f>CONCATENATE(База[ПЕрвые символы],База[Column2],База[Column4])</f>
        <v>KV-18046203SES-KJA</v>
      </c>
      <c r="B3098" s="94">
        <f>База[Column6]</f>
        <v>35</v>
      </c>
      <c r="C3098" s="95" t="s">
        <v>117</v>
      </c>
      <c r="D3098" s="96">
        <v>46203</v>
      </c>
      <c r="E3098" s="95">
        <v>35</v>
      </c>
      <c r="F3098" s="95">
        <v>24</v>
      </c>
      <c r="G3098" s="95">
        <v>24</v>
      </c>
      <c r="H3098" s="95">
        <v>2</v>
      </c>
      <c r="I3098" s="95" t="s">
        <v>265</v>
      </c>
      <c r="J3098" s="95" t="s">
        <v>264</v>
      </c>
      <c r="K3098" s="95" t="s">
        <v>293</v>
      </c>
      <c r="L3098" s="97">
        <f t="shared" si="48"/>
        <v>33</v>
      </c>
      <c r="M3098" s="95" t="str">
        <f>CONCATENATE(База[ПЕрвые символы],База[Column2],RIGHT(База[Column3],7))</f>
        <v>KV-18046203SES-KJA</v>
      </c>
      <c r="N3098" s="98"/>
      <c r="O3098" s="98"/>
      <c r="T3098" s="97"/>
      <c r="Y3098" s="98"/>
    </row>
    <row r="3099" spans="1:25" ht="15" x14ac:dyDescent="0.25">
      <c r="A3099" s="93" t="str">
        <f>CONCATENATE(База[ПЕрвые символы],База[Column2],База[Column4])</f>
        <v>KV-18046209SES-KJA</v>
      </c>
      <c r="B3099" s="94">
        <f>База[Column6]</f>
        <v>35</v>
      </c>
      <c r="C3099" s="95" t="s">
        <v>117</v>
      </c>
      <c r="D3099" s="96">
        <v>46209</v>
      </c>
      <c r="E3099" s="95">
        <v>35</v>
      </c>
      <c r="F3099" s="95">
        <v>29</v>
      </c>
      <c r="G3099" s="95">
        <v>29</v>
      </c>
      <c r="H3099" s="95">
        <v>2</v>
      </c>
      <c r="I3099" s="95" t="s">
        <v>265</v>
      </c>
      <c r="J3099" s="95" t="s">
        <v>264</v>
      </c>
      <c r="K3099" s="95" t="s">
        <v>293</v>
      </c>
      <c r="L3099" s="97">
        <f t="shared" si="48"/>
        <v>33</v>
      </c>
      <c r="M3099" s="95" t="str">
        <f>CONCATENATE(База[ПЕрвые символы],База[Column2],RIGHT(База[Column3],7))</f>
        <v>KV-18046209SES-KJA</v>
      </c>
      <c r="N3099" s="98"/>
      <c r="O3099" s="98"/>
      <c r="T3099" s="97"/>
      <c r="Y3099" s="98"/>
    </row>
    <row r="3100" spans="1:25" ht="15" x14ac:dyDescent="0.25">
      <c r="A3100" s="93" t="str">
        <f>CONCATENATE(База[ПЕрвые символы],База[Column2],База[Column4])</f>
        <v>KV-18046210SES-KJA</v>
      </c>
      <c r="B3100" s="94">
        <f>База[Column6]</f>
        <v>33</v>
      </c>
      <c r="C3100" s="95" t="s">
        <v>117</v>
      </c>
      <c r="D3100" s="96">
        <v>46210</v>
      </c>
      <c r="E3100" s="95">
        <v>33</v>
      </c>
      <c r="F3100" s="95">
        <v>19</v>
      </c>
      <c r="G3100" s="95">
        <v>19</v>
      </c>
      <c r="H3100" s="95">
        <v>2</v>
      </c>
      <c r="I3100" s="95" t="s">
        <v>265</v>
      </c>
      <c r="J3100" s="95" t="s">
        <v>264</v>
      </c>
      <c r="K3100" s="95" t="s">
        <v>293</v>
      </c>
      <c r="L3100" s="97">
        <f t="shared" si="48"/>
        <v>31</v>
      </c>
      <c r="M3100" s="95" t="str">
        <f>CONCATENATE(База[ПЕрвые символы],База[Column2],RIGHT(База[Column3],7))</f>
        <v>KV-18046210SES-KJA</v>
      </c>
      <c r="N3100" s="98"/>
      <c r="O3100" s="98"/>
      <c r="T3100" s="97"/>
      <c r="Y3100" s="98"/>
    </row>
    <row r="3101" spans="1:25" ht="15" x14ac:dyDescent="0.25">
      <c r="A3101" s="93" t="str">
        <f>CONCATENATE(База[ПЕрвые символы],База[Column2],База[Column4])</f>
        <v>KV-18346157KJA-MJY</v>
      </c>
      <c r="B3101" s="94">
        <f>База[Column6]</f>
        <v>42</v>
      </c>
      <c r="C3101" s="95" t="s">
        <v>118</v>
      </c>
      <c r="D3101" s="96">
        <v>46157</v>
      </c>
      <c r="E3101" s="95">
        <v>42</v>
      </c>
      <c r="F3101" s="95">
        <v>28</v>
      </c>
      <c r="G3101" s="95">
        <v>28</v>
      </c>
      <c r="H3101" s="95">
        <v>0</v>
      </c>
      <c r="I3101" s="95" t="s">
        <v>267</v>
      </c>
      <c r="J3101" s="95" t="s">
        <v>266</v>
      </c>
      <c r="K3101" s="95" t="s">
        <v>293</v>
      </c>
      <c r="L3101" s="97">
        <f t="shared" si="48"/>
        <v>42</v>
      </c>
      <c r="M3101" s="95" t="str">
        <f>CONCATENATE(База[ПЕрвые символы],База[Column2],RIGHT(База[Column3],7))</f>
        <v>KV-18346157KJA-MJY</v>
      </c>
      <c r="N3101" s="98"/>
      <c r="O3101" s="98"/>
      <c r="T3101" s="97"/>
      <c r="Y3101" s="98"/>
    </row>
    <row r="3102" spans="1:25" ht="15" x14ac:dyDescent="0.25">
      <c r="A3102" s="93" t="str">
        <f>CONCATENATE(База[ПЕрвые символы],База[Column2],База[Column4])</f>
        <v>KV-18346159KJA-MJY</v>
      </c>
      <c r="B3102" s="94">
        <f>База[Column6]</f>
        <v>48</v>
      </c>
      <c r="C3102" s="95" t="s">
        <v>118</v>
      </c>
      <c r="D3102" s="96">
        <v>46159</v>
      </c>
      <c r="E3102" s="95">
        <v>48</v>
      </c>
      <c r="F3102" s="95">
        <v>19</v>
      </c>
      <c r="G3102" s="95">
        <v>19</v>
      </c>
      <c r="H3102" s="95">
        <v>0</v>
      </c>
      <c r="I3102" s="95" t="s">
        <v>267</v>
      </c>
      <c r="J3102" s="95" t="s">
        <v>266</v>
      </c>
      <c r="K3102" s="95" t="s">
        <v>293</v>
      </c>
      <c r="L3102" s="97">
        <f t="shared" si="48"/>
        <v>48</v>
      </c>
      <c r="M3102" s="95" t="str">
        <f>CONCATENATE(База[ПЕрвые символы],База[Column2],RIGHT(База[Column3],7))</f>
        <v>KV-18346159KJA-MJY</v>
      </c>
      <c r="N3102" s="98"/>
      <c r="O3102" s="98"/>
      <c r="T3102" s="97"/>
      <c r="Y3102" s="98"/>
    </row>
    <row r="3103" spans="1:25" ht="15" x14ac:dyDescent="0.25">
      <c r="A3103" s="93" t="str">
        <f>CONCATENATE(База[ПЕрвые символы],База[Column2],База[Column4])</f>
        <v>KV-18346164KJA-MJY</v>
      </c>
      <c r="B3103" s="94">
        <f>База[Column6]</f>
        <v>42</v>
      </c>
      <c r="C3103" s="95" t="s">
        <v>118</v>
      </c>
      <c r="D3103" s="96">
        <v>46164</v>
      </c>
      <c r="E3103" s="95">
        <v>42</v>
      </c>
      <c r="F3103" s="95">
        <v>23</v>
      </c>
      <c r="G3103" s="95">
        <v>23</v>
      </c>
      <c r="H3103" s="95">
        <v>0</v>
      </c>
      <c r="I3103" s="95" t="s">
        <v>267</v>
      </c>
      <c r="J3103" s="95" t="s">
        <v>266</v>
      </c>
      <c r="K3103" s="95" t="s">
        <v>291</v>
      </c>
      <c r="L3103" s="97">
        <f t="shared" si="48"/>
        <v>42</v>
      </c>
      <c r="M3103" s="95" t="str">
        <f>CONCATENATE(База[ПЕрвые символы],База[Column2],RIGHT(База[Column3],7))</f>
        <v>KV-18346164KJA-MJY</v>
      </c>
      <c r="N3103" s="98"/>
      <c r="O3103" s="98"/>
      <c r="T3103" s="97"/>
      <c r="Y3103" s="98"/>
    </row>
    <row r="3104" spans="1:25" ht="15" x14ac:dyDescent="0.25">
      <c r="A3104" s="93" t="str">
        <f>CONCATENATE(База[ПЕрвые символы],База[Column2],База[Column4])</f>
        <v>KV-18346166KJA-MJY</v>
      </c>
      <c r="B3104" s="94">
        <f>База[Column6]</f>
        <v>48</v>
      </c>
      <c r="C3104" s="95" t="s">
        <v>118</v>
      </c>
      <c r="D3104" s="96">
        <v>46166</v>
      </c>
      <c r="E3104" s="95">
        <v>48</v>
      </c>
      <c r="F3104" s="95">
        <v>35</v>
      </c>
      <c r="G3104" s="95">
        <v>35</v>
      </c>
      <c r="H3104" s="95">
        <v>0</v>
      </c>
      <c r="I3104" s="95" t="s">
        <v>267</v>
      </c>
      <c r="J3104" s="95" t="s">
        <v>266</v>
      </c>
      <c r="K3104" s="95" t="s">
        <v>293</v>
      </c>
      <c r="L3104" s="97">
        <f t="shared" si="48"/>
        <v>48</v>
      </c>
      <c r="M3104" s="95" t="str">
        <f>CONCATENATE(База[ПЕрвые символы],База[Column2],RIGHT(База[Column3],7))</f>
        <v>KV-18346166KJA-MJY</v>
      </c>
      <c r="N3104" s="98"/>
      <c r="O3104" s="98"/>
      <c r="T3104" s="97"/>
      <c r="Y3104" s="98"/>
    </row>
    <row r="3105" spans="1:25" ht="15" x14ac:dyDescent="0.25">
      <c r="A3105" s="93" t="str">
        <f>CONCATENATE(База[ПЕрвые символы],База[Column2],База[Column4])</f>
        <v>KV-18346171KJA-MJY</v>
      </c>
      <c r="B3105" s="94">
        <f>База[Column6]</f>
        <v>46</v>
      </c>
      <c r="C3105" s="95" t="s">
        <v>118</v>
      </c>
      <c r="D3105" s="96">
        <v>46171</v>
      </c>
      <c r="E3105" s="95">
        <v>46</v>
      </c>
      <c r="F3105" s="95">
        <v>19</v>
      </c>
      <c r="G3105" s="95">
        <v>19</v>
      </c>
      <c r="H3105" s="95">
        <v>2</v>
      </c>
      <c r="I3105" s="95" t="s">
        <v>267</v>
      </c>
      <c r="J3105" s="95" t="s">
        <v>266</v>
      </c>
      <c r="K3105" s="95" t="s">
        <v>288</v>
      </c>
      <c r="L3105" s="97">
        <f t="shared" si="48"/>
        <v>44</v>
      </c>
      <c r="M3105" s="95" t="str">
        <f>CONCATENATE(База[ПЕрвые символы],База[Column2],RIGHT(База[Column3],7))</f>
        <v>KV-18346171KJA-MJY</v>
      </c>
      <c r="N3105" s="98"/>
      <c r="O3105" s="98"/>
      <c r="T3105" s="97"/>
      <c r="Y3105" s="98"/>
    </row>
    <row r="3106" spans="1:25" ht="15" x14ac:dyDescent="0.25">
      <c r="A3106" s="93" t="str">
        <f>CONCATENATE(База[ПЕрвые символы],База[Column2],База[Column4])</f>
        <v>KV-18346173KJA-MJY</v>
      </c>
      <c r="B3106" s="94">
        <f>База[Column6]</f>
        <v>48</v>
      </c>
      <c r="C3106" s="95" t="s">
        <v>118</v>
      </c>
      <c r="D3106" s="96">
        <v>46173</v>
      </c>
      <c r="E3106" s="95">
        <v>48</v>
      </c>
      <c r="F3106" s="95">
        <v>27</v>
      </c>
      <c r="G3106" s="95">
        <v>27</v>
      </c>
      <c r="H3106" s="95">
        <v>2</v>
      </c>
      <c r="I3106" s="95" t="s">
        <v>267</v>
      </c>
      <c r="J3106" s="95" t="s">
        <v>266</v>
      </c>
      <c r="K3106" s="95" t="s">
        <v>293</v>
      </c>
      <c r="L3106" s="97">
        <f t="shared" si="48"/>
        <v>46</v>
      </c>
      <c r="M3106" s="95" t="str">
        <f>CONCATENATE(База[ПЕрвые символы],База[Column2],RIGHT(База[Column3],7))</f>
        <v>KV-18346173KJA-MJY</v>
      </c>
      <c r="N3106" s="98"/>
      <c r="O3106" s="98"/>
      <c r="T3106" s="97"/>
      <c r="Y3106" s="98"/>
    </row>
    <row r="3107" spans="1:25" ht="15" x14ac:dyDescent="0.25">
      <c r="A3107" s="93" t="str">
        <f>CONCATENATE(База[ПЕрвые символы],База[Column2],База[Column4])</f>
        <v>KV-18346177KJA-MJY</v>
      </c>
      <c r="B3107" s="94">
        <f>База[Column6]</f>
        <v>41</v>
      </c>
      <c r="C3107" s="95" t="s">
        <v>118</v>
      </c>
      <c r="D3107" s="96">
        <v>46177</v>
      </c>
      <c r="E3107" s="95">
        <v>41</v>
      </c>
      <c r="F3107" s="95">
        <v>8</v>
      </c>
      <c r="G3107" s="95">
        <v>8</v>
      </c>
      <c r="H3107" s="95">
        <v>2</v>
      </c>
      <c r="I3107" s="95" t="s">
        <v>267</v>
      </c>
      <c r="J3107" s="95" t="s">
        <v>266</v>
      </c>
      <c r="K3107" s="95" t="s">
        <v>291</v>
      </c>
      <c r="L3107" s="97">
        <f t="shared" si="48"/>
        <v>39</v>
      </c>
      <c r="M3107" s="95" t="str">
        <f>CONCATENATE(База[ПЕрвые символы],База[Column2],RIGHT(База[Column3],7))</f>
        <v>KV-18346177KJA-MJY</v>
      </c>
      <c r="N3107" s="98"/>
      <c r="O3107" s="98"/>
      <c r="T3107" s="97"/>
      <c r="Y3107" s="98"/>
    </row>
    <row r="3108" spans="1:25" ht="15" x14ac:dyDescent="0.25">
      <c r="A3108" s="93" t="str">
        <f>CONCATENATE(База[ПЕрвые символы],База[Column2],База[Column4])</f>
        <v>KV-18346179KJA-MJY</v>
      </c>
      <c r="B3108" s="94">
        <f>База[Column6]</f>
        <v>42</v>
      </c>
      <c r="C3108" s="95" t="s">
        <v>118</v>
      </c>
      <c r="D3108" s="96">
        <v>46179</v>
      </c>
      <c r="E3108" s="95">
        <v>42</v>
      </c>
      <c r="F3108" s="95">
        <v>9</v>
      </c>
      <c r="G3108" s="95">
        <v>9</v>
      </c>
      <c r="H3108" s="95">
        <v>2</v>
      </c>
      <c r="I3108" s="95" t="s">
        <v>267</v>
      </c>
      <c r="J3108" s="95" t="s">
        <v>266</v>
      </c>
      <c r="K3108" s="95" t="s">
        <v>291</v>
      </c>
      <c r="L3108" s="97">
        <f t="shared" si="48"/>
        <v>40</v>
      </c>
      <c r="M3108" s="95" t="str">
        <f>CONCATENATE(База[ПЕрвые символы],База[Column2],RIGHT(База[Column3],7))</f>
        <v>KV-18346179KJA-MJY</v>
      </c>
      <c r="N3108" s="98"/>
      <c r="O3108" s="98"/>
      <c r="T3108" s="97"/>
      <c r="Y3108" s="98"/>
    </row>
    <row r="3109" spans="1:25" ht="15" x14ac:dyDescent="0.25">
      <c r="A3109" s="93" t="str">
        <f>CONCATENATE(База[ПЕрвые символы],База[Column2],База[Column4])</f>
        <v>KV-18346185KJA-MJY</v>
      </c>
      <c r="B3109" s="94">
        <f>База[Column6]</f>
        <v>42</v>
      </c>
      <c r="C3109" s="95" t="s">
        <v>118</v>
      </c>
      <c r="D3109" s="96">
        <v>46185</v>
      </c>
      <c r="E3109" s="95">
        <v>42</v>
      </c>
      <c r="F3109" s="95">
        <v>11</v>
      </c>
      <c r="G3109" s="95">
        <v>11</v>
      </c>
      <c r="H3109" s="95">
        <v>2</v>
      </c>
      <c r="I3109" s="95" t="s">
        <v>267</v>
      </c>
      <c r="J3109" s="95" t="s">
        <v>266</v>
      </c>
      <c r="K3109" s="95" t="s">
        <v>291</v>
      </c>
      <c r="L3109" s="97">
        <f t="shared" si="48"/>
        <v>40</v>
      </c>
      <c r="M3109" s="95" t="str">
        <f>CONCATENATE(База[ПЕрвые символы],База[Column2],RIGHT(База[Column3],7))</f>
        <v>KV-18346185KJA-MJY</v>
      </c>
      <c r="N3109" s="98"/>
      <c r="O3109" s="98"/>
      <c r="T3109" s="97"/>
      <c r="Y3109" s="98"/>
    </row>
    <row r="3110" spans="1:25" ht="15" x14ac:dyDescent="0.25">
      <c r="A3110" s="93" t="str">
        <f>CONCATENATE(База[ПЕрвые символы],База[Column2],База[Column4])</f>
        <v>KV-18346187KJA-MJY</v>
      </c>
      <c r="B3110" s="94">
        <f>База[Column6]</f>
        <v>48</v>
      </c>
      <c r="C3110" s="95" t="s">
        <v>118</v>
      </c>
      <c r="D3110" s="96">
        <v>46187</v>
      </c>
      <c r="E3110" s="95">
        <v>48</v>
      </c>
      <c r="F3110" s="95">
        <v>6</v>
      </c>
      <c r="G3110" s="95">
        <v>6</v>
      </c>
      <c r="H3110" s="95">
        <v>2</v>
      </c>
      <c r="I3110" s="95" t="s">
        <v>267</v>
      </c>
      <c r="J3110" s="95" t="s">
        <v>266</v>
      </c>
      <c r="K3110" s="95" t="s">
        <v>293</v>
      </c>
      <c r="L3110" s="97">
        <f t="shared" si="48"/>
        <v>46</v>
      </c>
      <c r="M3110" s="95" t="str">
        <f>CONCATENATE(База[ПЕрвые символы],База[Column2],RIGHT(База[Column3],7))</f>
        <v>KV-18346187KJA-MJY</v>
      </c>
      <c r="N3110" s="98"/>
      <c r="O3110" s="98"/>
      <c r="T3110" s="97"/>
      <c r="Y3110" s="98"/>
    </row>
    <row r="3111" spans="1:25" ht="15" x14ac:dyDescent="0.25">
      <c r="A3111" s="93" t="str">
        <f>CONCATENATE(База[ПЕрвые символы],База[Column2],База[Column4])</f>
        <v>KV-18346191KJA-MJY</v>
      </c>
      <c r="B3111" s="94">
        <f>База[Column6]</f>
        <v>47</v>
      </c>
      <c r="C3111" s="95" t="s">
        <v>118</v>
      </c>
      <c r="D3111" s="96">
        <v>46191</v>
      </c>
      <c r="E3111" s="95">
        <v>47</v>
      </c>
      <c r="F3111" s="95">
        <v>9</v>
      </c>
      <c r="G3111" s="95">
        <v>9</v>
      </c>
      <c r="H3111" s="95">
        <v>2</v>
      </c>
      <c r="I3111" s="95" t="s">
        <v>267</v>
      </c>
      <c r="J3111" s="95" t="s">
        <v>266</v>
      </c>
      <c r="K3111" s="95" t="s">
        <v>293</v>
      </c>
      <c r="L3111" s="97">
        <f t="shared" si="48"/>
        <v>45</v>
      </c>
      <c r="M3111" s="95" t="str">
        <f>CONCATENATE(База[ПЕрвые символы],База[Column2],RIGHT(База[Column3],7))</f>
        <v>KV-18346191KJA-MJY</v>
      </c>
      <c r="N3111" s="98"/>
      <c r="O3111" s="98"/>
      <c r="T3111" s="97"/>
      <c r="Y3111" s="98"/>
    </row>
    <row r="3112" spans="1:25" ht="15" x14ac:dyDescent="0.25">
      <c r="A3112" s="93" t="str">
        <f>CONCATENATE(База[ПЕрвые символы],База[Column2],База[Column4])</f>
        <v>KV-18346194KJA-MJY</v>
      </c>
      <c r="B3112" s="94">
        <f>База[Column6]</f>
        <v>46</v>
      </c>
      <c r="C3112" s="95" t="s">
        <v>118</v>
      </c>
      <c r="D3112" s="96">
        <v>46194</v>
      </c>
      <c r="E3112" s="95">
        <v>46</v>
      </c>
      <c r="F3112" s="95">
        <v>8</v>
      </c>
      <c r="G3112" s="95">
        <v>8</v>
      </c>
      <c r="H3112" s="95">
        <v>2</v>
      </c>
      <c r="I3112" s="95" t="s">
        <v>267</v>
      </c>
      <c r="J3112" s="95" t="s">
        <v>266</v>
      </c>
      <c r="K3112" s="95" t="s">
        <v>288</v>
      </c>
      <c r="L3112" s="97">
        <f t="shared" si="48"/>
        <v>44</v>
      </c>
      <c r="M3112" s="95" t="str">
        <f>CONCATENATE(База[ПЕрвые символы],База[Column2],RIGHT(База[Column3],7))</f>
        <v>KV-18346194KJA-MJY</v>
      </c>
      <c r="N3112" s="98"/>
      <c r="O3112" s="98"/>
      <c r="T3112" s="97"/>
      <c r="Y3112" s="98"/>
    </row>
    <row r="3113" spans="1:25" ht="15" x14ac:dyDescent="0.25">
      <c r="A3113" s="93" t="str">
        <f>CONCATENATE(База[ПЕрвые символы],База[Column2],База[Column4])</f>
        <v>KV-18346199KJA-MJY</v>
      </c>
      <c r="B3113" s="94">
        <f>База[Column6]</f>
        <v>42</v>
      </c>
      <c r="C3113" s="95" t="s">
        <v>118</v>
      </c>
      <c r="D3113" s="96">
        <v>46199</v>
      </c>
      <c r="E3113" s="95">
        <v>42</v>
      </c>
      <c r="F3113" s="95">
        <v>1</v>
      </c>
      <c r="G3113" s="95">
        <v>1</v>
      </c>
      <c r="H3113" s="95">
        <v>2</v>
      </c>
      <c r="I3113" s="95" t="s">
        <v>267</v>
      </c>
      <c r="J3113" s="95" t="s">
        <v>266</v>
      </c>
      <c r="K3113" s="95" t="s">
        <v>291</v>
      </c>
      <c r="L3113" s="97">
        <f t="shared" si="48"/>
        <v>40</v>
      </c>
      <c r="M3113" s="95" t="str">
        <f>CONCATENATE(База[ПЕрвые символы],База[Column2],RIGHT(База[Column3],7))</f>
        <v>KV-18346199KJA-MJY</v>
      </c>
      <c r="N3113" s="98"/>
      <c r="O3113" s="98"/>
      <c r="T3113" s="97"/>
      <c r="Y3113" s="98"/>
    </row>
    <row r="3114" spans="1:25" ht="15" x14ac:dyDescent="0.25">
      <c r="A3114" s="93" t="str">
        <f>CONCATENATE(База[ПЕрвые символы],База[Column2],База[Column4])</f>
        <v>KV-18346201KJA-MJY</v>
      </c>
      <c r="B3114" s="94">
        <f>База[Column6]</f>
        <v>42</v>
      </c>
      <c r="C3114" s="95" t="s">
        <v>118</v>
      </c>
      <c r="D3114" s="96">
        <v>46201</v>
      </c>
      <c r="E3114" s="95">
        <v>42</v>
      </c>
      <c r="F3114" s="95">
        <v>0</v>
      </c>
      <c r="G3114" s="95">
        <v>0</v>
      </c>
      <c r="H3114" s="95">
        <v>2</v>
      </c>
      <c r="I3114" s="95" t="s">
        <v>267</v>
      </c>
      <c r="J3114" s="95" t="s">
        <v>266</v>
      </c>
      <c r="K3114" s="95" t="s">
        <v>291</v>
      </c>
      <c r="L3114" s="97">
        <f t="shared" si="48"/>
        <v>40</v>
      </c>
      <c r="M3114" s="95" t="str">
        <f>CONCATENATE(База[ПЕрвые символы],База[Column2],RIGHT(База[Column3],7))</f>
        <v>KV-18346201KJA-MJY</v>
      </c>
      <c r="N3114" s="98"/>
      <c r="O3114" s="98"/>
      <c r="T3114" s="97"/>
      <c r="Y3114" s="98"/>
    </row>
    <row r="3115" spans="1:25" ht="15" x14ac:dyDescent="0.25">
      <c r="A3115" s="93" t="str">
        <f>CONCATENATE(База[ПЕрвые символы],База[Column2],База[Column4])</f>
        <v>KV-18346205KJA-MJY</v>
      </c>
      <c r="B3115" s="94">
        <f>База[Column6]</f>
        <v>48</v>
      </c>
      <c r="C3115" s="95" t="s">
        <v>118</v>
      </c>
      <c r="D3115" s="96">
        <v>46205</v>
      </c>
      <c r="E3115" s="95">
        <v>48</v>
      </c>
      <c r="F3115" s="95">
        <v>0</v>
      </c>
      <c r="G3115" s="95">
        <v>0</v>
      </c>
      <c r="H3115" s="95">
        <v>2</v>
      </c>
      <c r="I3115" s="95" t="s">
        <v>267</v>
      </c>
      <c r="J3115" s="95" t="s">
        <v>266</v>
      </c>
      <c r="K3115" s="95" t="s">
        <v>293</v>
      </c>
      <c r="L3115" s="97">
        <f t="shared" si="48"/>
        <v>46</v>
      </c>
      <c r="M3115" s="95" t="str">
        <f>CONCATENATE(База[ПЕрвые символы],База[Column2],RIGHT(База[Column3],7))</f>
        <v>KV-18346205KJA-MJY</v>
      </c>
      <c r="N3115" s="98"/>
      <c r="O3115" s="98"/>
      <c r="T3115" s="97"/>
      <c r="Y3115" s="98"/>
    </row>
    <row r="3116" spans="1:25" ht="15" x14ac:dyDescent="0.25">
      <c r="A3116" s="93" t="str">
        <f>CONCATENATE(База[ПЕрвые символы],База[Column2],База[Column4])</f>
        <v>KV-18346207KJA-MJY</v>
      </c>
      <c r="B3116" s="94">
        <f>База[Column6]</f>
        <v>48</v>
      </c>
      <c r="C3116" s="95" t="s">
        <v>118</v>
      </c>
      <c r="D3116" s="96">
        <v>46207</v>
      </c>
      <c r="E3116" s="95">
        <v>48</v>
      </c>
      <c r="F3116" s="95">
        <v>3</v>
      </c>
      <c r="G3116" s="95">
        <v>3</v>
      </c>
      <c r="H3116" s="95">
        <v>2</v>
      </c>
      <c r="I3116" s="95" t="s">
        <v>267</v>
      </c>
      <c r="J3116" s="95" t="s">
        <v>266</v>
      </c>
      <c r="K3116" s="95" t="s">
        <v>293</v>
      </c>
      <c r="L3116" s="97">
        <f t="shared" si="48"/>
        <v>46</v>
      </c>
      <c r="M3116" s="95" t="str">
        <f>CONCATENATE(База[ПЕрвые символы],База[Column2],RIGHT(База[Column3],7))</f>
        <v>KV-18346207KJA-MJY</v>
      </c>
      <c r="N3116" s="98"/>
      <c r="O3116" s="98"/>
      <c r="T3116" s="97"/>
      <c r="Y3116" s="98"/>
    </row>
    <row r="3117" spans="1:25" ht="15" x14ac:dyDescent="0.25">
      <c r="A3117" s="93" t="str">
        <f>CONCATENATE(База[ПЕрвые символы],База[Column2],База[Column4])</f>
        <v>KV-18346212KJA-MJY</v>
      </c>
      <c r="B3117" s="94">
        <f>База[Column6]</f>
        <v>47</v>
      </c>
      <c r="C3117" s="95" t="s">
        <v>118</v>
      </c>
      <c r="D3117" s="96">
        <v>46212</v>
      </c>
      <c r="E3117" s="95">
        <v>47</v>
      </c>
      <c r="F3117" s="95">
        <v>0</v>
      </c>
      <c r="G3117" s="95">
        <v>0</v>
      </c>
      <c r="H3117" s="95">
        <v>2</v>
      </c>
      <c r="I3117" s="95" t="s">
        <v>267</v>
      </c>
      <c r="J3117" s="95" t="s">
        <v>266</v>
      </c>
      <c r="K3117" s="95" t="s">
        <v>293</v>
      </c>
      <c r="L3117" s="97">
        <f t="shared" si="48"/>
        <v>45</v>
      </c>
      <c r="M3117" s="95" t="str">
        <f>CONCATENATE(База[ПЕрвые символы],База[Column2],RIGHT(База[Column3],7))</f>
        <v>KV-18346212KJA-MJY</v>
      </c>
      <c r="N3117" s="98"/>
      <c r="O3117" s="98"/>
      <c r="T3117" s="97"/>
      <c r="Y3117" s="98"/>
    </row>
    <row r="3118" spans="1:25" ht="15" x14ac:dyDescent="0.25">
      <c r="A3118" s="93" t="str">
        <f>CONCATENATE(База[ПЕрвые символы],База[Column2],База[Column4])</f>
        <v>KV-18346214KJA-MJY</v>
      </c>
      <c r="B3118" s="94">
        <f>База[Column6]</f>
        <v>48</v>
      </c>
      <c r="C3118" s="95" t="s">
        <v>118</v>
      </c>
      <c r="D3118" s="96">
        <v>46214</v>
      </c>
      <c r="E3118" s="95">
        <v>48</v>
      </c>
      <c r="F3118" s="95">
        <v>0</v>
      </c>
      <c r="G3118" s="95">
        <v>0</v>
      </c>
      <c r="H3118" s="95">
        <v>2</v>
      </c>
      <c r="I3118" s="95" t="s">
        <v>267</v>
      </c>
      <c r="J3118" s="95" t="s">
        <v>266</v>
      </c>
      <c r="K3118" s="95" t="s">
        <v>293</v>
      </c>
      <c r="L3118" s="97">
        <f t="shared" si="48"/>
        <v>46</v>
      </c>
      <c r="M3118" s="95" t="str">
        <f>CONCATENATE(База[ПЕрвые символы],База[Column2],RIGHT(База[Column3],7))</f>
        <v>KV-18346214KJA-MJY</v>
      </c>
      <c r="N3118" s="98"/>
      <c r="O3118" s="98"/>
      <c r="T3118" s="97"/>
      <c r="Y3118" s="98"/>
    </row>
    <row r="3119" spans="1:25" ht="15" x14ac:dyDescent="0.25">
      <c r="A3119" s="93" t="str">
        <f>CONCATENATE(База[ПЕрвые символы],База[Column2],База[Column4])</f>
        <v>KV-18446157MJY-KJA</v>
      </c>
      <c r="B3119" s="94">
        <f>База[Column6]</f>
        <v>42</v>
      </c>
      <c r="C3119" s="95" t="s">
        <v>119</v>
      </c>
      <c r="D3119" s="96">
        <v>46157</v>
      </c>
      <c r="E3119" s="95">
        <v>42</v>
      </c>
      <c r="F3119" s="95">
        <v>32</v>
      </c>
      <c r="G3119" s="95">
        <v>32</v>
      </c>
      <c r="H3119" s="95">
        <v>0</v>
      </c>
      <c r="I3119" s="95" t="s">
        <v>269</v>
      </c>
      <c r="J3119" s="95" t="s">
        <v>268</v>
      </c>
      <c r="K3119" s="95" t="s">
        <v>293</v>
      </c>
      <c r="L3119" s="97">
        <f t="shared" si="48"/>
        <v>42</v>
      </c>
      <c r="M3119" s="95" t="str">
        <f>CONCATENATE(База[ПЕрвые символы],База[Column2],RIGHT(База[Column3],7))</f>
        <v>KV-18446157MJY-KJA</v>
      </c>
      <c r="N3119" s="98"/>
      <c r="O3119" s="98"/>
      <c r="T3119" s="97"/>
      <c r="Y3119" s="98"/>
    </row>
    <row r="3120" spans="1:25" ht="15" x14ac:dyDescent="0.25">
      <c r="A3120" s="93" t="str">
        <f>CONCATENATE(База[ПЕрвые символы],База[Column2],База[Column4])</f>
        <v>KV-18446159MJY-KJA</v>
      </c>
      <c r="B3120" s="94">
        <f>База[Column6]</f>
        <v>48</v>
      </c>
      <c r="C3120" s="95" t="s">
        <v>119</v>
      </c>
      <c r="D3120" s="96">
        <v>46159</v>
      </c>
      <c r="E3120" s="95">
        <v>48</v>
      </c>
      <c r="F3120" s="95">
        <v>39</v>
      </c>
      <c r="G3120" s="95">
        <v>39</v>
      </c>
      <c r="H3120" s="95">
        <v>0</v>
      </c>
      <c r="I3120" s="95" t="s">
        <v>269</v>
      </c>
      <c r="J3120" s="95" t="s">
        <v>268</v>
      </c>
      <c r="K3120" s="95" t="s">
        <v>293</v>
      </c>
      <c r="L3120" s="97">
        <f t="shared" si="48"/>
        <v>48</v>
      </c>
      <c r="M3120" s="95" t="str">
        <f>CONCATENATE(База[ПЕрвые символы],База[Column2],RIGHT(База[Column3],7))</f>
        <v>KV-18446159MJY-KJA</v>
      </c>
      <c r="N3120" s="98"/>
      <c r="O3120" s="98"/>
      <c r="T3120" s="97"/>
      <c r="Y3120" s="98"/>
    </row>
    <row r="3121" spans="1:25" ht="15" x14ac:dyDescent="0.25">
      <c r="A3121" s="93" t="str">
        <f>CONCATENATE(База[ПЕрвые символы],База[Column2],База[Column4])</f>
        <v>KV-18446164MJY-KJA</v>
      </c>
      <c r="B3121" s="94">
        <f>База[Column6]</f>
        <v>38</v>
      </c>
      <c r="C3121" s="95" t="s">
        <v>119</v>
      </c>
      <c r="D3121" s="96">
        <v>46164</v>
      </c>
      <c r="E3121" s="95">
        <v>38</v>
      </c>
      <c r="F3121" s="95">
        <v>20</v>
      </c>
      <c r="G3121" s="95">
        <v>20</v>
      </c>
      <c r="H3121" s="95">
        <v>0</v>
      </c>
      <c r="I3121" s="95" t="s">
        <v>269</v>
      </c>
      <c r="J3121" s="95" t="s">
        <v>268</v>
      </c>
      <c r="K3121" s="95" t="s">
        <v>291</v>
      </c>
      <c r="L3121" s="97">
        <f t="shared" si="48"/>
        <v>38</v>
      </c>
      <c r="M3121" s="95" t="str">
        <f>CONCATENATE(База[ПЕрвые символы],База[Column2],RIGHT(База[Column3],7))</f>
        <v>KV-18446164MJY-KJA</v>
      </c>
      <c r="N3121" s="98"/>
      <c r="O3121" s="98"/>
      <c r="T3121" s="97"/>
      <c r="Y3121" s="98"/>
    </row>
    <row r="3122" spans="1:25" ht="15" x14ac:dyDescent="0.25">
      <c r="A3122" s="93" t="str">
        <f>CONCATENATE(База[ПЕрвые символы],База[Column2],База[Column4])</f>
        <v>KV-18446166MJY-KJA</v>
      </c>
      <c r="B3122" s="94">
        <f>База[Column6]</f>
        <v>48</v>
      </c>
      <c r="C3122" s="95" t="s">
        <v>119</v>
      </c>
      <c r="D3122" s="96">
        <v>46166</v>
      </c>
      <c r="E3122" s="95">
        <v>48</v>
      </c>
      <c r="F3122" s="95">
        <v>28</v>
      </c>
      <c r="G3122" s="95">
        <v>28</v>
      </c>
      <c r="H3122" s="95">
        <v>0</v>
      </c>
      <c r="I3122" s="95" t="s">
        <v>269</v>
      </c>
      <c r="J3122" s="95" t="s">
        <v>268</v>
      </c>
      <c r="K3122" s="95" t="s">
        <v>293</v>
      </c>
      <c r="L3122" s="97">
        <f t="shared" si="48"/>
        <v>48</v>
      </c>
      <c r="M3122" s="95" t="str">
        <f>CONCATENATE(База[ПЕрвые символы],База[Column2],RIGHT(База[Column3],7))</f>
        <v>KV-18446166MJY-KJA</v>
      </c>
      <c r="N3122" s="98"/>
      <c r="O3122" s="98"/>
      <c r="T3122" s="97"/>
      <c r="Y3122" s="98"/>
    </row>
    <row r="3123" spans="1:25" ht="15" x14ac:dyDescent="0.25">
      <c r="A3123" s="93" t="str">
        <f>CONCATENATE(База[ПЕрвые символы],База[Column2],База[Column4])</f>
        <v>KV-18446171MJY-KJA</v>
      </c>
      <c r="B3123" s="94">
        <f>База[Column6]</f>
        <v>46</v>
      </c>
      <c r="C3123" s="95" t="s">
        <v>119</v>
      </c>
      <c r="D3123" s="96">
        <v>46171</v>
      </c>
      <c r="E3123" s="95">
        <v>46</v>
      </c>
      <c r="F3123" s="95">
        <v>20</v>
      </c>
      <c r="G3123" s="95">
        <v>20</v>
      </c>
      <c r="H3123" s="95">
        <v>2</v>
      </c>
      <c r="I3123" s="95" t="s">
        <v>269</v>
      </c>
      <c r="J3123" s="95" t="s">
        <v>268</v>
      </c>
      <c r="K3123" s="95" t="s">
        <v>288</v>
      </c>
      <c r="L3123" s="97">
        <f t="shared" si="48"/>
        <v>44</v>
      </c>
      <c r="M3123" s="95" t="str">
        <f>CONCATENATE(База[ПЕрвые символы],База[Column2],RIGHT(База[Column3],7))</f>
        <v>KV-18446171MJY-KJA</v>
      </c>
      <c r="N3123" s="98"/>
      <c r="O3123" s="98"/>
      <c r="T3123" s="97"/>
      <c r="Y3123" s="98"/>
    </row>
    <row r="3124" spans="1:25" ht="15" x14ac:dyDescent="0.25">
      <c r="A3124" s="93" t="str">
        <f>CONCATENATE(База[ПЕрвые символы],База[Column2],База[Column4])</f>
        <v>KV-18446173MJY-KJA</v>
      </c>
      <c r="B3124" s="94">
        <f>База[Column6]</f>
        <v>48</v>
      </c>
      <c r="C3124" s="95" t="s">
        <v>119</v>
      </c>
      <c r="D3124" s="96">
        <v>46173</v>
      </c>
      <c r="E3124" s="95">
        <v>48</v>
      </c>
      <c r="F3124" s="95">
        <v>26</v>
      </c>
      <c r="G3124" s="95">
        <v>26</v>
      </c>
      <c r="H3124" s="95">
        <v>2</v>
      </c>
      <c r="I3124" s="95" t="s">
        <v>269</v>
      </c>
      <c r="J3124" s="95" t="s">
        <v>268</v>
      </c>
      <c r="K3124" s="95" t="s">
        <v>293</v>
      </c>
      <c r="L3124" s="97">
        <f t="shared" si="48"/>
        <v>46</v>
      </c>
      <c r="M3124" s="95" t="str">
        <f>CONCATENATE(База[ПЕрвые символы],База[Column2],RIGHT(База[Column3],7))</f>
        <v>KV-18446173MJY-KJA</v>
      </c>
      <c r="N3124" s="98"/>
      <c r="O3124" s="98"/>
      <c r="T3124" s="97"/>
      <c r="Y3124" s="98"/>
    </row>
    <row r="3125" spans="1:25" ht="15" x14ac:dyDescent="0.25">
      <c r="A3125" s="93" t="str">
        <f>CONCATENATE(База[ПЕрвые символы],База[Column2],База[Column4])</f>
        <v>KV-18446177MJY-KJA</v>
      </c>
      <c r="B3125" s="94">
        <f>База[Column6]</f>
        <v>32</v>
      </c>
      <c r="C3125" s="95" t="s">
        <v>119</v>
      </c>
      <c r="D3125" s="96">
        <v>46177</v>
      </c>
      <c r="E3125" s="95">
        <v>32</v>
      </c>
      <c r="F3125" s="95">
        <v>2</v>
      </c>
      <c r="G3125" s="95">
        <v>2</v>
      </c>
      <c r="H3125" s="95">
        <v>2</v>
      </c>
      <c r="I3125" s="95" t="s">
        <v>269</v>
      </c>
      <c r="J3125" s="95" t="s">
        <v>268</v>
      </c>
      <c r="K3125" s="95" t="s">
        <v>291</v>
      </c>
      <c r="L3125" s="97">
        <f t="shared" si="48"/>
        <v>30</v>
      </c>
      <c r="M3125" s="95" t="str">
        <f>CONCATENATE(База[ПЕрвые символы],База[Column2],RIGHT(База[Column3],7))</f>
        <v>KV-18446177MJY-KJA</v>
      </c>
      <c r="N3125" s="98"/>
      <c r="O3125" s="98"/>
      <c r="T3125" s="97"/>
      <c r="Y3125" s="98"/>
    </row>
    <row r="3126" spans="1:25" ht="15" x14ac:dyDescent="0.25">
      <c r="A3126" s="93" t="str">
        <f>CONCATENATE(База[ПЕрвые символы],База[Column2],База[Column4])</f>
        <v>KV-18446179MJY-KJA</v>
      </c>
      <c r="B3126" s="94">
        <f>База[Column6]</f>
        <v>30</v>
      </c>
      <c r="C3126" s="95" t="s">
        <v>119</v>
      </c>
      <c r="D3126" s="96">
        <v>46179</v>
      </c>
      <c r="E3126" s="95">
        <v>30</v>
      </c>
      <c r="F3126" s="95">
        <v>2</v>
      </c>
      <c r="G3126" s="95">
        <v>2</v>
      </c>
      <c r="H3126" s="95">
        <v>2</v>
      </c>
      <c r="I3126" s="95" t="s">
        <v>269</v>
      </c>
      <c r="J3126" s="95" t="s">
        <v>268</v>
      </c>
      <c r="K3126" s="95" t="s">
        <v>291</v>
      </c>
      <c r="L3126" s="97">
        <f t="shared" si="48"/>
        <v>28</v>
      </c>
      <c r="M3126" s="95" t="str">
        <f>CONCATENATE(База[ПЕрвые символы],База[Column2],RIGHT(База[Column3],7))</f>
        <v>KV-18446179MJY-KJA</v>
      </c>
      <c r="N3126" s="98"/>
      <c r="O3126" s="98"/>
      <c r="T3126" s="97"/>
      <c r="Y3126" s="98"/>
    </row>
    <row r="3127" spans="1:25" ht="15" x14ac:dyDescent="0.25">
      <c r="A3127" s="93" t="str">
        <f>CONCATENATE(База[ПЕрвые символы],База[Column2],База[Column4])</f>
        <v>KV-18446185MJY-KJA</v>
      </c>
      <c r="B3127" s="94">
        <f>База[Column6]</f>
        <v>30</v>
      </c>
      <c r="C3127" s="95" t="s">
        <v>119</v>
      </c>
      <c r="D3127" s="96">
        <v>46185</v>
      </c>
      <c r="E3127" s="95">
        <v>30</v>
      </c>
      <c r="F3127" s="95">
        <v>6</v>
      </c>
      <c r="G3127" s="95">
        <v>6</v>
      </c>
      <c r="H3127" s="95">
        <v>2</v>
      </c>
      <c r="I3127" s="95" t="s">
        <v>269</v>
      </c>
      <c r="J3127" s="95" t="s">
        <v>268</v>
      </c>
      <c r="K3127" s="95" t="s">
        <v>291</v>
      </c>
      <c r="L3127" s="97">
        <f t="shared" si="48"/>
        <v>28</v>
      </c>
      <c r="M3127" s="95" t="str">
        <f>CONCATENATE(База[ПЕрвые символы],База[Column2],RIGHT(База[Column3],7))</f>
        <v>KV-18446185MJY-KJA</v>
      </c>
      <c r="N3127" s="98"/>
      <c r="O3127" s="98"/>
      <c r="T3127" s="97"/>
      <c r="Y3127" s="98"/>
    </row>
    <row r="3128" spans="1:25" ht="15" x14ac:dyDescent="0.25">
      <c r="A3128" s="93" t="str">
        <f>CONCATENATE(База[ПЕрвые символы],База[Column2],База[Column4])</f>
        <v>KV-18446187MJY-KJA</v>
      </c>
      <c r="B3128" s="94">
        <f>База[Column6]</f>
        <v>48</v>
      </c>
      <c r="C3128" s="95" t="s">
        <v>119</v>
      </c>
      <c r="D3128" s="96">
        <v>46187</v>
      </c>
      <c r="E3128" s="95">
        <v>48</v>
      </c>
      <c r="F3128" s="95">
        <v>5</v>
      </c>
      <c r="G3128" s="95">
        <v>5</v>
      </c>
      <c r="H3128" s="95">
        <v>2</v>
      </c>
      <c r="I3128" s="95" t="s">
        <v>269</v>
      </c>
      <c r="J3128" s="95" t="s">
        <v>268</v>
      </c>
      <c r="K3128" s="95" t="s">
        <v>293</v>
      </c>
      <c r="L3128" s="97">
        <f t="shared" si="48"/>
        <v>46</v>
      </c>
      <c r="M3128" s="95" t="str">
        <f>CONCATENATE(База[ПЕрвые символы],База[Column2],RIGHT(База[Column3],7))</f>
        <v>KV-18446187MJY-KJA</v>
      </c>
      <c r="N3128" s="98"/>
      <c r="O3128" s="98"/>
      <c r="T3128" s="97"/>
      <c r="Y3128" s="98"/>
    </row>
    <row r="3129" spans="1:25" ht="15" x14ac:dyDescent="0.25">
      <c r="A3129" s="93" t="str">
        <f>CONCATENATE(База[ПЕрвые символы],База[Column2],База[Column4])</f>
        <v>KV-18446191MJY-KJA</v>
      </c>
      <c r="B3129" s="94">
        <f>База[Column6]</f>
        <v>47</v>
      </c>
      <c r="C3129" s="95" t="s">
        <v>119</v>
      </c>
      <c r="D3129" s="96">
        <v>46191</v>
      </c>
      <c r="E3129" s="95">
        <v>47</v>
      </c>
      <c r="F3129" s="95">
        <v>7</v>
      </c>
      <c r="G3129" s="95">
        <v>7</v>
      </c>
      <c r="H3129" s="95">
        <v>2</v>
      </c>
      <c r="I3129" s="95" t="s">
        <v>269</v>
      </c>
      <c r="J3129" s="95" t="s">
        <v>268</v>
      </c>
      <c r="K3129" s="95" t="s">
        <v>293</v>
      </c>
      <c r="L3129" s="97">
        <f t="shared" si="48"/>
        <v>45</v>
      </c>
      <c r="M3129" s="95" t="str">
        <f>CONCATENATE(База[ПЕрвые символы],База[Column2],RIGHT(База[Column3],7))</f>
        <v>KV-18446191MJY-KJA</v>
      </c>
      <c r="N3129" s="98"/>
      <c r="O3129" s="98"/>
      <c r="T3129" s="97"/>
      <c r="Y3129" s="98"/>
    </row>
    <row r="3130" spans="1:25" ht="15" x14ac:dyDescent="0.25">
      <c r="A3130" s="93" t="str">
        <f>CONCATENATE(База[ПЕрвые символы],База[Column2],База[Column4])</f>
        <v>KV-18446194MJY-KJA</v>
      </c>
      <c r="B3130" s="94">
        <f>База[Column6]</f>
        <v>46</v>
      </c>
      <c r="C3130" s="95" t="s">
        <v>119</v>
      </c>
      <c r="D3130" s="96">
        <v>46194</v>
      </c>
      <c r="E3130" s="95">
        <v>46</v>
      </c>
      <c r="F3130" s="95">
        <v>5</v>
      </c>
      <c r="G3130" s="95">
        <v>5</v>
      </c>
      <c r="H3130" s="95">
        <v>2</v>
      </c>
      <c r="I3130" s="95" t="s">
        <v>269</v>
      </c>
      <c r="J3130" s="95" t="s">
        <v>268</v>
      </c>
      <c r="K3130" s="95" t="s">
        <v>288</v>
      </c>
      <c r="L3130" s="97">
        <f t="shared" si="48"/>
        <v>44</v>
      </c>
      <c r="M3130" s="95" t="str">
        <f>CONCATENATE(База[ПЕрвые символы],База[Column2],RIGHT(База[Column3],7))</f>
        <v>KV-18446194MJY-KJA</v>
      </c>
      <c r="N3130" s="98"/>
      <c r="O3130" s="98"/>
      <c r="T3130" s="97"/>
      <c r="Y3130" s="98"/>
    </row>
    <row r="3131" spans="1:25" ht="15" x14ac:dyDescent="0.25">
      <c r="A3131" s="93" t="str">
        <f>CONCATENATE(База[ПЕрвые символы],База[Column2],База[Column4])</f>
        <v>KV-18446199MJY-KJA</v>
      </c>
      <c r="B3131" s="94">
        <f>База[Column6]</f>
        <v>28</v>
      </c>
      <c r="C3131" s="95" t="s">
        <v>119</v>
      </c>
      <c r="D3131" s="96">
        <v>46199</v>
      </c>
      <c r="E3131" s="95">
        <v>28</v>
      </c>
      <c r="F3131" s="95">
        <v>4</v>
      </c>
      <c r="G3131" s="95">
        <v>4</v>
      </c>
      <c r="H3131" s="95">
        <v>2</v>
      </c>
      <c r="I3131" s="95" t="s">
        <v>269</v>
      </c>
      <c r="J3131" s="95" t="s">
        <v>268</v>
      </c>
      <c r="K3131" s="95" t="s">
        <v>291</v>
      </c>
      <c r="L3131" s="97">
        <f t="shared" si="48"/>
        <v>26</v>
      </c>
      <c r="M3131" s="95" t="str">
        <f>CONCATENATE(База[ПЕрвые символы],База[Column2],RIGHT(База[Column3],7))</f>
        <v>KV-18446199MJY-KJA</v>
      </c>
      <c r="N3131" s="98"/>
      <c r="O3131" s="98"/>
      <c r="T3131" s="97"/>
      <c r="Y3131" s="98"/>
    </row>
    <row r="3132" spans="1:25" ht="15" x14ac:dyDescent="0.25">
      <c r="A3132" s="93" t="str">
        <f>CONCATENATE(База[ПЕрвые символы],База[Column2],База[Column4])</f>
        <v>KV-18446201MJY-KJA</v>
      </c>
      <c r="B3132" s="94">
        <f>База[Column6]</f>
        <v>32</v>
      </c>
      <c r="C3132" s="95" t="s">
        <v>119</v>
      </c>
      <c r="D3132" s="96">
        <v>46201</v>
      </c>
      <c r="E3132" s="95">
        <v>32</v>
      </c>
      <c r="F3132" s="95">
        <v>2</v>
      </c>
      <c r="G3132" s="95">
        <v>2</v>
      </c>
      <c r="H3132" s="95">
        <v>2</v>
      </c>
      <c r="I3132" s="95" t="s">
        <v>269</v>
      </c>
      <c r="J3132" s="95" t="s">
        <v>268</v>
      </c>
      <c r="K3132" s="95" t="s">
        <v>291</v>
      </c>
      <c r="L3132" s="97">
        <f t="shared" si="48"/>
        <v>30</v>
      </c>
      <c r="M3132" s="95" t="str">
        <f>CONCATENATE(База[ПЕрвые символы],База[Column2],RIGHT(База[Column3],7))</f>
        <v>KV-18446201MJY-KJA</v>
      </c>
      <c r="N3132" s="98"/>
      <c r="O3132" s="98"/>
      <c r="T3132" s="97"/>
      <c r="Y3132" s="98"/>
    </row>
    <row r="3133" spans="1:25" ht="15" x14ac:dyDescent="0.25">
      <c r="A3133" s="93" t="str">
        <f>CONCATENATE(База[ПЕрвые символы],База[Column2],База[Column4])</f>
        <v>KV-18446205MJY-KJA</v>
      </c>
      <c r="B3133" s="94">
        <f>База[Column6]</f>
        <v>48</v>
      </c>
      <c r="C3133" s="95" t="s">
        <v>119</v>
      </c>
      <c r="D3133" s="96">
        <v>46205</v>
      </c>
      <c r="E3133" s="95">
        <v>48</v>
      </c>
      <c r="F3133" s="95">
        <v>4</v>
      </c>
      <c r="G3133" s="95">
        <v>4</v>
      </c>
      <c r="H3133" s="95">
        <v>2</v>
      </c>
      <c r="I3133" s="95" t="s">
        <v>269</v>
      </c>
      <c r="J3133" s="95" t="s">
        <v>268</v>
      </c>
      <c r="K3133" s="95" t="s">
        <v>293</v>
      </c>
      <c r="L3133" s="97">
        <f t="shared" si="48"/>
        <v>46</v>
      </c>
      <c r="M3133" s="95" t="str">
        <f>CONCATENATE(База[ПЕрвые символы],База[Column2],RIGHT(База[Column3],7))</f>
        <v>KV-18446205MJY-KJA</v>
      </c>
      <c r="N3133" s="98"/>
      <c r="O3133" s="98"/>
      <c r="T3133" s="97"/>
      <c r="Y3133" s="98"/>
    </row>
    <row r="3134" spans="1:25" ht="15" x14ac:dyDescent="0.25">
      <c r="A3134" s="93" t="str">
        <f>CONCATENATE(База[ПЕрвые символы],База[Column2],База[Column4])</f>
        <v>KV-18446207MJY-KJA</v>
      </c>
      <c r="B3134" s="94">
        <f>База[Column6]</f>
        <v>48</v>
      </c>
      <c r="C3134" s="95" t="s">
        <v>119</v>
      </c>
      <c r="D3134" s="96">
        <v>46207</v>
      </c>
      <c r="E3134" s="95">
        <v>48</v>
      </c>
      <c r="F3134" s="95">
        <v>0</v>
      </c>
      <c r="G3134" s="95">
        <v>0</v>
      </c>
      <c r="H3134" s="95">
        <v>2</v>
      </c>
      <c r="I3134" s="95" t="s">
        <v>269</v>
      </c>
      <c r="J3134" s="95" t="s">
        <v>268</v>
      </c>
      <c r="K3134" s="95" t="s">
        <v>293</v>
      </c>
      <c r="L3134" s="97">
        <f t="shared" si="48"/>
        <v>46</v>
      </c>
      <c r="M3134" s="95" t="str">
        <f>CONCATENATE(База[ПЕрвые символы],База[Column2],RIGHT(База[Column3],7))</f>
        <v>KV-18446207MJY-KJA</v>
      </c>
      <c r="N3134" s="98"/>
      <c r="O3134" s="98"/>
      <c r="T3134" s="97"/>
      <c r="Y3134" s="98"/>
    </row>
    <row r="3135" spans="1:25" ht="15" x14ac:dyDescent="0.25">
      <c r="A3135" s="93" t="str">
        <f>CONCATENATE(База[ПЕрвые символы],База[Column2],База[Column4])</f>
        <v>KV-18446212MJY-KJA</v>
      </c>
      <c r="B3135" s="94">
        <f>База[Column6]</f>
        <v>47</v>
      </c>
      <c r="C3135" s="95" t="s">
        <v>119</v>
      </c>
      <c r="D3135" s="96">
        <v>46212</v>
      </c>
      <c r="E3135" s="95">
        <v>47</v>
      </c>
      <c r="F3135" s="95">
        <v>5</v>
      </c>
      <c r="G3135" s="95">
        <v>5</v>
      </c>
      <c r="H3135" s="95">
        <v>2</v>
      </c>
      <c r="I3135" s="95" t="s">
        <v>269</v>
      </c>
      <c r="J3135" s="95" t="s">
        <v>268</v>
      </c>
      <c r="K3135" s="95" t="s">
        <v>293</v>
      </c>
      <c r="L3135" s="97">
        <f t="shared" si="48"/>
        <v>45</v>
      </c>
      <c r="M3135" s="95" t="str">
        <f>CONCATENATE(База[ПЕрвые символы],База[Column2],RIGHT(База[Column3],7))</f>
        <v>KV-18446212MJY-KJA</v>
      </c>
      <c r="N3135" s="98"/>
      <c r="O3135" s="98"/>
      <c r="T3135" s="97"/>
      <c r="Y3135" s="98"/>
    </row>
    <row r="3136" spans="1:25" ht="15" x14ac:dyDescent="0.25">
      <c r="A3136" s="93" t="str">
        <f>CONCATENATE(База[ПЕрвые символы],База[Column2],База[Column4])</f>
        <v>KV-18446214MJY-KJA</v>
      </c>
      <c r="B3136" s="94">
        <f>База[Column6]</f>
        <v>48</v>
      </c>
      <c r="C3136" s="95" t="s">
        <v>119</v>
      </c>
      <c r="D3136" s="96">
        <v>46214</v>
      </c>
      <c r="E3136" s="95">
        <v>48</v>
      </c>
      <c r="F3136" s="95">
        <v>0</v>
      </c>
      <c r="G3136" s="95">
        <v>0</v>
      </c>
      <c r="H3136" s="95">
        <v>2</v>
      </c>
      <c r="I3136" s="95" t="s">
        <v>269</v>
      </c>
      <c r="J3136" s="95" t="s">
        <v>268</v>
      </c>
      <c r="K3136" s="95" t="s">
        <v>293</v>
      </c>
      <c r="L3136" s="97">
        <f t="shared" si="48"/>
        <v>46</v>
      </c>
      <c r="M3136" s="95" t="str">
        <f>CONCATENATE(База[ПЕрвые символы],База[Column2],RIGHT(База[Column3],7))</f>
        <v>KV-18446214MJY-KJA</v>
      </c>
      <c r="N3136" s="98"/>
      <c r="O3136" s="98"/>
      <c r="T3136" s="97"/>
      <c r="Y3136" s="98"/>
    </row>
    <row r="3137" spans="1:25" ht="15" x14ac:dyDescent="0.25">
      <c r="A3137" s="93" t="str">
        <f>CONCATENATE(База[ПЕрвые символы],База[Column2],База[Column4])</f>
        <v>KV-18546153KJA-KNY</v>
      </c>
      <c r="B3137" s="94">
        <f>База[Column6]</f>
        <v>42</v>
      </c>
      <c r="C3137" s="95" t="s">
        <v>120</v>
      </c>
      <c r="D3137" s="96">
        <v>46153</v>
      </c>
      <c r="E3137" s="95">
        <v>42</v>
      </c>
      <c r="F3137" s="95">
        <v>42</v>
      </c>
      <c r="G3137" s="95">
        <v>42</v>
      </c>
      <c r="H3137" s="95">
        <v>0</v>
      </c>
      <c r="I3137" s="95" t="s">
        <v>231</v>
      </c>
      <c r="J3137" s="95" t="s">
        <v>230</v>
      </c>
      <c r="K3137" s="95" t="s">
        <v>291</v>
      </c>
      <c r="L3137" s="97">
        <f t="shared" si="48"/>
        <v>42</v>
      </c>
      <c r="M3137" s="95" t="str">
        <f>CONCATENATE(База[ПЕрвые символы],База[Column2],RIGHT(База[Column3],7))</f>
        <v>KV-18546153KJA-KNY</v>
      </c>
      <c r="N3137" s="98"/>
      <c r="O3137" s="98"/>
      <c r="T3137" s="97"/>
      <c r="Y3137" s="98"/>
    </row>
    <row r="3138" spans="1:25" ht="15" x14ac:dyDescent="0.25">
      <c r="A3138" s="93" t="str">
        <f>CONCATENATE(База[ПЕрвые символы],База[Column2],База[Column4])</f>
        <v>KV-18546157KJA-KNY</v>
      </c>
      <c r="B3138" s="94">
        <f>База[Column6]</f>
        <v>41</v>
      </c>
      <c r="C3138" s="95" t="s">
        <v>120</v>
      </c>
      <c r="D3138" s="96">
        <v>46157</v>
      </c>
      <c r="E3138" s="95">
        <v>41</v>
      </c>
      <c r="F3138" s="95">
        <v>33</v>
      </c>
      <c r="G3138" s="95">
        <v>33</v>
      </c>
      <c r="H3138" s="95">
        <v>0</v>
      </c>
      <c r="I3138" s="95" t="s">
        <v>231</v>
      </c>
      <c r="J3138" s="95" t="s">
        <v>230</v>
      </c>
      <c r="K3138" s="95" t="s">
        <v>291</v>
      </c>
      <c r="L3138" s="97">
        <f t="shared" ref="L3138:L3201" si="49">IF(G3138&gt;=0,E3138-H3138,E3138-H3138-G3138)</f>
        <v>41</v>
      </c>
      <c r="M3138" s="95" t="str">
        <f>CONCATENATE(База[ПЕрвые символы],База[Column2],RIGHT(База[Column3],7))</f>
        <v>KV-18546157KJA-KNY</v>
      </c>
      <c r="N3138" s="98"/>
      <c r="O3138" s="98"/>
      <c r="T3138" s="97"/>
      <c r="Y3138" s="98"/>
    </row>
    <row r="3139" spans="1:25" ht="15" x14ac:dyDescent="0.25">
      <c r="A3139" s="93" t="str">
        <f>CONCATENATE(База[ПЕрвые символы],База[Column2],База[Column4])</f>
        <v>KV-18546160KJA-KNY</v>
      </c>
      <c r="B3139" s="94">
        <f>База[Column6]</f>
        <v>41</v>
      </c>
      <c r="C3139" s="95" t="s">
        <v>120</v>
      </c>
      <c r="D3139" s="96">
        <v>46160</v>
      </c>
      <c r="E3139" s="95">
        <v>41</v>
      </c>
      <c r="F3139" s="95">
        <v>37</v>
      </c>
      <c r="G3139" s="95">
        <v>37</v>
      </c>
      <c r="H3139" s="95">
        <v>0</v>
      </c>
      <c r="I3139" s="95" t="s">
        <v>231</v>
      </c>
      <c r="J3139" s="95" t="s">
        <v>230</v>
      </c>
      <c r="K3139" s="95" t="s">
        <v>291</v>
      </c>
      <c r="L3139" s="97">
        <f t="shared" si="49"/>
        <v>41</v>
      </c>
      <c r="M3139" s="95" t="str">
        <f>CONCATENATE(База[ПЕрвые символы],База[Column2],RIGHT(База[Column3],7))</f>
        <v>KV-18546160KJA-KNY</v>
      </c>
      <c r="N3139" s="98"/>
      <c r="O3139" s="98"/>
      <c r="T3139" s="97"/>
      <c r="Y3139" s="98"/>
    </row>
    <row r="3140" spans="1:25" ht="15" x14ac:dyDescent="0.25">
      <c r="A3140" s="93" t="str">
        <f>CONCATENATE(База[ПЕрвые символы],База[Column2],База[Column4])</f>
        <v>KV-18546164KJA-KNY</v>
      </c>
      <c r="B3140" s="94">
        <f>База[Column6]</f>
        <v>47</v>
      </c>
      <c r="C3140" s="95" t="s">
        <v>120</v>
      </c>
      <c r="D3140" s="96">
        <v>46164</v>
      </c>
      <c r="E3140" s="95">
        <v>47</v>
      </c>
      <c r="F3140" s="95">
        <v>44</v>
      </c>
      <c r="G3140" s="95">
        <v>44</v>
      </c>
      <c r="H3140" s="95">
        <v>0</v>
      </c>
      <c r="I3140" s="95" t="s">
        <v>231</v>
      </c>
      <c r="J3140" s="95" t="s">
        <v>230</v>
      </c>
      <c r="K3140" s="95" t="s">
        <v>293</v>
      </c>
      <c r="L3140" s="97">
        <f t="shared" si="49"/>
        <v>47</v>
      </c>
      <c r="M3140" s="95" t="str">
        <f>CONCATENATE(База[ПЕрвые символы],База[Column2],RIGHT(База[Column3],7))</f>
        <v>KV-18546164KJA-KNY</v>
      </c>
      <c r="N3140" s="98"/>
      <c r="O3140" s="98"/>
      <c r="T3140" s="97"/>
      <c r="Y3140" s="98"/>
    </row>
    <row r="3141" spans="1:25" ht="15" x14ac:dyDescent="0.25">
      <c r="A3141" s="93" t="str">
        <f>CONCATENATE(База[ПЕрвые символы],База[Column2],База[Column4])</f>
        <v>KV-18546167KJA-KNY</v>
      </c>
      <c r="B3141" s="94">
        <f>База[Column6]</f>
        <v>42</v>
      </c>
      <c r="C3141" s="95" t="s">
        <v>120</v>
      </c>
      <c r="D3141" s="96">
        <v>46167</v>
      </c>
      <c r="E3141" s="95">
        <v>42</v>
      </c>
      <c r="F3141" s="95">
        <v>42</v>
      </c>
      <c r="G3141" s="95">
        <v>42</v>
      </c>
      <c r="H3141" s="95">
        <v>0</v>
      </c>
      <c r="I3141" s="95" t="s">
        <v>231</v>
      </c>
      <c r="J3141" s="95" t="s">
        <v>230</v>
      </c>
      <c r="K3141" s="95" t="s">
        <v>291</v>
      </c>
      <c r="L3141" s="97">
        <f t="shared" si="49"/>
        <v>42</v>
      </c>
      <c r="M3141" s="95" t="str">
        <f>CONCATENATE(База[ПЕрвые символы],База[Column2],RIGHT(База[Column3],7))</f>
        <v>KV-18546167KJA-KNY</v>
      </c>
      <c r="N3141" s="98"/>
      <c r="O3141" s="98"/>
      <c r="T3141" s="97"/>
      <c r="Y3141" s="98"/>
    </row>
    <row r="3142" spans="1:25" ht="15" x14ac:dyDescent="0.25">
      <c r="A3142" s="93" t="str">
        <f>CONCATENATE(База[ПЕрвые символы],База[Column2],База[Column4])</f>
        <v>KV-18546171KJA-KNY</v>
      </c>
      <c r="B3142" s="94">
        <f>База[Column6]</f>
        <v>42</v>
      </c>
      <c r="C3142" s="95" t="s">
        <v>120</v>
      </c>
      <c r="D3142" s="96">
        <v>46171</v>
      </c>
      <c r="E3142" s="95">
        <v>42</v>
      </c>
      <c r="F3142" s="95">
        <v>41</v>
      </c>
      <c r="G3142" s="95">
        <v>41</v>
      </c>
      <c r="H3142" s="95">
        <v>1</v>
      </c>
      <c r="I3142" s="95" t="s">
        <v>231</v>
      </c>
      <c r="J3142" s="95" t="s">
        <v>230</v>
      </c>
      <c r="K3142" s="95" t="s">
        <v>291</v>
      </c>
      <c r="L3142" s="97">
        <f t="shared" si="49"/>
        <v>41</v>
      </c>
      <c r="M3142" s="95" t="str">
        <f>CONCATENATE(База[ПЕрвые символы],База[Column2],RIGHT(База[Column3],7))</f>
        <v>KV-18546171KJA-KNY</v>
      </c>
      <c r="N3142" s="98"/>
      <c r="O3142" s="98"/>
      <c r="T3142" s="97"/>
      <c r="Y3142" s="98"/>
    </row>
    <row r="3143" spans="1:25" ht="15" x14ac:dyDescent="0.25">
      <c r="A3143" s="93" t="str">
        <f>CONCATENATE(База[ПЕрвые символы],База[Column2],База[Column4])</f>
        <v>KV-18546174KJA-KNY</v>
      </c>
      <c r="B3143" s="94">
        <f>База[Column6]</f>
        <v>42</v>
      </c>
      <c r="C3143" s="95" t="s">
        <v>120</v>
      </c>
      <c r="D3143" s="96">
        <v>46174</v>
      </c>
      <c r="E3143" s="95">
        <v>42</v>
      </c>
      <c r="F3143" s="95">
        <v>24</v>
      </c>
      <c r="G3143" s="95">
        <v>24</v>
      </c>
      <c r="H3143" s="95">
        <v>1</v>
      </c>
      <c r="I3143" s="95" t="s">
        <v>231</v>
      </c>
      <c r="J3143" s="95" t="s">
        <v>230</v>
      </c>
      <c r="K3143" s="95" t="s">
        <v>291</v>
      </c>
      <c r="L3143" s="97">
        <f t="shared" si="49"/>
        <v>41</v>
      </c>
      <c r="M3143" s="95" t="str">
        <f>CONCATENATE(База[ПЕрвые символы],База[Column2],RIGHT(База[Column3],7))</f>
        <v>KV-18546174KJA-KNY</v>
      </c>
      <c r="N3143" s="98"/>
      <c r="O3143" s="98"/>
      <c r="T3143" s="97"/>
      <c r="Y3143" s="98"/>
    </row>
    <row r="3144" spans="1:25" ht="15" x14ac:dyDescent="0.25">
      <c r="A3144" s="93" t="str">
        <f>CONCATENATE(База[ПЕрвые символы],База[Column2],База[Column4])</f>
        <v>KV-18546178KJA-KNY</v>
      </c>
      <c r="B3144" s="94">
        <f>База[Column6]</f>
        <v>46</v>
      </c>
      <c r="C3144" s="95" t="s">
        <v>120</v>
      </c>
      <c r="D3144" s="96">
        <v>46178</v>
      </c>
      <c r="E3144" s="95">
        <v>46</v>
      </c>
      <c r="F3144" s="95">
        <v>32</v>
      </c>
      <c r="G3144" s="95">
        <v>32</v>
      </c>
      <c r="H3144" s="95">
        <v>1</v>
      </c>
      <c r="I3144" s="95" t="s">
        <v>231</v>
      </c>
      <c r="J3144" s="95" t="s">
        <v>230</v>
      </c>
      <c r="K3144" s="95" t="s">
        <v>288</v>
      </c>
      <c r="L3144" s="97">
        <f t="shared" si="49"/>
        <v>45</v>
      </c>
      <c r="M3144" s="95" t="str">
        <f>CONCATENATE(База[ПЕрвые символы],База[Column2],RIGHT(База[Column3],7))</f>
        <v>KV-18546178KJA-KNY</v>
      </c>
      <c r="N3144" s="98"/>
      <c r="O3144" s="98"/>
      <c r="T3144" s="97"/>
      <c r="Y3144" s="98"/>
    </row>
    <row r="3145" spans="1:25" ht="15" x14ac:dyDescent="0.25">
      <c r="A3145" s="93" t="str">
        <f>CONCATENATE(База[ПЕрвые символы],База[Column2],База[Column4])</f>
        <v>KV-18546180KJA-KNY</v>
      </c>
      <c r="B3145" s="94">
        <f>База[Column6]</f>
        <v>46</v>
      </c>
      <c r="C3145" s="95" t="s">
        <v>120</v>
      </c>
      <c r="D3145" s="96">
        <v>46180</v>
      </c>
      <c r="E3145" s="95">
        <v>46</v>
      </c>
      <c r="F3145" s="95">
        <v>12</v>
      </c>
      <c r="G3145" s="95">
        <v>12</v>
      </c>
      <c r="H3145" s="95">
        <v>1</v>
      </c>
      <c r="I3145" s="95" t="s">
        <v>231</v>
      </c>
      <c r="J3145" s="95" t="s">
        <v>230</v>
      </c>
      <c r="K3145" s="95" t="s">
        <v>288</v>
      </c>
      <c r="L3145" s="97">
        <f t="shared" si="49"/>
        <v>45</v>
      </c>
      <c r="M3145" s="95" t="str">
        <f>CONCATENATE(База[ПЕрвые символы],База[Column2],RIGHT(База[Column3],7))</f>
        <v>KV-18546180KJA-KNY</v>
      </c>
      <c r="N3145" s="98"/>
      <c r="O3145" s="98"/>
      <c r="T3145" s="97"/>
      <c r="Y3145" s="98"/>
    </row>
    <row r="3146" spans="1:25" ht="15" x14ac:dyDescent="0.25">
      <c r="A3146" s="93" t="str">
        <f>CONCATENATE(База[ПЕрвые символы],База[Column2],База[Column4])</f>
        <v>KV-18546181KJA-KNY</v>
      </c>
      <c r="B3146" s="94">
        <f>База[Column6]</f>
        <v>42</v>
      </c>
      <c r="C3146" s="95" t="s">
        <v>120</v>
      </c>
      <c r="D3146" s="96">
        <v>46181</v>
      </c>
      <c r="E3146" s="95">
        <v>42</v>
      </c>
      <c r="F3146" s="95">
        <v>21</v>
      </c>
      <c r="G3146" s="95">
        <v>21</v>
      </c>
      <c r="H3146" s="95">
        <v>1</v>
      </c>
      <c r="I3146" s="95" t="s">
        <v>231</v>
      </c>
      <c r="J3146" s="95" t="s">
        <v>230</v>
      </c>
      <c r="K3146" s="95" t="s">
        <v>291</v>
      </c>
      <c r="L3146" s="97">
        <f t="shared" si="49"/>
        <v>41</v>
      </c>
      <c r="M3146" s="95" t="str">
        <f>CONCATENATE(База[ПЕрвые символы],База[Column2],RIGHT(База[Column3],7))</f>
        <v>KV-18546181KJA-KNY</v>
      </c>
      <c r="N3146" s="98"/>
      <c r="O3146" s="98"/>
      <c r="T3146" s="97"/>
      <c r="Y3146" s="98"/>
    </row>
    <row r="3147" spans="1:25" ht="15" x14ac:dyDescent="0.25">
      <c r="A3147" s="93" t="str">
        <f>CONCATENATE(База[ПЕрвые символы],База[Column2],База[Column4])</f>
        <v>KV-18546185KJA-KNY</v>
      </c>
      <c r="B3147" s="94">
        <f>База[Column6]</f>
        <v>46</v>
      </c>
      <c r="C3147" s="95" t="s">
        <v>120</v>
      </c>
      <c r="D3147" s="96">
        <v>46185</v>
      </c>
      <c r="E3147" s="95">
        <v>46</v>
      </c>
      <c r="F3147" s="95">
        <v>18</v>
      </c>
      <c r="G3147" s="95">
        <v>18</v>
      </c>
      <c r="H3147" s="95">
        <v>1</v>
      </c>
      <c r="I3147" s="95" t="s">
        <v>231</v>
      </c>
      <c r="J3147" s="95" t="s">
        <v>230</v>
      </c>
      <c r="K3147" s="95" t="s">
        <v>288</v>
      </c>
      <c r="L3147" s="97">
        <f t="shared" si="49"/>
        <v>45</v>
      </c>
      <c r="M3147" s="95" t="str">
        <f>CONCATENATE(База[ПЕрвые символы],База[Column2],RIGHT(База[Column3],7))</f>
        <v>KV-18546185KJA-KNY</v>
      </c>
      <c r="N3147" s="98"/>
      <c r="O3147" s="98"/>
      <c r="T3147" s="97"/>
      <c r="Y3147" s="98"/>
    </row>
    <row r="3148" spans="1:25" ht="15" x14ac:dyDescent="0.25">
      <c r="A3148" s="93" t="str">
        <f>CONCATENATE(База[ПЕрвые символы],База[Column2],База[Column4])</f>
        <v>KV-18546187KJA-KNY</v>
      </c>
      <c r="B3148" s="94">
        <f>База[Column6]</f>
        <v>46</v>
      </c>
      <c r="C3148" s="95" t="s">
        <v>120</v>
      </c>
      <c r="D3148" s="96">
        <v>46187</v>
      </c>
      <c r="E3148" s="95">
        <v>46</v>
      </c>
      <c r="F3148" s="95">
        <v>7</v>
      </c>
      <c r="G3148" s="95">
        <v>7</v>
      </c>
      <c r="H3148" s="95">
        <v>1</v>
      </c>
      <c r="I3148" s="95" t="s">
        <v>231</v>
      </c>
      <c r="J3148" s="95" t="s">
        <v>230</v>
      </c>
      <c r="K3148" s="95" t="s">
        <v>288</v>
      </c>
      <c r="L3148" s="97">
        <f t="shared" si="49"/>
        <v>45</v>
      </c>
      <c r="M3148" s="95" t="str">
        <f>CONCATENATE(База[ПЕрвые символы],База[Column2],RIGHT(База[Column3],7))</f>
        <v>KV-18546187KJA-KNY</v>
      </c>
      <c r="N3148" s="98"/>
      <c r="O3148" s="98"/>
      <c r="T3148" s="97"/>
      <c r="Y3148" s="98"/>
    </row>
    <row r="3149" spans="1:25" ht="15" x14ac:dyDescent="0.25">
      <c r="A3149" s="93" t="str">
        <f>CONCATENATE(База[ПЕрвые символы],База[Column2],База[Column4])</f>
        <v>KV-18546188KJA-KNY</v>
      </c>
      <c r="B3149" s="94">
        <f>База[Column6]</f>
        <v>41</v>
      </c>
      <c r="C3149" s="95" t="s">
        <v>120</v>
      </c>
      <c r="D3149" s="96">
        <v>46188</v>
      </c>
      <c r="E3149" s="95">
        <v>41</v>
      </c>
      <c r="F3149" s="95">
        <v>28</v>
      </c>
      <c r="G3149" s="95">
        <v>28</v>
      </c>
      <c r="H3149" s="95">
        <v>1</v>
      </c>
      <c r="I3149" s="95" t="s">
        <v>231</v>
      </c>
      <c r="J3149" s="95" t="s">
        <v>230</v>
      </c>
      <c r="K3149" s="95" t="s">
        <v>291</v>
      </c>
      <c r="L3149" s="97">
        <f t="shared" si="49"/>
        <v>40</v>
      </c>
      <c r="M3149" s="95" t="str">
        <f>CONCATENATE(База[ПЕрвые символы],База[Column2],RIGHT(База[Column3],7))</f>
        <v>KV-18546188KJA-KNY</v>
      </c>
      <c r="N3149" s="98"/>
      <c r="O3149" s="98"/>
      <c r="T3149" s="97"/>
      <c r="Y3149" s="98"/>
    </row>
    <row r="3150" spans="1:25" ht="15" x14ac:dyDescent="0.25">
      <c r="A3150" s="93" t="str">
        <f>CONCATENATE(База[ПЕрвые символы],База[Column2],База[Column4])</f>
        <v>KV-18546192KJA-KNY</v>
      </c>
      <c r="B3150" s="94">
        <f>База[Column6]</f>
        <v>48</v>
      </c>
      <c r="C3150" s="95" t="s">
        <v>120</v>
      </c>
      <c r="D3150" s="96">
        <v>46192</v>
      </c>
      <c r="E3150" s="95">
        <v>48</v>
      </c>
      <c r="F3150" s="95">
        <v>12</v>
      </c>
      <c r="G3150" s="95">
        <v>12</v>
      </c>
      <c r="H3150" s="95">
        <v>1</v>
      </c>
      <c r="I3150" s="95" t="s">
        <v>231</v>
      </c>
      <c r="J3150" s="95" t="s">
        <v>230</v>
      </c>
      <c r="K3150" s="95" t="s">
        <v>293</v>
      </c>
      <c r="L3150" s="97">
        <f t="shared" si="49"/>
        <v>47</v>
      </c>
      <c r="M3150" s="95" t="str">
        <f>CONCATENATE(База[ПЕрвые символы],База[Column2],RIGHT(База[Column3],7))</f>
        <v>KV-18546192KJA-KNY</v>
      </c>
      <c r="N3150" s="98"/>
      <c r="O3150" s="98"/>
      <c r="T3150" s="97"/>
      <c r="Y3150" s="98"/>
    </row>
    <row r="3151" spans="1:25" ht="15" x14ac:dyDescent="0.25">
      <c r="A3151" s="93" t="str">
        <f>CONCATENATE(База[ПЕрвые символы],База[Column2],База[Column4])</f>
        <v>KV-18546193KJA-KNY</v>
      </c>
      <c r="B3151" s="94">
        <f>База[Column6]</f>
        <v>48</v>
      </c>
      <c r="C3151" s="95" t="s">
        <v>120</v>
      </c>
      <c r="D3151" s="96">
        <v>46193</v>
      </c>
      <c r="E3151" s="95">
        <v>48</v>
      </c>
      <c r="F3151" s="95">
        <v>11</v>
      </c>
      <c r="G3151" s="95">
        <v>11</v>
      </c>
      <c r="H3151" s="95">
        <v>1</v>
      </c>
      <c r="I3151" s="95" t="s">
        <v>231</v>
      </c>
      <c r="J3151" s="95" t="s">
        <v>230</v>
      </c>
      <c r="K3151" s="95" t="s">
        <v>293</v>
      </c>
      <c r="L3151" s="97">
        <f t="shared" si="49"/>
        <v>47</v>
      </c>
      <c r="M3151" s="95" t="str">
        <f>CONCATENATE(База[ПЕрвые символы],База[Column2],RIGHT(База[Column3],7))</f>
        <v>KV-18546193KJA-KNY</v>
      </c>
      <c r="N3151" s="98"/>
      <c r="O3151" s="98"/>
      <c r="T3151" s="97"/>
      <c r="Y3151" s="98"/>
    </row>
    <row r="3152" spans="1:25" ht="15" x14ac:dyDescent="0.25">
      <c r="A3152" s="93" t="str">
        <f>CONCATENATE(База[ПЕрвые символы],База[Column2],База[Column4])</f>
        <v>KV-18546195KJA-KNY</v>
      </c>
      <c r="B3152" s="94">
        <f>База[Column6]</f>
        <v>42</v>
      </c>
      <c r="C3152" s="95" t="s">
        <v>120</v>
      </c>
      <c r="D3152" s="96">
        <v>46195</v>
      </c>
      <c r="E3152" s="95">
        <v>42</v>
      </c>
      <c r="F3152" s="95">
        <v>17</v>
      </c>
      <c r="G3152" s="95">
        <v>17</v>
      </c>
      <c r="H3152" s="95">
        <v>1</v>
      </c>
      <c r="I3152" s="95" t="s">
        <v>231</v>
      </c>
      <c r="J3152" s="95" t="s">
        <v>230</v>
      </c>
      <c r="K3152" s="95" t="s">
        <v>291</v>
      </c>
      <c r="L3152" s="97">
        <f t="shared" si="49"/>
        <v>41</v>
      </c>
      <c r="M3152" s="95" t="str">
        <f>CONCATENATE(База[ПЕрвые символы],База[Column2],RIGHT(База[Column3],7))</f>
        <v>KV-18546195KJA-KNY</v>
      </c>
      <c r="N3152" s="98"/>
      <c r="O3152" s="98"/>
      <c r="T3152" s="97"/>
      <c r="Y3152" s="98"/>
    </row>
    <row r="3153" spans="1:25" ht="15" x14ac:dyDescent="0.25">
      <c r="A3153" s="93" t="str">
        <f>CONCATENATE(База[ПЕрвые символы],База[Column2],База[Column4])</f>
        <v>KV-18546199KJA-KNY</v>
      </c>
      <c r="B3153" s="94">
        <f>База[Column6]</f>
        <v>46</v>
      </c>
      <c r="C3153" s="95" t="s">
        <v>120</v>
      </c>
      <c r="D3153" s="96">
        <v>46199</v>
      </c>
      <c r="E3153" s="95">
        <v>46</v>
      </c>
      <c r="F3153" s="95">
        <v>13</v>
      </c>
      <c r="G3153" s="95">
        <v>13</v>
      </c>
      <c r="H3153" s="95">
        <v>1</v>
      </c>
      <c r="I3153" s="95" t="s">
        <v>231</v>
      </c>
      <c r="J3153" s="95" t="s">
        <v>230</v>
      </c>
      <c r="K3153" s="95" t="s">
        <v>288</v>
      </c>
      <c r="L3153" s="97">
        <f t="shared" si="49"/>
        <v>45</v>
      </c>
      <c r="M3153" s="95" t="str">
        <f>CONCATENATE(База[ПЕрвые символы],База[Column2],RIGHT(База[Column3],7))</f>
        <v>KV-18546199KJA-KNY</v>
      </c>
      <c r="N3153" s="98"/>
      <c r="O3153" s="98"/>
      <c r="T3153" s="97"/>
      <c r="Y3153" s="98"/>
    </row>
    <row r="3154" spans="1:25" ht="15" x14ac:dyDescent="0.25">
      <c r="A3154" s="93" t="str">
        <f>CONCATENATE(База[ПЕрвые символы],База[Column2],База[Column4])</f>
        <v>KV-18546201KJA-KNY</v>
      </c>
      <c r="B3154" s="94">
        <f>База[Column6]</f>
        <v>48</v>
      </c>
      <c r="C3154" s="95" t="s">
        <v>120</v>
      </c>
      <c r="D3154" s="96">
        <v>46201</v>
      </c>
      <c r="E3154" s="95">
        <v>48</v>
      </c>
      <c r="F3154" s="95">
        <v>5</v>
      </c>
      <c r="G3154" s="95">
        <v>5</v>
      </c>
      <c r="H3154" s="95">
        <v>1</v>
      </c>
      <c r="I3154" s="95" t="s">
        <v>231</v>
      </c>
      <c r="J3154" s="95" t="s">
        <v>230</v>
      </c>
      <c r="K3154" s="95" t="s">
        <v>293</v>
      </c>
      <c r="L3154" s="97">
        <f t="shared" si="49"/>
        <v>47</v>
      </c>
      <c r="M3154" s="95" t="str">
        <f>CONCATENATE(База[ПЕрвые символы],База[Column2],RIGHT(База[Column3],7))</f>
        <v>KV-18546201KJA-KNY</v>
      </c>
      <c r="N3154" s="98"/>
      <c r="O3154" s="98"/>
      <c r="T3154" s="97"/>
      <c r="Y3154" s="98"/>
    </row>
    <row r="3155" spans="1:25" ht="15" x14ac:dyDescent="0.25">
      <c r="A3155" s="93" t="str">
        <f>CONCATENATE(База[ПЕрвые символы],База[Column2],База[Column4])</f>
        <v>KV-18546202KJA-KNY</v>
      </c>
      <c r="B3155" s="94">
        <f>База[Column6]</f>
        <v>41</v>
      </c>
      <c r="C3155" s="95" t="s">
        <v>120</v>
      </c>
      <c r="D3155" s="96">
        <v>46202</v>
      </c>
      <c r="E3155" s="95">
        <v>41</v>
      </c>
      <c r="F3155" s="95">
        <v>15</v>
      </c>
      <c r="G3155" s="95">
        <v>15</v>
      </c>
      <c r="H3155" s="95">
        <v>1</v>
      </c>
      <c r="I3155" s="95" t="s">
        <v>231</v>
      </c>
      <c r="J3155" s="95" t="s">
        <v>230</v>
      </c>
      <c r="K3155" s="95" t="s">
        <v>291</v>
      </c>
      <c r="L3155" s="97">
        <f t="shared" si="49"/>
        <v>40</v>
      </c>
      <c r="M3155" s="95" t="str">
        <f>CONCATENATE(База[ПЕрвые символы],База[Column2],RIGHT(База[Column3],7))</f>
        <v>KV-18546202KJA-KNY</v>
      </c>
      <c r="N3155" s="98"/>
      <c r="O3155" s="98"/>
      <c r="T3155" s="97"/>
      <c r="Y3155" s="98"/>
    </row>
    <row r="3156" spans="1:25" ht="15" x14ac:dyDescent="0.25">
      <c r="A3156" s="93" t="str">
        <f>CONCATENATE(База[ПЕрвые символы],База[Column2],База[Column4])</f>
        <v>KV-18546206KJA-KNY</v>
      </c>
      <c r="B3156" s="94">
        <f>База[Column6]</f>
        <v>42</v>
      </c>
      <c r="C3156" s="95" t="s">
        <v>120</v>
      </c>
      <c r="D3156" s="96">
        <v>46206</v>
      </c>
      <c r="E3156" s="95">
        <v>42</v>
      </c>
      <c r="F3156" s="95">
        <v>11</v>
      </c>
      <c r="G3156" s="95">
        <v>11</v>
      </c>
      <c r="H3156" s="95">
        <v>1</v>
      </c>
      <c r="I3156" s="95" t="s">
        <v>231</v>
      </c>
      <c r="J3156" s="95" t="s">
        <v>230</v>
      </c>
      <c r="K3156" s="95" t="s">
        <v>291</v>
      </c>
      <c r="L3156" s="97">
        <f t="shared" si="49"/>
        <v>41</v>
      </c>
      <c r="M3156" s="95" t="str">
        <f>CONCATENATE(База[ПЕрвые символы],База[Column2],RIGHT(База[Column3],7))</f>
        <v>KV-18546206KJA-KNY</v>
      </c>
      <c r="N3156" s="98"/>
      <c r="O3156" s="98"/>
      <c r="T3156" s="97"/>
      <c r="Y3156" s="98"/>
    </row>
    <row r="3157" spans="1:25" ht="15" x14ac:dyDescent="0.25">
      <c r="A3157" s="93" t="str">
        <f>CONCATENATE(База[ПЕрвые символы],База[Column2],База[Column4])</f>
        <v>KV-18546208KJA-KNY</v>
      </c>
      <c r="B3157" s="94">
        <f>База[Column6]</f>
        <v>48</v>
      </c>
      <c r="C3157" s="95" t="s">
        <v>120</v>
      </c>
      <c r="D3157" s="96">
        <v>46208</v>
      </c>
      <c r="E3157" s="95">
        <v>48</v>
      </c>
      <c r="F3157" s="95">
        <v>0</v>
      </c>
      <c r="G3157" s="95">
        <v>0</v>
      </c>
      <c r="H3157" s="95">
        <v>1</v>
      </c>
      <c r="I3157" s="95" t="s">
        <v>231</v>
      </c>
      <c r="J3157" s="95" t="s">
        <v>230</v>
      </c>
      <c r="K3157" s="95" t="s">
        <v>293</v>
      </c>
      <c r="L3157" s="97">
        <f t="shared" si="49"/>
        <v>47</v>
      </c>
      <c r="M3157" s="95" t="str">
        <f>CONCATENATE(База[ПЕрвые символы],База[Column2],RIGHT(База[Column3],7))</f>
        <v>KV-18546208KJA-KNY</v>
      </c>
      <c r="N3157" s="98"/>
      <c r="O3157" s="98"/>
      <c r="T3157" s="97"/>
      <c r="Y3157" s="98"/>
    </row>
    <row r="3158" spans="1:25" ht="15" x14ac:dyDescent="0.25">
      <c r="A3158" s="93" t="str">
        <f>CONCATENATE(База[ПЕрвые символы],База[Column2],База[Column4])</f>
        <v>KV-18546209KJA-KNY</v>
      </c>
      <c r="B3158" s="94">
        <f>База[Column6]</f>
        <v>46</v>
      </c>
      <c r="C3158" s="95" t="s">
        <v>120</v>
      </c>
      <c r="D3158" s="96">
        <v>46209</v>
      </c>
      <c r="E3158" s="95">
        <v>46</v>
      </c>
      <c r="F3158" s="95">
        <v>10</v>
      </c>
      <c r="G3158" s="95">
        <v>10</v>
      </c>
      <c r="H3158" s="95">
        <v>1</v>
      </c>
      <c r="I3158" s="95" t="s">
        <v>231</v>
      </c>
      <c r="J3158" s="95" t="s">
        <v>230</v>
      </c>
      <c r="K3158" s="95" t="s">
        <v>288</v>
      </c>
      <c r="L3158" s="97">
        <f t="shared" si="49"/>
        <v>45</v>
      </c>
      <c r="M3158" s="95" t="str">
        <f>CONCATENATE(База[ПЕрвые символы],База[Column2],RIGHT(База[Column3],7))</f>
        <v>KV-18546209KJA-KNY</v>
      </c>
      <c r="N3158" s="98"/>
      <c r="O3158" s="98"/>
      <c r="T3158" s="97"/>
      <c r="Y3158" s="98"/>
    </row>
    <row r="3159" spans="1:25" ht="15" x14ac:dyDescent="0.25">
      <c r="A3159" s="93" t="str">
        <f>CONCATENATE(База[ПЕрвые символы],База[Column2],База[Column4])</f>
        <v>KV-18546213KJA-KNY</v>
      </c>
      <c r="B3159" s="94">
        <f>База[Column6]</f>
        <v>39</v>
      </c>
      <c r="C3159" s="95" t="s">
        <v>120</v>
      </c>
      <c r="D3159" s="96">
        <v>46213</v>
      </c>
      <c r="E3159" s="95">
        <v>39</v>
      </c>
      <c r="F3159" s="95">
        <v>13</v>
      </c>
      <c r="G3159" s="95">
        <v>13</v>
      </c>
      <c r="H3159" s="95">
        <v>1</v>
      </c>
      <c r="I3159" s="95" t="s">
        <v>231</v>
      </c>
      <c r="J3159" s="95" t="s">
        <v>230</v>
      </c>
      <c r="K3159" s="95" t="s">
        <v>291</v>
      </c>
      <c r="L3159" s="97">
        <f t="shared" si="49"/>
        <v>38</v>
      </c>
      <c r="M3159" s="95" t="str">
        <f>CONCATENATE(База[ПЕрвые символы],База[Column2],RIGHT(База[Column3],7))</f>
        <v>KV-18546213KJA-KNY</v>
      </c>
      <c r="N3159" s="98"/>
      <c r="O3159" s="98"/>
      <c r="T3159" s="97"/>
      <c r="Y3159" s="98"/>
    </row>
    <row r="3160" spans="1:25" ht="15" x14ac:dyDescent="0.25">
      <c r="A3160" s="93" t="str">
        <f>CONCATENATE(База[ПЕрвые символы],База[Column2],База[Column4])</f>
        <v>KV-18546215KJA-KNY</v>
      </c>
      <c r="B3160" s="94">
        <f>База[Column6]</f>
        <v>39</v>
      </c>
      <c r="C3160" s="95" t="s">
        <v>120</v>
      </c>
      <c r="D3160" s="96">
        <v>46215</v>
      </c>
      <c r="E3160" s="95">
        <v>39</v>
      </c>
      <c r="F3160" s="95">
        <v>2</v>
      </c>
      <c r="G3160" s="95">
        <v>2</v>
      </c>
      <c r="H3160" s="95">
        <v>1</v>
      </c>
      <c r="I3160" s="95" t="s">
        <v>231</v>
      </c>
      <c r="J3160" s="95" t="s">
        <v>230</v>
      </c>
      <c r="K3160" s="95" t="s">
        <v>291</v>
      </c>
      <c r="L3160" s="97">
        <f t="shared" si="49"/>
        <v>38</v>
      </c>
      <c r="M3160" s="95" t="str">
        <f>CONCATENATE(База[ПЕрвые символы],База[Column2],RIGHT(База[Column3],7))</f>
        <v>KV-18546215KJA-KNY</v>
      </c>
      <c r="N3160" s="98"/>
      <c r="O3160" s="98"/>
      <c r="T3160" s="97"/>
      <c r="Y3160" s="98"/>
    </row>
    <row r="3161" spans="1:25" ht="15" x14ac:dyDescent="0.25">
      <c r="A3161" s="93" t="str">
        <f>CONCATENATE(База[ПЕрвые символы],База[Column2],База[Column4])</f>
        <v>KV-18646153KNY-KJA</v>
      </c>
      <c r="B3161" s="94">
        <f>База[Column6]</f>
        <v>42</v>
      </c>
      <c r="C3161" s="95" t="s">
        <v>121</v>
      </c>
      <c r="D3161" s="96">
        <v>46153</v>
      </c>
      <c r="E3161" s="95">
        <v>42</v>
      </c>
      <c r="F3161" s="95">
        <v>41</v>
      </c>
      <c r="G3161" s="95">
        <v>41</v>
      </c>
      <c r="H3161" s="95">
        <v>0</v>
      </c>
      <c r="I3161" s="95" t="s">
        <v>233</v>
      </c>
      <c r="J3161" s="95" t="s">
        <v>232</v>
      </c>
      <c r="K3161" s="95" t="s">
        <v>291</v>
      </c>
      <c r="L3161" s="97">
        <f t="shared" si="49"/>
        <v>42</v>
      </c>
      <c r="M3161" s="95" t="str">
        <f>CONCATENATE(База[ПЕрвые символы],База[Column2],RIGHT(База[Column3],7))</f>
        <v>KV-18646153KNY-KJA</v>
      </c>
      <c r="N3161" s="98"/>
      <c r="O3161" s="98"/>
      <c r="T3161" s="97"/>
      <c r="Y3161" s="98"/>
    </row>
    <row r="3162" spans="1:25" ht="15" x14ac:dyDescent="0.25">
      <c r="A3162" s="93" t="str">
        <f>CONCATENATE(База[ПЕрвые символы],База[Column2],База[Column4])</f>
        <v>KV-18646157KNY-KJA</v>
      </c>
      <c r="B3162" s="94">
        <f>База[Column6]</f>
        <v>41</v>
      </c>
      <c r="C3162" s="95" t="s">
        <v>121</v>
      </c>
      <c r="D3162" s="96">
        <v>46157</v>
      </c>
      <c r="E3162" s="95">
        <v>41</v>
      </c>
      <c r="F3162" s="95">
        <v>39</v>
      </c>
      <c r="G3162" s="95">
        <v>39</v>
      </c>
      <c r="H3162" s="95">
        <v>0</v>
      </c>
      <c r="I3162" s="95" t="s">
        <v>233</v>
      </c>
      <c r="J3162" s="95" t="s">
        <v>232</v>
      </c>
      <c r="K3162" s="95" t="s">
        <v>291</v>
      </c>
      <c r="L3162" s="97">
        <f t="shared" si="49"/>
        <v>41</v>
      </c>
      <c r="M3162" s="95" t="str">
        <f>CONCATENATE(База[ПЕрвые символы],База[Column2],RIGHT(База[Column3],7))</f>
        <v>KV-18646157KNY-KJA</v>
      </c>
      <c r="N3162" s="98"/>
      <c r="O3162" s="98"/>
      <c r="T3162" s="97"/>
      <c r="Y3162" s="98"/>
    </row>
    <row r="3163" spans="1:25" ht="15" x14ac:dyDescent="0.25">
      <c r="A3163" s="93" t="str">
        <f>CONCATENATE(База[ПЕрвые символы],База[Column2],База[Column4])</f>
        <v>KV-18646160KNY-KJA</v>
      </c>
      <c r="B3163" s="94">
        <f>База[Column6]</f>
        <v>39</v>
      </c>
      <c r="C3163" s="95" t="s">
        <v>121</v>
      </c>
      <c r="D3163" s="96">
        <v>46160</v>
      </c>
      <c r="E3163" s="95">
        <v>39</v>
      </c>
      <c r="F3163" s="95">
        <v>38</v>
      </c>
      <c r="G3163" s="95">
        <v>38</v>
      </c>
      <c r="H3163" s="95">
        <v>0</v>
      </c>
      <c r="I3163" s="95" t="s">
        <v>233</v>
      </c>
      <c r="J3163" s="95" t="s">
        <v>232</v>
      </c>
      <c r="K3163" s="95" t="s">
        <v>291</v>
      </c>
      <c r="L3163" s="97">
        <f t="shared" si="49"/>
        <v>39</v>
      </c>
      <c r="M3163" s="95" t="str">
        <f>CONCATENATE(База[ПЕрвые символы],База[Column2],RIGHT(База[Column3],7))</f>
        <v>KV-18646160KNY-KJA</v>
      </c>
      <c r="N3163" s="98"/>
      <c r="O3163" s="98"/>
      <c r="T3163" s="97"/>
      <c r="Y3163" s="98"/>
    </row>
    <row r="3164" spans="1:25" ht="15" x14ac:dyDescent="0.25">
      <c r="A3164" s="93" t="str">
        <f>CONCATENATE(База[ПЕрвые символы],База[Column2],База[Column4])</f>
        <v>KV-18646164KNY-KJA</v>
      </c>
      <c r="B3164" s="94">
        <f>База[Column6]</f>
        <v>47</v>
      </c>
      <c r="C3164" s="95" t="s">
        <v>121</v>
      </c>
      <c r="D3164" s="96">
        <v>46164</v>
      </c>
      <c r="E3164" s="95">
        <v>47</v>
      </c>
      <c r="F3164" s="95">
        <v>41</v>
      </c>
      <c r="G3164" s="95">
        <v>41</v>
      </c>
      <c r="H3164" s="95">
        <v>0</v>
      </c>
      <c r="I3164" s="95" t="s">
        <v>233</v>
      </c>
      <c r="J3164" s="95" t="s">
        <v>232</v>
      </c>
      <c r="K3164" s="95" t="s">
        <v>293</v>
      </c>
      <c r="L3164" s="97">
        <f t="shared" si="49"/>
        <v>47</v>
      </c>
      <c r="M3164" s="95" t="str">
        <f>CONCATENATE(База[ПЕрвые символы],База[Column2],RIGHT(База[Column3],7))</f>
        <v>KV-18646164KNY-KJA</v>
      </c>
      <c r="N3164" s="98"/>
      <c r="O3164" s="98"/>
      <c r="T3164" s="97"/>
      <c r="Y3164" s="98"/>
    </row>
    <row r="3165" spans="1:25" ht="15" x14ac:dyDescent="0.25">
      <c r="A3165" s="93" t="str">
        <f>CONCATENATE(База[ПЕрвые символы],База[Column2],База[Column4])</f>
        <v>KV-18646167KNY-KJA</v>
      </c>
      <c r="B3165" s="94">
        <f>База[Column6]</f>
        <v>42</v>
      </c>
      <c r="C3165" s="95" t="s">
        <v>121</v>
      </c>
      <c r="D3165" s="96">
        <v>46167</v>
      </c>
      <c r="E3165" s="95">
        <v>42</v>
      </c>
      <c r="F3165" s="95">
        <v>32</v>
      </c>
      <c r="G3165" s="95">
        <v>32</v>
      </c>
      <c r="H3165" s="95">
        <v>0</v>
      </c>
      <c r="I3165" s="95" t="s">
        <v>233</v>
      </c>
      <c r="J3165" s="95" t="s">
        <v>232</v>
      </c>
      <c r="K3165" s="95" t="s">
        <v>291</v>
      </c>
      <c r="L3165" s="97">
        <f t="shared" si="49"/>
        <v>42</v>
      </c>
      <c r="M3165" s="95" t="str">
        <f>CONCATENATE(База[ПЕрвые символы],База[Column2],RIGHT(База[Column3],7))</f>
        <v>KV-18646167KNY-KJA</v>
      </c>
      <c r="N3165" s="98"/>
      <c r="O3165" s="98"/>
      <c r="T3165" s="97"/>
      <c r="Y3165" s="98"/>
    </row>
    <row r="3166" spans="1:25" ht="15" x14ac:dyDescent="0.25">
      <c r="A3166" s="93" t="str">
        <f>CONCATENATE(База[ПЕрвые символы],База[Column2],База[Column4])</f>
        <v>KV-18646171KNY-KJA</v>
      </c>
      <c r="B3166" s="94">
        <f>База[Column6]</f>
        <v>42</v>
      </c>
      <c r="C3166" s="95" t="s">
        <v>121</v>
      </c>
      <c r="D3166" s="96">
        <v>46171</v>
      </c>
      <c r="E3166" s="95">
        <v>42</v>
      </c>
      <c r="F3166" s="95">
        <v>41</v>
      </c>
      <c r="G3166" s="95">
        <v>41</v>
      </c>
      <c r="H3166" s="95">
        <v>1</v>
      </c>
      <c r="I3166" s="95" t="s">
        <v>233</v>
      </c>
      <c r="J3166" s="95" t="s">
        <v>232</v>
      </c>
      <c r="K3166" s="95" t="s">
        <v>291</v>
      </c>
      <c r="L3166" s="97">
        <f t="shared" si="49"/>
        <v>41</v>
      </c>
      <c r="M3166" s="95" t="str">
        <f>CONCATENATE(База[ПЕрвые символы],База[Column2],RIGHT(База[Column3],7))</f>
        <v>KV-18646171KNY-KJA</v>
      </c>
      <c r="N3166" s="98"/>
      <c r="O3166" s="98"/>
      <c r="T3166" s="97"/>
      <c r="Y3166" s="98"/>
    </row>
    <row r="3167" spans="1:25" ht="15" x14ac:dyDescent="0.25">
      <c r="A3167" s="93" t="str">
        <f>CONCATENATE(База[ПЕрвые символы],База[Column2],База[Column4])</f>
        <v>KV-18646174KNY-KJA</v>
      </c>
      <c r="B3167" s="94">
        <f>База[Column6]</f>
        <v>42</v>
      </c>
      <c r="C3167" s="95" t="s">
        <v>121</v>
      </c>
      <c r="D3167" s="96">
        <v>46174</v>
      </c>
      <c r="E3167" s="95">
        <v>42</v>
      </c>
      <c r="F3167" s="95">
        <v>41</v>
      </c>
      <c r="G3167" s="95">
        <v>41</v>
      </c>
      <c r="H3167" s="95">
        <v>1</v>
      </c>
      <c r="I3167" s="95" t="s">
        <v>233</v>
      </c>
      <c r="J3167" s="95" t="s">
        <v>232</v>
      </c>
      <c r="K3167" s="95" t="s">
        <v>291</v>
      </c>
      <c r="L3167" s="97">
        <f t="shared" si="49"/>
        <v>41</v>
      </c>
      <c r="M3167" s="95" t="str">
        <f>CONCATENATE(База[ПЕрвые символы],База[Column2],RIGHT(База[Column3],7))</f>
        <v>KV-18646174KNY-KJA</v>
      </c>
      <c r="N3167" s="98"/>
      <c r="O3167" s="98"/>
      <c r="T3167" s="97"/>
      <c r="Y3167" s="98"/>
    </row>
    <row r="3168" spans="1:25" ht="15" x14ac:dyDescent="0.25">
      <c r="A3168" s="93" t="str">
        <f>CONCATENATE(База[ПЕрвые символы],База[Column2],База[Column4])</f>
        <v>KV-18646178KNY-KJA</v>
      </c>
      <c r="B3168" s="94">
        <f>База[Column6]</f>
        <v>46</v>
      </c>
      <c r="C3168" s="95" t="s">
        <v>121</v>
      </c>
      <c r="D3168" s="96">
        <v>46178</v>
      </c>
      <c r="E3168" s="95">
        <v>46</v>
      </c>
      <c r="F3168" s="95">
        <v>31</v>
      </c>
      <c r="G3168" s="95">
        <v>31</v>
      </c>
      <c r="H3168" s="95">
        <v>1</v>
      </c>
      <c r="I3168" s="95" t="s">
        <v>233</v>
      </c>
      <c r="J3168" s="95" t="s">
        <v>232</v>
      </c>
      <c r="K3168" s="95" t="s">
        <v>288</v>
      </c>
      <c r="L3168" s="97">
        <f t="shared" si="49"/>
        <v>45</v>
      </c>
      <c r="M3168" s="95" t="str">
        <f>CONCATENATE(База[ПЕрвые символы],База[Column2],RIGHT(База[Column3],7))</f>
        <v>KV-18646178KNY-KJA</v>
      </c>
      <c r="N3168" s="98"/>
      <c r="O3168" s="98"/>
      <c r="T3168" s="97"/>
      <c r="Y3168" s="98"/>
    </row>
    <row r="3169" spans="1:25" ht="15" x14ac:dyDescent="0.25">
      <c r="A3169" s="93" t="str">
        <f>CONCATENATE(База[ПЕрвые символы],База[Column2],База[Column4])</f>
        <v>KV-18646180KNY-KJA</v>
      </c>
      <c r="B3169" s="94">
        <f>База[Column6]</f>
        <v>46</v>
      </c>
      <c r="C3169" s="95" t="s">
        <v>121</v>
      </c>
      <c r="D3169" s="96">
        <v>46180</v>
      </c>
      <c r="E3169" s="95">
        <v>46</v>
      </c>
      <c r="F3169" s="95">
        <v>18</v>
      </c>
      <c r="G3169" s="95">
        <v>18</v>
      </c>
      <c r="H3169" s="95">
        <v>1</v>
      </c>
      <c r="I3169" s="95" t="s">
        <v>233</v>
      </c>
      <c r="J3169" s="95" t="s">
        <v>232</v>
      </c>
      <c r="K3169" s="95" t="s">
        <v>288</v>
      </c>
      <c r="L3169" s="97">
        <f t="shared" si="49"/>
        <v>45</v>
      </c>
      <c r="M3169" s="95" t="str">
        <f>CONCATENATE(База[ПЕрвые символы],База[Column2],RIGHT(База[Column3],7))</f>
        <v>KV-18646180KNY-KJA</v>
      </c>
      <c r="N3169" s="98"/>
      <c r="O3169" s="98"/>
      <c r="T3169" s="97"/>
      <c r="Y3169" s="98"/>
    </row>
    <row r="3170" spans="1:25" ht="15" x14ac:dyDescent="0.25">
      <c r="A3170" s="93" t="str">
        <f>CONCATENATE(База[ПЕрвые символы],База[Column2],База[Column4])</f>
        <v>KV-18646181KNY-KJA</v>
      </c>
      <c r="B3170" s="94">
        <f>База[Column6]</f>
        <v>42</v>
      </c>
      <c r="C3170" s="95" t="s">
        <v>121</v>
      </c>
      <c r="D3170" s="96">
        <v>46181</v>
      </c>
      <c r="E3170" s="95">
        <v>42</v>
      </c>
      <c r="F3170" s="95">
        <v>19</v>
      </c>
      <c r="G3170" s="95">
        <v>19</v>
      </c>
      <c r="H3170" s="95">
        <v>1</v>
      </c>
      <c r="I3170" s="95" t="s">
        <v>233</v>
      </c>
      <c r="J3170" s="95" t="s">
        <v>232</v>
      </c>
      <c r="K3170" s="95" t="s">
        <v>291</v>
      </c>
      <c r="L3170" s="97">
        <f t="shared" si="49"/>
        <v>41</v>
      </c>
      <c r="M3170" s="95" t="str">
        <f>CONCATENATE(База[ПЕрвые символы],База[Column2],RIGHT(База[Column3],7))</f>
        <v>KV-18646181KNY-KJA</v>
      </c>
      <c r="N3170" s="98"/>
      <c r="O3170" s="98"/>
      <c r="T3170" s="97"/>
      <c r="Y3170" s="98"/>
    </row>
    <row r="3171" spans="1:25" ht="15" x14ac:dyDescent="0.25">
      <c r="A3171" s="93" t="str">
        <f>CONCATENATE(База[ПЕрвые символы],База[Column2],База[Column4])</f>
        <v>KV-18646185KNY-KJA</v>
      </c>
      <c r="B3171" s="94">
        <f>База[Column6]</f>
        <v>46</v>
      </c>
      <c r="C3171" s="95" t="s">
        <v>121</v>
      </c>
      <c r="D3171" s="96">
        <v>46185</v>
      </c>
      <c r="E3171" s="95">
        <v>46</v>
      </c>
      <c r="F3171" s="95">
        <v>32</v>
      </c>
      <c r="G3171" s="95">
        <v>32</v>
      </c>
      <c r="H3171" s="95">
        <v>1</v>
      </c>
      <c r="I3171" s="95" t="s">
        <v>233</v>
      </c>
      <c r="J3171" s="95" t="s">
        <v>232</v>
      </c>
      <c r="K3171" s="95" t="s">
        <v>288</v>
      </c>
      <c r="L3171" s="97">
        <f t="shared" si="49"/>
        <v>45</v>
      </c>
      <c r="M3171" s="95" t="str">
        <f>CONCATENATE(База[ПЕрвые символы],База[Column2],RIGHT(База[Column3],7))</f>
        <v>KV-18646185KNY-KJA</v>
      </c>
      <c r="N3171" s="98"/>
      <c r="O3171" s="98"/>
      <c r="T3171" s="97"/>
      <c r="Y3171" s="98"/>
    </row>
    <row r="3172" spans="1:25" ht="15" x14ac:dyDescent="0.25">
      <c r="A3172" s="93" t="str">
        <f>CONCATENATE(База[ПЕрвые символы],База[Column2],База[Column4])</f>
        <v>KV-18646187KNY-KJA</v>
      </c>
      <c r="B3172" s="94">
        <f>База[Column6]</f>
        <v>46</v>
      </c>
      <c r="C3172" s="95" t="s">
        <v>121</v>
      </c>
      <c r="D3172" s="96">
        <v>46187</v>
      </c>
      <c r="E3172" s="95">
        <v>46</v>
      </c>
      <c r="F3172" s="95">
        <v>22</v>
      </c>
      <c r="G3172" s="95">
        <v>22</v>
      </c>
      <c r="H3172" s="95">
        <v>1</v>
      </c>
      <c r="I3172" s="95" t="s">
        <v>233</v>
      </c>
      <c r="J3172" s="95" t="s">
        <v>232</v>
      </c>
      <c r="K3172" s="95" t="s">
        <v>288</v>
      </c>
      <c r="L3172" s="97">
        <f t="shared" si="49"/>
        <v>45</v>
      </c>
      <c r="M3172" s="95" t="str">
        <f>CONCATENATE(База[ПЕрвые символы],База[Column2],RIGHT(База[Column3],7))</f>
        <v>KV-18646187KNY-KJA</v>
      </c>
      <c r="N3172" s="98"/>
      <c r="O3172" s="98"/>
      <c r="T3172" s="97"/>
      <c r="Y3172" s="98"/>
    </row>
    <row r="3173" spans="1:25" ht="15" x14ac:dyDescent="0.25">
      <c r="A3173" s="93" t="str">
        <f>CONCATENATE(База[ПЕрвые символы],База[Column2],База[Column4])</f>
        <v>KV-18646188KNY-KJA</v>
      </c>
      <c r="B3173" s="94">
        <f>База[Column6]</f>
        <v>41</v>
      </c>
      <c r="C3173" s="95" t="s">
        <v>121</v>
      </c>
      <c r="D3173" s="96">
        <v>46188</v>
      </c>
      <c r="E3173" s="95">
        <v>41</v>
      </c>
      <c r="F3173" s="95">
        <v>19</v>
      </c>
      <c r="G3173" s="95">
        <v>19</v>
      </c>
      <c r="H3173" s="95">
        <v>1</v>
      </c>
      <c r="I3173" s="95" t="s">
        <v>233</v>
      </c>
      <c r="J3173" s="95" t="s">
        <v>232</v>
      </c>
      <c r="K3173" s="95" t="s">
        <v>291</v>
      </c>
      <c r="L3173" s="97">
        <f t="shared" si="49"/>
        <v>40</v>
      </c>
      <c r="M3173" s="95" t="str">
        <f>CONCATENATE(База[ПЕрвые символы],База[Column2],RIGHT(База[Column3],7))</f>
        <v>KV-18646188KNY-KJA</v>
      </c>
      <c r="N3173" s="98"/>
      <c r="O3173" s="98"/>
      <c r="T3173" s="97"/>
      <c r="Y3173" s="98"/>
    </row>
    <row r="3174" spans="1:25" ht="15" x14ac:dyDescent="0.25">
      <c r="A3174" s="93" t="str">
        <f>CONCATENATE(База[ПЕрвые символы],База[Column2],База[Column4])</f>
        <v>KV-18646192KNY-KJA</v>
      </c>
      <c r="B3174" s="94">
        <f>База[Column6]</f>
        <v>48</v>
      </c>
      <c r="C3174" s="95" t="s">
        <v>121</v>
      </c>
      <c r="D3174" s="96">
        <v>46192</v>
      </c>
      <c r="E3174" s="95">
        <v>48</v>
      </c>
      <c r="F3174" s="95">
        <v>32</v>
      </c>
      <c r="G3174" s="95">
        <v>32</v>
      </c>
      <c r="H3174" s="95">
        <v>1</v>
      </c>
      <c r="I3174" s="95" t="s">
        <v>233</v>
      </c>
      <c r="J3174" s="95" t="s">
        <v>232</v>
      </c>
      <c r="K3174" s="95" t="s">
        <v>293</v>
      </c>
      <c r="L3174" s="97">
        <f t="shared" si="49"/>
        <v>47</v>
      </c>
      <c r="M3174" s="95" t="str">
        <f>CONCATENATE(База[ПЕрвые символы],База[Column2],RIGHT(База[Column3],7))</f>
        <v>KV-18646192KNY-KJA</v>
      </c>
      <c r="N3174" s="98"/>
      <c r="O3174" s="98"/>
      <c r="T3174" s="97"/>
      <c r="Y3174" s="98"/>
    </row>
    <row r="3175" spans="1:25" ht="15" x14ac:dyDescent="0.25">
      <c r="A3175" s="93" t="str">
        <f>CONCATENATE(База[ПЕрвые символы],База[Column2],База[Column4])</f>
        <v>KV-18646193KNY-KJA</v>
      </c>
      <c r="B3175" s="94">
        <f>База[Column6]</f>
        <v>48</v>
      </c>
      <c r="C3175" s="95" t="s">
        <v>121</v>
      </c>
      <c r="D3175" s="96">
        <v>46193</v>
      </c>
      <c r="E3175" s="95">
        <v>48</v>
      </c>
      <c r="F3175" s="95">
        <v>12</v>
      </c>
      <c r="G3175" s="95">
        <v>12</v>
      </c>
      <c r="H3175" s="95">
        <v>1</v>
      </c>
      <c r="I3175" s="95" t="s">
        <v>233</v>
      </c>
      <c r="J3175" s="95" t="s">
        <v>232</v>
      </c>
      <c r="K3175" s="95" t="s">
        <v>293</v>
      </c>
      <c r="L3175" s="97">
        <f t="shared" si="49"/>
        <v>47</v>
      </c>
      <c r="M3175" s="95" t="str">
        <f>CONCATENATE(База[ПЕрвые символы],База[Column2],RIGHT(База[Column3],7))</f>
        <v>KV-18646193KNY-KJA</v>
      </c>
      <c r="N3175" s="98"/>
      <c r="O3175" s="98"/>
      <c r="T3175" s="97"/>
      <c r="Y3175" s="98"/>
    </row>
    <row r="3176" spans="1:25" ht="15" x14ac:dyDescent="0.25">
      <c r="A3176" s="93" t="str">
        <f>CONCATENATE(База[ПЕрвые символы],База[Column2],База[Column4])</f>
        <v>KV-18646195KNY-KJA</v>
      </c>
      <c r="B3176" s="94">
        <f>База[Column6]</f>
        <v>42</v>
      </c>
      <c r="C3176" s="95" t="s">
        <v>121</v>
      </c>
      <c r="D3176" s="96">
        <v>46195</v>
      </c>
      <c r="E3176" s="95">
        <v>42</v>
      </c>
      <c r="F3176" s="95">
        <v>15</v>
      </c>
      <c r="G3176" s="95">
        <v>15</v>
      </c>
      <c r="H3176" s="95">
        <v>1</v>
      </c>
      <c r="I3176" s="95" t="s">
        <v>233</v>
      </c>
      <c r="J3176" s="95" t="s">
        <v>232</v>
      </c>
      <c r="K3176" s="95" t="s">
        <v>291</v>
      </c>
      <c r="L3176" s="97">
        <f t="shared" si="49"/>
        <v>41</v>
      </c>
      <c r="M3176" s="95" t="str">
        <f>CONCATENATE(База[ПЕрвые символы],База[Column2],RIGHT(База[Column3],7))</f>
        <v>KV-18646195KNY-KJA</v>
      </c>
      <c r="N3176" s="98"/>
      <c r="O3176" s="98"/>
      <c r="T3176" s="97"/>
      <c r="Y3176" s="98"/>
    </row>
    <row r="3177" spans="1:25" ht="15" x14ac:dyDescent="0.25">
      <c r="A3177" s="93" t="str">
        <f>CONCATENATE(База[ПЕрвые символы],База[Column2],База[Column4])</f>
        <v>KV-18646199KNY-KJA</v>
      </c>
      <c r="B3177" s="94">
        <f>База[Column6]</f>
        <v>46</v>
      </c>
      <c r="C3177" s="95" t="s">
        <v>121</v>
      </c>
      <c r="D3177" s="96">
        <v>46199</v>
      </c>
      <c r="E3177" s="95">
        <v>46</v>
      </c>
      <c r="F3177" s="95">
        <v>10</v>
      </c>
      <c r="G3177" s="95">
        <v>10</v>
      </c>
      <c r="H3177" s="95">
        <v>1</v>
      </c>
      <c r="I3177" s="95" t="s">
        <v>233</v>
      </c>
      <c r="J3177" s="95" t="s">
        <v>232</v>
      </c>
      <c r="K3177" s="95" t="s">
        <v>288</v>
      </c>
      <c r="L3177" s="97">
        <f t="shared" si="49"/>
        <v>45</v>
      </c>
      <c r="M3177" s="95" t="str">
        <f>CONCATENATE(База[ПЕрвые символы],База[Column2],RIGHT(База[Column3],7))</f>
        <v>KV-18646199KNY-KJA</v>
      </c>
      <c r="N3177" s="98"/>
      <c r="O3177" s="98"/>
      <c r="T3177" s="97"/>
      <c r="Y3177" s="98"/>
    </row>
    <row r="3178" spans="1:25" ht="15" x14ac:dyDescent="0.25">
      <c r="A3178" s="93" t="str">
        <f>CONCATENATE(База[ПЕрвые символы],База[Column2],База[Column4])</f>
        <v>KV-18646201KNY-KJA</v>
      </c>
      <c r="B3178" s="94">
        <f>База[Column6]</f>
        <v>48</v>
      </c>
      <c r="C3178" s="95" t="s">
        <v>121</v>
      </c>
      <c r="D3178" s="96">
        <v>46201</v>
      </c>
      <c r="E3178" s="95">
        <v>48</v>
      </c>
      <c r="F3178" s="95">
        <v>3</v>
      </c>
      <c r="G3178" s="95">
        <v>3</v>
      </c>
      <c r="H3178" s="95">
        <v>1</v>
      </c>
      <c r="I3178" s="95" t="s">
        <v>233</v>
      </c>
      <c r="J3178" s="95" t="s">
        <v>232</v>
      </c>
      <c r="K3178" s="95" t="s">
        <v>293</v>
      </c>
      <c r="L3178" s="97">
        <f t="shared" si="49"/>
        <v>47</v>
      </c>
      <c r="M3178" s="95" t="str">
        <f>CONCATENATE(База[ПЕрвые символы],База[Column2],RIGHT(База[Column3],7))</f>
        <v>KV-18646201KNY-KJA</v>
      </c>
      <c r="N3178" s="98"/>
      <c r="O3178" s="98"/>
      <c r="T3178" s="97"/>
      <c r="Y3178" s="98"/>
    </row>
    <row r="3179" spans="1:25" ht="15" x14ac:dyDescent="0.25">
      <c r="A3179" s="93" t="str">
        <f>CONCATENATE(База[ПЕрвые символы],База[Column2],База[Column4])</f>
        <v>KV-18646202KNY-KJA</v>
      </c>
      <c r="B3179" s="94">
        <f>База[Column6]</f>
        <v>41</v>
      </c>
      <c r="C3179" s="95" t="s">
        <v>121</v>
      </c>
      <c r="D3179" s="96">
        <v>46202</v>
      </c>
      <c r="E3179" s="95">
        <v>41</v>
      </c>
      <c r="F3179" s="95">
        <v>22</v>
      </c>
      <c r="G3179" s="95">
        <v>22</v>
      </c>
      <c r="H3179" s="95">
        <v>1</v>
      </c>
      <c r="I3179" s="95" t="s">
        <v>233</v>
      </c>
      <c r="J3179" s="95" t="s">
        <v>232</v>
      </c>
      <c r="K3179" s="95" t="s">
        <v>291</v>
      </c>
      <c r="L3179" s="97">
        <f t="shared" si="49"/>
        <v>40</v>
      </c>
      <c r="M3179" s="95" t="str">
        <f>CONCATENATE(База[ПЕрвые символы],База[Column2],RIGHT(База[Column3],7))</f>
        <v>KV-18646202KNY-KJA</v>
      </c>
      <c r="N3179" s="98"/>
      <c r="O3179" s="98"/>
      <c r="T3179" s="97"/>
      <c r="Y3179" s="98"/>
    </row>
    <row r="3180" spans="1:25" ht="15" x14ac:dyDescent="0.25">
      <c r="A3180" s="93" t="str">
        <f>CONCATENATE(База[ПЕрвые символы],База[Column2],База[Column4])</f>
        <v>KV-18646206KNY-KJA</v>
      </c>
      <c r="B3180" s="94">
        <f>База[Column6]</f>
        <v>34</v>
      </c>
      <c r="C3180" s="95" t="s">
        <v>121</v>
      </c>
      <c r="D3180" s="96">
        <v>46206</v>
      </c>
      <c r="E3180" s="95">
        <v>34</v>
      </c>
      <c r="F3180" s="95">
        <v>7</v>
      </c>
      <c r="G3180" s="95">
        <v>7</v>
      </c>
      <c r="H3180" s="95">
        <v>1</v>
      </c>
      <c r="I3180" s="95" t="s">
        <v>233</v>
      </c>
      <c r="J3180" s="95" t="s">
        <v>232</v>
      </c>
      <c r="K3180" s="95" t="s">
        <v>291</v>
      </c>
      <c r="L3180" s="97">
        <f t="shared" si="49"/>
        <v>33</v>
      </c>
      <c r="M3180" s="95" t="str">
        <f>CONCATENATE(База[ПЕрвые символы],База[Column2],RIGHT(База[Column3],7))</f>
        <v>KV-18646206KNY-KJA</v>
      </c>
      <c r="N3180" s="98"/>
      <c r="O3180" s="98"/>
      <c r="T3180" s="97"/>
      <c r="Y3180" s="98"/>
    </row>
    <row r="3181" spans="1:25" ht="15" x14ac:dyDescent="0.25">
      <c r="A3181" s="93" t="str">
        <f>CONCATENATE(База[ПЕрвые символы],База[Column2],База[Column4])</f>
        <v>KV-18646208KNY-KJA</v>
      </c>
      <c r="B3181" s="94">
        <f>База[Column6]</f>
        <v>48</v>
      </c>
      <c r="C3181" s="95" t="s">
        <v>121</v>
      </c>
      <c r="D3181" s="96">
        <v>46208</v>
      </c>
      <c r="E3181" s="95">
        <v>48</v>
      </c>
      <c r="F3181" s="95">
        <v>6</v>
      </c>
      <c r="G3181" s="95">
        <v>6</v>
      </c>
      <c r="H3181" s="95">
        <v>1</v>
      </c>
      <c r="I3181" s="95" t="s">
        <v>233</v>
      </c>
      <c r="J3181" s="95" t="s">
        <v>232</v>
      </c>
      <c r="K3181" s="95" t="s">
        <v>293</v>
      </c>
      <c r="L3181" s="97">
        <f t="shared" si="49"/>
        <v>47</v>
      </c>
      <c r="M3181" s="95" t="str">
        <f>CONCATENATE(База[ПЕрвые символы],База[Column2],RIGHT(База[Column3],7))</f>
        <v>KV-18646208KNY-KJA</v>
      </c>
      <c r="N3181" s="98"/>
      <c r="O3181" s="98"/>
      <c r="T3181" s="97"/>
      <c r="Y3181" s="98"/>
    </row>
    <row r="3182" spans="1:25" ht="15" x14ac:dyDescent="0.25">
      <c r="A3182" s="93" t="str">
        <f>CONCATENATE(База[ПЕрвые символы],База[Column2],База[Column4])</f>
        <v>KV-18646209KNY-KJA</v>
      </c>
      <c r="B3182" s="94">
        <f>База[Column6]</f>
        <v>46</v>
      </c>
      <c r="C3182" s="95" t="s">
        <v>121</v>
      </c>
      <c r="D3182" s="96">
        <v>46209</v>
      </c>
      <c r="E3182" s="95">
        <v>46</v>
      </c>
      <c r="F3182" s="95">
        <v>8</v>
      </c>
      <c r="G3182" s="95">
        <v>8</v>
      </c>
      <c r="H3182" s="95">
        <v>1</v>
      </c>
      <c r="I3182" s="95" t="s">
        <v>233</v>
      </c>
      <c r="J3182" s="95" t="s">
        <v>232</v>
      </c>
      <c r="K3182" s="95" t="s">
        <v>288</v>
      </c>
      <c r="L3182" s="97">
        <f t="shared" si="49"/>
        <v>45</v>
      </c>
      <c r="M3182" s="95" t="str">
        <f>CONCATENATE(База[ПЕрвые символы],База[Column2],RIGHT(База[Column3],7))</f>
        <v>KV-18646209KNY-KJA</v>
      </c>
      <c r="N3182" s="98"/>
      <c r="O3182" s="98"/>
      <c r="T3182" s="97"/>
      <c r="Y3182" s="98"/>
    </row>
    <row r="3183" spans="1:25" ht="15" x14ac:dyDescent="0.25">
      <c r="A3183" s="93" t="str">
        <f>CONCATENATE(База[ПЕрвые символы],База[Column2],База[Column4])</f>
        <v>KV-18646213KNY-KJA</v>
      </c>
      <c r="B3183" s="94">
        <f>База[Column6]</f>
        <v>34</v>
      </c>
      <c r="C3183" s="95" t="s">
        <v>121</v>
      </c>
      <c r="D3183" s="96">
        <v>46213</v>
      </c>
      <c r="E3183" s="95">
        <v>34</v>
      </c>
      <c r="F3183" s="95">
        <v>10</v>
      </c>
      <c r="G3183" s="95">
        <v>10</v>
      </c>
      <c r="H3183" s="95">
        <v>1</v>
      </c>
      <c r="I3183" s="95" t="s">
        <v>233</v>
      </c>
      <c r="J3183" s="95" t="s">
        <v>232</v>
      </c>
      <c r="K3183" s="95" t="s">
        <v>291</v>
      </c>
      <c r="L3183" s="97">
        <f t="shared" si="49"/>
        <v>33</v>
      </c>
      <c r="M3183" s="95" t="str">
        <f>CONCATENATE(База[ПЕрвые символы],База[Column2],RIGHT(База[Column3],7))</f>
        <v>KV-18646213KNY-KJA</v>
      </c>
      <c r="N3183" s="98"/>
      <c r="O3183" s="98"/>
      <c r="T3183" s="97"/>
      <c r="Y3183" s="98"/>
    </row>
    <row r="3184" spans="1:25" ht="15" x14ac:dyDescent="0.25">
      <c r="A3184" s="93" t="str">
        <f>CONCATENATE(База[ПЕрвые символы],База[Column2],База[Column4])</f>
        <v>KV-18646215KNY-KJA</v>
      </c>
      <c r="B3184" s="94">
        <f>База[Column6]</f>
        <v>34</v>
      </c>
      <c r="C3184" s="95" t="s">
        <v>121</v>
      </c>
      <c r="D3184" s="96">
        <v>46215</v>
      </c>
      <c r="E3184" s="95">
        <v>34</v>
      </c>
      <c r="F3184" s="95">
        <v>0</v>
      </c>
      <c r="G3184" s="95">
        <v>0</v>
      </c>
      <c r="H3184" s="95">
        <v>1</v>
      </c>
      <c r="I3184" s="95" t="s">
        <v>233</v>
      </c>
      <c r="J3184" s="95" t="s">
        <v>232</v>
      </c>
      <c r="K3184" s="95" t="s">
        <v>291</v>
      </c>
      <c r="L3184" s="97">
        <f t="shared" si="49"/>
        <v>33</v>
      </c>
      <c r="M3184" s="95" t="str">
        <f>CONCATENATE(База[ПЕрвые символы],База[Column2],RIGHT(База[Column3],7))</f>
        <v>KV-18646215KNY-KJA</v>
      </c>
      <c r="N3184" s="98"/>
      <c r="O3184" s="98"/>
      <c r="T3184" s="97"/>
      <c r="Y3184" s="98"/>
    </row>
    <row r="3185" spans="1:25" ht="15" x14ac:dyDescent="0.25">
      <c r="A3185" s="93" t="str">
        <f>CONCATENATE(База[ПЕрвые символы],База[Column2],База[Column4])</f>
        <v>KV-18746154KJA-BGS</v>
      </c>
      <c r="B3185" s="94">
        <f>База[Column6]</f>
        <v>46</v>
      </c>
      <c r="C3185" s="95" t="s">
        <v>122</v>
      </c>
      <c r="D3185" s="96">
        <v>46154</v>
      </c>
      <c r="E3185" s="95">
        <v>46</v>
      </c>
      <c r="F3185" s="95">
        <v>36</v>
      </c>
      <c r="G3185" s="95">
        <v>36</v>
      </c>
      <c r="H3185" s="95">
        <v>0</v>
      </c>
      <c r="I3185" s="95" t="s">
        <v>235</v>
      </c>
      <c r="J3185" s="95" t="s">
        <v>234</v>
      </c>
      <c r="K3185" s="95" t="s">
        <v>288</v>
      </c>
      <c r="L3185" s="97">
        <f t="shared" si="49"/>
        <v>46</v>
      </c>
      <c r="M3185" s="95" t="str">
        <f>CONCATENATE(База[ПЕрвые символы],База[Column2],RIGHT(База[Column3],7))</f>
        <v>KV-18746154KJA-BGS</v>
      </c>
      <c r="N3185" s="98"/>
      <c r="O3185" s="98"/>
      <c r="T3185" s="97"/>
      <c r="Y3185" s="98"/>
    </row>
    <row r="3186" spans="1:25" ht="15" x14ac:dyDescent="0.25">
      <c r="A3186" s="93" t="str">
        <f>CONCATENATE(База[ПЕрвые символы],База[Column2],База[Column4])</f>
        <v>KV-18746156KJA-BGS</v>
      </c>
      <c r="B3186" s="94">
        <f>База[Column6]</f>
        <v>46</v>
      </c>
      <c r="C3186" s="95" t="s">
        <v>122</v>
      </c>
      <c r="D3186" s="96">
        <v>46156</v>
      </c>
      <c r="E3186" s="95">
        <v>46</v>
      </c>
      <c r="F3186" s="95">
        <v>25</v>
      </c>
      <c r="G3186" s="95">
        <v>25</v>
      </c>
      <c r="H3186" s="95">
        <v>0</v>
      </c>
      <c r="I3186" s="95" t="s">
        <v>235</v>
      </c>
      <c r="J3186" s="95" t="s">
        <v>234</v>
      </c>
      <c r="K3186" s="95" t="s">
        <v>288</v>
      </c>
      <c r="L3186" s="97">
        <f t="shared" si="49"/>
        <v>46</v>
      </c>
      <c r="M3186" s="95" t="str">
        <f>CONCATENATE(База[ПЕрвые символы],База[Column2],RIGHT(База[Column3],7))</f>
        <v>KV-18746156KJA-BGS</v>
      </c>
      <c r="N3186" s="98"/>
      <c r="O3186" s="98"/>
      <c r="T3186" s="97"/>
      <c r="Y3186" s="98"/>
    </row>
    <row r="3187" spans="1:25" ht="15" x14ac:dyDescent="0.25">
      <c r="A3187" s="93" t="str">
        <f>CONCATENATE(База[ПЕрвые символы],База[Column2],База[Column4])</f>
        <v>KV-18746161KJA-BGS</v>
      </c>
      <c r="B3187" s="94">
        <f>База[Column6]</f>
        <v>46</v>
      </c>
      <c r="C3187" s="95" t="s">
        <v>122</v>
      </c>
      <c r="D3187" s="96">
        <v>46161</v>
      </c>
      <c r="E3187" s="95">
        <v>46</v>
      </c>
      <c r="F3187" s="95">
        <v>42</v>
      </c>
      <c r="G3187" s="95">
        <v>42</v>
      </c>
      <c r="H3187" s="95">
        <v>0</v>
      </c>
      <c r="I3187" s="95" t="s">
        <v>235</v>
      </c>
      <c r="J3187" s="95" t="s">
        <v>234</v>
      </c>
      <c r="K3187" s="95" t="s">
        <v>288</v>
      </c>
      <c r="L3187" s="97">
        <f t="shared" si="49"/>
        <v>46</v>
      </c>
      <c r="M3187" s="95" t="str">
        <f>CONCATENATE(База[ПЕрвые символы],База[Column2],RIGHT(База[Column3],7))</f>
        <v>KV-18746161KJA-BGS</v>
      </c>
      <c r="N3187" s="98"/>
      <c r="O3187" s="98"/>
      <c r="T3187" s="97"/>
      <c r="Y3187" s="98"/>
    </row>
    <row r="3188" spans="1:25" ht="15" x14ac:dyDescent="0.25">
      <c r="A3188" s="93" t="str">
        <f>CONCATENATE(База[ПЕрвые символы],База[Column2],База[Column4])</f>
        <v>KV-18746163KJA-BGS</v>
      </c>
      <c r="B3188" s="94">
        <f>База[Column6]</f>
        <v>45</v>
      </c>
      <c r="C3188" s="95" t="s">
        <v>122</v>
      </c>
      <c r="D3188" s="96">
        <v>46163</v>
      </c>
      <c r="E3188" s="95">
        <v>45</v>
      </c>
      <c r="F3188" s="95">
        <v>23</v>
      </c>
      <c r="G3188" s="95">
        <v>23</v>
      </c>
      <c r="H3188" s="95">
        <v>0</v>
      </c>
      <c r="I3188" s="95" t="s">
        <v>235</v>
      </c>
      <c r="J3188" s="95" t="s">
        <v>234</v>
      </c>
      <c r="K3188" s="95" t="s">
        <v>288</v>
      </c>
      <c r="L3188" s="97">
        <f t="shared" si="49"/>
        <v>45</v>
      </c>
      <c r="M3188" s="95" t="str">
        <f>CONCATENATE(База[ПЕрвые символы],База[Column2],RIGHT(База[Column3],7))</f>
        <v>KV-18746163KJA-BGS</v>
      </c>
      <c r="N3188" s="98"/>
      <c r="O3188" s="98"/>
      <c r="T3188" s="97"/>
      <c r="Y3188" s="98"/>
    </row>
    <row r="3189" spans="1:25" ht="15" x14ac:dyDescent="0.25">
      <c r="A3189" s="93" t="str">
        <f>CONCATENATE(База[ПЕрвые символы],База[Column2],База[Column4])</f>
        <v>KV-18746168KJA-BGS</v>
      </c>
      <c r="B3189" s="94">
        <f>База[Column6]</f>
        <v>46</v>
      </c>
      <c r="C3189" s="95" t="s">
        <v>122</v>
      </c>
      <c r="D3189" s="96">
        <v>46168</v>
      </c>
      <c r="E3189" s="95">
        <v>46</v>
      </c>
      <c r="F3189" s="95">
        <v>42</v>
      </c>
      <c r="G3189" s="95">
        <v>42</v>
      </c>
      <c r="H3189" s="95">
        <v>0</v>
      </c>
      <c r="I3189" s="95" t="s">
        <v>235</v>
      </c>
      <c r="J3189" s="95" t="s">
        <v>234</v>
      </c>
      <c r="K3189" s="95" t="s">
        <v>288</v>
      </c>
      <c r="L3189" s="97">
        <f t="shared" si="49"/>
        <v>46</v>
      </c>
      <c r="M3189" s="95" t="str">
        <f>CONCATENATE(База[ПЕрвые символы],База[Column2],RIGHT(База[Column3],7))</f>
        <v>KV-18746168KJA-BGS</v>
      </c>
      <c r="N3189" s="98"/>
      <c r="O3189" s="98"/>
      <c r="T3189" s="97"/>
      <c r="Y3189" s="98"/>
    </row>
    <row r="3190" spans="1:25" ht="15" x14ac:dyDescent="0.25">
      <c r="A3190" s="93" t="str">
        <f>CONCATENATE(База[ПЕрвые символы],База[Column2],База[Column4])</f>
        <v>KV-18746170KJA-BGS</v>
      </c>
      <c r="B3190" s="94">
        <f>База[Column6]</f>
        <v>46</v>
      </c>
      <c r="C3190" s="95" t="s">
        <v>122</v>
      </c>
      <c r="D3190" s="96">
        <v>46170</v>
      </c>
      <c r="E3190" s="95">
        <v>46</v>
      </c>
      <c r="F3190" s="95">
        <v>36</v>
      </c>
      <c r="G3190" s="95">
        <v>36</v>
      </c>
      <c r="H3190" s="95">
        <v>1</v>
      </c>
      <c r="I3190" s="95" t="s">
        <v>235</v>
      </c>
      <c r="J3190" s="95" t="s">
        <v>234</v>
      </c>
      <c r="K3190" s="95" t="s">
        <v>288</v>
      </c>
      <c r="L3190" s="97">
        <f t="shared" si="49"/>
        <v>45</v>
      </c>
      <c r="M3190" s="95" t="str">
        <f>CONCATENATE(База[ПЕрвые символы],База[Column2],RIGHT(База[Column3],7))</f>
        <v>KV-18746170KJA-BGS</v>
      </c>
      <c r="N3190" s="98"/>
      <c r="O3190" s="98"/>
      <c r="T3190" s="97"/>
      <c r="Y3190" s="98"/>
    </row>
    <row r="3191" spans="1:25" ht="15" x14ac:dyDescent="0.25">
      <c r="A3191" s="93" t="str">
        <f>CONCATENATE(База[ПЕрвые символы],База[Column2],База[Column4])</f>
        <v>KV-18746175KJA-BGS</v>
      </c>
      <c r="B3191" s="94">
        <f>База[Column6]</f>
        <v>46</v>
      </c>
      <c r="C3191" s="95" t="s">
        <v>122</v>
      </c>
      <c r="D3191" s="96">
        <v>46175</v>
      </c>
      <c r="E3191" s="95">
        <v>46</v>
      </c>
      <c r="F3191" s="95">
        <v>29</v>
      </c>
      <c r="G3191" s="95">
        <v>29</v>
      </c>
      <c r="H3191" s="95">
        <v>1</v>
      </c>
      <c r="I3191" s="95" t="s">
        <v>235</v>
      </c>
      <c r="J3191" s="95" t="s">
        <v>234</v>
      </c>
      <c r="K3191" s="95" t="s">
        <v>288</v>
      </c>
      <c r="L3191" s="97">
        <f t="shared" si="49"/>
        <v>45</v>
      </c>
      <c r="M3191" s="95" t="str">
        <f>CONCATENATE(База[ПЕрвые символы],База[Column2],RIGHT(База[Column3],7))</f>
        <v>KV-18746175KJA-BGS</v>
      </c>
      <c r="N3191" s="98"/>
      <c r="O3191" s="98"/>
      <c r="T3191" s="97"/>
      <c r="Y3191" s="98"/>
    </row>
    <row r="3192" spans="1:25" ht="15" x14ac:dyDescent="0.25">
      <c r="A3192" s="93" t="str">
        <f>CONCATENATE(База[ПЕрвые символы],База[Column2],База[Column4])</f>
        <v>KV-18746177KJA-BGS</v>
      </c>
      <c r="B3192" s="94">
        <f>База[Column6]</f>
        <v>46</v>
      </c>
      <c r="C3192" s="95" t="s">
        <v>122</v>
      </c>
      <c r="D3192" s="96">
        <v>46177</v>
      </c>
      <c r="E3192" s="95">
        <v>46</v>
      </c>
      <c r="F3192" s="95">
        <v>22</v>
      </c>
      <c r="G3192" s="95">
        <v>22</v>
      </c>
      <c r="H3192" s="95">
        <v>1</v>
      </c>
      <c r="I3192" s="95" t="s">
        <v>235</v>
      </c>
      <c r="J3192" s="95" t="s">
        <v>234</v>
      </c>
      <c r="K3192" s="95" t="s">
        <v>288</v>
      </c>
      <c r="L3192" s="97">
        <f t="shared" si="49"/>
        <v>45</v>
      </c>
      <c r="M3192" s="95" t="str">
        <f>CONCATENATE(База[ПЕрвые символы],База[Column2],RIGHT(База[Column3],7))</f>
        <v>KV-18746177KJA-BGS</v>
      </c>
      <c r="N3192" s="98"/>
      <c r="O3192" s="98"/>
      <c r="T3192" s="97"/>
      <c r="Y3192" s="98"/>
    </row>
    <row r="3193" spans="1:25" ht="15" x14ac:dyDescent="0.25">
      <c r="A3193" s="93" t="str">
        <f>CONCATENATE(База[ПЕрвые символы],База[Column2],База[Column4])</f>
        <v>KV-18746182KJA-BGS</v>
      </c>
      <c r="B3193" s="94">
        <f>База[Column6]</f>
        <v>45</v>
      </c>
      <c r="C3193" s="95" t="s">
        <v>122</v>
      </c>
      <c r="D3193" s="96">
        <v>46182</v>
      </c>
      <c r="E3193" s="95">
        <v>45</v>
      </c>
      <c r="F3193" s="95">
        <v>16</v>
      </c>
      <c r="G3193" s="95">
        <v>16</v>
      </c>
      <c r="H3193" s="95">
        <v>1</v>
      </c>
      <c r="I3193" s="95" t="s">
        <v>235</v>
      </c>
      <c r="J3193" s="95" t="s">
        <v>234</v>
      </c>
      <c r="K3193" s="95" t="s">
        <v>288</v>
      </c>
      <c r="L3193" s="97">
        <f t="shared" si="49"/>
        <v>44</v>
      </c>
      <c r="M3193" s="95" t="str">
        <f>CONCATENATE(База[ПЕрвые символы],База[Column2],RIGHT(База[Column3],7))</f>
        <v>KV-18746182KJA-BGS</v>
      </c>
      <c r="N3193" s="98"/>
      <c r="O3193" s="98"/>
      <c r="T3193" s="97"/>
      <c r="Y3193" s="98"/>
    </row>
    <row r="3194" spans="1:25" ht="15" x14ac:dyDescent="0.25">
      <c r="A3194" s="93" t="str">
        <f>CONCATENATE(База[ПЕрвые символы],База[Column2],База[Column4])</f>
        <v>KV-18746184KJA-BGS</v>
      </c>
      <c r="B3194" s="94">
        <f>База[Column6]</f>
        <v>46</v>
      </c>
      <c r="C3194" s="95" t="s">
        <v>122</v>
      </c>
      <c r="D3194" s="96">
        <v>46184</v>
      </c>
      <c r="E3194" s="95">
        <v>46</v>
      </c>
      <c r="F3194" s="95">
        <v>18</v>
      </c>
      <c r="G3194" s="95">
        <v>18</v>
      </c>
      <c r="H3194" s="95">
        <v>1</v>
      </c>
      <c r="I3194" s="95" t="s">
        <v>235</v>
      </c>
      <c r="J3194" s="95" t="s">
        <v>234</v>
      </c>
      <c r="K3194" s="95" t="s">
        <v>288</v>
      </c>
      <c r="L3194" s="97">
        <f t="shared" si="49"/>
        <v>45</v>
      </c>
      <c r="M3194" s="95" t="str">
        <f>CONCATENATE(База[ПЕрвые символы],База[Column2],RIGHT(База[Column3],7))</f>
        <v>KV-18746184KJA-BGS</v>
      </c>
      <c r="N3194" s="98"/>
      <c r="O3194" s="98"/>
      <c r="T3194" s="97"/>
      <c r="Y3194" s="98"/>
    </row>
    <row r="3195" spans="1:25" ht="15" x14ac:dyDescent="0.25">
      <c r="A3195" s="93" t="str">
        <f>CONCATENATE(База[ПЕрвые символы],База[Column2],База[Column4])</f>
        <v>KV-18746189KJA-BGS</v>
      </c>
      <c r="B3195" s="94">
        <f>База[Column6]</f>
        <v>46</v>
      </c>
      <c r="C3195" s="95" t="s">
        <v>122</v>
      </c>
      <c r="D3195" s="96">
        <v>46189</v>
      </c>
      <c r="E3195" s="95">
        <v>46</v>
      </c>
      <c r="F3195" s="95">
        <v>12</v>
      </c>
      <c r="G3195" s="95">
        <v>12</v>
      </c>
      <c r="H3195" s="95">
        <v>1</v>
      </c>
      <c r="I3195" s="95" t="s">
        <v>235</v>
      </c>
      <c r="J3195" s="95" t="s">
        <v>234</v>
      </c>
      <c r="K3195" s="95" t="s">
        <v>288</v>
      </c>
      <c r="L3195" s="97">
        <f t="shared" si="49"/>
        <v>45</v>
      </c>
      <c r="M3195" s="95" t="str">
        <f>CONCATENATE(База[ПЕрвые символы],База[Column2],RIGHT(База[Column3],7))</f>
        <v>KV-18746189KJA-BGS</v>
      </c>
      <c r="N3195" s="98"/>
      <c r="O3195" s="98"/>
      <c r="T3195" s="97"/>
      <c r="Y3195" s="98"/>
    </row>
    <row r="3196" spans="1:25" ht="15" x14ac:dyDescent="0.25">
      <c r="A3196" s="93" t="str">
        <f>CONCATENATE(База[ПЕрвые символы],База[Column2],База[Column4])</f>
        <v>KV-18746191KJA-BGS</v>
      </c>
      <c r="B3196" s="94">
        <f>База[Column6]</f>
        <v>46</v>
      </c>
      <c r="C3196" s="95" t="s">
        <v>122</v>
      </c>
      <c r="D3196" s="96">
        <v>46191</v>
      </c>
      <c r="E3196" s="95">
        <v>46</v>
      </c>
      <c r="F3196" s="95">
        <v>17</v>
      </c>
      <c r="G3196" s="95">
        <v>17</v>
      </c>
      <c r="H3196" s="95">
        <v>1</v>
      </c>
      <c r="I3196" s="95" t="s">
        <v>235</v>
      </c>
      <c r="J3196" s="95" t="s">
        <v>234</v>
      </c>
      <c r="K3196" s="95" t="s">
        <v>288</v>
      </c>
      <c r="L3196" s="97">
        <f t="shared" si="49"/>
        <v>45</v>
      </c>
      <c r="M3196" s="95" t="str">
        <f>CONCATENATE(База[ПЕрвые символы],База[Column2],RIGHT(База[Column3],7))</f>
        <v>KV-18746191KJA-BGS</v>
      </c>
      <c r="N3196" s="98"/>
      <c r="O3196" s="98"/>
      <c r="T3196" s="97"/>
      <c r="Y3196" s="98"/>
    </row>
    <row r="3197" spans="1:25" ht="15" x14ac:dyDescent="0.25">
      <c r="A3197" s="93" t="str">
        <f>CONCATENATE(База[ПЕрвые символы],База[Column2],База[Column4])</f>
        <v>KV-18746196KJA-BGS</v>
      </c>
      <c r="B3197" s="94">
        <f>База[Column6]</f>
        <v>46</v>
      </c>
      <c r="C3197" s="95" t="s">
        <v>122</v>
      </c>
      <c r="D3197" s="96">
        <v>46196</v>
      </c>
      <c r="E3197" s="95">
        <v>46</v>
      </c>
      <c r="F3197" s="95">
        <v>13</v>
      </c>
      <c r="G3197" s="95">
        <v>13</v>
      </c>
      <c r="H3197" s="95">
        <v>1</v>
      </c>
      <c r="I3197" s="95" t="s">
        <v>235</v>
      </c>
      <c r="J3197" s="95" t="s">
        <v>234</v>
      </c>
      <c r="K3197" s="95" t="s">
        <v>288</v>
      </c>
      <c r="L3197" s="97">
        <f t="shared" si="49"/>
        <v>45</v>
      </c>
      <c r="M3197" s="95" t="str">
        <f>CONCATENATE(База[ПЕрвые символы],База[Column2],RIGHT(База[Column3],7))</f>
        <v>KV-18746196KJA-BGS</v>
      </c>
      <c r="N3197" s="98"/>
      <c r="O3197" s="98"/>
      <c r="T3197" s="97"/>
      <c r="Y3197" s="98"/>
    </row>
    <row r="3198" spans="1:25" ht="15" x14ac:dyDescent="0.25">
      <c r="A3198" s="93" t="str">
        <f>CONCATENATE(База[ПЕрвые символы],База[Column2],База[Column4])</f>
        <v>KV-18746198KJA-BGS</v>
      </c>
      <c r="B3198" s="94">
        <f>База[Column6]</f>
        <v>46</v>
      </c>
      <c r="C3198" s="95" t="s">
        <v>122</v>
      </c>
      <c r="D3198" s="96">
        <v>46198</v>
      </c>
      <c r="E3198" s="95">
        <v>46</v>
      </c>
      <c r="F3198" s="95">
        <v>1</v>
      </c>
      <c r="G3198" s="95">
        <v>1</v>
      </c>
      <c r="H3198" s="95">
        <v>1</v>
      </c>
      <c r="I3198" s="95" t="s">
        <v>235</v>
      </c>
      <c r="J3198" s="95" t="s">
        <v>234</v>
      </c>
      <c r="K3198" s="95" t="s">
        <v>288</v>
      </c>
      <c r="L3198" s="97">
        <f t="shared" si="49"/>
        <v>45</v>
      </c>
      <c r="M3198" s="95" t="str">
        <f>CONCATENATE(База[ПЕрвые символы],База[Column2],RIGHT(База[Column3],7))</f>
        <v>KV-18746198KJA-BGS</v>
      </c>
      <c r="N3198" s="98"/>
      <c r="O3198" s="98"/>
      <c r="T3198" s="97"/>
      <c r="Y3198" s="98"/>
    </row>
    <row r="3199" spans="1:25" ht="15" x14ac:dyDescent="0.25">
      <c r="A3199" s="93" t="str">
        <f>CONCATENATE(База[ПЕрвые символы],База[Column2],База[Column4])</f>
        <v>KV-18746203KJA-BGS</v>
      </c>
      <c r="B3199" s="94">
        <f>База[Column6]</f>
        <v>46</v>
      </c>
      <c r="C3199" s="95" t="s">
        <v>122</v>
      </c>
      <c r="D3199" s="96">
        <v>46203</v>
      </c>
      <c r="E3199" s="95">
        <v>46</v>
      </c>
      <c r="F3199" s="95">
        <v>12</v>
      </c>
      <c r="G3199" s="95">
        <v>12</v>
      </c>
      <c r="H3199" s="95">
        <v>1</v>
      </c>
      <c r="I3199" s="95" t="s">
        <v>235</v>
      </c>
      <c r="J3199" s="95" t="s">
        <v>234</v>
      </c>
      <c r="K3199" s="95" t="s">
        <v>288</v>
      </c>
      <c r="L3199" s="97">
        <f t="shared" si="49"/>
        <v>45</v>
      </c>
      <c r="M3199" s="95" t="str">
        <f>CONCATENATE(База[ПЕрвые символы],База[Column2],RIGHT(База[Column3],7))</f>
        <v>KV-18746203KJA-BGS</v>
      </c>
      <c r="N3199" s="98"/>
      <c r="O3199" s="98"/>
      <c r="T3199" s="97"/>
      <c r="Y3199" s="98"/>
    </row>
    <row r="3200" spans="1:25" ht="15" x14ac:dyDescent="0.25">
      <c r="A3200" s="93" t="str">
        <f>CONCATENATE(База[ПЕрвые символы],База[Column2],База[Column4])</f>
        <v>KV-18746206KJA-BGS</v>
      </c>
      <c r="B3200" s="94">
        <f>База[Column6]</f>
        <v>46</v>
      </c>
      <c r="C3200" s="95" t="s">
        <v>122</v>
      </c>
      <c r="D3200" s="96">
        <v>46206</v>
      </c>
      <c r="E3200" s="95">
        <v>46</v>
      </c>
      <c r="F3200" s="95">
        <v>2</v>
      </c>
      <c r="G3200" s="95">
        <v>2</v>
      </c>
      <c r="H3200" s="95">
        <v>1</v>
      </c>
      <c r="I3200" s="95" t="s">
        <v>235</v>
      </c>
      <c r="J3200" s="95" t="s">
        <v>234</v>
      </c>
      <c r="K3200" s="95" t="s">
        <v>288</v>
      </c>
      <c r="L3200" s="97">
        <f t="shared" si="49"/>
        <v>45</v>
      </c>
      <c r="M3200" s="95" t="str">
        <f>CONCATENATE(База[ПЕрвые символы],База[Column2],RIGHT(База[Column3],7))</f>
        <v>KV-18746206KJA-BGS</v>
      </c>
      <c r="N3200" s="98"/>
      <c r="O3200" s="98"/>
      <c r="T3200" s="97"/>
      <c r="Y3200" s="98"/>
    </row>
    <row r="3201" spans="1:25" ht="15" x14ac:dyDescent="0.25">
      <c r="A3201" s="93" t="str">
        <f>CONCATENATE(База[ПЕрвые символы],База[Column2],База[Column4])</f>
        <v>KV-18746210KJA-BGS</v>
      </c>
      <c r="B3201" s="94">
        <f>База[Column6]</f>
        <v>46</v>
      </c>
      <c r="C3201" s="95" t="s">
        <v>122</v>
      </c>
      <c r="D3201" s="96">
        <v>46210</v>
      </c>
      <c r="E3201" s="95">
        <v>46</v>
      </c>
      <c r="F3201" s="95">
        <v>0</v>
      </c>
      <c r="G3201" s="95">
        <v>0</v>
      </c>
      <c r="H3201" s="95">
        <v>1</v>
      </c>
      <c r="I3201" s="95" t="s">
        <v>235</v>
      </c>
      <c r="J3201" s="95" t="s">
        <v>234</v>
      </c>
      <c r="K3201" s="95" t="s">
        <v>288</v>
      </c>
      <c r="L3201" s="97">
        <f t="shared" si="49"/>
        <v>45</v>
      </c>
      <c r="M3201" s="95" t="str">
        <f>CONCATENATE(База[ПЕрвые символы],База[Column2],RIGHT(База[Column3],7))</f>
        <v>KV-18746210KJA-BGS</v>
      </c>
      <c r="N3201" s="98"/>
      <c r="O3201" s="98"/>
      <c r="T3201" s="97"/>
      <c r="Y3201" s="98"/>
    </row>
    <row r="3202" spans="1:25" ht="15" x14ac:dyDescent="0.25">
      <c r="A3202" s="93" t="str">
        <f>CONCATENATE(База[ПЕрвые символы],База[Column2],База[Column4])</f>
        <v>KV-18746213KJA-BGS</v>
      </c>
      <c r="B3202" s="94">
        <f>База[Column6]</f>
        <v>46</v>
      </c>
      <c r="C3202" s="95" t="s">
        <v>122</v>
      </c>
      <c r="D3202" s="96">
        <v>46213</v>
      </c>
      <c r="E3202" s="95">
        <v>46</v>
      </c>
      <c r="F3202" s="95">
        <v>2</v>
      </c>
      <c r="G3202" s="95">
        <v>2</v>
      </c>
      <c r="H3202" s="95">
        <v>1</v>
      </c>
      <c r="I3202" s="95" t="s">
        <v>235</v>
      </c>
      <c r="J3202" s="95" t="s">
        <v>234</v>
      </c>
      <c r="K3202" s="95" t="s">
        <v>288</v>
      </c>
      <c r="L3202" s="97">
        <f t="shared" ref="L3202:L3265" si="50">IF(G3202&gt;=0,E3202-H3202,E3202-H3202-G3202)</f>
        <v>45</v>
      </c>
      <c r="M3202" s="95" t="str">
        <f>CONCATENATE(База[ПЕрвые символы],База[Column2],RIGHT(База[Column3],7))</f>
        <v>KV-18746213KJA-BGS</v>
      </c>
      <c r="N3202" s="98"/>
      <c r="O3202" s="98"/>
      <c r="T3202" s="97"/>
      <c r="Y3202" s="98"/>
    </row>
    <row r="3203" spans="1:25" ht="15" x14ac:dyDescent="0.25">
      <c r="A3203" s="93" t="str">
        <f>CONCATENATE(База[ПЕрвые символы],База[Column2],База[Column4])</f>
        <v>KV-18846154BGS-KJA</v>
      </c>
      <c r="B3203" s="94">
        <f>База[Column6]</f>
        <v>44</v>
      </c>
      <c r="C3203" s="95" t="s">
        <v>123</v>
      </c>
      <c r="D3203" s="96">
        <v>46154</v>
      </c>
      <c r="E3203" s="95">
        <v>44</v>
      </c>
      <c r="F3203" s="95">
        <v>39</v>
      </c>
      <c r="G3203" s="95">
        <v>39</v>
      </c>
      <c r="H3203" s="95">
        <v>0</v>
      </c>
      <c r="I3203" s="95" t="s">
        <v>237</v>
      </c>
      <c r="J3203" s="95" t="s">
        <v>236</v>
      </c>
      <c r="K3203" s="95" t="s">
        <v>288</v>
      </c>
      <c r="L3203" s="97">
        <f t="shared" si="50"/>
        <v>44</v>
      </c>
      <c r="M3203" s="95" t="str">
        <f>CONCATENATE(База[ПЕрвые символы],База[Column2],RIGHT(База[Column3],7))</f>
        <v>KV-18846154BGS-KJA</v>
      </c>
      <c r="N3203" s="98"/>
      <c r="O3203" s="98"/>
      <c r="T3203" s="97"/>
      <c r="Y3203" s="98"/>
    </row>
    <row r="3204" spans="1:25" ht="15" x14ac:dyDescent="0.25">
      <c r="A3204" s="93" t="str">
        <f>CONCATENATE(База[ПЕрвые символы],База[Column2],База[Column4])</f>
        <v>KV-18846156BGS-KJA</v>
      </c>
      <c r="B3204" s="94">
        <f>База[Column6]</f>
        <v>44</v>
      </c>
      <c r="C3204" s="95" t="s">
        <v>123</v>
      </c>
      <c r="D3204" s="96">
        <v>46156</v>
      </c>
      <c r="E3204" s="95">
        <v>44</v>
      </c>
      <c r="F3204" s="95">
        <v>35</v>
      </c>
      <c r="G3204" s="95">
        <v>35</v>
      </c>
      <c r="H3204" s="95">
        <v>0</v>
      </c>
      <c r="I3204" s="95" t="s">
        <v>237</v>
      </c>
      <c r="J3204" s="95" t="s">
        <v>236</v>
      </c>
      <c r="K3204" s="95" t="s">
        <v>288</v>
      </c>
      <c r="L3204" s="97">
        <f t="shared" si="50"/>
        <v>44</v>
      </c>
      <c r="M3204" s="95" t="str">
        <f>CONCATENATE(База[ПЕрвые символы],База[Column2],RIGHT(База[Column3],7))</f>
        <v>KV-18846156BGS-KJA</v>
      </c>
      <c r="N3204" s="98"/>
      <c r="O3204" s="98"/>
      <c r="T3204" s="97"/>
      <c r="Y3204" s="98"/>
    </row>
    <row r="3205" spans="1:25" ht="15" x14ac:dyDescent="0.25">
      <c r="A3205" s="93" t="str">
        <f>CONCATENATE(База[ПЕрвые символы],База[Column2],База[Column4])</f>
        <v>KV-18846161BGS-KJA</v>
      </c>
      <c r="B3205" s="94">
        <f>База[Column6]</f>
        <v>44</v>
      </c>
      <c r="C3205" s="95" t="s">
        <v>123</v>
      </c>
      <c r="D3205" s="96">
        <v>46161</v>
      </c>
      <c r="E3205" s="95">
        <v>44</v>
      </c>
      <c r="F3205" s="95">
        <v>31</v>
      </c>
      <c r="G3205" s="95">
        <v>31</v>
      </c>
      <c r="H3205" s="95">
        <v>0</v>
      </c>
      <c r="I3205" s="95" t="s">
        <v>237</v>
      </c>
      <c r="J3205" s="95" t="s">
        <v>236</v>
      </c>
      <c r="K3205" s="95" t="s">
        <v>288</v>
      </c>
      <c r="L3205" s="97">
        <f t="shared" si="50"/>
        <v>44</v>
      </c>
      <c r="M3205" s="95" t="str">
        <f>CONCATENATE(База[ПЕрвые символы],База[Column2],RIGHT(База[Column3],7))</f>
        <v>KV-18846161BGS-KJA</v>
      </c>
      <c r="N3205" s="98"/>
      <c r="O3205" s="98"/>
      <c r="T3205" s="97"/>
      <c r="Y3205" s="98"/>
    </row>
    <row r="3206" spans="1:25" ht="15" x14ac:dyDescent="0.25">
      <c r="A3206" s="93" t="str">
        <f>CONCATENATE(База[ПЕрвые символы],База[Column2],База[Column4])</f>
        <v>KV-18846163BGS-KJA</v>
      </c>
      <c r="B3206" s="94">
        <f>База[Column6]</f>
        <v>45</v>
      </c>
      <c r="C3206" s="95" t="s">
        <v>123</v>
      </c>
      <c r="D3206" s="96">
        <v>46163</v>
      </c>
      <c r="E3206" s="95">
        <v>45</v>
      </c>
      <c r="F3206" s="95">
        <v>35</v>
      </c>
      <c r="G3206" s="95">
        <v>35</v>
      </c>
      <c r="H3206" s="95">
        <v>0</v>
      </c>
      <c r="I3206" s="95" t="s">
        <v>237</v>
      </c>
      <c r="J3206" s="95" t="s">
        <v>236</v>
      </c>
      <c r="K3206" s="95" t="s">
        <v>288</v>
      </c>
      <c r="L3206" s="97">
        <f t="shared" si="50"/>
        <v>45</v>
      </c>
      <c r="M3206" s="95" t="str">
        <f>CONCATENATE(База[ПЕрвые символы],База[Column2],RIGHT(База[Column3],7))</f>
        <v>KV-18846163BGS-KJA</v>
      </c>
      <c r="N3206" s="98"/>
      <c r="O3206" s="98"/>
      <c r="T3206" s="97"/>
      <c r="Y3206" s="98"/>
    </row>
    <row r="3207" spans="1:25" ht="15" x14ac:dyDescent="0.25">
      <c r="A3207" s="93" t="str">
        <f>CONCATENATE(База[ПЕрвые символы],База[Column2],База[Column4])</f>
        <v>KV-18846168BGS-KJA</v>
      </c>
      <c r="B3207" s="94">
        <f>База[Column6]</f>
        <v>46</v>
      </c>
      <c r="C3207" s="95" t="s">
        <v>123</v>
      </c>
      <c r="D3207" s="96">
        <v>46168</v>
      </c>
      <c r="E3207" s="95">
        <v>46</v>
      </c>
      <c r="F3207" s="95">
        <v>39</v>
      </c>
      <c r="G3207" s="95">
        <v>39</v>
      </c>
      <c r="H3207" s="95">
        <v>0</v>
      </c>
      <c r="I3207" s="95" t="s">
        <v>237</v>
      </c>
      <c r="J3207" s="95" t="s">
        <v>236</v>
      </c>
      <c r="K3207" s="95" t="s">
        <v>288</v>
      </c>
      <c r="L3207" s="97">
        <f t="shared" si="50"/>
        <v>46</v>
      </c>
      <c r="M3207" s="95" t="str">
        <f>CONCATENATE(База[ПЕрвые символы],База[Column2],RIGHT(База[Column3],7))</f>
        <v>KV-18846168BGS-KJA</v>
      </c>
      <c r="N3207" s="98"/>
      <c r="O3207" s="98"/>
      <c r="T3207" s="97"/>
      <c r="Y3207" s="98"/>
    </row>
    <row r="3208" spans="1:25" ht="15" x14ac:dyDescent="0.25">
      <c r="A3208" s="93" t="str">
        <f>CONCATENATE(База[ПЕрвые символы],База[Column2],База[Column4])</f>
        <v>KV-18846170BGS-KJA</v>
      </c>
      <c r="B3208" s="94">
        <f>База[Column6]</f>
        <v>46</v>
      </c>
      <c r="C3208" s="95" t="s">
        <v>123</v>
      </c>
      <c r="D3208" s="96">
        <v>46170</v>
      </c>
      <c r="E3208" s="95">
        <v>46</v>
      </c>
      <c r="F3208" s="95">
        <v>35</v>
      </c>
      <c r="G3208" s="95">
        <v>35</v>
      </c>
      <c r="H3208" s="95">
        <v>1</v>
      </c>
      <c r="I3208" s="95" t="s">
        <v>237</v>
      </c>
      <c r="J3208" s="95" t="s">
        <v>236</v>
      </c>
      <c r="K3208" s="95" t="s">
        <v>288</v>
      </c>
      <c r="L3208" s="97">
        <f t="shared" si="50"/>
        <v>45</v>
      </c>
      <c r="M3208" s="95" t="str">
        <f>CONCATENATE(База[ПЕрвые символы],База[Column2],RIGHT(База[Column3],7))</f>
        <v>KV-18846170BGS-KJA</v>
      </c>
      <c r="N3208" s="98"/>
      <c r="O3208" s="98"/>
      <c r="T3208" s="97"/>
      <c r="Y3208" s="98"/>
    </row>
    <row r="3209" spans="1:25" ht="15" x14ac:dyDescent="0.25">
      <c r="A3209" s="93" t="str">
        <f>CONCATENATE(База[ПЕрвые символы],База[Column2],База[Column4])</f>
        <v>KV-18846175BGS-KJA</v>
      </c>
      <c r="B3209" s="94">
        <f>База[Column6]</f>
        <v>41</v>
      </c>
      <c r="C3209" s="95" t="s">
        <v>123</v>
      </c>
      <c r="D3209" s="96">
        <v>46175</v>
      </c>
      <c r="E3209" s="95">
        <v>41</v>
      </c>
      <c r="F3209" s="95">
        <v>24</v>
      </c>
      <c r="G3209" s="95">
        <v>24</v>
      </c>
      <c r="H3209" s="95">
        <v>1</v>
      </c>
      <c r="I3209" s="95" t="s">
        <v>237</v>
      </c>
      <c r="J3209" s="95" t="s">
        <v>236</v>
      </c>
      <c r="K3209" s="95" t="s">
        <v>288</v>
      </c>
      <c r="L3209" s="97">
        <f t="shared" si="50"/>
        <v>40</v>
      </c>
      <c r="M3209" s="95" t="str">
        <f>CONCATENATE(База[ПЕрвые символы],База[Column2],RIGHT(База[Column3],7))</f>
        <v>KV-18846175BGS-KJA</v>
      </c>
      <c r="N3209" s="98"/>
      <c r="O3209" s="98"/>
      <c r="T3209" s="97"/>
      <c r="Y3209" s="98"/>
    </row>
    <row r="3210" spans="1:25" ht="15" x14ac:dyDescent="0.25">
      <c r="A3210" s="93" t="str">
        <f>CONCATENATE(База[ПЕрвые символы],База[Column2],База[Column4])</f>
        <v>KV-18846177BGS-KJA</v>
      </c>
      <c r="B3210" s="94">
        <f>База[Column6]</f>
        <v>41</v>
      </c>
      <c r="C3210" s="95" t="s">
        <v>123</v>
      </c>
      <c r="D3210" s="96">
        <v>46177</v>
      </c>
      <c r="E3210" s="95">
        <v>41</v>
      </c>
      <c r="F3210" s="95">
        <v>21</v>
      </c>
      <c r="G3210" s="95">
        <v>21</v>
      </c>
      <c r="H3210" s="95">
        <v>1</v>
      </c>
      <c r="I3210" s="95" t="s">
        <v>237</v>
      </c>
      <c r="J3210" s="95" t="s">
        <v>236</v>
      </c>
      <c r="K3210" s="95" t="s">
        <v>288</v>
      </c>
      <c r="L3210" s="97">
        <f t="shared" si="50"/>
        <v>40</v>
      </c>
      <c r="M3210" s="95" t="str">
        <f>CONCATENATE(База[ПЕрвые символы],База[Column2],RIGHT(База[Column3],7))</f>
        <v>KV-18846177BGS-KJA</v>
      </c>
      <c r="N3210" s="98"/>
      <c r="O3210" s="98"/>
      <c r="T3210" s="97"/>
      <c r="Y3210" s="98"/>
    </row>
    <row r="3211" spans="1:25" ht="15" x14ac:dyDescent="0.25">
      <c r="A3211" s="93" t="str">
        <f>CONCATENATE(База[ПЕрвые символы],База[Column2],База[Column4])</f>
        <v>KV-18846182BGS-KJA</v>
      </c>
      <c r="B3211" s="94">
        <f>База[Column6]</f>
        <v>40</v>
      </c>
      <c r="C3211" s="95" t="s">
        <v>123</v>
      </c>
      <c r="D3211" s="96">
        <v>46182</v>
      </c>
      <c r="E3211" s="95">
        <v>40</v>
      </c>
      <c r="F3211" s="95">
        <v>20</v>
      </c>
      <c r="G3211" s="95">
        <v>20</v>
      </c>
      <c r="H3211" s="95">
        <v>1</v>
      </c>
      <c r="I3211" s="95" t="s">
        <v>237</v>
      </c>
      <c r="J3211" s="95" t="s">
        <v>236</v>
      </c>
      <c r="K3211" s="95" t="s">
        <v>288</v>
      </c>
      <c r="L3211" s="97">
        <f t="shared" si="50"/>
        <v>39</v>
      </c>
      <c r="M3211" s="95" t="str">
        <f>CONCATENATE(База[ПЕрвые символы],База[Column2],RIGHT(База[Column3],7))</f>
        <v>KV-18846182BGS-KJA</v>
      </c>
      <c r="N3211" s="98"/>
      <c r="O3211" s="98"/>
      <c r="T3211" s="97"/>
      <c r="Y3211" s="98"/>
    </row>
    <row r="3212" spans="1:25" ht="15" x14ac:dyDescent="0.25">
      <c r="A3212" s="93" t="str">
        <f>CONCATENATE(База[ПЕрвые символы],База[Column2],База[Column4])</f>
        <v>KV-18846184BGS-KJA</v>
      </c>
      <c r="B3212" s="94">
        <f>База[Column6]</f>
        <v>41</v>
      </c>
      <c r="C3212" s="95" t="s">
        <v>123</v>
      </c>
      <c r="D3212" s="96">
        <v>46184</v>
      </c>
      <c r="E3212" s="95">
        <v>41</v>
      </c>
      <c r="F3212" s="95">
        <v>25</v>
      </c>
      <c r="G3212" s="95">
        <v>25</v>
      </c>
      <c r="H3212" s="95">
        <v>1</v>
      </c>
      <c r="I3212" s="95" t="s">
        <v>237</v>
      </c>
      <c r="J3212" s="95" t="s">
        <v>236</v>
      </c>
      <c r="K3212" s="95" t="s">
        <v>288</v>
      </c>
      <c r="L3212" s="97">
        <f t="shared" si="50"/>
        <v>40</v>
      </c>
      <c r="M3212" s="95" t="str">
        <f>CONCATENATE(База[ПЕрвые символы],База[Column2],RIGHT(База[Column3],7))</f>
        <v>KV-18846184BGS-KJA</v>
      </c>
      <c r="N3212" s="98"/>
      <c r="O3212" s="98"/>
      <c r="T3212" s="97"/>
      <c r="Y3212" s="98"/>
    </row>
    <row r="3213" spans="1:25" ht="15" x14ac:dyDescent="0.25">
      <c r="A3213" s="93" t="str">
        <f>CONCATENATE(База[ПЕрвые символы],База[Column2],База[Column4])</f>
        <v>KV-18846189BGS-KJA</v>
      </c>
      <c r="B3213" s="94">
        <f>База[Column6]</f>
        <v>41</v>
      </c>
      <c r="C3213" s="95" t="s">
        <v>123</v>
      </c>
      <c r="D3213" s="96">
        <v>46189</v>
      </c>
      <c r="E3213" s="95">
        <v>41</v>
      </c>
      <c r="F3213" s="95">
        <v>19</v>
      </c>
      <c r="G3213" s="95">
        <v>19</v>
      </c>
      <c r="H3213" s="95">
        <v>1</v>
      </c>
      <c r="I3213" s="95" t="s">
        <v>237</v>
      </c>
      <c r="J3213" s="95" t="s">
        <v>236</v>
      </c>
      <c r="K3213" s="95" t="s">
        <v>288</v>
      </c>
      <c r="L3213" s="97">
        <f t="shared" si="50"/>
        <v>40</v>
      </c>
      <c r="M3213" s="95" t="str">
        <f>CONCATENATE(База[ПЕрвые символы],База[Column2],RIGHT(База[Column3],7))</f>
        <v>KV-18846189BGS-KJA</v>
      </c>
      <c r="N3213" s="98"/>
      <c r="O3213" s="98"/>
      <c r="T3213" s="97"/>
      <c r="Y3213" s="98"/>
    </row>
    <row r="3214" spans="1:25" ht="15" x14ac:dyDescent="0.25">
      <c r="A3214" s="93" t="str">
        <f>CONCATENATE(База[ПЕрвые символы],База[Column2],База[Column4])</f>
        <v>KV-18846191BGS-KJA</v>
      </c>
      <c r="B3214" s="94">
        <f>База[Column6]</f>
        <v>41</v>
      </c>
      <c r="C3214" s="95" t="s">
        <v>123</v>
      </c>
      <c r="D3214" s="96">
        <v>46191</v>
      </c>
      <c r="E3214" s="95">
        <v>41</v>
      </c>
      <c r="F3214" s="95">
        <v>6</v>
      </c>
      <c r="G3214" s="95">
        <v>6</v>
      </c>
      <c r="H3214" s="95">
        <v>1</v>
      </c>
      <c r="I3214" s="95" t="s">
        <v>237</v>
      </c>
      <c r="J3214" s="95" t="s">
        <v>236</v>
      </c>
      <c r="K3214" s="95" t="s">
        <v>288</v>
      </c>
      <c r="L3214" s="97">
        <f t="shared" si="50"/>
        <v>40</v>
      </c>
      <c r="M3214" s="95" t="str">
        <f>CONCATENATE(База[ПЕрвые символы],База[Column2],RIGHT(База[Column3],7))</f>
        <v>KV-18846191BGS-KJA</v>
      </c>
      <c r="N3214" s="98"/>
      <c r="O3214" s="98"/>
      <c r="T3214" s="97"/>
      <c r="Y3214" s="98"/>
    </row>
    <row r="3215" spans="1:25" ht="15" x14ac:dyDescent="0.25">
      <c r="A3215" s="93" t="str">
        <f>CONCATENATE(База[ПЕрвые символы],База[Column2],База[Column4])</f>
        <v>KV-18846196BGS-KJA</v>
      </c>
      <c r="B3215" s="94">
        <f>База[Column6]</f>
        <v>41</v>
      </c>
      <c r="C3215" s="95" t="s">
        <v>123</v>
      </c>
      <c r="D3215" s="96">
        <v>46196</v>
      </c>
      <c r="E3215" s="95">
        <v>41</v>
      </c>
      <c r="F3215" s="95">
        <v>16</v>
      </c>
      <c r="G3215" s="95">
        <v>16</v>
      </c>
      <c r="H3215" s="95">
        <v>1</v>
      </c>
      <c r="I3215" s="95" t="s">
        <v>237</v>
      </c>
      <c r="J3215" s="95" t="s">
        <v>236</v>
      </c>
      <c r="K3215" s="95" t="s">
        <v>288</v>
      </c>
      <c r="L3215" s="97">
        <f t="shared" si="50"/>
        <v>40</v>
      </c>
      <c r="M3215" s="95" t="str">
        <f>CONCATENATE(База[ПЕрвые символы],База[Column2],RIGHT(База[Column3],7))</f>
        <v>KV-18846196BGS-KJA</v>
      </c>
      <c r="N3215" s="98"/>
      <c r="O3215" s="98"/>
      <c r="T3215" s="97"/>
      <c r="Y3215" s="98"/>
    </row>
    <row r="3216" spans="1:25" ht="15" x14ac:dyDescent="0.25">
      <c r="A3216" s="93" t="str">
        <f>CONCATENATE(База[ПЕрвые символы],База[Column2],База[Column4])</f>
        <v>KV-18846198BGS-KJA</v>
      </c>
      <c r="B3216" s="94">
        <f>База[Column6]</f>
        <v>41</v>
      </c>
      <c r="C3216" s="95" t="s">
        <v>123</v>
      </c>
      <c r="D3216" s="96">
        <v>46198</v>
      </c>
      <c r="E3216" s="95">
        <v>41</v>
      </c>
      <c r="F3216" s="95">
        <v>6</v>
      </c>
      <c r="G3216" s="95">
        <v>6</v>
      </c>
      <c r="H3216" s="95">
        <v>1</v>
      </c>
      <c r="I3216" s="95" t="s">
        <v>237</v>
      </c>
      <c r="J3216" s="95" t="s">
        <v>236</v>
      </c>
      <c r="K3216" s="95" t="s">
        <v>288</v>
      </c>
      <c r="L3216" s="97">
        <f t="shared" si="50"/>
        <v>40</v>
      </c>
      <c r="M3216" s="95" t="str">
        <f>CONCATENATE(База[ПЕрвые символы],База[Column2],RIGHT(База[Column3],7))</f>
        <v>KV-18846198BGS-KJA</v>
      </c>
      <c r="N3216" s="98"/>
      <c r="O3216" s="98"/>
      <c r="T3216" s="97"/>
      <c r="Y3216" s="98"/>
    </row>
    <row r="3217" spans="1:25" ht="15" x14ac:dyDescent="0.25">
      <c r="A3217" s="93" t="str">
        <f>CONCATENATE(База[ПЕрвые символы],База[Column2],База[Column4])</f>
        <v>KV-18846203BGS-KJA</v>
      </c>
      <c r="B3217" s="94">
        <f>База[Column6]</f>
        <v>41</v>
      </c>
      <c r="C3217" s="95" t="s">
        <v>123</v>
      </c>
      <c r="D3217" s="96">
        <v>46203</v>
      </c>
      <c r="E3217" s="95">
        <v>41</v>
      </c>
      <c r="F3217" s="95">
        <v>8</v>
      </c>
      <c r="G3217" s="95">
        <v>8</v>
      </c>
      <c r="H3217" s="95">
        <v>1</v>
      </c>
      <c r="I3217" s="95" t="s">
        <v>237</v>
      </c>
      <c r="J3217" s="95" t="s">
        <v>236</v>
      </c>
      <c r="K3217" s="95" t="s">
        <v>288</v>
      </c>
      <c r="L3217" s="97">
        <f t="shared" si="50"/>
        <v>40</v>
      </c>
      <c r="M3217" s="95" t="str">
        <f>CONCATENATE(База[ПЕрвые символы],База[Column2],RIGHT(База[Column3],7))</f>
        <v>KV-18846203BGS-KJA</v>
      </c>
      <c r="N3217" s="98"/>
      <c r="O3217" s="98"/>
      <c r="T3217" s="97"/>
      <c r="Y3217" s="98"/>
    </row>
    <row r="3218" spans="1:25" ht="15" x14ac:dyDescent="0.25">
      <c r="A3218" s="93" t="str">
        <f>CONCATENATE(База[ПЕрвые символы],База[Column2],База[Column4])</f>
        <v>KV-18846206BGS-KJA</v>
      </c>
      <c r="B3218" s="94">
        <f>База[Column6]</f>
        <v>36</v>
      </c>
      <c r="C3218" s="95" t="s">
        <v>123</v>
      </c>
      <c r="D3218" s="96">
        <v>46206</v>
      </c>
      <c r="E3218" s="95">
        <v>36</v>
      </c>
      <c r="F3218" s="95">
        <v>2</v>
      </c>
      <c r="G3218" s="95">
        <v>2</v>
      </c>
      <c r="H3218" s="95">
        <v>1</v>
      </c>
      <c r="I3218" s="95" t="s">
        <v>237</v>
      </c>
      <c r="J3218" s="95" t="s">
        <v>236</v>
      </c>
      <c r="K3218" s="95" t="s">
        <v>288</v>
      </c>
      <c r="L3218" s="97">
        <f t="shared" si="50"/>
        <v>35</v>
      </c>
      <c r="M3218" s="95" t="str">
        <f>CONCATENATE(База[ПЕрвые символы],База[Column2],RIGHT(База[Column3],7))</f>
        <v>KV-18846206BGS-KJA</v>
      </c>
      <c r="N3218" s="98"/>
      <c r="O3218" s="98"/>
      <c r="T3218" s="97"/>
      <c r="Y3218" s="98"/>
    </row>
    <row r="3219" spans="1:25" ht="15" x14ac:dyDescent="0.25">
      <c r="A3219" s="93" t="str">
        <f>CONCATENATE(База[ПЕрвые символы],База[Column2],База[Column4])</f>
        <v>KV-18846210BGS-KJA</v>
      </c>
      <c r="B3219" s="94">
        <f>База[Column6]</f>
        <v>41</v>
      </c>
      <c r="C3219" s="95" t="s">
        <v>123</v>
      </c>
      <c r="D3219" s="96">
        <v>46210</v>
      </c>
      <c r="E3219" s="95">
        <v>41</v>
      </c>
      <c r="F3219" s="95">
        <v>3</v>
      </c>
      <c r="G3219" s="95">
        <v>3</v>
      </c>
      <c r="H3219" s="95">
        <v>1</v>
      </c>
      <c r="I3219" s="95" t="s">
        <v>237</v>
      </c>
      <c r="J3219" s="95" t="s">
        <v>236</v>
      </c>
      <c r="K3219" s="95" t="s">
        <v>288</v>
      </c>
      <c r="L3219" s="97">
        <f t="shared" si="50"/>
        <v>40</v>
      </c>
      <c r="M3219" s="95" t="str">
        <f>CONCATENATE(База[ПЕрвые символы],База[Column2],RIGHT(База[Column3],7))</f>
        <v>KV-18846210BGS-KJA</v>
      </c>
      <c r="N3219" s="98"/>
      <c r="O3219" s="98"/>
      <c r="T3219" s="97"/>
      <c r="Y3219" s="98"/>
    </row>
    <row r="3220" spans="1:25" ht="15" x14ac:dyDescent="0.25">
      <c r="A3220" s="93" t="str">
        <f>CONCATENATE(База[ПЕрвые символы],База[Column2],База[Column4])</f>
        <v>KV-18846213BGS-KJA</v>
      </c>
      <c r="B3220" s="94">
        <f>База[Column6]</f>
        <v>36</v>
      </c>
      <c r="C3220" s="95" t="s">
        <v>123</v>
      </c>
      <c r="D3220" s="96">
        <v>46213</v>
      </c>
      <c r="E3220" s="95">
        <v>36</v>
      </c>
      <c r="F3220" s="95">
        <v>0</v>
      </c>
      <c r="G3220" s="95">
        <v>0</v>
      </c>
      <c r="H3220" s="95">
        <v>1</v>
      </c>
      <c r="I3220" s="95" t="s">
        <v>237</v>
      </c>
      <c r="J3220" s="95" t="s">
        <v>236</v>
      </c>
      <c r="K3220" s="95" t="s">
        <v>288</v>
      </c>
      <c r="L3220" s="97">
        <f t="shared" si="50"/>
        <v>35</v>
      </c>
      <c r="M3220" s="95" t="str">
        <f>CONCATENATE(База[ПЕрвые символы],База[Column2],RIGHT(База[Column3],7))</f>
        <v>KV-18846213BGS-KJA</v>
      </c>
      <c r="N3220" s="98"/>
      <c r="O3220" s="98"/>
      <c r="T3220" s="97"/>
      <c r="Y3220" s="98"/>
    </row>
    <row r="3221" spans="1:25" ht="15" x14ac:dyDescent="0.25">
      <c r="A3221" s="93" t="str">
        <f>CONCATENATE(База[ПЕрвые символы],База[Column2],База[Column4])</f>
        <v>KV-20346155KJA-OLZ</v>
      </c>
      <c r="B3221" s="94">
        <f>База[Column6]</f>
        <v>35</v>
      </c>
      <c r="C3221" s="95" t="s">
        <v>124</v>
      </c>
      <c r="D3221" s="96">
        <v>46155</v>
      </c>
      <c r="E3221" s="95">
        <v>35</v>
      </c>
      <c r="F3221" s="95">
        <v>35</v>
      </c>
      <c r="G3221" s="95">
        <v>35</v>
      </c>
      <c r="H3221" s="95">
        <v>0</v>
      </c>
      <c r="I3221" s="95" t="s">
        <v>239</v>
      </c>
      <c r="J3221" s="95" t="s">
        <v>238</v>
      </c>
      <c r="K3221" s="95" t="s">
        <v>288</v>
      </c>
      <c r="L3221" s="97">
        <f t="shared" si="50"/>
        <v>35</v>
      </c>
      <c r="M3221" s="95" t="str">
        <f>CONCATENATE(База[ПЕрвые символы],База[Column2],RIGHT(База[Column3],7))</f>
        <v>KV-20346155KJA-OLZ</v>
      </c>
      <c r="N3221" s="98"/>
      <c r="O3221" s="98"/>
      <c r="T3221" s="97"/>
      <c r="Y3221" s="98"/>
    </row>
    <row r="3222" spans="1:25" ht="15" x14ac:dyDescent="0.25">
      <c r="A3222" s="93" t="str">
        <f>CONCATENATE(База[ПЕрвые символы],База[Column2],База[Column4])</f>
        <v>KV-20346162KJA-OLZ</v>
      </c>
      <c r="B3222" s="94">
        <f>База[Column6]</f>
        <v>35</v>
      </c>
      <c r="C3222" s="95" t="s">
        <v>124</v>
      </c>
      <c r="D3222" s="96">
        <v>46162</v>
      </c>
      <c r="E3222" s="95">
        <v>35</v>
      </c>
      <c r="F3222" s="95">
        <v>32</v>
      </c>
      <c r="G3222" s="95">
        <v>32</v>
      </c>
      <c r="H3222" s="95">
        <v>0</v>
      </c>
      <c r="I3222" s="95" t="s">
        <v>239</v>
      </c>
      <c r="J3222" s="95" t="s">
        <v>238</v>
      </c>
      <c r="K3222" s="95" t="s">
        <v>288</v>
      </c>
      <c r="L3222" s="97">
        <f t="shared" si="50"/>
        <v>35</v>
      </c>
      <c r="M3222" s="95" t="str">
        <f>CONCATENATE(База[ПЕрвые символы],База[Column2],RIGHT(База[Column3],7))</f>
        <v>KV-20346162KJA-OLZ</v>
      </c>
      <c r="N3222" s="98"/>
      <c r="O3222" s="98"/>
      <c r="T3222" s="97"/>
      <c r="Y3222" s="98"/>
    </row>
    <row r="3223" spans="1:25" ht="15" x14ac:dyDescent="0.25">
      <c r="A3223" s="93" t="str">
        <f>CONCATENATE(База[ПЕрвые символы],База[Column2],База[Column4])</f>
        <v>KV-20346169KJA-OLZ</v>
      </c>
      <c r="B3223" s="94">
        <f>База[Column6]</f>
        <v>35</v>
      </c>
      <c r="C3223" s="95" t="s">
        <v>124</v>
      </c>
      <c r="D3223" s="96">
        <v>46169</v>
      </c>
      <c r="E3223" s="95">
        <v>35</v>
      </c>
      <c r="F3223" s="95">
        <v>30</v>
      </c>
      <c r="G3223" s="95">
        <v>30</v>
      </c>
      <c r="H3223" s="95">
        <v>0</v>
      </c>
      <c r="I3223" s="95" t="s">
        <v>239</v>
      </c>
      <c r="J3223" s="95" t="s">
        <v>238</v>
      </c>
      <c r="K3223" s="95" t="s">
        <v>288</v>
      </c>
      <c r="L3223" s="97">
        <f t="shared" si="50"/>
        <v>35</v>
      </c>
      <c r="M3223" s="95" t="str">
        <f>CONCATENATE(База[ПЕрвые символы],База[Column2],RIGHT(База[Column3],7))</f>
        <v>KV-20346169KJA-OLZ</v>
      </c>
      <c r="N3223" s="98"/>
      <c r="O3223" s="98"/>
      <c r="T3223" s="97"/>
      <c r="Y3223" s="98"/>
    </row>
    <row r="3224" spans="1:25" ht="15" x14ac:dyDescent="0.25">
      <c r="A3224" s="93" t="str">
        <f>CONCATENATE(База[ПЕрвые символы],База[Column2],База[Column4])</f>
        <v>KV-20346176KJA-OLZ</v>
      </c>
      <c r="B3224" s="94">
        <f>База[Column6]</f>
        <v>36</v>
      </c>
      <c r="C3224" s="95" t="s">
        <v>124</v>
      </c>
      <c r="D3224" s="96">
        <v>46176</v>
      </c>
      <c r="E3224" s="95">
        <v>36</v>
      </c>
      <c r="F3224" s="95">
        <v>36</v>
      </c>
      <c r="G3224" s="95">
        <v>36</v>
      </c>
      <c r="H3224" s="95">
        <v>0</v>
      </c>
      <c r="I3224" s="95" t="s">
        <v>239</v>
      </c>
      <c r="J3224" s="95" t="s">
        <v>238</v>
      </c>
      <c r="K3224" s="95" t="s">
        <v>288</v>
      </c>
      <c r="L3224" s="97">
        <f t="shared" si="50"/>
        <v>36</v>
      </c>
      <c r="M3224" s="95" t="str">
        <f>CONCATENATE(База[ПЕрвые символы],База[Column2],RIGHT(База[Column3],7))</f>
        <v>KV-20346176KJA-OLZ</v>
      </c>
      <c r="N3224" s="98"/>
      <c r="O3224" s="98"/>
      <c r="T3224" s="97"/>
      <c r="Y3224" s="98"/>
    </row>
    <row r="3225" spans="1:25" ht="15" x14ac:dyDescent="0.25">
      <c r="A3225" s="93" t="str">
        <f>CONCATENATE(База[ПЕрвые символы],База[Column2],База[Column4])</f>
        <v>KV-20346183KJA-OLZ</v>
      </c>
      <c r="B3225" s="94">
        <f>База[Column6]</f>
        <v>35</v>
      </c>
      <c r="C3225" s="95" t="s">
        <v>124</v>
      </c>
      <c r="D3225" s="96">
        <v>46183</v>
      </c>
      <c r="E3225" s="95">
        <v>35</v>
      </c>
      <c r="F3225" s="95">
        <v>22</v>
      </c>
      <c r="G3225" s="95">
        <v>22</v>
      </c>
      <c r="H3225" s="95">
        <v>0</v>
      </c>
      <c r="I3225" s="95" t="s">
        <v>239</v>
      </c>
      <c r="J3225" s="95" t="s">
        <v>238</v>
      </c>
      <c r="K3225" s="95" t="s">
        <v>288</v>
      </c>
      <c r="L3225" s="97">
        <f t="shared" si="50"/>
        <v>35</v>
      </c>
      <c r="M3225" s="95" t="str">
        <f>CONCATENATE(База[ПЕрвые символы],База[Column2],RIGHT(База[Column3],7))</f>
        <v>KV-20346183KJA-OLZ</v>
      </c>
      <c r="N3225" s="98"/>
      <c r="O3225" s="98"/>
      <c r="T3225" s="97"/>
      <c r="Y3225" s="98"/>
    </row>
    <row r="3226" spans="1:25" ht="15" x14ac:dyDescent="0.25">
      <c r="A3226" s="93" t="str">
        <f>CONCATENATE(База[ПЕрвые символы],База[Column2],База[Column4])</f>
        <v>KV-20346190KJA-OLZ</v>
      </c>
      <c r="B3226" s="94">
        <f>База[Column6]</f>
        <v>35</v>
      </c>
      <c r="C3226" s="95" t="s">
        <v>124</v>
      </c>
      <c r="D3226" s="96">
        <v>46190</v>
      </c>
      <c r="E3226" s="95">
        <v>35</v>
      </c>
      <c r="F3226" s="95">
        <v>22</v>
      </c>
      <c r="G3226" s="95">
        <v>22</v>
      </c>
      <c r="H3226" s="95">
        <v>0</v>
      </c>
      <c r="I3226" s="95" t="s">
        <v>239</v>
      </c>
      <c r="J3226" s="95" t="s">
        <v>238</v>
      </c>
      <c r="K3226" s="95" t="s">
        <v>288</v>
      </c>
      <c r="L3226" s="97">
        <f t="shared" si="50"/>
        <v>35</v>
      </c>
      <c r="M3226" s="95" t="str">
        <f>CONCATENATE(База[ПЕрвые символы],База[Column2],RIGHT(База[Column3],7))</f>
        <v>KV-20346190KJA-OLZ</v>
      </c>
      <c r="N3226" s="98"/>
      <c r="O3226" s="98"/>
      <c r="T3226" s="97"/>
      <c r="Y3226" s="98"/>
    </row>
    <row r="3227" spans="1:25" ht="15" x14ac:dyDescent="0.25">
      <c r="A3227" s="93" t="str">
        <f>CONCATENATE(База[ПЕрвые символы],База[Column2],База[Column4])</f>
        <v>KV-20346197KJA-OLZ</v>
      </c>
      <c r="B3227" s="94">
        <f>База[Column6]</f>
        <v>35</v>
      </c>
      <c r="C3227" s="95" t="s">
        <v>124</v>
      </c>
      <c r="D3227" s="96">
        <v>46197</v>
      </c>
      <c r="E3227" s="95">
        <v>35</v>
      </c>
      <c r="F3227" s="95">
        <v>25</v>
      </c>
      <c r="G3227" s="95">
        <v>25</v>
      </c>
      <c r="H3227" s="95">
        <v>0</v>
      </c>
      <c r="I3227" s="95" t="s">
        <v>239</v>
      </c>
      <c r="J3227" s="95" t="s">
        <v>238</v>
      </c>
      <c r="K3227" s="95" t="s">
        <v>288</v>
      </c>
      <c r="L3227" s="97">
        <f t="shared" si="50"/>
        <v>35</v>
      </c>
      <c r="M3227" s="95" t="str">
        <f>CONCATENATE(База[ПЕрвые символы],База[Column2],RIGHT(База[Column3],7))</f>
        <v>KV-20346197KJA-OLZ</v>
      </c>
      <c r="N3227" s="98"/>
      <c r="O3227" s="98"/>
      <c r="T3227" s="97"/>
      <c r="Y3227" s="98"/>
    </row>
    <row r="3228" spans="1:25" ht="15" x14ac:dyDescent="0.25">
      <c r="A3228" s="93" t="str">
        <f>CONCATENATE(База[ПЕрвые символы],База[Column2],База[Column4])</f>
        <v>KV-20346204KJA-OLZ</v>
      </c>
      <c r="B3228" s="94">
        <f>База[Column6]</f>
        <v>35</v>
      </c>
      <c r="C3228" s="95" t="s">
        <v>124</v>
      </c>
      <c r="D3228" s="96">
        <v>46204</v>
      </c>
      <c r="E3228" s="95">
        <v>35</v>
      </c>
      <c r="F3228" s="95">
        <v>26</v>
      </c>
      <c r="G3228" s="95">
        <v>26</v>
      </c>
      <c r="H3228" s="95">
        <v>0</v>
      </c>
      <c r="I3228" s="95" t="s">
        <v>239</v>
      </c>
      <c r="J3228" s="95" t="s">
        <v>238</v>
      </c>
      <c r="K3228" s="95" t="s">
        <v>288</v>
      </c>
      <c r="L3228" s="97">
        <f t="shared" si="50"/>
        <v>35</v>
      </c>
      <c r="M3228" s="95" t="str">
        <f>CONCATENATE(База[ПЕрвые символы],База[Column2],RIGHT(База[Column3],7))</f>
        <v>KV-20346204KJA-OLZ</v>
      </c>
      <c r="N3228" s="98"/>
      <c r="O3228" s="98"/>
      <c r="T3228" s="97"/>
      <c r="Y3228" s="98"/>
    </row>
    <row r="3229" spans="1:25" ht="15" x14ac:dyDescent="0.25">
      <c r="A3229" s="93" t="str">
        <f>CONCATENATE(База[ПЕрвые символы],База[Column2],База[Column4])</f>
        <v>KV-20346211KJA-OLZ</v>
      </c>
      <c r="B3229" s="94">
        <f>База[Column6]</f>
        <v>35</v>
      </c>
      <c r="C3229" s="95" t="s">
        <v>124</v>
      </c>
      <c r="D3229" s="96">
        <v>46211</v>
      </c>
      <c r="E3229" s="95">
        <v>35</v>
      </c>
      <c r="F3229" s="95">
        <v>26</v>
      </c>
      <c r="G3229" s="95">
        <v>26</v>
      </c>
      <c r="H3229" s="95">
        <v>0</v>
      </c>
      <c r="I3229" s="95" t="s">
        <v>239</v>
      </c>
      <c r="J3229" s="95" t="s">
        <v>238</v>
      </c>
      <c r="K3229" s="95" t="s">
        <v>288</v>
      </c>
      <c r="L3229" s="97">
        <f t="shared" si="50"/>
        <v>35</v>
      </c>
      <c r="M3229" s="95" t="str">
        <f>CONCATENATE(База[ПЕрвые символы],База[Column2],RIGHT(База[Column3],7))</f>
        <v>KV-20346211KJA-OLZ</v>
      </c>
      <c r="N3229" s="98"/>
      <c r="O3229" s="98"/>
      <c r="T3229" s="97"/>
      <c r="Y3229" s="98"/>
    </row>
    <row r="3230" spans="1:25" ht="15" x14ac:dyDescent="0.25">
      <c r="A3230" s="93" t="str">
        <f>CONCATENATE(База[ПЕрвые символы],База[Column2],База[Column4])</f>
        <v>KV-20446155OLZ-KJA</v>
      </c>
      <c r="B3230" s="94">
        <f>База[Column6]</f>
        <v>35</v>
      </c>
      <c r="C3230" s="95" t="s">
        <v>125</v>
      </c>
      <c r="D3230" s="96">
        <v>46155</v>
      </c>
      <c r="E3230" s="95">
        <v>35</v>
      </c>
      <c r="F3230" s="95">
        <v>24</v>
      </c>
      <c r="G3230" s="95">
        <v>24</v>
      </c>
      <c r="H3230" s="95">
        <v>0</v>
      </c>
      <c r="I3230" s="95" t="s">
        <v>241</v>
      </c>
      <c r="J3230" s="95" t="s">
        <v>240</v>
      </c>
      <c r="K3230" s="95" t="s">
        <v>288</v>
      </c>
      <c r="L3230" s="97">
        <f t="shared" si="50"/>
        <v>35</v>
      </c>
      <c r="M3230" s="95" t="str">
        <f>CONCATENATE(База[ПЕрвые символы],База[Column2],RIGHT(База[Column3],7))</f>
        <v>KV-20446155OLZ-KJA</v>
      </c>
      <c r="N3230" s="98"/>
      <c r="O3230" s="98"/>
      <c r="T3230" s="97"/>
      <c r="Y3230" s="98"/>
    </row>
    <row r="3231" spans="1:25" ht="15" x14ac:dyDescent="0.25">
      <c r="A3231" s="93" t="str">
        <f>CONCATENATE(База[ПЕрвые символы],База[Column2],База[Column4])</f>
        <v>KV-20446162OLZ-KJA</v>
      </c>
      <c r="B3231" s="94">
        <f>База[Column6]</f>
        <v>35</v>
      </c>
      <c r="C3231" s="95" t="s">
        <v>125</v>
      </c>
      <c r="D3231" s="96">
        <v>46162</v>
      </c>
      <c r="E3231" s="95">
        <v>35</v>
      </c>
      <c r="F3231" s="95">
        <v>23</v>
      </c>
      <c r="G3231" s="95">
        <v>23</v>
      </c>
      <c r="H3231" s="95">
        <v>0</v>
      </c>
      <c r="I3231" s="95" t="s">
        <v>241</v>
      </c>
      <c r="J3231" s="95" t="s">
        <v>240</v>
      </c>
      <c r="K3231" s="95" t="s">
        <v>288</v>
      </c>
      <c r="L3231" s="97">
        <f t="shared" si="50"/>
        <v>35</v>
      </c>
      <c r="M3231" s="95" t="str">
        <f>CONCATENATE(База[ПЕрвые символы],База[Column2],RIGHT(База[Column3],7))</f>
        <v>KV-20446162OLZ-KJA</v>
      </c>
      <c r="N3231" s="98"/>
      <c r="O3231" s="98"/>
      <c r="T3231" s="97"/>
      <c r="Y3231" s="98"/>
    </row>
    <row r="3232" spans="1:25" ht="15" x14ac:dyDescent="0.25">
      <c r="A3232" s="93" t="str">
        <f>CONCATENATE(База[ПЕрвые символы],База[Column2],База[Column4])</f>
        <v>KV-20446169OLZ-KJA</v>
      </c>
      <c r="B3232" s="94">
        <f>База[Column6]</f>
        <v>35</v>
      </c>
      <c r="C3232" s="95" t="s">
        <v>125</v>
      </c>
      <c r="D3232" s="96">
        <v>46169</v>
      </c>
      <c r="E3232" s="95">
        <v>35</v>
      </c>
      <c r="F3232" s="95">
        <v>29</v>
      </c>
      <c r="G3232" s="95">
        <v>29</v>
      </c>
      <c r="H3232" s="95">
        <v>0</v>
      </c>
      <c r="I3232" s="95" t="s">
        <v>241</v>
      </c>
      <c r="J3232" s="95" t="s">
        <v>240</v>
      </c>
      <c r="K3232" s="95" t="s">
        <v>288</v>
      </c>
      <c r="L3232" s="97">
        <f t="shared" si="50"/>
        <v>35</v>
      </c>
      <c r="M3232" s="95" t="str">
        <f>CONCATENATE(База[ПЕрвые символы],База[Column2],RIGHT(База[Column3],7))</f>
        <v>KV-20446169OLZ-KJA</v>
      </c>
      <c r="N3232" s="98"/>
      <c r="O3232" s="98"/>
      <c r="T3232" s="97"/>
      <c r="Y3232" s="98"/>
    </row>
    <row r="3233" spans="1:25" ht="15" x14ac:dyDescent="0.25">
      <c r="A3233" s="93" t="str">
        <f>CONCATENATE(База[ПЕрвые символы],База[Column2],База[Column4])</f>
        <v>KV-20446176OLZ-KJA</v>
      </c>
      <c r="B3233" s="94">
        <f>База[Column6]</f>
        <v>35</v>
      </c>
      <c r="C3233" s="95" t="s">
        <v>125</v>
      </c>
      <c r="D3233" s="96">
        <v>46176</v>
      </c>
      <c r="E3233" s="95">
        <v>35</v>
      </c>
      <c r="F3233" s="95">
        <v>34</v>
      </c>
      <c r="G3233" s="95">
        <v>34</v>
      </c>
      <c r="H3233" s="95">
        <v>0</v>
      </c>
      <c r="I3233" s="95" t="s">
        <v>241</v>
      </c>
      <c r="J3233" s="95" t="s">
        <v>240</v>
      </c>
      <c r="K3233" s="95" t="s">
        <v>288</v>
      </c>
      <c r="L3233" s="97">
        <f t="shared" si="50"/>
        <v>35</v>
      </c>
      <c r="M3233" s="95" t="str">
        <f>CONCATENATE(База[ПЕрвые символы],База[Column2],RIGHT(База[Column3],7))</f>
        <v>KV-20446176OLZ-KJA</v>
      </c>
      <c r="N3233" s="98"/>
      <c r="O3233" s="98"/>
      <c r="T3233" s="97"/>
      <c r="Y3233" s="98"/>
    </row>
    <row r="3234" spans="1:25" ht="15" x14ac:dyDescent="0.25">
      <c r="A3234" s="93" t="str">
        <f>CONCATENATE(База[ПЕрвые символы],База[Column2],База[Column4])</f>
        <v>KV-20446183OLZ-KJA</v>
      </c>
      <c r="B3234" s="94">
        <f>База[Column6]</f>
        <v>35</v>
      </c>
      <c r="C3234" s="95" t="s">
        <v>125</v>
      </c>
      <c r="D3234" s="96">
        <v>46183</v>
      </c>
      <c r="E3234" s="95">
        <v>35</v>
      </c>
      <c r="F3234" s="95">
        <v>33</v>
      </c>
      <c r="G3234" s="95">
        <v>33</v>
      </c>
      <c r="H3234" s="95">
        <v>0</v>
      </c>
      <c r="I3234" s="95" t="s">
        <v>241</v>
      </c>
      <c r="J3234" s="95" t="s">
        <v>240</v>
      </c>
      <c r="K3234" s="95" t="s">
        <v>288</v>
      </c>
      <c r="L3234" s="97">
        <f t="shared" si="50"/>
        <v>35</v>
      </c>
      <c r="M3234" s="95" t="str">
        <f>CONCATENATE(База[ПЕрвые символы],База[Column2],RIGHT(База[Column3],7))</f>
        <v>KV-20446183OLZ-KJA</v>
      </c>
      <c r="N3234" s="98"/>
      <c r="O3234" s="98"/>
      <c r="T3234" s="97"/>
      <c r="Y3234" s="98"/>
    </row>
    <row r="3235" spans="1:25" ht="15" x14ac:dyDescent="0.25">
      <c r="A3235" s="93" t="str">
        <f>CONCATENATE(База[ПЕрвые символы],База[Column2],База[Column4])</f>
        <v>KV-20446190OLZ-KJA</v>
      </c>
      <c r="B3235" s="94">
        <f>База[Column6]</f>
        <v>35</v>
      </c>
      <c r="C3235" s="95" t="s">
        <v>125</v>
      </c>
      <c r="D3235" s="96">
        <v>46190</v>
      </c>
      <c r="E3235" s="95">
        <v>35</v>
      </c>
      <c r="F3235" s="95">
        <v>27</v>
      </c>
      <c r="G3235" s="95">
        <v>27</v>
      </c>
      <c r="H3235" s="95">
        <v>0</v>
      </c>
      <c r="I3235" s="95" t="s">
        <v>241</v>
      </c>
      <c r="J3235" s="95" t="s">
        <v>240</v>
      </c>
      <c r="K3235" s="95" t="s">
        <v>288</v>
      </c>
      <c r="L3235" s="97">
        <f t="shared" si="50"/>
        <v>35</v>
      </c>
      <c r="M3235" s="95" t="str">
        <f>CONCATENATE(База[ПЕрвые символы],База[Column2],RIGHT(База[Column3],7))</f>
        <v>KV-20446190OLZ-KJA</v>
      </c>
      <c r="N3235" s="98"/>
      <c r="O3235" s="98"/>
      <c r="T3235" s="97"/>
      <c r="Y3235" s="98"/>
    </row>
    <row r="3236" spans="1:25" ht="15" x14ac:dyDescent="0.25">
      <c r="A3236" s="93" t="str">
        <f>CONCATENATE(База[ПЕрвые символы],База[Column2],База[Column4])</f>
        <v>KV-20446197OLZ-KJA</v>
      </c>
      <c r="B3236" s="94">
        <f>База[Column6]</f>
        <v>35</v>
      </c>
      <c r="C3236" s="95" t="s">
        <v>125</v>
      </c>
      <c r="D3236" s="96">
        <v>46197</v>
      </c>
      <c r="E3236" s="95">
        <v>35</v>
      </c>
      <c r="F3236" s="95">
        <v>35</v>
      </c>
      <c r="G3236" s="95">
        <v>35</v>
      </c>
      <c r="H3236" s="95">
        <v>0</v>
      </c>
      <c r="I3236" s="95" t="s">
        <v>241</v>
      </c>
      <c r="J3236" s="95" t="s">
        <v>240</v>
      </c>
      <c r="K3236" s="95" t="s">
        <v>288</v>
      </c>
      <c r="L3236" s="97">
        <f t="shared" si="50"/>
        <v>35</v>
      </c>
      <c r="M3236" s="95" t="str">
        <f>CONCATENATE(База[ПЕрвые символы],База[Column2],RIGHT(База[Column3],7))</f>
        <v>KV-20446197OLZ-KJA</v>
      </c>
      <c r="N3236" s="98"/>
      <c r="O3236" s="98"/>
      <c r="T3236" s="97"/>
      <c r="Y3236" s="98"/>
    </row>
    <row r="3237" spans="1:25" ht="15" x14ac:dyDescent="0.25">
      <c r="A3237" s="93" t="str">
        <f>CONCATENATE(База[ПЕрвые символы],База[Column2],База[Column4])</f>
        <v>KV-20446204OLZ-KJA</v>
      </c>
      <c r="B3237" s="94">
        <f>База[Column6]</f>
        <v>35</v>
      </c>
      <c r="C3237" s="95" t="s">
        <v>125</v>
      </c>
      <c r="D3237" s="96">
        <v>46204</v>
      </c>
      <c r="E3237" s="95">
        <v>35</v>
      </c>
      <c r="F3237" s="95">
        <v>35</v>
      </c>
      <c r="G3237" s="95">
        <v>35</v>
      </c>
      <c r="H3237" s="95">
        <v>0</v>
      </c>
      <c r="I3237" s="95" t="s">
        <v>241</v>
      </c>
      <c r="J3237" s="95" t="s">
        <v>240</v>
      </c>
      <c r="K3237" s="95" t="s">
        <v>288</v>
      </c>
      <c r="L3237" s="97">
        <f t="shared" si="50"/>
        <v>35</v>
      </c>
      <c r="M3237" s="95" t="str">
        <f>CONCATENATE(База[ПЕрвые символы],База[Column2],RIGHT(База[Column3],7))</f>
        <v>KV-20446204OLZ-KJA</v>
      </c>
      <c r="N3237" s="98"/>
      <c r="O3237" s="98"/>
      <c r="T3237" s="97"/>
      <c r="Y3237" s="98"/>
    </row>
    <row r="3238" spans="1:25" ht="15" x14ac:dyDescent="0.25">
      <c r="A3238" s="93" t="str">
        <f>CONCATENATE(База[ПЕрвые символы],База[Column2],База[Column4])</f>
        <v>KV-20446211OLZ-KJA</v>
      </c>
      <c r="B3238" s="94">
        <f>База[Column6]</f>
        <v>35</v>
      </c>
      <c r="C3238" s="95" t="s">
        <v>125</v>
      </c>
      <c r="D3238" s="96">
        <v>46211</v>
      </c>
      <c r="E3238" s="95">
        <v>35</v>
      </c>
      <c r="F3238" s="95">
        <v>18</v>
      </c>
      <c r="G3238" s="95">
        <v>18</v>
      </c>
      <c r="H3238" s="95">
        <v>0</v>
      </c>
      <c r="I3238" s="95" t="s">
        <v>241</v>
      </c>
      <c r="J3238" s="95" t="s">
        <v>240</v>
      </c>
      <c r="K3238" s="95" t="s">
        <v>288</v>
      </c>
      <c r="L3238" s="97">
        <f t="shared" si="50"/>
        <v>35</v>
      </c>
      <c r="M3238" s="95" t="str">
        <f>CONCATENATE(База[ПЕрвые символы],База[Column2],RIGHT(База[Column3],7))</f>
        <v>KV-20446211OLZ-KJA</v>
      </c>
      <c r="N3238" s="98"/>
      <c r="O3238" s="98"/>
      <c r="T3238" s="97"/>
      <c r="Y3238" s="98"/>
    </row>
    <row r="3239" spans="1:25" ht="15" x14ac:dyDescent="0.25">
      <c r="A3239" s="93" t="str">
        <f>CONCATENATE(База[ПЕрвые символы],База[Column2],База[Column4])</f>
        <v>KV-20946158KJA-NZG</v>
      </c>
      <c r="B3239" s="94">
        <f>База[Column6]</f>
        <v>42</v>
      </c>
      <c r="C3239" s="95" t="s">
        <v>128</v>
      </c>
      <c r="D3239" s="96">
        <v>46158</v>
      </c>
      <c r="E3239" s="95">
        <v>42</v>
      </c>
      <c r="F3239" s="95">
        <v>34</v>
      </c>
      <c r="G3239" s="95">
        <v>34</v>
      </c>
      <c r="H3239" s="95">
        <v>0</v>
      </c>
      <c r="I3239" s="95" t="s">
        <v>243</v>
      </c>
      <c r="J3239" s="95" t="s">
        <v>242</v>
      </c>
      <c r="K3239" s="95" t="s">
        <v>288</v>
      </c>
      <c r="L3239" s="97">
        <f t="shared" si="50"/>
        <v>42</v>
      </c>
      <c r="M3239" s="95" t="str">
        <f>CONCATENATE(База[ПЕрвые символы],База[Column2],RIGHT(База[Column3],7))</f>
        <v>KV-20946158KJA-NZG</v>
      </c>
      <c r="N3239" s="98"/>
      <c r="O3239" s="98"/>
      <c r="T3239" s="97"/>
      <c r="Y3239" s="98"/>
    </row>
    <row r="3240" spans="1:25" ht="15" x14ac:dyDescent="0.25">
      <c r="A3240" s="93" t="str">
        <f>CONCATENATE(База[ПЕрвые символы],База[Column2],База[Column4])</f>
        <v>KV-20946172KJA-NZG</v>
      </c>
      <c r="B3240" s="94">
        <f>База[Column6]</f>
        <v>44</v>
      </c>
      <c r="C3240" s="95" t="s">
        <v>128</v>
      </c>
      <c r="D3240" s="96">
        <v>46172</v>
      </c>
      <c r="E3240" s="95">
        <v>44</v>
      </c>
      <c r="F3240" s="95">
        <v>44</v>
      </c>
      <c r="G3240" s="95">
        <v>44</v>
      </c>
      <c r="H3240" s="95">
        <v>0</v>
      </c>
      <c r="I3240" s="95" t="s">
        <v>243</v>
      </c>
      <c r="J3240" s="95" t="s">
        <v>242</v>
      </c>
      <c r="K3240" s="95" t="s">
        <v>288</v>
      </c>
      <c r="L3240" s="97">
        <f t="shared" si="50"/>
        <v>44</v>
      </c>
      <c r="M3240" s="95" t="str">
        <f>CONCATENATE(База[ПЕрвые символы],База[Column2],RIGHT(База[Column3],7))</f>
        <v>KV-20946172KJA-NZG</v>
      </c>
      <c r="N3240" s="98"/>
      <c r="O3240" s="98"/>
      <c r="T3240" s="97"/>
      <c r="Y3240" s="98"/>
    </row>
    <row r="3241" spans="1:25" ht="15" x14ac:dyDescent="0.25">
      <c r="A3241" s="93" t="str">
        <f>CONCATENATE(База[ПЕрвые символы],База[Column2],База[Column4])</f>
        <v>KV-20946179KJA-NZG</v>
      </c>
      <c r="B3241" s="94">
        <f>База[Column6]</f>
        <v>42</v>
      </c>
      <c r="C3241" s="95" t="s">
        <v>128</v>
      </c>
      <c r="D3241" s="96">
        <v>46179</v>
      </c>
      <c r="E3241" s="95">
        <v>42</v>
      </c>
      <c r="F3241" s="95">
        <v>34</v>
      </c>
      <c r="G3241" s="95">
        <v>34</v>
      </c>
      <c r="H3241" s="95">
        <v>0</v>
      </c>
      <c r="I3241" s="95" t="s">
        <v>243</v>
      </c>
      <c r="J3241" s="95" t="s">
        <v>242</v>
      </c>
      <c r="K3241" s="95" t="s">
        <v>288</v>
      </c>
      <c r="L3241" s="97">
        <f t="shared" si="50"/>
        <v>42</v>
      </c>
      <c r="M3241" s="95" t="str">
        <f>CONCATENATE(База[ПЕрвые символы],База[Column2],RIGHT(База[Column3],7))</f>
        <v>KV-20946179KJA-NZG</v>
      </c>
      <c r="N3241" s="98"/>
      <c r="O3241" s="98"/>
      <c r="T3241" s="97"/>
      <c r="Y3241" s="98"/>
    </row>
    <row r="3242" spans="1:25" ht="15" x14ac:dyDescent="0.25">
      <c r="A3242" s="93" t="str">
        <f>CONCATENATE(База[ПЕрвые символы],База[Column2],База[Column4])</f>
        <v>KV-20946186KJA-NZG</v>
      </c>
      <c r="B3242" s="94">
        <f>База[Column6]</f>
        <v>67</v>
      </c>
      <c r="C3242" s="95" t="s">
        <v>128</v>
      </c>
      <c r="D3242" s="96">
        <v>46186</v>
      </c>
      <c r="E3242" s="95">
        <v>67</v>
      </c>
      <c r="F3242" s="95">
        <v>27</v>
      </c>
      <c r="G3242" s="95">
        <v>27</v>
      </c>
      <c r="H3242" s="95">
        <v>0</v>
      </c>
      <c r="I3242" s="95" t="s">
        <v>243</v>
      </c>
      <c r="J3242" s="95" t="s">
        <v>242</v>
      </c>
      <c r="K3242" s="95" t="s">
        <v>289</v>
      </c>
      <c r="L3242" s="97">
        <f t="shared" si="50"/>
        <v>67</v>
      </c>
      <c r="M3242" s="95" t="str">
        <f>CONCATENATE(База[ПЕрвые символы],База[Column2],RIGHT(База[Column3],7))</f>
        <v>KV-20946186KJA-NZG</v>
      </c>
      <c r="N3242" s="98"/>
      <c r="O3242" s="98"/>
      <c r="T3242" s="97"/>
      <c r="Y3242" s="98"/>
    </row>
    <row r="3243" spans="1:25" ht="15" x14ac:dyDescent="0.25">
      <c r="A3243" s="93" t="str">
        <f>CONCATENATE(База[ПЕрвые символы],База[Column2],База[Column4])</f>
        <v>KV-20946192KJA-NZG</v>
      </c>
      <c r="B3243" s="94">
        <f>База[Column6]</f>
        <v>42</v>
      </c>
      <c r="C3243" s="95" t="s">
        <v>128</v>
      </c>
      <c r="D3243" s="96">
        <v>46192</v>
      </c>
      <c r="E3243" s="95">
        <v>42</v>
      </c>
      <c r="F3243" s="95">
        <v>8</v>
      </c>
      <c r="G3243" s="95">
        <v>8</v>
      </c>
      <c r="H3243" s="95">
        <v>0</v>
      </c>
      <c r="I3243" s="95" t="s">
        <v>243</v>
      </c>
      <c r="J3243" s="95" t="s">
        <v>242</v>
      </c>
      <c r="K3243" s="95" t="s">
        <v>288</v>
      </c>
      <c r="L3243" s="97">
        <f t="shared" si="50"/>
        <v>42</v>
      </c>
      <c r="M3243" s="95" t="str">
        <f>CONCATENATE(База[ПЕрвые символы],База[Column2],RIGHT(База[Column3],7))</f>
        <v>KV-20946192KJA-NZG</v>
      </c>
      <c r="N3243" s="98"/>
      <c r="O3243" s="98"/>
      <c r="T3243" s="97"/>
      <c r="Y3243" s="98"/>
    </row>
    <row r="3244" spans="1:25" ht="15" x14ac:dyDescent="0.25">
      <c r="A3244" s="93" t="str">
        <f>CONCATENATE(База[ПЕрвые символы],База[Column2],База[Column4])</f>
        <v>KV-20946193KJA-NZG</v>
      </c>
      <c r="B3244" s="94">
        <f>База[Column6]</f>
        <v>46</v>
      </c>
      <c r="C3244" s="95" t="s">
        <v>128</v>
      </c>
      <c r="D3244" s="96">
        <v>46193</v>
      </c>
      <c r="E3244" s="95">
        <v>46</v>
      </c>
      <c r="F3244" s="95">
        <v>11</v>
      </c>
      <c r="G3244" s="95">
        <v>11</v>
      </c>
      <c r="H3244" s="95">
        <v>0</v>
      </c>
      <c r="I3244" s="95" t="s">
        <v>243</v>
      </c>
      <c r="J3244" s="95" t="s">
        <v>242</v>
      </c>
      <c r="K3244" s="95" t="s">
        <v>288</v>
      </c>
      <c r="L3244" s="97">
        <f t="shared" si="50"/>
        <v>46</v>
      </c>
      <c r="M3244" s="95" t="str">
        <f>CONCATENATE(База[ПЕрвые символы],База[Column2],RIGHT(База[Column3],7))</f>
        <v>KV-20946193KJA-NZG</v>
      </c>
      <c r="N3244" s="98"/>
      <c r="O3244" s="98"/>
      <c r="T3244" s="97"/>
      <c r="Y3244" s="98"/>
    </row>
    <row r="3245" spans="1:25" ht="15" x14ac:dyDescent="0.25">
      <c r="A3245" s="93" t="str">
        <f>CONCATENATE(База[ПЕрвые символы],База[Column2],База[Column4])</f>
        <v>KV-20946200KJA-NZG</v>
      </c>
      <c r="B3245" s="94">
        <f>База[Column6]</f>
        <v>67</v>
      </c>
      <c r="C3245" s="95" t="s">
        <v>128</v>
      </c>
      <c r="D3245" s="96">
        <v>46200</v>
      </c>
      <c r="E3245" s="95">
        <v>67</v>
      </c>
      <c r="F3245" s="95">
        <v>10</v>
      </c>
      <c r="G3245" s="95">
        <v>10</v>
      </c>
      <c r="H3245" s="95">
        <v>0</v>
      </c>
      <c r="I3245" s="95" t="s">
        <v>243</v>
      </c>
      <c r="J3245" s="95" t="s">
        <v>242</v>
      </c>
      <c r="K3245" s="95" t="s">
        <v>289</v>
      </c>
      <c r="L3245" s="97">
        <f t="shared" si="50"/>
        <v>67</v>
      </c>
      <c r="M3245" s="95" t="str">
        <f>CONCATENATE(База[ПЕрвые символы],База[Column2],RIGHT(База[Column3],7))</f>
        <v>KV-20946200KJA-NZG</v>
      </c>
      <c r="N3245" s="98"/>
      <c r="O3245" s="98"/>
      <c r="T3245" s="97"/>
      <c r="Y3245" s="98"/>
    </row>
    <row r="3246" spans="1:25" ht="15" x14ac:dyDescent="0.25">
      <c r="A3246" s="93" t="str">
        <f>CONCATENATE(База[ПЕрвые символы],База[Column2],База[Column4])</f>
        <v>KV-20946207KJA-NZG</v>
      </c>
      <c r="B3246" s="94">
        <f>База[Column6]</f>
        <v>42</v>
      </c>
      <c r="C3246" s="95" t="s">
        <v>128</v>
      </c>
      <c r="D3246" s="96">
        <v>46207</v>
      </c>
      <c r="E3246" s="95">
        <v>42</v>
      </c>
      <c r="F3246" s="95">
        <v>34</v>
      </c>
      <c r="G3246" s="95">
        <v>34</v>
      </c>
      <c r="H3246" s="95">
        <v>0</v>
      </c>
      <c r="I3246" s="95" t="s">
        <v>243</v>
      </c>
      <c r="J3246" s="95" t="s">
        <v>242</v>
      </c>
      <c r="K3246" s="95" t="s">
        <v>288</v>
      </c>
      <c r="L3246" s="97">
        <f t="shared" si="50"/>
        <v>42</v>
      </c>
      <c r="M3246" s="95" t="str">
        <f>CONCATENATE(База[ПЕрвые символы],База[Column2],RIGHT(База[Column3],7))</f>
        <v>KV-20946207KJA-NZG</v>
      </c>
      <c r="N3246" s="98"/>
      <c r="O3246" s="98"/>
      <c r="T3246" s="97"/>
      <c r="Y3246" s="98"/>
    </row>
    <row r="3247" spans="1:25" ht="15" x14ac:dyDescent="0.25">
      <c r="A3247" s="93" t="str">
        <f>CONCATENATE(База[ПЕрвые символы],База[Column2],База[Column4])</f>
        <v>KV-20946214KJA-NZG</v>
      </c>
      <c r="B3247" s="94">
        <f>База[Column6]</f>
        <v>42</v>
      </c>
      <c r="C3247" s="95" t="s">
        <v>128</v>
      </c>
      <c r="D3247" s="96">
        <v>46214</v>
      </c>
      <c r="E3247" s="95">
        <v>42</v>
      </c>
      <c r="F3247" s="95">
        <v>25</v>
      </c>
      <c r="G3247" s="95">
        <v>25</v>
      </c>
      <c r="H3247" s="95">
        <v>0</v>
      </c>
      <c r="I3247" s="95" t="s">
        <v>243</v>
      </c>
      <c r="J3247" s="95" t="s">
        <v>242</v>
      </c>
      <c r="K3247" s="95" t="s">
        <v>289</v>
      </c>
      <c r="L3247" s="97">
        <f t="shared" si="50"/>
        <v>42</v>
      </c>
      <c r="M3247" s="95" t="str">
        <f>CONCATENATE(База[ПЕрвые символы],База[Column2],RIGHT(База[Column3],7))</f>
        <v>KV-20946214KJA-NZG</v>
      </c>
      <c r="N3247" s="98"/>
      <c r="O3247" s="98"/>
      <c r="T3247" s="97"/>
      <c r="Y3247" s="98"/>
    </row>
    <row r="3248" spans="1:25" ht="15" x14ac:dyDescent="0.25">
      <c r="A3248" s="93" t="str">
        <f>CONCATENATE(База[ПЕрвые символы],База[Column2],База[Column4])</f>
        <v>KV-20946166KJA-NZG</v>
      </c>
      <c r="B3248" s="94">
        <f>База[Column6]</f>
        <v>40</v>
      </c>
      <c r="C3248" s="95" t="s">
        <v>128</v>
      </c>
      <c r="D3248" s="96">
        <v>46166</v>
      </c>
      <c r="E3248" s="95">
        <v>40</v>
      </c>
      <c r="F3248" s="95">
        <v>22</v>
      </c>
      <c r="G3248" s="95">
        <v>22</v>
      </c>
      <c r="H3248" s="95">
        <v>0</v>
      </c>
      <c r="I3248" s="95" t="s">
        <v>243</v>
      </c>
      <c r="J3248" s="95" t="s">
        <v>242</v>
      </c>
      <c r="K3248" s="95" t="s">
        <v>293</v>
      </c>
      <c r="L3248" s="97">
        <f t="shared" si="50"/>
        <v>40</v>
      </c>
      <c r="M3248" s="95" t="str">
        <f>CONCATENATE(База[ПЕрвые символы],База[Column2],RIGHT(База[Column3],7))</f>
        <v>KV-20946166KJA-NZG</v>
      </c>
      <c r="N3248" s="98"/>
      <c r="O3248" s="98"/>
      <c r="T3248" s="97"/>
      <c r="Y3248" s="98"/>
    </row>
    <row r="3249" spans="1:25" ht="15" x14ac:dyDescent="0.25">
      <c r="A3249" s="93" t="str">
        <f>CONCATENATE(База[ПЕрвые символы],База[Column2],База[Column4])</f>
        <v>KV-21046158NZG-KJA</v>
      </c>
      <c r="B3249" s="94">
        <f>База[Column6]</f>
        <v>45</v>
      </c>
      <c r="C3249" s="95" t="s">
        <v>129</v>
      </c>
      <c r="D3249" s="96">
        <v>46158</v>
      </c>
      <c r="E3249" s="95">
        <v>45</v>
      </c>
      <c r="F3249" s="95">
        <v>42</v>
      </c>
      <c r="G3249" s="95">
        <v>42</v>
      </c>
      <c r="H3249" s="95">
        <v>0</v>
      </c>
      <c r="I3249" s="95" t="s">
        <v>245</v>
      </c>
      <c r="J3249" s="95" t="s">
        <v>244</v>
      </c>
      <c r="K3249" s="95" t="s">
        <v>288</v>
      </c>
      <c r="L3249" s="97">
        <f t="shared" si="50"/>
        <v>45</v>
      </c>
      <c r="M3249" s="95" t="str">
        <f>CONCATENATE(База[ПЕрвые символы],База[Column2],RIGHT(База[Column3],7))</f>
        <v>KV-21046158NZG-KJA</v>
      </c>
      <c r="N3249" s="98"/>
      <c r="O3249" s="98"/>
      <c r="T3249" s="97"/>
      <c r="Y3249" s="98"/>
    </row>
    <row r="3250" spans="1:25" ht="15" x14ac:dyDescent="0.25">
      <c r="A3250" s="93" t="str">
        <f>CONCATENATE(База[ПЕрвые символы],База[Column2],База[Column4])</f>
        <v>KV-21046172NZG-KJA</v>
      </c>
      <c r="B3250" s="94">
        <f>База[Column6]</f>
        <v>45</v>
      </c>
      <c r="C3250" s="95" t="s">
        <v>129</v>
      </c>
      <c r="D3250" s="96">
        <v>46172</v>
      </c>
      <c r="E3250" s="95">
        <v>45</v>
      </c>
      <c r="F3250" s="95">
        <v>29</v>
      </c>
      <c r="G3250" s="95">
        <v>29</v>
      </c>
      <c r="H3250" s="95">
        <v>0</v>
      </c>
      <c r="I3250" s="95" t="s">
        <v>245</v>
      </c>
      <c r="J3250" s="95" t="s">
        <v>244</v>
      </c>
      <c r="K3250" s="95" t="s">
        <v>288</v>
      </c>
      <c r="L3250" s="97">
        <f t="shared" si="50"/>
        <v>45</v>
      </c>
      <c r="M3250" s="95" t="str">
        <f>CONCATENATE(База[ПЕрвые символы],База[Column2],RIGHT(База[Column3],7))</f>
        <v>KV-21046172NZG-KJA</v>
      </c>
      <c r="N3250" s="98"/>
      <c r="O3250" s="98"/>
      <c r="T3250" s="97"/>
      <c r="Y3250" s="98"/>
    </row>
    <row r="3251" spans="1:25" ht="15" x14ac:dyDescent="0.25">
      <c r="A3251" s="93" t="str">
        <f>CONCATENATE(База[ПЕрвые символы],База[Column2],База[Column4])</f>
        <v>KV-21046179NZG-KJA</v>
      </c>
      <c r="B3251" s="94">
        <f>База[Column6]</f>
        <v>45</v>
      </c>
      <c r="C3251" s="95" t="s">
        <v>129</v>
      </c>
      <c r="D3251" s="96">
        <v>46179</v>
      </c>
      <c r="E3251" s="95">
        <v>45</v>
      </c>
      <c r="F3251" s="95">
        <v>19</v>
      </c>
      <c r="G3251" s="95">
        <v>19</v>
      </c>
      <c r="H3251" s="95">
        <v>0</v>
      </c>
      <c r="I3251" s="95" t="s">
        <v>245</v>
      </c>
      <c r="J3251" s="95" t="s">
        <v>244</v>
      </c>
      <c r="K3251" s="95" t="s">
        <v>288</v>
      </c>
      <c r="L3251" s="97">
        <f t="shared" si="50"/>
        <v>45</v>
      </c>
      <c r="M3251" s="95" t="str">
        <f>CONCATENATE(База[ПЕрвые символы],База[Column2],RIGHT(База[Column3],7))</f>
        <v>KV-21046179NZG-KJA</v>
      </c>
      <c r="N3251" s="98"/>
      <c r="O3251" s="98"/>
      <c r="T3251" s="97"/>
      <c r="Y3251" s="98"/>
    </row>
    <row r="3252" spans="1:25" ht="15" x14ac:dyDescent="0.25">
      <c r="A3252" s="93" t="str">
        <f>CONCATENATE(База[ПЕрвые символы],База[Column2],База[Column4])</f>
        <v>KV-21046186NZG-KJA</v>
      </c>
      <c r="B3252" s="94">
        <f>База[Column6]</f>
        <v>63</v>
      </c>
      <c r="C3252" s="95" t="s">
        <v>129</v>
      </c>
      <c r="D3252" s="96">
        <v>46186</v>
      </c>
      <c r="E3252" s="95">
        <v>63</v>
      </c>
      <c r="F3252" s="95">
        <v>19</v>
      </c>
      <c r="G3252" s="95">
        <v>19</v>
      </c>
      <c r="H3252" s="95">
        <v>0</v>
      </c>
      <c r="I3252" s="95" t="s">
        <v>245</v>
      </c>
      <c r="J3252" s="95" t="s">
        <v>244</v>
      </c>
      <c r="K3252" s="95" t="s">
        <v>289</v>
      </c>
      <c r="L3252" s="97">
        <f t="shared" si="50"/>
        <v>63</v>
      </c>
      <c r="M3252" s="95" t="str">
        <f>CONCATENATE(База[ПЕрвые символы],База[Column2],RIGHT(База[Column3],7))</f>
        <v>KV-21046186NZG-KJA</v>
      </c>
      <c r="N3252" s="98"/>
      <c r="O3252" s="98"/>
      <c r="T3252" s="97"/>
      <c r="Y3252" s="98"/>
    </row>
    <row r="3253" spans="1:25" ht="15" x14ac:dyDescent="0.25">
      <c r="A3253" s="93" t="str">
        <f>CONCATENATE(База[ПЕрвые символы],База[Column2],База[Column4])</f>
        <v>KV-21046192NZG-KJA</v>
      </c>
      <c r="B3253" s="94">
        <f>База[Column6]</f>
        <v>45</v>
      </c>
      <c r="C3253" s="95" t="s">
        <v>129</v>
      </c>
      <c r="D3253" s="96">
        <v>46192</v>
      </c>
      <c r="E3253" s="95">
        <v>45</v>
      </c>
      <c r="F3253" s="95">
        <v>0</v>
      </c>
      <c r="G3253" s="95">
        <v>0</v>
      </c>
      <c r="H3253" s="95">
        <v>0</v>
      </c>
      <c r="I3253" s="95" t="s">
        <v>245</v>
      </c>
      <c r="J3253" s="95" t="s">
        <v>244</v>
      </c>
      <c r="K3253" s="95" t="s">
        <v>288</v>
      </c>
      <c r="L3253" s="97">
        <f t="shared" si="50"/>
        <v>45</v>
      </c>
      <c r="M3253" s="95" t="str">
        <f>CONCATENATE(База[ПЕрвые символы],База[Column2],RIGHT(База[Column3],7))</f>
        <v>KV-21046192NZG-KJA</v>
      </c>
      <c r="N3253" s="98"/>
      <c r="O3253" s="98"/>
      <c r="T3253" s="97"/>
      <c r="Y3253" s="98"/>
    </row>
    <row r="3254" spans="1:25" ht="15" x14ac:dyDescent="0.25">
      <c r="A3254" s="93" t="str">
        <f>CONCATENATE(База[ПЕрвые символы],База[Column2],База[Column4])</f>
        <v>KV-21046193NZG-KJA</v>
      </c>
      <c r="B3254" s="94">
        <f>База[Column6]</f>
        <v>46</v>
      </c>
      <c r="C3254" s="95" t="s">
        <v>129</v>
      </c>
      <c r="D3254" s="96">
        <v>46193</v>
      </c>
      <c r="E3254" s="95">
        <v>46</v>
      </c>
      <c r="F3254" s="95">
        <v>11</v>
      </c>
      <c r="G3254" s="95">
        <v>11</v>
      </c>
      <c r="H3254" s="95">
        <v>0</v>
      </c>
      <c r="I3254" s="95" t="s">
        <v>245</v>
      </c>
      <c r="J3254" s="95" t="s">
        <v>244</v>
      </c>
      <c r="K3254" s="95" t="s">
        <v>288</v>
      </c>
      <c r="L3254" s="97">
        <f t="shared" si="50"/>
        <v>46</v>
      </c>
      <c r="M3254" s="95" t="str">
        <f>CONCATENATE(База[ПЕрвые символы],База[Column2],RIGHT(База[Column3],7))</f>
        <v>KV-21046193NZG-KJA</v>
      </c>
      <c r="N3254" s="98"/>
      <c r="O3254" s="98"/>
      <c r="T3254" s="97"/>
      <c r="Y3254" s="98"/>
    </row>
    <row r="3255" spans="1:25" ht="15" x14ac:dyDescent="0.25">
      <c r="A3255" s="93" t="str">
        <f>CONCATENATE(База[ПЕрвые символы],База[Column2],База[Column4])</f>
        <v>KV-21046200NZG-KJA</v>
      </c>
      <c r="B3255" s="94">
        <f>База[Column6]</f>
        <v>63</v>
      </c>
      <c r="C3255" s="95" t="s">
        <v>129</v>
      </c>
      <c r="D3255" s="96">
        <v>46200</v>
      </c>
      <c r="E3255" s="95">
        <v>63</v>
      </c>
      <c r="F3255" s="95">
        <v>13</v>
      </c>
      <c r="G3255" s="95">
        <v>13</v>
      </c>
      <c r="H3255" s="95">
        <v>0</v>
      </c>
      <c r="I3255" s="95" t="s">
        <v>245</v>
      </c>
      <c r="J3255" s="95" t="s">
        <v>244</v>
      </c>
      <c r="K3255" s="95" t="s">
        <v>289</v>
      </c>
      <c r="L3255" s="97">
        <f t="shared" si="50"/>
        <v>63</v>
      </c>
      <c r="M3255" s="95" t="str">
        <f>CONCATENATE(База[ПЕрвые символы],База[Column2],RIGHT(База[Column3],7))</f>
        <v>KV-21046200NZG-KJA</v>
      </c>
      <c r="N3255" s="98"/>
      <c r="O3255" s="98"/>
      <c r="T3255" s="97"/>
      <c r="Y3255" s="98"/>
    </row>
    <row r="3256" spans="1:25" ht="15" x14ac:dyDescent="0.25">
      <c r="A3256" s="93" t="str">
        <f>CONCATENATE(База[ПЕрвые символы],База[Column2],База[Column4])</f>
        <v>KV-21046207NZG-KJA</v>
      </c>
      <c r="B3256" s="94">
        <f>База[Column6]</f>
        <v>46</v>
      </c>
      <c r="C3256" s="95" t="s">
        <v>129</v>
      </c>
      <c r="D3256" s="96">
        <v>46207</v>
      </c>
      <c r="E3256" s="95">
        <v>46</v>
      </c>
      <c r="F3256" s="95">
        <v>5</v>
      </c>
      <c r="G3256" s="95">
        <v>5</v>
      </c>
      <c r="H3256" s="95">
        <v>0</v>
      </c>
      <c r="I3256" s="95" t="s">
        <v>245</v>
      </c>
      <c r="J3256" s="95" t="s">
        <v>244</v>
      </c>
      <c r="K3256" s="95" t="s">
        <v>288</v>
      </c>
      <c r="L3256" s="97">
        <f t="shared" si="50"/>
        <v>46</v>
      </c>
      <c r="M3256" s="95" t="str">
        <f>CONCATENATE(База[ПЕрвые символы],База[Column2],RIGHT(База[Column3],7))</f>
        <v>KV-21046207NZG-KJA</v>
      </c>
      <c r="N3256" s="98"/>
      <c r="O3256" s="98"/>
      <c r="T3256" s="97"/>
      <c r="Y3256" s="98"/>
    </row>
    <row r="3257" spans="1:25" ht="15" x14ac:dyDescent="0.25">
      <c r="A3257" s="93" t="str">
        <f>CONCATENATE(База[ПЕрвые символы],База[Column2],База[Column4])</f>
        <v>KV-21046214NZG-KJA</v>
      </c>
      <c r="B3257" s="94">
        <f>База[Column6]</f>
        <v>45</v>
      </c>
      <c r="C3257" s="95" t="s">
        <v>129</v>
      </c>
      <c r="D3257" s="96">
        <v>46214</v>
      </c>
      <c r="E3257" s="95">
        <v>45</v>
      </c>
      <c r="F3257" s="95">
        <v>9</v>
      </c>
      <c r="G3257" s="95">
        <v>9</v>
      </c>
      <c r="H3257" s="95">
        <v>0</v>
      </c>
      <c r="I3257" s="95" t="s">
        <v>245</v>
      </c>
      <c r="J3257" s="95" t="s">
        <v>244</v>
      </c>
      <c r="K3257" s="95" t="s">
        <v>289</v>
      </c>
      <c r="L3257" s="97">
        <f t="shared" si="50"/>
        <v>45</v>
      </c>
      <c r="M3257" s="95" t="str">
        <f>CONCATENATE(База[ПЕрвые символы],База[Column2],RIGHT(База[Column3],7))</f>
        <v>KV-21046214NZG-KJA</v>
      </c>
      <c r="N3257" s="98"/>
      <c r="O3257" s="98"/>
      <c r="T3257" s="97"/>
      <c r="Y3257" s="98"/>
    </row>
    <row r="3258" spans="1:25" ht="15" x14ac:dyDescent="0.25">
      <c r="A3258" s="93" t="str">
        <f>CONCATENATE(База[ПЕрвые символы],База[Column2],База[Column4])</f>
        <v>KV-21046166NZG-KJA</v>
      </c>
      <c r="B3258" s="94">
        <f>База[Column6]</f>
        <v>44</v>
      </c>
      <c r="C3258" s="95" t="s">
        <v>129</v>
      </c>
      <c r="D3258" s="96">
        <v>46166</v>
      </c>
      <c r="E3258" s="95">
        <v>44</v>
      </c>
      <c r="F3258" s="95">
        <v>16</v>
      </c>
      <c r="G3258" s="95">
        <v>16</v>
      </c>
      <c r="H3258" s="95">
        <v>0</v>
      </c>
      <c r="I3258" s="95" t="s">
        <v>245</v>
      </c>
      <c r="J3258" s="95" t="s">
        <v>244</v>
      </c>
      <c r="K3258" s="95" t="s">
        <v>293</v>
      </c>
      <c r="L3258" s="97">
        <f t="shared" si="50"/>
        <v>44</v>
      </c>
      <c r="M3258" s="95" t="str">
        <f>CONCATENATE(База[ПЕрвые символы],База[Column2],RIGHT(База[Column3],7))</f>
        <v>KV-21046166NZG-KJA</v>
      </c>
      <c r="N3258" s="98"/>
      <c r="O3258" s="98"/>
      <c r="T3258" s="97"/>
      <c r="Y3258" s="98"/>
    </row>
    <row r="3259" spans="1:25" ht="15" x14ac:dyDescent="0.25">
      <c r="A3259" s="93" t="str">
        <f>CONCATENATE(База[ПЕрвые символы],База[Column2],База[Column4])</f>
        <v>KV-21146184KJA-PYJ</v>
      </c>
      <c r="B3259" s="94">
        <f>База[Column6]</f>
        <v>36</v>
      </c>
      <c r="C3259" s="95" t="s">
        <v>309</v>
      </c>
      <c r="D3259" s="96">
        <v>46184</v>
      </c>
      <c r="E3259" s="95">
        <v>36</v>
      </c>
      <c r="F3259" s="95">
        <v>5</v>
      </c>
      <c r="G3259" s="95">
        <v>5</v>
      </c>
      <c r="H3259" s="95">
        <v>0</v>
      </c>
      <c r="I3259" s="95" t="s">
        <v>310</v>
      </c>
      <c r="J3259" s="95" t="s">
        <v>311</v>
      </c>
      <c r="K3259" s="95" t="s">
        <v>288</v>
      </c>
      <c r="L3259" s="97">
        <f t="shared" si="50"/>
        <v>36</v>
      </c>
      <c r="M3259" s="95" t="str">
        <f>CONCATENATE(База[ПЕрвые символы],База[Column2],RIGHT(База[Column3],7))</f>
        <v>KV-21146184KJA-PYJ</v>
      </c>
      <c r="N3259" s="98"/>
      <c r="O3259" s="98"/>
      <c r="T3259" s="97"/>
      <c r="Y3259" s="98"/>
    </row>
    <row r="3260" spans="1:25" ht="15" x14ac:dyDescent="0.25">
      <c r="A3260" s="93" t="str">
        <f>CONCATENATE(База[ПЕрвые символы],База[Column2],База[Column4])</f>
        <v>KV-21146191KJA-PYJ</v>
      </c>
      <c r="B3260" s="94">
        <f>База[Column6]</f>
        <v>36</v>
      </c>
      <c r="C3260" s="95" t="s">
        <v>309</v>
      </c>
      <c r="D3260" s="96">
        <v>46191</v>
      </c>
      <c r="E3260" s="95">
        <v>36</v>
      </c>
      <c r="F3260" s="95">
        <v>3</v>
      </c>
      <c r="G3260" s="95">
        <v>3</v>
      </c>
      <c r="H3260" s="95">
        <v>0</v>
      </c>
      <c r="I3260" s="95" t="s">
        <v>310</v>
      </c>
      <c r="J3260" s="95" t="s">
        <v>311</v>
      </c>
      <c r="K3260" s="95" t="s">
        <v>288</v>
      </c>
      <c r="L3260" s="97">
        <f t="shared" si="50"/>
        <v>36</v>
      </c>
      <c r="M3260" s="95" t="str">
        <f>CONCATENATE(База[ПЕрвые символы],База[Column2],RIGHT(База[Column3],7))</f>
        <v>KV-21146191KJA-PYJ</v>
      </c>
      <c r="N3260" s="98"/>
      <c r="O3260" s="98"/>
      <c r="T3260" s="97"/>
      <c r="Y3260" s="98"/>
    </row>
    <row r="3261" spans="1:25" ht="15" x14ac:dyDescent="0.25">
      <c r="A3261" s="93" t="str">
        <f>CONCATENATE(База[ПЕрвые символы],База[Column2],База[Column4])</f>
        <v>KV-21146198KJA-PYJ</v>
      </c>
      <c r="B3261" s="94">
        <f>База[Column6]</f>
        <v>36</v>
      </c>
      <c r="C3261" s="95" t="s">
        <v>309</v>
      </c>
      <c r="D3261" s="96">
        <v>46198</v>
      </c>
      <c r="E3261" s="95">
        <v>36</v>
      </c>
      <c r="F3261" s="95">
        <v>4</v>
      </c>
      <c r="G3261" s="95">
        <v>4</v>
      </c>
      <c r="H3261" s="95">
        <v>0</v>
      </c>
      <c r="I3261" s="95" t="s">
        <v>310</v>
      </c>
      <c r="J3261" s="95" t="s">
        <v>311</v>
      </c>
      <c r="K3261" s="95" t="s">
        <v>288</v>
      </c>
      <c r="L3261" s="97">
        <f t="shared" si="50"/>
        <v>36</v>
      </c>
      <c r="M3261" s="95" t="str">
        <f>CONCATENATE(База[ПЕрвые символы],База[Column2],RIGHT(База[Column3],7))</f>
        <v>KV-21146198KJA-PYJ</v>
      </c>
      <c r="N3261" s="98"/>
      <c r="O3261" s="98"/>
      <c r="T3261" s="97"/>
      <c r="Y3261" s="98"/>
    </row>
    <row r="3262" spans="1:25" ht="15" x14ac:dyDescent="0.25">
      <c r="A3262" s="93" t="str">
        <f>CONCATENATE(База[ПЕрвые символы],База[Column2],База[Column4])</f>
        <v>KV-21146205KJA-PYJ</v>
      </c>
      <c r="B3262" s="94">
        <f>База[Column6]</f>
        <v>36</v>
      </c>
      <c r="C3262" s="95" t="s">
        <v>309</v>
      </c>
      <c r="D3262" s="96">
        <v>46205</v>
      </c>
      <c r="E3262" s="95">
        <v>36</v>
      </c>
      <c r="F3262" s="95">
        <v>1</v>
      </c>
      <c r="G3262" s="95">
        <v>1</v>
      </c>
      <c r="H3262" s="95">
        <v>0</v>
      </c>
      <c r="I3262" s="95" t="s">
        <v>310</v>
      </c>
      <c r="J3262" s="95" t="s">
        <v>311</v>
      </c>
      <c r="K3262" s="95" t="s">
        <v>288</v>
      </c>
      <c r="L3262" s="97">
        <f t="shared" si="50"/>
        <v>36</v>
      </c>
      <c r="M3262" s="95" t="str">
        <f>CONCATENATE(База[ПЕрвые символы],База[Column2],RIGHT(База[Column3],7))</f>
        <v>KV-21146205KJA-PYJ</v>
      </c>
      <c r="N3262" s="98"/>
      <c r="O3262" s="98"/>
      <c r="T3262" s="97"/>
      <c r="Y3262" s="98"/>
    </row>
    <row r="3263" spans="1:25" ht="15" x14ac:dyDescent="0.25">
      <c r="A3263" s="93" t="str">
        <f>CONCATENATE(База[ПЕрвые символы],База[Column2],База[Column4])</f>
        <v>KV-21146212KJA-PYJ</v>
      </c>
      <c r="B3263" s="94">
        <f>База[Column6]</f>
        <v>36</v>
      </c>
      <c r="C3263" s="95" t="s">
        <v>309</v>
      </c>
      <c r="D3263" s="96">
        <v>46212</v>
      </c>
      <c r="E3263" s="95">
        <v>36</v>
      </c>
      <c r="F3263" s="95">
        <v>12</v>
      </c>
      <c r="G3263" s="95">
        <v>12</v>
      </c>
      <c r="H3263" s="95">
        <v>0</v>
      </c>
      <c r="I3263" s="95" t="s">
        <v>310</v>
      </c>
      <c r="J3263" s="95" t="s">
        <v>311</v>
      </c>
      <c r="K3263" s="95" t="s">
        <v>288</v>
      </c>
      <c r="L3263" s="97">
        <f t="shared" si="50"/>
        <v>36</v>
      </c>
      <c r="M3263" s="95" t="str">
        <f>CONCATENATE(База[ПЕрвые символы],База[Column2],RIGHT(База[Column3],7))</f>
        <v>KV-21146212KJA-PYJ</v>
      </c>
      <c r="N3263" s="98"/>
      <c r="O3263" s="98"/>
      <c r="T3263" s="97"/>
      <c r="Y3263" s="98"/>
    </row>
    <row r="3264" spans="1:25" ht="15" x14ac:dyDescent="0.25">
      <c r="A3264" s="93" t="str">
        <f>CONCATENATE(База[ПЕрвые символы],База[Column2],База[Column4])</f>
        <v>KV-21246184PYJ-KJA</v>
      </c>
      <c r="B3264" s="94">
        <f>База[Column6]</f>
        <v>39</v>
      </c>
      <c r="C3264" s="95" t="s">
        <v>312</v>
      </c>
      <c r="D3264" s="96">
        <v>46184</v>
      </c>
      <c r="E3264" s="95">
        <v>39</v>
      </c>
      <c r="F3264" s="95">
        <v>39</v>
      </c>
      <c r="G3264" s="95">
        <v>39</v>
      </c>
      <c r="H3264" s="95">
        <v>0</v>
      </c>
      <c r="I3264" s="95" t="s">
        <v>313</v>
      </c>
      <c r="J3264" s="95" t="s">
        <v>314</v>
      </c>
      <c r="K3264" s="95" t="s">
        <v>288</v>
      </c>
      <c r="L3264" s="97">
        <f t="shared" si="50"/>
        <v>39</v>
      </c>
      <c r="M3264" s="95" t="str">
        <f>CONCATENATE(База[ПЕрвые символы],База[Column2],RIGHT(База[Column3],7))</f>
        <v>KV-21246184PYJ-KJA</v>
      </c>
      <c r="N3264" s="98"/>
      <c r="O3264" s="98"/>
      <c r="T3264" s="97"/>
      <c r="Y3264" s="98"/>
    </row>
    <row r="3265" spans="1:25" ht="15" x14ac:dyDescent="0.25">
      <c r="A3265" s="93" t="str">
        <f>CONCATENATE(База[ПЕрвые символы],База[Column2],База[Column4])</f>
        <v>KV-21246191PYJ-KJA</v>
      </c>
      <c r="B3265" s="94">
        <f>База[Column6]</f>
        <v>38</v>
      </c>
      <c r="C3265" s="95" t="s">
        <v>312</v>
      </c>
      <c r="D3265" s="96">
        <v>46191</v>
      </c>
      <c r="E3265" s="95">
        <v>38</v>
      </c>
      <c r="F3265" s="95">
        <v>13</v>
      </c>
      <c r="G3265" s="95">
        <v>13</v>
      </c>
      <c r="H3265" s="95">
        <v>0</v>
      </c>
      <c r="I3265" s="95" t="s">
        <v>313</v>
      </c>
      <c r="J3265" s="95" t="s">
        <v>314</v>
      </c>
      <c r="K3265" s="95" t="s">
        <v>288</v>
      </c>
      <c r="L3265" s="97">
        <f t="shared" si="50"/>
        <v>38</v>
      </c>
      <c r="M3265" s="95" t="str">
        <f>CONCATENATE(База[ПЕрвые символы],База[Column2],RIGHT(База[Column3],7))</f>
        <v>KV-21246191PYJ-KJA</v>
      </c>
      <c r="N3265" s="98"/>
      <c r="O3265" s="98"/>
      <c r="T3265" s="97"/>
      <c r="Y3265" s="98"/>
    </row>
    <row r="3266" spans="1:25" ht="15" x14ac:dyDescent="0.25">
      <c r="A3266" s="93" t="str">
        <f>CONCATENATE(База[ПЕрвые символы],База[Column2],База[Column4])</f>
        <v>KV-21246198PYJ-KJA</v>
      </c>
      <c r="B3266" s="94">
        <f>База[Column6]</f>
        <v>38</v>
      </c>
      <c r="C3266" s="95" t="s">
        <v>312</v>
      </c>
      <c r="D3266" s="96">
        <v>46198</v>
      </c>
      <c r="E3266" s="95">
        <v>38</v>
      </c>
      <c r="F3266" s="95">
        <v>34</v>
      </c>
      <c r="G3266" s="95">
        <v>34</v>
      </c>
      <c r="H3266" s="95">
        <v>0</v>
      </c>
      <c r="I3266" s="95" t="s">
        <v>313</v>
      </c>
      <c r="J3266" s="95" t="s">
        <v>314</v>
      </c>
      <c r="K3266" s="95" t="s">
        <v>288</v>
      </c>
      <c r="L3266" s="97">
        <f t="shared" ref="L3266:L3329" si="51">IF(G3266&gt;=0,E3266-H3266,E3266-H3266-G3266)</f>
        <v>38</v>
      </c>
      <c r="M3266" s="95" t="str">
        <f>CONCATENATE(База[ПЕрвые символы],База[Column2],RIGHT(База[Column3],7))</f>
        <v>KV-21246198PYJ-KJA</v>
      </c>
      <c r="N3266" s="98"/>
      <c r="O3266" s="98"/>
      <c r="T3266" s="97"/>
      <c r="Y3266" s="98"/>
    </row>
    <row r="3267" spans="1:25" ht="15" x14ac:dyDescent="0.25">
      <c r="A3267" s="93" t="str">
        <f>CONCATENATE(База[ПЕрвые символы],База[Column2],База[Column4])</f>
        <v>KV-21246205PYJ-KJA</v>
      </c>
      <c r="B3267" s="94">
        <f>База[Column6]</f>
        <v>38</v>
      </c>
      <c r="C3267" s="95" t="s">
        <v>312</v>
      </c>
      <c r="D3267" s="96">
        <v>46205</v>
      </c>
      <c r="E3267" s="95">
        <v>38</v>
      </c>
      <c r="F3267" s="95">
        <v>28</v>
      </c>
      <c r="G3267" s="95">
        <v>28</v>
      </c>
      <c r="H3267" s="95">
        <v>0</v>
      </c>
      <c r="I3267" s="95" t="s">
        <v>313</v>
      </c>
      <c r="J3267" s="95" t="s">
        <v>314</v>
      </c>
      <c r="K3267" s="95" t="s">
        <v>288</v>
      </c>
      <c r="L3267" s="97">
        <f t="shared" si="51"/>
        <v>38</v>
      </c>
      <c r="M3267" s="95" t="str">
        <f>CONCATENATE(База[ПЕрвые символы],База[Column2],RIGHT(База[Column3],7))</f>
        <v>KV-21246205PYJ-KJA</v>
      </c>
      <c r="N3267" s="98"/>
      <c r="O3267" s="98"/>
      <c r="T3267" s="97"/>
      <c r="Y3267" s="98"/>
    </row>
    <row r="3268" spans="1:25" ht="15" x14ac:dyDescent="0.25">
      <c r="A3268" s="93" t="str">
        <f>CONCATENATE(База[ПЕрвые символы],База[Column2],База[Column4])</f>
        <v>KV-21246212PYJ-KJA</v>
      </c>
      <c r="B3268" s="94">
        <f>База[Column6]</f>
        <v>38</v>
      </c>
      <c r="C3268" s="95" t="s">
        <v>312</v>
      </c>
      <c r="D3268" s="96">
        <v>46212</v>
      </c>
      <c r="E3268" s="95">
        <v>38</v>
      </c>
      <c r="F3268" s="95">
        <v>20</v>
      </c>
      <c r="G3268" s="95">
        <v>20</v>
      </c>
      <c r="H3268" s="95">
        <v>0</v>
      </c>
      <c r="I3268" s="95" t="s">
        <v>313</v>
      </c>
      <c r="J3268" s="95" t="s">
        <v>314</v>
      </c>
      <c r="K3268" s="95" t="s">
        <v>288</v>
      </c>
      <c r="L3268" s="97">
        <f t="shared" si="51"/>
        <v>38</v>
      </c>
      <c r="M3268" s="95" t="str">
        <f>CONCATENATE(База[ПЕрвые символы],База[Column2],RIGHT(База[Column3],7))</f>
        <v>KV-21246212PYJ-KJA</v>
      </c>
      <c r="N3268" s="98"/>
      <c r="O3268" s="98"/>
      <c r="T3268" s="97"/>
      <c r="Y3268" s="98"/>
    </row>
    <row r="3269" spans="1:25" ht="15" x14ac:dyDescent="0.25">
      <c r="A3269" s="93" t="str">
        <f>CONCATENATE(База[ПЕрвые символы],База[Column2],База[Column4])</f>
        <v>KV-21346159KJA-TKM</v>
      </c>
      <c r="B3269" s="94">
        <f>База[Column6]</f>
        <v>34</v>
      </c>
      <c r="C3269" s="95" t="s">
        <v>130</v>
      </c>
      <c r="D3269" s="96">
        <v>46159</v>
      </c>
      <c r="E3269" s="95">
        <v>34</v>
      </c>
      <c r="F3269" s="95">
        <v>14</v>
      </c>
      <c r="G3269" s="95">
        <v>14</v>
      </c>
      <c r="H3269" s="95">
        <v>0</v>
      </c>
      <c r="I3269" s="95" t="s">
        <v>273</v>
      </c>
      <c r="J3269" s="95" t="s">
        <v>272</v>
      </c>
      <c r="K3269" s="95" t="s">
        <v>291</v>
      </c>
      <c r="L3269" s="97">
        <f t="shared" si="51"/>
        <v>34</v>
      </c>
      <c r="M3269" s="95" t="str">
        <f>CONCATENATE(База[ПЕрвые символы],База[Column2],RIGHT(База[Column3],7))</f>
        <v>KV-21346159KJA-TKM</v>
      </c>
      <c r="N3269" s="98"/>
      <c r="O3269" s="98"/>
      <c r="T3269" s="97"/>
      <c r="Y3269" s="98"/>
    </row>
    <row r="3270" spans="1:25" ht="15" x14ac:dyDescent="0.25">
      <c r="A3270" s="93" t="str">
        <f>CONCATENATE(База[ПЕрвые символы],База[Column2],База[Column4])</f>
        <v>KV-21346173KJA-TKM</v>
      </c>
      <c r="B3270" s="94">
        <f>База[Column6]</f>
        <v>34</v>
      </c>
      <c r="C3270" s="95" t="s">
        <v>130</v>
      </c>
      <c r="D3270" s="96">
        <v>46173</v>
      </c>
      <c r="E3270" s="95">
        <v>34</v>
      </c>
      <c r="F3270" s="95">
        <v>34</v>
      </c>
      <c r="G3270" s="95">
        <v>34</v>
      </c>
      <c r="H3270" s="95">
        <v>0</v>
      </c>
      <c r="I3270" s="95" t="s">
        <v>273</v>
      </c>
      <c r="J3270" s="95" t="s">
        <v>272</v>
      </c>
      <c r="K3270" s="95" t="s">
        <v>291</v>
      </c>
      <c r="L3270" s="97">
        <f t="shared" si="51"/>
        <v>34</v>
      </c>
      <c r="M3270" s="95" t="str">
        <f>CONCATENATE(База[ПЕрвые символы],База[Column2],RIGHT(База[Column3],7))</f>
        <v>KV-21346173KJA-TKM</v>
      </c>
      <c r="N3270" s="98"/>
      <c r="O3270" s="98"/>
      <c r="T3270" s="97"/>
      <c r="Y3270" s="98"/>
    </row>
    <row r="3271" spans="1:25" ht="15" x14ac:dyDescent="0.25">
      <c r="A3271" s="93" t="str">
        <f>CONCATENATE(База[ПЕрвые символы],База[Column2],База[Column4])</f>
        <v>KV-21346176KJA-TKM</v>
      </c>
      <c r="B3271" s="94">
        <f>База[Column6]</f>
        <v>26</v>
      </c>
      <c r="C3271" s="95" t="s">
        <v>130</v>
      </c>
      <c r="D3271" s="96">
        <v>46176</v>
      </c>
      <c r="E3271" s="95">
        <v>26</v>
      </c>
      <c r="F3271" s="95">
        <v>12</v>
      </c>
      <c r="G3271" s="95">
        <v>12</v>
      </c>
      <c r="H3271" s="95">
        <v>0</v>
      </c>
      <c r="I3271" s="95" t="s">
        <v>273</v>
      </c>
      <c r="J3271" s="95" t="s">
        <v>272</v>
      </c>
      <c r="K3271" s="95" t="s">
        <v>293</v>
      </c>
      <c r="L3271" s="97">
        <f t="shared" si="51"/>
        <v>26</v>
      </c>
      <c r="M3271" s="95" t="str">
        <f>CONCATENATE(База[ПЕрвые символы],База[Column2],RIGHT(База[Column3],7))</f>
        <v>KV-21346176KJA-TKM</v>
      </c>
      <c r="N3271" s="98"/>
      <c r="O3271" s="98"/>
      <c r="T3271" s="97"/>
      <c r="Y3271" s="98"/>
    </row>
    <row r="3272" spans="1:25" ht="15" x14ac:dyDescent="0.25">
      <c r="A3272" s="93" t="str">
        <f>CONCATENATE(База[ПЕрвые символы],База[Column2],База[Column4])</f>
        <v>KV-21346180KJA-TKM</v>
      </c>
      <c r="B3272" s="94">
        <f>База[Column6]</f>
        <v>34</v>
      </c>
      <c r="C3272" s="95" t="s">
        <v>130</v>
      </c>
      <c r="D3272" s="96">
        <v>46180</v>
      </c>
      <c r="E3272" s="95">
        <v>34</v>
      </c>
      <c r="F3272" s="95">
        <v>11</v>
      </c>
      <c r="G3272" s="95">
        <v>11</v>
      </c>
      <c r="H3272" s="95">
        <v>0</v>
      </c>
      <c r="I3272" s="95" t="s">
        <v>273</v>
      </c>
      <c r="J3272" s="95" t="s">
        <v>272</v>
      </c>
      <c r="K3272" s="95" t="s">
        <v>291</v>
      </c>
      <c r="L3272" s="97">
        <f t="shared" si="51"/>
        <v>34</v>
      </c>
      <c r="M3272" s="95" t="str">
        <f>CONCATENATE(База[ПЕрвые символы],База[Column2],RIGHT(База[Column3],7))</f>
        <v>KV-21346180KJA-TKM</v>
      </c>
      <c r="N3272" s="98"/>
      <c r="O3272" s="98"/>
      <c r="T3272" s="97"/>
      <c r="Y3272" s="98"/>
    </row>
    <row r="3273" spans="1:25" ht="15" x14ac:dyDescent="0.25">
      <c r="A3273" s="93" t="str">
        <f>CONCATENATE(База[ПЕрвые символы],База[Column2],База[Column4])</f>
        <v>KV-21346184KJA-TKM</v>
      </c>
      <c r="B3273" s="94">
        <f>База[Column6]</f>
        <v>16</v>
      </c>
      <c r="C3273" s="95" t="s">
        <v>130</v>
      </c>
      <c r="D3273" s="96">
        <v>46184</v>
      </c>
      <c r="E3273" s="95">
        <v>16</v>
      </c>
      <c r="F3273" s="95">
        <v>6</v>
      </c>
      <c r="G3273" s="95">
        <v>6</v>
      </c>
      <c r="H3273" s="95">
        <v>0</v>
      </c>
      <c r="I3273" s="95" t="s">
        <v>273</v>
      </c>
      <c r="J3273" s="95" t="s">
        <v>272</v>
      </c>
      <c r="K3273" s="95" t="s">
        <v>291</v>
      </c>
      <c r="L3273" s="97">
        <f t="shared" si="51"/>
        <v>16</v>
      </c>
      <c r="M3273" s="95" t="str">
        <f>CONCATENATE(База[ПЕрвые символы],База[Column2],RIGHT(База[Column3],7))</f>
        <v>KV-21346184KJA-TKM</v>
      </c>
      <c r="N3273" s="98"/>
      <c r="O3273" s="98"/>
      <c r="T3273" s="97"/>
      <c r="Y3273" s="98"/>
    </row>
    <row r="3274" spans="1:25" ht="15" x14ac:dyDescent="0.25">
      <c r="A3274" s="93" t="str">
        <f>CONCATENATE(База[ПЕрвые символы],База[Column2],База[Column4])</f>
        <v>KV-21346187KJA-TKM</v>
      </c>
      <c r="B3274" s="94">
        <f>База[Column6]</f>
        <v>34</v>
      </c>
      <c r="C3274" s="95" t="s">
        <v>130</v>
      </c>
      <c r="D3274" s="96">
        <v>46187</v>
      </c>
      <c r="E3274" s="95">
        <v>34</v>
      </c>
      <c r="F3274" s="95">
        <v>11</v>
      </c>
      <c r="G3274" s="95">
        <v>11</v>
      </c>
      <c r="H3274" s="95">
        <v>0</v>
      </c>
      <c r="I3274" s="95" t="s">
        <v>273</v>
      </c>
      <c r="J3274" s="95" t="s">
        <v>272</v>
      </c>
      <c r="K3274" s="95" t="s">
        <v>291</v>
      </c>
      <c r="L3274" s="97">
        <f t="shared" si="51"/>
        <v>34</v>
      </c>
      <c r="M3274" s="95" t="str">
        <f>CONCATENATE(База[ПЕрвые символы],База[Column2],RIGHT(База[Column3],7))</f>
        <v>KV-21346187KJA-TKM</v>
      </c>
      <c r="N3274" s="98"/>
      <c r="O3274" s="98"/>
      <c r="T3274" s="97"/>
      <c r="Y3274" s="98"/>
    </row>
    <row r="3275" spans="1:25" ht="15" x14ac:dyDescent="0.25">
      <c r="A3275" s="93" t="str">
        <f>CONCATENATE(База[ПЕрвые символы],База[Column2],База[Column4])</f>
        <v>KV-21346190KJA-TKM</v>
      </c>
      <c r="B3275" s="94">
        <f>База[Column6]</f>
        <v>16</v>
      </c>
      <c r="C3275" s="95" t="s">
        <v>130</v>
      </c>
      <c r="D3275" s="96">
        <v>46190</v>
      </c>
      <c r="E3275" s="95">
        <v>16</v>
      </c>
      <c r="F3275" s="95">
        <v>9</v>
      </c>
      <c r="G3275" s="95">
        <v>9</v>
      </c>
      <c r="H3275" s="95">
        <v>0</v>
      </c>
      <c r="I3275" s="95" t="s">
        <v>273</v>
      </c>
      <c r="J3275" s="95" t="s">
        <v>272</v>
      </c>
      <c r="K3275" s="95" t="s">
        <v>291</v>
      </c>
      <c r="L3275" s="97">
        <f t="shared" si="51"/>
        <v>16</v>
      </c>
      <c r="M3275" s="95" t="str">
        <f>CONCATENATE(База[ПЕрвые символы],База[Column2],RIGHT(База[Column3],7))</f>
        <v>KV-21346190KJA-TKM</v>
      </c>
      <c r="N3275" s="98"/>
      <c r="O3275" s="98"/>
      <c r="T3275" s="97"/>
      <c r="Y3275" s="98"/>
    </row>
    <row r="3276" spans="1:25" ht="15" x14ac:dyDescent="0.25">
      <c r="A3276" s="93" t="str">
        <f>CONCATENATE(База[ПЕрвые символы],База[Column2],База[Column4])</f>
        <v>KV-21346194KJA-TKM</v>
      </c>
      <c r="B3276" s="94">
        <f>База[Column6]</f>
        <v>34</v>
      </c>
      <c r="C3276" s="95" t="s">
        <v>130</v>
      </c>
      <c r="D3276" s="96">
        <v>46194</v>
      </c>
      <c r="E3276" s="95">
        <v>34</v>
      </c>
      <c r="F3276" s="95">
        <v>2</v>
      </c>
      <c r="G3276" s="95">
        <v>2</v>
      </c>
      <c r="H3276" s="95">
        <v>0</v>
      </c>
      <c r="I3276" s="95" t="s">
        <v>273</v>
      </c>
      <c r="J3276" s="95" t="s">
        <v>272</v>
      </c>
      <c r="K3276" s="95" t="s">
        <v>291</v>
      </c>
      <c r="L3276" s="97">
        <f t="shared" si="51"/>
        <v>34</v>
      </c>
      <c r="M3276" s="95" t="str">
        <f>CONCATENATE(База[ПЕрвые символы],База[Column2],RIGHT(База[Column3],7))</f>
        <v>KV-21346194KJA-TKM</v>
      </c>
      <c r="N3276" s="98"/>
      <c r="O3276" s="98"/>
      <c r="T3276" s="97"/>
      <c r="Y3276" s="98"/>
    </row>
    <row r="3277" spans="1:25" ht="15" x14ac:dyDescent="0.25">
      <c r="A3277" s="93" t="str">
        <f>CONCATENATE(База[ПЕрвые символы],База[Column2],База[Column4])</f>
        <v>KV-21346198KJA-TKM</v>
      </c>
      <c r="B3277" s="94">
        <f>База[Column6]</f>
        <v>16</v>
      </c>
      <c r="C3277" s="95" t="s">
        <v>130</v>
      </c>
      <c r="D3277" s="96">
        <v>46198</v>
      </c>
      <c r="E3277" s="95">
        <v>16</v>
      </c>
      <c r="F3277" s="95">
        <v>2</v>
      </c>
      <c r="G3277" s="95">
        <v>2</v>
      </c>
      <c r="H3277" s="95">
        <v>0</v>
      </c>
      <c r="I3277" s="95" t="s">
        <v>273</v>
      </c>
      <c r="J3277" s="95" t="s">
        <v>272</v>
      </c>
      <c r="K3277" s="95" t="s">
        <v>291</v>
      </c>
      <c r="L3277" s="97">
        <f t="shared" si="51"/>
        <v>16</v>
      </c>
      <c r="M3277" s="95" t="str">
        <f>CONCATENATE(База[ПЕрвые символы],База[Column2],RIGHT(База[Column3],7))</f>
        <v>KV-21346198KJA-TKM</v>
      </c>
      <c r="N3277" s="98"/>
      <c r="O3277" s="98"/>
      <c r="T3277" s="97"/>
      <c r="Y3277" s="98"/>
    </row>
    <row r="3278" spans="1:25" ht="15" x14ac:dyDescent="0.25">
      <c r="A3278" s="93" t="str">
        <f>CONCATENATE(База[ПЕрвые символы],База[Column2],База[Column4])</f>
        <v>KV-21346201KJA-TKM</v>
      </c>
      <c r="B3278" s="94">
        <f>База[Column6]</f>
        <v>34</v>
      </c>
      <c r="C3278" s="95" t="s">
        <v>130</v>
      </c>
      <c r="D3278" s="96">
        <v>46201</v>
      </c>
      <c r="E3278" s="95">
        <v>34</v>
      </c>
      <c r="F3278" s="95">
        <v>8</v>
      </c>
      <c r="G3278" s="95">
        <v>8</v>
      </c>
      <c r="H3278" s="95">
        <v>0</v>
      </c>
      <c r="I3278" s="95" t="s">
        <v>273</v>
      </c>
      <c r="J3278" s="95" t="s">
        <v>272</v>
      </c>
      <c r="K3278" s="95" t="s">
        <v>291</v>
      </c>
      <c r="L3278" s="97">
        <f t="shared" si="51"/>
        <v>34</v>
      </c>
      <c r="M3278" s="95" t="str">
        <f>CONCATENATE(База[ПЕрвые символы],База[Column2],RIGHT(База[Column3],7))</f>
        <v>KV-21346201KJA-TKM</v>
      </c>
      <c r="N3278" s="98"/>
      <c r="O3278" s="98"/>
      <c r="T3278" s="97"/>
      <c r="Y3278" s="98"/>
    </row>
    <row r="3279" spans="1:25" ht="15" x14ac:dyDescent="0.25">
      <c r="A3279" s="93" t="str">
        <f>CONCATENATE(База[ПЕрвые символы],База[Column2],База[Column4])</f>
        <v>KV-21346204KJA-TKM</v>
      </c>
      <c r="B3279" s="94">
        <f>База[Column6]</f>
        <v>34</v>
      </c>
      <c r="C3279" s="95" t="s">
        <v>130</v>
      </c>
      <c r="D3279" s="96">
        <v>46204</v>
      </c>
      <c r="E3279" s="95">
        <v>34</v>
      </c>
      <c r="F3279" s="95">
        <v>7</v>
      </c>
      <c r="G3279" s="95">
        <v>7</v>
      </c>
      <c r="H3279" s="95">
        <v>0</v>
      </c>
      <c r="I3279" s="95" t="s">
        <v>273</v>
      </c>
      <c r="J3279" s="95" t="s">
        <v>272</v>
      </c>
      <c r="K3279" s="95" t="s">
        <v>291</v>
      </c>
      <c r="L3279" s="97">
        <f t="shared" si="51"/>
        <v>34</v>
      </c>
      <c r="M3279" s="95" t="str">
        <f>CONCATENATE(База[ПЕрвые символы],База[Column2],RIGHT(База[Column3],7))</f>
        <v>KV-21346204KJA-TKM</v>
      </c>
      <c r="N3279" s="98"/>
      <c r="O3279" s="98"/>
      <c r="T3279" s="97"/>
      <c r="Y3279" s="98"/>
    </row>
    <row r="3280" spans="1:25" ht="15" x14ac:dyDescent="0.25">
      <c r="A3280" s="93" t="str">
        <f>CONCATENATE(База[ПЕрвые символы],База[Column2],База[Column4])</f>
        <v>KV-21346208KJA-TKM</v>
      </c>
      <c r="B3280" s="94">
        <f>База[Column6]</f>
        <v>34</v>
      </c>
      <c r="C3280" s="95" t="s">
        <v>130</v>
      </c>
      <c r="D3280" s="96">
        <v>46208</v>
      </c>
      <c r="E3280" s="95">
        <v>34</v>
      </c>
      <c r="F3280" s="95">
        <v>5</v>
      </c>
      <c r="G3280" s="95">
        <v>5</v>
      </c>
      <c r="H3280" s="95">
        <v>0</v>
      </c>
      <c r="I3280" s="95" t="s">
        <v>273</v>
      </c>
      <c r="J3280" s="95" t="s">
        <v>272</v>
      </c>
      <c r="K3280" s="95" t="s">
        <v>291</v>
      </c>
      <c r="L3280" s="97">
        <f t="shared" si="51"/>
        <v>34</v>
      </c>
      <c r="M3280" s="95" t="str">
        <f>CONCATENATE(База[ПЕрвые символы],База[Column2],RIGHT(База[Column3],7))</f>
        <v>KV-21346208KJA-TKM</v>
      </c>
      <c r="N3280" s="98"/>
      <c r="O3280" s="98"/>
      <c r="T3280" s="97"/>
      <c r="Y3280" s="98"/>
    </row>
    <row r="3281" spans="1:25" ht="15" x14ac:dyDescent="0.25">
      <c r="A3281" s="93" t="str">
        <f>CONCATENATE(База[ПЕрвые символы],База[Column2],База[Column4])</f>
        <v>KV-21346211KJA-TKM</v>
      </c>
      <c r="B3281" s="94">
        <f>База[Column6]</f>
        <v>34</v>
      </c>
      <c r="C3281" s="95" t="s">
        <v>130</v>
      </c>
      <c r="D3281" s="96">
        <v>46211</v>
      </c>
      <c r="E3281" s="95">
        <v>34</v>
      </c>
      <c r="F3281" s="95">
        <v>0</v>
      </c>
      <c r="G3281" s="95">
        <v>0</v>
      </c>
      <c r="H3281" s="95">
        <v>0</v>
      </c>
      <c r="I3281" s="95" t="s">
        <v>273</v>
      </c>
      <c r="J3281" s="95" t="s">
        <v>272</v>
      </c>
      <c r="K3281" s="95" t="s">
        <v>291</v>
      </c>
      <c r="L3281" s="97">
        <f t="shared" si="51"/>
        <v>34</v>
      </c>
      <c r="M3281" s="95" t="str">
        <f>CONCATENATE(База[ПЕрвые символы],База[Column2],RIGHT(База[Column3],7))</f>
        <v>KV-21346211KJA-TKM</v>
      </c>
      <c r="N3281" s="98"/>
      <c r="O3281" s="98"/>
      <c r="T3281" s="97"/>
      <c r="Y3281" s="98"/>
    </row>
    <row r="3282" spans="1:25" ht="15" x14ac:dyDescent="0.25">
      <c r="A3282" s="93" t="str">
        <f>CONCATENATE(База[ПЕрвые символы],База[Column2],База[Column4])</f>
        <v>KV-21346215KJA-TKM</v>
      </c>
      <c r="B3282" s="94">
        <f>База[Column6]</f>
        <v>34</v>
      </c>
      <c r="C3282" s="95" t="s">
        <v>130</v>
      </c>
      <c r="D3282" s="96">
        <v>46215</v>
      </c>
      <c r="E3282" s="95">
        <v>34</v>
      </c>
      <c r="F3282" s="95">
        <v>6</v>
      </c>
      <c r="G3282" s="95">
        <v>6</v>
      </c>
      <c r="H3282" s="95">
        <v>0</v>
      </c>
      <c r="I3282" s="95" t="s">
        <v>273</v>
      </c>
      <c r="J3282" s="95" t="s">
        <v>272</v>
      </c>
      <c r="K3282" s="95" t="s">
        <v>291</v>
      </c>
      <c r="L3282" s="97">
        <f t="shared" si="51"/>
        <v>34</v>
      </c>
      <c r="M3282" s="95" t="str">
        <f>CONCATENATE(База[ПЕрвые символы],База[Column2],RIGHT(База[Column3],7))</f>
        <v>KV-21346215KJA-TKM</v>
      </c>
      <c r="N3282" s="98"/>
      <c r="O3282" s="98"/>
      <c r="T3282" s="97"/>
      <c r="Y3282" s="98"/>
    </row>
    <row r="3283" spans="1:25" ht="15" x14ac:dyDescent="0.25">
      <c r="A3283" s="93" t="str">
        <f>CONCATENATE(База[ПЕрвые символы],База[Column2],База[Column4])</f>
        <v>KV-21346167KJA-TKM</v>
      </c>
      <c r="B3283" s="94">
        <f>База[Column6]</f>
        <v>22</v>
      </c>
      <c r="C3283" s="95" t="s">
        <v>130</v>
      </c>
      <c r="D3283" s="96">
        <v>46167</v>
      </c>
      <c r="E3283" s="95">
        <v>22</v>
      </c>
      <c r="F3283" s="95">
        <v>19</v>
      </c>
      <c r="G3283" s="95">
        <v>19</v>
      </c>
      <c r="H3283" s="95">
        <v>0</v>
      </c>
      <c r="I3283" s="95" t="s">
        <v>273</v>
      </c>
      <c r="J3283" s="95" t="s">
        <v>272</v>
      </c>
      <c r="K3283" s="95" t="s">
        <v>293</v>
      </c>
      <c r="L3283" s="97">
        <f t="shared" si="51"/>
        <v>22</v>
      </c>
      <c r="M3283" s="95" t="str">
        <f>CONCATENATE(База[ПЕрвые символы],База[Column2],RIGHT(База[Column3],7))</f>
        <v>KV-21346167KJA-TKM</v>
      </c>
      <c r="N3283" s="98"/>
      <c r="O3283" s="98"/>
      <c r="T3283" s="97"/>
      <c r="Y3283" s="98"/>
    </row>
    <row r="3284" spans="1:25" ht="15" x14ac:dyDescent="0.25">
      <c r="A3284" s="93" t="str">
        <f>CONCATENATE(База[ПЕрвые символы],База[Column2],База[Column4])</f>
        <v>KV-21446159TKM-KJA</v>
      </c>
      <c r="B3284" s="94">
        <f>База[Column6]</f>
        <v>21</v>
      </c>
      <c r="C3284" s="95" t="s">
        <v>131</v>
      </c>
      <c r="D3284" s="96">
        <v>46159</v>
      </c>
      <c r="E3284" s="95">
        <v>21</v>
      </c>
      <c r="F3284" s="95">
        <v>19</v>
      </c>
      <c r="G3284" s="95">
        <v>19</v>
      </c>
      <c r="H3284" s="95">
        <v>0</v>
      </c>
      <c r="I3284" s="95" t="s">
        <v>275</v>
      </c>
      <c r="J3284" s="95" t="s">
        <v>274</v>
      </c>
      <c r="K3284" s="95" t="s">
        <v>291</v>
      </c>
      <c r="L3284" s="97">
        <f t="shared" si="51"/>
        <v>21</v>
      </c>
      <c r="M3284" s="95" t="str">
        <f>CONCATENATE(База[ПЕрвые символы],База[Column2],RIGHT(База[Column3],7))</f>
        <v>KV-21446159TKM-KJA</v>
      </c>
      <c r="N3284" s="98"/>
      <c r="O3284" s="98"/>
      <c r="T3284" s="97"/>
      <c r="Y3284" s="98"/>
    </row>
    <row r="3285" spans="1:25" ht="15" x14ac:dyDescent="0.25">
      <c r="A3285" s="93" t="str">
        <f>CONCATENATE(База[ПЕрвые символы],База[Column2],База[Column4])</f>
        <v>KV-21446173TKM-KJA</v>
      </c>
      <c r="B3285" s="94">
        <f>База[Column6]</f>
        <v>21</v>
      </c>
      <c r="C3285" s="95" t="s">
        <v>131</v>
      </c>
      <c r="D3285" s="96">
        <v>46173</v>
      </c>
      <c r="E3285" s="95">
        <v>21</v>
      </c>
      <c r="F3285" s="95">
        <v>21</v>
      </c>
      <c r="G3285" s="95">
        <v>21</v>
      </c>
      <c r="H3285" s="95">
        <v>0</v>
      </c>
      <c r="I3285" s="95" t="s">
        <v>275</v>
      </c>
      <c r="J3285" s="95" t="s">
        <v>274</v>
      </c>
      <c r="K3285" s="95" t="s">
        <v>291</v>
      </c>
      <c r="L3285" s="97">
        <f t="shared" si="51"/>
        <v>21</v>
      </c>
      <c r="M3285" s="95" t="str">
        <f>CONCATENATE(База[ПЕрвые символы],База[Column2],RIGHT(База[Column3],7))</f>
        <v>KV-21446173TKM-KJA</v>
      </c>
      <c r="N3285" s="98"/>
      <c r="O3285" s="98"/>
      <c r="T3285" s="97"/>
      <c r="Y3285" s="98"/>
    </row>
    <row r="3286" spans="1:25" ht="15" x14ac:dyDescent="0.25">
      <c r="A3286" s="93" t="str">
        <f>CONCATENATE(База[ПЕрвые символы],База[Column2],База[Column4])</f>
        <v>KV-21446176TKM-KJA</v>
      </c>
      <c r="B3286" s="94">
        <f>База[Column6]</f>
        <v>19</v>
      </c>
      <c r="C3286" s="95" t="s">
        <v>131</v>
      </c>
      <c r="D3286" s="96">
        <v>46176</v>
      </c>
      <c r="E3286" s="95">
        <v>19</v>
      </c>
      <c r="F3286" s="95">
        <v>19</v>
      </c>
      <c r="G3286" s="95">
        <v>19</v>
      </c>
      <c r="H3286" s="95">
        <v>0</v>
      </c>
      <c r="I3286" s="95" t="s">
        <v>275</v>
      </c>
      <c r="J3286" s="95" t="s">
        <v>274</v>
      </c>
      <c r="K3286" s="95" t="s">
        <v>293</v>
      </c>
      <c r="L3286" s="97">
        <f t="shared" si="51"/>
        <v>19</v>
      </c>
      <c r="M3286" s="95" t="str">
        <f>CONCATENATE(База[ПЕрвые символы],База[Column2],RIGHT(База[Column3],7))</f>
        <v>KV-21446176TKM-KJA</v>
      </c>
      <c r="N3286" s="98"/>
      <c r="O3286" s="98"/>
      <c r="T3286" s="97"/>
      <c r="Y3286" s="98"/>
    </row>
    <row r="3287" spans="1:25" ht="15" x14ac:dyDescent="0.25">
      <c r="A3287" s="93" t="str">
        <f>CONCATENATE(База[ПЕрвые символы],База[Column2],База[Column4])</f>
        <v>KV-21446180TKM-KJA</v>
      </c>
      <c r="B3287" s="94">
        <f>База[Column6]</f>
        <v>20</v>
      </c>
      <c r="C3287" s="95" t="s">
        <v>131</v>
      </c>
      <c r="D3287" s="96">
        <v>46180</v>
      </c>
      <c r="E3287" s="95">
        <v>20</v>
      </c>
      <c r="F3287" s="95">
        <v>16</v>
      </c>
      <c r="G3287" s="95">
        <v>16</v>
      </c>
      <c r="H3287" s="95">
        <v>0</v>
      </c>
      <c r="I3287" s="95" t="s">
        <v>275</v>
      </c>
      <c r="J3287" s="95" t="s">
        <v>274</v>
      </c>
      <c r="K3287" s="95" t="s">
        <v>291</v>
      </c>
      <c r="L3287" s="97">
        <f t="shared" si="51"/>
        <v>20</v>
      </c>
      <c r="M3287" s="95" t="str">
        <f>CONCATENATE(База[ПЕрвые символы],База[Column2],RIGHT(База[Column3],7))</f>
        <v>KV-21446180TKM-KJA</v>
      </c>
      <c r="N3287" s="98"/>
      <c r="O3287" s="98"/>
      <c r="T3287" s="97"/>
      <c r="Y3287" s="98"/>
    </row>
    <row r="3288" spans="1:25" ht="15" x14ac:dyDescent="0.25">
      <c r="A3288" s="93" t="str">
        <f>CONCATENATE(База[ПЕрвые символы],База[Column2],База[Column4])</f>
        <v>KV-21446184TKM-KJA</v>
      </c>
      <c r="B3288" s="94">
        <f>База[Column6]</f>
        <v>20</v>
      </c>
      <c r="C3288" s="95" t="s">
        <v>131</v>
      </c>
      <c r="D3288" s="96">
        <v>46184</v>
      </c>
      <c r="E3288" s="95">
        <v>20</v>
      </c>
      <c r="F3288" s="95">
        <v>15</v>
      </c>
      <c r="G3288" s="95">
        <v>15</v>
      </c>
      <c r="H3288" s="95">
        <v>0</v>
      </c>
      <c r="I3288" s="95" t="s">
        <v>275</v>
      </c>
      <c r="J3288" s="95" t="s">
        <v>274</v>
      </c>
      <c r="K3288" s="95" t="s">
        <v>291</v>
      </c>
      <c r="L3288" s="97">
        <f t="shared" si="51"/>
        <v>20</v>
      </c>
      <c r="M3288" s="95" t="str">
        <f>CONCATENATE(База[ПЕрвые символы],База[Column2],RIGHT(База[Column3],7))</f>
        <v>KV-21446184TKM-KJA</v>
      </c>
      <c r="N3288" s="98"/>
      <c r="O3288" s="98"/>
      <c r="T3288" s="97"/>
      <c r="Y3288" s="98"/>
    </row>
    <row r="3289" spans="1:25" ht="15" x14ac:dyDescent="0.25">
      <c r="A3289" s="93" t="str">
        <f>CONCATENATE(База[ПЕрвые символы],База[Column2],База[Column4])</f>
        <v>KV-21446187TKM-KJA</v>
      </c>
      <c r="B3289" s="94">
        <f>База[Column6]</f>
        <v>20</v>
      </c>
      <c r="C3289" s="95" t="s">
        <v>131</v>
      </c>
      <c r="D3289" s="96">
        <v>46187</v>
      </c>
      <c r="E3289" s="95">
        <v>20</v>
      </c>
      <c r="F3289" s="95">
        <v>20</v>
      </c>
      <c r="G3289" s="95">
        <v>20</v>
      </c>
      <c r="H3289" s="95">
        <v>0</v>
      </c>
      <c r="I3289" s="95" t="s">
        <v>275</v>
      </c>
      <c r="J3289" s="95" t="s">
        <v>274</v>
      </c>
      <c r="K3289" s="95" t="s">
        <v>291</v>
      </c>
      <c r="L3289" s="97">
        <f t="shared" si="51"/>
        <v>20</v>
      </c>
      <c r="M3289" s="95" t="str">
        <f>CONCATENATE(База[ПЕрвые символы],База[Column2],RIGHT(База[Column3],7))</f>
        <v>KV-21446187TKM-KJA</v>
      </c>
      <c r="N3289" s="98"/>
      <c r="O3289" s="98"/>
      <c r="T3289" s="97"/>
      <c r="Y3289" s="98"/>
    </row>
    <row r="3290" spans="1:25" ht="15" x14ac:dyDescent="0.25">
      <c r="A3290" s="93" t="str">
        <f>CONCATENATE(База[ПЕрвые символы],База[Column2],База[Column4])</f>
        <v>KV-21446190TKM-KJA</v>
      </c>
      <c r="B3290" s="94">
        <f>База[Column6]</f>
        <v>20</v>
      </c>
      <c r="C3290" s="95" t="s">
        <v>131</v>
      </c>
      <c r="D3290" s="96">
        <v>46190</v>
      </c>
      <c r="E3290" s="95">
        <v>20</v>
      </c>
      <c r="F3290" s="95">
        <v>18</v>
      </c>
      <c r="G3290" s="95">
        <v>18</v>
      </c>
      <c r="H3290" s="95">
        <v>0</v>
      </c>
      <c r="I3290" s="95" t="s">
        <v>275</v>
      </c>
      <c r="J3290" s="95" t="s">
        <v>274</v>
      </c>
      <c r="K3290" s="95" t="s">
        <v>291</v>
      </c>
      <c r="L3290" s="97">
        <f t="shared" si="51"/>
        <v>20</v>
      </c>
      <c r="M3290" s="95" t="str">
        <f>CONCATENATE(База[ПЕрвые символы],База[Column2],RIGHT(База[Column3],7))</f>
        <v>KV-21446190TKM-KJA</v>
      </c>
      <c r="N3290" s="98"/>
      <c r="O3290" s="98"/>
      <c r="T3290" s="97"/>
      <c r="Y3290" s="98"/>
    </row>
    <row r="3291" spans="1:25" ht="15" x14ac:dyDescent="0.25">
      <c r="A3291" s="93" t="str">
        <f>CONCATENATE(База[ПЕрвые символы],База[Column2],База[Column4])</f>
        <v>KV-21446194TKM-KJA</v>
      </c>
      <c r="B3291" s="94">
        <f>База[Column6]</f>
        <v>20</v>
      </c>
      <c r="C3291" s="95" t="s">
        <v>131</v>
      </c>
      <c r="D3291" s="96">
        <v>46194</v>
      </c>
      <c r="E3291" s="95">
        <v>20</v>
      </c>
      <c r="F3291" s="95">
        <v>14</v>
      </c>
      <c r="G3291" s="95">
        <v>14</v>
      </c>
      <c r="H3291" s="95">
        <v>0</v>
      </c>
      <c r="I3291" s="95" t="s">
        <v>275</v>
      </c>
      <c r="J3291" s="95" t="s">
        <v>274</v>
      </c>
      <c r="K3291" s="95" t="s">
        <v>291</v>
      </c>
      <c r="L3291" s="97">
        <f t="shared" si="51"/>
        <v>20</v>
      </c>
      <c r="M3291" s="95" t="str">
        <f>CONCATENATE(База[ПЕрвые символы],База[Column2],RIGHT(База[Column3],7))</f>
        <v>KV-21446194TKM-KJA</v>
      </c>
      <c r="N3291" s="98"/>
      <c r="O3291" s="98"/>
      <c r="T3291" s="97"/>
      <c r="Y3291" s="98"/>
    </row>
    <row r="3292" spans="1:25" ht="15" x14ac:dyDescent="0.25">
      <c r="A3292" s="93" t="str">
        <f>CONCATENATE(База[ПЕрвые символы],База[Column2],База[Column4])</f>
        <v>KV-21446198TKM-KJA</v>
      </c>
      <c r="B3292" s="94">
        <f>База[Column6]</f>
        <v>20</v>
      </c>
      <c r="C3292" s="95" t="s">
        <v>131</v>
      </c>
      <c r="D3292" s="96">
        <v>46198</v>
      </c>
      <c r="E3292" s="95">
        <v>20</v>
      </c>
      <c r="F3292" s="95">
        <v>3</v>
      </c>
      <c r="G3292" s="95">
        <v>3</v>
      </c>
      <c r="H3292" s="95">
        <v>0</v>
      </c>
      <c r="I3292" s="95" t="s">
        <v>275</v>
      </c>
      <c r="J3292" s="95" t="s">
        <v>274</v>
      </c>
      <c r="K3292" s="95" t="s">
        <v>291</v>
      </c>
      <c r="L3292" s="97">
        <f t="shared" si="51"/>
        <v>20</v>
      </c>
      <c r="M3292" s="95" t="str">
        <f>CONCATENATE(База[ПЕрвые символы],База[Column2],RIGHT(База[Column3],7))</f>
        <v>KV-21446198TKM-KJA</v>
      </c>
      <c r="N3292" s="98"/>
      <c r="O3292" s="98"/>
      <c r="T3292" s="97"/>
      <c r="Y3292" s="98"/>
    </row>
    <row r="3293" spans="1:25" ht="15" x14ac:dyDescent="0.25">
      <c r="A3293" s="93" t="str">
        <f>CONCATENATE(База[ПЕрвые символы],База[Column2],База[Column4])</f>
        <v>KV-21446201TKM-KJA</v>
      </c>
      <c r="B3293" s="94">
        <f>База[Column6]</f>
        <v>20</v>
      </c>
      <c r="C3293" s="95" t="s">
        <v>131</v>
      </c>
      <c r="D3293" s="96">
        <v>46201</v>
      </c>
      <c r="E3293" s="95">
        <v>20</v>
      </c>
      <c r="F3293" s="95">
        <v>11</v>
      </c>
      <c r="G3293" s="95">
        <v>11</v>
      </c>
      <c r="H3293" s="95">
        <v>0</v>
      </c>
      <c r="I3293" s="95" t="s">
        <v>275</v>
      </c>
      <c r="J3293" s="95" t="s">
        <v>274</v>
      </c>
      <c r="K3293" s="95" t="s">
        <v>291</v>
      </c>
      <c r="L3293" s="97">
        <f t="shared" si="51"/>
        <v>20</v>
      </c>
      <c r="M3293" s="95" t="str">
        <f>CONCATENATE(База[ПЕрвые символы],База[Column2],RIGHT(База[Column3],7))</f>
        <v>KV-21446201TKM-KJA</v>
      </c>
      <c r="N3293" s="98"/>
      <c r="O3293" s="98"/>
      <c r="T3293" s="97"/>
      <c r="Y3293" s="98"/>
    </row>
    <row r="3294" spans="1:25" ht="15" x14ac:dyDescent="0.25">
      <c r="A3294" s="93" t="str">
        <f>CONCATENATE(База[ПЕрвые символы],База[Column2],База[Column4])</f>
        <v>KV-21446204TKM-KJA</v>
      </c>
      <c r="B3294" s="94">
        <f>База[Column6]</f>
        <v>15</v>
      </c>
      <c r="C3294" s="95" t="s">
        <v>131</v>
      </c>
      <c r="D3294" s="96">
        <v>46204</v>
      </c>
      <c r="E3294" s="95">
        <v>15</v>
      </c>
      <c r="F3294" s="95">
        <v>9</v>
      </c>
      <c r="G3294" s="95">
        <v>9</v>
      </c>
      <c r="H3294" s="95">
        <v>0</v>
      </c>
      <c r="I3294" s="95" t="s">
        <v>275</v>
      </c>
      <c r="J3294" s="95" t="s">
        <v>274</v>
      </c>
      <c r="K3294" s="95" t="s">
        <v>291</v>
      </c>
      <c r="L3294" s="97">
        <f t="shared" si="51"/>
        <v>15</v>
      </c>
      <c r="M3294" s="95" t="str">
        <f>CONCATENATE(База[ПЕрвые символы],База[Column2],RIGHT(База[Column3],7))</f>
        <v>KV-21446204TKM-KJA</v>
      </c>
      <c r="N3294" s="98"/>
      <c r="O3294" s="98"/>
      <c r="T3294" s="97"/>
      <c r="Y3294" s="98"/>
    </row>
    <row r="3295" spans="1:25" ht="15" x14ac:dyDescent="0.25">
      <c r="A3295" s="93" t="str">
        <f>CONCATENATE(База[ПЕрвые символы],База[Column2],База[Column4])</f>
        <v>KV-21446208TKM-KJA</v>
      </c>
      <c r="B3295" s="94">
        <f>База[Column6]</f>
        <v>15</v>
      </c>
      <c r="C3295" s="95" t="s">
        <v>131</v>
      </c>
      <c r="D3295" s="96">
        <v>46208</v>
      </c>
      <c r="E3295" s="95">
        <v>15</v>
      </c>
      <c r="F3295" s="95">
        <v>11</v>
      </c>
      <c r="G3295" s="95">
        <v>11</v>
      </c>
      <c r="H3295" s="95">
        <v>0</v>
      </c>
      <c r="I3295" s="95" t="s">
        <v>275</v>
      </c>
      <c r="J3295" s="95" t="s">
        <v>274</v>
      </c>
      <c r="K3295" s="95" t="s">
        <v>291</v>
      </c>
      <c r="L3295" s="97">
        <f t="shared" si="51"/>
        <v>15</v>
      </c>
      <c r="M3295" s="95" t="str">
        <f>CONCATENATE(База[ПЕрвые символы],База[Column2],RIGHT(База[Column3],7))</f>
        <v>KV-21446208TKM-KJA</v>
      </c>
      <c r="N3295" s="98"/>
      <c r="O3295" s="98"/>
      <c r="T3295" s="97"/>
      <c r="Y3295" s="98"/>
    </row>
    <row r="3296" spans="1:25" ht="15" x14ac:dyDescent="0.25">
      <c r="A3296" s="93" t="str">
        <f>CONCATENATE(База[ПЕрвые символы],База[Column2],База[Column4])</f>
        <v>KV-21446211TKM-KJA</v>
      </c>
      <c r="B3296" s="94">
        <f>База[Column6]</f>
        <v>15</v>
      </c>
      <c r="C3296" s="95" t="s">
        <v>131</v>
      </c>
      <c r="D3296" s="96">
        <v>46211</v>
      </c>
      <c r="E3296" s="95">
        <v>15</v>
      </c>
      <c r="F3296" s="95">
        <v>0</v>
      </c>
      <c r="G3296" s="95">
        <v>0</v>
      </c>
      <c r="H3296" s="95">
        <v>0</v>
      </c>
      <c r="I3296" s="95" t="s">
        <v>275</v>
      </c>
      <c r="J3296" s="95" t="s">
        <v>274</v>
      </c>
      <c r="K3296" s="95" t="s">
        <v>291</v>
      </c>
      <c r="L3296" s="97">
        <f t="shared" si="51"/>
        <v>15</v>
      </c>
      <c r="M3296" s="95" t="str">
        <f>CONCATENATE(База[ПЕрвые символы],База[Column2],RIGHT(База[Column3],7))</f>
        <v>KV-21446211TKM-KJA</v>
      </c>
      <c r="N3296" s="98"/>
      <c r="O3296" s="98"/>
      <c r="T3296" s="97"/>
      <c r="Y3296" s="98"/>
    </row>
    <row r="3297" spans="1:25" ht="15" x14ac:dyDescent="0.25">
      <c r="A3297" s="93" t="str">
        <f>CONCATENATE(База[ПЕрвые символы],База[Column2],База[Column4])</f>
        <v>KV-21446215TKM-KJA</v>
      </c>
      <c r="B3297" s="94">
        <f>База[Column6]</f>
        <v>15</v>
      </c>
      <c r="C3297" s="95" t="s">
        <v>131</v>
      </c>
      <c r="D3297" s="96">
        <v>46215</v>
      </c>
      <c r="E3297" s="95">
        <v>15</v>
      </c>
      <c r="F3297" s="95">
        <v>0</v>
      </c>
      <c r="G3297" s="95">
        <v>0</v>
      </c>
      <c r="H3297" s="95">
        <v>0</v>
      </c>
      <c r="I3297" s="95" t="s">
        <v>275</v>
      </c>
      <c r="J3297" s="95" t="s">
        <v>274</v>
      </c>
      <c r="K3297" s="95" t="s">
        <v>291</v>
      </c>
      <c r="L3297" s="97">
        <f t="shared" si="51"/>
        <v>15</v>
      </c>
      <c r="M3297" s="95" t="str">
        <f>CONCATENATE(База[ПЕрвые символы],База[Column2],RIGHT(База[Column3],7))</f>
        <v>KV-21446215TKM-KJA</v>
      </c>
      <c r="N3297" s="98"/>
      <c r="O3297" s="98"/>
      <c r="T3297" s="97"/>
      <c r="Y3297" s="98"/>
    </row>
    <row r="3298" spans="1:25" ht="15" x14ac:dyDescent="0.25">
      <c r="A3298" s="93" t="str">
        <f>CONCATENATE(База[ПЕрвые символы],База[Column2],База[Column4])</f>
        <v>KV-21446167TKM-KJA</v>
      </c>
      <c r="B3298" s="94">
        <f>База[Column6]</f>
        <v>22</v>
      </c>
      <c r="C3298" s="95" t="s">
        <v>131</v>
      </c>
      <c r="D3298" s="96">
        <v>46167</v>
      </c>
      <c r="E3298" s="95">
        <v>22</v>
      </c>
      <c r="F3298" s="95">
        <v>22</v>
      </c>
      <c r="G3298" s="95">
        <v>22</v>
      </c>
      <c r="H3298" s="95">
        <v>0</v>
      </c>
      <c r="I3298" s="95" t="s">
        <v>275</v>
      </c>
      <c r="J3298" s="95" t="s">
        <v>274</v>
      </c>
      <c r="K3298" s="95" t="s">
        <v>293</v>
      </c>
      <c r="L3298" s="97">
        <f t="shared" si="51"/>
        <v>22</v>
      </c>
      <c r="M3298" s="95" t="str">
        <f>CONCATENATE(База[ПЕрвые символы],База[Column2],RIGHT(База[Column3],7))</f>
        <v>KV-21446167TKM-KJA</v>
      </c>
      <c r="N3298" s="98"/>
      <c r="O3298" s="98"/>
      <c r="T3298" s="97"/>
      <c r="Y3298" s="98"/>
    </row>
    <row r="3299" spans="1:25" ht="15" x14ac:dyDescent="0.25">
      <c r="A3299" s="93" t="str">
        <f>CONCATENATE(База[ПЕрвые символы],База[Column2],База[Column4])</f>
        <v>KV-21546156KJA-TLK</v>
      </c>
      <c r="B3299" s="94">
        <f>База[Column6]</f>
        <v>120</v>
      </c>
      <c r="C3299" s="95" t="s">
        <v>132</v>
      </c>
      <c r="D3299" s="96">
        <v>46156</v>
      </c>
      <c r="E3299" s="95">
        <v>120</v>
      </c>
      <c r="F3299" s="95">
        <v>107</v>
      </c>
      <c r="G3299" s="95">
        <v>107</v>
      </c>
      <c r="H3299" s="95">
        <v>0</v>
      </c>
      <c r="I3299" s="95" t="s">
        <v>247</v>
      </c>
      <c r="J3299" s="95" t="s">
        <v>246</v>
      </c>
      <c r="K3299" s="95" t="s">
        <v>290</v>
      </c>
      <c r="L3299" s="97">
        <f t="shared" si="51"/>
        <v>120</v>
      </c>
      <c r="M3299" s="95" t="str">
        <f>CONCATENATE(База[ПЕрвые символы],База[Column2],RIGHT(База[Column3],7))</f>
        <v>KV-21546156KJA-TLK</v>
      </c>
      <c r="N3299" s="98"/>
      <c r="O3299" s="98"/>
      <c r="T3299" s="97"/>
      <c r="Y3299" s="98"/>
    </row>
    <row r="3300" spans="1:25" ht="15" x14ac:dyDescent="0.25">
      <c r="A3300" s="93" t="str">
        <f>CONCATENATE(База[ПЕрвые символы],База[Column2],База[Column4])</f>
        <v>KV-21546158KJA-TLK</v>
      </c>
      <c r="B3300" s="94">
        <f>База[Column6]</f>
        <v>120</v>
      </c>
      <c r="C3300" s="95" t="s">
        <v>132</v>
      </c>
      <c r="D3300" s="96">
        <v>46158</v>
      </c>
      <c r="E3300" s="95">
        <v>120</v>
      </c>
      <c r="F3300" s="95">
        <v>109</v>
      </c>
      <c r="G3300" s="95">
        <v>109</v>
      </c>
      <c r="H3300" s="95">
        <v>0</v>
      </c>
      <c r="I3300" s="95" t="s">
        <v>247</v>
      </c>
      <c r="J3300" s="95" t="s">
        <v>246</v>
      </c>
      <c r="K3300" s="95" t="s">
        <v>290</v>
      </c>
      <c r="L3300" s="97">
        <f t="shared" si="51"/>
        <v>120</v>
      </c>
      <c r="M3300" s="95" t="str">
        <f>CONCATENATE(База[ПЕрвые символы],База[Column2],RIGHT(База[Column3],7))</f>
        <v>KV-21546158KJA-TLK</v>
      </c>
    </row>
    <row r="3301" spans="1:25" ht="15" x14ac:dyDescent="0.25">
      <c r="A3301" s="93" t="str">
        <f>CONCATENATE(База[ПЕрвые символы],База[Column2],База[Column4])</f>
        <v>KV-21546163KJA-TLK</v>
      </c>
      <c r="B3301" s="94">
        <f>База[Column6]</f>
        <v>120</v>
      </c>
      <c r="C3301" s="95" t="s">
        <v>132</v>
      </c>
      <c r="D3301" s="96">
        <v>46163</v>
      </c>
      <c r="E3301" s="95">
        <v>120</v>
      </c>
      <c r="F3301" s="95">
        <v>107</v>
      </c>
      <c r="G3301" s="95">
        <v>107</v>
      </c>
      <c r="H3301" s="95">
        <v>0</v>
      </c>
      <c r="I3301" s="95" t="s">
        <v>247</v>
      </c>
      <c r="J3301" s="95" t="s">
        <v>246</v>
      </c>
      <c r="K3301" s="95" t="s">
        <v>290</v>
      </c>
      <c r="L3301" s="97">
        <f t="shared" si="51"/>
        <v>120</v>
      </c>
      <c r="M3301" s="95" t="str">
        <f>CONCATENATE(База[ПЕрвые символы],База[Column2],RIGHT(База[Column3],7))</f>
        <v>KV-21546163KJA-TLK</v>
      </c>
    </row>
    <row r="3302" spans="1:25" ht="15" x14ac:dyDescent="0.25">
      <c r="A3302" s="93" t="str">
        <f>CONCATENATE(База[ПЕрвые символы],База[Column2],База[Column4])</f>
        <v>KV-21546165KJA-TLK</v>
      </c>
      <c r="B3302" s="94">
        <f>База[Column6]</f>
        <v>120</v>
      </c>
      <c r="C3302" s="95" t="s">
        <v>132</v>
      </c>
      <c r="D3302" s="96">
        <v>46165</v>
      </c>
      <c r="E3302" s="95">
        <v>120</v>
      </c>
      <c r="F3302" s="95">
        <v>101</v>
      </c>
      <c r="G3302" s="95">
        <v>101</v>
      </c>
      <c r="H3302" s="95">
        <v>0</v>
      </c>
      <c r="I3302" s="95" t="s">
        <v>247</v>
      </c>
      <c r="J3302" s="95" t="s">
        <v>246</v>
      </c>
      <c r="K3302" s="95" t="s">
        <v>290</v>
      </c>
      <c r="L3302" s="97">
        <f t="shared" si="51"/>
        <v>120</v>
      </c>
      <c r="M3302" s="95" t="str">
        <f>CONCATENATE(База[ПЕрвые символы],База[Column2],RIGHT(База[Column3],7))</f>
        <v>KV-21546165KJA-TLK</v>
      </c>
    </row>
    <row r="3303" spans="1:25" ht="15" x14ac:dyDescent="0.25">
      <c r="A3303" s="93" t="str">
        <f>CONCATENATE(База[ПЕрвые символы],База[Column2],База[Column4])</f>
        <v>KV-21546170KJA-TLK</v>
      </c>
      <c r="B3303" s="94">
        <f>База[Column6]</f>
        <v>120</v>
      </c>
      <c r="C3303" s="95" t="s">
        <v>132</v>
      </c>
      <c r="D3303" s="96">
        <v>46170</v>
      </c>
      <c r="E3303" s="95">
        <v>120</v>
      </c>
      <c r="F3303" s="95">
        <v>39</v>
      </c>
      <c r="G3303" s="95">
        <v>39</v>
      </c>
      <c r="H3303" s="95">
        <v>75</v>
      </c>
      <c r="I3303" s="95" t="s">
        <v>247</v>
      </c>
      <c r="J3303" s="95" t="s">
        <v>246</v>
      </c>
      <c r="K3303" s="95" t="s">
        <v>290</v>
      </c>
      <c r="L3303" s="97">
        <f t="shared" si="51"/>
        <v>45</v>
      </c>
      <c r="M3303" s="95" t="str">
        <f>CONCATENATE(База[ПЕрвые символы],База[Column2],RIGHT(База[Column3],7))</f>
        <v>KV-21546170KJA-TLK</v>
      </c>
    </row>
    <row r="3304" spans="1:25" ht="15" x14ac:dyDescent="0.25">
      <c r="A3304" s="93" t="str">
        <f>CONCATENATE(База[ПЕрвые символы],База[Column2],База[Column4])</f>
        <v>KV-21546172KJA-TLK</v>
      </c>
      <c r="B3304" s="94">
        <f>База[Column6]</f>
        <v>120</v>
      </c>
      <c r="C3304" s="95" t="s">
        <v>132</v>
      </c>
      <c r="D3304" s="96">
        <v>46172</v>
      </c>
      <c r="E3304" s="95">
        <v>120</v>
      </c>
      <c r="F3304" s="95">
        <v>87</v>
      </c>
      <c r="G3304" s="95">
        <v>87</v>
      </c>
      <c r="H3304" s="95">
        <v>15</v>
      </c>
      <c r="I3304" s="95" t="s">
        <v>247</v>
      </c>
      <c r="J3304" s="95" t="s">
        <v>246</v>
      </c>
      <c r="K3304" s="95" t="s">
        <v>290</v>
      </c>
      <c r="L3304" s="97">
        <f t="shared" si="51"/>
        <v>105</v>
      </c>
      <c r="M3304" s="95" t="str">
        <f>CONCATENATE(База[ПЕрвые символы],База[Column2],RIGHT(База[Column3],7))</f>
        <v>KV-21546172KJA-TLK</v>
      </c>
    </row>
    <row r="3305" spans="1:25" ht="15" x14ac:dyDescent="0.25">
      <c r="A3305" s="93" t="str">
        <f>CONCATENATE(База[ПЕрвые символы],База[Column2],База[Column4])</f>
        <v>KV-21546177KJA-TLK</v>
      </c>
      <c r="B3305" s="94">
        <f>База[Column6]</f>
        <v>120</v>
      </c>
      <c r="C3305" s="95" t="s">
        <v>132</v>
      </c>
      <c r="D3305" s="96">
        <v>46177</v>
      </c>
      <c r="E3305" s="95">
        <v>120</v>
      </c>
      <c r="F3305" s="95">
        <v>34</v>
      </c>
      <c r="G3305" s="95">
        <v>34</v>
      </c>
      <c r="H3305" s="95">
        <v>40</v>
      </c>
      <c r="I3305" s="95" t="s">
        <v>247</v>
      </c>
      <c r="J3305" s="95" t="s">
        <v>246</v>
      </c>
      <c r="K3305" s="95" t="s">
        <v>290</v>
      </c>
      <c r="L3305" s="97">
        <f t="shared" si="51"/>
        <v>80</v>
      </c>
      <c r="M3305" s="95" t="str">
        <f>CONCATENATE(База[ПЕрвые символы],База[Column2],RIGHT(База[Column3],7))</f>
        <v>KV-21546177KJA-TLK</v>
      </c>
    </row>
    <row r="3306" spans="1:25" ht="15" x14ac:dyDescent="0.25">
      <c r="A3306" s="93" t="str">
        <f>CONCATENATE(База[ПЕрвые символы],База[Column2],База[Column4])</f>
        <v>KV-21546179KJA-TLK</v>
      </c>
      <c r="B3306" s="94">
        <f>База[Column6]</f>
        <v>120</v>
      </c>
      <c r="C3306" s="95" t="s">
        <v>132</v>
      </c>
      <c r="D3306" s="96">
        <v>46179</v>
      </c>
      <c r="E3306" s="95">
        <v>120</v>
      </c>
      <c r="F3306" s="95">
        <v>21</v>
      </c>
      <c r="G3306" s="95">
        <v>21</v>
      </c>
      <c r="H3306" s="95">
        <v>15</v>
      </c>
      <c r="I3306" s="95" t="s">
        <v>247</v>
      </c>
      <c r="J3306" s="95" t="s">
        <v>246</v>
      </c>
      <c r="K3306" s="95" t="s">
        <v>290</v>
      </c>
      <c r="L3306" s="97">
        <f t="shared" si="51"/>
        <v>105</v>
      </c>
      <c r="M3306" s="95" t="str">
        <f>CONCATENATE(База[ПЕрвые символы],База[Column2],RIGHT(База[Column3],7))</f>
        <v>KV-21546179KJA-TLK</v>
      </c>
    </row>
    <row r="3307" spans="1:25" ht="15" x14ac:dyDescent="0.25">
      <c r="A3307" s="93" t="str">
        <f>CONCATENATE(База[ПЕрвые символы],База[Column2],База[Column4])</f>
        <v>KV-21546184KJA-TLK</v>
      </c>
      <c r="B3307" s="94">
        <f>База[Column6]</f>
        <v>120</v>
      </c>
      <c r="C3307" s="95" t="s">
        <v>132</v>
      </c>
      <c r="D3307" s="96">
        <v>46184</v>
      </c>
      <c r="E3307" s="95">
        <v>120</v>
      </c>
      <c r="F3307" s="95">
        <v>33</v>
      </c>
      <c r="G3307" s="95">
        <v>33</v>
      </c>
      <c r="H3307" s="95">
        <v>27</v>
      </c>
      <c r="I3307" s="95" t="s">
        <v>247</v>
      </c>
      <c r="J3307" s="95" t="s">
        <v>246</v>
      </c>
      <c r="K3307" s="95" t="s">
        <v>290</v>
      </c>
      <c r="L3307" s="97">
        <f t="shared" si="51"/>
        <v>93</v>
      </c>
      <c r="M3307" s="95" t="str">
        <f>CONCATENATE(База[ПЕрвые символы],База[Column2],RIGHT(База[Column3],7))</f>
        <v>KV-21546184KJA-TLK</v>
      </c>
    </row>
    <row r="3308" spans="1:25" ht="15" x14ac:dyDescent="0.25">
      <c r="A3308" s="93" t="str">
        <f>CONCATENATE(База[ПЕрвые символы],База[Column2],База[Column4])</f>
        <v>KV-21546186KJA-TLK</v>
      </c>
      <c r="B3308" s="94">
        <f>База[Column6]</f>
        <v>120</v>
      </c>
      <c r="C3308" s="95" t="s">
        <v>132</v>
      </c>
      <c r="D3308" s="96">
        <v>46186</v>
      </c>
      <c r="E3308" s="95">
        <v>120</v>
      </c>
      <c r="F3308" s="95">
        <v>31</v>
      </c>
      <c r="G3308" s="95">
        <v>31</v>
      </c>
      <c r="H3308" s="95">
        <v>15</v>
      </c>
      <c r="I3308" s="95" t="s">
        <v>247</v>
      </c>
      <c r="J3308" s="95" t="s">
        <v>246</v>
      </c>
      <c r="K3308" s="95" t="s">
        <v>290</v>
      </c>
      <c r="L3308" s="97">
        <f t="shared" si="51"/>
        <v>105</v>
      </c>
      <c r="M3308" s="95" t="str">
        <f>CONCATENATE(База[ПЕрвые символы],База[Column2],RIGHT(База[Column3],7))</f>
        <v>KV-21546186KJA-TLK</v>
      </c>
    </row>
    <row r="3309" spans="1:25" ht="15" x14ac:dyDescent="0.25">
      <c r="A3309" s="93" t="str">
        <f>CONCATENATE(База[ПЕрвые символы],База[Column2],База[Column4])</f>
        <v>KV-21546191KJA-TLK</v>
      </c>
      <c r="B3309" s="94">
        <f>База[Column6]</f>
        <v>120</v>
      </c>
      <c r="C3309" s="95" t="s">
        <v>132</v>
      </c>
      <c r="D3309" s="96">
        <v>46191</v>
      </c>
      <c r="E3309" s="95">
        <v>120</v>
      </c>
      <c r="F3309" s="95">
        <v>14</v>
      </c>
      <c r="G3309" s="95">
        <v>14</v>
      </c>
      <c r="H3309" s="95">
        <v>25</v>
      </c>
      <c r="I3309" s="95" t="s">
        <v>247</v>
      </c>
      <c r="J3309" s="95" t="s">
        <v>246</v>
      </c>
      <c r="K3309" s="95" t="s">
        <v>290</v>
      </c>
      <c r="L3309" s="97">
        <f t="shared" si="51"/>
        <v>95</v>
      </c>
      <c r="M3309" s="95" t="str">
        <f>CONCATENATE(База[ПЕрвые символы],База[Column2],RIGHT(База[Column3],7))</f>
        <v>KV-21546191KJA-TLK</v>
      </c>
    </row>
    <row r="3310" spans="1:25" ht="15" x14ac:dyDescent="0.25">
      <c r="A3310" s="93" t="str">
        <f>CONCATENATE(База[ПЕрвые символы],База[Column2],База[Column4])</f>
        <v>KV-21546193KJA-TLK</v>
      </c>
      <c r="B3310" s="94">
        <f>База[Column6]</f>
        <v>120</v>
      </c>
      <c r="C3310" s="95" t="s">
        <v>132</v>
      </c>
      <c r="D3310" s="96">
        <v>46193</v>
      </c>
      <c r="E3310" s="95">
        <v>120</v>
      </c>
      <c r="F3310" s="95">
        <v>7</v>
      </c>
      <c r="G3310" s="95">
        <v>7</v>
      </c>
      <c r="H3310" s="95">
        <v>18</v>
      </c>
      <c r="I3310" s="95" t="s">
        <v>247</v>
      </c>
      <c r="J3310" s="95" t="s">
        <v>246</v>
      </c>
      <c r="K3310" s="95" t="s">
        <v>290</v>
      </c>
      <c r="L3310" s="97">
        <f t="shared" si="51"/>
        <v>102</v>
      </c>
      <c r="M3310" s="95" t="str">
        <f>CONCATENATE(База[ПЕрвые символы],База[Column2],RIGHT(База[Column3],7))</f>
        <v>KV-21546193KJA-TLK</v>
      </c>
    </row>
    <row r="3311" spans="1:25" ht="15" x14ac:dyDescent="0.25">
      <c r="A3311" s="93" t="str">
        <f>CONCATENATE(База[ПЕрвые символы],База[Column2],База[Column4])</f>
        <v>KV-21546198KJA-TLK</v>
      </c>
      <c r="B3311" s="94">
        <f>База[Column6]</f>
        <v>120</v>
      </c>
      <c r="C3311" s="95" t="s">
        <v>132</v>
      </c>
      <c r="D3311" s="96">
        <v>46198</v>
      </c>
      <c r="E3311" s="95">
        <v>120</v>
      </c>
      <c r="F3311" s="95">
        <v>8</v>
      </c>
      <c r="G3311" s="95">
        <v>8</v>
      </c>
      <c r="H3311" s="95">
        <v>72</v>
      </c>
      <c r="I3311" s="95" t="s">
        <v>247</v>
      </c>
      <c r="J3311" s="95" t="s">
        <v>246</v>
      </c>
      <c r="K3311" s="95" t="s">
        <v>290</v>
      </c>
      <c r="L3311" s="97">
        <f t="shared" si="51"/>
        <v>48</v>
      </c>
      <c r="M3311" s="95" t="str">
        <f>CONCATENATE(База[ПЕрвые символы],База[Column2],RIGHT(База[Column3],7))</f>
        <v>KV-21546198KJA-TLK</v>
      </c>
    </row>
    <row r="3312" spans="1:25" ht="15" x14ac:dyDescent="0.25">
      <c r="A3312" s="93" t="str">
        <f>CONCATENATE(База[ПЕрвые символы],База[Column2],База[Column4])</f>
        <v>KV-21546200KJA-TLK</v>
      </c>
      <c r="B3312" s="94">
        <f>База[Column6]</f>
        <v>120</v>
      </c>
      <c r="C3312" s="95" t="s">
        <v>132</v>
      </c>
      <c r="D3312" s="96">
        <v>46200</v>
      </c>
      <c r="E3312" s="95">
        <v>120</v>
      </c>
      <c r="F3312" s="95">
        <v>3</v>
      </c>
      <c r="G3312" s="95">
        <v>3</v>
      </c>
      <c r="H3312" s="95">
        <v>15</v>
      </c>
      <c r="I3312" s="95" t="s">
        <v>247</v>
      </c>
      <c r="J3312" s="95" t="s">
        <v>246</v>
      </c>
      <c r="K3312" s="95" t="s">
        <v>290</v>
      </c>
      <c r="L3312" s="97">
        <f t="shared" si="51"/>
        <v>105</v>
      </c>
      <c r="M3312" s="95" t="str">
        <f>CONCATENATE(База[ПЕрвые символы],База[Column2],RIGHT(База[Column3],7))</f>
        <v>KV-21546200KJA-TLK</v>
      </c>
    </row>
    <row r="3313" spans="1:13" ht="15" x14ac:dyDescent="0.25">
      <c r="A3313" s="93" t="str">
        <f>CONCATENATE(База[ПЕрвые символы],База[Column2],База[Column4])</f>
        <v>KV-21546205KJA-TLK</v>
      </c>
      <c r="B3313" s="94">
        <f>База[Column6]</f>
        <v>120</v>
      </c>
      <c r="C3313" s="95" t="s">
        <v>132</v>
      </c>
      <c r="D3313" s="96">
        <v>46205</v>
      </c>
      <c r="E3313" s="95">
        <v>120</v>
      </c>
      <c r="F3313" s="95">
        <v>29</v>
      </c>
      <c r="G3313" s="95">
        <v>29</v>
      </c>
      <c r="H3313" s="95">
        <v>30</v>
      </c>
      <c r="I3313" s="95" t="s">
        <v>247</v>
      </c>
      <c r="J3313" s="95" t="s">
        <v>246</v>
      </c>
      <c r="K3313" s="95" t="s">
        <v>290</v>
      </c>
      <c r="L3313" s="97">
        <f t="shared" si="51"/>
        <v>90</v>
      </c>
      <c r="M3313" s="95" t="str">
        <f>CONCATENATE(База[ПЕрвые символы],База[Column2],RIGHT(База[Column3],7))</f>
        <v>KV-21546205KJA-TLK</v>
      </c>
    </row>
    <row r="3314" spans="1:13" ht="15" x14ac:dyDescent="0.25">
      <c r="A3314" s="93" t="str">
        <f>CONCATENATE(База[ПЕрвые символы],База[Column2],База[Column4])</f>
        <v>KV-21546207KJA-TLK</v>
      </c>
      <c r="B3314" s="94">
        <f>База[Column6]</f>
        <v>120</v>
      </c>
      <c r="C3314" s="95" t="s">
        <v>132</v>
      </c>
      <c r="D3314" s="96">
        <v>46207</v>
      </c>
      <c r="E3314" s="95">
        <v>120</v>
      </c>
      <c r="F3314" s="95">
        <v>3</v>
      </c>
      <c r="G3314" s="95">
        <v>3</v>
      </c>
      <c r="H3314" s="95">
        <v>10</v>
      </c>
      <c r="I3314" s="95" t="s">
        <v>247</v>
      </c>
      <c r="J3314" s="95" t="s">
        <v>246</v>
      </c>
      <c r="K3314" s="95" t="s">
        <v>290</v>
      </c>
      <c r="L3314" s="97">
        <f t="shared" si="51"/>
        <v>110</v>
      </c>
      <c r="M3314" s="95" t="str">
        <f>CONCATENATE(База[ПЕрвые символы],База[Column2],RIGHT(База[Column3],7))</f>
        <v>KV-21546207KJA-TLK</v>
      </c>
    </row>
    <row r="3315" spans="1:13" ht="15" x14ac:dyDescent="0.25">
      <c r="A3315" s="93" t="str">
        <f>CONCATENATE(База[ПЕрвые символы],База[Column2],База[Column4])</f>
        <v>KV-21546212KJA-TLK</v>
      </c>
      <c r="B3315" s="94">
        <f>База[Column6]</f>
        <v>120</v>
      </c>
      <c r="C3315" s="95" t="s">
        <v>132</v>
      </c>
      <c r="D3315" s="96">
        <v>46212</v>
      </c>
      <c r="E3315" s="95">
        <v>120</v>
      </c>
      <c r="F3315" s="95">
        <v>2</v>
      </c>
      <c r="G3315" s="95">
        <v>2</v>
      </c>
      <c r="H3315" s="95">
        <v>60</v>
      </c>
      <c r="I3315" s="95" t="s">
        <v>247</v>
      </c>
      <c r="J3315" s="95" t="s">
        <v>246</v>
      </c>
      <c r="K3315" s="95" t="s">
        <v>290</v>
      </c>
      <c r="L3315" s="97">
        <f t="shared" si="51"/>
        <v>60</v>
      </c>
      <c r="M3315" s="95" t="str">
        <f>CONCATENATE(База[ПЕрвые символы],База[Column2],RIGHT(База[Column3],7))</f>
        <v>KV-21546212KJA-TLK</v>
      </c>
    </row>
    <row r="3316" spans="1:13" ht="15" x14ac:dyDescent="0.25">
      <c r="A3316" s="93" t="str">
        <f>CONCATENATE(База[ПЕрвые символы],База[Column2],База[Column4])</f>
        <v>KV-21546214KJA-TLK</v>
      </c>
      <c r="B3316" s="94">
        <f>База[Column6]</f>
        <v>120</v>
      </c>
      <c r="C3316" s="95" t="s">
        <v>132</v>
      </c>
      <c r="D3316" s="96">
        <v>46214</v>
      </c>
      <c r="E3316" s="95">
        <v>120</v>
      </c>
      <c r="F3316" s="95">
        <v>3</v>
      </c>
      <c r="G3316" s="95">
        <v>3</v>
      </c>
      <c r="H3316" s="95">
        <v>10</v>
      </c>
      <c r="I3316" s="95" t="s">
        <v>247</v>
      </c>
      <c r="J3316" s="95" t="s">
        <v>246</v>
      </c>
      <c r="K3316" s="95" t="s">
        <v>290</v>
      </c>
      <c r="L3316" s="97">
        <f t="shared" si="51"/>
        <v>110</v>
      </c>
      <c r="M3316" s="95" t="str">
        <f>CONCATENATE(База[ПЕрвые символы],База[Column2],RIGHT(База[Column3],7))</f>
        <v>KV-21546214KJA-TLK</v>
      </c>
    </row>
    <row r="3317" spans="1:13" ht="15" x14ac:dyDescent="0.25">
      <c r="A3317" s="93" t="str">
        <f>CONCATENATE(База[ПЕрвые символы],База[Column2],База[Column4])</f>
        <v>KV-21646156TLK-KJA</v>
      </c>
      <c r="B3317" s="94">
        <f>База[Column6]</f>
        <v>120</v>
      </c>
      <c r="C3317" s="95" t="s">
        <v>133</v>
      </c>
      <c r="D3317" s="96">
        <v>46156</v>
      </c>
      <c r="E3317" s="95">
        <v>120</v>
      </c>
      <c r="F3317" s="95">
        <v>108</v>
      </c>
      <c r="G3317" s="95">
        <v>108</v>
      </c>
      <c r="H3317" s="95">
        <v>0</v>
      </c>
      <c r="I3317" s="95" t="s">
        <v>249</v>
      </c>
      <c r="J3317" s="95" t="s">
        <v>248</v>
      </c>
      <c r="K3317" s="95" t="s">
        <v>290</v>
      </c>
      <c r="L3317" s="97">
        <f t="shared" si="51"/>
        <v>120</v>
      </c>
      <c r="M3317" s="95" t="str">
        <f>CONCATENATE(База[ПЕрвые символы],База[Column2],RIGHT(База[Column3],7))</f>
        <v>KV-21646156TLK-KJA</v>
      </c>
    </row>
    <row r="3318" spans="1:13" ht="15" x14ac:dyDescent="0.25">
      <c r="A3318" s="93" t="str">
        <f>CONCATENATE(База[ПЕрвые символы],База[Column2],База[Column4])</f>
        <v>KV-21646158TLK-KJA</v>
      </c>
      <c r="B3318" s="94">
        <f>База[Column6]</f>
        <v>120</v>
      </c>
      <c r="C3318" s="95" t="s">
        <v>133</v>
      </c>
      <c r="D3318" s="96">
        <v>46158</v>
      </c>
      <c r="E3318" s="95">
        <v>120</v>
      </c>
      <c r="F3318" s="95">
        <v>107</v>
      </c>
      <c r="G3318" s="95">
        <v>107</v>
      </c>
      <c r="H3318" s="95">
        <v>0</v>
      </c>
      <c r="I3318" s="95" t="s">
        <v>249</v>
      </c>
      <c r="J3318" s="95" t="s">
        <v>248</v>
      </c>
      <c r="K3318" s="95" t="s">
        <v>290</v>
      </c>
      <c r="L3318" s="97">
        <f t="shared" si="51"/>
        <v>120</v>
      </c>
      <c r="M3318" s="95" t="str">
        <f>CONCATENATE(База[ПЕрвые символы],База[Column2],RIGHT(База[Column3],7))</f>
        <v>KV-21646158TLK-KJA</v>
      </c>
    </row>
    <row r="3319" spans="1:13" ht="15" x14ac:dyDescent="0.25">
      <c r="A3319" s="93" t="str">
        <f>CONCATENATE(База[ПЕрвые символы],База[Column2],База[Column4])</f>
        <v>KV-21646163TLK-KJA</v>
      </c>
      <c r="B3319" s="94">
        <f>База[Column6]</f>
        <v>120</v>
      </c>
      <c r="C3319" s="95" t="s">
        <v>133</v>
      </c>
      <c r="D3319" s="96">
        <v>46163</v>
      </c>
      <c r="E3319" s="95">
        <v>120</v>
      </c>
      <c r="F3319" s="95">
        <v>71</v>
      </c>
      <c r="G3319" s="95">
        <v>71</v>
      </c>
      <c r="H3319" s="95">
        <v>0</v>
      </c>
      <c r="I3319" s="95" t="s">
        <v>249</v>
      </c>
      <c r="J3319" s="95" t="s">
        <v>248</v>
      </c>
      <c r="K3319" s="95" t="s">
        <v>290</v>
      </c>
      <c r="L3319" s="97">
        <f t="shared" si="51"/>
        <v>120</v>
      </c>
      <c r="M3319" s="95" t="str">
        <f>CONCATENATE(База[ПЕрвые символы],База[Column2],RIGHT(База[Column3],7))</f>
        <v>KV-21646163TLK-KJA</v>
      </c>
    </row>
    <row r="3320" spans="1:13" ht="15" x14ac:dyDescent="0.25">
      <c r="A3320" s="93" t="str">
        <f>CONCATENATE(База[ПЕрвые символы],База[Column2],База[Column4])</f>
        <v>KV-21646165TLK-KJA</v>
      </c>
      <c r="B3320" s="94">
        <f>База[Column6]</f>
        <v>120</v>
      </c>
      <c r="C3320" s="95" t="s">
        <v>133</v>
      </c>
      <c r="D3320" s="96">
        <v>46165</v>
      </c>
      <c r="E3320" s="95">
        <v>120</v>
      </c>
      <c r="F3320" s="95">
        <v>100</v>
      </c>
      <c r="G3320" s="95">
        <v>100</v>
      </c>
      <c r="H3320" s="95">
        <v>0</v>
      </c>
      <c r="I3320" s="95" t="s">
        <v>249</v>
      </c>
      <c r="J3320" s="95" t="s">
        <v>248</v>
      </c>
      <c r="K3320" s="95" t="s">
        <v>290</v>
      </c>
      <c r="L3320" s="97">
        <f t="shared" si="51"/>
        <v>120</v>
      </c>
      <c r="M3320" s="95" t="str">
        <f>CONCATENATE(База[ПЕрвые символы],База[Column2],RIGHT(База[Column3],7))</f>
        <v>KV-21646165TLK-KJA</v>
      </c>
    </row>
    <row r="3321" spans="1:13" ht="15" x14ac:dyDescent="0.25">
      <c r="A3321" s="93" t="str">
        <f>CONCATENATE(База[ПЕрвые символы],База[Column2],База[Column4])</f>
        <v>KV-21646170TLK-KJA</v>
      </c>
      <c r="B3321" s="94">
        <f>База[Column6]</f>
        <v>120</v>
      </c>
      <c r="C3321" s="95" t="s">
        <v>133</v>
      </c>
      <c r="D3321" s="96">
        <v>46170</v>
      </c>
      <c r="E3321" s="95">
        <v>120</v>
      </c>
      <c r="F3321" s="95">
        <v>77</v>
      </c>
      <c r="G3321" s="95">
        <v>77</v>
      </c>
      <c r="H3321" s="95">
        <v>17</v>
      </c>
      <c r="I3321" s="95" t="s">
        <v>249</v>
      </c>
      <c r="J3321" s="95" t="s">
        <v>248</v>
      </c>
      <c r="K3321" s="95" t="s">
        <v>290</v>
      </c>
      <c r="L3321" s="97">
        <f t="shared" si="51"/>
        <v>103</v>
      </c>
      <c r="M3321" s="95" t="str">
        <f>CONCATENATE(База[ПЕрвые символы],База[Column2],RIGHT(База[Column3],7))</f>
        <v>KV-21646170TLK-KJA</v>
      </c>
    </row>
    <row r="3322" spans="1:13" ht="15" x14ac:dyDescent="0.25">
      <c r="A3322" s="93" t="str">
        <f>CONCATENATE(База[ПЕрвые символы],База[Column2],База[Column4])</f>
        <v>KV-21646172TLK-KJA</v>
      </c>
      <c r="B3322" s="94">
        <f>База[Column6]</f>
        <v>120</v>
      </c>
      <c r="C3322" s="95" t="s">
        <v>133</v>
      </c>
      <c r="D3322" s="96">
        <v>46172</v>
      </c>
      <c r="E3322" s="95">
        <v>120</v>
      </c>
      <c r="F3322" s="95">
        <v>28</v>
      </c>
      <c r="G3322" s="95">
        <v>28</v>
      </c>
      <c r="H3322" s="95">
        <v>85</v>
      </c>
      <c r="I3322" s="95" t="s">
        <v>249</v>
      </c>
      <c r="J3322" s="95" t="s">
        <v>248</v>
      </c>
      <c r="K3322" s="95" t="s">
        <v>290</v>
      </c>
      <c r="L3322" s="97">
        <f t="shared" si="51"/>
        <v>35</v>
      </c>
      <c r="M3322" s="95" t="str">
        <f>CONCATENATE(База[ПЕрвые символы],База[Column2],RIGHT(База[Column3],7))</f>
        <v>KV-21646172TLK-KJA</v>
      </c>
    </row>
    <row r="3323" spans="1:13" ht="15" x14ac:dyDescent="0.25">
      <c r="A3323" s="93" t="str">
        <f>CONCATENATE(База[ПЕрвые символы],База[Column2],База[Column4])</f>
        <v>KV-21646177TLK-KJA</v>
      </c>
      <c r="B3323" s="94">
        <f>База[Column6]</f>
        <v>120</v>
      </c>
      <c r="C3323" s="95" t="s">
        <v>133</v>
      </c>
      <c r="D3323" s="96">
        <v>46177</v>
      </c>
      <c r="E3323" s="95">
        <v>120</v>
      </c>
      <c r="F3323" s="95">
        <v>54</v>
      </c>
      <c r="G3323" s="95">
        <v>54</v>
      </c>
      <c r="H3323" s="95">
        <v>15</v>
      </c>
      <c r="I3323" s="95" t="s">
        <v>249</v>
      </c>
      <c r="J3323" s="95" t="s">
        <v>248</v>
      </c>
      <c r="K3323" s="95" t="s">
        <v>290</v>
      </c>
      <c r="L3323" s="97">
        <f t="shared" si="51"/>
        <v>105</v>
      </c>
      <c r="M3323" s="95" t="str">
        <f>CONCATENATE(База[ПЕрвые символы],База[Column2],RIGHT(База[Column3],7))</f>
        <v>KV-21646177TLK-KJA</v>
      </c>
    </row>
    <row r="3324" spans="1:13" ht="15" x14ac:dyDescent="0.25">
      <c r="A3324" s="93" t="str">
        <f>CONCATENATE(База[ПЕрвые символы],База[Column2],База[Column4])</f>
        <v>KV-21646179TLK-KJA</v>
      </c>
      <c r="B3324" s="94">
        <f>База[Column6]</f>
        <v>120</v>
      </c>
      <c r="C3324" s="95" t="s">
        <v>133</v>
      </c>
      <c r="D3324" s="96">
        <v>46179</v>
      </c>
      <c r="E3324" s="95">
        <v>120</v>
      </c>
      <c r="F3324" s="95">
        <v>42</v>
      </c>
      <c r="G3324" s="95">
        <v>42</v>
      </c>
      <c r="H3324" s="95">
        <v>50</v>
      </c>
      <c r="I3324" s="95" t="s">
        <v>249</v>
      </c>
      <c r="J3324" s="95" t="s">
        <v>248</v>
      </c>
      <c r="K3324" s="95" t="s">
        <v>290</v>
      </c>
      <c r="L3324" s="97">
        <f t="shared" si="51"/>
        <v>70</v>
      </c>
      <c r="M3324" s="95" t="str">
        <f>CONCATENATE(База[ПЕрвые символы],База[Column2],RIGHT(База[Column3],7))</f>
        <v>KV-21646179TLK-KJA</v>
      </c>
    </row>
    <row r="3325" spans="1:13" ht="15" x14ac:dyDescent="0.25">
      <c r="A3325" s="93" t="str">
        <f>CONCATENATE(База[ПЕрвые символы],База[Column2],База[Column4])</f>
        <v>KV-21646184TLK-KJA</v>
      </c>
      <c r="B3325" s="94">
        <f>База[Column6]</f>
        <v>120</v>
      </c>
      <c r="C3325" s="95" t="s">
        <v>133</v>
      </c>
      <c r="D3325" s="96">
        <v>46184</v>
      </c>
      <c r="E3325" s="95">
        <v>120</v>
      </c>
      <c r="F3325" s="95">
        <v>31</v>
      </c>
      <c r="G3325" s="95">
        <v>31</v>
      </c>
      <c r="H3325" s="95">
        <v>15</v>
      </c>
      <c r="I3325" s="95" t="s">
        <v>249</v>
      </c>
      <c r="J3325" s="95" t="s">
        <v>248</v>
      </c>
      <c r="K3325" s="95" t="s">
        <v>290</v>
      </c>
      <c r="L3325" s="97">
        <f t="shared" si="51"/>
        <v>105</v>
      </c>
      <c r="M3325" s="95" t="str">
        <f>CONCATENATE(База[ПЕрвые символы],База[Column2],RIGHT(База[Column3],7))</f>
        <v>KV-21646184TLK-KJA</v>
      </c>
    </row>
    <row r="3326" spans="1:13" ht="15" x14ac:dyDescent="0.25">
      <c r="A3326" s="93" t="str">
        <f>CONCATENATE(База[ПЕрвые символы],База[Column2],База[Column4])</f>
        <v>KV-21646186TLK-KJA</v>
      </c>
      <c r="B3326" s="94">
        <f>База[Column6]</f>
        <v>120</v>
      </c>
      <c r="C3326" s="95" t="s">
        <v>133</v>
      </c>
      <c r="D3326" s="96">
        <v>46186</v>
      </c>
      <c r="E3326" s="95">
        <v>120</v>
      </c>
      <c r="F3326" s="95">
        <v>42</v>
      </c>
      <c r="G3326" s="95">
        <v>42</v>
      </c>
      <c r="H3326" s="95">
        <v>27</v>
      </c>
      <c r="I3326" s="95" t="s">
        <v>249</v>
      </c>
      <c r="J3326" s="95" t="s">
        <v>248</v>
      </c>
      <c r="K3326" s="95" t="s">
        <v>290</v>
      </c>
      <c r="L3326" s="97">
        <f t="shared" si="51"/>
        <v>93</v>
      </c>
      <c r="M3326" s="95" t="str">
        <f>CONCATENATE(База[ПЕрвые символы],База[Column2],RIGHT(База[Column3],7))</f>
        <v>KV-21646186TLK-KJA</v>
      </c>
    </row>
    <row r="3327" spans="1:13" ht="15" x14ac:dyDescent="0.25">
      <c r="A3327" s="93" t="str">
        <f>CONCATENATE(База[ПЕрвые символы],База[Column2],База[Column4])</f>
        <v>KV-21646191TLK-KJA</v>
      </c>
      <c r="B3327" s="94">
        <f>База[Column6]</f>
        <v>120</v>
      </c>
      <c r="C3327" s="95" t="s">
        <v>133</v>
      </c>
      <c r="D3327" s="96">
        <v>46191</v>
      </c>
      <c r="E3327" s="95">
        <v>120</v>
      </c>
      <c r="F3327" s="95">
        <v>25</v>
      </c>
      <c r="G3327" s="95">
        <v>25</v>
      </c>
      <c r="H3327" s="95">
        <v>15</v>
      </c>
      <c r="I3327" s="95" t="s">
        <v>249</v>
      </c>
      <c r="J3327" s="95" t="s">
        <v>248</v>
      </c>
      <c r="K3327" s="95" t="s">
        <v>290</v>
      </c>
      <c r="L3327" s="97">
        <f t="shared" si="51"/>
        <v>105</v>
      </c>
      <c r="M3327" s="95" t="str">
        <f>CONCATENATE(База[ПЕрвые символы],База[Column2],RIGHT(База[Column3],7))</f>
        <v>KV-21646191TLK-KJA</v>
      </c>
    </row>
    <row r="3328" spans="1:13" ht="15" x14ac:dyDescent="0.25">
      <c r="A3328" s="93" t="str">
        <f>CONCATENATE(База[ПЕрвые символы],База[Column2],База[Column4])</f>
        <v>KV-21646193TLK-KJA</v>
      </c>
      <c r="B3328" s="94">
        <f>База[Column6]</f>
        <v>120</v>
      </c>
      <c r="C3328" s="95" t="s">
        <v>133</v>
      </c>
      <c r="D3328" s="96">
        <v>46193</v>
      </c>
      <c r="E3328" s="95">
        <v>120</v>
      </c>
      <c r="F3328" s="95">
        <v>30</v>
      </c>
      <c r="G3328" s="95">
        <v>30</v>
      </c>
      <c r="H3328" s="95">
        <v>25</v>
      </c>
      <c r="I3328" s="95" t="s">
        <v>249</v>
      </c>
      <c r="J3328" s="95" t="s">
        <v>248</v>
      </c>
      <c r="K3328" s="95" t="s">
        <v>290</v>
      </c>
      <c r="L3328" s="97">
        <f t="shared" si="51"/>
        <v>95</v>
      </c>
      <c r="M3328" s="95" t="str">
        <f>CONCATENATE(База[ПЕрвые символы],База[Column2],RIGHT(База[Column3],7))</f>
        <v>KV-21646193TLK-KJA</v>
      </c>
    </row>
    <row r="3329" spans="1:13" ht="15" x14ac:dyDescent="0.25">
      <c r="A3329" s="93" t="str">
        <f>CONCATENATE(База[ПЕрвые символы],База[Column2],База[Column4])</f>
        <v>KV-21646198TLK-KJA</v>
      </c>
      <c r="B3329" s="94">
        <f>База[Column6]</f>
        <v>120</v>
      </c>
      <c r="C3329" s="95" t="s">
        <v>133</v>
      </c>
      <c r="D3329" s="96">
        <v>46198</v>
      </c>
      <c r="E3329" s="95">
        <v>120</v>
      </c>
      <c r="F3329" s="95">
        <v>7</v>
      </c>
      <c r="G3329" s="95">
        <v>7</v>
      </c>
      <c r="H3329" s="95">
        <v>15</v>
      </c>
      <c r="I3329" s="95" t="s">
        <v>249</v>
      </c>
      <c r="J3329" s="95" t="s">
        <v>248</v>
      </c>
      <c r="K3329" s="95" t="s">
        <v>290</v>
      </c>
      <c r="L3329" s="97">
        <f t="shared" si="51"/>
        <v>105</v>
      </c>
      <c r="M3329" s="95" t="str">
        <f>CONCATENATE(База[ПЕрвые символы],База[Column2],RIGHT(База[Column3],7))</f>
        <v>KV-21646198TLK-KJA</v>
      </c>
    </row>
    <row r="3330" spans="1:13" ht="15" x14ac:dyDescent="0.25">
      <c r="A3330" s="93" t="str">
        <f>CONCATENATE(База[ПЕрвые символы],База[Column2],База[Column4])</f>
        <v>KV-21646200TLK-KJA</v>
      </c>
      <c r="B3330" s="94">
        <f>База[Column6]</f>
        <v>120</v>
      </c>
      <c r="C3330" s="95" t="s">
        <v>133</v>
      </c>
      <c r="D3330" s="96">
        <v>46200</v>
      </c>
      <c r="E3330" s="95">
        <v>120</v>
      </c>
      <c r="F3330" s="95">
        <v>11</v>
      </c>
      <c r="G3330" s="95">
        <v>11</v>
      </c>
      <c r="H3330" s="95">
        <v>72</v>
      </c>
      <c r="I3330" s="95" t="s">
        <v>249</v>
      </c>
      <c r="J3330" s="95" t="s">
        <v>248</v>
      </c>
      <c r="K3330" s="95" t="s">
        <v>290</v>
      </c>
      <c r="L3330" s="97">
        <f t="shared" ref="L3330:L3393" si="52">IF(G3330&gt;=0,E3330-H3330,E3330-H3330-G3330)</f>
        <v>48</v>
      </c>
      <c r="M3330" s="95" t="str">
        <f>CONCATENATE(База[ПЕрвые символы],База[Column2],RIGHT(База[Column3],7))</f>
        <v>KV-21646200TLK-KJA</v>
      </c>
    </row>
    <row r="3331" spans="1:13" ht="15" x14ac:dyDescent="0.25">
      <c r="A3331" s="93" t="str">
        <f>CONCATENATE(База[ПЕрвые символы],База[Column2],База[Column4])</f>
        <v>KV-21646205TLK-KJA</v>
      </c>
      <c r="B3331" s="94">
        <f>База[Column6]</f>
        <v>120</v>
      </c>
      <c r="C3331" s="95" t="s">
        <v>133</v>
      </c>
      <c r="D3331" s="96">
        <v>46205</v>
      </c>
      <c r="E3331" s="95">
        <v>120</v>
      </c>
      <c r="F3331" s="95">
        <v>13</v>
      </c>
      <c r="G3331" s="95">
        <v>13</v>
      </c>
      <c r="H3331" s="95">
        <v>10</v>
      </c>
      <c r="I3331" s="95" t="s">
        <v>249</v>
      </c>
      <c r="J3331" s="95" t="s">
        <v>248</v>
      </c>
      <c r="K3331" s="95" t="s">
        <v>290</v>
      </c>
      <c r="L3331" s="97">
        <f t="shared" si="52"/>
        <v>110</v>
      </c>
      <c r="M3331" s="95" t="str">
        <f>CONCATENATE(База[ПЕрвые символы],База[Column2],RIGHT(База[Column3],7))</f>
        <v>KV-21646205TLK-KJA</v>
      </c>
    </row>
    <row r="3332" spans="1:13" ht="15" x14ac:dyDescent="0.25">
      <c r="A3332" s="93" t="str">
        <f>CONCATENATE(База[ПЕрвые символы],База[Column2],База[Column4])</f>
        <v>KV-21646207TLK-KJA</v>
      </c>
      <c r="B3332" s="94">
        <f>База[Column6]</f>
        <v>120</v>
      </c>
      <c r="C3332" s="95" t="s">
        <v>133</v>
      </c>
      <c r="D3332" s="96">
        <v>46207</v>
      </c>
      <c r="E3332" s="95">
        <v>120</v>
      </c>
      <c r="F3332" s="95">
        <v>5</v>
      </c>
      <c r="G3332" s="95">
        <v>5</v>
      </c>
      <c r="H3332" s="95">
        <v>30</v>
      </c>
      <c r="I3332" s="95" t="s">
        <v>249</v>
      </c>
      <c r="J3332" s="95" t="s">
        <v>248</v>
      </c>
      <c r="K3332" s="95" t="s">
        <v>290</v>
      </c>
      <c r="L3332" s="97">
        <f t="shared" si="52"/>
        <v>90</v>
      </c>
      <c r="M3332" s="95" t="str">
        <f>CONCATENATE(База[ПЕрвые символы],База[Column2],RIGHT(База[Column3],7))</f>
        <v>KV-21646207TLK-KJA</v>
      </c>
    </row>
    <row r="3333" spans="1:13" ht="15" x14ac:dyDescent="0.25">
      <c r="A3333" s="93" t="str">
        <f>CONCATENATE(База[ПЕрвые символы],База[Column2],База[Column4])</f>
        <v>KV-21646212TLK-KJA</v>
      </c>
      <c r="B3333" s="94">
        <f>База[Column6]</f>
        <v>120</v>
      </c>
      <c r="C3333" s="95" t="s">
        <v>133</v>
      </c>
      <c r="D3333" s="96">
        <v>46212</v>
      </c>
      <c r="E3333" s="95">
        <v>120</v>
      </c>
      <c r="F3333" s="95">
        <v>3</v>
      </c>
      <c r="G3333" s="95">
        <v>3</v>
      </c>
      <c r="H3333" s="95">
        <v>10</v>
      </c>
      <c r="I3333" s="95" t="s">
        <v>249</v>
      </c>
      <c r="J3333" s="95" t="s">
        <v>248</v>
      </c>
      <c r="K3333" s="95" t="s">
        <v>290</v>
      </c>
      <c r="L3333" s="97">
        <f t="shared" si="52"/>
        <v>110</v>
      </c>
      <c r="M3333" s="95" t="str">
        <f>CONCATENATE(База[ПЕрвые символы],База[Column2],RIGHT(База[Column3],7))</f>
        <v>KV-21646212TLK-KJA</v>
      </c>
    </row>
    <row r="3334" spans="1:13" ht="15" x14ac:dyDescent="0.25">
      <c r="A3334" s="93" t="str">
        <f>CONCATENATE(База[ПЕрвые символы],База[Column2],База[Column4])</f>
        <v>KV-21646214TLK-KJA</v>
      </c>
      <c r="B3334" s="94">
        <f>База[Column6]</f>
        <v>120</v>
      </c>
      <c r="C3334" s="95" t="s">
        <v>133</v>
      </c>
      <c r="D3334" s="96">
        <v>46214</v>
      </c>
      <c r="E3334" s="95">
        <v>120</v>
      </c>
      <c r="F3334" s="95">
        <v>1</v>
      </c>
      <c r="G3334" s="95">
        <v>1</v>
      </c>
      <c r="H3334" s="95">
        <v>60</v>
      </c>
      <c r="I3334" s="95" t="s">
        <v>249</v>
      </c>
      <c r="J3334" s="95" t="s">
        <v>248</v>
      </c>
      <c r="K3334" s="95" t="s">
        <v>290</v>
      </c>
      <c r="L3334" s="97">
        <f t="shared" si="52"/>
        <v>60</v>
      </c>
      <c r="M3334" s="95" t="str">
        <f>CONCATENATE(База[ПЕрвые символы],База[Column2],RIGHT(База[Column3],7))</f>
        <v>KV-21646214TLK-KJA</v>
      </c>
    </row>
    <row r="3335" spans="1:13" ht="15" x14ac:dyDescent="0.25">
      <c r="A3335" s="93" t="str">
        <f>CONCATENATE(База[ПЕрвые символы],База[Column2],База[Column4])</f>
        <v>KV-22546158KJA-CZR</v>
      </c>
      <c r="B3335" s="94">
        <f>База[Column6]</f>
        <v>36</v>
      </c>
      <c r="C3335" s="95" t="s">
        <v>136</v>
      </c>
      <c r="D3335" s="96">
        <v>46158</v>
      </c>
      <c r="E3335" s="95">
        <v>36</v>
      </c>
      <c r="F3335" s="95">
        <v>33</v>
      </c>
      <c r="G3335" s="95">
        <v>33</v>
      </c>
      <c r="H3335" s="95">
        <v>0</v>
      </c>
      <c r="I3335" s="95" t="s">
        <v>251</v>
      </c>
      <c r="J3335" s="95" t="s">
        <v>250</v>
      </c>
      <c r="K3335" s="95" t="s">
        <v>288</v>
      </c>
      <c r="L3335" s="97">
        <f t="shared" si="52"/>
        <v>36</v>
      </c>
      <c r="M3335" s="95" t="str">
        <f>CONCATENATE(База[ПЕрвые символы],База[Column2],RIGHT(База[Column3],7))</f>
        <v>KV-22546158KJA-CZR</v>
      </c>
    </row>
    <row r="3336" spans="1:13" ht="15" x14ac:dyDescent="0.25">
      <c r="A3336" s="93" t="str">
        <f>CONCATENATE(База[ПЕрвые символы],База[Column2],База[Column4])</f>
        <v>KV-22546165KJA-CZR</v>
      </c>
      <c r="B3336" s="94">
        <f>База[Column6]</f>
        <v>35</v>
      </c>
      <c r="C3336" s="95" t="s">
        <v>136</v>
      </c>
      <c r="D3336" s="96">
        <v>46165</v>
      </c>
      <c r="E3336" s="95">
        <v>35</v>
      </c>
      <c r="F3336" s="95">
        <v>33</v>
      </c>
      <c r="G3336" s="95">
        <v>33</v>
      </c>
      <c r="H3336" s="95">
        <v>0</v>
      </c>
      <c r="I3336" s="95" t="s">
        <v>251</v>
      </c>
      <c r="J3336" s="95" t="s">
        <v>250</v>
      </c>
      <c r="K3336" s="95" t="s">
        <v>288</v>
      </c>
      <c r="L3336" s="97">
        <f t="shared" si="52"/>
        <v>35</v>
      </c>
      <c r="M3336" s="95" t="str">
        <f>CONCATENATE(База[ПЕрвые символы],База[Column2],RIGHT(База[Column3],7))</f>
        <v>KV-22546165KJA-CZR</v>
      </c>
    </row>
    <row r="3337" spans="1:13" ht="15" x14ac:dyDescent="0.25">
      <c r="A3337" s="93" t="str">
        <f>CONCATENATE(База[ПЕрвые символы],База[Column2],База[Column4])</f>
        <v>KV-22546171KJA-CZR</v>
      </c>
      <c r="B3337" s="94">
        <f>База[Column6]</f>
        <v>33</v>
      </c>
      <c r="C3337" s="95" t="s">
        <v>136</v>
      </c>
      <c r="D3337" s="96">
        <v>46171</v>
      </c>
      <c r="E3337" s="95">
        <v>33</v>
      </c>
      <c r="F3337" s="95">
        <v>29</v>
      </c>
      <c r="G3337" s="95">
        <v>29</v>
      </c>
      <c r="H3337" s="95">
        <v>0</v>
      </c>
      <c r="I3337" s="95" t="s">
        <v>251</v>
      </c>
      <c r="J3337" s="95" t="s">
        <v>250</v>
      </c>
      <c r="K3337" s="95" t="s">
        <v>288</v>
      </c>
      <c r="L3337" s="97">
        <f t="shared" si="52"/>
        <v>33</v>
      </c>
      <c r="M3337" s="95" t="str">
        <f>CONCATENATE(База[ПЕрвые символы],База[Column2],RIGHT(База[Column3],7))</f>
        <v>KV-22546171KJA-CZR</v>
      </c>
    </row>
    <row r="3338" spans="1:13" ht="15" x14ac:dyDescent="0.25">
      <c r="A3338" s="93" t="str">
        <f>CONCATENATE(База[ПЕрвые символы],База[Column2],База[Column4])</f>
        <v>KV-22546172KJA-CZR</v>
      </c>
      <c r="B3338" s="94">
        <f>База[Column6]</f>
        <v>34</v>
      </c>
      <c r="C3338" s="95" t="s">
        <v>136</v>
      </c>
      <c r="D3338" s="96">
        <v>46172</v>
      </c>
      <c r="E3338" s="95">
        <v>34</v>
      </c>
      <c r="F3338" s="95">
        <v>34</v>
      </c>
      <c r="G3338" s="95">
        <v>34</v>
      </c>
      <c r="H3338" s="95">
        <v>0</v>
      </c>
      <c r="I3338" s="95" t="s">
        <v>251</v>
      </c>
      <c r="J3338" s="95" t="s">
        <v>250</v>
      </c>
      <c r="K3338" s="95" t="s">
        <v>288</v>
      </c>
      <c r="L3338" s="97">
        <f t="shared" si="52"/>
        <v>34</v>
      </c>
      <c r="M3338" s="95" t="str">
        <f>CONCATENATE(База[ПЕрвые символы],База[Column2],RIGHT(База[Column3],7))</f>
        <v>KV-22546172KJA-CZR</v>
      </c>
    </row>
    <row r="3339" spans="1:13" ht="15" x14ac:dyDescent="0.25">
      <c r="A3339" s="93" t="str">
        <f>CONCATENATE(База[ПЕрвые символы],База[Column2],База[Column4])</f>
        <v>KV-22546179KJA-CZR</v>
      </c>
      <c r="B3339" s="94">
        <f>База[Column6]</f>
        <v>33</v>
      </c>
      <c r="C3339" s="95" t="s">
        <v>136</v>
      </c>
      <c r="D3339" s="96">
        <v>46179</v>
      </c>
      <c r="E3339" s="95">
        <v>33</v>
      </c>
      <c r="F3339" s="95">
        <v>19</v>
      </c>
      <c r="G3339" s="95">
        <v>19</v>
      </c>
      <c r="H3339" s="95">
        <v>0</v>
      </c>
      <c r="I3339" s="95" t="s">
        <v>251</v>
      </c>
      <c r="J3339" s="95" t="s">
        <v>250</v>
      </c>
      <c r="K3339" s="95" t="s">
        <v>288</v>
      </c>
      <c r="L3339" s="97">
        <f t="shared" si="52"/>
        <v>33</v>
      </c>
      <c r="M3339" s="95" t="str">
        <f>CONCATENATE(База[ПЕрвые символы],База[Column2],RIGHT(База[Column3],7))</f>
        <v>KV-22546179KJA-CZR</v>
      </c>
    </row>
    <row r="3340" spans="1:13" ht="15" x14ac:dyDescent="0.25">
      <c r="A3340" s="93" t="str">
        <f>CONCATENATE(База[ПЕрвые символы],База[Column2],База[Column4])</f>
        <v>KV-22546186KJA-CZR</v>
      </c>
      <c r="B3340" s="94">
        <f>База[Column6]</f>
        <v>33</v>
      </c>
      <c r="C3340" s="95" t="s">
        <v>136</v>
      </c>
      <c r="D3340" s="96">
        <v>46186</v>
      </c>
      <c r="E3340" s="95">
        <v>33</v>
      </c>
      <c r="F3340" s="95">
        <v>23</v>
      </c>
      <c r="G3340" s="95">
        <v>23</v>
      </c>
      <c r="H3340" s="95">
        <v>0</v>
      </c>
      <c r="I3340" s="95" t="s">
        <v>251</v>
      </c>
      <c r="J3340" s="95" t="s">
        <v>250</v>
      </c>
      <c r="K3340" s="95" t="s">
        <v>288</v>
      </c>
      <c r="L3340" s="97">
        <f t="shared" si="52"/>
        <v>33</v>
      </c>
      <c r="M3340" s="95" t="str">
        <f>CONCATENATE(База[ПЕрвые символы],База[Column2],RIGHT(База[Column3],7))</f>
        <v>KV-22546186KJA-CZR</v>
      </c>
    </row>
    <row r="3341" spans="1:13" ht="15" x14ac:dyDescent="0.25">
      <c r="A3341" s="93" t="str">
        <f>CONCATENATE(База[ПЕрвые символы],База[Column2],База[Column4])</f>
        <v>KV-22546193KJA-CZR</v>
      </c>
      <c r="B3341" s="94">
        <f>База[Column6]</f>
        <v>33</v>
      </c>
      <c r="C3341" s="95" t="s">
        <v>136</v>
      </c>
      <c r="D3341" s="96">
        <v>46193</v>
      </c>
      <c r="E3341" s="95">
        <v>33</v>
      </c>
      <c r="F3341" s="95">
        <v>33</v>
      </c>
      <c r="G3341" s="95">
        <v>33</v>
      </c>
      <c r="H3341" s="95">
        <v>0</v>
      </c>
      <c r="I3341" s="95" t="s">
        <v>251</v>
      </c>
      <c r="J3341" s="95" t="s">
        <v>250</v>
      </c>
      <c r="K3341" s="95" t="s">
        <v>288</v>
      </c>
      <c r="L3341" s="97">
        <f t="shared" si="52"/>
        <v>33</v>
      </c>
      <c r="M3341" s="95" t="str">
        <f>CONCATENATE(База[ПЕрвые символы],База[Column2],RIGHT(База[Column3],7))</f>
        <v>KV-22546193KJA-CZR</v>
      </c>
    </row>
    <row r="3342" spans="1:13" ht="15" x14ac:dyDescent="0.25">
      <c r="A3342" s="93" t="str">
        <f>CONCATENATE(База[ПЕрвые символы],База[Column2],База[Column4])</f>
        <v>KV-22546200KJA-CZR</v>
      </c>
      <c r="B3342" s="94">
        <f>База[Column6]</f>
        <v>33</v>
      </c>
      <c r="C3342" s="95" t="s">
        <v>136</v>
      </c>
      <c r="D3342" s="96">
        <v>46200</v>
      </c>
      <c r="E3342" s="95">
        <v>33</v>
      </c>
      <c r="F3342" s="95">
        <v>33</v>
      </c>
      <c r="G3342" s="95">
        <v>33</v>
      </c>
      <c r="H3342" s="95">
        <v>0</v>
      </c>
      <c r="I3342" s="95" t="s">
        <v>251</v>
      </c>
      <c r="J3342" s="95" t="s">
        <v>250</v>
      </c>
      <c r="K3342" s="95" t="s">
        <v>288</v>
      </c>
      <c r="L3342" s="97">
        <f t="shared" si="52"/>
        <v>33</v>
      </c>
      <c r="M3342" s="95" t="str">
        <f>CONCATENATE(База[ПЕрвые символы],База[Column2],RIGHT(База[Column3],7))</f>
        <v>KV-22546200KJA-CZR</v>
      </c>
    </row>
    <row r="3343" spans="1:13" ht="15" x14ac:dyDescent="0.25">
      <c r="A3343" s="93" t="str">
        <f>CONCATENATE(База[ПЕрвые символы],База[Column2],База[Column4])</f>
        <v>KV-22546207KJA-CZR</v>
      </c>
      <c r="B3343" s="94">
        <f>База[Column6]</f>
        <v>33</v>
      </c>
      <c r="C3343" s="95" t="s">
        <v>136</v>
      </c>
      <c r="D3343" s="96">
        <v>46207</v>
      </c>
      <c r="E3343" s="95">
        <v>33</v>
      </c>
      <c r="F3343" s="95">
        <v>33</v>
      </c>
      <c r="G3343" s="95">
        <v>33</v>
      </c>
      <c r="H3343" s="95">
        <v>0</v>
      </c>
      <c r="I3343" s="95" t="s">
        <v>251</v>
      </c>
      <c r="J3343" s="95" t="s">
        <v>250</v>
      </c>
      <c r="K3343" s="95" t="s">
        <v>288</v>
      </c>
      <c r="L3343" s="97">
        <f t="shared" si="52"/>
        <v>33</v>
      </c>
      <c r="M3343" s="95" t="str">
        <f>CONCATENATE(База[ПЕрвые символы],База[Column2],RIGHT(База[Column3],7))</f>
        <v>KV-22546207KJA-CZR</v>
      </c>
    </row>
    <row r="3344" spans="1:13" ht="15" x14ac:dyDescent="0.25">
      <c r="A3344" s="93" t="str">
        <f>CONCATENATE(База[ПЕрвые символы],База[Column2],База[Column4])</f>
        <v>KV-22546214KJA-CZR</v>
      </c>
      <c r="B3344" s="94">
        <f>База[Column6]</f>
        <v>33</v>
      </c>
      <c r="C3344" s="95" t="s">
        <v>136</v>
      </c>
      <c r="D3344" s="96">
        <v>46214</v>
      </c>
      <c r="E3344" s="95">
        <v>33</v>
      </c>
      <c r="F3344" s="95">
        <v>14</v>
      </c>
      <c r="G3344" s="95">
        <v>14</v>
      </c>
      <c r="H3344" s="95">
        <v>0</v>
      </c>
      <c r="I3344" s="95" t="s">
        <v>251</v>
      </c>
      <c r="J3344" s="95" t="s">
        <v>250</v>
      </c>
      <c r="K3344" s="95" t="s">
        <v>288</v>
      </c>
      <c r="L3344" s="97">
        <f t="shared" si="52"/>
        <v>33</v>
      </c>
      <c r="M3344" s="95" t="str">
        <f>CONCATENATE(База[ПЕрвые символы],База[Column2],RIGHT(База[Column3],7))</f>
        <v>KV-22546214KJA-CZR</v>
      </c>
    </row>
    <row r="3345" spans="1:13" ht="15" x14ac:dyDescent="0.25">
      <c r="A3345" s="93" t="str">
        <f>CONCATENATE(База[ПЕрвые символы],База[Column2],База[Column4])</f>
        <v>KV-22646158CZR-KJA</v>
      </c>
      <c r="B3345" s="94">
        <f>База[Column6]</f>
        <v>39</v>
      </c>
      <c r="C3345" s="95" t="s">
        <v>137</v>
      </c>
      <c r="D3345" s="96">
        <v>46158</v>
      </c>
      <c r="E3345" s="95">
        <v>39</v>
      </c>
      <c r="F3345" s="95">
        <v>38</v>
      </c>
      <c r="G3345" s="95">
        <v>38</v>
      </c>
      <c r="H3345" s="95">
        <v>0</v>
      </c>
      <c r="I3345" s="95" t="s">
        <v>253</v>
      </c>
      <c r="J3345" s="95" t="s">
        <v>252</v>
      </c>
      <c r="K3345" s="95" t="s">
        <v>288</v>
      </c>
      <c r="L3345" s="97">
        <f t="shared" si="52"/>
        <v>39</v>
      </c>
      <c r="M3345" s="95" t="str">
        <f>CONCATENATE(База[ПЕрвые символы],База[Column2],RIGHT(База[Column3],7))</f>
        <v>KV-22646158CZR-KJA</v>
      </c>
    </row>
    <row r="3346" spans="1:13" ht="15" x14ac:dyDescent="0.25">
      <c r="A3346" s="93" t="str">
        <f>CONCATENATE(База[ПЕрвые символы],База[Column2],База[Column4])</f>
        <v>KV-22646165CZR-KJA</v>
      </c>
      <c r="B3346" s="94">
        <f>База[Column6]</f>
        <v>39</v>
      </c>
      <c r="C3346" s="95" t="s">
        <v>137</v>
      </c>
      <c r="D3346" s="96">
        <v>46165</v>
      </c>
      <c r="E3346" s="95">
        <v>39</v>
      </c>
      <c r="F3346" s="95">
        <v>39</v>
      </c>
      <c r="G3346" s="95">
        <v>39</v>
      </c>
      <c r="H3346" s="95">
        <v>0</v>
      </c>
      <c r="I3346" s="95" t="s">
        <v>253</v>
      </c>
      <c r="J3346" s="95" t="s">
        <v>252</v>
      </c>
      <c r="K3346" s="95" t="s">
        <v>288</v>
      </c>
      <c r="L3346" s="97">
        <f t="shared" si="52"/>
        <v>39</v>
      </c>
      <c r="M3346" s="95" t="str">
        <f>CONCATENATE(База[ПЕрвые символы],База[Column2],RIGHT(База[Column3],7))</f>
        <v>KV-22646165CZR-KJA</v>
      </c>
    </row>
    <row r="3347" spans="1:13" ht="15" x14ac:dyDescent="0.25">
      <c r="A3347" s="93" t="str">
        <f>CONCATENATE(База[ПЕрвые символы],База[Column2],База[Column4])</f>
        <v>KV-22646171CZR-KJA</v>
      </c>
      <c r="B3347" s="94">
        <f>База[Column6]</f>
        <v>38</v>
      </c>
      <c r="C3347" s="95" t="s">
        <v>137</v>
      </c>
      <c r="D3347" s="96">
        <v>46171</v>
      </c>
      <c r="E3347" s="95">
        <v>38</v>
      </c>
      <c r="F3347" s="95">
        <v>38</v>
      </c>
      <c r="G3347" s="95">
        <v>38</v>
      </c>
      <c r="H3347" s="95">
        <v>0</v>
      </c>
      <c r="I3347" s="95" t="s">
        <v>253</v>
      </c>
      <c r="J3347" s="95" t="s">
        <v>252</v>
      </c>
      <c r="K3347" s="95" t="s">
        <v>288</v>
      </c>
      <c r="L3347" s="97">
        <f t="shared" si="52"/>
        <v>38</v>
      </c>
      <c r="M3347" s="95" t="str">
        <f>CONCATENATE(База[ПЕрвые символы],База[Column2],RIGHT(База[Column3],7))</f>
        <v>KV-22646171CZR-KJA</v>
      </c>
    </row>
    <row r="3348" spans="1:13" ht="15" x14ac:dyDescent="0.25">
      <c r="A3348" s="93" t="str">
        <f>CONCATENATE(База[ПЕрвые символы],База[Column2],База[Column4])</f>
        <v>KV-22646172CZR-KJA</v>
      </c>
      <c r="B3348" s="94">
        <f>База[Column6]</f>
        <v>38</v>
      </c>
      <c r="C3348" s="95" t="s">
        <v>137</v>
      </c>
      <c r="D3348" s="96">
        <v>46172</v>
      </c>
      <c r="E3348" s="95">
        <v>38</v>
      </c>
      <c r="F3348" s="95">
        <v>38</v>
      </c>
      <c r="G3348" s="95">
        <v>38</v>
      </c>
      <c r="H3348" s="95">
        <v>0</v>
      </c>
      <c r="I3348" s="95" t="s">
        <v>253</v>
      </c>
      <c r="J3348" s="95" t="s">
        <v>252</v>
      </c>
      <c r="K3348" s="95" t="s">
        <v>288</v>
      </c>
      <c r="L3348" s="97">
        <f t="shared" si="52"/>
        <v>38</v>
      </c>
      <c r="M3348" s="95" t="str">
        <f>CONCATENATE(База[ПЕрвые символы],База[Column2],RIGHT(База[Column3],7))</f>
        <v>KV-22646172CZR-KJA</v>
      </c>
    </row>
    <row r="3349" spans="1:13" ht="15" x14ac:dyDescent="0.25">
      <c r="A3349" s="93" t="str">
        <f>CONCATENATE(База[ПЕрвые символы],База[Column2],База[Column4])</f>
        <v>KV-22646179CZR-KJA</v>
      </c>
      <c r="B3349" s="94">
        <f>База[Column6]</f>
        <v>37</v>
      </c>
      <c r="C3349" s="95" t="s">
        <v>137</v>
      </c>
      <c r="D3349" s="96">
        <v>46179</v>
      </c>
      <c r="E3349" s="95">
        <v>37</v>
      </c>
      <c r="F3349" s="95">
        <v>37</v>
      </c>
      <c r="G3349" s="95">
        <v>37</v>
      </c>
      <c r="H3349" s="95">
        <v>0</v>
      </c>
      <c r="I3349" s="95" t="s">
        <v>253</v>
      </c>
      <c r="J3349" s="95" t="s">
        <v>252</v>
      </c>
      <c r="K3349" s="95" t="s">
        <v>288</v>
      </c>
      <c r="L3349" s="97">
        <f t="shared" si="52"/>
        <v>37</v>
      </c>
      <c r="M3349" s="95" t="str">
        <f>CONCATENATE(База[ПЕрвые символы],База[Column2],RIGHT(База[Column3],7))</f>
        <v>KV-22646179CZR-KJA</v>
      </c>
    </row>
    <row r="3350" spans="1:13" ht="15" x14ac:dyDescent="0.25">
      <c r="A3350" s="93" t="str">
        <f>CONCATENATE(База[ПЕрвые символы],База[Column2],База[Column4])</f>
        <v>KV-22646186CZR-KJA</v>
      </c>
      <c r="B3350" s="94">
        <f>База[Column6]</f>
        <v>37</v>
      </c>
      <c r="C3350" s="95" t="s">
        <v>137</v>
      </c>
      <c r="D3350" s="96">
        <v>46186</v>
      </c>
      <c r="E3350" s="95">
        <v>37</v>
      </c>
      <c r="F3350" s="95">
        <v>30</v>
      </c>
      <c r="G3350" s="95">
        <v>30</v>
      </c>
      <c r="H3350" s="95">
        <v>0</v>
      </c>
      <c r="I3350" s="95" t="s">
        <v>253</v>
      </c>
      <c r="J3350" s="95" t="s">
        <v>252</v>
      </c>
      <c r="K3350" s="95" t="s">
        <v>288</v>
      </c>
      <c r="L3350" s="97">
        <f t="shared" si="52"/>
        <v>37</v>
      </c>
      <c r="M3350" s="95" t="str">
        <f>CONCATENATE(База[ПЕрвые символы],База[Column2],RIGHT(База[Column3],7))</f>
        <v>KV-22646186CZR-KJA</v>
      </c>
    </row>
    <row r="3351" spans="1:13" ht="15" x14ac:dyDescent="0.25">
      <c r="A3351" s="93" t="str">
        <f>CONCATENATE(База[ПЕрвые символы],База[Column2],База[Column4])</f>
        <v>KV-22646193CZR-KJA</v>
      </c>
      <c r="B3351" s="94">
        <f>База[Column6]</f>
        <v>37</v>
      </c>
      <c r="C3351" s="95" t="s">
        <v>137</v>
      </c>
      <c r="D3351" s="96">
        <v>46193</v>
      </c>
      <c r="E3351" s="95">
        <v>37</v>
      </c>
      <c r="F3351" s="95">
        <v>37</v>
      </c>
      <c r="G3351" s="95">
        <v>37</v>
      </c>
      <c r="H3351" s="95">
        <v>0</v>
      </c>
      <c r="I3351" s="95" t="s">
        <v>253</v>
      </c>
      <c r="J3351" s="95" t="s">
        <v>252</v>
      </c>
      <c r="K3351" s="95" t="s">
        <v>288</v>
      </c>
      <c r="L3351" s="97">
        <f t="shared" si="52"/>
        <v>37</v>
      </c>
      <c r="M3351" s="95" t="str">
        <f>CONCATENATE(База[ПЕрвые символы],База[Column2],RIGHT(База[Column3],7))</f>
        <v>KV-22646193CZR-KJA</v>
      </c>
    </row>
    <row r="3352" spans="1:13" ht="15" x14ac:dyDescent="0.25">
      <c r="A3352" s="93" t="str">
        <f>CONCATENATE(База[ПЕрвые символы],База[Column2],База[Column4])</f>
        <v>KV-22646200CZR-KJA</v>
      </c>
      <c r="B3352" s="94">
        <f>База[Column6]</f>
        <v>37</v>
      </c>
      <c r="C3352" s="95" t="s">
        <v>137</v>
      </c>
      <c r="D3352" s="96">
        <v>46200</v>
      </c>
      <c r="E3352" s="95">
        <v>37</v>
      </c>
      <c r="F3352" s="95">
        <v>34</v>
      </c>
      <c r="G3352" s="95">
        <v>34</v>
      </c>
      <c r="H3352" s="95">
        <v>0</v>
      </c>
      <c r="I3352" s="95" t="s">
        <v>253</v>
      </c>
      <c r="J3352" s="95" t="s">
        <v>252</v>
      </c>
      <c r="K3352" s="95" t="s">
        <v>288</v>
      </c>
      <c r="L3352" s="97">
        <f t="shared" si="52"/>
        <v>37</v>
      </c>
      <c r="M3352" s="95" t="str">
        <f>CONCATENATE(База[ПЕрвые символы],База[Column2],RIGHT(База[Column3],7))</f>
        <v>KV-22646200CZR-KJA</v>
      </c>
    </row>
    <row r="3353" spans="1:13" ht="15" x14ac:dyDescent="0.25">
      <c r="A3353" s="93" t="str">
        <f>CONCATENATE(База[ПЕрвые символы],База[Column2],База[Column4])</f>
        <v>KV-22646207CZR-KJA</v>
      </c>
      <c r="B3353" s="94">
        <f>База[Column6]</f>
        <v>37</v>
      </c>
      <c r="C3353" s="95" t="s">
        <v>137</v>
      </c>
      <c r="D3353" s="96">
        <v>46207</v>
      </c>
      <c r="E3353" s="95">
        <v>37</v>
      </c>
      <c r="F3353" s="95">
        <v>34</v>
      </c>
      <c r="G3353" s="95">
        <v>34</v>
      </c>
      <c r="H3353" s="95">
        <v>0</v>
      </c>
      <c r="I3353" s="95" t="s">
        <v>253</v>
      </c>
      <c r="J3353" s="95" t="s">
        <v>252</v>
      </c>
      <c r="K3353" s="95" t="s">
        <v>288</v>
      </c>
      <c r="L3353" s="97">
        <f t="shared" si="52"/>
        <v>37</v>
      </c>
      <c r="M3353" s="95" t="str">
        <f>CONCATENATE(База[ПЕрвые символы],База[Column2],RIGHT(База[Column3],7))</f>
        <v>KV-22646207CZR-KJA</v>
      </c>
    </row>
    <row r="3354" spans="1:13" ht="15" x14ac:dyDescent="0.25">
      <c r="A3354" s="93" t="str">
        <f>CONCATENATE(База[ПЕрвые символы],База[Column2],База[Column4])</f>
        <v>KV-22646214CZR-KJA</v>
      </c>
      <c r="B3354" s="94">
        <f>База[Column6]</f>
        <v>37</v>
      </c>
      <c r="C3354" s="95" t="s">
        <v>137</v>
      </c>
      <c r="D3354" s="96">
        <v>46214</v>
      </c>
      <c r="E3354" s="95">
        <v>37</v>
      </c>
      <c r="F3354" s="95">
        <v>34</v>
      </c>
      <c r="G3354" s="95">
        <v>34</v>
      </c>
      <c r="H3354" s="95">
        <v>0</v>
      </c>
      <c r="I3354" s="95" t="s">
        <v>253</v>
      </c>
      <c r="J3354" s="95" t="s">
        <v>252</v>
      </c>
      <c r="K3354" s="95" t="s">
        <v>288</v>
      </c>
      <c r="L3354" s="97">
        <f t="shared" si="52"/>
        <v>37</v>
      </c>
      <c r="M3354" s="95" t="str">
        <f>CONCATENATE(База[ПЕрвые символы],База[Column2],RIGHT(База[Column3],7))</f>
        <v>KV-22646214CZR-KJA</v>
      </c>
    </row>
    <row r="3355" spans="1:13" ht="15" x14ac:dyDescent="0.25">
      <c r="A3355" s="93" t="str">
        <f>CONCATENATE(База[ПЕрвые символы],База[Column2],База[Column4])</f>
        <v>KV-24746154TOF-SWT</v>
      </c>
      <c r="B3355" s="94">
        <f>База[Column6]</f>
        <v>44</v>
      </c>
      <c r="C3355" s="95" t="s">
        <v>138</v>
      </c>
      <c r="D3355" s="96">
        <v>46154</v>
      </c>
      <c r="E3355" s="95">
        <v>44</v>
      </c>
      <c r="F3355" s="95">
        <v>44</v>
      </c>
      <c r="G3355" s="95">
        <v>44</v>
      </c>
      <c r="H3355" s="95">
        <v>0</v>
      </c>
      <c r="I3355" s="95" t="s">
        <v>255</v>
      </c>
      <c r="J3355" s="95" t="s">
        <v>254</v>
      </c>
      <c r="K3355" s="95" t="s">
        <v>288</v>
      </c>
      <c r="L3355" s="97">
        <f t="shared" si="52"/>
        <v>44</v>
      </c>
      <c r="M3355" s="95" t="str">
        <f>CONCATENATE(База[ПЕрвые символы],База[Column2],RIGHT(База[Column3],7))</f>
        <v>KV-24746154TOF-SWT</v>
      </c>
    </row>
    <row r="3356" spans="1:13" ht="15" x14ac:dyDescent="0.25">
      <c r="A3356" s="93" t="str">
        <f>CONCATENATE(База[ПЕрвые символы],База[Column2],База[Column4])</f>
        <v>KV-24746157TOF-SWT</v>
      </c>
      <c r="B3356" s="94">
        <f>База[Column6]</f>
        <v>44</v>
      </c>
      <c r="C3356" s="95" t="s">
        <v>138</v>
      </c>
      <c r="D3356" s="96">
        <v>46157</v>
      </c>
      <c r="E3356" s="95">
        <v>44</v>
      </c>
      <c r="F3356" s="95">
        <v>44</v>
      </c>
      <c r="G3356" s="95">
        <v>44</v>
      </c>
      <c r="H3356" s="95">
        <v>0</v>
      </c>
      <c r="I3356" s="95" t="s">
        <v>255</v>
      </c>
      <c r="J3356" s="95" t="s">
        <v>254</v>
      </c>
      <c r="K3356" s="95" t="s">
        <v>288</v>
      </c>
      <c r="L3356" s="97">
        <f t="shared" si="52"/>
        <v>44</v>
      </c>
      <c r="M3356" s="95" t="str">
        <f>CONCATENATE(База[ПЕрвые символы],База[Column2],RIGHT(База[Column3],7))</f>
        <v>KV-24746157TOF-SWT</v>
      </c>
    </row>
    <row r="3357" spans="1:13" ht="15" x14ac:dyDescent="0.25">
      <c r="A3357" s="93" t="str">
        <f>CONCATENATE(База[ПЕрвые символы],База[Column2],База[Column4])</f>
        <v>KV-24746159TOF-SWT</v>
      </c>
      <c r="B3357" s="94">
        <f>База[Column6]</f>
        <v>44</v>
      </c>
      <c r="C3357" s="95" t="s">
        <v>138</v>
      </c>
      <c r="D3357" s="96">
        <v>46159</v>
      </c>
      <c r="E3357" s="95">
        <v>44</v>
      </c>
      <c r="F3357" s="95">
        <v>42</v>
      </c>
      <c r="G3357" s="95">
        <v>42</v>
      </c>
      <c r="H3357" s="95">
        <v>0</v>
      </c>
      <c r="I3357" s="95" t="s">
        <v>255</v>
      </c>
      <c r="J3357" s="95" t="s">
        <v>254</v>
      </c>
      <c r="K3357" s="95" t="s">
        <v>288</v>
      </c>
      <c r="L3357" s="97">
        <f t="shared" si="52"/>
        <v>44</v>
      </c>
      <c r="M3357" s="95" t="str">
        <f>CONCATENATE(База[ПЕрвые символы],База[Column2],RIGHT(База[Column3],7))</f>
        <v>KV-24746159TOF-SWT</v>
      </c>
    </row>
    <row r="3358" spans="1:13" ht="15" x14ac:dyDescent="0.25">
      <c r="A3358" s="93" t="str">
        <f>CONCATENATE(База[ПЕрвые символы],База[Column2],База[Column4])</f>
        <v>KV-24746161TOF-SWT</v>
      </c>
      <c r="B3358" s="94">
        <f>База[Column6]</f>
        <v>44</v>
      </c>
      <c r="C3358" s="95" t="s">
        <v>138</v>
      </c>
      <c r="D3358" s="96">
        <v>46161</v>
      </c>
      <c r="E3358" s="95">
        <v>44</v>
      </c>
      <c r="F3358" s="95">
        <v>44</v>
      </c>
      <c r="G3358" s="95">
        <v>44</v>
      </c>
      <c r="H3358" s="95">
        <v>0</v>
      </c>
      <c r="I3358" s="95" t="s">
        <v>255</v>
      </c>
      <c r="J3358" s="95" t="s">
        <v>254</v>
      </c>
      <c r="K3358" s="95" t="s">
        <v>288</v>
      </c>
      <c r="L3358" s="97">
        <f t="shared" si="52"/>
        <v>44</v>
      </c>
      <c r="M3358" s="95" t="str">
        <f>CONCATENATE(База[ПЕрвые символы],База[Column2],RIGHT(База[Column3],7))</f>
        <v>KV-24746161TOF-SWT</v>
      </c>
    </row>
    <row r="3359" spans="1:13" ht="15" x14ac:dyDescent="0.25">
      <c r="A3359" s="93" t="str">
        <f>CONCATENATE(База[ПЕрвые символы],База[Column2],База[Column4])</f>
        <v>KV-24746164TOF-SWT</v>
      </c>
      <c r="B3359" s="94">
        <f>База[Column6]</f>
        <v>44</v>
      </c>
      <c r="C3359" s="95" t="s">
        <v>138</v>
      </c>
      <c r="D3359" s="96">
        <v>46164</v>
      </c>
      <c r="E3359" s="95">
        <v>44</v>
      </c>
      <c r="F3359" s="95">
        <v>43</v>
      </c>
      <c r="G3359" s="95">
        <v>43</v>
      </c>
      <c r="H3359" s="95">
        <v>0</v>
      </c>
      <c r="I3359" s="95" t="s">
        <v>255</v>
      </c>
      <c r="J3359" s="95" t="s">
        <v>254</v>
      </c>
      <c r="K3359" s="95" t="s">
        <v>288</v>
      </c>
      <c r="L3359" s="97">
        <f t="shared" si="52"/>
        <v>44</v>
      </c>
      <c r="M3359" s="95" t="str">
        <f>CONCATENATE(База[ПЕрвые символы],База[Column2],RIGHT(База[Column3],7))</f>
        <v>KV-24746164TOF-SWT</v>
      </c>
    </row>
    <row r="3360" spans="1:13" ht="15" x14ac:dyDescent="0.25">
      <c r="A3360" s="93" t="str">
        <f>CONCATENATE(База[ПЕрвые символы],База[Column2],База[Column4])</f>
        <v>KV-24746166TOF-SWT</v>
      </c>
      <c r="B3360" s="94">
        <f>База[Column6]</f>
        <v>44</v>
      </c>
      <c r="C3360" s="95" t="s">
        <v>138</v>
      </c>
      <c r="D3360" s="96">
        <v>46166</v>
      </c>
      <c r="E3360" s="95">
        <v>44</v>
      </c>
      <c r="F3360" s="95">
        <v>44</v>
      </c>
      <c r="G3360" s="95">
        <v>44</v>
      </c>
      <c r="H3360" s="95">
        <v>0</v>
      </c>
      <c r="I3360" s="95" t="s">
        <v>255</v>
      </c>
      <c r="J3360" s="95" t="s">
        <v>254</v>
      </c>
      <c r="K3360" s="95" t="s">
        <v>288</v>
      </c>
      <c r="L3360" s="97">
        <f t="shared" si="52"/>
        <v>44</v>
      </c>
      <c r="M3360" s="95" t="str">
        <f>CONCATENATE(База[ПЕрвые символы],База[Column2],RIGHT(База[Column3],7))</f>
        <v>KV-24746166TOF-SWT</v>
      </c>
    </row>
    <row r="3361" spans="1:13" ht="15" x14ac:dyDescent="0.25">
      <c r="A3361" s="93" t="str">
        <f>CONCATENATE(База[ПЕрвые символы],База[Column2],База[Column4])</f>
        <v>KV-24746168TOF-SWT</v>
      </c>
      <c r="B3361" s="94">
        <f>База[Column6]</f>
        <v>70</v>
      </c>
      <c r="C3361" s="95" t="s">
        <v>138</v>
      </c>
      <c r="D3361" s="96">
        <v>46168</v>
      </c>
      <c r="E3361" s="95">
        <v>70</v>
      </c>
      <c r="F3361" s="95">
        <v>45</v>
      </c>
      <c r="G3361" s="95">
        <v>45</v>
      </c>
      <c r="H3361" s="95">
        <v>0</v>
      </c>
      <c r="I3361" s="95" t="s">
        <v>255</v>
      </c>
      <c r="J3361" s="95" t="s">
        <v>254</v>
      </c>
      <c r="K3361" s="95" t="s">
        <v>289</v>
      </c>
      <c r="L3361" s="97">
        <f t="shared" si="52"/>
        <v>70</v>
      </c>
      <c r="M3361" s="95" t="str">
        <f>CONCATENATE(База[ПЕрвые символы],База[Column2],RIGHT(База[Column3],7))</f>
        <v>KV-24746168TOF-SWT</v>
      </c>
    </row>
    <row r="3362" spans="1:13" ht="15" x14ac:dyDescent="0.25">
      <c r="A3362" s="93" t="str">
        <f>CONCATENATE(База[ПЕрвые символы],База[Column2],База[Column4])</f>
        <v>KV-24746171TOF-SWT</v>
      </c>
      <c r="B3362" s="94">
        <f>База[Column6]</f>
        <v>70</v>
      </c>
      <c r="C3362" s="95" t="s">
        <v>138</v>
      </c>
      <c r="D3362" s="96">
        <v>46171</v>
      </c>
      <c r="E3362" s="95">
        <v>70</v>
      </c>
      <c r="F3362" s="95">
        <v>49</v>
      </c>
      <c r="G3362" s="95">
        <v>49</v>
      </c>
      <c r="H3362" s="95">
        <v>0</v>
      </c>
      <c r="I3362" s="95" t="s">
        <v>255</v>
      </c>
      <c r="J3362" s="95" t="s">
        <v>254</v>
      </c>
      <c r="K3362" s="95" t="s">
        <v>289</v>
      </c>
      <c r="L3362" s="97">
        <f t="shared" si="52"/>
        <v>70</v>
      </c>
      <c r="M3362" s="95" t="str">
        <f>CONCATENATE(База[ПЕрвые символы],База[Column2],RIGHT(База[Column3],7))</f>
        <v>KV-24746171TOF-SWT</v>
      </c>
    </row>
    <row r="3363" spans="1:13" ht="15" x14ac:dyDescent="0.25">
      <c r="A3363" s="93" t="str">
        <f>CONCATENATE(База[ПЕрвые символы],База[Column2],База[Column4])</f>
        <v>KV-24746173TOF-SWT</v>
      </c>
      <c r="B3363" s="94">
        <f>База[Column6]</f>
        <v>44</v>
      </c>
      <c r="C3363" s="95" t="s">
        <v>138</v>
      </c>
      <c r="D3363" s="96">
        <v>46173</v>
      </c>
      <c r="E3363" s="95">
        <v>44</v>
      </c>
      <c r="F3363" s="95">
        <v>43</v>
      </c>
      <c r="G3363" s="95">
        <v>43</v>
      </c>
      <c r="H3363" s="95">
        <v>0</v>
      </c>
      <c r="I3363" s="95" t="s">
        <v>255</v>
      </c>
      <c r="J3363" s="95" t="s">
        <v>254</v>
      </c>
      <c r="K3363" s="95" t="s">
        <v>288</v>
      </c>
      <c r="L3363" s="97">
        <f t="shared" si="52"/>
        <v>44</v>
      </c>
      <c r="M3363" s="95" t="str">
        <f>CONCATENATE(База[ПЕрвые символы],База[Column2],RIGHT(База[Column3],7))</f>
        <v>KV-24746173TOF-SWT</v>
      </c>
    </row>
    <row r="3364" spans="1:13" ht="15" x14ac:dyDescent="0.25">
      <c r="A3364" s="93" t="str">
        <f>CONCATENATE(База[ПЕрвые символы],База[Column2],База[Column4])</f>
        <v>KV-24746175TOF-SWT</v>
      </c>
      <c r="B3364" s="94">
        <f>База[Column6]</f>
        <v>44</v>
      </c>
      <c r="C3364" s="95" t="s">
        <v>138</v>
      </c>
      <c r="D3364" s="96">
        <v>46175</v>
      </c>
      <c r="E3364" s="95">
        <v>44</v>
      </c>
      <c r="F3364" s="95">
        <v>39</v>
      </c>
      <c r="G3364" s="95">
        <v>39</v>
      </c>
      <c r="H3364" s="95">
        <v>0</v>
      </c>
      <c r="I3364" s="95" t="s">
        <v>255</v>
      </c>
      <c r="J3364" s="95" t="s">
        <v>254</v>
      </c>
      <c r="K3364" s="95" t="s">
        <v>288</v>
      </c>
      <c r="L3364" s="97">
        <f t="shared" si="52"/>
        <v>44</v>
      </c>
      <c r="M3364" s="95" t="str">
        <f>CONCATENATE(База[ПЕрвые символы],База[Column2],RIGHT(База[Column3],7))</f>
        <v>KV-24746175TOF-SWT</v>
      </c>
    </row>
    <row r="3365" spans="1:13" ht="15" x14ac:dyDescent="0.25">
      <c r="A3365" s="93" t="str">
        <f>CONCATENATE(База[ПЕрвые символы],База[Column2],База[Column4])</f>
        <v>KV-24746178TOF-SWT</v>
      </c>
      <c r="B3365" s="94">
        <f>База[Column6]</f>
        <v>45</v>
      </c>
      <c r="C3365" s="95" t="s">
        <v>138</v>
      </c>
      <c r="D3365" s="96">
        <v>46178</v>
      </c>
      <c r="E3365" s="95">
        <v>45</v>
      </c>
      <c r="F3365" s="95">
        <v>18</v>
      </c>
      <c r="G3365" s="95">
        <v>18</v>
      </c>
      <c r="H3365" s="95">
        <v>2</v>
      </c>
      <c r="I3365" s="95" t="s">
        <v>255</v>
      </c>
      <c r="J3365" s="95" t="s">
        <v>254</v>
      </c>
      <c r="K3365" s="95" t="s">
        <v>293</v>
      </c>
      <c r="L3365" s="97">
        <f t="shared" si="52"/>
        <v>43</v>
      </c>
      <c r="M3365" s="95" t="str">
        <f>CONCATENATE(База[ПЕрвые символы],База[Column2],RIGHT(База[Column3],7))</f>
        <v>KV-24746178TOF-SWT</v>
      </c>
    </row>
    <row r="3366" spans="1:13" ht="15" x14ac:dyDescent="0.25">
      <c r="A3366" s="93" t="str">
        <f>CONCATENATE(База[ПЕрвые символы],База[Column2],База[Column4])</f>
        <v>KV-24746180TOF-SWT</v>
      </c>
      <c r="B3366" s="94">
        <f>База[Column6]</f>
        <v>70</v>
      </c>
      <c r="C3366" s="95" t="s">
        <v>138</v>
      </c>
      <c r="D3366" s="96">
        <v>46180</v>
      </c>
      <c r="E3366" s="95">
        <v>70</v>
      </c>
      <c r="F3366" s="95">
        <v>23</v>
      </c>
      <c r="G3366" s="95">
        <v>23</v>
      </c>
      <c r="H3366" s="95">
        <v>0</v>
      </c>
      <c r="I3366" s="95" t="s">
        <v>255</v>
      </c>
      <c r="J3366" s="95" t="s">
        <v>254</v>
      </c>
      <c r="K3366" s="95" t="s">
        <v>289</v>
      </c>
      <c r="L3366" s="97">
        <f t="shared" si="52"/>
        <v>70</v>
      </c>
      <c r="M3366" s="95" t="str">
        <f>CONCATENATE(База[ПЕрвые символы],База[Column2],RIGHT(База[Column3],7))</f>
        <v>KV-24746180TOF-SWT</v>
      </c>
    </row>
    <row r="3367" spans="1:13" ht="15" x14ac:dyDescent="0.25">
      <c r="A3367" s="93" t="str">
        <f>CONCATENATE(База[ПЕрвые символы],База[Column2],База[Column4])</f>
        <v>KV-24746182TOF-SWT</v>
      </c>
      <c r="B3367" s="94">
        <f>База[Column6]</f>
        <v>44</v>
      </c>
      <c r="C3367" s="95" t="s">
        <v>138</v>
      </c>
      <c r="D3367" s="96">
        <v>46182</v>
      </c>
      <c r="E3367" s="95">
        <v>44</v>
      </c>
      <c r="F3367" s="95">
        <v>20</v>
      </c>
      <c r="G3367" s="95">
        <v>20</v>
      </c>
      <c r="H3367" s="95">
        <v>0</v>
      </c>
      <c r="I3367" s="95" t="s">
        <v>255</v>
      </c>
      <c r="J3367" s="95" t="s">
        <v>254</v>
      </c>
      <c r="K3367" s="95" t="s">
        <v>288</v>
      </c>
      <c r="L3367" s="97">
        <f t="shared" si="52"/>
        <v>44</v>
      </c>
      <c r="M3367" s="95" t="str">
        <f>CONCATENATE(База[ПЕрвые символы],База[Column2],RIGHT(База[Column3],7))</f>
        <v>KV-24746182TOF-SWT</v>
      </c>
    </row>
    <row r="3368" spans="1:13" ht="15" x14ac:dyDescent="0.25">
      <c r="A3368" s="93" t="str">
        <f>CONCATENATE(База[ПЕрвые символы],База[Column2],База[Column4])</f>
        <v>KV-24746185TOF-SWT</v>
      </c>
      <c r="B3368" s="94">
        <f>База[Column6]</f>
        <v>46</v>
      </c>
      <c r="C3368" s="95" t="s">
        <v>138</v>
      </c>
      <c r="D3368" s="96">
        <v>46185</v>
      </c>
      <c r="E3368" s="95">
        <v>46</v>
      </c>
      <c r="F3368" s="95">
        <v>44</v>
      </c>
      <c r="G3368" s="95">
        <v>44</v>
      </c>
      <c r="H3368" s="95">
        <v>2</v>
      </c>
      <c r="I3368" s="95" t="s">
        <v>255</v>
      </c>
      <c r="J3368" s="95" t="s">
        <v>254</v>
      </c>
      <c r="K3368" s="95" t="s">
        <v>293</v>
      </c>
      <c r="L3368" s="97">
        <f t="shared" si="52"/>
        <v>44</v>
      </c>
      <c r="M3368" s="95" t="str">
        <f>CONCATENATE(База[ПЕрвые символы],База[Column2],RIGHT(База[Column3],7))</f>
        <v>KV-24746185TOF-SWT</v>
      </c>
    </row>
    <row r="3369" spans="1:13" ht="15" x14ac:dyDescent="0.25">
      <c r="A3369" s="93" t="str">
        <f>CONCATENATE(База[ПЕрвые символы],База[Column2],База[Column4])</f>
        <v>KV-24746187TOF-SWT</v>
      </c>
      <c r="B3369" s="94">
        <f>База[Column6]</f>
        <v>70</v>
      </c>
      <c r="C3369" s="95" t="s">
        <v>138</v>
      </c>
      <c r="D3369" s="96">
        <v>46187</v>
      </c>
      <c r="E3369" s="95">
        <v>70</v>
      </c>
      <c r="F3369" s="95">
        <v>36</v>
      </c>
      <c r="G3369" s="95">
        <v>36</v>
      </c>
      <c r="H3369" s="95">
        <v>0</v>
      </c>
      <c r="I3369" s="95" t="s">
        <v>255</v>
      </c>
      <c r="J3369" s="95" t="s">
        <v>254</v>
      </c>
      <c r="K3369" s="95" t="s">
        <v>289</v>
      </c>
      <c r="L3369" s="97">
        <f t="shared" si="52"/>
        <v>70</v>
      </c>
      <c r="M3369" s="95" t="str">
        <f>CONCATENATE(База[ПЕрвые символы],База[Column2],RIGHT(База[Column3],7))</f>
        <v>KV-24746187TOF-SWT</v>
      </c>
    </row>
    <row r="3370" spans="1:13" ht="15" x14ac:dyDescent="0.25">
      <c r="A3370" s="93" t="str">
        <f>CONCATENATE(База[ПЕрвые символы],База[Column2],База[Column4])</f>
        <v>KV-24746189TOF-SWT</v>
      </c>
      <c r="B3370" s="94">
        <f>База[Column6]</f>
        <v>44</v>
      </c>
      <c r="C3370" s="95" t="s">
        <v>138</v>
      </c>
      <c r="D3370" s="96">
        <v>46189</v>
      </c>
      <c r="E3370" s="95">
        <v>44</v>
      </c>
      <c r="F3370" s="95">
        <v>11</v>
      </c>
      <c r="G3370" s="95">
        <v>11</v>
      </c>
      <c r="H3370" s="95">
        <v>0</v>
      </c>
      <c r="I3370" s="95" t="s">
        <v>255</v>
      </c>
      <c r="J3370" s="95" t="s">
        <v>254</v>
      </c>
      <c r="K3370" s="95" t="s">
        <v>288</v>
      </c>
      <c r="L3370" s="97">
        <f t="shared" si="52"/>
        <v>44</v>
      </c>
      <c r="M3370" s="95" t="str">
        <f>CONCATENATE(База[ПЕрвые символы],База[Column2],RIGHT(База[Column3],7))</f>
        <v>KV-24746189TOF-SWT</v>
      </c>
    </row>
    <row r="3371" spans="1:13" ht="15" x14ac:dyDescent="0.25">
      <c r="A3371" s="93" t="str">
        <f>CONCATENATE(База[ПЕрвые символы],База[Column2],База[Column4])</f>
        <v>KV-24746192TOF-SWT</v>
      </c>
      <c r="B3371" s="94">
        <f>База[Column6]</f>
        <v>44</v>
      </c>
      <c r="C3371" s="95" t="s">
        <v>138</v>
      </c>
      <c r="D3371" s="96">
        <v>46192</v>
      </c>
      <c r="E3371" s="95">
        <v>44</v>
      </c>
      <c r="F3371" s="95">
        <v>20</v>
      </c>
      <c r="G3371" s="95">
        <v>20</v>
      </c>
      <c r="H3371" s="95">
        <v>0</v>
      </c>
      <c r="I3371" s="95" t="s">
        <v>255</v>
      </c>
      <c r="J3371" s="95" t="s">
        <v>254</v>
      </c>
      <c r="K3371" s="95" t="s">
        <v>288</v>
      </c>
      <c r="L3371" s="97">
        <f t="shared" si="52"/>
        <v>44</v>
      </c>
      <c r="M3371" s="95" t="str">
        <f>CONCATENATE(База[ПЕрвые символы],База[Column2],RIGHT(База[Column3],7))</f>
        <v>KV-24746192TOF-SWT</v>
      </c>
    </row>
    <row r="3372" spans="1:13" ht="15" x14ac:dyDescent="0.25">
      <c r="A3372" s="93" t="str">
        <f>CONCATENATE(База[ПЕрвые символы],База[Column2],База[Column4])</f>
        <v>KV-24746194TOF-SWT</v>
      </c>
      <c r="B3372" s="94">
        <f>База[Column6]</f>
        <v>70</v>
      </c>
      <c r="C3372" s="95" t="s">
        <v>138</v>
      </c>
      <c r="D3372" s="96">
        <v>46194</v>
      </c>
      <c r="E3372" s="95">
        <v>70</v>
      </c>
      <c r="F3372" s="95">
        <v>19</v>
      </c>
      <c r="G3372" s="95">
        <v>19</v>
      </c>
      <c r="H3372" s="95">
        <v>0</v>
      </c>
      <c r="I3372" s="95" t="s">
        <v>255</v>
      </c>
      <c r="J3372" s="95" t="s">
        <v>254</v>
      </c>
      <c r="K3372" s="95" t="s">
        <v>289</v>
      </c>
      <c r="L3372" s="97">
        <f t="shared" si="52"/>
        <v>70</v>
      </c>
      <c r="M3372" s="95" t="str">
        <f>CONCATENATE(База[ПЕрвые символы],База[Column2],RIGHT(База[Column3],7))</f>
        <v>KV-24746194TOF-SWT</v>
      </c>
    </row>
    <row r="3373" spans="1:13" ht="15" x14ac:dyDescent="0.25">
      <c r="A3373" s="93" t="str">
        <f>CONCATENATE(База[ПЕрвые символы],База[Column2],База[Column4])</f>
        <v>KV-24746196TOF-SWT</v>
      </c>
      <c r="B3373" s="94">
        <f>База[Column6]</f>
        <v>44</v>
      </c>
      <c r="C3373" s="95" t="s">
        <v>138</v>
      </c>
      <c r="D3373" s="96">
        <v>46196</v>
      </c>
      <c r="E3373" s="95">
        <v>44</v>
      </c>
      <c r="F3373" s="95">
        <v>11</v>
      </c>
      <c r="G3373" s="95">
        <v>11</v>
      </c>
      <c r="H3373" s="95">
        <v>0</v>
      </c>
      <c r="I3373" s="95" t="s">
        <v>255</v>
      </c>
      <c r="J3373" s="95" t="s">
        <v>254</v>
      </c>
      <c r="K3373" s="95" t="s">
        <v>288</v>
      </c>
      <c r="L3373" s="97">
        <f t="shared" si="52"/>
        <v>44</v>
      </c>
      <c r="M3373" s="95" t="str">
        <f>CONCATENATE(База[ПЕрвые символы],База[Column2],RIGHT(База[Column3],7))</f>
        <v>KV-24746196TOF-SWT</v>
      </c>
    </row>
    <row r="3374" spans="1:13" ht="15" x14ac:dyDescent="0.25">
      <c r="A3374" s="93" t="str">
        <f>CONCATENATE(База[ПЕрвые символы],База[Column2],База[Column4])</f>
        <v>KV-24746199TOF-SWT</v>
      </c>
      <c r="B3374" s="94">
        <f>База[Column6]</f>
        <v>45</v>
      </c>
      <c r="C3374" s="95" t="s">
        <v>138</v>
      </c>
      <c r="D3374" s="96">
        <v>46199</v>
      </c>
      <c r="E3374" s="95">
        <v>45</v>
      </c>
      <c r="F3374" s="95">
        <v>17</v>
      </c>
      <c r="G3374" s="95">
        <v>17</v>
      </c>
      <c r="H3374" s="95">
        <v>2</v>
      </c>
      <c r="I3374" s="95" t="s">
        <v>255</v>
      </c>
      <c r="J3374" s="95" t="s">
        <v>254</v>
      </c>
      <c r="K3374" s="95" t="s">
        <v>293</v>
      </c>
      <c r="L3374" s="97">
        <f t="shared" si="52"/>
        <v>43</v>
      </c>
      <c r="M3374" s="95" t="str">
        <f>CONCATENATE(База[ПЕрвые символы],База[Column2],RIGHT(База[Column3],7))</f>
        <v>KV-24746199TOF-SWT</v>
      </c>
    </row>
    <row r="3375" spans="1:13" ht="15" x14ac:dyDescent="0.25">
      <c r="A3375" s="93" t="str">
        <f>CONCATENATE(База[ПЕрвые символы],База[Column2],База[Column4])</f>
        <v>KV-24746201TOF-SWT</v>
      </c>
      <c r="B3375" s="94">
        <f>База[Column6]</f>
        <v>70</v>
      </c>
      <c r="C3375" s="95" t="s">
        <v>138</v>
      </c>
      <c r="D3375" s="96">
        <v>46201</v>
      </c>
      <c r="E3375" s="95">
        <v>70</v>
      </c>
      <c r="F3375" s="95">
        <v>13</v>
      </c>
      <c r="G3375" s="95">
        <v>13</v>
      </c>
      <c r="H3375" s="95">
        <v>0</v>
      </c>
      <c r="I3375" s="95" t="s">
        <v>255</v>
      </c>
      <c r="J3375" s="95" t="s">
        <v>254</v>
      </c>
      <c r="K3375" s="95" t="s">
        <v>289</v>
      </c>
      <c r="L3375" s="97">
        <f t="shared" si="52"/>
        <v>70</v>
      </c>
      <c r="M3375" s="95" t="str">
        <f>CONCATENATE(База[ПЕрвые символы],База[Column2],RIGHT(База[Column3],7))</f>
        <v>KV-24746201TOF-SWT</v>
      </c>
    </row>
    <row r="3376" spans="1:13" ht="15" x14ac:dyDescent="0.25">
      <c r="A3376" s="93" t="str">
        <f>CONCATENATE(База[ПЕрвые символы],База[Column2],База[Column4])</f>
        <v>KV-24746203TOF-SWT</v>
      </c>
      <c r="B3376" s="94">
        <f>База[Column6]</f>
        <v>44</v>
      </c>
      <c r="C3376" s="95" t="s">
        <v>138</v>
      </c>
      <c r="D3376" s="96">
        <v>46203</v>
      </c>
      <c r="E3376" s="95">
        <v>44</v>
      </c>
      <c r="F3376" s="95">
        <v>10</v>
      </c>
      <c r="G3376" s="95">
        <v>10</v>
      </c>
      <c r="H3376" s="95">
        <v>0</v>
      </c>
      <c r="I3376" s="95" t="s">
        <v>255</v>
      </c>
      <c r="J3376" s="95" t="s">
        <v>254</v>
      </c>
      <c r="K3376" s="95" t="s">
        <v>288</v>
      </c>
      <c r="L3376" s="97">
        <f t="shared" si="52"/>
        <v>44</v>
      </c>
      <c r="M3376" s="95" t="str">
        <f>CONCATENATE(База[ПЕрвые символы],База[Column2],RIGHT(База[Column3],7))</f>
        <v>KV-24746203TOF-SWT</v>
      </c>
    </row>
    <row r="3377" spans="1:13" ht="15" x14ac:dyDescent="0.25">
      <c r="A3377" s="93" t="str">
        <f>CONCATENATE(База[ПЕрвые символы],База[Column2],База[Column4])</f>
        <v>KV-24746206TOF-SWT</v>
      </c>
      <c r="B3377" s="94">
        <f>База[Column6]</f>
        <v>45</v>
      </c>
      <c r="C3377" s="95" t="s">
        <v>138</v>
      </c>
      <c r="D3377" s="96">
        <v>46206</v>
      </c>
      <c r="E3377" s="95">
        <v>45</v>
      </c>
      <c r="F3377" s="95">
        <v>10</v>
      </c>
      <c r="G3377" s="95">
        <v>10</v>
      </c>
      <c r="H3377" s="95">
        <v>2</v>
      </c>
      <c r="I3377" s="95" t="s">
        <v>255</v>
      </c>
      <c r="J3377" s="95" t="s">
        <v>254</v>
      </c>
      <c r="K3377" s="95" t="s">
        <v>293</v>
      </c>
      <c r="L3377" s="97">
        <f t="shared" si="52"/>
        <v>43</v>
      </c>
      <c r="M3377" s="95" t="str">
        <f>CONCATENATE(База[ПЕрвые символы],База[Column2],RIGHT(База[Column3],7))</f>
        <v>KV-24746206TOF-SWT</v>
      </c>
    </row>
    <row r="3378" spans="1:13" ht="15" x14ac:dyDescent="0.25">
      <c r="A3378" s="93" t="str">
        <f>CONCATENATE(База[ПЕрвые символы],База[Column2],База[Column4])</f>
        <v>KV-24746208TOF-SWT</v>
      </c>
      <c r="B3378" s="94">
        <f>База[Column6]</f>
        <v>70</v>
      </c>
      <c r="C3378" s="95" t="s">
        <v>138</v>
      </c>
      <c r="D3378" s="96">
        <v>46208</v>
      </c>
      <c r="E3378" s="95">
        <v>70</v>
      </c>
      <c r="F3378" s="95">
        <v>15</v>
      </c>
      <c r="G3378" s="95">
        <v>15</v>
      </c>
      <c r="H3378" s="95">
        <v>0</v>
      </c>
      <c r="I3378" s="95" t="s">
        <v>255</v>
      </c>
      <c r="J3378" s="95" t="s">
        <v>254</v>
      </c>
      <c r="K3378" s="95" t="s">
        <v>289</v>
      </c>
      <c r="L3378" s="97">
        <f t="shared" si="52"/>
        <v>70</v>
      </c>
      <c r="M3378" s="95" t="str">
        <f>CONCATENATE(База[ПЕрвые символы],База[Column2],RIGHT(База[Column3],7))</f>
        <v>KV-24746208TOF-SWT</v>
      </c>
    </row>
    <row r="3379" spans="1:13" ht="15" x14ac:dyDescent="0.25">
      <c r="A3379" s="93" t="str">
        <f>CONCATENATE(База[ПЕрвые символы],База[Column2],База[Column4])</f>
        <v>KV-24746210TOF-SWT</v>
      </c>
      <c r="B3379" s="94">
        <f>База[Column6]</f>
        <v>44</v>
      </c>
      <c r="C3379" s="95" t="s">
        <v>138</v>
      </c>
      <c r="D3379" s="96">
        <v>46210</v>
      </c>
      <c r="E3379" s="95">
        <v>44</v>
      </c>
      <c r="F3379" s="95">
        <v>10</v>
      </c>
      <c r="G3379" s="95">
        <v>10</v>
      </c>
      <c r="H3379" s="95">
        <v>0</v>
      </c>
      <c r="I3379" s="95" t="s">
        <v>255</v>
      </c>
      <c r="J3379" s="95" t="s">
        <v>254</v>
      </c>
      <c r="K3379" s="95" t="s">
        <v>288</v>
      </c>
      <c r="L3379" s="97">
        <f t="shared" si="52"/>
        <v>44</v>
      </c>
      <c r="M3379" s="95" t="str">
        <f>CONCATENATE(База[ПЕрвые символы],База[Column2],RIGHT(База[Column3],7))</f>
        <v>KV-24746210TOF-SWT</v>
      </c>
    </row>
    <row r="3380" spans="1:13" ht="15" x14ac:dyDescent="0.25">
      <c r="A3380" s="93" t="str">
        <f>CONCATENATE(База[ПЕрвые символы],База[Column2],База[Column4])</f>
        <v>KV-24746213TOF-SWT</v>
      </c>
      <c r="B3380" s="94">
        <f>База[Column6]</f>
        <v>45</v>
      </c>
      <c r="C3380" s="95" t="s">
        <v>138</v>
      </c>
      <c r="D3380" s="96">
        <v>46213</v>
      </c>
      <c r="E3380" s="95">
        <v>45</v>
      </c>
      <c r="F3380" s="95">
        <v>4</v>
      </c>
      <c r="G3380" s="95">
        <v>4</v>
      </c>
      <c r="H3380" s="95">
        <v>2</v>
      </c>
      <c r="I3380" s="95" t="s">
        <v>255</v>
      </c>
      <c r="J3380" s="95" t="s">
        <v>254</v>
      </c>
      <c r="K3380" s="95" t="s">
        <v>293</v>
      </c>
      <c r="L3380" s="97">
        <f t="shared" si="52"/>
        <v>43</v>
      </c>
      <c r="M3380" s="95" t="str">
        <f>CONCATENATE(База[ПЕрвые символы],База[Column2],RIGHT(База[Column3],7))</f>
        <v>KV-24746213TOF-SWT</v>
      </c>
    </row>
    <row r="3381" spans="1:13" ht="15" x14ac:dyDescent="0.25">
      <c r="A3381" s="93" t="str">
        <f>CONCATENATE(База[ПЕрвые символы],База[Column2],База[Column4])</f>
        <v>KV-24746215TOF-SWT</v>
      </c>
      <c r="B3381" s="94">
        <f>База[Column6]</f>
        <v>44</v>
      </c>
      <c r="C3381" s="95" t="s">
        <v>138</v>
      </c>
      <c r="D3381" s="96">
        <v>46215</v>
      </c>
      <c r="E3381" s="95">
        <v>44</v>
      </c>
      <c r="F3381" s="95">
        <v>1</v>
      </c>
      <c r="G3381" s="95">
        <v>1</v>
      </c>
      <c r="H3381" s="95">
        <v>0</v>
      </c>
      <c r="I3381" s="95" t="s">
        <v>255</v>
      </c>
      <c r="J3381" s="95" t="s">
        <v>254</v>
      </c>
      <c r="K3381" s="95" t="s">
        <v>289</v>
      </c>
      <c r="L3381" s="97">
        <f t="shared" si="52"/>
        <v>44</v>
      </c>
      <c r="M3381" s="95" t="str">
        <f>CONCATENATE(База[ПЕрвые символы],База[Column2],RIGHT(База[Column3],7))</f>
        <v>KV-24746215TOF-SWT</v>
      </c>
    </row>
    <row r="3382" spans="1:13" ht="15" x14ac:dyDescent="0.25">
      <c r="A3382" s="93" t="str">
        <f>CONCATENATE(База[ПЕрвые символы],База[Column2],База[Column4])</f>
        <v>KV-24846154SWT-TOF</v>
      </c>
      <c r="B3382" s="94">
        <f>База[Column6]</f>
        <v>44</v>
      </c>
      <c r="C3382" s="95" t="s">
        <v>139</v>
      </c>
      <c r="D3382" s="96">
        <v>46154</v>
      </c>
      <c r="E3382" s="95">
        <v>44</v>
      </c>
      <c r="F3382" s="95">
        <v>44</v>
      </c>
      <c r="G3382" s="95">
        <v>44</v>
      </c>
      <c r="H3382" s="95">
        <v>0</v>
      </c>
      <c r="I3382" s="95" t="s">
        <v>257</v>
      </c>
      <c r="J3382" s="95" t="s">
        <v>256</v>
      </c>
      <c r="K3382" s="95" t="s">
        <v>288</v>
      </c>
      <c r="L3382" s="97">
        <f t="shared" si="52"/>
        <v>44</v>
      </c>
      <c r="M3382" s="95" t="str">
        <f>CONCATENATE(База[ПЕрвые символы],База[Column2],RIGHT(База[Column3],7))</f>
        <v>KV-24846154SWT-TOF</v>
      </c>
    </row>
    <row r="3383" spans="1:13" ht="15" x14ac:dyDescent="0.25">
      <c r="A3383" s="93" t="str">
        <f>CONCATENATE(База[ПЕрвые символы],База[Column2],База[Column4])</f>
        <v>KV-24846157SWT-TOF</v>
      </c>
      <c r="B3383" s="94">
        <f>База[Column6]</f>
        <v>44</v>
      </c>
      <c r="C3383" s="95" t="s">
        <v>139</v>
      </c>
      <c r="D3383" s="96">
        <v>46157</v>
      </c>
      <c r="E3383" s="95">
        <v>44</v>
      </c>
      <c r="F3383" s="95">
        <v>44</v>
      </c>
      <c r="G3383" s="95">
        <v>44</v>
      </c>
      <c r="H3383" s="95">
        <v>0</v>
      </c>
      <c r="I3383" s="95" t="s">
        <v>257</v>
      </c>
      <c r="J3383" s="95" t="s">
        <v>256</v>
      </c>
      <c r="K3383" s="95" t="s">
        <v>288</v>
      </c>
      <c r="L3383" s="97">
        <f t="shared" si="52"/>
        <v>44</v>
      </c>
      <c r="M3383" s="95" t="str">
        <f>CONCATENATE(База[ПЕрвые символы],База[Column2],RIGHT(База[Column3],7))</f>
        <v>KV-24846157SWT-TOF</v>
      </c>
    </row>
    <row r="3384" spans="1:13" ht="15" x14ac:dyDescent="0.25">
      <c r="A3384" s="93" t="str">
        <f>CONCATENATE(База[ПЕрвые символы],База[Column2],База[Column4])</f>
        <v>KV-24846159SWT-TOF</v>
      </c>
      <c r="B3384" s="94">
        <f>База[Column6]</f>
        <v>44</v>
      </c>
      <c r="C3384" s="95" t="s">
        <v>139</v>
      </c>
      <c r="D3384" s="96">
        <v>46159</v>
      </c>
      <c r="E3384" s="95">
        <v>44</v>
      </c>
      <c r="F3384" s="95">
        <v>44</v>
      </c>
      <c r="G3384" s="95">
        <v>44</v>
      </c>
      <c r="H3384" s="95">
        <v>0</v>
      </c>
      <c r="I3384" s="95" t="s">
        <v>257</v>
      </c>
      <c r="J3384" s="95" t="s">
        <v>256</v>
      </c>
      <c r="K3384" s="95" t="s">
        <v>288</v>
      </c>
      <c r="L3384" s="97">
        <f t="shared" si="52"/>
        <v>44</v>
      </c>
      <c r="M3384" s="95" t="str">
        <f>CONCATENATE(База[ПЕрвые символы],База[Column2],RIGHT(База[Column3],7))</f>
        <v>KV-24846159SWT-TOF</v>
      </c>
    </row>
    <row r="3385" spans="1:13" ht="15" x14ac:dyDescent="0.25">
      <c r="A3385" s="93" t="str">
        <f>CONCATENATE(База[ПЕрвые символы],База[Column2],База[Column4])</f>
        <v>KV-24846161SWT-TOF</v>
      </c>
      <c r="B3385" s="94">
        <f>База[Column6]</f>
        <v>44</v>
      </c>
      <c r="C3385" s="95" t="s">
        <v>139</v>
      </c>
      <c r="D3385" s="96">
        <v>46161</v>
      </c>
      <c r="E3385" s="95">
        <v>44</v>
      </c>
      <c r="F3385" s="95">
        <v>43</v>
      </c>
      <c r="G3385" s="95">
        <v>43</v>
      </c>
      <c r="H3385" s="95">
        <v>0</v>
      </c>
      <c r="I3385" s="95" t="s">
        <v>257</v>
      </c>
      <c r="J3385" s="95" t="s">
        <v>256</v>
      </c>
      <c r="K3385" s="95" t="s">
        <v>288</v>
      </c>
      <c r="L3385" s="97">
        <f t="shared" si="52"/>
        <v>44</v>
      </c>
      <c r="M3385" s="95" t="str">
        <f>CONCATENATE(База[ПЕрвые символы],База[Column2],RIGHT(База[Column3],7))</f>
        <v>KV-24846161SWT-TOF</v>
      </c>
    </row>
    <row r="3386" spans="1:13" ht="15" x14ac:dyDescent="0.25">
      <c r="A3386" s="93" t="str">
        <f>CONCATENATE(База[ПЕрвые символы],База[Column2],База[Column4])</f>
        <v>KV-24846164SWT-TOF</v>
      </c>
      <c r="B3386" s="94">
        <f>База[Column6]</f>
        <v>44</v>
      </c>
      <c r="C3386" s="95" t="s">
        <v>139</v>
      </c>
      <c r="D3386" s="96">
        <v>46164</v>
      </c>
      <c r="E3386" s="95">
        <v>44</v>
      </c>
      <c r="F3386" s="95">
        <v>42</v>
      </c>
      <c r="G3386" s="95">
        <v>42</v>
      </c>
      <c r="H3386" s="95">
        <v>0</v>
      </c>
      <c r="I3386" s="95" t="s">
        <v>257</v>
      </c>
      <c r="J3386" s="95" t="s">
        <v>256</v>
      </c>
      <c r="K3386" s="95" t="s">
        <v>288</v>
      </c>
      <c r="L3386" s="97">
        <f t="shared" si="52"/>
        <v>44</v>
      </c>
      <c r="M3386" s="95" t="str">
        <f>CONCATENATE(База[ПЕрвые символы],База[Column2],RIGHT(База[Column3],7))</f>
        <v>KV-24846164SWT-TOF</v>
      </c>
    </row>
    <row r="3387" spans="1:13" ht="15" x14ac:dyDescent="0.25">
      <c r="A3387" s="93" t="str">
        <f>CONCATENATE(База[ПЕрвые символы],База[Column2],База[Column4])</f>
        <v>KV-24846166SWT-TOF</v>
      </c>
      <c r="B3387" s="94">
        <f>База[Column6]</f>
        <v>44</v>
      </c>
      <c r="C3387" s="95" t="s">
        <v>139</v>
      </c>
      <c r="D3387" s="96">
        <v>46166</v>
      </c>
      <c r="E3387" s="95">
        <v>44</v>
      </c>
      <c r="F3387" s="95">
        <v>44</v>
      </c>
      <c r="G3387" s="95">
        <v>44</v>
      </c>
      <c r="H3387" s="95">
        <v>0</v>
      </c>
      <c r="I3387" s="95" t="s">
        <v>257</v>
      </c>
      <c r="J3387" s="95" t="s">
        <v>256</v>
      </c>
      <c r="K3387" s="95" t="s">
        <v>288</v>
      </c>
      <c r="L3387" s="97">
        <f t="shared" si="52"/>
        <v>44</v>
      </c>
      <c r="M3387" s="95" t="str">
        <f>CONCATENATE(База[ПЕрвые символы],База[Column2],RIGHT(База[Column3],7))</f>
        <v>KV-24846166SWT-TOF</v>
      </c>
    </row>
    <row r="3388" spans="1:13" ht="15" x14ac:dyDescent="0.25">
      <c r="A3388" s="93" t="str">
        <f>CONCATENATE(База[ПЕрвые символы],База[Column2],База[Column4])</f>
        <v>KV-24846168SWT-TOF</v>
      </c>
      <c r="B3388" s="94">
        <f>База[Column6]</f>
        <v>70</v>
      </c>
      <c r="C3388" s="95" t="s">
        <v>139</v>
      </c>
      <c r="D3388" s="96">
        <v>46168</v>
      </c>
      <c r="E3388" s="95">
        <v>70</v>
      </c>
      <c r="F3388" s="95">
        <v>52</v>
      </c>
      <c r="G3388" s="95">
        <v>52</v>
      </c>
      <c r="H3388" s="95">
        <v>0</v>
      </c>
      <c r="I3388" s="95" t="s">
        <v>257</v>
      </c>
      <c r="J3388" s="95" t="s">
        <v>256</v>
      </c>
      <c r="K3388" s="95" t="s">
        <v>289</v>
      </c>
      <c r="L3388" s="97">
        <f t="shared" si="52"/>
        <v>70</v>
      </c>
      <c r="M3388" s="95" t="str">
        <f>CONCATENATE(База[ПЕрвые символы],База[Column2],RIGHT(База[Column3],7))</f>
        <v>KV-24846168SWT-TOF</v>
      </c>
    </row>
    <row r="3389" spans="1:13" ht="15" x14ac:dyDescent="0.25">
      <c r="A3389" s="93" t="str">
        <f>CONCATENATE(База[ПЕрвые символы],База[Column2],База[Column4])</f>
        <v>KV-24846171SWT-TOF</v>
      </c>
      <c r="B3389" s="94">
        <f>База[Column6]</f>
        <v>70</v>
      </c>
      <c r="C3389" s="95" t="s">
        <v>139</v>
      </c>
      <c r="D3389" s="96">
        <v>46171</v>
      </c>
      <c r="E3389" s="95">
        <v>70</v>
      </c>
      <c r="F3389" s="95">
        <v>52</v>
      </c>
      <c r="G3389" s="95">
        <v>52</v>
      </c>
      <c r="H3389" s="95">
        <v>0</v>
      </c>
      <c r="I3389" s="95" t="s">
        <v>257</v>
      </c>
      <c r="J3389" s="95" t="s">
        <v>256</v>
      </c>
      <c r="K3389" s="95" t="s">
        <v>289</v>
      </c>
      <c r="L3389" s="97">
        <f t="shared" si="52"/>
        <v>70</v>
      </c>
      <c r="M3389" s="95" t="str">
        <f>CONCATENATE(База[ПЕрвые символы],База[Column2],RIGHT(База[Column3],7))</f>
        <v>KV-24846171SWT-TOF</v>
      </c>
    </row>
    <row r="3390" spans="1:13" ht="15" x14ac:dyDescent="0.25">
      <c r="A3390" s="93" t="str">
        <f>CONCATENATE(База[ПЕрвые символы],База[Column2],База[Column4])</f>
        <v>KV-24846173SWT-TOF</v>
      </c>
      <c r="B3390" s="94">
        <f>База[Column6]</f>
        <v>44</v>
      </c>
      <c r="C3390" s="95" t="s">
        <v>139</v>
      </c>
      <c r="D3390" s="96">
        <v>46173</v>
      </c>
      <c r="E3390" s="95">
        <v>44</v>
      </c>
      <c r="F3390" s="95">
        <v>44</v>
      </c>
      <c r="G3390" s="95">
        <v>44</v>
      </c>
      <c r="H3390" s="95">
        <v>0</v>
      </c>
      <c r="I3390" s="95" t="s">
        <v>257</v>
      </c>
      <c r="J3390" s="95" t="s">
        <v>256</v>
      </c>
      <c r="K3390" s="95" t="s">
        <v>288</v>
      </c>
      <c r="L3390" s="97">
        <f t="shared" si="52"/>
        <v>44</v>
      </c>
      <c r="M3390" s="95" t="str">
        <f>CONCATENATE(База[ПЕрвые символы],База[Column2],RIGHT(База[Column3],7))</f>
        <v>KV-24846173SWT-TOF</v>
      </c>
    </row>
    <row r="3391" spans="1:13" ht="15" x14ac:dyDescent="0.25">
      <c r="A3391" s="93" t="str">
        <f>CONCATENATE(База[ПЕрвые символы],База[Column2],База[Column4])</f>
        <v>KV-24846175SWT-TOF</v>
      </c>
      <c r="B3391" s="94">
        <f>База[Column6]</f>
        <v>44</v>
      </c>
      <c r="C3391" s="95" t="s">
        <v>139</v>
      </c>
      <c r="D3391" s="96">
        <v>46175</v>
      </c>
      <c r="E3391" s="95">
        <v>44</v>
      </c>
      <c r="F3391" s="95">
        <v>42</v>
      </c>
      <c r="G3391" s="95">
        <v>42</v>
      </c>
      <c r="H3391" s="95">
        <v>0</v>
      </c>
      <c r="I3391" s="95" t="s">
        <v>257</v>
      </c>
      <c r="J3391" s="95" t="s">
        <v>256</v>
      </c>
      <c r="K3391" s="95" t="s">
        <v>288</v>
      </c>
      <c r="L3391" s="97">
        <f t="shared" si="52"/>
        <v>44</v>
      </c>
      <c r="M3391" s="95" t="str">
        <f>CONCATENATE(База[ПЕрвые символы],База[Column2],RIGHT(База[Column3],7))</f>
        <v>KV-24846175SWT-TOF</v>
      </c>
    </row>
    <row r="3392" spans="1:13" ht="15" x14ac:dyDescent="0.25">
      <c r="A3392" s="93" t="str">
        <f>CONCATENATE(База[ПЕрвые символы],База[Column2],База[Column4])</f>
        <v>KV-24846178SWT-TOF</v>
      </c>
      <c r="B3392" s="94">
        <f>База[Column6]</f>
        <v>48</v>
      </c>
      <c r="C3392" s="95" t="s">
        <v>139</v>
      </c>
      <c r="D3392" s="96">
        <v>46178</v>
      </c>
      <c r="E3392" s="95">
        <v>48</v>
      </c>
      <c r="F3392" s="95">
        <v>34</v>
      </c>
      <c r="G3392" s="95">
        <v>34</v>
      </c>
      <c r="H3392" s="95">
        <v>2</v>
      </c>
      <c r="I3392" s="95" t="s">
        <v>257</v>
      </c>
      <c r="J3392" s="95" t="s">
        <v>256</v>
      </c>
      <c r="K3392" s="95" t="s">
        <v>293</v>
      </c>
      <c r="L3392" s="97">
        <f t="shared" si="52"/>
        <v>46</v>
      </c>
      <c r="M3392" s="95" t="str">
        <f>CONCATENATE(База[ПЕрвые символы],База[Column2],RIGHT(База[Column3],7))</f>
        <v>KV-24846178SWT-TOF</v>
      </c>
    </row>
    <row r="3393" spans="1:13" ht="15" x14ac:dyDescent="0.25">
      <c r="A3393" s="93" t="str">
        <f>CONCATENATE(База[ПЕрвые символы],База[Column2],База[Column4])</f>
        <v>KV-24846180SWT-TOF</v>
      </c>
      <c r="B3393" s="94">
        <f>База[Column6]</f>
        <v>70</v>
      </c>
      <c r="C3393" s="95" t="s">
        <v>139</v>
      </c>
      <c r="D3393" s="96">
        <v>46180</v>
      </c>
      <c r="E3393" s="95">
        <v>70</v>
      </c>
      <c r="F3393" s="95">
        <v>66</v>
      </c>
      <c r="G3393" s="95">
        <v>66</v>
      </c>
      <c r="H3393" s="95">
        <v>0</v>
      </c>
      <c r="I3393" s="95" t="s">
        <v>257</v>
      </c>
      <c r="J3393" s="95" t="s">
        <v>256</v>
      </c>
      <c r="K3393" s="95" t="s">
        <v>289</v>
      </c>
      <c r="L3393" s="97">
        <f t="shared" si="52"/>
        <v>70</v>
      </c>
      <c r="M3393" s="95" t="str">
        <f>CONCATENATE(База[ПЕрвые символы],База[Column2],RIGHT(База[Column3],7))</f>
        <v>KV-24846180SWT-TOF</v>
      </c>
    </row>
    <row r="3394" spans="1:13" ht="15" x14ac:dyDescent="0.25">
      <c r="A3394" s="93" t="str">
        <f>CONCATENATE(База[ПЕрвые символы],База[Column2],База[Column4])</f>
        <v>KV-24846182SWT-TOF</v>
      </c>
      <c r="B3394" s="94">
        <f>База[Column6]</f>
        <v>44</v>
      </c>
      <c r="C3394" s="95" t="s">
        <v>139</v>
      </c>
      <c r="D3394" s="96">
        <v>46182</v>
      </c>
      <c r="E3394" s="95">
        <v>44</v>
      </c>
      <c r="F3394" s="95">
        <v>44</v>
      </c>
      <c r="G3394" s="95">
        <v>44</v>
      </c>
      <c r="H3394" s="95">
        <v>0</v>
      </c>
      <c r="I3394" s="95" t="s">
        <v>257</v>
      </c>
      <c r="J3394" s="95" t="s">
        <v>256</v>
      </c>
      <c r="K3394" s="95" t="s">
        <v>288</v>
      </c>
      <c r="L3394" s="97">
        <f t="shared" ref="L3394:L3457" si="53">IF(G3394&gt;=0,E3394-H3394,E3394-H3394-G3394)</f>
        <v>44</v>
      </c>
      <c r="M3394" s="95" t="str">
        <f>CONCATENATE(База[ПЕрвые символы],База[Column2],RIGHT(База[Column3],7))</f>
        <v>KV-24846182SWT-TOF</v>
      </c>
    </row>
    <row r="3395" spans="1:13" ht="15" x14ac:dyDescent="0.25">
      <c r="A3395" s="93" t="str">
        <f>CONCATENATE(База[ПЕрвые символы],База[Column2],База[Column4])</f>
        <v>KV-24846185SWT-TOF</v>
      </c>
      <c r="B3395" s="94">
        <f>База[Column6]</f>
        <v>48</v>
      </c>
      <c r="C3395" s="95" t="s">
        <v>139</v>
      </c>
      <c r="D3395" s="96">
        <v>46185</v>
      </c>
      <c r="E3395" s="95">
        <v>48</v>
      </c>
      <c r="F3395" s="95">
        <v>45</v>
      </c>
      <c r="G3395" s="95">
        <v>45</v>
      </c>
      <c r="H3395" s="95">
        <v>2</v>
      </c>
      <c r="I3395" s="95" t="s">
        <v>257</v>
      </c>
      <c r="J3395" s="95" t="s">
        <v>256</v>
      </c>
      <c r="K3395" s="95" t="s">
        <v>293</v>
      </c>
      <c r="L3395" s="97">
        <f t="shared" si="53"/>
        <v>46</v>
      </c>
      <c r="M3395" s="95" t="str">
        <f>CONCATENATE(База[ПЕрвые символы],База[Column2],RIGHT(База[Column3],7))</f>
        <v>KV-24846185SWT-TOF</v>
      </c>
    </row>
    <row r="3396" spans="1:13" ht="15" x14ac:dyDescent="0.25">
      <c r="A3396" s="93" t="str">
        <f>CONCATENATE(База[ПЕрвые символы],База[Column2],База[Column4])</f>
        <v>KV-24846187SWT-TOF</v>
      </c>
      <c r="B3396" s="94">
        <f>База[Column6]</f>
        <v>70</v>
      </c>
      <c r="C3396" s="95" t="s">
        <v>139</v>
      </c>
      <c r="D3396" s="96">
        <v>46187</v>
      </c>
      <c r="E3396" s="95">
        <v>70</v>
      </c>
      <c r="F3396" s="95">
        <v>41</v>
      </c>
      <c r="G3396" s="95">
        <v>41</v>
      </c>
      <c r="H3396" s="95">
        <v>0</v>
      </c>
      <c r="I3396" s="95" t="s">
        <v>257</v>
      </c>
      <c r="J3396" s="95" t="s">
        <v>256</v>
      </c>
      <c r="K3396" s="95" t="s">
        <v>289</v>
      </c>
      <c r="L3396" s="97">
        <f t="shared" si="53"/>
        <v>70</v>
      </c>
      <c r="M3396" s="95" t="str">
        <f>CONCATENATE(База[ПЕрвые символы],База[Column2],RIGHT(База[Column3],7))</f>
        <v>KV-24846187SWT-TOF</v>
      </c>
    </row>
    <row r="3397" spans="1:13" ht="15" x14ac:dyDescent="0.25">
      <c r="A3397" s="93" t="str">
        <f>CONCATENATE(База[ПЕрвые символы],База[Column2],База[Column4])</f>
        <v>KV-24846189SWT-TOF</v>
      </c>
      <c r="B3397" s="94">
        <f>База[Column6]</f>
        <v>44</v>
      </c>
      <c r="C3397" s="95" t="s">
        <v>139</v>
      </c>
      <c r="D3397" s="96">
        <v>46189</v>
      </c>
      <c r="E3397" s="95">
        <v>44</v>
      </c>
      <c r="F3397" s="95">
        <v>35</v>
      </c>
      <c r="G3397" s="95">
        <v>35</v>
      </c>
      <c r="H3397" s="95">
        <v>0</v>
      </c>
      <c r="I3397" s="95" t="s">
        <v>257</v>
      </c>
      <c r="J3397" s="95" t="s">
        <v>256</v>
      </c>
      <c r="K3397" s="95" t="s">
        <v>288</v>
      </c>
      <c r="L3397" s="97">
        <f t="shared" si="53"/>
        <v>44</v>
      </c>
      <c r="M3397" s="95" t="str">
        <f>CONCATENATE(База[ПЕрвые символы],База[Column2],RIGHT(База[Column3],7))</f>
        <v>KV-24846189SWT-TOF</v>
      </c>
    </row>
    <row r="3398" spans="1:13" ht="15" x14ac:dyDescent="0.25">
      <c r="A3398" s="93" t="str">
        <f>CONCATENATE(База[ПЕрвые символы],База[Column2],База[Column4])</f>
        <v>KV-24846192SWT-TOF</v>
      </c>
      <c r="B3398" s="94">
        <f>База[Column6]</f>
        <v>44</v>
      </c>
      <c r="C3398" s="95" t="s">
        <v>139</v>
      </c>
      <c r="D3398" s="96">
        <v>46192</v>
      </c>
      <c r="E3398" s="95">
        <v>44</v>
      </c>
      <c r="F3398" s="95">
        <v>11</v>
      </c>
      <c r="G3398" s="95">
        <v>11</v>
      </c>
      <c r="H3398" s="95">
        <v>0</v>
      </c>
      <c r="I3398" s="95" t="s">
        <v>257</v>
      </c>
      <c r="J3398" s="95" t="s">
        <v>256</v>
      </c>
      <c r="K3398" s="95" t="s">
        <v>288</v>
      </c>
      <c r="L3398" s="97">
        <f t="shared" si="53"/>
        <v>44</v>
      </c>
      <c r="M3398" s="95" t="str">
        <f>CONCATENATE(База[ПЕрвые символы],База[Column2],RIGHT(База[Column3],7))</f>
        <v>KV-24846192SWT-TOF</v>
      </c>
    </row>
    <row r="3399" spans="1:13" ht="15" x14ac:dyDescent="0.25">
      <c r="A3399" s="93" t="str">
        <f>CONCATENATE(База[ПЕрвые символы],База[Column2],База[Column4])</f>
        <v>KV-24846194SWT-TOF</v>
      </c>
      <c r="B3399" s="94">
        <f>База[Column6]</f>
        <v>70</v>
      </c>
      <c r="C3399" s="95" t="s">
        <v>139</v>
      </c>
      <c r="D3399" s="96">
        <v>46194</v>
      </c>
      <c r="E3399" s="95">
        <v>70</v>
      </c>
      <c r="F3399" s="95">
        <v>21</v>
      </c>
      <c r="G3399" s="95">
        <v>21</v>
      </c>
      <c r="H3399" s="95">
        <v>0</v>
      </c>
      <c r="I3399" s="95" t="s">
        <v>257</v>
      </c>
      <c r="J3399" s="95" t="s">
        <v>256</v>
      </c>
      <c r="K3399" s="95" t="s">
        <v>289</v>
      </c>
      <c r="L3399" s="97">
        <f t="shared" si="53"/>
        <v>70</v>
      </c>
      <c r="M3399" s="95" t="str">
        <f>CONCATENATE(База[ПЕрвые символы],База[Column2],RIGHT(База[Column3],7))</f>
        <v>KV-24846194SWT-TOF</v>
      </c>
    </row>
    <row r="3400" spans="1:13" ht="15" x14ac:dyDescent="0.25">
      <c r="A3400" s="93" t="str">
        <f>CONCATENATE(База[ПЕрвые символы],База[Column2],База[Column4])</f>
        <v>KV-24846196SWT-TOF</v>
      </c>
      <c r="B3400" s="94">
        <f>База[Column6]</f>
        <v>44</v>
      </c>
      <c r="C3400" s="95" t="s">
        <v>139</v>
      </c>
      <c r="D3400" s="96">
        <v>46196</v>
      </c>
      <c r="E3400" s="95">
        <v>44</v>
      </c>
      <c r="F3400" s="95">
        <v>16</v>
      </c>
      <c r="G3400" s="95">
        <v>16</v>
      </c>
      <c r="H3400" s="95">
        <v>0</v>
      </c>
      <c r="I3400" s="95" t="s">
        <v>257</v>
      </c>
      <c r="J3400" s="95" t="s">
        <v>256</v>
      </c>
      <c r="K3400" s="95" t="s">
        <v>288</v>
      </c>
      <c r="L3400" s="97">
        <f t="shared" si="53"/>
        <v>44</v>
      </c>
      <c r="M3400" s="95" t="str">
        <f>CONCATENATE(База[ПЕрвые символы],База[Column2],RIGHT(База[Column3],7))</f>
        <v>KV-24846196SWT-TOF</v>
      </c>
    </row>
    <row r="3401" spans="1:13" ht="15" x14ac:dyDescent="0.25">
      <c r="A3401" s="93" t="str">
        <f>CONCATENATE(База[ПЕрвые символы],База[Column2],База[Column4])</f>
        <v>KV-24846199SWT-TOF</v>
      </c>
      <c r="B3401" s="94">
        <f>База[Column6]</f>
        <v>48</v>
      </c>
      <c r="C3401" s="95" t="s">
        <v>139</v>
      </c>
      <c r="D3401" s="96">
        <v>46199</v>
      </c>
      <c r="E3401" s="95">
        <v>48</v>
      </c>
      <c r="F3401" s="95">
        <v>8</v>
      </c>
      <c r="G3401" s="95">
        <v>8</v>
      </c>
      <c r="H3401" s="95">
        <v>2</v>
      </c>
      <c r="I3401" s="95" t="s">
        <v>257</v>
      </c>
      <c r="J3401" s="95" t="s">
        <v>256</v>
      </c>
      <c r="K3401" s="95" t="s">
        <v>293</v>
      </c>
      <c r="L3401" s="97">
        <f t="shared" si="53"/>
        <v>46</v>
      </c>
      <c r="M3401" s="95" t="str">
        <f>CONCATENATE(База[ПЕрвые символы],База[Column2],RIGHT(База[Column3],7))</f>
        <v>KV-24846199SWT-TOF</v>
      </c>
    </row>
    <row r="3402" spans="1:13" ht="15" x14ac:dyDescent="0.25">
      <c r="A3402" s="93" t="str">
        <f>CONCATENATE(База[ПЕрвые символы],База[Column2],База[Column4])</f>
        <v>KV-24846201SWT-TOF</v>
      </c>
      <c r="B3402" s="94">
        <f>База[Column6]</f>
        <v>70</v>
      </c>
      <c r="C3402" s="95" t="s">
        <v>139</v>
      </c>
      <c r="D3402" s="96">
        <v>46201</v>
      </c>
      <c r="E3402" s="95">
        <v>70</v>
      </c>
      <c r="F3402" s="95">
        <v>19</v>
      </c>
      <c r="G3402" s="95">
        <v>19</v>
      </c>
      <c r="H3402" s="95">
        <v>0</v>
      </c>
      <c r="I3402" s="95" t="s">
        <v>257</v>
      </c>
      <c r="J3402" s="95" t="s">
        <v>256</v>
      </c>
      <c r="K3402" s="95" t="s">
        <v>289</v>
      </c>
      <c r="L3402" s="97">
        <f t="shared" si="53"/>
        <v>70</v>
      </c>
      <c r="M3402" s="95" t="str">
        <f>CONCATENATE(База[ПЕрвые символы],База[Column2],RIGHT(База[Column3],7))</f>
        <v>KV-24846201SWT-TOF</v>
      </c>
    </row>
    <row r="3403" spans="1:13" ht="15" x14ac:dyDescent="0.25">
      <c r="A3403" s="93" t="str">
        <f>CONCATENATE(База[ПЕрвые символы],База[Column2],База[Column4])</f>
        <v>KV-24846203SWT-TOF</v>
      </c>
      <c r="B3403" s="94">
        <f>База[Column6]</f>
        <v>44</v>
      </c>
      <c r="C3403" s="95" t="s">
        <v>139</v>
      </c>
      <c r="D3403" s="96">
        <v>46203</v>
      </c>
      <c r="E3403" s="95">
        <v>44</v>
      </c>
      <c r="F3403" s="95">
        <v>10</v>
      </c>
      <c r="G3403" s="95">
        <v>10</v>
      </c>
      <c r="H3403" s="95">
        <v>0</v>
      </c>
      <c r="I3403" s="95" t="s">
        <v>257</v>
      </c>
      <c r="J3403" s="95" t="s">
        <v>256</v>
      </c>
      <c r="K3403" s="95" t="s">
        <v>288</v>
      </c>
      <c r="L3403" s="97">
        <f t="shared" si="53"/>
        <v>44</v>
      </c>
      <c r="M3403" s="95" t="str">
        <f>CONCATENATE(База[ПЕрвые символы],База[Column2],RIGHT(База[Column3],7))</f>
        <v>KV-24846203SWT-TOF</v>
      </c>
    </row>
    <row r="3404" spans="1:13" ht="15" x14ac:dyDescent="0.25">
      <c r="A3404" s="93" t="str">
        <f>CONCATENATE(База[ПЕрвые символы],База[Column2],База[Column4])</f>
        <v>KV-24846206SWT-TOF</v>
      </c>
      <c r="B3404" s="94">
        <f>База[Column6]</f>
        <v>48</v>
      </c>
      <c r="C3404" s="95" t="s">
        <v>139</v>
      </c>
      <c r="D3404" s="96">
        <v>46206</v>
      </c>
      <c r="E3404" s="95">
        <v>48</v>
      </c>
      <c r="F3404" s="95">
        <v>6</v>
      </c>
      <c r="G3404" s="95">
        <v>6</v>
      </c>
      <c r="H3404" s="95">
        <v>2</v>
      </c>
      <c r="I3404" s="95" t="s">
        <v>257</v>
      </c>
      <c r="J3404" s="95" t="s">
        <v>256</v>
      </c>
      <c r="K3404" s="95" t="s">
        <v>293</v>
      </c>
      <c r="L3404" s="97">
        <f t="shared" si="53"/>
        <v>46</v>
      </c>
      <c r="M3404" s="95" t="str">
        <f>CONCATENATE(База[ПЕрвые символы],База[Column2],RIGHT(База[Column3],7))</f>
        <v>KV-24846206SWT-TOF</v>
      </c>
    </row>
    <row r="3405" spans="1:13" ht="15" x14ac:dyDescent="0.25">
      <c r="A3405" s="93" t="str">
        <f>CONCATENATE(База[ПЕрвые символы],База[Column2],База[Column4])</f>
        <v>KV-24846208SWT-TOF</v>
      </c>
      <c r="B3405" s="94">
        <f>База[Column6]</f>
        <v>70</v>
      </c>
      <c r="C3405" s="95" t="s">
        <v>139</v>
      </c>
      <c r="D3405" s="96">
        <v>46208</v>
      </c>
      <c r="E3405" s="95">
        <v>70</v>
      </c>
      <c r="F3405" s="95">
        <v>4</v>
      </c>
      <c r="G3405" s="95">
        <v>4</v>
      </c>
      <c r="H3405" s="95">
        <v>0</v>
      </c>
      <c r="I3405" s="95" t="s">
        <v>257</v>
      </c>
      <c r="J3405" s="95" t="s">
        <v>256</v>
      </c>
      <c r="K3405" s="95" t="s">
        <v>289</v>
      </c>
      <c r="L3405" s="97">
        <f t="shared" si="53"/>
        <v>70</v>
      </c>
      <c r="M3405" s="95" t="str">
        <f>CONCATENATE(База[ПЕрвые символы],База[Column2],RIGHT(База[Column3],7))</f>
        <v>KV-24846208SWT-TOF</v>
      </c>
    </row>
    <row r="3406" spans="1:13" ht="15" x14ac:dyDescent="0.25">
      <c r="A3406" s="93" t="str">
        <f>CONCATENATE(База[ПЕрвые символы],База[Column2],База[Column4])</f>
        <v>KV-24846210SWT-TOF</v>
      </c>
      <c r="B3406" s="94">
        <f>База[Column6]</f>
        <v>44</v>
      </c>
      <c r="C3406" s="95" t="s">
        <v>139</v>
      </c>
      <c r="D3406" s="96">
        <v>46210</v>
      </c>
      <c r="E3406" s="95">
        <v>44</v>
      </c>
      <c r="F3406" s="95">
        <v>6</v>
      </c>
      <c r="G3406" s="95">
        <v>6</v>
      </c>
      <c r="H3406" s="95">
        <v>0</v>
      </c>
      <c r="I3406" s="95" t="s">
        <v>257</v>
      </c>
      <c r="J3406" s="95" t="s">
        <v>256</v>
      </c>
      <c r="K3406" s="95" t="s">
        <v>288</v>
      </c>
      <c r="L3406" s="97">
        <f t="shared" si="53"/>
        <v>44</v>
      </c>
      <c r="M3406" s="95" t="str">
        <f>CONCATENATE(База[ПЕрвые символы],База[Column2],RIGHT(База[Column3],7))</f>
        <v>KV-24846210SWT-TOF</v>
      </c>
    </row>
    <row r="3407" spans="1:13" ht="15" x14ac:dyDescent="0.25">
      <c r="A3407" s="93" t="str">
        <f>CONCATENATE(База[ПЕрвые символы],База[Column2],База[Column4])</f>
        <v>KV-24846213SWT-TOF</v>
      </c>
      <c r="B3407" s="94">
        <f>База[Column6]</f>
        <v>48</v>
      </c>
      <c r="C3407" s="95" t="s">
        <v>139</v>
      </c>
      <c r="D3407" s="96">
        <v>46213</v>
      </c>
      <c r="E3407" s="95">
        <v>48</v>
      </c>
      <c r="F3407" s="95">
        <v>6</v>
      </c>
      <c r="G3407" s="95">
        <v>6</v>
      </c>
      <c r="H3407" s="95">
        <v>2</v>
      </c>
      <c r="I3407" s="95" t="s">
        <v>257</v>
      </c>
      <c r="J3407" s="95" t="s">
        <v>256</v>
      </c>
      <c r="K3407" s="95" t="s">
        <v>293</v>
      </c>
      <c r="L3407" s="97">
        <f t="shared" si="53"/>
        <v>46</v>
      </c>
      <c r="M3407" s="95" t="str">
        <f>CONCATENATE(База[ПЕрвые символы],База[Column2],RIGHT(База[Column3],7))</f>
        <v>KV-24846213SWT-TOF</v>
      </c>
    </row>
    <row r="3408" spans="1:13" ht="15" x14ac:dyDescent="0.25">
      <c r="A3408" s="93" t="str">
        <f>CONCATENATE(База[ПЕрвые символы],База[Column2],База[Column4])</f>
        <v>KV-24846215SWT-TOF</v>
      </c>
      <c r="B3408" s="94">
        <f>База[Column6]</f>
        <v>44</v>
      </c>
      <c r="C3408" s="95" t="s">
        <v>139</v>
      </c>
      <c r="D3408" s="96">
        <v>46215</v>
      </c>
      <c r="E3408" s="95">
        <v>44</v>
      </c>
      <c r="F3408" s="95">
        <v>1</v>
      </c>
      <c r="G3408" s="95">
        <v>1</v>
      </c>
      <c r="H3408" s="95">
        <v>0</v>
      </c>
      <c r="I3408" s="95" t="s">
        <v>257</v>
      </c>
      <c r="J3408" s="95" t="s">
        <v>256</v>
      </c>
      <c r="K3408" s="95" t="s">
        <v>289</v>
      </c>
      <c r="L3408" s="97">
        <f t="shared" si="53"/>
        <v>44</v>
      </c>
      <c r="M3408" s="95" t="str">
        <f>CONCATENATE(База[ПЕрвые символы],База[Column2],RIGHT(База[Column3],7))</f>
        <v>KV-24846215SWT-TOF</v>
      </c>
    </row>
    <row r="3409" spans="1:13" ht="15" x14ac:dyDescent="0.25">
      <c r="A3409" s="93" t="str">
        <f>CONCATENATE(База[ПЕрвые символы],База[Column2],База[Column4])</f>
        <v>KV-24946158KYZ-UUD</v>
      </c>
      <c r="B3409" s="94">
        <f>База[Column6]</f>
        <v>46</v>
      </c>
      <c r="C3409" s="95" t="s">
        <v>140</v>
      </c>
      <c r="D3409" s="96">
        <v>46158</v>
      </c>
      <c r="E3409" s="95">
        <v>46</v>
      </c>
      <c r="F3409" s="95">
        <v>45</v>
      </c>
      <c r="G3409" s="95">
        <v>45</v>
      </c>
      <c r="H3409" s="95">
        <v>0</v>
      </c>
      <c r="I3409" s="95" t="s">
        <v>259</v>
      </c>
      <c r="J3409" s="95" t="s">
        <v>258</v>
      </c>
      <c r="K3409" s="95" t="s">
        <v>288</v>
      </c>
      <c r="L3409" s="97">
        <f t="shared" si="53"/>
        <v>46</v>
      </c>
      <c r="M3409" s="95" t="str">
        <f>CONCATENATE(База[ПЕрвые символы],База[Column2],RIGHT(База[Column3],7))</f>
        <v>KV-24946158KYZ-UUD</v>
      </c>
    </row>
    <row r="3410" spans="1:13" ht="15" x14ac:dyDescent="0.25">
      <c r="A3410" s="93" t="str">
        <f>CONCATENATE(База[ПЕрвые символы],База[Column2],База[Column4])</f>
        <v>KV-24946162KYZ-UUD</v>
      </c>
      <c r="B3410" s="94">
        <f>База[Column6]</f>
        <v>117</v>
      </c>
      <c r="C3410" s="95" t="s">
        <v>140</v>
      </c>
      <c r="D3410" s="96">
        <v>46162</v>
      </c>
      <c r="E3410" s="95">
        <v>117</v>
      </c>
      <c r="F3410" s="95">
        <v>67</v>
      </c>
      <c r="G3410" s="95">
        <v>67</v>
      </c>
      <c r="H3410" s="95">
        <v>0</v>
      </c>
      <c r="I3410" s="95" t="s">
        <v>259</v>
      </c>
      <c r="J3410" s="95" t="s">
        <v>258</v>
      </c>
      <c r="K3410" s="95" t="s">
        <v>290</v>
      </c>
      <c r="L3410" s="97">
        <f t="shared" si="53"/>
        <v>117</v>
      </c>
      <c r="M3410" s="95" t="str">
        <f>CONCATENATE(База[ПЕрвые символы],База[Column2],RIGHT(База[Column3],7))</f>
        <v>KV-24946162KYZ-UUD</v>
      </c>
    </row>
    <row r="3411" spans="1:13" ht="15" x14ac:dyDescent="0.25">
      <c r="A3411" s="93" t="str">
        <f>CONCATENATE(База[ПЕрвые символы],База[Column2],База[Column4])</f>
        <v>KV-24946165KYZ-UUD</v>
      </c>
      <c r="B3411" s="94">
        <f>База[Column6]</f>
        <v>117</v>
      </c>
      <c r="C3411" s="95" t="s">
        <v>140</v>
      </c>
      <c r="D3411" s="96">
        <v>46165</v>
      </c>
      <c r="E3411" s="95">
        <v>117</v>
      </c>
      <c r="F3411" s="95">
        <v>86</v>
      </c>
      <c r="G3411" s="95">
        <v>86</v>
      </c>
      <c r="H3411" s="95">
        <v>0</v>
      </c>
      <c r="I3411" s="95" t="s">
        <v>259</v>
      </c>
      <c r="J3411" s="95" t="s">
        <v>258</v>
      </c>
      <c r="K3411" s="95" t="s">
        <v>290</v>
      </c>
      <c r="L3411" s="97">
        <f t="shared" si="53"/>
        <v>117</v>
      </c>
      <c r="M3411" s="95" t="str">
        <f>CONCATENATE(База[ПЕрвые символы],База[Column2],RIGHT(База[Column3],7))</f>
        <v>KV-24946165KYZ-UUD</v>
      </c>
    </row>
    <row r="3412" spans="1:13" ht="15" x14ac:dyDescent="0.25">
      <c r="A3412" s="93" t="str">
        <f>CONCATENATE(База[ПЕрвые символы],База[Column2],База[Column4])</f>
        <v>KV-24946172KYZ-UUD</v>
      </c>
      <c r="B3412" s="94">
        <f>База[Column6]</f>
        <v>117</v>
      </c>
      <c r="C3412" s="95" t="s">
        <v>140</v>
      </c>
      <c r="D3412" s="96">
        <v>46172</v>
      </c>
      <c r="E3412" s="95">
        <v>117</v>
      </c>
      <c r="F3412" s="95">
        <v>55</v>
      </c>
      <c r="G3412" s="95">
        <v>55</v>
      </c>
      <c r="H3412" s="95">
        <v>1</v>
      </c>
      <c r="I3412" s="95" t="s">
        <v>259</v>
      </c>
      <c r="J3412" s="95" t="s">
        <v>258</v>
      </c>
      <c r="K3412" s="95" t="s">
        <v>290</v>
      </c>
      <c r="L3412" s="97">
        <f t="shared" si="53"/>
        <v>116</v>
      </c>
      <c r="M3412" s="95" t="str">
        <f>CONCATENATE(База[ПЕрвые символы],База[Column2],RIGHT(База[Column3],7))</f>
        <v>KV-24946172KYZ-UUD</v>
      </c>
    </row>
    <row r="3413" spans="1:13" ht="15" x14ac:dyDescent="0.25">
      <c r="A3413" s="93" t="str">
        <f>CONCATENATE(База[ПЕрвые символы],База[Column2],База[Column4])</f>
        <v>KV-24946179KYZ-UUD</v>
      </c>
      <c r="B3413" s="94">
        <f>База[Column6]</f>
        <v>72</v>
      </c>
      <c r="C3413" s="95" t="s">
        <v>140</v>
      </c>
      <c r="D3413" s="96">
        <v>46179</v>
      </c>
      <c r="E3413" s="95">
        <v>72</v>
      </c>
      <c r="F3413" s="95">
        <v>35</v>
      </c>
      <c r="G3413" s="95">
        <v>35</v>
      </c>
      <c r="H3413" s="95">
        <v>1</v>
      </c>
      <c r="I3413" s="95" t="s">
        <v>259</v>
      </c>
      <c r="J3413" s="95" t="s">
        <v>258</v>
      </c>
      <c r="K3413" s="95" t="s">
        <v>289</v>
      </c>
      <c r="L3413" s="97">
        <f t="shared" si="53"/>
        <v>71</v>
      </c>
      <c r="M3413" s="95" t="str">
        <f>CONCATENATE(База[ПЕрвые символы],База[Column2],RIGHT(База[Column3],7))</f>
        <v>KV-24946179KYZ-UUD</v>
      </c>
    </row>
    <row r="3414" spans="1:13" ht="15" x14ac:dyDescent="0.25">
      <c r="A3414" s="93" t="str">
        <f>CONCATENATE(База[ПЕрвые символы],База[Column2],База[Column4])</f>
        <v>KV-24946183KYZ-UUD</v>
      </c>
      <c r="B3414" s="94">
        <f>База[Column6]</f>
        <v>117</v>
      </c>
      <c r="C3414" s="95" t="s">
        <v>140</v>
      </c>
      <c r="D3414" s="96">
        <v>46183</v>
      </c>
      <c r="E3414" s="95">
        <v>117</v>
      </c>
      <c r="F3414" s="95">
        <v>43</v>
      </c>
      <c r="G3414" s="95">
        <v>43</v>
      </c>
      <c r="H3414" s="95">
        <v>2</v>
      </c>
      <c r="I3414" s="95" t="s">
        <v>259</v>
      </c>
      <c r="J3414" s="95" t="s">
        <v>258</v>
      </c>
      <c r="K3414" s="95" t="s">
        <v>290</v>
      </c>
      <c r="L3414" s="97">
        <f t="shared" si="53"/>
        <v>115</v>
      </c>
      <c r="M3414" s="95" t="str">
        <f>CONCATENATE(База[ПЕрвые символы],База[Column2],RIGHT(База[Column3],7))</f>
        <v>KV-24946183KYZ-UUD</v>
      </c>
    </row>
    <row r="3415" spans="1:13" ht="15" x14ac:dyDescent="0.25">
      <c r="A3415" s="93" t="str">
        <f>CONCATENATE(База[ПЕрвые символы],База[Column2],База[Column4])</f>
        <v>KV-24946190KYZ-UUD</v>
      </c>
      <c r="B3415" s="94">
        <f>База[Column6]</f>
        <v>117</v>
      </c>
      <c r="C3415" s="95" t="s">
        <v>140</v>
      </c>
      <c r="D3415" s="96">
        <v>46190</v>
      </c>
      <c r="E3415" s="95">
        <v>117</v>
      </c>
      <c r="F3415" s="95">
        <v>51</v>
      </c>
      <c r="G3415" s="95">
        <v>51</v>
      </c>
      <c r="H3415" s="95">
        <v>2</v>
      </c>
      <c r="I3415" s="95" t="s">
        <v>259</v>
      </c>
      <c r="J3415" s="95" t="s">
        <v>258</v>
      </c>
      <c r="K3415" s="95" t="s">
        <v>290</v>
      </c>
      <c r="L3415" s="97">
        <f t="shared" si="53"/>
        <v>115</v>
      </c>
      <c r="M3415" s="95" t="str">
        <f>CONCATENATE(База[ПЕрвые символы],База[Column2],RIGHT(База[Column3],7))</f>
        <v>KV-24946190KYZ-UUD</v>
      </c>
    </row>
    <row r="3416" spans="1:13" ht="15" x14ac:dyDescent="0.25">
      <c r="A3416" s="93" t="str">
        <f>CONCATENATE(База[ПЕрвые символы],База[Column2],База[Column4])</f>
        <v>KV-24946197KYZ-UUD</v>
      </c>
      <c r="B3416" s="94">
        <f>База[Column6]</f>
        <v>117</v>
      </c>
      <c r="C3416" s="95" t="s">
        <v>140</v>
      </c>
      <c r="D3416" s="96">
        <v>46197</v>
      </c>
      <c r="E3416" s="95">
        <v>117</v>
      </c>
      <c r="F3416" s="95">
        <v>37</v>
      </c>
      <c r="G3416" s="95">
        <v>37</v>
      </c>
      <c r="H3416" s="95">
        <v>2</v>
      </c>
      <c r="I3416" s="95" t="s">
        <v>259</v>
      </c>
      <c r="J3416" s="95" t="s">
        <v>258</v>
      </c>
      <c r="K3416" s="95" t="s">
        <v>290</v>
      </c>
      <c r="L3416" s="97">
        <f t="shared" si="53"/>
        <v>115</v>
      </c>
      <c r="M3416" s="95" t="str">
        <f>CONCATENATE(База[ПЕрвые символы],База[Column2],RIGHT(База[Column3],7))</f>
        <v>KV-24946197KYZ-UUD</v>
      </c>
    </row>
    <row r="3417" spans="1:13" ht="15" x14ac:dyDescent="0.25">
      <c r="A3417" s="93" t="str">
        <f>CONCATENATE(База[ПЕрвые символы],База[Column2],База[Column4])</f>
        <v>KV-24946204KYZ-UUD</v>
      </c>
      <c r="B3417" s="94">
        <f>База[Column6]</f>
        <v>117</v>
      </c>
      <c r="C3417" s="95" t="s">
        <v>140</v>
      </c>
      <c r="D3417" s="96">
        <v>46204</v>
      </c>
      <c r="E3417" s="95">
        <v>117</v>
      </c>
      <c r="F3417" s="95">
        <v>12</v>
      </c>
      <c r="G3417" s="95">
        <v>12</v>
      </c>
      <c r="H3417" s="95">
        <v>1</v>
      </c>
      <c r="I3417" s="95" t="s">
        <v>259</v>
      </c>
      <c r="J3417" s="95" t="s">
        <v>258</v>
      </c>
      <c r="K3417" s="95" t="s">
        <v>290</v>
      </c>
      <c r="L3417" s="97">
        <f t="shared" si="53"/>
        <v>116</v>
      </c>
      <c r="M3417" s="95" t="str">
        <f>CONCATENATE(База[ПЕрвые символы],База[Column2],RIGHT(База[Column3],7))</f>
        <v>KV-24946204KYZ-UUD</v>
      </c>
    </row>
    <row r="3418" spans="1:13" ht="15" x14ac:dyDescent="0.25">
      <c r="A3418" s="93" t="str">
        <f>CONCATENATE(База[ПЕрвые символы],База[Column2],База[Column4])</f>
        <v>KV-24946211KYZ-UUD</v>
      </c>
      <c r="B3418" s="94">
        <f>База[Column6]</f>
        <v>117</v>
      </c>
      <c r="C3418" s="95" t="s">
        <v>140</v>
      </c>
      <c r="D3418" s="96">
        <v>46211</v>
      </c>
      <c r="E3418" s="95">
        <v>117</v>
      </c>
      <c r="F3418" s="95">
        <v>26</v>
      </c>
      <c r="G3418" s="95">
        <v>26</v>
      </c>
      <c r="H3418" s="95">
        <v>1</v>
      </c>
      <c r="I3418" s="95" t="s">
        <v>259</v>
      </c>
      <c r="J3418" s="95" t="s">
        <v>258</v>
      </c>
      <c r="K3418" s="95" t="s">
        <v>290</v>
      </c>
      <c r="L3418" s="97">
        <f t="shared" si="53"/>
        <v>116</v>
      </c>
      <c r="M3418" s="95" t="str">
        <f>CONCATENATE(База[ПЕрвые символы],База[Column2],RIGHT(База[Column3],7))</f>
        <v>KV-24946211KYZ-UUD</v>
      </c>
    </row>
    <row r="3419" spans="1:13" ht="15" x14ac:dyDescent="0.25">
      <c r="A3419" s="93" t="str">
        <f>CONCATENATE(База[ПЕрвые символы],База[Column2],База[Column4])</f>
        <v>KV-25046158UUD-KYZ</v>
      </c>
      <c r="B3419" s="94">
        <f>База[Column6]</f>
        <v>46</v>
      </c>
      <c r="C3419" s="95" t="s">
        <v>141</v>
      </c>
      <c r="D3419" s="96">
        <v>46158</v>
      </c>
      <c r="E3419" s="95">
        <v>46</v>
      </c>
      <c r="F3419" s="95">
        <v>45</v>
      </c>
      <c r="G3419" s="95">
        <v>45</v>
      </c>
      <c r="H3419" s="95">
        <v>0</v>
      </c>
      <c r="I3419" s="95" t="s">
        <v>261</v>
      </c>
      <c r="J3419" s="95" t="s">
        <v>260</v>
      </c>
      <c r="K3419" s="95" t="s">
        <v>288</v>
      </c>
      <c r="L3419" s="97">
        <f t="shared" si="53"/>
        <v>46</v>
      </c>
      <c r="M3419" s="95" t="str">
        <f>CONCATENATE(База[ПЕрвые символы],База[Column2],RIGHT(База[Column3],7))</f>
        <v>KV-25046158UUD-KYZ</v>
      </c>
    </row>
    <row r="3420" spans="1:13" ht="15" x14ac:dyDescent="0.25">
      <c r="A3420" s="93" t="str">
        <f>CONCATENATE(База[ПЕрвые символы],База[Column2],База[Column4])</f>
        <v>KV-25046162UUD-KYZ</v>
      </c>
      <c r="B3420" s="94">
        <f>База[Column6]</f>
        <v>117</v>
      </c>
      <c r="C3420" s="95" t="s">
        <v>141</v>
      </c>
      <c r="D3420" s="96">
        <v>46162</v>
      </c>
      <c r="E3420" s="95">
        <v>117</v>
      </c>
      <c r="F3420" s="95">
        <v>67</v>
      </c>
      <c r="G3420" s="95">
        <v>67</v>
      </c>
      <c r="H3420" s="95">
        <v>0</v>
      </c>
      <c r="I3420" s="95" t="s">
        <v>261</v>
      </c>
      <c r="J3420" s="95" t="s">
        <v>260</v>
      </c>
      <c r="K3420" s="95" t="s">
        <v>290</v>
      </c>
      <c r="L3420" s="97">
        <f t="shared" si="53"/>
        <v>117</v>
      </c>
      <c r="M3420" s="95" t="str">
        <f>CONCATENATE(База[ПЕрвые символы],База[Column2],RIGHT(База[Column3],7))</f>
        <v>KV-25046162UUD-KYZ</v>
      </c>
    </row>
    <row r="3421" spans="1:13" ht="15" x14ac:dyDescent="0.25">
      <c r="A3421" s="93" t="str">
        <f>CONCATENATE(База[ПЕрвые символы],База[Column2],База[Column4])</f>
        <v>KV-25046165UUD-KYZ</v>
      </c>
      <c r="B3421" s="94">
        <f>База[Column6]</f>
        <v>117</v>
      </c>
      <c r="C3421" s="95" t="s">
        <v>141</v>
      </c>
      <c r="D3421" s="96">
        <v>46165</v>
      </c>
      <c r="E3421" s="95">
        <v>117</v>
      </c>
      <c r="F3421" s="95">
        <v>84</v>
      </c>
      <c r="G3421" s="95">
        <v>84</v>
      </c>
      <c r="H3421" s="95">
        <v>0</v>
      </c>
      <c r="I3421" s="95" t="s">
        <v>261</v>
      </c>
      <c r="J3421" s="95" t="s">
        <v>260</v>
      </c>
      <c r="K3421" s="95" t="s">
        <v>290</v>
      </c>
      <c r="L3421" s="97">
        <f t="shared" si="53"/>
        <v>117</v>
      </c>
      <c r="M3421" s="95" t="str">
        <f>CONCATENATE(База[ПЕрвые символы],База[Column2],RIGHT(База[Column3],7))</f>
        <v>KV-25046165UUD-KYZ</v>
      </c>
    </row>
    <row r="3422" spans="1:13" ht="15" x14ac:dyDescent="0.25">
      <c r="A3422" s="93" t="str">
        <f>CONCATENATE(База[ПЕрвые символы],База[Column2],База[Column4])</f>
        <v>KV-25046172UUD-KYZ</v>
      </c>
      <c r="B3422" s="94">
        <f>База[Column6]</f>
        <v>117</v>
      </c>
      <c r="C3422" s="95" t="s">
        <v>141</v>
      </c>
      <c r="D3422" s="96">
        <v>46172</v>
      </c>
      <c r="E3422" s="95">
        <v>117</v>
      </c>
      <c r="F3422" s="95">
        <v>69</v>
      </c>
      <c r="G3422" s="95">
        <v>69</v>
      </c>
      <c r="H3422" s="95">
        <v>1</v>
      </c>
      <c r="I3422" s="95" t="s">
        <v>261</v>
      </c>
      <c r="J3422" s="95" t="s">
        <v>260</v>
      </c>
      <c r="K3422" s="95" t="s">
        <v>290</v>
      </c>
      <c r="L3422" s="97">
        <f t="shared" si="53"/>
        <v>116</v>
      </c>
      <c r="M3422" s="95" t="str">
        <f>CONCATENATE(База[ПЕрвые символы],База[Column2],RIGHT(База[Column3],7))</f>
        <v>KV-25046172UUD-KYZ</v>
      </c>
    </row>
    <row r="3423" spans="1:13" ht="15" x14ac:dyDescent="0.25">
      <c r="A3423" s="93" t="str">
        <f>CONCATENATE(База[ПЕрвые символы],База[Column2],База[Column4])</f>
        <v>KV-25046179UUD-KYZ</v>
      </c>
      <c r="B3423" s="94">
        <f>База[Column6]</f>
        <v>72</v>
      </c>
      <c r="C3423" s="95" t="s">
        <v>141</v>
      </c>
      <c r="D3423" s="96">
        <v>46179</v>
      </c>
      <c r="E3423" s="95">
        <v>72</v>
      </c>
      <c r="F3423" s="95">
        <v>40</v>
      </c>
      <c r="G3423" s="95">
        <v>40</v>
      </c>
      <c r="H3423" s="95">
        <v>1</v>
      </c>
      <c r="I3423" s="95" t="s">
        <v>261</v>
      </c>
      <c r="J3423" s="95" t="s">
        <v>260</v>
      </c>
      <c r="K3423" s="95" t="s">
        <v>289</v>
      </c>
      <c r="L3423" s="97">
        <f t="shared" si="53"/>
        <v>71</v>
      </c>
      <c r="M3423" s="95" t="str">
        <f>CONCATENATE(База[ПЕрвые символы],База[Column2],RIGHT(База[Column3],7))</f>
        <v>KV-25046179UUD-KYZ</v>
      </c>
    </row>
    <row r="3424" spans="1:13" ht="15" x14ac:dyDescent="0.25">
      <c r="A3424" s="93" t="str">
        <f>CONCATENATE(База[ПЕрвые символы],База[Column2],База[Column4])</f>
        <v>KV-25046183UUD-KYZ</v>
      </c>
      <c r="B3424" s="94">
        <f>База[Column6]</f>
        <v>117</v>
      </c>
      <c r="C3424" s="95" t="s">
        <v>141</v>
      </c>
      <c r="D3424" s="96">
        <v>46183</v>
      </c>
      <c r="E3424" s="95">
        <v>117</v>
      </c>
      <c r="F3424" s="95">
        <v>60</v>
      </c>
      <c r="G3424" s="95">
        <v>60</v>
      </c>
      <c r="H3424" s="95">
        <v>2</v>
      </c>
      <c r="I3424" s="95" t="s">
        <v>261</v>
      </c>
      <c r="J3424" s="95" t="s">
        <v>260</v>
      </c>
      <c r="K3424" s="95" t="s">
        <v>290</v>
      </c>
      <c r="L3424" s="97">
        <f t="shared" si="53"/>
        <v>115</v>
      </c>
      <c r="M3424" s="95" t="str">
        <f>CONCATENATE(База[ПЕрвые символы],База[Column2],RIGHT(База[Column3],7))</f>
        <v>KV-25046183UUD-KYZ</v>
      </c>
    </row>
    <row r="3425" spans="1:13" ht="15" x14ac:dyDescent="0.25">
      <c r="A3425" s="93" t="str">
        <f>CONCATENATE(База[ПЕрвые символы],База[Column2],База[Column4])</f>
        <v>KV-25046190UUD-KYZ</v>
      </c>
      <c r="B3425" s="94">
        <f>База[Column6]</f>
        <v>117</v>
      </c>
      <c r="C3425" s="95" t="s">
        <v>141</v>
      </c>
      <c r="D3425" s="96">
        <v>46190</v>
      </c>
      <c r="E3425" s="95">
        <v>117</v>
      </c>
      <c r="F3425" s="95">
        <v>44</v>
      </c>
      <c r="G3425" s="95">
        <v>44</v>
      </c>
      <c r="H3425" s="95">
        <v>2</v>
      </c>
      <c r="I3425" s="95" t="s">
        <v>261</v>
      </c>
      <c r="J3425" s="95" t="s">
        <v>260</v>
      </c>
      <c r="K3425" s="95" t="s">
        <v>290</v>
      </c>
      <c r="L3425" s="97">
        <f t="shared" si="53"/>
        <v>115</v>
      </c>
      <c r="M3425" s="95" t="str">
        <f>CONCATENATE(База[ПЕрвые символы],База[Column2],RIGHT(База[Column3],7))</f>
        <v>KV-25046190UUD-KYZ</v>
      </c>
    </row>
    <row r="3426" spans="1:13" ht="15" x14ac:dyDescent="0.25">
      <c r="A3426" s="93" t="str">
        <f>CONCATENATE(База[ПЕрвые символы],База[Column2],База[Column4])</f>
        <v>KV-25046197UUD-KYZ</v>
      </c>
      <c r="B3426" s="94">
        <f>База[Column6]</f>
        <v>117</v>
      </c>
      <c r="C3426" s="95" t="s">
        <v>141</v>
      </c>
      <c r="D3426" s="96">
        <v>46197</v>
      </c>
      <c r="E3426" s="95">
        <v>117</v>
      </c>
      <c r="F3426" s="95">
        <v>38</v>
      </c>
      <c r="G3426" s="95">
        <v>38</v>
      </c>
      <c r="H3426" s="95">
        <v>2</v>
      </c>
      <c r="I3426" s="95" t="s">
        <v>261</v>
      </c>
      <c r="J3426" s="95" t="s">
        <v>260</v>
      </c>
      <c r="K3426" s="95" t="s">
        <v>290</v>
      </c>
      <c r="L3426" s="97">
        <f t="shared" si="53"/>
        <v>115</v>
      </c>
      <c r="M3426" s="95" t="str">
        <f>CONCATENATE(База[ПЕрвые символы],База[Column2],RIGHT(База[Column3],7))</f>
        <v>KV-25046197UUD-KYZ</v>
      </c>
    </row>
    <row r="3427" spans="1:13" ht="15" x14ac:dyDescent="0.25">
      <c r="A3427" s="93" t="str">
        <f>CONCATENATE(База[ПЕрвые символы],База[Column2],База[Column4])</f>
        <v>KV-25046204UUD-KYZ</v>
      </c>
      <c r="B3427" s="94">
        <f>База[Column6]</f>
        <v>117</v>
      </c>
      <c r="C3427" s="95" t="s">
        <v>141</v>
      </c>
      <c r="D3427" s="96">
        <v>46204</v>
      </c>
      <c r="E3427" s="95">
        <v>117</v>
      </c>
      <c r="F3427" s="95">
        <v>45</v>
      </c>
      <c r="G3427" s="95">
        <v>45</v>
      </c>
      <c r="H3427" s="95">
        <v>1</v>
      </c>
      <c r="I3427" s="95" t="s">
        <v>261</v>
      </c>
      <c r="J3427" s="95" t="s">
        <v>260</v>
      </c>
      <c r="K3427" s="95" t="s">
        <v>290</v>
      </c>
      <c r="L3427" s="97">
        <f t="shared" si="53"/>
        <v>116</v>
      </c>
      <c r="M3427" s="95" t="str">
        <f>CONCATENATE(База[ПЕрвые символы],База[Column2],RIGHT(База[Column3],7))</f>
        <v>KV-25046204UUD-KYZ</v>
      </c>
    </row>
    <row r="3428" spans="1:13" ht="15" x14ac:dyDescent="0.25">
      <c r="A3428" s="93" t="str">
        <f>CONCATENATE(База[ПЕрвые символы],База[Column2],База[Column4])</f>
        <v>KV-25046211UUD-KYZ</v>
      </c>
      <c r="B3428" s="94">
        <f>База[Column6]</f>
        <v>117</v>
      </c>
      <c r="C3428" s="95" t="s">
        <v>141</v>
      </c>
      <c r="D3428" s="96">
        <v>46211</v>
      </c>
      <c r="E3428" s="95">
        <v>117</v>
      </c>
      <c r="F3428" s="95">
        <v>18</v>
      </c>
      <c r="G3428" s="95">
        <v>18</v>
      </c>
      <c r="H3428" s="95">
        <v>1</v>
      </c>
      <c r="I3428" s="95" t="s">
        <v>261</v>
      </c>
      <c r="J3428" s="95" t="s">
        <v>260</v>
      </c>
      <c r="K3428" s="95" t="s">
        <v>290</v>
      </c>
      <c r="L3428" s="97">
        <f t="shared" si="53"/>
        <v>116</v>
      </c>
      <c r="M3428" s="95" t="str">
        <f>CONCATENATE(База[ПЕрвые символы],База[Column2],RIGHT(База[Column3],7))</f>
        <v>KV-25046211UUD-KYZ</v>
      </c>
    </row>
    <row r="3429" spans="1:13" ht="15" x14ac:dyDescent="0.25">
      <c r="A3429" s="93" t="str">
        <f>CONCATENATE(База[ПЕрвые символы],База[Column2],База[Column4])</f>
        <v>KV-30146183KJA-ABA</v>
      </c>
      <c r="B3429" s="94">
        <f>База[Column6]</f>
        <v>46</v>
      </c>
      <c r="C3429" s="95" t="s">
        <v>319</v>
      </c>
      <c r="D3429" s="96">
        <v>46183</v>
      </c>
      <c r="E3429" s="95">
        <v>46</v>
      </c>
      <c r="F3429" s="95">
        <v>8</v>
      </c>
      <c r="G3429" s="95">
        <v>8</v>
      </c>
      <c r="H3429" s="95">
        <v>1</v>
      </c>
      <c r="I3429" s="95" t="s">
        <v>161</v>
      </c>
      <c r="J3429" s="95" t="s">
        <v>160</v>
      </c>
      <c r="K3429" s="95" t="s">
        <v>288</v>
      </c>
      <c r="L3429" s="97">
        <f t="shared" si="53"/>
        <v>45</v>
      </c>
      <c r="M3429" s="95" t="str">
        <f>CONCATENATE(База[ПЕрвые символы],База[Column2],RIGHT(База[Column3],7))</f>
        <v>KV-30146183KJA-ABA</v>
      </c>
    </row>
    <row r="3430" spans="1:13" ht="15" x14ac:dyDescent="0.25">
      <c r="A3430" s="93" t="str">
        <f>CONCATENATE(База[ПЕрвые символы],База[Column2],База[Column4])</f>
        <v>KV-30146198KJA-ABA</v>
      </c>
      <c r="B3430" s="94">
        <f>База[Column6]</f>
        <v>42</v>
      </c>
      <c r="C3430" s="95" t="s">
        <v>319</v>
      </c>
      <c r="D3430" s="96">
        <v>46198</v>
      </c>
      <c r="E3430" s="95">
        <v>42</v>
      </c>
      <c r="F3430" s="95">
        <v>5</v>
      </c>
      <c r="G3430" s="95">
        <v>5</v>
      </c>
      <c r="H3430" s="95">
        <v>1</v>
      </c>
      <c r="I3430" s="95" t="s">
        <v>161</v>
      </c>
      <c r="J3430" s="95" t="s">
        <v>160</v>
      </c>
      <c r="K3430" s="95" t="s">
        <v>291</v>
      </c>
      <c r="L3430" s="97">
        <f t="shared" si="53"/>
        <v>41</v>
      </c>
      <c r="M3430" s="95" t="str">
        <f>CONCATENATE(База[ПЕрвые символы],База[Column2],RIGHT(База[Column3],7))</f>
        <v>KV-30146198KJA-ABA</v>
      </c>
    </row>
    <row r="3431" spans="1:13" ht="15" x14ac:dyDescent="0.25">
      <c r="A3431" s="93" t="str">
        <f>CONCATENATE(База[ПЕрвые символы],База[Column2],База[Column4])</f>
        <v>KV-30146209KJA-ABA</v>
      </c>
      <c r="B3431" s="94">
        <f>База[Column6]</f>
        <v>48</v>
      </c>
      <c r="C3431" s="95" t="s">
        <v>319</v>
      </c>
      <c r="D3431" s="96">
        <v>46209</v>
      </c>
      <c r="E3431" s="95">
        <v>48</v>
      </c>
      <c r="F3431" s="95">
        <v>0</v>
      </c>
      <c r="G3431" s="95">
        <v>0</v>
      </c>
      <c r="H3431" s="95">
        <v>1</v>
      </c>
      <c r="I3431" s="95" t="s">
        <v>161</v>
      </c>
      <c r="J3431" s="95" t="s">
        <v>160</v>
      </c>
      <c r="K3431" s="95" t="s">
        <v>293</v>
      </c>
      <c r="L3431" s="97">
        <f t="shared" si="53"/>
        <v>47</v>
      </c>
      <c r="M3431" s="95" t="str">
        <f>CONCATENATE(База[ПЕрвые символы],База[Column2],RIGHT(База[Column3],7))</f>
        <v>KV-30146209KJA-ABA</v>
      </c>
    </row>
    <row r="3432" spans="1:13" ht="15" x14ac:dyDescent="0.25">
      <c r="A3432" s="93" t="str">
        <f>CONCATENATE(База[ПЕрвые символы],База[Column2],База[Column4])</f>
        <v>KV-30146212KJA-ABA</v>
      </c>
      <c r="B3432" s="94">
        <f>База[Column6]</f>
        <v>48</v>
      </c>
      <c r="C3432" s="95" t="s">
        <v>319</v>
      </c>
      <c r="D3432" s="96">
        <v>46212</v>
      </c>
      <c r="E3432" s="95">
        <v>48</v>
      </c>
      <c r="F3432" s="95">
        <v>0</v>
      </c>
      <c r="G3432" s="95">
        <v>0</v>
      </c>
      <c r="H3432" s="95">
        <v>1</v>
      </c>
      <c r="I3432" s="95" t="s">
        <v>161</v>
      </c>
      <c r="J3432" s="95" t="s">
        <v>160</v>
      </c>
      <c r="K3432" s="95" t="s">
        <v>293</v>
      </c>
      <c r="L3432" s="97">
        <f t="shared" si="53"/>
        <v>47</v>
      </c>
      <c r="M3432" s="95" t="str">
        <f>CONCATENATE(База[ПЕрвые символы],База[Column2],RIGHT(База[Column3],7))</f>
        <v>KV-30146212KJA-ABA</v>
      </c>
    </row>
    <row r="3433" spans="1:13" ht="15" x14ac:dyDescent="0.25">
      <c r="A3433" s="93" t="str">
        <f>CONCATENATE(База[ПЕрвые символы],База[Column2],База[Column4])</f>
        <v>KV-30246183ABA-KJA</v>
      </c>
      <c r="B3433" s="94">
        <f>База[Column6]</f>
        <v>46</v>
      </c>
      <c r="C3433" s="95" t="s">
        <v>320</v>
      </c>
      <c r="D3433" s="96">
        <v>46183</v>
      </c>
      <c r="E3433" s="95">
        <v>46</v>
      </c>
      <c r="F3433" s="95">
        <v>13</v>
      </c>
      <c r="G3433" s="95">
        <v>13</v>
      </c>
      <c r="H3433" s="95">
        <v>1</v>
      </c>
      <c r="I3433" s="95" t="s">
        <v>163</v>
      </c>
      <c r="J3433" s="95" t="s">
        <v>162</v>
      </c>
      <c r="K3433" s="95" t="s">
        <v>288</v>
      </c>
      <c r="L3433" s="97">
        <f t="shared" si="53"/>
        <v>45</v>
      </c>
      <c r="M3433" s="95" t="str">
        <f>CONCATENATE(База[ПЕрвые символы],База[Column2],RIGHT(База[Column3],7))</f>
        <v>KV-30246183ABA-KJA</v>
      </c>
    </row>
    <row r="3434" spans="1:13" ht="15" x14ac:dyDescent="0.25">
      <c r="A3434" s="93" t="str">
        <f>CONCATENATE(База[ПЕрвые символы],База[Column2],База[Column4])</f>
        <v>KV-30246198ABA-KJA</v>
      </c>
      <c r="B3434" s="94">
        <f>База[Column6]</f>
        <v>42</v>
      </c>
      <c r="C3434" s="95" t="s">
        <v>320</v>
      </c>
      <c r="D3434" s="96">
        <v>46198</v>
      </c>
      <c r="E3434" s="95">
        <v>42</v>
      </c>
      <c r="F3434" s="95">
        <v>1</v>
      </c>
      <c r="G3434" s="95">
        <v>1</v>
      </c>
      <c r="H3434" s="95">
        <v>1</v>
      </c>
      <c r="I3434" s="95" t="s">
        <v>163</v>
      </c>
      <c r="J3434" s="95" t="s">
        <v>162</v>
      </c>
      <c r="K3434" s="95" t="s">
        <v>291</v>
      </c>
      <c r="L3434" s="97">
        <f t="shared" si="53"/>
        <v>41</v>
      </c>
      <c r="M3434" s="95" t="str">
        <f>CONCATENATE(База[ПЕрвые символы],База[Column2],RIGHT(База[Column3],7))</f>
        <v>KV-30246198ABA-KJA</v>
      </c>
    </row>
    <row r="3435" spans="1:13" ht="15" x14ac:dyDescent="0.25">
      <c r="A3435" s="93" t="str">
        <f>CONCATENATE(База[ПЕрвые символы],База[Column2],База[Column4])</f>
        <v>KV-30246209ABA-KJA</v>
      </c>
      <c r="B3435" s="94">
        <f>База[Column6]</f>
        <v>48</v>
      </c>
      <c r="C3435" s="95" t="s">
        <v>320</v>
      </c>
      <c r="D3435" s="96">
        <v>46209</v>
      </c>
      <c r="E3435" s="95">
        <v>48</v>
      </c>
      <c r="F3435" s="95">
        <v>0</v>
      </c>
      <c r="G3435" s="95">
        <v>0</v>
      </c>
      <c r="H3435" s="95">
        <v>1</v>
      </c>
      <c r="I3435" s="95" t="s">
        <v>163</v>
      </c>
      <c r="J3435" s="95" t="s">
        <v>162</v>
      </c>
      <c r="K3435" s="95" t="s">
        <v>293</v>
      </c>
      <c r="L3435" s="97">
        <f t="shared" si="53"/>
        <v>47</v>
      </c>
      <c r="M3435" s="95" t="str">
        <f>CONCATENATE(База[ПЕрвые символы],База[Column2],RIGHT(База[Column3],7))</f>
        <v>KV-30246209ABA-KJA</v>
      </c>
    </row>
    <row r="3436" spans="1:13" ht="15" x14ac:dyDescent="0.25">
      <c r="A3436" s="93" t="str">
        <f>CONCATENATE(База[ПЕрвые символы],База[Column2],База[Column4])</f>
        <v>KV-30246212ABA-KJA</v>
      </c>
      <c r="B3436" s="94">
        <f>База[Column6]</f>
        <v>48</v>
      </c>
      <c r="C3436" s="95" t="s">
        <v>320</v>
      </c>
      <c r="D3436" s="96">
        <v>46212</v>
      </c>
      <c r="E3436" s="95">
        <v>48</v>
      </c>
      <c r="F3436" s="95">
        <v>0</v>
      </c>
      <c r="G3436" s="95">
        <v>0</v>
      </c>
      <c r="H3436" s="95">
        <v>1</v>
      </c>
      <c r="I3436" s="95" t="s">
        <v>163</v>
      </c>
      <c r="J3436" s="95" t="s">
        <v>162</v>
      </c>
      <c r="K3436" s="95" t="s">
        <v>293</v>
      </c>
      <c r="L3436" s="97">
        <f t="shared" si="53"/>
        <v>47</v>
      </c>
      <c r="M3436" s="95" t="str">
        <f>CONCATENATE(База[ПЕрвые символы],База[Column2],RIGHT(База[Column3],7))</f>
        <v>KV-30246212ABA-KJA</v>
      </c>
    </row>
    <row r="3437" spans="1:13" ht="15" x14ac:dyDescent="0.25">
      <c r="A3437" s="93" t="str">
        <f>CONCATENATE(База[ПЕрвые символы],База[Column2],База[Column4])</f>
        <v>KV-31146156KJA-KYZ</v>
      </c>
      <c r="B3437" s="94">
        <f>База[Column6]</f>
        <v>46</v>
      </c>
      <c r="C3437" s="95" t="s">
        <v>315</v>
      </c>
      <c r="D3437" s="96">
        <v>46156</v>
      </c>
      <c r="E3437" s="95">
        <v>46</v>
      </c>
      <c r="F3437" s="95">
        <v>46</v>
      </c>
      <c r="G3437" s="95">
        <v>46</v>
      </c>
      <c r="H3437" s="95">
        <v>0</v>
      </c>
      <c r="I3437" s="95" t="s">
        <v>181</v>
      </c>
      <c r="J3437" s="95" t="s">
        <v>180</v>
      </c>
      <c r="K3437" s="95" t="s">
        <v>288</v>
      </c>
      <c r="L3437" s="97">
        <f t="shared" si="53"/>
        <v>46</v>
      </c>
      <c r="M3437" s="95" t="str">
        <f>CONCATENATE(База[ПЕрвые символы],База[Column2],RIGHT(База[Column3],7))</f>
        <v>KV-31146156KJA-KYZ</v>
      </c>
    </row>
    <row r="3438" spans="1:13" ht="15" x14ac:dyDescent="0.25">
      <c r="A3438" s="93" t="str">
        <f>CONCATENATE(База[ПЕрвые символы],База[Column2],База[Column4])</f>
        <v>KV-31146163KJA-KYZ</v>
      </c>
      <c r="B3438" s="94">
        <f>База[Column6]</f>
        <v>46</v>
      </c>
      <c r="C3438" s="95" t="s">
        <v>315</v>
      </c>
      <c r="D3438" s="96">
        <v>46163</v>
      </c>
      <c r="E3438" s="95">
        <v>46</v>
      </c>
      <c r="F3438" s="95">
        <v>41</v>
      </c>
      <c r="G3438" s="95">
        <v>41</v>
      </c>
      <c r="H3438" s="95">
        <v>0</v>
      </c>
      <c r="I3438" s="95" t="s">
        <v>181</v>
      </c>
      <c r="J3438" s="95" t="s">
        <v>180</v>
      </c>
      <c r="K3438" s="95" t="s">
        <v>288</v>
      </c>
      <c r="L3438" s="97">
        <f t="shared" si="53"/>
        <v>46</v>
      </c>
      <c r="M3438" s="95" t="str">
        <f>CONCATENATE(База[ПЕрвые символы],База[Column2],RIGHT(База[Column3],7))</f>
        <v>KV-31146163KJA-KYZ</v>
      </c>
    </row>
    <row r="3439" spans="1:13" ht="15" x14ac:dyDescent="0.25">
      <c r="A3439" s="93" t="str">
        <f>CONCATENATE(База[ПЕрвые символы],База[Column2],База[Column4])</f>
        <v>KV-31146170KJA-KYZ</v>
      </c>
      <c r="B3439" s="94">
        <f>База[Column6]</f>
        <v>46</v>
      </c>
      <c r="C3439" s="95" t="s">
        <v>315</v>
      </c>
      <c r="D3439" s="96">
        <v>46170</v>
      </c>
      <c r="E3439" s="95">
        <v>46</v>
      </c>
      <c r="F3439" s="95">
        <v>43</v>
      </c>
      <c r="G3439" s="95">
        <v>43</v>
      </c>
      <c r="H3439" s="95">
        <v>0</v>
      </c>
      <c r="I3439" s="95" t="s">
        <v>181</v>
      </c>
      <c r="J3439" s="95" t="s">
        <v>180</v>
      </c>
      <c r="K3439" s="95" t="s">
        <v>288</v>
      </c>
      <c r="L3439" s="97">
        <f t="shared" si="53"/>
        <v>46</v>
      </c>
      <c r="M3439" s="95" t="str">
        <f>CONCATENATE(База[ПЕрвые символы],База[Column2],RIGHT(База[Column3],7))</f>
        <v>KV-31146170KJA-KYZ</v>
      </c>
    </row>
    <row r="3440" spans="1:13" ht="15" x14ac:dyDescent="0.25">
      <c r="A3440" s="93" t="str">
        <f>CONCATENATE(База[ПЕрвые символы],База[Column2],База[Column4])</f>
        <v>KV-31146177KJA-KYZ</v>
      </c>
      <c r="B3440" s="94">
        <f>База[Column6]</f>
        <v>46</v>
      </c>
      <c r="C3440" s="95" t="s">
        <v>315</v>
      </c>
      <c r="D3440" s="96">
        <v>46177</v>
      </c>
      <c r="E3440" s="95">
        <v>46</v>
      </c>
      <c r="F3440" s="95">
        <v>29</v>
      </c>
      <c r="G3440" s="95">
        <v>29</v>
      </c>
      <c r="H3440" s="95">
        <v>0</v>
      </c>
      <c r="I3440" s="95" t="s">
        <v>181</v>
      </c>
      <c r="J3440" s="95" t="s">
        <v>180</v>
      </c>
      <c r="K3440" s="95" t="s">
        <v>288</v>
      </c>
      <c r="L3440" s="97">
        <f t="shared" si="53"/>
        <v>46</v>
      </c>
      <c r="M3440" s="95" t="str">
        <f>CONCATENATE(База[ПЕрвые символы],База[Column2],RIGHT(База[Column3],7))</f>
        <v>KV-31146177KJA-KYZ</v>
      </c>
    </row>
    <row r="3441" spans="1:13" ht="15" x14ac:dyDescent="0.25">
      <c r="A3441" s="93" t="str">
        <f>CONCATENATE(База[ПЕрвые символы],База[Column2],База[Column4])</f>
        <v>KV-31146184KJA-KYZ</v>
      </c>
      <c r="B3441" s="94">
        <f>База[Column6]</f>
        <v>45</v>
      </c>
      <c r="C3441" s="95" t="s">
        <v>315</v>
      </c>
      <c r="D3441" s="96">
        <v>46184</v>
      </c>
      <c r="E3441" s="95">
        <v>45</v>
      </c>
      <c r="F3441" s="95">
        <v>17</v>
      </c>
      <c r="G3441" s="95">
        <v>17</v>
      </c>
      <c r="H3441" s="95">
        <v>0</v>
      </c>
      <c r="I3441" s="95" t="s">
        <v>181</v>
      </c>
      <c r="J3441" s="95" t="s">
        <v>180</v>
      </c>
      <c r="K3441" s="95" t="s">
        <v>288</v>
      </c>
      <c r="L3441" s="97">
        <f t="shared" si="53"/>
        <v>45</v>
      </c>
      <c r="M3441" s="95" t="str">
        <f>CONCATENATE(База[ПЕрвые символы],База[Column2],RIGHT(База[Column3],7))</f>
        <v>KV-31146184KJA-KYZ</v>
      </c>
    </row>
    <row r="3442" spans="1:13" ht="15" x14ac:dyDescent="0.25">
      <c r="A3442" s="93" t="str">
        <f>CONCATENATE(База[ПЕрвые символы],База[Column2],База[Column4])</f>
        <v>KV-31146191KJA-KYZ</v>
      </c>
      <c r="B3442" s="94">
        <f>База[Column6]</f>
        <v>46</v>
      </c>
      <c r="C3442" s="95" t="s">
        <v>315</v>
      </c>
      <c r="D3442" s="96">
        <v>46191</v>
      </c>
      <c r="E3442" s="95">
        <v>46</v>
      </c>
      <c r="F3442" s="95">
        <v>11</v>
      </c>
      <c r="G3442" s="95">
        <v>11</v>
      </c>
      <c r="H3442" s="95">
        <v>0</v>
      </c>
      <c r="I3442" s="95" t="s">
        <v>181</v>
      </c>
      <c r="J3442" s="95" t="s">
        <v>180</v>
      </c>
      <c r="K3442" s="95" t="s">
        <v>288</v>
      </c>
      <c r="L3442" s="97">
        <f t="shared" si="53"/>
        <v>46</v>
      </c>
      <c r="M3442" s="95" t="str">
        <f>CONCATENATE(База[ПЕрвые символы],База[Column2],RIGHT(База[Column3],7))</f>
        <v>KV-31146191KJA-KYZ</v>
      </c>
    </row>
    <row r="3443" spans="1:13" ht="15" x14ac:dyDescent="0.25">
      <c r="A3443" s="93" t="str">
        <f>CONCATENATE(База[ПЕрвые символы],База[Column2],База[Column4])</f>
        <v>KV-31146198KJA-KYZ</v>
      </c>
      <c r="B3443" s="94">
        <f>База[Column6]</f>
        <v>46</v>
      </c>
      <c r="C3443" s="95" t="s">
        <v>315</v>
      </c>
      <c r="D3443" s="96">
        <v>46198</v>
      </c>
      <c r="E3443" s="95">
        <v>46</v>
      </c>
      <c r="F3443" s="95">
        <v>9</v>
      </c>
      <c r="G3443" s="95">
        <v>9</v>
      </c>
      <c r="H3443" s="95">
        <v>0</v>
      </c>
      <c r="I3443" s="95" t="s">
        <v>181</v>
      </c>
      <c r="J3443" s="95" t="s">
        <v>180</v>
      </c>
      <c r="K3443" s="95" t="s">
        <v>288</v>
      </c>
      <c r="L3443" s="97">
        <f t="shared" si="53"/>
        <v>46</v>
      </c>
      <c r="M3443" s="95" t="str">
        <f>CONCATENATE(База[ПЕрвые символы],База[Column2],RIGHT(База[Column3],7))</f>
        <v>KV-31146198KJA-KYZ</v>
      </c>
    </row>
    <row r="3444" spans="1:13" ht="15" x14ac:dyDescent="0.25">
      <c r="A3444" s="93" t="str">
        <f>CONCATENATE(База[ПЕрвые символы],База[Column2],База[Column4])</f>
        <v>KV-31146205KJA-KYZ</v>
      </c>
      <c r="B3444" s="94">
        <f>База[Column6]</f>
        <v>46</v>
      </c>
      <c r="C3444" s="95" t="s">
        <v>315</v>
      </c>
      <c r="D3444" s="96">
        <v>46205</v>
      </c>
      <c r="E3444" s="95">
        <v>46</v>
      </c>
      <c r="F3444" s="95">
        <v>12</v>
      </c>
      <c r="G3444" s="95">
        <v>12</v>
      </c>
      <c r="H3444" s="95">
        <v>0</v>
      </c>
      <c r="I3444" s="95" t="s">
        <v>181</v>
      </c>
      <c r="J3444" s="95" t="s">
        <v>180</v>
      </c>
      <c r="K3444" s="95" t="s">
        <v>288</v>
      </c>
      <c r="L3444" s="97">
        <f t="shared" si="53"/>
        <v>46</v>
      </c>
      <c r="M3444" s="95" t="str">
        <f>CONCATENATE(База[ПЕрвые символы],База[Column2],RIGHT(База[Column3],7))</f>
        <v>KV-31146205KJA-KYZ</v>
      </c>
    </row>
    <row r="3445" spans="1:13" ht="15" x14ac:dyDescent="0.25">
      <c r="A3445" s="93" t="str">
        <f>CONCATENATE(База[ПЕрвые символы],База[Column2],База[Column4])</f>
        <v>KV-31146212KJA-KYZ</v>
      </c>
      <c r="B3445" s="94">
        <f>База[Column6]</f>
        <v>46</v>
      </c>
      <c r="C3445" s="95" t="s">
        <v>315</v>
      </c>
      <c r="D3445" s="96">
        <v>46212</v>
      </c>
      <c r="E3445" s="95">
        <v>46</v>
      </c>
      <c r="F3445" s="95">
        <v>5</v>
      </c>
      <c r="G3445" s="95">
        <v>5</v>
      </c>
      <c r="H3445" s="95">
        <v>0</v>
      </c>
      <c r="I3445" s="95" t="s">
        <v>181</v>
      </c>
      <c r="J3445" s="95" t="s">
        <v>180</v>
      </c>
      <c r="K3445" s="95" t="s">
        <v>288</v>
      </c>
      <c r="L3445" s="97">
        <f t="shared" si="53"/>
        <v>46</v>
      </c>
      <c r="M3445" s="95" t="str">
        <f>CONCATENATE(База[ПЕрвые символы],База[Column2],RIGHT(База[Column3],7))</f>
        <v>KV-31146212KJA-KYZ</v>
      </c>
    </row>
    <row r="3446" spans="1:13" ht="15" x14ac:dyDescent="0.25">
      <c r="A3446" s="93" t="str">
        <f>CONCATENATE(База[ПЕрвые символы],База[Column2],База[Column4])</f>
        <v>KV-31246157KYZ-KJA</v>
      </c>
      <c r="B3446" s="94">
        <f>База[Column6]</f>
        <v>46</v>
      </c>
      <c r="C3446" s="95" t="s">
        <v>316</v>
      </c>
      <c r="D3446" s="96">
        <v>46157</v>
      </c>
      <c r="E3446" s="95">
        <v>46</v>
      </c>
      <c r="F3446" s="95">
        <v>40</v>
      </c>
      <c r="G3446" s="95">
        <v>40</v>
      </c>
      <c r="H3446" s="95">
        <v>0</v>
      </c>
      <c r="I3446" s="95" t="s">
        <v>183</v>
      </c>
      <c r="J3446" s="95" t="s">
        <v>182</v>
      </c>
      <c r="K3446" s="95" t="s">
        <v>288</v>
      </c>
      <c r="L3446" s="97">
        <f t="shared" si="53"/>
        <v>46</v>
      </c>
      <c r="M3446" s="95" t="str">
        <f>CONCATENATE(База[ПЕрвые символы],База[Column2],RIGHT(База[Column3],7))</f>
        <v>KV-31246157KYZ-KJA</v>
      </c>
    </row>
    <row r="3447" spans="1:13" ht="15" x14ac:dyDescent="0.25">
      <c r="A3447" s="93" t="str">
        <f>CONCATENATE(База[ПЕрвые символы],База[Column2],База[Column4])</f>
        <v>KV-31246164KYZ-KJA</v>
      </c>
      <c r="B3447" s="94">
        <f>База[Column6]</f>
        <v>46</v>
      </c>
      <c r="C3447" s="95" t="s">
        <v>316</v>
      </c>
      <c r="D3447" s="96">
        <v>46164</v>
      </c>
      <c r="E3447" s="95">
        <v>46</v>
      </c>
      <c r="F3447" s="95">
        <v>37</v>
      </c>
      <c r="G3447" s="95">
        <v>37</v>
      </c>
      <c r="H3447" s="95">
        <v>3</v>
      </c>
      <c r="I3447" s="95" t="s">
        <v>183</v>
      </c>
      <c r="J3447" s="95" t="s">
        <v>182</v>
      </c>
      <c r="K3447" s="95" t="s">
        <v>288</v>
      </c>
      <c r="L3447" s="97">
        <f t="shared" si="53"/>
        <v>43</v>
      </c>
      <c r="M3447" s="95" t="str">
        <f>CONCATENATE(База[ПЕрвые символы],База[Column2],RIGHT(База[Column3],7))</f>
        <v>KV-31246164KYZ-KJA</v>
      </c>
    </row>
    <row r="3448" spans="1:13" ht="15" x14ac:dyDescent="0.25">
      <c r="A3448" s="93" t="str">
        <f>CONCATENATE(База[ПЕрвые символы],База[Column2],База[Column4])</f>
        <v>KV-31246171KYZ-KJA</v>
      </c>
      <c r="B3448" s="94">
        <f>База[Column6]</f>
        <v>46</v>
      </c>
      <c r="C3448" s="95" t="s">
        <v>316</v>
      </c>
      <c r="D3448" s="96">
        <v>46171</v>
      </c>
      <c r="E3448" s="95">
        <v>46</v>
      </c>
      <c r="F3448" s="95">
        <v>33</v>
      </c>
      <c r="G3448" s="95">
        <v>33</v>
      </c>
      <c r="H3448" s="95">
        <v>3</v>
      </c>
      <c r="I3448" s="95" t="s">
        <v>183</v>
      </c>
      <c r="J3448" s="95" t="s">
        <v>182</v>
      </c>
      <c r="K3448" s="95" t="s">
        <v>288</v>
      </c>
      <c r="L3448" s="97">
        <f t="shared" si="53"/>
        <v>43</v>
      </c>
      <c r="M3448" s="95" t="str">
        <f>CONCATENATE(База[ПЕрвые символы],База[Column2],RIGHT(База[Column3],7))</f>
        <v>KV-31246171KYZ-KJA</v>
      </c>
    </row>
    <row r="3449" spans="1:13" ht="15" x14ac:dyDescent="0.25">
      <c r="A3449" s="93" t="str">
        <f>CONCATENATE(База[ПЕрвые символы],База[Column2],База[Column4])</f>
        <v>KV-31246178KYZ-KJA</v>
      </c>
      <c r="B3449" s="94">
        <f>База[Column6]</f>
        <v>46</v>
      </c>
      <c r="C3449" s="95" t="s">
        <v>316</v>
      </c>
      <c r="D3449" s="96">
        <v>46178</v>
      </c>
      <c r="E3449" s="95">
        <v>46</v>
      </c>
      <c r="F3449" s="95">
        <v>24</v>
      </c>
      <c r="G3449" s="95">
        <v>24</v>
      </c>
      <c r="H3449" s="95">
        <v>3</v>
      </c>
      <c r="I3449" s="95" t="s">
        <v>183</v>
      </c>
      <c r="J3449" s="95" t="s">
        <v>182</v>
      </c>
      <c r="K3449" s="95" t="s">
        <v>288</v>
      </c>
      <c r="L3449" s="97">
        <f t="shared" si="53"/>
        <v>43</v>
      </c>
      <c r="M3449" s="95" t="str">
        <f>CONCATENATE(База[ПЕрвые символы],База[Column2],RIGHT(База[Column3],7))</f>
        <v>KV-31246178KYZ-KJA</v>
      </c>
    </row>
    <row r="3450" spans="1:13" ht="15" x14ac:dyDescent="0.25">
      <c r="A3450" s="93" t="str">
        <f>CONCATENATE(База[ПЕрвые символы],База[Column2],База[Column4])</f>
        <v>KV-31246185KYZ-KJA</v>
      </c>
      <c r="B3450" s="94">
        <f>База[Column6]</f>
        <v>46</v>
      </c>
      <c r="C3450" s="95" t="s">
        <v>316</v>
      </c>
      <c r="D3450" s="96">
        <v>46185</v>
      </c>
      <c r="E3450" s="95">
        <v>46</v>
      </c>
      <c r="F3450" s="95">
        <v>9</v>
      </c>
      <c r="G3450" s="95">
        <v>9</v>
      </c>
      <c r="H3450" s="95">
        <v>3</v>
      </c>
      <c r="I3450" s="95" t="s">
        <v>183</v>
      </c>
      <c r="J3450" s="95" t="s">
        <v>182</v>
      </c>
      <c r="K3450" s="95" t="s">
        <v>288</v>
      </c>
      <c r="L3450" s="97">
        <f t="shared" si="53"/>
        <v>43</v>
      </c>
      <c r="M3450" s="95" t="str">
        <f>CONCATENATE(База[ПЕрвые символы],База[Column2],RIGHT(База[Column3],7))</f>
        <v>KV-31246185KYZ-KJA</v>
      </c>
    </row>
    <row r="3451" spans="1:13" ht="15" x14ac:dyDescent="0.25">
      <c r="A3451" s="93" t="str">
        <f>CONCATENATE(База[ПЕрвые символы],База[Column2],База[Column4])</f>
        <v>KV-31246192KYZ-KJA</v>
      </c>
      <c r="B3451" s="94">
        <f>База[Column6]</f>
        <v>46</v>
      </c>
      <c r="C3451" s="95" t="s">
        <v>316</v>
      </c>
      <c r="D3451" s="96">
        <v>46192</v>
      </c>
      <c r="E3451" s="95">
        <v>46</v>
      </c>
      <c r="F3451" s="95">
        <v>15</v>
      </c>
      <c r="G3451" s="95">
        <v>15</v>
      </c>
      <c r="H3451" s="95">
        <v>3</v>
      </c>
      <c r="I3451" s="95" t="s">
        <v>183</v>
      </c>
      <c r="J3451" s="95" t="s">
        <v>182</v>
      </c>
      <c r="K3451" s="95" t="s">
        <v>288</v>
      </c>
      <c r="L3451" s="97">
        <f t="shared" si="53"/>
        <v>43</v>
      </c>
      <c r="M3451" s="95" t="str">
        <f>CONCATENATE(База[ПЕрвые символы],База[Column2],RIGHT(База[Column3],7))</f>
        <v>KV-31246192KYZ-KJA</v>
      </c>
    </row>
    <row r="3452" spans="1:13" ht="15" x14ac:dyDescent="0.25">
      <c r="A3452" s="93" t="str">
        <f>CONCATENATE(База[ПЕрвые символы],База[Column2],База[Column4])</f>
        <v>KV-31246199KYZ-KJA</v>
      </c>
      <c r="B3452" s="94">
        <f>База[Column6]</f>
        <v>46</v>
      </c>
      <c r="C3452" s="95" t="s">
        <v>316</v>
      </c>
      <c r="D3452" s="96">
        <v>46199</v>
      </c>
      <c r="E3452" s="95">
        <v>46</v>
      </c>
      <c r="F3452" s="95">
        <v>9</v>
      </c>
      <c r="G3452" s="95">
        <v>9</v>
      </c>
      <c r="H3452" s="95">
        <v>3</v>
      </c>
      <c r="I3452" s="95" t="s">
        <v>183</v>
      </c>
      <c r="J3452" s="95" t="s">
        <v>182</v>
      </c>
      <c r="K3452" s="95" t="s">
        <v>288</v>
      </c>
      <c r="L3452" s="97">
        <f t="shared" si="53"/>
        <v>43</v>
      </c>
      <c r="M3452" s="95" t="str">
        <f>CONCATENATE(База[ПЕрвые символы],База[Column2],RIGHT(База[Column3],7))</f>
        <v>KV-31246199KYZ-KJA</v>
      </c>
    </row>
    <row r="3453" spans="1:13" ht="15" x14ac:dyDescent="0.25">
      <c r="A3453" s="93" t="str">
        <f>CONCATENATE(База[ПЕрвые символы],База[Column2],База[Column4])</f>
        <v>KV-31246206KYZ-KJA</v>
      </c>
      <c r="B3453" s="94">
        <f>База[Column6]</f>
        <v>45</v>
      </c>
      <c r="C3453" s="95" t="s">
        <v>316</v>
      </c>
      <c r="D3453" s="96">
        <v>46206</v>
      </c>
      <c r="E3453" s="95">
        <v>45</v>
      </c>
      <c r="F3453" s="95">
        <v>5</v>
      </c>
      <c r="G3453" s="95">
        <v>5</v>
      </c>
      <c r="H3453" s="95">
        <v>3</v>
      </c>
      <c r="I3453" s="95" t="s">
        <v>183</v>
      </c>
      <c r="J3453" s="95" t="s">
        <v>182</v>
      </c>
      <c r="K3453" s="95" t="s">
        <v>288</v>
      </c>
      <c r="L3453" s="97">
        <f t="shared" si="53"/>
        <v>42</v>
      </c>
      <c r="M3453" s="95" t="str">
        <f>CONCATENATE(База[ПЕрвые символы],База[Column2],RIGHT(База[Column3],7))</f>
        <v>KV-31246206KYZ-KJA</v>
      </c>
    </row>
    <row r="3454" spans="1:13" ht="15" x14ac:dyDescent="0.25">
      <c r="A3454" s="93" t="str">
        <f>CONCATENATE(База[ПЕрвые символы],База[Column2],База[Column4])</f>
        <v>KV-31246213KYZ-KJA</v>
      </c>
      <c r="B3454" s="94">
        <f>База[Column6]</f>
        <v>46</v>
      </c>
      <c r="C3454" s="95" t="s">
        <v>316</v>
      </c>
      <c r="D3454" s="96">
        <v>46213</v>
      </c>
      <c r="E3454" s="95">
        <v>46</v>
      </c>
      <c r="F3454" s="95">
        <v>4</v>
      </c>
      <c r="G3454" s="95">
        <v>4</v>
      </c>
      <c r="H3454" s="95">
        <v>3</v>
      </c>
      <c r="I3454" s="95" t="s">
        <v>183</v>
      </c>
      <c r="J3454" s="95" t="s">
        <v>182</v>
      </c>
      <c r="K3454" s="95" t="s">
        <v>288</v>
      </c>
      <c r="L3454" s="97">
        <f t="shared" si="53"/>
        <v>43</v>
      </c>
      <c r="M3454" s="95" t="str">
        <f>CONCATENATE(База[ПЕрвые символы],База[Column2],RIGHT(База[Column3],7))</f>
        <v>KV-31246213KYZ-KJA</v>
      </c>
    </row>
    <row r="3455" spans="1:13" ht="15" x14ac:dyDescent="0.25">
      <c r="A3455" s="93" t="str">
        <f>CONCATENATE(База[ПЕрвые символы],База[Column2],База[Column4])</f>
        <v>KV-35346177KJA-BKA</v>
      </c>
      <c r="B3455" s="94">
        <f>База[Column6]</f>
        <v>42</v>
      </c>
      <c r="C3455" s="95" t="s">
        <v>339</v>
      </c>
      <c r="D3455" s="96">
        <v>46177</v>
      </c>
      <c r="E3455" s="95">
        <v>42</v>
      </c>
      <c r="F3455" s="95">
        <v>34</v>
      </c>
      <c r="G3455" s="95">
        <v>34</v>
      </c>
      <c r="H3455" s="95">
        <v>3</v>
      </c>
      <c r="I3455" s="95" t="s">
        <v>207</v>
      </c>
      <c r="J3455" s="95" t="s">
        <v>206</v>
      </c>
      <c r="K3455" s="95" t="s">
        <v>288</v>
      </c>
      <c r="L3455" s="97">
        <f t="shared" si="53"/>
        <v>39</v>
      </c>
      <c r="M3455" s="95" t="str">
        <f>CONCATENATE(База[ПЕрвые символы],База[Column2],RIGHT(База[Column3],7))</f>
        <v>KV-35346177KJA-BKA</v>
      </c>
    </row>
    <row r="3456" spans="1:13" ht="15" x14ac:dyDescent="0.25">
      <c r="A3456" s="93" t="str">
        <f>CONCATENATE(База[ПЕрвые символы],База[Column2],База[Column4])</f>
        <v>KV-35346181KJA-BKA</v>
      </c>
      <c r="B3456" s="94">
        <f>База[Column6]</f>
        <v>42</v>
      </c>
      <c r="C3456" s="95" t="s">
        <v>339</v>
      </c>
      <c r="D3456" s="96">
        <v>46181</v>
      </c>
      <c r="E3456" s="95">
        <v>42</v>
      </c>
      <c r="F3456" s="95">
        <v>39</v>
      </c>
      <c r="G3456" s="95">
        <v>39</v>
      </c>
      <c r="H3456" s="95">
        <v>3</v>
      </c>
      <c r="I3456" s="95" t="s">
        <v>207</v>
      </c>
      <c r="J3456" s="95" t="s">
        <v>206</v>
      </c>
      <c r="K3456" s="95" t="s">
        <v>288</v>
      </c>
      <c r="L3456" s="97">
        <f t="shared" si="53"/>
        <v>39</v>
      </c>
      <c r="M3456" s="95" t="str">
        <f>CONCATENATE(База[ПЕрвые символы],База[Column2],RIGHT(База[Column3],7))</f>
        <v>KV-35346181KJA-BKA</v>
      </c>
    </row>
    <row r="3457" spans="1:13" ht="15" x14ac:dyDescent="0.25">
      <c r="A3457" s="93" t="str">
        <f>CONCATENATE(База[ПЕрвые символы],База[Column2],База[Column4])</f>
        <v>KV-35346183KJA-BKA</v>
      </c>
      <c r="B3457" s="94">
        <f>База[Column6]</f>
        <v>42</v>
      </c>
      <c r="C3457" s="95" t="s">
        <v>339</v>
      </c>
      <c r="D3457" s="96">
        <v>46183</v>
      </c>
      <c r="E3457" s="95">
        <v>42</v>
      </c>
      <c r="F3457" s="95">
        <v>2</v>
      </c>
      <c r="G3457" s="95">
        <v>2</v>
      </c>
      <c r="H3457" s="95">
        <v>3</v>
      </c>
      <c r="I3457" s="95" t="s">
        <v>207</v>
      </c>
      <c r="J3457" s="95" t="s">
        <v>206</v>
      </c>
      <c r="K3457" s="95" t="s">
        <v>288</v>
      </c>
      <c r="L3457" s="97">
        <f t="shared" si="53"/>
        <v>39</v>
      </c>
      <c r="M3457" s="95" t="str">
        <f>CONCATENATE(База[ПЕрвые символы],База[Column2],RIGHT(База[Column3],7))</f>
        <v>KV-35346183KJA-BKA</v>
      </c>
    </row>
    <row r="3458" spans="1:13" ht="15" x14ac:dyDescent="0.25">
      <c r="A3458" s="93" t="str">
        <f>CONCATENATE(База[ПЕрвые символы],База[Column2],База[Column4])</f>
        <v>KV-35346188KJA-BKA</v>
      </c>
      <c r="B3458" s="94">
        <f>База[Column6]</f>
        <v>42</v>
      </c>
      <c r="C3458" s="95" t="s">
        <v>339</v>
      </c>
      <c r="D3458" s="96">
        <v>46188</v>
      </c>
      <c r="E3458" s="95">
        <v>42</v>
      </c>
      <c r="F3458" s="95">
        <v>22</v>
      </c>
      <c r="G3458" s="95">
        <v>22</v>
      </c>
      <c r="H3458" s="95">
        <v>3</v>
      </c>
      <c r="I3458" s="95" t="s">
        <v>207</v>
      </c>
      <c r="J3458" s="95" t="s">
        <v>206</v>
      </c>
      <c r="K3458" s="95" t="s">
        <v>288</v>
      </c>
      <c r="L3458" s="97">
        <f t="shared" ref="L3458:L3524" si="54">IF(G3458&gt;=0,E3458-H3458,E3458-H3458-G3458)</f>
        <v>39</v>
      </c>
      <c r="M3458" s="95" t="str">
        <f>CONCATENATE(База[ПЕрвые символы],База[Column2],RIGHT(База[Column3],7))</f>
        <v>KV-35346188KJA-BKA</v>
      </c>
    </row>
    <row r="3459" spans="1:13" ht="15" x14ac:dyDescent="0.25">
      <c r="A3459" s="93" t="str">
        <f>CONCATENATE(База[ПЕрвые символы],База[Column2],База[Column4])</f>
        <v>KV-35346190KJA-BKA</v>
      </c>
      <c r="B3459" s="94">
        <f>База[Column6]</f>
        <v>42</v>
      </c>
      <c r="C3459" s="95" t="s">
        <v>339</v>
      </c>
      <c r="D3459" s="96">
        <v>46190</v>
      </c>
      <c r="E3459" s="95">
        <v>42</v>
      </c>
      <c r="F3459" s="95">
        <v>7</v>
      </c>
      <c r="G3459" s="95">
        <v>7</v>
      </c>
      <c r="H3459" s="95">
        <v>3</v>
      </c>
      <c r="I3459" s="95" t="s">
        <v>207</v>
      </c>
      <c r="J3459" s="95" t="s">
        <v>206</v>
      </c>
      <c r="K3459" s="95" t="s">
        <v>288</v>
      </c>
      <c r="L3459" s="97">
        <f t="shared" si="54"/>
        <v>39</v>
      </c>
      <c r="M3459" s="95" t="str">
        <f>CONCATENATE(База[ПЕрвые символы],База[Column2],RIGHT(База[Column3],7))</f>
        <v>KV-35346190KJA-BKA</v>
      </c>
    </row>
    <row r="3460" spans="1:13" ht="15" x14ac:dyDescent="0.25">
      <c r="A3460" s="93" t="str">
        <f>CONCATENATE(База[ПЕрвые символы],База[Column2],База[Column4])</f>
        <v>KV-35346202KJA-BKA</v>
      </c>
      <c r="B3460" s="94">
        <f>База[Column6]</f>
        <v>40</v>
      </c>
      <c r="C3460" s="95" t="s">
        <v>339</v>
      </c>
      <c r="D3460" s="96">
        <v>46202</v>
      </c>
      <c r="E3460" s="95">
        <v>40</v>
      </c>
      <c r="F3460" s="95">
        <v>27</v>
      </c>
      <c r="G3460" s="95">
        <v>27</v>
      </c>
      <c r="H3460" s="95">
        <v>3</v>
      </c>
      <c r="I3460" s="95" t="s">
        <v>207</v>
      </c>
      <c r="J3460" s="95" t="s">
        <v>206</v>
      </c>
      <c r="K3460" s="95" t="s">
        <v>288</v>
      </c>
      <c r="L3460" s="97">
        <f t="shared" si="54"/>
        <v>37</v>
      </c>
      <c r="M3460" s="95" t="str">
        <f>CONCATENATE(База[ПЕрвые символы],База[Column2],RIGHT(База[Column3],7))</f>
        <v>KV-35346202KJA-BKA</v>
      </c>
    </row>
    <row r="3461" spans="1:13" ht="15" x14ac:dyDescent="0.25">
      <c r="A3461" s="93" t="str">
        <f>CONCATENATE(База[ПЕрвые символы],База[Column2],База[Column4])</f>
        <v>KV-35346205KJA-BKA</v>
      </c>
      <c r="B3461" s="94">
        <f>База[Column6]</f>
        <v>42</v>
      </c>
      <c r="C3461" s="95" t="s">
        <v>339</v>
      </c>
      <c r="D3461" s="96">
        <v>46205</v>
      </c>
      <c r="E3461" s="95">
        <v>42</v>
      </c>
      <c r="F3461" s="95">
        <v>6</v>
      </c>
      <c r="G3461" s="95">
        <v>6</v>
      </c>
      <c r="H3461" s="95">
        <v>3</v>
      </c>
      <c r="I3461" s="95" t="s">
        <v>207</v>
      </c>
      <c r="J3461" s="95" t="s">
        <v>206</v>
      </c>
      <c r="K3461" s="95" t="s">
        <v>288</v>
      </c>
      <c r="L3461" s="97">
        <f t="shared" si="54"/>
        <v>39</v>
      </c>
      <c r="M3461" s="95" t="str">
        <f>CONCATENATE(База[ПЕрвые символы],База[Column2],RIGHT(База[Column3],7))</f>
        <v>KV-35346205KJA-BKA</v>
      </c>
    </row>
    <row r="3462" spans="1:13" ht="15" x14ac:dyDescent="0.25">
      <c r="A3462" s="93" t="str">
        <f>CONCATENATE(База[ПЕрвые символы],База[Column2],База[Column4])</f>
        <v>KV-35346209KJA-BKA</v>
      </c>
      <c r="B3462" s="94">
        <f>База[Column6]</f>
        <v>42</v>
      </c>
      <c r="C3462" s="95" t="s">
        <v>339</v>
      </c>
      <c r="D3462" s="96">
        <v>46209</v>
      </c>
      <c r="E3462" s="95">
        <v>42</v>
      </c>
      <c r="F3462" s="95">
        <v>23</v>
      </c>
      <c r="G3462" s="95">
        <v>23</v>
      </c>
      <c r="H3462" s="95">
        <v>3</v>
      </c>
      <c r="I3462" s="95" t="s">
        <v>207</v>
      </c>
      <c r="J3462" s="95" t="s">
        <v>206</v>
      </c>
      <c r="K3462" s="95" t="s">
        <v>288</v>
      </c>
      <c r="L3462" s="97">
        <f t="shared" si="54"/>
        <v>39</v>
      </c>
      <c r="M3462" s="95" t="str">
        <f>CONCATENATE(База[ПЕрвые символы],База[Column2],RIGHT(База[Column3],7))</f>
        <v>KV-35346209KJA-BKA</v>
      </c>
    </row>
    <row r="3463" spans="1:13" ht="15" x14ac:dyDescent="0.25">
      <c r="A3463" s="93" t="str">
        <f>CONCATENATE(База[ПЕрвые символы],База[Column2],База[Column4])</f>
        <v>KV-35346210KJA-BKA</v>
      </c>
      <c r="B3463" s="94">
        <f>База[Column6]</f>
        <v>42</v>
      </c>
      <c r="C3463" s="95" t="s">
        <v>339</v>
      </c>
      <c r="D3463" s="96">
        <v>46210</v>
      </c>
      <c r="E3463" s="95">
        <v>42</v>
      </c>
      <c r="F3463" s="95">
        <v>0</v>
      </c>
      <c r="G3463" s="95">
        <v>0</v>
      </c>
      <c r="H3463" s="95">
        <v>3</v>
      </c>
      <c r="I3463" s="95" t="s">
        <v>207</v>
      </c>
      <c r="J3463" s="95" t="s">
        <v>206</v>
      </c>
      <c r="K3463" s="95" t="s">
        <v>288</v>
      </c>
      <c r="L3463" s="97">
        <f t="shared" si="54"/>
        <v>39</v>
      </c>
      <c r="M3463" s="95" t="str">
        <f>CONCATENATE(База[ПЕрвые символы],База[Column2],RIGHT(База[Column3],7))</f>
        <v>KV-35346210KJA-BKA</v>
      </c>
    </row>
    <row r="3464" spans="1:13" ht="15" x14ac:dyDescent="0.25">
      <c r="A3464" s="93" t="str">
        <f>CONCATENATE(База[ПЕрвые символы],База[Column2],База[Column4])</f>
        <v>KV-35346211KJA-BKA</v>
      </c>
      <c r="B3464" s="94">
        <f>База[Column6]</f>
        <v>42</v>
      </c>
      <c r="C3464" s="95" t="s">
        <v>339</v>
      </c>
      <c r="D3464" s="96">
        <v>46211</v>
      </c>
      <c r="E3464" s="95">
        <v>42</v>
      </c>
      <c r="F3464" s="95">
        <v>2</v>
      </c>
      <c r="G3464" s="95">
        <v>2</v>
      </c>
      <c r="H3464" s="95">
        <v>3</v>
      </c>
      <c r="I3464" s="95" t="s">
        <v>207</v>
      </c>
      <c r="J3464" s="95" t="s">
        <v>206</v>
      </c>
      <c r="K3464" s="95" t="s">
        <v>288</v>
      </c>
      <c r="L3464" s="97">
        <f t="shared" si="54"/>
        <v>39</v>
      </c>
      <c r="M3464" s="95" t="str">
        <f>CONCATENATE(База[ПЕрвые символы],База[Column2],RIGHT(База[Column3],7))</f>
        <v>KV-35346211KJA-BKA</v>
      </c>
    </row>
    <row r="3465" spans="1:13" ht="15" x14ac:dyDescent="0.25">
      <c r="A3465" s="93" t="str">
        <f>CONCATENATE(База[ПЕрвые символы],База[Column2],База[Column4])</f>
        <v>KV-35346212KJA-BKA</v>
      </c>
      <c r="B3465" s="94">
        <f>База[Column6]</f>
        <v>42</v>
      </c>
      <c r="C3465" s="95" t="s">
        <v>339</v>
      </c>
      <c r="D3465" s="96">
        <v>46212</v>
      </c>
      <c r="E3465" s="95">
        <v>42</v>
      </c>
      <c r="F3465" s="95">
        <v>4</v>
      </c>
      <c r="G3465" s="95">
        <v>4</v>
      </c>
      <c r="H3465" s="95">
        <v>3</v>
      </c>
      <c r="I3465" s="95" t="s">
        <v>207</v>
      </c>
      <c r="J3465" s="95" t="s">
        <v>206</v>
      </c>
      <c r="K3465" s="95" t="s">
        <v>288</v>
      </c>
      <c r="L3465" s="97">
        <f t="shared" si="54"/>
        <v>39</v>
      </c>
      <c r="M3465" s="95" t="str">
        <f>CONCATENATE(База[ПЕрвые символы],База[Column2],RIGHT(База[Column3],7))</f>
        <v>KV-35346212KJA-BKA</v>
      </c>
    </row>
    <row r="3466" spans="1:13" ht="15" x14ac:dyDescent="0.25">
      <c r="A3466" s="93" t="str">
        <f>CONCATENATE(База[ПЕрвые символы],База[Column2],База[Column4])</f>
        <v>KV-35446177BKA-KJA</v>
      </c>
      <c r="B3466" s="94">
        <f>База[Column6]</f>
        <v>46</v>
      </c>
      <c r="C3466" s="95" t="s">
        <v>340</v>
      </c>
      <c r="D3466" s="96">
        <v>46177</v>
      </c>
      <c r="E3466" s="95">
        <v>46</v>
      </c>
      <c r="F3466" s="95">
        <v>29</v>
      </c>
      <c r="G3466" s="95">
        <v>29</v>
      </c>
      <c r="H3466" s="95">
        <v>3</v>
      </c>
      <c r="I3466" s="95" t="s">
        <v>209</v>
      </c>
      <c r="J3466" s="95" t="s">
        <v>208</v>
      </c>
      <c r="K3466" s="95" t="s">
        <v>288</v>
      </c>
      <c r="L3466" s="97">
        <f t="shared" si="54"/>
        <v>43</v>
      </c>
      <c r="M3466" s="95" t="str">
        <f>CONCATENATE(База[ПЕрвые символы],База[Column2],RIGHT(База[Column3],7))</f>
        <v>KV-35446177BKA-KJA</v>
      </c>
    </row>
    <row r="3467" spans="1:13" ht="15" x14ac:dyDescent="0.25">
      <c r="A3467" s="93" t="str">
        <f>CONCATENATE(База[ПЕрвые символы],База[Column2],База[Column4])</f>
        <v>KV-35446181BKA-KJA</v>
      </c>
      <c r="B3467" s="94">
        <f>База[Column6]</f>
        <v>46</v>
      </c>
      <c r="C3467" s="95" t="s">
        <v>340</v>
      </c>
      <c r="D3467" s="96">
        <v>46181</v>
      </c>
      <c r="E3467" s="95">
        <v>46</v>
      </c>
      <c r="F3467" s="95">
        <v>41</v>
      </c>
      <c r="G3467" s="95">
        <v>41</v>
      </c>
      <c r="H3467" s="95">
        <v>3</v>
      </c>
      <c r="I3467" s="95" t="s">
        <v>209</v>
      </c>
      <c r="J3467" s="95" t="s">
        <v>208</v>
      </c>
      <c r="K3467" s="95" t="s">
        <v>288</v>
      </c>
      <c r="L3467" s="97">
        <f t="shared" si="54"/>
        <v>43</v>
      </c>
      <c r="M3467" s="95" t="str">
        <f>CONCATENATE(База[ПЕрвые символы],База[Column2],RIGHT(База[Column3],7))</f>
        <v>KV-35446181BKA-KJA</v>
      </c>
    </row>
    <row r="3468" spans="1:13" ht="15" x14ac:dyDescent="0.25">
      <c r="A3468" s="93" t="str">
        <f>CONCATENATE(База[ПЕрвые символы],База[Column2],База[Column4])</f>
        <v>KV-35446183BKA-KJA</v>
      </c>
      <c r="B3468" s="94">
        <f>База[Column6]</f>
        <v>46</v>
      </c>
      <c r="C3468" s="95" t="s">
        <v>340</v>
      </c>
      <c r="D3468" s="96">
        <v>46183</v>
      </c>
      <c r="E3468" s="95">
        <v>46</v>
      </c>
      <c r="F3468" s="95">
        <v>2</v>
      </c>
      <c r="G3468" s="95">
        <v>2</v>
      </c>
      <c r="H3468" s="95">
        <v>3</v>
      </c>
      <c r="I3468" s="95" t="s">
        <v>209</v>
      </c>
      <c r="J3468" s="95" t="s">
        <v>208</v>
      </c>
      <c r="K3468" s="95" t="s">
        <v>288</v>
      </c>
      <c r="L3468" s="97">
        <f t="shared" si="54"/>
        <v>43</v>
      </c>
      <c r="M3468" s="95" t="str">
        <f>CONCATENATE(База[ПЕрвые символы],База[Column2],RIGHT(База[Column3],7))</f>
        <v>KV-35446183BKA-KJA</v>
      </c>
    </row>
    <row r="3469" spans="1:13" ht="15" x14ac:dyDescent="0.25">
      <c r="A3469" s="93" t="str">
        <f>CONCATENATE(База[ПЕрвые символы],База[Column2],База[Column4])</f>
        <v>KV-35446188BKA-KJA</v>
      </c>
      <c r="B3469" s="94">
        <f>База[Column6]</f>
        <v>46</v>
      </c>
      <c r="C3469" s="95" t="s">
        <v>340</v>
      </c>
      <c r="D3469" s="96">
        <v>46188</v>
      </c>
      <c r="E3469" s="95">
        <v>46</v>
      </c>
      <c r="F3469" s="95">
        <v>43</v>
      </c>
      <c r="G3469" s="95">
        <v>43</v>
      </c>
      <c r="H3469" s="95">
        <v>3</v>
      </c>
      <c r="I3469" s="95" t="s">
        <v>209</v>
      </c>
      <c r="J3469" s="95" t="s">
        <v>208</v>
      </c>
      <c r="K3469" s="95" t="s">
        <v>288</v>
      </c>
      <c r="L3469" s="97">
        <f t="shared" si="54"/>
        <v>43</v>
      </c>
      <c r="M3469" s="95" t="str">
        <f>CONCATENATE(База[ПЕрвые символы],База[Column2],RIGHT(База[Column3],7))</f>
        <v>KV-35446188BKA-KJA</v>
      </c>
    </row>
    <row r="3470" spans="1:13" ht="15" x14ac:dyDescent="0.25">
      <c r="A3470" s="93" t="str">
        <f>CONCATENATE(База[ПЕрвые символы],База[Column2],База[Column4])</f>
        <v>KV-35446190BKA-KJA</v>
      </c>
      <c r="B3470" s="94">
        <f>База[Column6]</f>
        <v>46</v>
      </c>
      <c r="C3470" s="95" t="s">
        <v>340</v>
      </c>
      <c r="D3470" s="96">
        <v>46190</v>
      </c>
      <c r="E3470" s="95">
        <v>46</v>
      </c>
      <c r="F3470" s="95">
        <v>29</v>
      </c>
      <c r="G3470" s="95">
        <v>29</v>
      </c>
      <c r="H3470" s="95">
        <v>3</v>
      </c>
      <c r="I3470" s="95" t="s">
        <v>209</v>
      </c>
      <c r="J3470" s="95" t="s">
        <v>208</v>
      </c>
      <c r="K3470" s="95" t="s">
        <v>288</v>
      </c>
      <c r="L3470" s="97">
        <f t="shared" si="54"/>
        <v>43</v>
      </c>
      <c r="M3470" s="95" t="str">
        <f>CONCATENATE(База[ПЕрвые символы],База[Column2],RIGHT(База[Column3],7))</f>
        <v>KV-35446190BKA-KJA</v>
      </c>
    </row>
    <row r="3471" spans="1:13" ht="15" x14ac:dyDescent="0.25">
      <c r="A3471" s="93" t="str">
        <f>CONCATENATE(База[ПЕрвые символы],База[Column2],База[Column4])</f>
        <v>KV-35446202BKA-KJA</v>
      </c>
      <c r="B3471" s="94">
        <f>База[Column6]</f>
        <v>46</v>
      </c>
      <c r="C3471" s="95" t="s">
        <v>340</v>
      </c>
      <c r="D3471" s="96">
        <v>46202</v>
      </c>
      <c r="E3471" s="95">
        <v>46</v>
      </c>
      <c r="F3471" s="95">
        <v>40</v>
      </c>
      <c r="G3471" s="95">
        <v>40</v>
      </c>
      <c r="H3471" s="95">
        <v>3</v>
      </c>
      <c r="I3471" s="95" t="s">
        <v>209</v>
      </c>
      <c r="J3471" s="95" t="s">
        <v>208</v>
      </c>
      <c r="K3471" s="95" t="s">
        <v>288</v>
      </c>
      <c r="L3471" s="97">
        <f t="shared" si="54"/>
        <v>43</v>
      </c>
      <c r="M3471" s="95" t="str">
        <f>CONCATENATE(База[ПЕрвые символы],База[Column2],RIGHT(База[Column3],7))</f>
        <v>KV-35446202BKA-KJA</v>
      </c>
    </row>
    <row r="3472" spans="1:13" ht="15" x14ac:dyDescent="0.25">
      <c r="A3472" s="93" t="str">
        <f>CONCATENATE(База[ПЕрвые символы],База[Column2],База[Column4])</f>
        <v>KV-35446205BKA-KJA</v>
      </c>
      <c r="B3472" s="94">
        <f>База[Column6]</f>
        <v>46</v>
      </c>
      <c r="C3472" s="95" t="s">
        <v>340</v>
      </c>
      <c r="D3472" s="96">
        <v>46205</v>
      </c>
      <c r="E3472" s="95">
        <v>46</v>
      </c>
      <c r="F3472" s="95">
        <v>25</v>
      </c>
      <c r="G3472" s="95">
        <v>25</v>
      </c>
      <c r="H3472" s="95">
        <v>3</v>
      </c>
      <c r="I3472" s="95" t="s">
        <v>209</v>
      </c>
      <c r="J3472" s="95" t="s">
        <v>208</v>
      </c>
      <c r="K3472" s="95" t="s">
        <v>288</v>
      </c>
      <c r="L3472" s="97">
        <f t="shared" si="54"/>
        <v>43</v>
      </c>
      <c r="M3472" s="95" t="str">
        <f>CONCATENATE(База[ПЕрвые символы],База[Column2],RIGHT(База[Column3],7))</f>
        <v>KV-35446205BKA-KJA</v>
      </c>
    </row>
    <row r="3473" spans="1:13" ht="15" x14ac:dyDescent="0.25">
      <c r="A3473" s="93" t="str">
        <f>CONCATENATE(База[ПЕрвые символы],База[Column2],База[Column4])</f>
        <v>KV-35446209BKA-KJA</v>
      </c>
      <c r="B3473" s="94">
        <f>База[Column6]</f>
        <v>46</v>
      </c>
      <c r="C3473" s="95" t="s">
        <v>340</v>
      </c>
      <c r="D3473" s="96">
        <v>46209</v>
      </c>
      <c r="E3473" s="95">
        <v>46</v>
      </c>
      <c r="F3473" s="95">
        <v>43</v>
      </c>
      <c r="G3473" s="95">
        <v>43</v>
      </c>
      <c r="H3473" s="95">
        <v>3</v>
      </c>
      <c r="I3473" s="95" t="s">
        <v>209</v>
      </c>
      <c r="J3473" s="95" t="s">
        <v>208</v>
      </c>
      <c r="K3473" s="95" t="s">
        <v>288</v>
      </c>
      <c r="L3473" s="97">
        <f t="shared" si="54"/>
        <v>43</v>
      </c>
      <c r="M3473" s="95" t="str">
        <f>CONCATENATE(База[ПЕрвые символы],База[Column2],RIGHT(База[Column3],7))</f>
        <v>KV-35446209BKA-KJA</v>
      </c>
    </row>
    <row r="3474" spans="1:13" ht="15" x14ac:dyDescent="0.25">
      <c r="A3474" s="93" t="str">
        <f>CONCATENATE(База[ПЕрвые символы],База[Column2],База[Column4])</f>
        <v>KV-35446210BKA-KJA</v>
      </c>
      <c r="B3474" s="94">
        <f>База[Column6]</f>
        <v>46</v>
      </c>
      <c r="C3474" s="95" t="s">
        <v>340</v>
      </c>
      <c r="D3474" s="96">
        <v>46210</v>
      </c>
      <c r="E3474" s="95">
        <v>46</v>
      </c>
      <c r="F3474" s="95">
        <v>4</v>
      </c>
      <c r="G3474" s="95">
        <v>4</v>
      </c>
      <c r="H3474" s="95">
        <v>3</v>
      </c>
      <c r="I3474" s="95" t="s">
        <v>209</v>
      </c>
      <c r="J3474" s="95" t="s">
        <v>208</v>
      </c>
      <c r="K3474" s="95" t="s">
        <v>288</v>
      </c>
      <c r="L3474" s="97">
        <f t="shared" si="54"/>
        <v>43</v>
      </c>
      <c r="M3474" s="95" t="str">
        <f>CONCATENATE(База[ПЕрвые символы],База[Column2],RIGHT(База[Column3],7))</f>
        <v>KV-35446210BKA-KJA</v>
      </c>
    </row>
    <row r="3475" spans="1:13" ht="15" x14ac:dyDescent="0.25">
      <c r="A3475" s="93" t="str">
        <f>CONCATENATE(База[ПЕрвые символы],База[Column2],База[Column4])</f>
        <v>KV-35446211BKA-KJA</v>
      </c>
      <c r="B3475" s="94">
        <f>База[Column6]</f>
        <v>46</v>
      </c>
      <c r="C3475" s="95" t="s">
        <v>340</v>
      </c>
      <c r="D3475" s="96">
        <v>46211</v>
      </c>
      <c r="E3475" s="95">
        <v>46</v>
      </c>
      <c r="F3475" s="95">
        <v>16</v>
      </c>
      <c r="G3475" s="95">
        <v>16</v>
      </c>
      <c r="H3475" s="95">
        <v>3</v>
      </c>
      <c r="I3475" s="95" t="s">
        <v>209</v>
      </c>
      <c r="J3475" s="95" t="s">
        <v>208</v>
      </c>
      <c r="K3475" s="95" t="s">
        <v>288</v>
      </c>
      <c r="L3475" s="97">
        <f t="shared" si="54"/>
        <v>43</v>
      </c>
      <c r="M3475" s="95" t="str">
        <f>CONCATENATE(База[ПЕрвые символы],База[Column2],RIGHT(База[Column3],7))</f>
        <v>KV-35446211BKA-KJA</v>
      </c>
    </row>
    <row r="3476" spans="1:13" ht="15" x14ac:dyDescent="0.25">
      <c r="A3476" s="93" t="str">
        <f>CONCATENATE(База[ПЕрвые символы],База[Column2],База[Column4])</f>
        <v>KV-35446212BKA-KJA</v>
      </c>
      <c r="B3476" s="94">
        <f>База[Column6]</f>
        <v>44</v>
      </c>
      <c r="C3476" s="95" t="s">
        <v>340</v>
      </c>
      <c r="D3476" s="96">
        <v>46212</v>
      </c>
      <c r="E3476" s="95">
        <v>44</v>
      </c>
      <c r="F3476" s="95">
        <v>30</v>
      </c>
      <c r="G3476" s="95">
        <v>30</v>
      </c>
      <c r="H3476" s="95">
        <v>3</v>
      </c>
      <c r="I3476" s="95" t="s">
        <v>209</v>
      </c>
      <c r="J3476" s="95" t="s">
        <v>208</v>
      </c>
      <c r="K3476" s="95" t="s">
        <v>288</v>
      </c>
      <c r="L3476" s="97">
        <f t="shared" si="54"/>
        <v>41</v>
      </c>
      <c r="M3476" s="95" t="str">
        <f>CONCATENATE(База[ПЕрвые символы],База[Column2],RIGHT(База[Column3],7))</f>
        <v>KV-35446212BKA-KJA</v>
      </c>
    </row>
    <row r="3477" spans="1:13" ht="15" x14ac:dyDescent="0.25">
      <c r="A3477" s="93" t="str">
        <f>CONCATENATE(База[ПЕрвые символы],База[Column2],База[Column4])</f>
        <v>KV-36146153KJA-VEO</v>
      </c>
      <c r="B3477" s="94">
        <f>База[Column6]</f>
        <v>46</v>
      </c>
      <c r="C3477" s="95" t="s">
        <v>317</v>
      </c>
      <c r="D3477" s="96">
        <v>46153</v>
      </c>
      <c r="E3477" s="95">
        <v>46</v>
      </c>
      <c r="F3477" s="95">
        <v>46</v>
      </c>
      <c r="G3477" s="95">
        <v>46</v>
      </c>
      <c r="H3477" s="95">
        <v>0</v>
      </c>
      <c r="I3477" s="95" t="s">
        <v>215</v>
      </c>
      <c r="J3477" s="95" t="s">
        <v>214</v>
      </c>
      <c r="K3477" s="95" t="s">
        <v>288</v>
      </c>
      <c r="L3477" s="97">
        <f t="shared" si="54"/>
        <v>46</v>
      </c>
      <c r="M3477" s="95" t="str">
        <f>CONCATENATE(База[ПЕрвые символы],База[Column2],RIGHT(База[Column3],7))</f>
        <v>KV-36146153KJA-VEO</v>
      </c>
    </row>
    <row r="3478" spans="1:13" ht="15" x14ac:dyDescent="0.25">
      <c r="A3478" s="93" t="str">
        <f>CONCATENATE(База[ПЕрвые символы],База[Column2],База[Column4])</f>
        <v>KV-36146160KJA-VEO</v>
      </c>
      <c r="B3478" s="94">
        <f>База[Column6]</f>
        <v>46</v>
      </c>
      <c r="C3478" s="95" t="s">
        <v>317</v>
      </c>
      <c r="D3478" s="96">
        <v>46160</v>
      </c>
      <c r="E3478" s="95">
        <v>46</v>
      </c>
      <c r="F3478" s="95">
        <v>45</v>
      </c>
      <c r="G3478" s="95">
        <v>45</v>
      </c>
      <c r="H3478" s="95">
        <v>0</v>
      </c>
      <c r="I3478" s="95" t="s">
        <v>215</v>
      </c>
      <c r="J3478" s="95" t="s">
        <v>214</v>
      </c>
      <c r="K3478" s="95" t="s">
        <v>288</v>
      </c>
      <c r="L3478" s="97">
        <f t="shared" si="54"/>
        <v>46</v>
      </c>
      <c r="M3478" s="95" t="str">
        <f>CONCATENATE(База[ПЕрвые символы],База[Column2],RIGHT(База[Column3],7))</f>
        <v>KV-36146160KJA-VEO</v>
      </c>
    </row>
    <row r="3479" spans="1:13" ht="15" x14ac:dyDescent="0.25">
      <c r="A3479" s="93" t="str">
        <f>CONCATENATE(База[ПЕрвые символы],База[Column2],База[Column4])</f>
        <v>KV-36146167KJA-VEO</v>
      </c>
      <c r="B3479" s="94">
        <f>База[Column6]</f>
        <v>46</v>
      </c>
      <c r="C3479" s="95" t="s">
        <v>317</v>
      </c>
      <c r="D3479" s="96">
        <v>46167</v>
      </c>
      <c r="E3479" s="95">
        <v>46</v>
      </c>
      <c r="F3479" s="95">
        <v>46</v>
      </c>
      <c r="G3479" s="95">
        <v>46</v>
      </c>
      <c r="H3479" s="95">
        <v>0</v>
      </c>
      <c r="I3479" s="95" t="s">
        <v>215</v>
      </c>
      <c r="J3479" s="95" t="s">
        <v>214</v>
      </c>
      <c r="K3479" s="95" t="s">
        <v>288</v>
      </c>
      <c r="L3479" s="97">
        <f t="shared" si="54"/>
        <v>46</v>
      </c>
      <c r="M3479" s="95" t="str">
        <f>CONCATENATE(База[ПЕрвые символы],База[Column2],RIGHT(База[Column3],7))</f>
        <v>KV-36146167KJA-VEO</v>
      </c>
    </row>
    <row r="3480" spans="1:13" ht="15" x14ac:dyDescent="0.25">
      <c r="A3480" s="93" t="str">
        <f>CONCATENATE(База[ПЕрвые символы],База[Column2],База[Column4])</f>
        <v>KV-36146173KJA-VEO</v>
      </c>
      <c r="B3480" s="94">
        <f>База[Column6]</f>
        <v>46</v>
      </c>
      <c r="C3480" s="95" t="s">
        <v>317</v>
      </c>
      <c r="D3480" s="96">
        <v>46173</v>
      </c>
      <c r="E3480" s="95">
        <v>46</v>
      </c>
      <c r="F3480" s="95">
        <v>46</v>
      </c>
      <c r="G3480" s="95">
        <v>46</v>
      </c>
      <c r="H3480" s="95">
        <v>0</v>
      </c>
      <c r="I3480" s="95" t="s">
        <v>215</v>
      </c>
      <c r="J3480" s="95" t="s">
        <v>214</v>
      </c>
      <c r="K3480" s="95" t="s">
        <v>288</v>
      </c>
      <c r="L3480" s="97">
        <f t="shared" si="54"/>
        <v>46</v>
      </c>
      <c r="M3480" s="95" t="str">
        <f>CONCATENATE(База[ПЕрвые символы],База[Column2],RIGHT(База[Column3],7))</f>
        <v>KV-36146173KJA-VEO</v>
      </c>
    </row>
    <row r="3481" spans="1:13" ht="15" x14ac:dyDescent="0.25">
      <c r="A3481" s="93" t="str">
        <f>CONCATENATE(База[ПЕрвые символы],База[Column2],База[Column4])</f>
        <v>KV-36146178KJA-VEO</v>
      </c>
      <c r="B3481" s="94">
        <f>База[Column6]</f>
        <v>48</v>
      </c>
      <c r="C3481" s="95" t="s">
        <v>317</v>
      </c>
      <c r="D3481" s="96">
        <v>46178</v>
      </c>
      <c r="E3481" s="95">
        <v>48</v>
      </c>
      <c r="F3481" s="95">
        <v>20</v>
      </c>
      <c r="G3481" s="95">
        <v>20</v>
      </c>
      <c r="H3481" s="95">
        <v>0</v>
      </c>
      <c r="I3481" s="95" t="s">
        <v>215</v>
      </c>
      <c r="J3481" s="95" t="s">
        <v>214</v>
      </c>
      <c r="K3481" s="95" t="s">
        <v>293</v>
      </c>
      <c r="L3481" s="97">
        <f t="shared" si="54"/>
        <v>48</v>
      </c>
      <c r="M3481" s="95" t="str">
        <f>CONCATENATE(База[ПЕрвые символы],База[Column2],RIGHT(База[Column3],7))</f>
        <v>KV-36146178KJA-VEO</v>
      </c>
    </row>
    <row r="3482" spans="1:13" ht="15" x14ac:dyDescent="0.25">
      <c r="A3482" s="93" t="str">
        <f>CONCATENATE(База[ПЕрвые символы],База[Column2],База[Column4])</f>
        <v>KV-36146190KJA-VEO</v>
      </c>
      <c r="B3482" s="94">
        <f>База[Column6]</f>
        <v>48</v>
      </c>
      <c r="C3482" s="95" t="s">
        <v>317</v>
      </c>
      <c r="D3482" s="96">
        <v>46190</v>
      </c>
      <c r="E3482" s="95">
        <v>48</v>
      </c>
      <c r="F3482" s="95">
        <v>17</v>
      </c>
      <c r="G3482" s="95">
        <v>17</v>
      </c>
      <c r="H3482" s="95">
        <v>0</v>
      </c>
      <c r="I3482" s="95" t="s">
        <v>215</v>
      </c>
      <c r="J3482" s="95" t="s">
        <v>214</v>
      </c>
      <c r="K3482" s="95" t="s">
        <v>293</v>
      </c>
      <c r="L3482" s="97">
        <f t="shared" si="54"/>
        <v>48</v>
      </c>
      <c r="M3482" s="95" t="str">
        <f>CONCATENATE(База[ПЕрвые символы],База[Column2],RIGHT(База[Column3],7))</f>
        <v>KV-36146190KJA-VEO</v>
      </c>
    </row>
    <row r="3483" spans="1:13" ht="15" x14ac:dyDescent="0.25">
      <c r="A3483" s="93" t="str">
        <f>CONCATENATE(База[ПЕрвые символы],База[Column2],База[Column4])</f>
        <v>KV-36146192KJA-VEO</v>
      </c>
      <c r="B3483" s="94">
        <f>База[Column6]</f>
        <v>40</v>
      </c>
      <c r="C3483" s="95" t="s">
        <v>317</v>
      </c>
      <c r="D3483" s="96">
        <v>46192</v>
      </c>
      <c r="E3483" s="95">
        <v>40</v>
      </c>
      <c r="F3483" s="95">
        <v>7</v>
      </c>
      <c r="G3483" s="95">
        <v>7</v>
      </c>
      <c r="H3483" s="95">
        <v>0</v>
      </c>
      <c r="I3483" s="95" t="s">
        <v>215</v>
      </c>
      <c r="J3483" s="95" t="s">
        <v>214</v>
      </c>
      <c r="K3483" s="95" t="s">
        <v>292</v>
      </c>
      <c r="L3483" s="97">
        <f t="shared" si="54"/>
        <v>40</v>
      </c>
      <c r="M3483" s="95" t="str">
        <f>CONCATENATE(База[ПЕрвые символы],База[Column2],RIGHT(База[Column3],7))</f>
        <v>KV-36146192KJA-VEO</v>
      </c>
    </row>
    <row r="3484" spans="1:13" ht="15" x14ac:dyDescent="0.25">
      <c r="A3484" s="93" t="str">
        <f>CONCATENATE(База[ПЕрвые символы],База[Column2],База[Column4])</f>
        <v>KV-36146199KJA-VEO</v>
      </c>
      <c r="B3484" s="94">
        <f>База[Column6]</f>
        <v>40</v>
      </c>
      <c r="C3484" s="95" t="s">
        <v>317</v>
      </c>
      <c r="D3484" s="96">
        <v>46199</v>
      </c>
      <c r="E3484" s="95">
        <v>40</v>
      </c>
      <c r="F3484" s="95">
        <v>0</v>
      </c>
      <c r="G3484" s="95">
        <v>0</v>
      </c>
      <c r="H3484" s="95">
        <v>0</v>
      </c>
      <c r="I3484" s="95" t="s">
        <v>215</v>
      </c>
      <c r="J3484" s="95" t="s">
        <v>214</v>
      </c>
      <c r="K3484" s="95" t="s">
        <v>292</v>
      </c>
      <c r="L3484" s="97">
        <f t="shared" si="54"/>
        <v>40</v>
      </c>
      <c r="M3484" s="95" t="str">
        <f>CONCATENATE(База[ПЕрвые символы],База[Column2],RIGHT(База[Column3],7))</f>
        <v>KV-36146199KJA-VEO</v>
      </c>
    </row>
    <row r="3485" spans="1:13" ht="15" x14ac:dyDescent="0.25">
      <c r="A3485" s="93" t="str">
        <f>CONCATENATE(База[ПЕрвые символы],База[Column2],База[Column4])</f>
        <v>KV-36146208KJA-VEO</v>
      </c>
      <c r="B3485" s="94">
        <f>База[Column6]</f>
        <v>45</v>
      </c>
      <c r="C3485" s="95" t="s">
        <v>317</v>
      </c>
      <c r="D3485" s="96">
        <v>46208</v>
      </c>
      <c r="E3485" s="95">
        <v>45</v>
      </c>
      <c r="F3485" s="95">
        <v>0</v>
      </c>
      <c r="G3485" s="95">
        <v>0</v>
      </c>
      <c r="H3485" s="95">
        <v>0</v>
      </c>
      <c r="I3485" s="95" t="s">
        <v>215</v>
      </c>
      <c r="J3485" s="95" t="s">
        <v>214</v>
      </c>
      <c r="K3485" s="95" t="s">
        <v>293</v>
      </c>
      <c r="L3485" s="97">
        <f t="shared" si="54"/>
        <v>45</v>
      </c>
      <c r="M3485" s="95" t="str">
        <f>CONCATENATE(База[ПЕрвые символы],База[Column2],RIGHT(База[Column3],7))</f>
        <v>KV-36146208KJA-VEO</v>
      </c>
    </row>
    <row r="3486" spans="1:13" ht="15" x14ac:dyDescent="0.25">
      <c r="A3486" s="93" t="str">
        <f>CONCATENATE(База[ПЕрвые символы],База[Column2],База[Column4])</f>
        <v>KV-36146213KJA-VEO</v>
      </c>
      <c r="B3486" s="94">
        <f>База[Column6]</f>
        <v>36</v>
      </c>
      <c r="C3486" s="95" t="s">
        <v>317</v>
      </c>
      <c r="D3486" s="96">
        <v>46213</v>
      </c>
      <c r="E3486" s="95">
        <v>36</v>
      </c>
      <c r="F3486" s="95">
        <v>0</v>
      </c>
      <c r="G3486" s="95">
        <v>0</v>
      </c>
      <c r="H3486" s="95">
        <v>0</v>
      </c>
      <c r="I3486" s="95" t="s">
        <v>215</v>
      </c>
      <c r="J3486" s="95" t="s">
        <v>214</v>
      </c>
      <c r="K3486" s="95" t="s">
        <v>292</v>
      </c>
      <c r="L3486" s="97">
        <f t="shared" si="54"/>
        <v>36</v>
      </c>
      <c r="M3486" s="95" t="str">
        <f>CONCATENATE(База[ПЕрвые символы],База[Column2],RIGHT(База[Column3],7))</f>
        <v>KV-36146213KJA-VEO</v>
      </c>
    </row>
    <row r="3487" spans="1:13" ht="15" x14ac:dyDescent="0.25">
      <c r="A3487" s="93" t="str">
        <f>CONCATENATE(База[ПЕрвые символы],База[Column2],База[Column4])</f>
        <v>KV-36146215KJA-VEO</v>
      </c>
      <c r="B3487" s="94">
        <f>База[Column6]</f>
        <v>45</v>
      </c>
      <c r="C3487" s="95" t="s">
        <v>317</v>
      </c>
      <c r="D3487" s="96">
        <v>46215</v>
      </c>
      <c r="E3487" s="95">
        <v>45</v>
      </c>
      <c r="F3487" s="95">
        <v>0</v>
      </c>
      <c r="G3487" s="95">
        <v>0</v>
      </c>
      <c r="H3487" s="95">
        <v>0</v>
      </c>
      <c r="I3487" s="95" t="s">
        <v>215</v>
      </c>
      <c r="J3487" s="95" t="s">
        <v>214</v>
      </c>
      <c r="K3487" s="95" t="s">
        <v>293</v>
      </c>
      <c r="L3487" s="97">
        <f t="shared" si="54"/>
        <v>45</v>
      </c>
      <c r="M3487" s="95" t="str">
        <f>CONCATENATE(База[ПЕрвые символы],База[Column2],RIGHT(База[Column3],7))</f>
        <v>KV-36146215KJA-VEO</v>
      </c>
    </row>
    <row r="3488" spans="1:13" ht="15" x14ac:dyDescent="0.25">
      <c r="A3488" s="93" t="str">
        <f>CONCATENATE(База[ПЕрвые символы],База[Column2],База[Column4])</f>
        <v>KV-36246153VEO-KJA</v>
      </c>
      <c r="B3488" s="94">
        <f>База[Column6]</f>
        <v>46</v>
      </c>
      <c r="C3488" s="95" t="s">
        <v>318</v>
      </c>
      <c r="D3488" s="96">
        <v>46153</v>
      </c>
      <c r="E3488" s="95">
        <v>46</v>
      </c>
      <c r="F3488" s="95">
        <v>46</v>
      </c>
      <c r="G3488" s="95">
        <v>46</v>
      </c>
      <c r="H3488" s="95">
        <v>0</v>
      </c>
      <c r="I3488" s="95" t="s">
        <v>217</v>
      </c>
      <c r="J3488" s="95" t="s">
        <v>216</v>
      </c>
      <c r="K3488" s="95" t="s">
        <v>288</v>
      </c>
      <c r="L3488" s="97">
        <f t="shared" si="54"/>
        <v>46</v>
      </c>
      <c r="M3488" s="95" t="str">
        <f>CONCATENATE(База[ПЕрвые символы],База[Column2],RIGHT(База[Column3],7))</f>
        <v>KV-36246153VEO-KJA</v>
      </c>
    </row>
    <row r="3489" spans="1:13" ht="15" x14ac:dyDescent="0.25">
      <c r="A3489" s="93" t="str">
        <f>CONCATENATE(База[ПЕрвые символы],База[Column2],База[Column4])</f>
        <v>KV-36246160VEO-KJA</v>
      </c>
      <c r="B3489" s="94">
        <f>База[Column6]</f>
        <v>46</v>
      </c>
      <c r="C3489" s="95" t="s">
        <v>318</v>
      </c>
      <c r="D3489" s="96">
        <v>46160</v>
      </c>
      <c r="E3489" s="95">
        <v>46</v>
      </c>
      <c r="F3489" s="95">
        <v>45</v>
      </c>
      <c r="G3489" s="95">
        <v>45</v>
      </c>
      <c r="H3489" s="95">
        <v>0</v>
      </c>
      <c r="I3489" s="95" t="s">
        <v>217</v>
      </c>
      <c r="J3489" s="95" t="s">
        <v>216</v>
      </c>
      <c r="K3489" s="95" t="s">
        <v>288</v>
      </c>
      <c r="L3489" s="97">
        <f t="shared" si="54"/>
        <v>46</v>
      </c>
      <c r="M3489" s="95" t="str">
        <f>CONCATENATE(База[ПЕрвые символы],База[Column2],RIGHT(База[Column3],7))</f>
        <v>KV-36246160VEO-KJA</v>
      </c>
    </row>
    <row r="3490" spans="1:13" ht="15" x14ac:dyDescent="0.25">
      <c r="A3490" s="93" t="str">
        <f>CONCATENATE(База[ПЕрвые символы],База[Column2],База[Column4])</f>
        <v>KV-36246167VEO-KJA</v>
      </c>
      <c r="B3490" s="94">
        <f>База[Column6]</f>
        <v>46</v>
      </c>
      <c r="C3490" s="95" t="s">
        <v>318</v>
      </c>
      <c r="D3490" s="96">
        <v>46167</v>
      </c>
      <c r="E3490" s="95">
        <v>46</v>
      </c>
      <c r="F3490" s="95">
        <v>37</v>
      </c>
      <c r="G3490" s="95">
        <v>37</v>
      </c>
      <c r="H3490" s="95">
        <v>0</v>
      </c>
      <c r="I3490" s="95" t="s">
        <v>217</v>
      </c>
      <c r="J3490" s="95" t="s">
        <v>216</v>
      </c>
      <c r="K3490" s="95" t="s">
        <v>288</v>
      </c>
      <c r="L3490" s="97">
        <f t="shared" si="54"/>
        <v>46</v>
      </c>
      <c r="M3490" s="95" t="str">
        <f>CONCATENATE(База[ПЕрвые символы],База[Column2],RIGHT(База[Column3],7))</f>
        <v>KV-36246167VEO-KJA</v>
      </c>
    </row>
    <row r="3491" spans="1:13" ht="15" x14ac:dyDescent="0.25">
      <c r="A3491" s="93" t="str">
        <f>CONCATENATE(База[ПЕрвые символы],База[Column2],База[Column4])</f>
        <v>KV-36246173VEO-KJA</v>
      </c>
      <c r="B3491" s="94">
        <f>База[Column6]</f>
        <v>46</v>
      </c>
      <c r="C3491" s="95" t="s">
        <v>318</v>
      </c>
      <c r="D3491" s="96">
        <v>46173</v>
      </c>
      <c r="E3491" s="95">
        <v>46</v>
      </c>
      <c r="F3491" s="95">
        <v>46</v>
      </c>
      <c r="G3491" s="95">
        <v>46</v>
      </c>
      <c r="H3491" s="95">
        <v>0</v>
      </c>
      <c r="I3491" s="95" t="s">
        <v>217</v>
      </c>
      <c r="J3491" s="95" t="s">
        <v>216</v>
      </c>
      <c r="K3491" s="95" t="s">
        <v>288</v>
      </c>
      <c r="L3491" s="97">
        <f t="shared" si="54"/>
        <v>46</v>
      </c>
      <c r="M3491" s="95" t="str">
        <f>CONCATENATE(База[ПЕрвые символы],База[Column2],RIGHT(База[Column3],7))</f>
        <v>KV-36246173VEO-KJA</v>
      </c>
    </row>
    <row r="3492" spans="1:13" ht="15" x14ac:dyDescent="0.25">
      <c r="A3492" s="93" t="str">
        <f>CONCATENATE(База[ПЕрвые символы],База[Column2],База[Column4])</f>
        <v>KV-36246178VEO-KJA</v>
      </c>
      <c r="B3492" s="94">
        <f>База[Column6]</f>
        <v>48</v>
      </c>
      <c r="C3492" s="95" t="s">
        <v>318</v>
      </c>
      <c r="D3492" s="96">
        <v>46178</v>
      </c>
      <c r="E3492" s="95">
        <v>48</v>
      </c>
      <c r="F3492" s="95">
        <v>34</v>
      </c>
      <c r="G3492" s="95">
        <v>34</v>
      </c>
      <c r="H3492" s="95">
        <v>2</v>
      </c>
      <c r="I3492" s="95" t="s">
        <v>217</v>
      </c>
      <c r="J3492" s="95" t="s">
        <v>216</v>
      </c>
      <c r="K3492" s="95" t="s">
        <v>293</v>
      </c>
      <c r="L3492" s="97">
        <f t="shared" si="54"/>
        <v>46</v>
      </c>
      <c r="M3492" s="95" t="str">
        <f>CONCATENATE(База[ПЕрвые символы],База[Column2],RIGHT(База[Column3],7))</f>
        <v>KV-36246178VEO-KJA</v>
      </c>
    </row>
    <row r="3493" spans="1:13" ht="15" x14ac:dyDescent="0.25">
      <c r="A3493" s="93" t="str">
        <f>CONCATENATE(База[ПЕрвые символы],База[Column2],База[Column4])</f>
        <v>KV-36246190VEO-KJA</v>
      </c>
      <c r="B3493" s="94">
        <f>База[Column6]</f>
        <v>48</v>
      </c>
      <c r="C3493" s="95" t="s">
        <v>318</v>
      </c>
      <c r="D3493" s="96">
        <v>46190</v>
      </c>
      <c r="E3493" s="95">
        <v>48</v>
      </c>
      <c r="F3493" s="95">
        <v>32</v>
      </c>
      <c r="G3493" s="95">
        <v>32</v>
      </c>
      <c r="H3493" s="95">
        <v>0</v>
      </c>
      <c r="I3493" s="95" t="s">
        <v>217</v>
      </c>
      <c r="J3493" s="95" t="s">
        <v>216</v>
      </c>
      <c r="K3493" s="95" t="s">
        <v>293</v>
      </c>
      <c r="L3493" s="97">
        <f t="shared" si="54"/>
        <v>48</v>
      </c>
      <c r="M3493" s="95" t="str">
        <f>CONCATENATE(База[ПЕрвые символы],База[Column2],RIGHT(База[Column3],7))</f>
        <v>KV-36246190VEO-KJA</v>
      </c>
    </row>
    <row r="3494" spans="1:13" ht="15" x14ac:dyDescent="0.25">
      <c r="A3494" s="93" t="str">
        <f>CONCATENATE(База[ПЕрвые символы],База[Column2],База[Column4])</f>
        <v>KV-36246192VEO-KJA</v>
      </c>
      <c r="B3494" s="94">
        <f>База[Column6]</f>
        <v>34</v>
      </c>
      <c r="C3494" s="95" t="s">
        <v>318</v>
      </c>
      <c r="D3494" s="96">
        <v>46192</v>
      </c>
      <c r="E3494" s="95">
        <v>34</v>
      </c>
      <c r="F3494" s="95">
        <v>16</v>
      </c>
      <c r="G3494" s="95">
        <v>16</v>
      </c>
      <c r="H3494" s="95">
        <v>0</v>
      </c>
      <c r="I3494" s="95" t="s">
        <v>217</v>
      </c>
      <c r="J3494" s="95" t="s">
        <v>216</v>
      </c>
      <c r="K3494" s="95" t="s">
        <v>291</v>
      </c>
      <c r="L3494" s="97">
        <f t="shared" si="54"/>
        <v>34</v>
      </c>
      <c r="M3494" s="95" t="str">
        <f>CONCATENATE(База[ПЕрвые символы],База[Column2],RIGHT(База[Column3],7))</f>
        <v>KV-36246192VEO-KJA</v>
      </c>
    </row>
    <row r="3495" spans="1:13" ht="15" x14ac:dyDescent="0.25">
      <c r="A3495" s="93" t="str">
        <f>CONCATENATE(База[ПЕрвые символы],База[Column2],База[Column4])</f>
        <v>KV-36246199VEO-KJA</v>
      </c>
      <c r="B3495" s="94">
        <f>База[Column6]</f>
        <v>34</v>
      </c>
      <c r="C3495" s="95" t="s">
        <v>318</v>
      </c>
      <c r="D3495" s="96">
        <v>46199</v>
      </c>
      <c r="E3495" s="95">
        <v>34</v>
      </c>
      <c r="F3495" s="95">
        <v>0</v>
      </c>
      <c r="G3495" s="95">
        <v>0</v>
      </c>
      <c r="H3495" s="95">
        <v>2</v>
      </c>
      <c r="I3495" s="95" t="s">
        <v>217</v>
      </c>
      <c r="J3495" s="95" t="s">
        <v>216</v>
      </c>
      <c r="K3495" s="95" t="s">
        <v>292</v>
      </c>
      <c r="L3495" s="97">
        <f t="shared" si="54"/>
        <v>32</v>
      </c>
      <c r="M3495" s="95" t="str">
        <f>CONCATENATE(База[ПЕрвые символы],База[Column2],RIGHT(База[Column3],7))</f>
        <v>KV-36246199VEO-KJA</v>
      </c>
    </row>
    <row r="3496" spans="1:13" ht="15" x14ac:dyDescent="0.25">
      <c r="A3496" s="93" t="str">
        <f>CONCATENATE(База[ПЕрвые символы],База[Column2],База[Column4])</f>
        <v>KV-36246208VEO-KJA</v>
      </c>
      <c r="B3496" s="94">
        <f>База[Column6]</f>
        <v>42</v>
      </c>
      <c r="C3496" s="95" t="s">
        <v>318</v>
      </c>
      <c r="D3496" s="96">
        <v>46208</v>
      </c>
      <c r="E3496" s="95">
        <v>42</v>
      </c>
      <c r="F3496" s="95">
        <v>0</v>
      </c>
      <c r="G3496" s="95">
        <v>0</v>
      </c>
      <c r="H3496" s="95">
        <v>0</v>
      </c>
      <c r="I3496" s="95" t="s">
        <v>217</v>
      </c>
      <c r="J3496" s="95" t="s">
        <v>216</v>
      </c>
      <c r="K3496" s="95" t="s">
        <v>293</v>
      </c>
      <c r="L3496" s="97">
        <f t="shared" si="54"/>
        <v>42</v>
      </c>
      <c r="M3496" s="95" t="str">
        <f>CONCATENATE(База[ПЕрвые символы],База[Column2],RIGHT(База[Column3],7))</f>
        <v>KV-36246208VEO-KJA</v>
      </c>
    </row>
    <row r="3497" spans="1:13" ht="15" x14ac:dyDescent="0.25">
      <c r="A3497" s="93" t="str">
        <f>CONCATENATE(База[ПЕрвые символы],База[Column2],База[Column4])</f>
        <v>KV-36246213VEO-KJA</v>
      </c>
      <c r="B3497" s="94">
        <f>База[Column6]</f>
        <v>30</v>
      </c>
      <c r="C3497" s="95" t="s">
        <v>318</v>
      </c>
      <c r="D3497" s="96">
        <v>46213</v>
      </c>
      <c r="E3497" s="95">
        <v>30</v>
      </c>
      <c r="F3497" s="95">
        <v>0</v>
      </c>
      <c r="G3497" s="95">
        <v>0</v>
      </c>
      <c r="H3497" s="95">
        <v>2</v>
      </c>
      <c r="I3497" s="95" t="s">
        <v>217</v>
      </c>
      <c r="J3497" s="95" t="s">
        <v>216</v>
      </c>
      <c r="K3497" s="95" t="s">
        <v>292</v>
      </c>
      <c r="L3497" s="97">
        <f t="shared" si="54"/>
        <v>28</v>
      </c>
      <c r="M3497" s="95" t="str">
        <f>CONCATENATE(База[ПЕрвые символы],База[Column2],RIGHT(База[Column3],7))</f>
        <v>KV-36246213VEO-KJA</v>
      </c>
    </row>
    <row r="3498" spans="1:13" ht="15" x14ac:dyDescent="0.25">
      <c r="A3498" s="93" t="str">
        <f>CONCATENATE(База[ПЕрвые символы],База[Column2],База[Column4])</f>
        <v>KV-36246215VEO-KJA</v>
      </c>
      <c r="B3498" s="94">
        <f>База[Column6]</f>
        <v>42</v>
      </c>
      <c r="C3498" s="95" t="s">
        <v>318</v>
      </c>
      <c r="D3498" s="96">
        <v>46215</v>
      </c>
      <c r="E3498" s="95">
        <v>42</v>
      </c>
      <c r="F3498" s="95">
        <v>0</v>
      </c>
      <c r="G3498" s="95">
        <v>0</v>
      </c>
      <c r="H3498" s="95">
        <v>0</v>
      </c>
      <c r="I3498" s="95" t="s">
        <v>217</v>
      </c>
      <c r="J3498" s="95" t="s">
        <v>216</v>
      </c>
      <c r="K3498" s="95" t="s">
        <v>293</v>
      </c>
      <c r="L3498" s="97">
        <f t="shared" si="54"/>
        <v>42</v>
      </c>
      <c r="M3498" s="95" t="str">
        <f>CONCATENATE(База[ПЕрвые символы],База[Column2],RIGHT(База[Column3],7))</f>
        <v>KV-36246215VEO-KJA</v>
      </c>
    </row>
    <row r="3499" spans="1:13" ht="15" x14ac:dyDescent="0.25">
      <c r="A3499" s="93" t="str">
        <f>CONCATENATE(База[ПЕрвые символы],База[Column2],База[Column4])</f>
        <v>KV-37346201KJA-THX</v>
      </c>
      <c r="B3499" s="94">
        <f>База[Column6]</f>
        <v>41</v>
      </c>
      <c r="C3499" s="95" t="s">
        <v>305</v>
      </c>
      <c r="D3499" s="96">
        <v>46201</v>
      </c>
      <c r="E3499" s="95">
        <v>41</v>
      </c>
      <c r="F3499" s="95">
        <v>5</v>
      </c>
      <c r="G3499" s="95">
        <v>5</v>
      </c>
      <c r="H3499" s="95">
        <v>0</v>
      </c>
      <c r="I3499" s="95" t="s">
        <v>223</v>
      </c>
      <c r="J3499" s="95" t="s">
        <v>222</v>
      </c>
      <c r="K3499" s="95" t="s">
        <v>288</v>
      </c>
      <c r="L3499" s="97">
        <f t="shared" si="54"/>
        <v>41</v>
      </c>
      <c r="M3499" s="95" t="str">
        <f>CONCATENATE(База[ПЕрвые символы],База[Column2],RIGHT(База[Column3],7))</f>
        <v>KV-37346201KJA-THX</v>
      </c>
    </row>
    <row r="3500" spans="1:13" ht="15" x14ac:dyDescent="0.25">
      <c r="A3500" s="93" t="str">
        <f>CONCATENATE(База[ПЕрвые символы],База[Column2],База[Column4])</f>
        <v>KV-37346208KJA-THX</v>
      </c>
      <c r="B3500" s="94">
        <f>База[Column6]</f>
        <v>41</v>
      </c>
      <c r="C3500" s="95" t="s">
        <v>305</v>
      </c>
      <c r="D3500" s="96">
        <v>46208</v>
      </c>
      <c r="E3500" s="95">
        <v>41</v>
      </c>
      <c r="F3500" s="95">
        <v>6</v>
      </c>
      <c r="G3500" s="95">
        <v>6</v>
      </c>
      <c r="H3500" s="95">
        <v>0</v>
      </c>
      <c r="I3500" s="95" t="s">
        <v>223</v>
      </c>
      <c r="J3500" s="95" t="s">
        <v>222</v>
      </c>
      <c r="K3500" s="95" t="s">
        <v>288</v>
      </c>
      <c r="L3500" s="97">
        <f t="shared" si="54"/>
        <v>41</v>
      </c>
      <c r="M3500" s="95" t="str">
        <f>CONCATENATE(База[ПЕрвые символы],База[Column2],RIGHT(База[Column3],7))</f>
        <v>KV-37346208KJA-THX</v>
      </c>
    </row>
    <row r="3501" spans="1:13" ht="15" x14ac:dyDescent="0.25">
      <c r="A3501" s="93" t="str">
        <f>CONCATENATE(База[ПЕрвые символы],База[Column2],База[Column4])</f>
        <v>KV-37346215KJA-THX</v>
      </c>
      <c r="B3501" s="94">
        <f>База[Column6]</f>
        <v>41</v>
      </c>
      <c r="C3501" s="95" t="s">
        <v>305</v>
      </c>
      <c r="D3501" s="96">
        <v>46215</v>
      </c>
      <c r="E3501" s="95">
        <v>41</v>
      </c>
      <c r="F3501" s="95">
        <v>10</v>
      </c>
      <c r="G3501" s="95">
        <v>10</v>
      </c>
      <c r="H3501" s="95">
        <v>0</v>
      </c>
      <c r="I3501" s="95" t="s">
        <v>223</v>
      </c>
      <c r="J3501" s="95" t="s">
        <v>222</v>
      </c>
      <c r="K3501" s="95" t="s">
        <v>288</v>
      </c>
      <c r="L3501" s="97">
        <f t="shared" si="54"/>
        <v>41</v>
      </c>
      <c r="M3501" s="95" t="str">
        <f>CONCATENATE(База[ПЕрвые символы],База[Column2],RIGHT(База[Column3],7))</f>
        <v>KV-37346215KJA-THX</v>
      </c>
    </row>
    <row r="3502" spans="1:13" ht="15" x14ac:dyDescent="0.25">
      <c r="A3502" s="93" t="str">
        <f>CONCATENATE(База[ПЕрвые символы],База[Column2],База[Column4])</f>
        <v>KV-37446201THX-KJA</v>
      </c>
      <c r="B3502" s="94">
        <f>База[Column6]</f>
        <v>41</v>
      </c>
      <c r="C3502" s="95" t="s">
        <v>306</v>
      </c>
      <c r="D3502" s="96">
        <v>46201</v>
      </c>
      <c r="E3502" s="95">
        <v>41</v>
      </c>
      <c r="F3502" s="95">
        <v>0</v>
      </c>
      <c r="G3502" s="95">
        <v>0</v>
      </c>
      <c r="H3502" s="95">
        <v>0</v>
      </c>
      <c r="I3502" s="95" t="s">
        <v>225</v>
      </c>
      <c r="J3502" s="95" t="s">
        <v>224</v>
      </c>
      <c r="K3502" s="95" t="s">
        <v>288</v>
      </c>
      <c r="L3502" s="97">
        <f t="shared" si="54"/>
        <v>41</v>
      </c>
      <c r="M3502" s="95" t="str">
        <f>CONCATENATE(База[ПЕрвые символы],База[Column2],RIGHT(База[Column3],7))</f>
        <v>KV-37446201THX-KJA</v>
      </c>
    </row>
    <row r="3503" spans="1:13" ht="15" x14ac:dyDescent="0.25">
      <c r="A3503" s="93" t="str">
        <f>CONCATENATE(База[ПЕрвые символы],База[Column2],База[Column4])</f>
        <v>KV-37446208THX-KJA</v>
      </c>
      <c r="B3503" s="94">
        <f>База[Column6]</f>
        <v>41</v>
      </c>
      <c r="C3503" s="95" t="s">
        <v>306</v>
      </c>
      <c r="D3503" s="96">
        <v>46208</v>
      </c>
      <c r="E3503" s="95">
        <v>41</v>
      </c>
      <c r="F3503" s="95">
        <v>41</v>
      </c>
      <c r="G3503" s="95">
        <v>41</v>
      </c>
      <c r="H3503" s="95">
        <v>0</v>
      </c>
      <c r="I3503" s="95" t="s">
        <v>225</v>
      </c>
      <c r="J3503" s="95" t="s">
        <v>224</v>
      </c>
      <c r="K3503" s="95" t="s">
        <v>288</v>
      </c>
      <c r="L3503" s="97">
        <f t="shared" si="54"/>
        <v>41</v>
      </c>
      <c r="M3503" s="95" t="str">
        <f>CONCATENATE(База[ПЕрвые символы],База[Column2],RIGHT(База[Column3],7))</f>
        <v>KV-37446208THX-KJA</v>
      </c>
    </row>
    <row r="3504" spans="1:13" ht="15" x14ac:dyDescent="0.25">
      <c r="A3504" s="93" t="str">
        <f>CONCATENATE(База[ПЕрвые символы],База[Column2],База[Column4])</f>
        <v>KV-37446215THX-KJA</v>
      </c>
      <c r="B3504" s="94">
        <f>База[Column6]</f>
        <v>41</v>
      </c>
      <c r="C3504" s="95" t="s">
        <v>306</v>
      </c>
      <c r="D3504" s="96">
        <v>46215</v>
      </c>
      <c r="E3504" s="95">
        <v>41</v>
      </c>
      <c r="F3504" s="95">
        <v>10</v>
      </c>
      <c r="G3504" s="95">
        <v>10</v>
      </c>
      <c r="H3504" s="95">
        <v>0</v>
      </c>
      <c r="I3504" s="95" t="s">
        <v>225</v>
      </c>
      <c r="J3504" s="95" t="s">
        <v>224</v>
      </c>
      <c r="K3504" s="95" t="s">
        <v>288</v>
      </c>
      <c r="L3504" s="97">
        <f t="shared" si="54"/>
        <v>41</v>
      </c>
      <c r="M3504" s="95" t="str">
        <f>CONCATENATE(База[ПЕрвые символы],База[Column2],RIGHT(База[Column3],7))</f>
        <v>KV-37446215THX-KJA</v>
      </c>
    </row>
    <row r="3505" spans="1:13" ht="15" x14ac:dyDescent="0.25">
      <c r="A3505" s="93" t="str">
        <f>CONCATENATE(База[ПЕрвые символы],База[Column2],База[Column4])</f>
        <v>KV-45346195KJA-BKA</v>
      </c>
      <c r="B3505" s="94">
        <f>База[Column6]</f>
        <v>42</v>
      </c>
      <c r="C3505" s="95" t="s">
        <v>345</v>
      </c>
      <c r="D3505" s="96">
        <v>46195</v>
      </c>
      <c r="E3505" s="95">
        <v>42</v>
      </c>
      <c r="F3505" s="95">
        <v>0</v>
      </c>
      <c r="G3505" s="95">
        <v>0</v>
      </c>
      <c r="H3505" s="95">
        <v>0</v>
      </c>
      <c r="I3505" s="95" t="s">
        <v>207</v>
      </c>
      <c r="J3505" s="95" t="s">
        <v>206</v>
      </c>
      <c r="K3505" s="95" t="s">
        <v>288</v>
      </c>
      <c r="L3505" s="97">
        <f t="shared" si="54"/>
        <v>42</v>
      </c>
      <c r="M3505" s="95" t="str">
        <f>CONCATENATE(База[ПЕрвые символы],База[Column2],RIGHT(База[Column3],7))</f>
        <v>KV-45346195KJA-BKA</v>
      </c>
    </row>
    <row r="3506" spans="1:13" ht="15" x14ac:dyDescent="0.25">
      <c r="A3506" s="93" t="str">
        <f>CONCATENATE(База[ПЕрвые символы],База[Column2],База[Column4])</f>
        <v>KV-45446195BKA-KJA</v>
      </c>
      <c r="B3506" s="94">
        <f>База[Column6]</f>
        <v>46</v>
      </c>
      <c r="C3506" s="95" t="s">
        <v>346</v>
      </c>
      <c r="D3506" s="96">
        <v>46195</v>
      </c>
      <c r="E3506" s="95">
        <v>46</v>
      </c>
      <c r="F3506" s="95">
        <v>0</v>
      </c>
      <c r="G3506" s="95">
        <v>0</v>
      </c>
      <c r="H3506" s="95">
        <v>0</v>
      </c>
      <c r="I3506" s="95" t="s">
        <v>209</v>
      </c>
      <c r="J3506" s="95" t="s">
        <v>208</v>
      </c>
      <c r="K3506" s="95" t="s">
        <v>288</v>
      </c>
      <c r="L3506" s="97">
        <f t="shared" si="54"/>
        <v>46</v>
      </c>
      <c r="M3506" s="95" t="str">
        <f>CONCATENATE(База[ПЕрвые символы],База[Column2],RIGHT(База[Column3],7))</f>
        <v>KV-45446195BKA-KJA</v>
      </c>
    </row>
    <row r="3507" spans="1:13" ht="15" x14ac:dyDescent="0.25">
      <c r="A3507" s="93" t="str">
        <f>CONCATENATE(База[ПЕрвые символы],База[Column2],База[Column4])</f>
        <v>KV-53546156KYZ-UBN</v>
      </c>
      <c r="B3507" s="94">
        <f>База[Column6]</f>
        <v>40</v>
      </c>
      <c r="C3507" s="95" t="s">
        <v>329</v>
      </c>
      <c r="D3507" s="96">
        <v>46156</v>
      </c>
      <c r="E3507" s="95">
        <v>40</v>
      </c>
      <c r="F3507" s="95">
        <v>32</v>
      </c>
      <c r="G3507" s="95">
        <v>32</v>
      </c>
      <c r="H3507" s="95">
        <v>0</v>
      </c>
      <c r="I3507" s="95" t="s">
        <v>330</v>
      </c>
      <c r="J3507" s="95" t="s">
        <v>331</v>
      </c>
      <c r="K3507" s="95" t="s">
        <v>288</v>
      </c>
      <c r="L3507" s="97">
        <f t="shared" si="54"/>
        <v>40</v>
      </c>
      <c r="M3507" s="95" t="str">
        <f>CONCATENATE(База[ПЕрвые символы],База[Column2],RIGHT(База[Column3],7))</f>
        <v>KV-53546156KYZ-UBN</v>
      </c>
    </row>
    <row r="3508" spans="1:13" ht="15" x14ac:dyDescent="0.25">
      <c r="A3508" s="93" t="str">
        <f>CONCATENATE(База[ПЕрвые символы],База[Column2],База[Column4])</f>
        <v>KV-53546163KYZ-UBN</v>
      </c>
      <c r="B3508" s="94">
        <f>База[Column6]</f>
        <v>40</v>
      </c>
      <c r="C3508" s="95" t="s">
        <v>329</v>
      </c>
      <c r="D3508" s="96">
        <v>46163</v>
      </c>
      <c r="E3508" s="95">
        <v>40</v>
      </c>
      <c r="F3508" s="95">
        <v>38</v>
      </c>
      <c r="G3508" s="95">
        <v>38</v>
      </c>
      <c r="H3508" s="95">
        <v>0</v>
      </c>
      <c r="I3508" s="95" t="s">
        <v>330</v>
      </c>
      <c r="J3508" s="95" t="s">
        <v>331</v>
      </c>
      <c r="K3508" s="95" t="s">
        <v>288</v>
      </c>
      <c r="L3508" s="97">
        <f t="shared" si="54"/>
        <v>40</v>
      </c>
      <c r="M3508" s="95" t="str">
        <f>CONCATENATE(База[ПЕрвые символы],База[Column2],RIGHT(База[Column3],7))</f>
        <v>KV-53546163KYZ-UBN</v>
      </c>
    </row>
    <row r="3509" spans="1:13" ht="15" x14ac:dyDescent="0.25">
      <c r="A3509" s="93" t="str">
        <f>CONCATENATE(База[ПЕрвые символы],База[Column2],База[Column4])</f>
        <v>KV-53546170KYZ-UBN</v>
      </c>
      <c r="B3509" s="94">
        <f>База[Column6]</f>
        <v>40</v>
      </c>
      <c r="C3509" s="95" t="s">
        <v>329</v>
      </c>
      <c r="D3509" s="96">
        <v>46170</v>
      </c>
      <c r="E3509" s="95">
        <v>40</v>
      </c>
      <c r="F3509" s="95">
        <v>36</v>
      </c>
      <c r="G3509" s="95">
        <v>36</v>
      </c>
      <c r="H3509" s="95">
        <v>0</v>
      </c>
      <c r="I3509" s="95" t="s">
        <v>330</v>
      </c>
      <c r="J3509" s="95" t="s">
        <v>331</v>
      </c>
      <c r="K3509" s="95" t="s">
        <v>288</v>
      </c>
      <c r="L3509" s="97">
        <f t="shared" si="54"/>
        <v>40</v>
      </c>
      <c r="M3509" s="95" t="str">
        <f>CONCATENATE(База[ПЕрвые символы],База[Column2],RIGHT(База[Column3],7))</f>
        <v>KV-53546170KYZ-UBN</v>
      </c>
    </row>
    <row r="3510" spans="1:13" ht="15" x14ac:dyDescent="0.25">
      <c r="A3510" s="93" t="str">
        <f>CONCATENATE(База[ПЕрвые символы],База[Column2],База[Column4])</f>
        <v>KV-53546177KYZ-UBN</v>
      </c>
      <c r="B3510" s="94">
        <f>База[Column6]</f>
        <v>40</v>
      </c>
      <c r="C3510" s="95" t="s">
        <v>329</v>
      </c>
      <c r="D3510" s="96">
        <v>46177</v>
      </c>
      <c r="E3510" s="95">
        <v>40</v>
      </c>
      <c r="F3510" s="95">
        <v>17</v>
      </c>
      <c r="G3510" s="95">
        <v>17</v>
      </c>
      <c r="H3510" s="95">
        <v>0</v>
      </c>
      <c r="I3510" s="95" t="s">
        <v>330</v>
      </c>
      <c r="J3510" s="95" t="s">
        <v>331</v>
      </c>
      <c r="K3510" s="95" t="s">
        <v>288</v>
      </c>
      <c r="L3510" s="97">
        <f t="shared" si="54"/>
        <v>40</v>
      </c>
      <c r="M3510" s="95" t="str">
        <f>CONCATENATE(База[ПЕрвые символы],База[Column2],RIGHT(База[Column3],7))</f>
        <v>KV-53546177KYZ-UBN</v>
      </c>
    </row>
    <row r="3511" spans="1:13" ht="15" x14ac:dyDescent="0.25">
      <c r="A3511" s="93" t="str">
        <f>CONCATENATE(База[ПЕрвые символы],База[Column2],База[Column4])</f>
        <v>KV-53546184KYZ-UBN</v>
      </c>
      <c r="B3511" s="94">
        <f>База[Column6]</f>
        <v>39</v>
      </c>
      <c r="C3511" s="95" t="s">
        <v>329</v>
      </c>
      <c r="D3511" s="96">
        <v>46184</v>
      </c>
      <c r="E3511" s="95">
        <v>39</v>
      </c>
      <c r="F3511" s="95">
        <v>15</v>
      </c>
      <c r="G3511" s="95">
        <v>15</v>
      </c>
      <c r="H3511" s="95">
        <v>0</v>
      </c>
      <c r="I3511" s="95" t="s">
        <v>330</v>
      </c>
      <c r="J3511" s="95" t="s">
        <v>331</v>
      </c>
      <c r="K3511" s="95" t="s">
        <v>288</v>
      </c>
      <c r="L3511" s="97">
        <f t="shared" si="54"/>
        <v>39</v>
      </c>
      <c r="M3511" s="95" t="str">
        <f>CONCATENATE(База[ПЕрвые символы],База[Column2],RIGHT(База[Column3],7))</f>
        <v>KV-53546184KYZ-UBN</v>
      </c>
    </row>
    <row r="3512" spans="1:13" ht="15" x14ac:dyDescent="0.25">
      <c r="A3512" s="93" t="str">
        <f>CONCATENATE(База[ПЕрвые символы],База[Column2],База[Column4])</f>
        <v>KV-53546191KYZ-UBN</v>
      </c>
      <c r="B3512" s="94">
        <f>База[Column6]</f>
        <v>40</v>
      </c>
      <c r="C3512" s="95" t="s">
        <v>329</v>
      </c>
      <c r="D3512" s="96">
        <v>46191</v>
      </c>
      <c r="E3512" s="95">
        <v>40</v>
      </c>
      <c r="F3512" s="95">
        <v>17</v>
      </c>
      <c r="G3512" s="95">
        <v>17</v>
      </c>
      <c r="H3512" s="95">
        <v>0</v>
      </c>
      <c r="I3512" s="95" t="s">
        <v>330</v>
      </c>
      <c r="J3512" s="95" t="s">
        <v>331</v>
      </c>
      <c r="K3512" s="95" t="s">
        <v>288</v>
      </c>
      <c r="L3512" s="97">
        <f t="shared" si="54"/>
        <v>40</v>
      </c>
      <c r="M3512" s="95" t="str">
        <f>CONCATENATE(База[ПЕрвые символы],База[Column2],RIGHT(База[Column3],7))</f>
        <v>KV-53546191KYZ-UBN</v>
      </c>
    </row>
    <row r="3513" spans="1:13" ht="15" x14ac:dyDescent="0.25">
      <c r="A3513" s="93" t="str">
        <f>CONCATENATE(База[ПЕрвые символы],База[Column2],База[Column4])</f>
        <v>KV-53546198KYZ-UBN</v>
      </c>
      <c r="B3513" s="94">
        <f>База[Column6]</f>
        <v>40</v>
      </c>
      <c r="C3513" s="95" t="s">
        <v>329</v>
      </c>
      <c r="D3513" s="96">
        <v>46198</v>
      </c>
      <c r="E3513" s="95">
        <v>40</v>
      </c>
      <c r="F3513" s="95">
        <v>16</v>
      </c>
      <c r="G3513" s="95">
        <v>16</v>
      </c>
      <c r="H3513" s="95">
        <v>0</v>
      </c>
      <c r="I3513" s="95" t="s">
        <v>330</v>
      </c>
      <c r="J3513" s="95" t="s">
        <v>331</v>
      </c>
      <c r="K3513" s="95" t="s">
        <v>288</v>
      </c>
      <c r="L3513" s="97">
        <f t="shared" si="54"/>
        <v>40</v>
      </c>
      <c r="M3513" s="95" t="str">
        <f>CONCATENATE(База[ПЕрвые символы],База[Column2],RIGHT(База[Column3],7))</f>
        <v>KV-53546198KYZ-UBN</v>
      </c>
    </row>
    <row r="3514" spans="1:13" ht="15" x14ac:dyDescent="0.25">
      <c r="A3514" s="93" t="str">
        <f>CONCATENATE(База[ПЕрвые символы],База[Column2],База[Column4])</f>
        <v>KV-53546205KYZ-UBN</v>
      </c>
      <c r="B3514" s="94">
        <f>База[Column6]</f>
        <v>40</v>
      </c>
      <c r="C3514" s="95" t="s">
        <v>329</v>
      </c>
      <c r="D3514" s="96">
        <v>46205</v>
      </c>
      <c r="E3514" s="95">
        <v>40</v>
      </c>
      <c r="F3514" s="95">
        <v>7</v>
      </c>
      <c r="G3514" s="95">
        <v>7</v>
      </c>
      <c r="H3514" s="95">
        <v>0</v>
      </c>
      <c r="I3514" s="95" t="s">
        <v>330</v>
      </c>
      <c r="J3514" s="95" t="s">
        <v>331</v>
      </c>
      <c r="K3514" s="95" t="s">
        <v>288</v>
      </c>
      <c r="L3514" s="97">
        <f t="shared" si="54"/>
        <v>40</v>
      </c>
      <c r="M3514" s="95" t="str">
        <f>CONCATENATE(База[ПЕрвые символы],База[Column2],RIGHT(База[Column3],7))</f>
        <v>KV-53546205KYZ-UBN</v>
      </c>
    </row>
    <row r="3515" spans="1:13" ht="15" x14ac:dyDescent="0.25">
      <c r="A3515" s="93" t="str">
        <f>CONCATENATE(База[ПЕрвые символы],База[Column2],База[Column4])</f>
        <v>KV-53546212KYZ-UBN</v>
      </c>
      <c r="B3515" s="94">
        <f>База[Column6]</f>
        <v>40</v>
      </c>
      <c r="C3515" s="95" t="s">
        <v>329</v>
      </c>
      <c r="D3515" s="96">
        <v>46212</v>
      </c>
      <c r="E3515" s="95">
        <v>40</v>
      </c>
      <c r="F3515" s="95">
        <v>8</v>
      </c>
      <c r="G3515" s="95">
        <v>8</v>
      </c>
      <c r="H3515" s="95">
        <v>0</v>
      </c>
      <c r="I3515" s="95" t="s">
        <v>330</v>
      </c>
      <c r="J3515" s="95" t="s">
        <v>331</v>
      </c>
      <c r="K3515" s="95" t="s">
        <v>288</v>
      </c>
      <c r="L3515" s="97">
        <f t="shared" si="54"/>
        <v>40</v>
      </c>
      <c r="M3515" s="95" t="str">
        <f>CONCATENATE(База[ПЕрвые символы],База[Column2],RIGHT(База[Column3],7))</f>
        <v>KV-53546212KYZ-UBN</v>
      </c>
    </row>
    <row r="3516" spans="1:13" ht="15" x14ac:dyDescent="0.25">
      <c r="A3516" s="93" t="str">
        <f>CONCATENATE(База[ПЕрвые символы],База[Column2],База[Column4])</f>
        <v>KV-53646157UBN-KYZ</v>
      </c>
      <c r="B3516" s="94">
        <f>База[Column6]</f>
        <v>43</v>
      </c>
      <c r="C3516" s="95" t="s">
        <v>332</v>
      </c>
      <c r="D3516" s="96">
        <v>46157</v>
      </c>
      <c r="E3516" s="95">
        <v>43</v>
      </c>
      <c r="F3516" s="95">
        <v>20</v>
      </c>
      <c r="G3516" s="95">
        <v>20</v>
      </c>
      <c r="H3516" s="95">
        <v>0</v>
      </c>
      <c r="I3516" s="95" t="s">
        <v>333</v>
      </c>
      <c r="J3516" s="95" t="s">
        <v>334</v>
      </c>
      <c r="K3516" s="95" t="s">
        <v>288</v>
      </c>
      <c r="L3516" s="97">
        <f t="shared" si="54"/>
        <v>43</v>
      </c>
      <c r="M3516" s="95" t="str">
        <f>CONCATENATE(База[ПЕрвые символы],База[Column2],RIGHT(База[Column3],7))</f>
        <v>KV-53646157UBN-KYZ</v>
      </c>
    </row>
    <row r="3517" spans="1:13" ht="15" x14ac:dyDescent="0.25">
      <c r="A3517" s="93" t="str">
        <f>CONCATENATE(База[ПЕрвые символы],База[Column2],База[Column4])</f>
        <v>KV-53646164UBN-KYZ</v>
      </c>
      <c r="B3517" s="94">
        <f>База[Column6]</f>
        <v>43</v>
      </c>
      <c r="C3517" s="95" t="s">
        <v>332</v>
      </c>
      <c r="D3517" s="96">
        <v>46164</v>
      </c>
      <c r="E3517" s="95">
        <v>43</v>
      </c>
      <c r="F3517" s="95">
        <v>23</v>
      </c>
      <c r="G3517" s="95">
        <v>23</v>
      </c>
      <c r="H3517" s="95">
        <v>0</v>
      </c>
      <c r="I3517" s="95" t="s">
        <v>333</v>
      </c>
      <c r="J3517" s="95" t="s">
        <v>334</v>
      </c>
      <c r="K3517" s="95" t="s">
        <v>288</v>
      </c>
      <c r="L3517" s="97">
        <f t="shared" si="54"/>
        <v>43</v>
      </c>
      <c r="M3517" s="95" t="str">
        <f>CONCATENATE(База[ПЕрвые символы],База[Column2],RIGHT(База[Column3],7))</f>
        <v>KV-53646164UBN-KYZ</v>
      </c>
    </row>
    <row r="3518" spans="1:13" ht="15" x14ac:dyDescent="0.25">
      <c r="A3518" s="93" t="str">
        <f>CONCATENATE(База[ПЕрвые символы],База[Column2],База[Column4])</f>
        <v>KV-53646171UBN-KYZ</v>
      </c>
      <c r="B3518" s="94">
        <f>База[Column6]</f>
        <v>42</v>
      </c>
      <c r="C3518" s="95" t="s">
        <v>332</v>
      </c>
      <c r="D3518" s="96">
        <v>46171</v>
      </c>
      <c r="E3518" s="95">
        <v>42</v>
      </c>
      <c r="F3518" s="95">
        <v>18</v>
      </c>
      <c r="G3518" s="95">
        <v>18</v>
      </c>
      <c r="H3518" s="95">
        <v>0</v>
      </c>
      <c r="I3518" s="95" t="s">
        <v>333</v>
      </c>
      <c r="J3518" s="95" t="s">
        <v>334</v>
      </c>
      <c r="K3518" s="95" t="s">
        <v>288</v>
      </c>
      <c r="L3518" s="97">
        <f t="shared" si="54"/>
        <v>42</v>
      </c>
      <c r="M3518" s="95" t="str">
        <f>CONCATENATE(База[ПЕрвые символы],База[Column2],RIGHT(База[Column3],7))</f>
        <v>KV-53646171UBN-KYZ</v>
      </c>
    </row>
    <row r="3519" spans="1:13" ht="15" x14ac:dyDescent="0.25">
      <c r="A3519" s="93" t="str">
        <f>CONCATENATE(База[ПЕрвые символы],База[Column2],База[Column4])</f>
        <v>KV-53646178UBN-KYZ</v>
      </c>
      <c r="B3519" s="94">
        <f>База[Column6]</f>
        <v>43</v>
      </c>
      <c r="C3519" s="95" t="s">
        <v>332</v>
      </c>
      <c r="D3519" s="96">
        <v>46178</v>
      </c>
      <c r="E3519" s="95">
        <v>43</v>
      </c>
      <c r="F3519" s="95">
        <v>8</v>
      </c>
      <c r="G3519" s="95">
        <v>8</v>
      </c>
      <c r="H3519" s="95">
        <v>0</v>
      </c>
      <c r="I3519" s="95" t="s">
        <v>333</v>
      </c>
      <c r="J3519" s="95" t="s">
        <v>334</v>
      </c>
      <c r="K3519" s="95" t="s">
        <v>288</v>
      </c>
      <c r="L3519" s="97">
        <f t="shared" si="54"/>
        <v>43</v>
      </c>
      <c r="M3519" s="95" t="str">
        <f>CONCATENATE(База[ПЕрвые символы],База[Column2],RIGHT(База[Column3],7))</f>
        <v>KV-53646178UBN-KYZ</v>
      </c>
    </row>
    <row r="3520" spans="1:13" ht="15" x14ac:dyDescent="0.25">
      <c r="A3520" s="93" t="str">
        <f>CONCATENATE(База[ПЕрвые символы],База[Column2],База[Column4])</f>
        <v>KV-53646185UBN-KYZ</v>
      </c>
      <c r="B3520" s="94">
        <f>База[Column6]</f>
        <v>43</v>
      </c>
      <c r="C3520" s="95" t="s">
        <v>332</v>
      </c>
      <c r="D3520" s="96">
        <v>46185</v>
      </c>
      <c r="E3520" s="95">
        <v>43</v>
      </c>
      <c r="F3520" s="95">
        <v>9</v>
      </c>
      <c r="G3520" s="95">
        <v>9</v>
      </c>
      <c r="H3520" s="95">
        <v>0</v>
      </c>
      <c r="I3520" s="95" t="s">
        <v>333</v>
      </c>
      <c r="J3520" s="95" t="s">
        <v>334</v>
      </c>
      <c r="K3520" s="95" t="s">
        <v>288</v>
      </c>
      <c r="L3520" s="97">
        <f t="shared" si="54"/>
        <v>43</v>
      </c>
      <c r="M3520" s="95" t="str">
        <f>CONCATENATE(База[ПЕрвые символы],База[Column2],RIGHT(База[Column3],7))</f>
        <v>KV-53646185UBN-KYZ</v>
      </c>
    </row>
    <row r="3521" spans="1:13" ht="15" x14ac:dyDescent="0.25">
      <c r="A3521" s="93" t="str">
        <f>CONCATENATE(База[ПЕрвые символы],База[Column2],База[Column4])</f>
        <v>KV-53646192UBN-KYZ</v>
      </c>
      <c r="B3521" s="94">
        <f>База[Column6]</f>
        <v>43</v>
      </c>
      <c r="C3521" s="95" t="s">
        <v>332</v>
      </c>
      <c r="D3521" s="96">
        <v>46192</v>
      </c>
      <c r="E3521" s="95">
        <v>43</v>
      </c>
      <c r="F3521" s="95">
        <v>11</v>
      </c>
      <c r="G3521" s="95">
        <v>11</v>
      </c>
      <c r="H3521" s="95">
        <v>0</v>
      </c>
      <c r="I3521" s="95" t="s">
        <v>333</v>
      </c>
      <c r="J3521" s="95" t="s">
        <v>334</v>
      </c>
      <c r="K3521" s="95" t="s">
        <v>288</v>
      </c>
      <c r="L3521" s="97">
        <f t="shared" si="54"/>
        <v>43</v>
      </c>
      <c r="M3521" s="95" t="str">
        <f>CONCATENATE(База[ПЕрвые символы],База[Column2],RIGHT(База[Column3],7))</f>
        <v>KV-53646192UBN-KYZ</v>
      </c>
    </row>
    <row r="3522" spans="1:13" ht="15" x14ac:dyDescent="0.25">
      <c r="A3522" s="93" t="str">
        <f>CONCATENATE(База[ПЕрвые символы],База[Column2],База[Column4])</f>
        <v>KV-53646199UBN-KYZ</v>
      </c>
      <c r="B3522" s="94">
        <f>База[Column6]</f>
        <v>43</v>
      </c>
      <c r="C3522" s="95" t="s">
        <v>332</v>
      </c>
      <c r="D3522" s="96">
        <v>46199</v>
      </c>
      <c r="E3522" s="95">
        <v>43</v>
      </c>
      <c r="F3522" s="95">
        <v>3</v>
      </c>
      <c r="G3522" s="95">
        <v>3</v>
      </c>
      <c r="H3522" s="95">
        <v>0</v>
      </c>
      <c r="I3522" s="95" t="s">
        <v>333</v>
      </c>
      <c r="J3522" s="95" t="s">
        <v>334</v>
      </c>
      <c r="K3522" s="95" t="s">
        <v>288</v>
      </c>
      <c r="L3522" s="97">
        <f t="shared" si="54"/>
        <v>43</v>
      </c>
      <c r="M3522" s="95" t="str">
        <f>CONCATENATE(База[ПЕрвые символы],База[Column2],RIGHT(База[Column3],7))</f>
        <v>KV-53646199UBN-KYZ</v>
      </c>
    </row>
    <row r="3523" spans="1:13" ht="15" x14ac:dyDescent="0.25">
      <c r="A3523" s="93" t="str">
        <f>CONCATENATE(База[ПЕрвые символы],База[Column2],База[Column4])</f>
        <v>KV-53646206UBN-KYZ</v>
      </c>
      <c r="B3523" s="94">
        <f>База[Column6]</f>
        <v>42</v>
      </c>
      <c r="C3523" s="95" t="s">
        <v>332</v>
      </c>
      <c r="D3523" s="96">
        <v>46206</v>
      </c>
      <c r="E3523" s="95">
        <v>42</v>
      </c>
      <c r="F3523" s="95">
        <v>21</v>
      </c>
      <c r="G3523" s="95">
        <v>21</v>
      </c>
      <c r="H3523" s="95">
        <v>0</v>
      </c>
      <c r="I3523" s="95" t="s">
        <v>333</v>
      </c>
      <c r="J3523" s="95" t="s">
        <v>334</v>
      </c>
      <c r="K3523" s="95" t="s">
        <v>288</v>
      </c>
      <c r="L3523" s="97">
        <f t="shared" si="54"/>
        <v>42</v>
      </c>
      <c r="M3523" s="95" t="str">
        <f>CONCATENATE(База[ПЕрвые символы],База[Column2],RIGHT(База[Column3],7))</f>
        <v>KV-53646206UBN-KYZ</v>
      </c>
    </row>
    <row r="3524" spans="1:13" ht="15" x14ac:dyDescent="0.25">
      <c r="A3524" s="93" t="str">
        <f>CONCATENATE(База[ПЕрвые символы],База[Column2],База[Column4])</f>
        <v>KV-53646213UBN-KYZ</v>
      </c>
      <c r="B3524" s="94">
        <f>База[Column6]</f>
        <v>43</v>
      </c>
      <c r="C3524" s="95" t="s">
        <v>332</v>
      </c>
      <c r="D3524" s="96">
        <v>46213</v>
      </c>
      <c r="E3524" s="95">
        <v>43</v>
      </c>
      <c r="F3524" s="95">
        <v>12</v>
      </c>
      <c r="G3524" s="95">
        <v>12</v>
      </c>
      <c r="H3524" s="95">
        <v>0</v>
      </c>
      <c r="I3524" s="95" t="s">
        <v>333</v>
      </c>
      <c r="J3524" s="95" t="s">
        <v>334</v>
      </c>
      <c r="K3524" s="95" t="s">
        <v>288</v>
      </c>
      <c r="L3524" s="97">
        <f t="shared" si="54"/>
        <v>43</v>
      </c>
      <c r="M3524" s="95" t="str">
        <f>CONCATENATE(База[ПЕрвые символы],База[Column2],RIGHT(База[Column3],7))</f>
        <v>KV-53646213UBN-KYZ</v>
      </c>
    </row>
    <row r="3525" spans="1:13" ht="15" x14ac:dyDescent="0.25">
      <c r="A3525"/>
      <c r="B3525"/>
      <c r="C3525"/>
      <c r="D3525"/>
      <c r="E3525"/>
      <c r="F3525"/>
      <c r="G3525"/>
      <c r="H3525"/>
      <c r="I3525"/>
      <c r="J3525"/>
      <c r="K3525"/>
      <c r="L3525"/>
      <c r="M3525"/>
    </row>
    <row r="3526" spans="1:13" ht="15" x14ac:dyDescent="0.25">
      <c r="A3526"/>
      <c r="B3526"/>
      <c r="C3526"/>
      <c r="D3526"/>
      <c r="E3526"/>
      <c r="F3526"/>
      <c r="G3526"/>
      <c r="H3526"/>
      <c r="I3526"/>
      <c r="J3526"/>
      <c r="K3526"/>
      <c r="L3526"/>
      <c r="M3526"/>
    </row>
    <row r="3527" spans="1:13" ht="15" x14ac:dyDescent="0.25">
      <c r="A3527"/>
      <c r="B3527"/>
      <c r="C3527"/>
      <c r="D3527"/>
      <c r="E3527"/>
      <c r="F3527"/>
      <c r="G3527"/>
      <c r="H3527"/>
      <c r="I3527"/>
      <c r="J3527"/>
      <c r="K3527"/>
      <c r="L3527"/>
      <c r="M3527"/>
    </row>
    <row r="3528" spans="1:13" ht="15" x14ac:dyDescent="0.25">
      <c r="A3528"/>
      <c r="B3528"/>
      <c r="C3528"/>
      <c r="D3528"/>
      <c r="E3528"/>
      <c r="F3528"/>
      <c r="G3528"/>
      <c r="H3528"/>
      <c r="I3528"/>
      <c r="J3528"/>
      <c r="K3528"/>
      <c r="L3528"/>
      <c r="M3528"/>
    </row>
    <row r="3529" spans="1:13" ht="15" x14ac:dyDescent="0.25">
      <c r="A3529"/>
      <c r="B3529"/>
      <c r="C3529"/>
      <c r="D3529"/>
      <c r="E3529"/>
      <c r="F3529"/>
      <c r="G3529"/>
      <c r="H3529"/>
      <c r="I3529"/>
      <c r="J3529"/>
      <c r="K3529"/>
      <c r="L3529"/>
      <c r="M3529"/>
    </row>
    <row r="3530" spans="1:13" ht="15" x14ac:dyDescent="0.25">
      <c r="A3530"/>
      <c r="B3530"/>
      <c r="C3530"/>
      <c r="D3530"/>
      <c r="E3530"/>
      <c r="F3530"/>
      <c r="G3530"/>
      <c r="H3530"/>
      <c r="I3530"/>
      <c r="J3530"/>
      <c r="K3530"/>
      <c r="L3530"/>
      <c r="M3530"/>
    </row>
    <row r="3531" spans="1:13" ht="15" x14ac:dyDescent="0.25">
      <c r="A3531"/>
      <c r="B3531"/>
      <c r="C3531"/>
      <c r="D3531"/>
      <c r="E3531"/>
      <c r="F3531"/>
      <c r="G3531"/>
      <c r="H3531"/>
      <c r="I3531"/>
      <c r="J3531"/>
      <c r="K3531"/>
      <c r="L3531"/>
      <c r="M3531"/>
    </row>
    <row r="3532" spans="1:13" ht="15" x14ac:dyDescent="0.25">
      <c r="A3532"/>
      <c r="B3532"/>
      <c r="C3532"/>
      <c r="D3532"/>
      <c r="E3532"/>
      <c r="F3532"/>
      <c r="G3532"/>
      <c r="H3532"/>
      <c r="I3532"/>
      <c r="J3532"/>
      <c r="K3532"/>
      <c r="L3532"/>
      <c r="M3532"/>
    </row>
    <row r="3533" spans="1:13" ht="15" x14ac:dyDescent="0.25">
      <c r="A3533"/>
      <c r="B3533"/>
      <c r="C3533"/>
      <c r="D3533"/>
      <c r="E3533"/>
      <c r="F3533"/>
      <c r="G3533"/>
      <c r="H3533"/>
      <c r="I3533"/>
      <c r="J3533"/>
      <c r="K3533"/>
      <c r="L3533"/>
      <c r="M3533"/>
    </row>
    <row r="3534" spans="1:13" ht="15" x14ac:dyDescent="0.25">
      <c r="A3534"/>
      <c r="B3534"/>
      <c r="C3534"/>
      <c r="D3534"/>
      <c r="E3534"/>
      <c r="F3534"/>
      <c r="G3534"/>
      <c r="H3534"/>
      <c r="I3534"/>
      <c r="J3534"/>
      <c r="K3534"/>
      <c r="L3534"/>
      <c r="M3534"/>
    </row>
    <row r="3535" spans="1:13" ht="15" x14ac:dyDescent="0.25">
      <c r="A3535"/>
      <c r="B3535"/>
      <c r="C3535"/>
      <c r="D3535"/>
      <c r="E3535"/>
      <c r="F3535"/>
      <c r="G3535"/>
      <c r="H3535"/>
      <c r="I3535"/>
      <c r="J3535"/>
      <c r="K3535"/>
      <c r="L3535"/>
      <c r="M3535"/>
    </row>
    <row r="3536" spans="1:13" ht="15" x14ac:dyDescent="0.25">
      <c r="A3536"/>
      <c r="B3536"/>
      <c r="C3536"/>
      <c r="D3536"/>
      <c r="E3536"/>
      <c r="F3536"/>
      <c r="G3536"/>
      <c r="H3536"/>
      <c r="I3536"/>
      <c r="J3536"/>
      <c r="K3536"/>
      <c r="L3536"/>
      <c r="M3536"/>
    </row>
    <row r="3537" spans="1:13" ht="15" x14ac:dyDescent="0.25">
      <c r="A3537"/>
      <c r="B3537"/>
      <c r="C3537"/>
      <c r="D3537"/>
      <c r="E3537"/>
      <c r="F3537"/>
      <c r="G3537"/>
      <c r="H3537"/>
      <c r="I3537"/>
      <c r="J3537"/>
      <c r="K3537"/>
      <c r="L3537"/>
      <c r="M3537"/>
    </row>
    <row r="3538" spans="1:13" ht="15" x14ac:dyDescent="0.25">
      <c r="A3538"/>
      <c r="B3538"/>
      <c r="C3538"/>
      <c r="D3538"/>
      <c r="E3538"/>
      <c r="F3538"/>
      <c r="G3538"/>
      <c r="H3538"/>
      <c r="I3538"/>
      <c r="J3538"/>
      <c r="K3538"/>
      <c r="L3538"/>
      <c r="M3538"/>
    </row>
    <row r="3539" spans="1:13" ht="15" x14ac:dyDescent="0.25">
      <c r="A3539"/>
      <c r="B3539"/>
      <c r="C3539"/>
      <c r="D3539"/>
      <c r="E3539"/>
      <c r="F3539"/>
      <c r="G3539"/>
      <c r="H3539"/>
      <c r="I3539"/>
      <c r="J3539"/>
      <c r="K3539"/>
      <c r="L3539"/>
      <c r="M3539"/>
    </row>
    <row r="3540" spans="1:13" ht="15" x14ac:dyDescent="0.25">
      <c r="A3540"/>
      <c r="B3540"/>
      <c r="C3540"/>
      <c r="D3540"/>
      <c r="E3540"/>
      <c r="F3540"/>
      <c r="G3540"/>
      <c r="H3540"/>
      <c r="I3540"/>
      <c r="J3540"/>
      <c r="K3540"/>
      <c r="L3540"/>
      <c r="M3540"/>
    </row>
    <row r="3541" spans="1:13" ht="15" x14ac:dyDescent="0.25">
      <c r="A3541"/>
      <c r="B3541"/>
      <c r="C3541"/>
      <c r="D3541"/>
      <c r="E3541"/>
      <c r="F3541"/>
      <c r="G3541"/>
      <c r="H3541"/>
      <c r="I3541"/>
      <c r="J3541"/>
      <c r="K3541"/>
      <c r="L3541"/>
      <c r="M3541"/>
    </row>
    <row r="3542" spans="1:13" ht="15" x14ac:dyDescent="0.25">
      <c r="A3542"/>
      <c r="B3542"/>
      <c r="C3542"/>
      <c r="D3542"/>
      <c r="E3542"/>
      <c r="F3542"/>
      <c r="G3542"/>
      <c r="H3542"/>
      <c r="I3542"/>
      <c r="J3542"/>
      <c r="K3542"/>
      <c r="L3542"/>
      <c r="M3542"/>
    </row>
    <row r="3543" spans="1:13" ht="15" x14ac:dyDescent="0.25">
      <c r="A3543"/>
      <c r="B3543"/>
      <c r="C3543"/>
      <c r="D3543"/>
      <c r="E3543"/>
      <c r="F3543"/>
      <c r="G3543"/>
      <c r="H3543"/>
      <c r="I3543"/>
      <c r="J3543"/>
      <c r="K3543"/>
      <c r="L3543"/>
      <c r="M3543"/>
    </row>
    <row r="3544" spans="1:13" ht="15" x14ac:dyDescent="0.25">
      <c r="A3544"/>
      <c r="B3544"/>
      <c r="C3544"/>
      <c r="D3544"/>
      <c r="E3544"/>
      <c r="F3544"/>
      <c r="G3544"/>
      <c r="H3544"/>
      <c r="I3544"/>
      <c r="J3544"/>
      <c r="K3544"/>
      <c r="L3544"/>
      <c r="M3544"/>
    </row>
    <row r="3545" spans="1:13" ht="15" x14ac:dyDescent="0.25">
      <c r="A3545"/>
      <c r="B3545"/>
      <c r="C3545"/>
      <c r="D3545"/>
      <c r="E3545"/>
      <c r="F3545"/>
      <c r="G3545"/>
      <c r="H3545"/>
      <c r="I3545"/>
      <c r="J3545"/>
      <c r="K3545"/>
      <c r="L3545"/>
      <c r="M3545"/>
    </row>
    <row r="3546" spans="1:13" ht="15" x14ac:dyDescent="0.25">
      <c r="A3546"/>
      <c r="B3546"/>
      <c r="C3546"/>
      <c r="D3546"/>
      <c r="E3546"/>
      <c r="F3546"/>
      <c r="G3546"/>
      <c r="H3546"/>
      <c r="I3546"/>
      <c r="J3546"/>
      <c r="K3546"/>
      <c r="L3546"/>
      <c r="M3546"/>
    </row>
    <row r="3547" spans="1:13" ht="15" x14ac:dyDescent="0.25">
      <c r="A3547"/>
      <c r="B3547"/>
      <c r="C3547"/>
      <c r="D3547"/>
      <c r="E3547"/>
      <c r="F3547"/>
      <c r="G3547"/>
      <c r="H3547"/>
      <c r="I3547"/>
      <c r="J3547"/>
      <c r="K3547"/>
      <c r="L3547"/>
      <c r="M3547"/>
    </row>
    <row r="3548" spans="1:13" ht="15" x14ac:dyDescent="0.25">
      <c r="A3548"/>
      <c r="B3548"/>
      <c r="C3548"/>
      <c r="D3548"/>
      <c r="E3548"/>
      <c r="F3548"/>
      <c r="G3548"/>
      <c r="H3548"/>
      <c r="I3548"/>
      <c r="J3548"/>
      <c r="K3548"/>
      <c r="L3548"/>
      <c r="M3548"/>
    </row>
    <row r="3549" spans="1:13" ht="15" x14ac:dyDescent="0.25">
      <c r="A3549"/>
      <c r="B3549"/>
      <c r="C3549"/>
      <c r="D3549"/>
      <c r="E3549"/>
      <c r="F3549"/>
      <c r="G3549"/>
      <c r="H3549"/>
      <c r="I3549"/>
      <c r="J3549"/>
      <c r="K3549"/>
      <c r="L3549"/>
      <c r="M3549"/>
    </row>
    <row r="3550" spans="1:13" ht="15" x14ac:dyDescent="0.25">
      <c r="A3550"/>
      <c r="B3550"/>
      <c r="C3550"/>
      <c r="D3550"/>
      <c r="E3550"/>
      <c r="F3550"/>
      <c r="G3550"/>
      <c r="H3550"/>
      <c r="I3550"/>
      <c r="J3550"/>
      <c r="K3550"/>
      <c r="L3550"/>
      <c r="M3550"/>
    </row>
    <row r="3551" spans="1:13" ht="15" x14ac:dyDescent="0.25">
      <c r="A3551" s="93" t="e">
        <f>CONCATENATE(База[ПЕрвые символы],База[Column2],База[Column4])</f>
        <v>#VALUE!</v>
      </c>
      <c r="B3551" s="94" t="e">
        <f>База[Column6]</f>
        <v>#VALUE!</v>
      </c>
      <c r="C3551" s="95" t="s">
        <v>284</v>
      </c>
      <c r="D3551" s="96">
        <v>46108</v>
      </c>
      <c r="E3551" s="95">
        <v>46</v>
      </c>
      <c r="F3551" s="95">
        <v>0</v>
      </c>
      <c r="G3551" s="95">
        <v>0</v>
      </c>
      <c r="H3551" s="95">
        <v>41</v>
      </c>
      <c r="I3551" s="95" t="s">
        <v>217</v>
      </c>
      <c r="J3551" s="95" t="s">
        <v>216</v>
      </c>
      <c r="K3551" s="95" t="s">
        <v>288</v>
      </c>
      <c r="L3551" s="97">
        <f t="shared" ref="L3551" si="55">IF(G3551&gt;=0,E3551-H3551,E3551-H3551-G3551)</f>
        <v>5</v>
      </c>
      <c r="M3551" s="95" t="e">
        <f>CONCATENATE(База[ПЕрвые символы],База[Column2],RIGHT(База[Column3],7))</f>
        <v>#VALUE!</v>
      </c>
    </row>
    <row r="3552" spans="1:13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  <row r="5947" ht="15" x14ac:dyDescent="0.25"/>
    <row r="5948" ht="15" x14ac:dyDescent="0.25"/>
    <row r="5949" ht="15" x14ac:dyDescent="0.25"/>
    <row r="5950" ht="15" x14ac:dyDescent="0.25"/>
    <row r="5951" ht="15" x14ac:dyDescent="0.25"/>
    <row r="5952" ht="15" x14ac:dyDescent="0.25"/>
    <row r="5953" ht="15" x14ac:dyDescent="0.25"/>
    <row r="5954" ht="15" x14ac:dyDescent="0.25"/>
    <row r="5955" ht="15" x14ac:dyDescent="0.25"/>
    <row r="5956" ht="15" x14ac:dyDescent="0.25"/>
    <row r="5957" ht="15" x14ac:dyDescent="0.25"/>
    <row r="5958" ht="15" x14ac:dyDescent="0.25"/>
    <row r="5959" ht="15" x14ac:dyDescent="0.25"/>
    <row r="5960" ht="15" x14ac:dyDescent="0.25"/>
    <row r="5961" ht="15" x14ac:dyDescent="0.25"/>
    <row r="5962" ht="15" x14ac:dyDescent="0.25"/>
    <row r="5963" ht="15" x14ac:dyDescent="0.25"/>
    <row r="5964" ht="15" x14ac:dyDescent="0.25"/>
    <row r="5965" ht="15" x14ac:dyDescent="0.25"/>
    <row r="5966" ht="15" x14ac:dyDescent="0.25"/>
    <row r="5967" ht="15" x14ac:dyDescent="0.25"/>
    <row r="5968" ht="15" x14ac:dyDescent="0.25"/>
    <row r="5969" ht="15" x14ac:dyDescent="0.25"/>
    <row r="5970" ht="15" x14ac:dyDescent="0.25"/>
    <row r="5971" ht="15" x14ac:dyDescent="0.25"/>
    <row r="5972" ht="15" x14ac:dyDescent="0.25"/>
    <row r="5973" ht="15" x14ac:dyDescent="0.25"/>
    <row r="5974" ht="15" x14ac:dyDescent="0.25"/>
    <row r="5975" ht="15" x14ac:dyDescent="0.25"/>
    <row r="5976" ht="15" x14ac:dyDescent="0.25"/>
    <row r="5977" ht="15" x14ac:dyDescent="0.25"/>
    <row r="5978" ht="15" x14ac:dyDescent="0.25"/>
    <row r="5979" ht="15" x14ac:dyDescent="0.25"/>
    <row r="5980" ht="15" x14ac:dyDescent="0.25"/>
    <row r="5981" ht="15" x14ac:dyDescent="0.25"/>
    <row r="5982" ht="15" x14ac:dyDescent="0.25"/>
    <row r="5983" ht="15" x14ac:dyDescent="0.25"/>
    <row r="5984" ht="15" x14ac:dyDescent="0.25"/>
    <row r="5985" ht="15" x14ac:dyDescent="0.25"/>
    <row r="5986" ht="15" x14ac:dyDescent="0.25"/>
    <row r="5987" ht="15" x14ac:dyDescent="0.25"/>
    <row r="5988" ht="15" x14ac:dyDescent="0.25"/>
    <row r="5989" ht="15" x14ac:dyDescent="0.25"/>
    <row r="5990" ht="15" x14ac:dyDescent="0.25"/>
    <row r="5991" ht="15" x14ac:dyDescent="0.25"/>
    <row r="5992" ht="15" x14ac:dyDescent="0.25"/>
    <row r="5993" ht="15" x14ac:dyDescent="0.25"/>
    <row r="5994" ht="15" x14ac:dyDescent="0.25"/>
    <row r="5995" ht="15" x14ac:dyDescent="0.25"/>
    <row r="5996" ht="15" x14ac:dyDescent="0.25"/>
    <row r="5997" ht="15" x14ac:dyDescent="0.25"/>
    <row r="5998" ht="15" x14ac:dyDescent="0.25"/>
    <row r="5999" ht="15" x14ac:dyDescent="0.25"/>
    <row r="6000" ht="15" x14ac:dyDescent="0.25"/>
    <row r="6001" ht="15" x14ac:dyDescent="0.25"/>
    <row r="6002" ht="15" x14ac:dyDescent="0.25"/>
    <row r="6003" ht="15" x14ac:dyDescent="0.25"/>
    <row r="6004" ht="15" x14ac:dyDescent="0.25"/>
    <row r="6005" ht="15" x14ac:dyDescent="0.25"/>
    <row r="6006" ht="15" x14ac:dyDescent="0.25"/>
    <row r="6007" ht="15" x14ac:dyDescent="0.25"/>
    <row r="6008" ht="15" x14ac:dyDescent="0.25"/>
    <row r="6009" ht="15" x14ac:dyDescent="0.25"/>
    <row r="6010" ht="15" x14ac:dyDescent="0.25"/>
    <row r="6011" ht="15" x14ac:dyDescent="0.25"/>
    <row r="6012" ht="15" x14ac:dyDescent="0.25"/>
    <row r="6013" ht="15" x14ac:dyDescent="0.25"/>
    <row r="6014" ht="15" x14ac:dyDescent="0.25"/>
    <row r="6015" ht="15" x14ac:dyDescent="0.25"/>
    <row r="6016" ht="15" x14ac:dyDescent="0.25"/>
    <row r="6017" ht="15" x14ac:dyDescent="0.25"/>
    <row r="6018" ht="15" x14ac:dyDescent="0.25"/>
    <row r="6019" ht="15" x14ac:dyDescent="0.25"/>
    <row r="6020" ht="15" x14ac:dyDescent="0.25"/>
    <row r="6021" ht="15" x14ac:dyDescent="0.25"/>
    <row r="6022" ht="15" x14ac:dyDescent="0.25"/>
    <row r="6023" ht="15" x14ac:dyDescent="0.25"/>
    <row r="6024" ht="15" x14ac:dyDescent="0.25"/>
    <row r="6025" ht="15" x14ac:dyDescent="0.25"/>
    <row r="6026" ht="15" x14ac:dyDescent="0.25"/>
    <row r="6027" ht="15" x14ac:dyDescent="0.25"/>
    <row r="6028" ht="15" x14ac:dyDescent="0.25"/>
    <row r="6029" ht="15" x14ac:dyDescent="0.25"/>
    <row r="6030" ht="15" x14ac:dyDescent="0.25"/>
    <row r="6031" ht="15" x14ac:dyDescent="0.25"/>
    <row r="6032" ht="15" x14ac:dyDescent="0.25"/>
    <row r="6033" ht="15" x14ac:dyDescent="0.25"/>
    <row r="6034" ht="15" x14ac:dyDescent="0.25"/>
    <row r="6035" ht="15" x14ac:dyDescent="0.25"/>
    <row r="6036" ht="15" x14ac:dyDescent="0.25"/>
    <row r="6037" ht="15" x14ac:dyDescent="0.25"/>
    <row r="6038" ht="15" x14ac:dyDescent="0.25"/>
    <row r="6039" ht="15" x14ac:dyDescent="0.25"/>
    <row r="6040" ht="15" x14ac:dyDescent="0.25"/>
    <row r="6041" ht="15" x14ac:dyDescent="0.25"/>
    <row r="6042" ht="15" x14ac:dyDescent="0.25"/>
    <row r="6043" ht="15" x14ac:dyDescent="0.25"/>
    <row r="6044" ht="15" x14ac:dyDescent="0.25"/>
    <row r="6045" ht="15" x14ac:dyDescent="0.25"/>
    <row r="6046" ht="15" x14ac:dyDescent="0.25"/>
    <row r="6047" ht="15" x14ac:dyDescent="0.25"/>
    <row r="6048" ht="15" x14ac:dyDescent="0.25"/>
    <row r="6049" ht="15" x14ac:dyDescent="0.25"/>
    <row r="6050" ht="15" x14ac:dyDescent="0.25"/>
    <row r="6051" ht="15" x14ac:dyDescent="0.25"/>
    <row r="6052" ht="15" x14ac:dyDescent="0.25"/>
    <row r="6053" ht="15" x14ac:dyDescent="0.25"/>
    <row r="6054" ht="15" x14ac:dyDescent="0.25"/>
    <row r="6055" ht="15" x14ac:dyDescent="0.25"/>
    <row r="6056" ht="15" x14ac:dyDescent="0.25"/>
    <row r="6057" ht="15" x14ac:dyDescent="0.25"/>
    <row r="6058" ht="15" x14ac:dyDescent="0.25"/>
    <row r="6059" ht="15" x14ac:dyDescent="0.25"/>
    <row r="6060" ht="15" x14ac:dyDescent="0.25"/>
    <row r="6061" ht="15" x14ac:dyDescent="0.25"/>
    <row r="6062" ht="15" x14ac:dyDescent="0.25"/>
    <row r="6063" ht="15" x14ac:dyDescent="0.25"/>
    <row r="6064" ht="15" x14ac:dyDescent="0.25"/>
    <row r="6065" ht="15" x14ac:dyDescent="0.25"/>
    <row r="6066" ht="15" x14ac:dyDescent="0.25"/>
    <row r="6067" ht="15" x14ac:dyDescent="0.25"/>
    <row r="6068" ht="15" x14ac:dyDescent="0.25"/>
    <row r="6069" ht="15" x14ac:dyDescent="0.25"/>
    <row r="6070" ht="15" x14ac:dyDescent="0.25"/>
    <row r="6071" ht="15" x14ac:dyDescent="0.25"/>
    <row r="6072" ht="15" x14ac:dyDescent="0.25"/>
    <row r="6073" ht="15" x14ac:dyDescent="0.25"/>
    <row r="6074" ht="15" x14ac:dyDescent="0.25"/>
    <row r="6075" ht="15" x14ac:dyDescent="0.25"/>
    <row r="6076" ht="15" x14ac:dyDescent="0.25"/>
    <row r="6077" ht="15" x14ac:dyDescent="0.25"/>
    <row r="6078" ht="15" x14ac:dyDescent="0.25"/>
    <row r="6079" ht="15" x14ac:dyDescent="0.25"/>
    <row r="6080" ht="15" x14ac:dyDescent="0.25"/>
    <row r="6081" ht="15" x14ac:dyDescent="0.25"/>
    <row r="6082" ht="15" x14ac:dyDescent="0.25"/>
    <row r="6083" ht="15" x14ac:dyDescent="0.25"/>
    <row r="6084" ht="15" x14ac:dyDescent="0.25"/>
    <row r="6085" ht="15" x14ac:dyDescent="0.25"/>
    <row r="6086" ht="15" x14ac:dyDescent="0.25"/>
    <row r="6087" ht="15" x14ac:dyDescent="0.25"/>
    <row r="6088" ht="15" x14ac:dyDescent="0.25"/>
    <row r="6089" ht="15" x14ac:dyDescent="0.25"/>
    <row r="6090" ht="15" x14ac:dyDescent="0.25"/>
    <row r="6091" ht="15" x14ac:dyDescent="0.25"/>
    <row r="6092" ht="15" x14ac:dyDescent="0.25"/>
    <row r="6093" ht="15" x14ac:dyDescent="0.25"/>
    <row r="6094" ht="15" x14ac:dyDescent="0.25"/>
    <row r="6095" ht="15" x14ac:dyDescent="0.25"/>
    <row r="6096" ht="15" x14ac:dyDescent="0.25"/>
    <row r="6097" ht="15" x14ac:dyDescent="0.25"/>
    <row r="6098" ht="15" x14ac:dyDescent="0.25"/>
    <row r="6099" ht="15" x14ac:dyDescent="0.25"/>
    <row r="6100" ht="15" x14ac:dyDescent="0.25"/>
    <row r="6101" ht="15" x14ac:dyDescent="0.25"/>
    <row r="6102" ht="15" x14ac:dyDescent="0.25"/>
    <row r="6103" ht="15" x14ac:dyDescent="0.25"/>
    <row r="6104" ht="15" x14ac:dyDescent="0.25"/>
    <row r="6105" ht="15" x14ac:dyDescent="0.25"/>
    <row r="6106" ht="15" x14ac:dyDescent="0.25"/>
    <row r="6107" ht="15" x14ac:dyDescent="0.25"/>
    <row r="6108" ht="15" x14ac:dyDescent="0.25"/>
    <row r="6109" ht="15" x14ac:dyDescent="0.25"/>
    <row r="6110" ht="15" x14ac:dyDescent="0.25"/>
    <row r="6111" ht="15" x14ac:dyDescent="0.25"/>
    <row r="6112" ht="15" x14ac:dyDescent="0.25"/>
    <row r="6113" ht="15" x14ac:dyDescent="0.25"/>
    <row r="6114" ht="15" x14ac:dyDescent="0.25"/>
    <row r="6115" ht="15" x14ac:dyDescent="0.25"/>
    <row r="6116" ht="15" x14ac:dyDescent="0.25"/>
    <row r="6117" ht="15" x14ac:dyDescent="0.25"/>
    <row r="6118" ht="15" x14ac:dyDescent="0.25"/>
    <row r="6119" ht="15" x14ac:dyDescent="0.25"/>
    <row r="6120" ht="15" x14ac:dyDescent="0.25"/>
    <row r="6121" ht="15" x14ac:dyDescent="0.25"/>
    <row r="6122" ht="15" x14ac:dyDescent="0.25"/>
    <row r="6123" ht="15" x14ac:dyDescent="0.25"/>
    <row r="6124" ht="15" x14ac:dyDescent="0.25"/>
    <row r="6125" ht="15" x14ac:dyDescent="0.25"/>
    <row r="6126" ht="15" x14ac:dyDescent="0.25"/>
    <row r="6127" ht="15" x14ac:dyDescent="0.25"/>
    <row r="6128" ht="15" x14ac:dyDescent="0.25"/>
    <row r="6129" ht="15" x14ac:dyDescent="0.25"/>
    <row r="6130" ht="15" x14ac:dyDescent="0.25"/>
    <row r="6131" ht="15" x14ac:dyDescent="0.25"/>
    <row r="6132" ht="15" x14ac:dyDescent="0.25"/>
    <row r="6133" ht="15" x14ac:dyDescent="0.25"/>
    <row r="6134" ht="15" x14ac:dyDescent="0.25"/>
    <row r="6135" ht="15" x14ac:dyDescent="0.25"/>
    <row r="6136" ht="15" x14ac:dyDescent="0.25"/>
    <row r="6137" ht="15" x14ac:dyDescent="0.25"/>
    <row r="6138" ht="15" x14ac:dyDescent="0.25"/>
    <row r="6139" ht="15" x14ac:dyDescent="0.25"/>
    <row r="6140" ht="15" x14ac:dyDescent="0.25"/>
    <row r="6141" ht="15" x14ac:dyDescent="0.25"/>
    <row r="6142" ht="15" x14ac:dyDescent="0.25"/>
    <row r="6143" ht="15" x14ac:dyDescent="0.25"/>
    <row r="6144" ht="15" x14ac:dyDescent="0.25"/>
    <row r="6145" ht="15" x14ac:dyDescent="0.25"/>
    <row r="6146" ht="15" x14ac:dyDescent="0.25"/>
    <row r="6147" ht="15" x14ac:dyDescent="0.25"/>
    <row r="6148" ht="15" x14ac:dyDescent="0.25"/>
    <row r="6149" ht="15" x14ac:dyDescent="0.25"/>
    <row r="6150" ht="15" x14ac:dyDescent="0.25"/>
    <row r="6151" ht="15" x14ac:dyDescent="0.25"/>
    <row r="6152" ht="15" x14ac:dyDescent="0.25"/>
    <row r="6153" ht="15" x14ac:dyDescent="0.25"/>
    <row r="6154" ht="15" x14ac:dyDescent="0.25"/>
    <row r="6155" ht="15" x14ac:dyDescent="0.25"/>
    <row r="6156" ht="15" x14ac:dyDescent="0.25"/>
    <row r="6157" ht="15" x14ac:dyDescent="0.25"/>
    <row r="6158" ht="15" x14ac:dyDescent="0.25"/>
    <row r="6159" ht="15" x14ac:dyDescent="0.25"/>
    <row r="6160" ht="15" x14ac:dyDescent="0.25"/>
    <row r="6161" ht="15" x14ac:dyDescent="0.25"/>
    <row r="6162" ht="15" x14ac:dyDescent="0.25"/>
    <row r="6163" ht="15" x14ac:dyDescent="0.25"/>
    <row r="6164" ht="15" x14ac:dyDescent="0.25"/>
    <row r="6165" ht="15" x14ac:dyDescent="0.25"/>
    <row r="6166" ht="15" x14ac:dyDescent="0.25"/>
    <row r="6167" ht="15" x14ac:dyDescent="0.25"/>
    <row r="6168" ht="15" x14ac:dyDescent="0.25"/>
    <row r="6169" ht="15" x14ac:dyDescent="0.25"/>
    <row r="6170" ht="15" x14ac:dyDescent="0.25"/>
    <row r="6171" ht="15" x14ac:dyDescent="0.25"/>
    <row r="6172" ht="15" x14ac:dyDescent="0.25"/>
    <row r="6173" ht="15" x14ac:dyDescent="0.25"/>
    <row r="6174" ht="15" x14ac:dyDescent="0.25"/>
    <row r="6175" ht="15" x14ac:dyDescent="0.25"/>
    <row r="6176" ht="15" x14ac:dyDescent="0.25"/>
    <row r="6177" ht="15" x14ac:dyDescent="0.25"/>
    <row r="6178" ht="15" x14ac:dyDescent="0.25"/>
    <row r="6179" ht="15" x14ac:dyDescent="0.25"/>
    <row r="6180" ht="15" x14ac:dyDescent="0.25"/>
    <row r="6181" ht="15" x14ac:dyDescent="0.25"/>
    <row r="6182" ht="15" x14ac:dyDescent="0.25"/>
    <row r="6183" ht="15" x14ac:dyDescent="0.25"/>
    <row r="6184" ht="15" x14ac:dyDescent="0.25"/>
    <row r="6185" ht="15" x14ac:dyDescent="0.25"/>
    <row r="6186" ht="15" x14ac:dyDescent="0.25"/>
    <row r="6187" ht="15" x14ac:dyDescent="0.25"/>
    <row r="6188" ht="15" x14ac:dyDescent="0.25"/>
    <row r="6189" ht="15" x14ac:dyDescent="0.25"/>
    <row r="6190" ht="15" x14ac:dyDescent="0.25"/>
    <row r="6191" ht="15" x14ac:dyDescent="0.25"/>
    <row r="6192" ht="15" x14ac:dyDescent="0.25"/>
    <row r="6193" ht="15" x14ac:dyDescent="0.25"/>
    <row r="6194" ht="15" x14ac:dyDescent="0.25"/>
    <row r="6195" ht="15" x14ac:dyDescent="0.25"/>
    <row r="6196" ht="15" x14ac:dyDescent="0.25"/>
    <row r="6197" ht="15" x14ac:dyDescent="0.25"/>
    <row r="6198" ht="15" x14ac:dyDescent="0.25"/>
    <row r="6199" ht="15" x14ac:dyDescent="0.25"/>
    <row r="6200" ht="15" x14ac:dyDescent="0.25"/>
    <row r="6201" ht="15" x14ac:dyDescent="0.25"/>
    <row r="6202" ht="15" x14ac:dyDescent="0.25"/>
    <row r="6203" ht="15" x14ac:dyDescent="0.25"/>
    <row r="6204" ht="15" x14ac:dyDescent="0.25"/>
    <row r="6205" ht="15" x14ac:dyDescent="0.25"/>
    <row r="6206" ht="15" x14ac:dyDescent="0.25"/>
    <row r="6207" ht="15" x14ac:dyDescent="0.25"/>
    <row r="6208" ht="15" x14ac:dyDescent="0.25"/>
    <row r="6209" ht="15" x14ac:dyDescent="0.25"/>
    <row r="6210" ht="15" x14ac:dyDescent="0.25"/>
    <row r="6211" ht="15" x14ac:dyDescent="0.25"/>
    <row r="6212" ht="15" x14ac:dyDescent="0.25"/>
    <row r="6213" ht="15" x14ac:dyDescent="0.25"/>
    <row r="6214" ht="15" x14ac:dyDescent="0.25"/>
    <row r="6215" ht="15" x14ac:dyDescent="0.25"/>
    <row r="6216" ht="15" x14ac:dyDescent="0.25"/>
    <row r="6217" ht="15" x14ac:dyDescent="0.25"/>
    <row r="6218" ht="15" x14ac:dyDescent="0.25"/>
    <row r="6219" ht="15" x14ac:dyDescent="0.25"/>
    <row r="6220" ht="15" x14ac:dyDescent="0.25"/>
    <row r="6221" ht="15" x14ac:dyDescent="0.25"/>
    <row r="6222" ht="15" x14ac:dyDescent="0.25"/>
    <row r="6223" ht="15" x14ac:dyDescent="0.25"/>
    <row r="6224" ht="15" x14ac:dyDescent="0.25"/>
    <row r="6225" ht="15" x14ac:dyDescent="0.25"/>
    <row r="6226" ht="15" x14ac:dyDescent="0.25"/>
    <row r="6227" ht="15" x14ac:dyDescent="0.25"/>
    <row r="6228" ht="15" x14ac:dyDescent="0.25"/>
    <row r="6229" ht="15" x14ac:dyDescent="0.25"/>
    <row r="6230" ht="15" x14ac:dyDescent="0.25"/>
    <row r="6231" ht="15" x14ac:dyDescent="0.25"/>
    <row r="6232" ht="15" x14ac:dyDescent="0.25"/>
    <row r="6233" ht="15" x14ac:dyDescent="0.25"/>
    <row r="6234" ht="15" x14ac:dyDescent="0.25"/>
    <row r="6235" ht="15" x14ac:dyDescent="0.25"/>
    <row r="6236" ht="15" x14ac:dyDescent="0.25"/>
    <row r="6237" ht="15" x14ac:dyDescent="0.25"/>
    <row r="6238" ht="15" x14ac:dyDescent="0.25"/>
    <row r="6239" ht="15" x14ac:dyDescent="0.25"/>
    <row r="6240" ht="15" x14ac:dyDescent="0.25"/>
    <row r="6241" ht="15" x14ac:dyDescent="0.25"/>
    <row r="6242" ht="15" x14ac:dyDescent="0.25"/>
    <row r="6243" ht="15" x14ac:dyDescent="0.25"/>
    <row r="6244" ht="15" x14ac:dyDescent="0.25"/>
    <row r="6245" ht="15" x14ac:dyDescent="0.25"/>
    <row r="6246" ht="15" x14ac:dyDescent="0.25"/>
    <row r="6247" ht="15" x14ac:dyDescent="0.25"/>
    <row r="6248" ht="15" x14ac:dyDescent="0.25"/>
    <row r="6249" ht="15" x14ac:dyDescent="0.25"/>
    <row r="6250" ht="15" x14ac:dyDescent="0.25"/>
    <row r="6251" ht="15" x14ac:dyDescent="0.25"/>
    <row r="6252" ht="15" x14ac:dyDescent="0.25"/>
    <row r="6253" ht="15" x14ac:dyDescent="0.25"/>
    <row r="6254" ht="15" x14ac:dyDescent="0.25"/>
    <row r="6255" ht="15" x14ac:dyDescent="0.25"/>
    <row r="6256" ht="15" x14ac:dyDescent="0.25"/>
    <row r="6257" ht="15" x14ac:dyDescent="0.25"/>
    <row r="6258" ht="15" x14ac:dyDescent="0.25"/>
    <row r="6259" ht="15" x14ac:dyDescent="0.25"/>
    <row r="6260" ht="15" x14ac:dyDescent="0.25"/>
    <row r="6261" ht="15" x14ac:dyDescent="0.25"/>
    <row r="6262" ht="15" x14ac:dyDescent="0.25"/>
    <row r="6263" ht="15" x14ac:dyDescent="0.25"/>
    <row r="6264" ht="15" x14ac:dyDescent="0.25"/>
    <row r="6265" ht="15" x14ac:dyDescent="0.25"/>
    <row r="6266" ht="15" x14ac:dyDescent="0.25"/>
    <row r="6267" ht="15" x14ac:dyDescent="0.25"/>
    <row r="6268" ht="15" x14ac:dyDescent="0.25"/>
    <row r="6269" ht="15" x14ac:dyDescent="0.25"/>
    <row r="6270" ht="15" x14ac:dyDescent="0.25"/>
    <row r="6271" ht="15" x14ac:dyDescent="0.25"/>
    <row r="6272" ht="15" x14ac:dyDescent="0.25"/>
    <row r="6273" ht="15" x14ac:dyDescent="0.25"/>
    <row r="6274" ht="15" x14ac:dyDescent="0.25"/>
    <row r="6275" ht="15" x14ac:dyDescent="0.25"/>
    <row r="6276" ht="15" x14ac:dyDescent="0.25"/>
    <row r="6277" ht="15" x14ac:dyDescent="0.25"/>
    <row r="6278" ht="15" x14ac:dyDescent="0.25"/>
    <row r="6279" ht="15" x14ac:dyDescent="0.25"/>
    <row r="6280" ht="15" x14ac:dyDescent="0.25"/>
    <row r="6281" ht="15" x14ac:dyDescent="0.25"/>
    <row r="6282" ht="15" x14ac:dyDescent="0.25"/>
    <row r="6283" ht="15" x14ac:dyDescent="0.25"/>
    <row r="6284" ht="15" x14ac:dyDescent="0.25"/>
    <row r="6285" ht="15" x14ac:dyDescent="0.25"/>
    <row r="6286" ht="15" x14ac:dyDescent="0.25"/>
    <row r="6287" ht="15" x14ac:dyDescent="0.25"/>
    <row r="6288" ht="15" x14ac:dyDescent="0.25"/>
    <row r="6289" ht="15" x14ac:dyDescent="0.25"/>
    <row r="6290" ht="15" x14ac:dyDescent="0.25"/>
    <row r="6291" ht="15" x14ac:dyDescent="0.25"/>
    <row r="6292" ht="15" x14ac:dyDescent="0.25"/>
    <row r="6293" ht="15" x14ac:dyDescent="0.25"/>
    <row r="6294" ht="15" x14ac:dyDescent="0.25"/>
    <row r="6295" ht="15" x14ac:dyDescent="0.25"/>
    <row r="6296" ht="15" x14ac:dyDescent="0.25"/>
    <row r="6297" ht="15" x14ac:dyDescent="0.25"/>
    <row r="6298" ht="15" x14ac:dyDescent="0.25"/>
    <row r="6299" ht="15" x14ac:dyDescent="0.25"/>
    <row r="6300" ht="15" x14ac:dyDescent="0.25"/>
    <row r="6301" ht="15" x14ac:dyDescent="0.25"/>
    <row r="6302" ht="15" x14ac:dyDescent="0.25"/>
    <row r="6303" ht="15" x14ac:dyDescent="0.25"/>
    <row r="6304" ht="15" x14ac:dyDescent="0.25"/>
    <row r="6305" ht="15" x14ac:dyDescent="0.25"/>
    <row r="6306" ht="15" x14ac:dyDescent="0.25"/>
    <row r="6307" ht="15" x14ac:dyDescent="0.25"/>
    <row r="6308" ht="15" x14ac:dyDescent="0.25"/>
    <row r="6309" ht="15" x14ac:dyDescent="0.25"/>
    <row r="6310" ht="15" x14ac:dyDescent="0.25"/>
    <row r="6311" ht="15" x14ac:dyDescent="0.25"/>
    <row r="6312" ht="15" x14ac:dyDescent="0.25"/>
    <row r="6313" ht="15" x14ac:dyDescent="0.25"/>
    <row r="6314" ht="15" x14ac:dyDescent="0.25"/>
    <row r="6315" ht="15" x14ac:dyDescent="0.25"/>
    <row r="6316" ht="15" x14ac:dyDescent="0.25"/>
    <row r="6317" ht="15" x14ac:dyDescent="0.25"/>
    <row r="6318" ht="15" x14ac:dyDescent="0.25"/>
    <row r="6319" ht="15" x14ac:dyDescent="0.25"/>
    <row r="6320" ht="15" x14ac:dyDescent="0.25"/>
    <row r="6321" ht="15" x14ac:dyDescent="0.25"/>
    <row r="6322" ht="15" x14ac:dyDescent="0.25"/>
    <row r="6323" ht="15" x14ac:dyDescent="0.25"/>
    <row r="6324" ht="15" x14ac:dyDescent="0.25"/>
    <row r="6325" ht="15" x14ac:dyDescent="0.25"/>
    <row r="6326" ht="15" x14ac:dyDescent="0.25"/>
    <row r="6327" ht="15" x14ac:dyDescent="0.25"/>
    <row r="6328" ht="15" x14ac:dyDescent="0.25"/>
    <row r="6329" ht="15" x14ac:dyDescent="0.25"/>
    <row r="6330" ht="15" x14ac:dyDescent="0.25"/>
    <row r="6331" ht="15" x14ac:dyDescent="0.25"/>
    <row r="6332" ht="15" x14ac:dyDescent="0.25"/>
    <row r="6333" ht="15" x14ac:dyDescent="0.25"/>
    <row r="6334" ht="15" x14ac:dyDescent="0.25"/>
    <row r="6335" ht="15" x14ac:dyDescent="0.25"/>
    <row r="6336" ht="15" x14ac:dyDescent="0.25"/>
    <row r="6337" ht="15" x14ac:dyDescent="0.25"/>
    <row r="6338" ht="15" x14ac:dyDescent="0.25"/>
    <row r="6339" ht="15" x14ac:dyDescent="0.25"/>
    <row r="6340" ht="15" x14ac:dyDescent="0.25"/>
    <row r="6341" ht="15" x14ac:dyDescent="0.25"/>
    <row r="6342" ht="15" x14ac:dyDescent="0.25"/>
    <row r="6343" ht="15" x14ac:dyDescent="0.25"/>
    <row r="6344" ht="15" x14ac:dyDescent="0.25"/>
    <row r="6345" ht="15" x14ac:dyDescent="0.25"/>
    <row r="6346" ht="15" x14ac:dyDescent="0.25"/>
    <row r="6347" ht="15" x14ac:dyDescent="0.25"/>
    <row r="6348" ht="15" x14ac:dyDescent="0.25"/>
    <row r="6349" ht="15" x14ac:dyDescent="0.25"/>
    <row r="6350" ht="15" x14ac:dyDescent="0.25"/>
    <row r="6351" ht="15" x14ac:dyDescent="0.25"/>
    <row r="6352" ht="15" x14ac:dyDescent="0.25"/>
    <row r="6353" ht="15" x14ac:dyDescent="0.25"/>
    <row r="6354" ht="15" x14ac:dyDescent="0.25"/>
    <row r="6355" ht="15" x14ac:dyDescent="0.25"/>
    <row r="6356" ht="15" x14ac:dyDescent="0.25"/>
    <row r="6357" ht="15" x14ac:dyDescent="0.25"/>
    <row r="6358" ht="15" x14ac:dyDescent="0.25"/>
    <row r="6359" ht="15" x14ac:dyDescent="0.25"/>
    <row r="6360" ht="15" x14ac:dyDescent="0.25"/>
    <row r="6361" ht="15" x14ac:dyDescent="0.25"/>
    <row r="6362" ht="15" x14ac:dyDescent="0.25"/>
    <row r="6363" ht="15" x14ac:dyDescent="0.25"/>
    <row r="6364" ht="15" x14ac:dyDescent="0.25"/>
    <row r="6365" ht="15" x14ac:dyDescent="0.25"/>
    <row r="6366" ht="15" x14ac:dyDescent="0.25"/>
    <row r="6367" ht="15" x14ac:dyDescent="0.25"/>
    <row r="6368" ht="15" x14ac:dyDescent="0.25"/>
    <row r="6369" ht="15" x14ac:dyDescent="0.25"/>
    <row r="6370" ht="15" x14ac:dyDescent="0.25"/>
    <row r="6371" ht="15" x14ac:dyDescent="0.25"/>
    <row r="6372" ht="15" x14ac:dyDescent="0.25"/>
    <row r="6373" ht="15" x14ac:dyDescent="0.25"/>
    <row r="6374" ht="15" x14ac:dyDescent="0.25"/>
    <row r="6375" ht="15" x14ac:dyDescent="0.25"/>
    <row r="6376" ht="15" x14ac:dyDescent="0.25"/>
    <row r="6377" ht="15" x14ac:dyDescent="0.25"/>
    <row r="6378" ht="15" x14ac:dyDescent="0.25"/>
    <row r="6379" ht="15" x14ac:dyDescent="0.25"/>
    <row r="6380" ht="15" x14ac:dyDescent="0.25"/>
    <row r="6381" ht="15" x14ac:dyDescent="0.25"/>
    <row r="6382" ht="15" x14ac:dyDescent="0.25"/>
    <row r="6383" ht="15" x14ac:dyDescent="0.25"/>
    <row r="6384" ht="15" x14ac:dyDescent="0.25"/>
    <row r="6385" ht="15" x14ac:dyDescent="0.25"/>
    <row r="6386" ht="15" x14ac:dyDescent="0.25"/>
    <row r="6387" ht="15" x14ac:dyDescent="0.25"/>
    <row r="6388" ht="15" x14ac:dyDescent="0.25"/>
    <row r="6389" ht="15" x14ac:dyDescent="0.25"/>
    <row r="6390" ht="15" x14ac:dyDescent="0.25"/>
    <row r="6391" ht="15" x14ac:dyDescent="0.25"/>
    <row r="6392" ht="15" x14ac:dyDescent="0.25"/>
    <row r="6393" ht="15" x14ac:dyDescent="0.25"/>
    <row r="6394" ht="15" x14ac:dyDescent="0.25"/>
    <row r="6395" ht="15" x14ac:dyDescent="0.25"/>
    <row r="6396" ht="15" x14ac:dyDescent="0.25"/>
    <row r="6397" ht="15" x14ac:dyDescent="0.25"/>
    <row r="6398" ht="15" x14ac:dyDescent="0.25"/>
    <row r="6399" ht="15" x14ac:dyDescent="0.25"/>
    <row r="6400" ht="15" x14ac:dyDescent="0.25"/>
    <row r="6401" ht="15" x14ac:dyDescent="0.25"/>
    <row r="6402" ht="15" x14ac:dyDescent="0.25"/>
    <row r="6403" ht="15" x14ac:dyDescent="0.25"/>
    <row r="6404" ht="15" x14ac:dyDescent="0.25"/>
    <row r="6405" ht="15" x14ac:dyDescent="0.25"/>
    <row r="6406" ht="15" x14ac:dyDescent="0.25"/>
    <row r="6407" ht="15" x14ac:dyDescent="0.25"/>
    <row r="6408" ht="15" x14ac:dyDescent="0.25"/>
    <row r="6409" ht="15" x14ac:dyDescent="0.25"/>
    <row r="6410" ht="15" x14ac:dyDescent="0.25"/>
    <row r="6411" ht="15" x14ac:dyDescent="0.25"/>
    <row r="6412" ht="15" x14ac:dyDescent="0.25"/>
    <row r="6413" ht="15" x14ac:dyDescent="0.25"/>
    <row r="6414" ht="15" x14ac:dyDescent="0.25"/>
    <row r="6415" ht="15" x14ac:dyDescent="0.25"/>
    <row r="6416" ht="15" x14ac:dyDescent="0.25"/>
    <row r="6417" ht="15" x14ac:dyDescent="0.25"/>
    <row r="6418" ht="15" x14ac:dyDescent="0.25"/>
    <row r="6419" ht="15" x14ac:dyDescent="0.25"/>
    <row r="6420" ht="15" x14ac:dyDescent="0.25"/>
    <row r="6421" ht="15" x14ac:dyDescent="0.25"/>
    <row r="6422" ht="15" x14ac:dyDescent="0.25"/>
    <row r="6423" ht="15" x14ac:dyDescent="0.25"/>
    <row r="6424" ht="15" x14ac:dyDescent="0.25"/>
    <row r="6425" ht="15" x14ac:dyDescent="0.25"/>
    <row r="6426" ht="15" x14ac:dyDescent="0.25"/>
    <row r="6427" ht="15" x14ac:dyDescent="0.25"/>
    <row r="6428" ht="15" x14ac:dyDescent="0.25"/>
    <row r="6429" ht="15" x14ac:dyDescent="0.25"/>
    <row r="6430" ht="15" x14ac:dyDescent="0.25"/>
    <row r="6431" ht="15" x14ac:dyDescent="0.25"/>
    <row r="6432" ht="15" x14ac:dyDescent="0.25"/>
    <row r="6433" ht="15" x14ac:dyDescent="0.25"/>
    <row r="6434" ht="15" x14ac:dyDescent="0.25"/>
    <row r="6435" ht="15" x14ac:dyDescent="0.25"/>
    <row r="6436" ht="15" x14ac:dyDescent="0.25"/>
    <row r="6437" ht="15" x14ac:dyDescent="0.25"/>
    <row r="6438" ht="15" x14ac:dyDescent="0.25"/>
    <row r="6439" ht="15" x14ac:dyDescent="0.25"/>
    <row r="6440" ht="15" x14ac:dyDescent="0.25"/>
    <row r="6441" ht="15" x14ac:dyDescent="0.25"/>
    <row r="6442" ht="15" x14ac:dyDescent="0.25"/>
    <row r="6443" ht="15" x14ac:dyDescent="0.25"/>
    <row r="6444" ht="15" x14ac:dyDescent="0.25"/>
    <row r="6445" ht="15" x14ac:dyDescent="0.25"/>
    <row r="6446" ht="15" x14ac:dyDescent="0.25"/>
    <row r="6447" ht="15" x14ac:dyDescent="0.25"/>
    <row r="6448" ht="15" x14ac:dyDescent="0.25"/>
    <row r="6449" ht="15" x14ac:dyDescent="0.25"/>
    <row r="6450" ht="15" x14ac:dyDescent="0.25"/>
    <row r="6451" ht="15" x14ac:dyDescent="0.25"/>
    <row r="6452" ht="15" x14ac:dyDescent="0.25"/>
    <row r="6453" ht="15" x14ac:dyDescent="0.25"/>
    <row r="6454" ht="15" x14ac:dyDescent="0.25"/>
    <row r="6455" ht="15" x14ac:dyDescent="0.25"/>
    <row r="6456" ht="15" x14ac:dyDescent="0.25"/>
    <row r="6457" ht="15" x14ac:dyDescent="0.25"/>
    <row r="6458" ht="15" x14ac:dyDescent="0.25"/>
    <row r="6459" ht="15" x14ac:dyDescent="0.25"/>
    <row r="6460" ht="15" x14ac:dyDescent="0.25"/>
    <row r="6461" ht="15" x14ac:dyDescent="0.25"/>
    <row r="6462" ht="15" x14ac:dyDescent="0.25"/>
    <row r="6463" ht="15" x14ac:dyDescent="0.25"/>
    <row r="6464" ht="15" x14ac:dyDescent="0.25"/>
    <row r="6465" ht="15" x14ac:dyDescent="0.25"/>
    <row r="6466" ht="15" x14ac:dyDescent="0.25"/>
    <row r="6467" ht="15" x14ac:dyDescent="0.25"/>
    <row r="6468" ht="15" x14ac:dyDescent="0.25"/>
    <row r="6469" ht="15" x14ac:dyDescent="0.25"/>
    <row r="6470" ht="15" x14ac:dyDescent="0.25"/>
    <row r="6471" ht="15" x14ac:dyDescent="0.25"/>
    <row r="6472" ht="15" x14ac:dyDescent="0.25"/>
    <row r="6473" ht="15" x14ac:dyDescent="0.25"/>
    <row r="6474" ht="15" x14ac:dyDescent="0.25"/>
    <row r="6475" ht="15" x14ac:dyDescent="0.25"/>
    <row r="6476" ht="15" x14ac:dyDescent="0.25"/>
    <row r="6477" ht="15" x14ac:dyDescent="0.25"/>
    <row r="6478" ht="15" x14ac:dyDescent="0.25"/>
    <row r="6479" ht="15" x14ac:dyDescent="0.25"/>
    <row r="6480" ht="15" x14ac:dyDescent="0.25"/>
    <row r="6481" ht="15" x14ac:dyDescent="0.25"/>
    <row r="6482" ht="15" x14ac:dyDescent="0.25"/>
    <row r="6483" ht="15" x14ac:dyDescent="0.25"/>
    <row r="6484" ht="15" x14ac:dyDescent="0.25"/>
    <row r="6485" ht="15" x14ac:dyDescent="0.25"/>
    <row r="6486" ht="15" x14ac:dyDescent="0.25"/>
    <row r="6487" ht="15" x14ac:dyDescent="0.25"/>
    <row r="6488" ht="15" x14ac:dyDescent="0.25"/>
    <row r="6489" ht="15" x14ac:dyDescent="0.25"/>
    <row r="6490" ht="15" x14ac:dyDescent="0.25"/>
    <row r="6491" ht="15" x14ac:dyDescent="0.25"/>
    <row r="6492" ht="15" x14ac:dyDescent="0.25"/>
    <row r="6493" ht="15" x14ac:dyDescent="0.25"/>
    <row r="6494" ht="15" x14ac:dyDescent="0.25"/>
    <row r="6495" ht="15" x14ac:dyDescent="0.25"/>
    <row r="6496" ht="15" x14ac:dyDescent="0.25"/>
    <row r="6497" ht="15" x14ac:dyDescent="0.25"/>
    <row r="6498" ht="15" x14ac:dyDescent="0.25"/>
    <row r="6499" ht="15" x14ac:dyDescent="0.25"/>
    <row r="6500" ht="15" x14ac:dyDescent="0.25"/>
    <row r="6501" ht="15" x14ac:dyDescent="0.25"/>
    <row r="6502" ht="15" x14ac:dyDescent="0.25"/>
    <row r="6503" ht="15" x14ac:dyDescent="0.25"/>
    <row r="6504" ht="15" x14ac:dyDescent="0.25"/>
    <row r="6505" ht="15" x14ac:dyDescent="0.25"/>
    <row r="6506" ht="15" x14ac:dyDescent="0.25"/>
    <row r="6507" ht="15" x14ac:dyDescent="0.25"/>
    <row r="6508" ht="15" x14ac:dyDescent="0.25"/>
    <row r="6509" ht="15" x14ac:dyDescent="0.25"/>
    <row r="6510" ht="15" x14ac:dyDescent="0.25"/>
    <row r="6511" ht="15" x14ac:dyDescent="0.25"/>
    <row r="6512" ht="15" x14ac:dyDescent="0.25"/>
    <row r="6513" ht="15" x14ac:dyDescent="0.25"/>
    <row r="6514" ht="15" x14ac:dyDescent="0.25"/>
    <row r="6515" ht="15" x14ac:dyDescent="0.25"/>
    <row r="6516" ht="15" x14ac:dyDescent="0.25"/>
    <row r="6517" ht="15" x14ac:dyDescent="0.25"/>
    <row r="6518" ht="15" x14ac:dyDescent="0.25"/>
    <row r="6519" ht="15" x14ac:dyDescent="0.25"/>
    <row r="6520" ht="15" x14ac:dyDescent="0.25"/>
    <row r="6521" ht="15" x14ac:dyDescent="0.25"/>
    <row r="6522" ht="15" x14ac:dyDescent="0.25"/>
    <row r="6523" ht="15" x14ac:dyDescent="0.25"/>
    <row r="6524" ht="15" x14ac:dyDescent="0.25"/>
    <row r="6525" ht="15" x14ac:dyDescent="0.25"/>
    <row r="6526" ht="15" x14ac:dyDescent="0.25"/>
    <row r="6527" ht="15" x14ac:dyDescent="0.25"/>
    <row r="6528" ht="15" x14ac:dyDescent="0.25"/>
    <row r="6529" ht="15" x14ac:dyDescent="0.25"/>
    <row r="6530" ht="15" x14ac:dyDescent="0.25"/>
    <row r="6531" ht="15" x14ac:dyDescent="0.25"/>
    <row r="6532" ht="15" x14ac:dyDescent="0.25"/>
    <row r="6533" ht="15" x14ac:dyDescent="0.25"/>
    <row r="6534" ht="15" x14ac:dyDescent="0.25"/>
    <row r="6535" ht="15" x14ac:dyDescent="0.25"/>
    <row r="6536" ht="15" x14ac:dyDescent="0.25"/>
    <row r="6537" ht="15" x14ac:dyDescent="0.25"/>
    <row r="6538" ht="15" x14ac:dyDescent="0.25"/>
    <row r="6539" ht="15" x14ac:dyDescent="0.25"/>
    <row r="6540" ht="15" x14ac:dyDescent="0.25"/>
    <row r="6541" ht="15" x14ac:dyDescent="0.25"/>
    <row r="6542" ht="15" x14ac:dyDescent="0.25"/>
    <row r="6543" ht="15" x14ac:dyDescent="0.25"/>
    <row r="6544" ht="15" x14ac:dyDescent="0.25"/>
    <row r="6545" ht="15" x14ac:dyDescent="0.25"/>
    <row r="6546" ht="15" x14ac:dyDescent="0.25"/>
    <row r="6547" ht="15" x14ac:dyDescent="0.25"/>
    <row r="6548" ht="15" x14ac:dyDescent="0.25"/>
    <row r="6549" ht="15" x14ac:dyDescent="0.25"/>
    <row r="6550" ht="15" x14ac:dyDescent="0.25"/>
    <row r="6551" ht="15" x14ac:dyDescent="0.25"/>
    <row r="6552" ht="15" x14ac:dyDescent="0.25"/>
    <row r="6553" ht="15" x14ac:dyDescent="0.25"/>
    <row r="6554" ht="15" x14ac:dyDescent="0.25"/>
    <row r="6555" ht="15" x14ac:dyDescent="0.25"/>
    <row r="6556" ht="15" x14ac:dyDescent="0.25"/>
    <row r="6557" ht="15" x14ac:dyDescent="0.25"/>
    <row r="6558" ht="15" x14ac:dyDescent="0.25"/>
    <row r="6559" ht="15" x14ac:dyDescent="0.25"/>
    <row r="6560" ht="15" x14ac:dyDescent="0.25"/>
    <row r="6561" ht="15" x14ac:dyDescent="0.25"/>
    <row r="6562" ht="15" x14ac:dyDescent="0.25"/>
    <row r="6563" ht="15" x14ac:dyDescent="0.25"/>
    <row r="6564" ht="15" x14ac:dyDescent="0.25"/>
    <row r="6565" ht="15" x14ac:dyDescent="0.25"/>
    <row r="6566" ht="15" x14ac:dyDescent="0.25"/>
    <row r="6567" ht="15" x14ac:dyDescent="0.25"/>
    <row r="6568" ht="15" x14ac:dyDescent="0.25"/>
    <row r="6569" ht="15" x14ac:dyDescent="0.25"/>
    <row r="6570" ht="15" x14ac:dyDescent="0.25"/>
    <row r="6571" ht="15" x14ac:dyDescent="0.25"/>
    <row r="6572" ht="15" x14ac:dyDescent="0.25"/>
    <row r="6573" ht="15" x14ac:dyDescent="0.25"/>
    <row r="6574" ht="15" x14ac:dyDescent="0.25"/>
    <row r="6575" ht="15" x14ac:dyDescent="0.25"/>
    <row r="6576" ht="15" x14ac:dyDescent="0.25"/>
    <row r="6577" ht="15" x14ac:dyDescent="0.25"/>
    <row r="6578" ht="15" x14ac:dyDescent="0.25"/>
    <row r="6579" ht="15" x14ac:dyDescent="0.25"/>
    <row r="6580" ht="15" x14ac:dyDescent="0.25"/>
    <row r="6581" ht="15" x14ac:dyDescent="0.25"/>
    <row r="6582" ht="15" x14ac:dyDescent="0.25"/>
    <row r="6583" ht="15" x14ac:dyDescent="0.25"/>
    <row r="6584" ht="15" x14ac:dyDescent="0.25"/>
    <row r="6585" ht="15" x14ac:dyDescent="0.25"/>
    <row r="6586" ht="15" x14ac:dyDescent="0.25"/>
    <row r="6587" ht="15" x14ac:dyDescent="0.25"/>
    <row r="6588" ht="15" x14ac:dyDescent="0.25"/>
    <row r="6589" ht="15" x14ac:dyDescent="0.25"/>
    <row r="6590" ht="15" x14ac:dyDescent="0.25"/>
    <row r="6591" ht="15" x14ac:dyDescent="0.25"/>
    <row r="6592" ht="15" x14ac:dyDescent="0.25"/>
    <row r="6593" ht="15" x14ac:dyDescent="0.25"/>
    <row r="6594" ht="15" x14ac:dyDescent="0.25"/>
    <row r="6595" ht="15" x14ac:dyDescent="0.25"/>
    <row r="6596" ht="15" x14ac:dyDescent="0.25"/>
    <row r="6597" ht="15" x14ac:dyDescent="0.25"/>
    <row r="6598" ht="15" x14ac:dyDescent="0.25"/>
    <row r="6599" ht="15" x14ac:dyDescent="0.25"/>
    <row r="6600" ht="15" x14ac:dyDescent="0.25"/>
    <row r="6601" ht="15" x14ac:dyDescent="0.25"/>
    <row r="6602" ht="15" x14ac:dyDescent="0.25"/>
    <row r="6603" ht="15" x14ac:dyDescent="0.25"/>
    <row r="6604" ht="15" x14ac:dyDescent="0.25"/>
    <row r="6605" ht="15" x14ac:dyDescent="0.25"/>
    <row r="6606" ht="15" x14ac:dyDescent="0.25"/>
    <row r="6607" ht="15" x14ac:dyDescent="0.25"/>
    <row r="6608" ht="15" x14ac:dyDescent="0.25"/>
    <row r="6609" ht="15" x14ac:dyDescent="0.25"/>
    <row r="6610" ht="15" x14ac:dyDescent="0.25"/>
    <row r="6611" ht="15" x14ac:dyDescent="0.25"/>
    <row r="6612" ht="15" x14ac:dyDescent="0.25"/>
    <row r="6613" ht="15" x14ac:dyDescent="0.25"/>
    <row r="6614" ht="15" x14ac:dyDescent="0.25"/>
    <row r="6615" ht="15" x14ac:dyDescent="0.25"/>
    <row r="6616" ht="15" x14ac:dyDescent="0.25"/>
    <row r="6617" ht="15" x14ac:dyDescent="0.25"/>
    <row r="6618" ht="15" x14ac:dyDescent="0.25"/>
    <row r="6619" ht="15" x14ac:dyDescent="0.25"/>
    <row r="6620" ht="15" x14ac:dyDescent="0.25"/>
    <row r="6621" ht="15" x14ac:dyDescent="0.25"/>
    <row r="6622" ht="15" x14ac:dyDescent="0.25"/>
    <row r="6623" ht="15" x14ac:dyDescent="0.25"/>
    <row r="6624" ht="15" x14ac:dyDescent="0.25"/>
    <row r="6625" ht="15" x14ac:dyDescent="0.25"/>
    <row r="6626" ht="15" x14ac:dyDescent="0.25"/>
    <row r="6627" ht="15" x14ac:dyDescent="0.25"/>
    <row r="6628" ht="15" x14ac:dyDescent="0.25"/>
    <row r="6629" ht="15" x14ac:dyDescent="0.25"/>
    <row r="6630" ht="15" x14ac:dyDescent="0.25"/>
    <row r="6631" ht="15" x14ac:dyDescent="0.25"/>
    <row r="6632" ht="15" x14ac:dyDescent="0.25"/>
    <row r="6633" ht="15" x14ac:dyDescent="0.25"/>
    <row r="6634" ht="15" x14ac:dyDescent="0.25"/>
    <row r="6635" ht="15" x14ac:dyDescent="0.25"/>
    <row r="6636" ht="15" x14ac:dyDescent="0.25"/>
    <row r="6637" ht="15" x14ac:dyDescent="0.25"/>
    <row r="6638" ht="15" x14ac:dyDescent="0.25"/>
    <row r="6639" ht="15" x14ac:dyDescent="0.25"/>
    <row r="6640" ht="15" x14ac:dyDescent="0.25"/>
    <row r="6641" ht="15" x14ac:dyDescent="0.25"/>
    <row r="6642" ht="15" x14ac:dyDescent="0.25"/>
    <row r="6643" ht="15" x14ac:dyDescent="0.25"/>
    <row r="6644" ht="15" x14ac:dyDescent="0.25"/>
    <row r="6645" ht="15" x14ac:dyDescent="0.25"/>
    <row r="6646" ht="15" x14ac:dyDescent="0.25"/>
    <row r="6647" ht="15" x14ac:dyDescent="0.25"/>
    <row r="6648" ht="15" x14ac:dyDescent="0.25"/>
    <row r="6649" ht="15" x14ac:dyDescent="0.25"/>
    <row r="6650" ht="15" x14ac:dyDescent="0.25"/>
    <row r="6651" ht="15" x14ac:dyDescent="0.25"/>
    <row r="6652" ht="15" x14ac:dyDescent="0.25"/>
    <row r="6653" ht="15" x14ac:dyDescent="0.25"/>
    <row r="6654" ht="15" x14ac:dyDescent="0.25"/>
    <row r="6655" ht="15" x14ac:dyDescent="0.25"/>
    <row r="6656" ht="15" x14ac:dyDescent="0.25"/>
    <row r="6657" ht="15" x14ac:dyDescent="0.25"/>
    <row r="6658" ht="15" x14ac:dyDescent="0.25"/>
    <row r="6659" ht="15" x14ac:dyDescent="0.25"/>
    <row r="6660" ht="15" x14ac:dyDescent="0.25"/>
    <row r="6661" ht="15" x14ac:dyDescent="0.25"/>
    <row r="6662" ht="15" x14ac:dyDescent="0.25"/>
    <row r="6663" ht="15" x14ac:dyDescent="0.25"/>
    <row r="6664" ht="15" x14ac:dyDescent="0.25"/>
    <row r="6665" ht="15" x14ac:dyDescent="0.25"/>
    <row r="6666" ht="15" x14ac:dyDescent="0.25"/>
    <row r="6667" ht="15" x14ac:dyDescent="0.25"/>
    <row r="6668" ht="15" x14ac:dyDescent="0.25"/>
    <row r="6669" ht="15" x14ac:dyDescent="0.25"/>
    <row r="6670" ht="15" x14ac:dyDescent="0.25"/>
    <row r="6671" ht="15" x14ac:dyDescent="0.25"/>
    <row r="6672" ht="15" x14ac:dyDescent="0.25"/>
    <row r="6673" ht="15" x14ac:dyDescent="0.25"/>
    <row r="6674" ht="15" x14ac:dyDescent="0.25"/>
    <row r="6675" ht="15" x14ac:dyDescent="0.25"/>
    <row r="6676" ht="15" x14ac:dyDescent="0.25"/>
    <row r="6677" ht="15" x14ac:dyDescent="0.25"/>
    <row r="6678" ht="15" x14ac:dyDescent="0.25"/>
    <row r="6679" ht="15" x14ac:dyDescent="0.25"/>
    <row r="6680" ht="15" x14ac:dyDescent="0.25"/>
    <row r="6681" ht="15" x14ac:dyDescent="0.25"/>
    <row r="6682" ht="15" x14ac:dyDescent="0.25"/>
    <row r="6683" ht="15" x14ac:dyDescent="0.25"/>
    <row r="6684" ht="15" x14ac:dyDescent="0.25"/>
    <row r="6685" ht="15" x14ac:dyDescent="0.25"/>
    <row r="6686" ht="15" x14ac:dyDescent="0.25"/>
    <row r="6687" ht="15" x14ac:dyDescent="0.25"/>
    <row r="6688" ht="15" x14ac:dyDescent="0.25"/>
    <row r="6689" ht="15" x14ac:dyDescent="0.25"/>
    <row r="6690" ht="15" x14ac:dyDescent="0.25"/>
    <row r="6691" ht="15" x14ac:dyDescent="0.25"/>
    <row r="6692" ht="15" x14ac:dyDescent="0.25"/>
    <row r="6693" ht="15" x14ac:dyDescent="0.25"/>
    <row r="6694" ht="15" x14ac:dyDescent="0.25"/>
    <row r="6695" ht="15" x14ac:dyDescent="0.25"/>
    <row r="6696" ht="15" x14ac:dyDescent="0.25"/>
    <row r="6697" ht="15" x14ac:dyDescent="0.25"/>
    <row r="6698" ht="15" x14ac:dyDescent="0.25"/>
    <row r="6699" ht="15" x14ac:dyDescent="0.25"/>
    <row r="6700" ht="15" x14ac:dyDescent="0.25"/>
    <row r="6701" ht="15" x14ac:dyDescent="0.25"/>
    <row r="6702" ht="15" x14ac:dyDescent="0.25"/>
    <row r="6703" ht="15" x14ac:dyDescent="0.25"/>
    <row r="6704" ht="15" x14ac:dyDescent="0.25"/>
    <row r="6705" ht="15" x14ac:dyDescent="0.25"/>
    <row r="6706" ht="15" x14ac:dyDescent="0.25"/>
    <row r="6707" ht="15" x14ac:dyDescent="0.25"/>
    <row r="6708" ht="15" x14ac:dyDescent="0.25"/>
    <row r="6709" ht="15" x14ac:dyDescent="0.25"/>
    <row r="6710" ht="15" x14ac:dyDescent="0.25"/>
    <row r="6711" ht="15" x14ac:dyDescent="0.25"/>
    <row r="6712" ht="15" x14ac:dyDescent="0.25"/>
    <row r="6713" ht="15" x14ac:dyDescent="0.25"/>
    <row r="6714" ht="15" x14ac:dyDescent="0.25"/>
    <row r="6715" ht="15" x14ac:dyDescent="0.25"/>
    <row r="6716" ht="15" x14ac:dyDescent="0.25"/>
    <row r="6717" ht="15" x14ac:dyDescent="0.25"/>
    <row r="6718" ht="15" x14ac:dyDescent="0.25"/>
    <row r="6719" ht="15" x14ac:dyDescent="0.25"/>
    <row r="6720" ht="15" x14ac:dyDescent="0.25"/>
    <row r="6721" ht="15" x14ac:dyDescent="0.25"/>
    <row r="6722" ht="15" x14ac:dyDescent="0.25"/>
    <row r="6723" ht="15" x14ac:dyDescent="0.25"/>
    <row r="6724" ht="15" x14ac:dyDescent="0.25"/>
    <row r="6725" ht="15" x14ac:dyDescent="0.25"/>
    <row r="6726" ht="15" x14ac:dyDescent="0.25"/>
    <row r="6727" ht="15" x14ac:dyDescent="0.25"/>
    <row r="6728" ht="15" x14ac:dyDescent="0.25"/>
    <row r="6729" ht="15" x14ac:dyDescent="0.25"/>
    <row r="6730" ht="15" x14ac:dyDescent="0.25"/>
    <row r="6731" ht="15" x14ac:dyDescent="0.25"/>
    <row r="6732" ht="15" x14ac:dyDescent="0.25"/>
    <row r="6733" ht="15" x14ac:dyDescent="0.25"/>
    <row r="6734" ht="15" x14ac:dyDescent="0.25"/>
    <row r="6735" ht="15" x14ac:dyDescent="0.25"/>
    <row r="6736" ht="15" x14ac:dyDescent="0.25"/>
    <row r="6737" ht="15" x14ac:dyDescent="0.25"/>
    <row r="6738" ht="15" x14ac:dyDescent="0.25"/>
    <row r="6739" ht="15" x14ac:dyDescent="0.25"/>
    <row r="6740" ht="15" x14ac:dyDescent="0.25"/>
    <row r="6741" ht="15" x14ac:dyDescent="0.25"/>
    <row r="6742" ht="15" x14ac:dyDescent="0.25"/>
    <row r="6743" ht="15" x14ac:dyDescent="0.25"/>
    <row r="6744" ht="15" x14ac:dyDescent="0.25"/>
    <row r="6745" ht="15" x14ac:dyDescent="0.25"/>
    <row r="6746" ht="15" x14ac:dyDescent="0.25"/>
    <row r="6747" ht="15" x14ac:dyDescent="0.25"/>
    <row r="6748" ht="15" x14ac:dyDescent="0.25"/>
    <row r="6749" ht="15" x14ac:dyDescent="0.25"/>
    <row r="6750" ht="15" x14ac:dyDescent="0.25"/>
    <row r="6751" ht="15" x14ac:dyDescent="0.25"/>
    <row r="6752" ht="15" x14ac:dyDescent="0.25"/>
    <row r="6753" ht="15" x14ac:dyDescent="0.25"/>
    <row r="6754" ht="15" x14ac:dyDescent="0.25"/>
    <row r="6755" ht="15" x14ac:dyDescent="0.25"/>
    <row r="6756" ht="15" x14ac:dyDescent="0.25"/>
    <row r="6757" ht="15" x14ac:dyDescent="0.25"/>
    <row r="6758" ht="15" x14ac:dyDescent="0.25"/>
    <row r="6759" ht="15" x14ac:dyDescent="0.25"/>
    <row r="6760" ht="15" x14ac:dyDescent="0.25"/>
    <row r="6761" ht="15" x14ac:dyDescent="0.25"/>
    <row r="6762" ht="15" x14ac:dyDescent="0.25"/>
    <row r="6763" ht="15" x14ac:dyDescent="0.25"/>
    <row r="6764" ht="15" x14ac:dyDescent="0.25"/>
    <row r="6765" ht="15" x14ac:dyDescent="0.25"/>
    <row r="6766" ht="15" x14ac:dyDescent="0.25"/>
    <row r="6767" ht="15" x14ac:dyDescent="0.25"/>
    <row r="6768" ht="15" x14ac:dyDescent="0.25"/>
    <row r="6769" ht="15" x14ac:dyDescent="0.25"/>
    <row r="6770" ht="15" x14ac:dyDescent="0.25"/>
    <row r="6771" ht="15" x14ac:dyDescent="0.25"/>
    <row r="6772" ht="15" x14ac:dyDescent="0.25"/>
    <row r="6773" ht="15" x14ac:dyDescent="0.25"/>
    <row r="6774" ht="15" x14ac:dyDescent="0.25"/>
    <row r="6775" ht="15" x14ac:dyDescent="0.25"/>
    <row r="6776" ht="15" x14ac:dyDescent="0.25"/>
    <row r="6777" ht="15" x14ac:dyDescent="0.25"/>
    <row r="6778" ht="15" x14ac:dyDescent="0.25"/>
    <row r="6779" ht="15" x14ac:dyDescent="0.25"/>
    <row r="6780" ht="15" x14ac:dyDescent="0.25"/>
    <row r="6781" ht="15" x14ac:dyDescent="0.25"/>
    <row r="6782" ht="15" x14ac:dyDescent="0.25"/>
    <row r="6783" ht="15" x14ac:dyDescent="0.25"/>
    <row r="6784" ht="15" x14ac:dyDescent="0.25"/>
    <row r="6785" ht="15" x14ac:dyDescent="0.25"/>
    <row r="6786" ht="15" x14ac:dyDescent="0.25"/>
    <row r="6787" ht="15" x14ac:dyDescent="0.25"/>
    <row r="6788" ht="15" x14ac:dyDescent="0.25"/>
    <row r="6789" ht="15" x14ac:dyDescent="0.25"/>
    <row r="6790" ht="15" x14ac:dyDescent="0.25"/>
    <row r="6791" ht="15" x14ac:dyDescent="0.25"/>
    <row r="6792" ht="15" x14ac:dyDescent="0.25"/>
    <row r="6793" ht="15" x14ac:dyDescent="0.25"/>
    <row r="6794" ht="15" x14ac:dyDescent="0.25"/>
    <row r="6795" ht="15" x14ac:dyDescent="0.25"/>
    <row r="6796" ht="15" x14ac:dyDescent="0.25"/>
    <row r="6797" ht="15" x14ac:dyDescent="0.25"/>
    <row r="6798" ht="15" x14ac:dyDescent="0.25"/>
    <row r="6799" ht="15" x14ac:dyDescent="0.25"/>
    <row r="6800" ht="15" x14ac:dyDescent="0.25"/>
    <row r="6801" ht="15" x14ac:dyDescent="0.25"/>
    <row r="6802" ht="15" x14ac:dyDescent="0.25"/>
    <row r="6803" ht="15" x14ac:dyDescent="0.25"/>
    <row r="6804" ht="15" x14ac:dyDescent="0.25"/>
    <row r="6805" ht="15" x14ac:dyDescent="0.25"/>
    <row r="6806" ht="15" x14ac:dyDescent="0.25"/>
    <row r="6807" ht="15" x14ac:dyDescent="0.25"/>
    <row r="6808" ht="15" x14ac:dyDescent="0.25"/>
    <row r="6809" ht="15" x14ac:dyDescent="0.25"/>
    <row r="6810" ht="15" x14ac:dyDescent="0.25"/>
    <row r="6811" ht="15" x14ac:dyDescent="0.25"/>
    <row r="6812" ht="15" x14ac:dyDescent="0.25"/>
    <row r="6813" ht="15" x14ac:dyDescent="0.25"/>
    <row r="6814" ht="15" x14ac:dyDescent="0.25"/>
    <row r="6815" ht="15" x14ac:dyDescent="0.25"/>
    <row r="6816" ht="15" x14ac:dyDescent="0.25"/>
    <row r="6817" ht="15" x14ac:dyDescent="0.25"/>
    <row r="6818" ht="15" x14ac:dyDescent="0.25"/>
    <row r="6819" ht="15" x14ac:dyDescent="0.25"/>
    <row r="6820" ht="15" x14ac:dyDescent="0.25"/>
    <row r="6821" ht="15" x14ac:dyDescent="0.25"/>
    <row r="6822" ht="15" x14ac:dyDescent="0.25"/>
    <row r="6823" ht="15" x14ac:dyDescent="0.25"/>
    <row r="6824" ht="15" x14ac:dyDescent="0.25"/>
    <row r="6825" ht="15" x14ac:dyDescent="0.25"/>
    <row r="6826" ht="15" x14ac:dyDescent="0.25"/>
    <row r="6827" ht="15" x14ac:dyDescent="0.25"/>
    <row r="6828" ht="15" x14ac:dyDescent="0.25"/>
    <row r="6829" ht="15" x14ac:dyDescent="0.25"/>
    <row r="6830" ht="15" x14ac:dyDescent="0.25"/>
    <row r="6831" ht="15" x14ac:dyDescent="0.25"/>
    <row r="6832" ht="15" x14ac:dyDescent="0.25"/>
    <row r="6833" ht="15" x14ac:dyDescent="0.25"/>
    <row r="6834" ht="15" x14ac:dyDescent="0.25"/>
    <row r="6835" ht="15" x14ac:dyDescent="0.25"/>
    <row r="6836" ht="15" x14ac:dyDescent="0.25"/>
    <row r="6837" ht="15" x14ac:dyDescent="0.25"/>
    <row r="6838" ht="15" x14ac:dyDescent="0.25"/>
    <row r="6839" ht="15" x14ac:dyDescent="0.25"/>
    <row r="6840" ht="15" x14ac:dyDescent="0.25"/>
    <row r="6841" ht="15" x14ac:dyDescent="0.25"/>
    <row r="6842" ht="15" x14ac:dyDescent="0.25"/>
    <row r="6843" ht="15" x14ac:dyDescent="0.25"/>
    <row r="6844" ht="15" x14ac:dyDescent="0.25"/>
    <row r="6845" ht="15" x14ac:dyDescent="0.25"/>
    <row r="6846" ht="15" x14ac:dyDescent="0.25"/>
    <row r="6847" ht="15" x14ac:dyDescent="0.25"/>
    <row r="6848" ht="15" x14ac:dyDescent="0.25"/>
    <row r="6849" ht="15" x14ac:dyDescent="0.25"/>
    <row r="6850" ht="15" x14ac:dyDescent="0.25"/>
    <row r="6851" ht="15" x14ac:dyDescent="0.25"/>
    <row r="6852" ht="15" x14ac:dyDescent="0.25"/>
    <row r="6853" ht="15" x14ac:dyDescent="0.25"/>
    <row r="6854" ht="15" x14ac:dyDescent="0.25"/>
    <row r="6855" ht="15" x14ac:dyDescent="0.25"/>
    <row r="6856" ht="15" x14ac:dyDescent="0.25"/>
    <row r="6857" ht="15" x14ac:dyDescent="0.25"/>
    <row r="6858" ht="15" x14ac:dyDescent="0.25"/>
    <row r="6859" ht="15" x14ac:dyDescent="0.25"/>
    <row r="6860" ht="15" x14ac:dyDescent="0.25"/>
    <row r="6861" ht="15" x14ac:dyDescent="0.25"/>
    <row r="6862" ht="15" x14ac:dyDescent="0.25"/>
    <row r="6863" ht="15" x14ac:dyDescent="0.25"/>
    <row r="6864" ht="15" x14ac:dyDescent="0.25"/>
    <row r="6865" ht="15" x14ac:dyDescent="0.25"/>
    <row r="6866" ht="15" x14ac:dyDescent="0.25"/>
    <row r="6867" ht="15" x14ac:dyDescent="0.25"/>
    <row r="6868" ht="15" x14ac:dyDescent="0.25"/>
    <row r="6869" ht="15" x14ac:dyDescent="0.25"/>
    <row r="6870" ht="15" x14ac:dyDescent="0.25"/>
    <row r="6871" ht="15" x14ac:dyDescent="0.25"/>
    <row r="6872" ht="15" x14ac:dyDescent="0.25"/>
    <row r="6873" ht="15" x14ac:dyDescent="0.25"/>
    <row r="6874" ht="15" x14ac:dyDescent="0.25"/>
    <row r="6875" ht="15" x14ac:dyDescent="0.25"/>
    <row r="6876" ht="15" x14ac:dyDescent="0.25"/>
    <row r="6877" ht="15" x14ac:dyDescent="0.25"/>
    <row r="6878" ht="15" x14ac:dyDescent="0.25"/>
    <row r="6879" ht="15" x14ac:dyDescent="0.25"/>
    <row r="6880" ht="15" x14ac:dyDescent="0.25"/>
    <row r="6881" ht="15" x14ac:dyDescent="0.25"/>
    <row r="6882" ht="15" x14ac:dyDescent="0.25"/>
    <row r="6883" ht="15" x14ac:dyDescent="0.25"/>
    <row r="6884" ht="15" x14ac:dyDescent="0.25"/>
    <row r="6885" ht="15" x14ac:dyDescent="0.25"/>
    <row r="6886" ht="15" x14ac:dyDescent="0.25"/>
    <row r="6887" ht="15" x14ac:dyDescent="0.25"/>
    <row r="6888" ht="15" x14ac:dyDescent="0.25"/>
    <row r="6889" ht="15" x14ac:dyDescent="0.25"/>
    <row r="6890" ht="15" x14ac:dyDescent="0.25"/>
    <row r="6891" ht="15" x14ac:dyDescent="0.25"/>
    <row r="6892" ht="15" x14ac:dyDescent="0.25"/>
    <row r="6893" ht="15" x14ac:dyDescent="0.25"/>
    <row r="6894" ht="15" x14ac:dyDescent="0.25"/>
    <row r="6895" ht="15" x14ac:dyDescent="0.25"/>
    <row r="6896" ht="15" x14ac:dyDescent="0.25"/>
    <row r="6897" ht="15" x14ac:dyDescent="0.25"/>
    <row r="6898" ht="15" x14ac:dyDescent="0.25"/>
    <row r="6899" ht="15" x14ac:dyDescent="0.25"/>
    <row r="6900" ht="15" x14ac:dyDescent="0.25"/>
    <row r="6901" ht="15" x14ac:dyDescent="0.25"/>
    <row r="6902" ht="15" x14ac:dyDescent="0.25"/>
    <row r="6903" ht="15" x14ac:dyDescent="0.25"/>
    <row r="6904" ht="15" x14ac:dyDescent="0.25"/>
    <row r="6905" ht="15" x14ac:dyDescent="0.25"/>
    <row r="6906" ht="15" x14ac:dyDescent="0.25"/>
    <row r="6907" ht="15" x14ac:dyDescent="0.25"/>
    <row r="6908" ht="15" x14ac:dyDescent="0.25"/>
    <row r="6909" ht="15" x14ac:dyDescent="0.25"/>
    <row r="6910" ht="15" x14ac:dyDescent="0.25"/>
    <row r="6911" ht="15" x14ac:dyDescent="0.25"/>
    <row r="6912" ht="15" x14ac:dyDescent="0.25"/>
    <row r="6913" ht="15" x14ac:dyDescent="0.25"/>
    <row r="6914" ht="15" x14ac:dyDescent="0.25"/>
    <row r="6915" ht="15" x14ac:dyDescent="0.25"/>
    <row r="6916" ht="15" x14ac:dyDescent="0.25"/>
    <row r="6917" ht="15" x14ac:dyDescent="0.25"/>
    <row r="6918" ht="15" x14ac:dyDescent="0.25"/>
    <row r="6919" ht="15" x14ac:dyDescent="0.25"/>
    <row r="6920" ht="15" x14ac:dyDescent="0.25"/>
    <row r="6921" ht="15" x14ac:dyDescent="0.25"/>
    <row r="6922" ht="15" x14ac:dyDescent="0.25"/>
    <row r="6923" ht="15" x14ac:dyDescent="0.25"/>
    <row r="6924" ht="15" x14ac:dyDescent="0.25"/>
    <row r="6925" ht="15" x14ac:dyDescent="0.25"/>
    <row r="6926" ht="15" x14ac:dyDescent="0.25"/>
    <row r="6927" ht="15" x14ac:dyDescent="0.25"/>
    <row r="6928" ht="15" x14ac:dyDescent="0.25"/>
    <row r="6929" ht="15" x14ac:dyDescent="0.25"/>
    <row r="6930" ht="15" x14ac:dyDescent="0.25"/>
    <row r="6931" ht="15" x14ac:dyDescent="0.25"/>
    <row r="6932" ht="15" x14ac:dyDescent="0.25"/>
    <row r="6933" ht="15" x14ac:dyDescent="0.25"/>
    <row r="6934" ht="15" x14ac:dyDescent="0.25"/>
    <row r="6935" ht="15" x14ac:dyDescent="0.25"/>
    <row r="6936" ht="15" x14ac:dyDescent="0.25"/>
    <row r="6937" ht="15" x14ac:dyDescent="0.25"/>
    <row r="6938" ht="15" x14ac:dyDescent="0.25"/>
    <row r="6939" ht="15" x14ac:dyDescent="0.25"/>
    <row r="6940" ht="15" x14ac:dyDescent="0.25"/>
    <row r="6941" ht="15" x14ac:dyDescent="0.25"/>
    <row r="6942" ht="15" x14ac:dyDescent="0.25"/>
    <row r="6943" ht="15" x14ac:dyDescent="0.25"/>
    <row r="6944" ht="15" x14ac:dyDescent="0.25"/>
    <row r="6945" ht="15" x14ac:dyDescent="0.25"/>
    <row r="6946" ht="15" x14ac:dyDescent="0.25"/>
    <row r="6947" ht="15" x14ac:dyDescent="0.25"/>
    <row r="6948" ht="15" x14ac:dyDescent="0.25"/>
    <row r="6949" ht="15" x14ac:dyDescent="0.25"/>
    <row r="6950" ht="15" x14ac:dyDescent="0.25"/>
    <row r="6951" ht="15" x14ac:dyDescent="0.25"/>
    <row r="6952" ht="15" x14ac:dyDescent="0.25"/>
    <row r="6953" ht="15" x14ac:dyDescent="0.25"/>
    <row r="6954" ht="15" x14ac:dyDescent="0.25"/>
    <row r="6955" ht="15" x14ac:dyDescent="0.25"/>
    <row r="6956" ht="15" x14ac:dyDescent="0.25"/>
    <row r="6957" ht="15" x14ac:dyDescent="0.25"/>
    <row r="6958" ht="15" x14ac:dyDescent="0.25"/>
    <row r="6959" ht="15" x14ac:dyDescent="0.25"/>
    <row r="6960" ht="15" x14ac:dyDescent="0.25"/>
    <row r="6961" ht="15" x14ac:dyDescent="0.25"/>
    <row r="6962" ht="15" x14ac:dyDescent="0.25"/>
    <row r="6963" ht="15" x14ac:dyDescent="0.25"/>
    <row r="6964" ht="15" x14ac:dyDescent="0.25"/>
    <row r="6965" ht="15" x14ac:dyDescent="0.25"/>
    <row r="6966" ht="15" x14ac:dyDescent="0.25"/>
    <row r="6967" ht="15" x14ac:dyDescent="0.25"/>
    <row r="6968" ht="15" x14ac:dyDescent="0.25"/>
    <row r="6969" ht="15" x14ac:dyDescent="0.25"/>
    <row r="6970" ht="15" x14ac:dyDescent="0.25"/>
    <row r="6971" ht="15" x14ac:dyDescent="0.25"/>
    <row r="6972" ht="15" x14ac:dyDescent="0.25"/>
    <row r="6973" ht="15" x14ac:dyDescent="0.25"/>
    <row r="6974" ht="15" x14ac:dyDescent="0.25"/>
    <row r="6975" ht="15" x14ac:dyDescent="0.25"/>
    <row r="6976" ht="15" x14ac:dyDescent="0.25"/>
    <row r="6977" ht="15" x14ac:dyDescent="0.25"/>
    <row r="6978" ht="15" x14ac:dyDescent="0.25"/>
    <row r="6979" ht="15" x14ac:dyDescent="0.25"/>
    <row r="6980" ht="15" x14ac:dyDescent="0.25"/>
    <row r="6981" ht="15" x14ac:dyDescent="0.25"/>
    <row r="6982" ht="15" x14ac:dyDescent="0.25"/>
    <row r="6983" ht="15" x14ac:dyDescent="0.25"/>
    <row r="6984" ht="15" x14ac:dyDescent="0.25"/>
    <row r="6985" ht="15" x14ac:dyDescent="0.25"/>
    <row r="6986" ht="15" x14ac:dyDescent="0.25"/>
    <row r="6987" ht="15" x14ac:dyDescent="0.25"/>
    <row r="6988" ht="15" x14ac:dyDescent="0.25"/>
    <row r="6989" ht="15" x14ac:dyDescent="0.25"/>
    <row r="6990" ht="15" x14ac:dyDescent="0.25"/>
    <row r="6991" ht="15" x14ac:dyDescent="0.25"/>
    <row r="6992" ht="15" x14ac:dyDescent="0.25"/>
    <row r="6993" ht="15" x14ac:dyDescent="0.25"/>
    <row r="6994" ht="15" x14ac:dyDescent="0.25"/>
    <row r="6995" ht="15" x14ac:dyDescent="0.25"/>
    <row r="6996" ht="15" x14ac:dyDescent="0.25"/>
    <row r="6997" ht="15" x14ac:dyDescent="0.25"/>
    <row r="6998" ht="15" x14ac:dyDescent="0.25"/>
    <row r="6999" ht="15" x14ac:dyDescent="0.25"/>
    <row r="7000" ht="15" x14ac:dyDescent="0.25"/>
    <row r="7001" ht="15" x14ac:dyDescent="0.25"/>
    <row r="7002" ht="15" x14ac:dyDescent="0.25"/>
    <row r="7003" ht="15" x14ac:dyDescent="0.25"/>
    <row r="7004" ht="15" x14ac:dyDescent="0.25"/>
    <row r="7005" ht="15" x14ac:dyDescent="0.25"/>
    <row r="7006" ht="15" x14ac:dyDescent="0.25"/>
    <row r="7007" ht="15" x14ac:dyDescent="0.25"/>
    <row r="7008" ht="15" x14ac:dyDescent="0.25"/>
    <row r="7009" ht="15" x14ac:dyDescent="0.25"/>
    <row r="7010" ht="15" x14ac:dyDescent="0.25"/>
    <row r="7011" ht="15" x14ac:dyDescent="0.25"/>
    <row r="7012" ht="15" x14ac:dyDescent="0.25"/>
    <row r="7013" ht="15" x14ac:dyDescent="0.25"/>
    <row r="7014" ht="15" x14ac:dyDescent="0.25"/>
    <row r="7015" ht="15" x14ac:dyDescent="0.25"/>
    <row r="7016" ht="15" x14ac:dyDescent="0.25"/>
    <row r="7017" ht="15" x14ac:dyDescent="0.25"/>
    <row r="7018" ht="15" x14ac:dyDescent="0.25"/>
    <row r="7019" ht="15" x14ac:dyDescent="0.25"/>
    <row r="7020" ht="15" x14ac:dyDescent="0.25"/>
    <row r="7021" ht="15" x14ac:dyDescent="0.25"/>
    <row r="7022" ht="15" x14ac:dyDescent="0.25"/>
    <row r="7023" ht="15" x14ac:dyDescent="0.25"/>
    <row r="7024" ht="15" x14ac:dyDescent="0.25"/>
    <row r="7025" ht="15" x14ac:dyDescent="0.25"/>
    <row r="7026" ht="15" x14ac:dyDescent="0.25"/>
    <row r="7027" ht="15" x14ac:dyDescent="0.25"/>
    <row r="7028" ht="15" x14ac:dyDescent="0.25"/>
    <row r="7029" ht="15" x14ac:dyDescent="0.25"/>
    <row r="7030" ht="15" x14ac:dyDescent="0.25"/>
    <row r="7031" ht="15" x14ac:dyDescent="0.25"/>
    <row r="7032" ht="15" x14ac:dyDescent="0.25"/>
    <row r="7033" ht="15" x14ac:dyDescent="0.25"/>
    <row r="7034" ht="15" x14ac:dyDescent="0.25"/>
    <row r="7035" ht="15" x14ac:dyDescent="0.25"/>
    <row r="7036" ht="15" x14ac:dyDescent="0.25"/>
    <row r="7037" ht="15" x14ac:dyDescent="0.25"/>
    <row r="7038" ht="15" x14ac:dyDescent="0.25"/>
    <row r="7039" ht="15" x14ac:dyDescent="0.25"/>
    <row r="7040" ht="15" x14ac:dyDescent="0.25"/>
    <row r="7041" ht="15" x14ac:dyDescent="0.25"/>
    <row r="7042" ht="15" x14ac:dyDescent="0.25"/>
    <row r="7043" ht="15" x14ac:dyDescent="0.25"/>
    <row r="7044" ht="15" x14ac:dyDescent="0.25"/>
    <row r="7045" ht="15" x14ac:dyDescent="0.25"/>
    <row r="7046" ht="15" x14ac:dyDescent="0.25"/>
    <row r="7047" ht="15" x14ac:dyDescent="0.25"/>
    <row r="7048" ht="15" x14ac:dyDescent="0.25"/>
    <row r="7049" ht="15" x14ac:dyDescent="0.25"/>
    <row r="7050" ht="15" x14ac:dyDescent="0.25"/>
    <row r="7051" ht="15" x14ac:dyDescent="0.25"/>
    <row r="7052" ht="15" x14ac:dyDescent="0.25"/>
    <row r="7053" ht="15" x14ac:dyDescent="0.25"/>
    <row r="7054" ht="15" x14ac:dyDescent="0.25"/>
    <row r="7055" ht="15" x14ac:dyDescent="0.25"/>
    <row r="7056" ht="15" x14ac:dyDescent="0.25"/>
    <row r="7057" ht="15" x14ac:dyDescent="0.25"/>
    <row r="7058" ht="15" x14ac:dyDescent="0.25"/>
    <row r="7059" ht="15" x14ac:dyDescent="0.25"/>
    <row r="7060" ht="15" x14ac:dyDescent="0.25"/>
    <row r="7061" ht="15" x14ac:dyDescent="0.25"/>
    <row r="7062" ht="15" x14ac:dyDescent="0.25"/>
    <row r="7063" ht="15" x14ac:dyDescent="0.25"/>
    <row r="7064" ht="15" x14ac:dyDescent="0.25"/>
    <row r="7065" ht="15" x14ac:dyDescent="0.25"/>
    <row r="7066" ht="15" x14ac:dyDescent="0.25"/>
    <row r="7067" ht="15" x14ac:dyDescent="0.25"/>
    <row r="7068" ht="15" x14ac:dyDescent="0.25"/>
    <row r="7069" ht="15" x14ac:dyDescent="0.25"/>
    <row r="7070" ht="15" x14ac:dyDescent="0.25"/>
    <row r="7071" ht="15" x14ac:dyDescent="0.25"/>
    <row r="7072" ht="15" x14ac:dyDescent="0.25"/>
    <row r="7073" ht="15" x14ac:dyDescent="0.25"/>
    <row r="7074" ht="15" x14ac:dyDescent="0.25"/>
    <row r="7075" ht="15" x14ac:dyDescent="0.25"/>
    <row r="7076" ht="15" x14ac:dyDescent="0.25"/>
    <row r="7077" ht="15" x14ac:dyDescent="0.25"/>
    <row r="7078" ht="15" x14ac:dyDescent="0.25"/>
    <row r="7079" ht="15" x14ac:dyDescent="0.25"/>
    <row r="7080" ht="15" x14ac:dyDescent="0.25"/>
    <row r="7081" ht="15" x14ac:dyDescent="0.25"/>
    <row r="7082" ht="15" x14ac:dyDescent="0.25"/>
    <row r="7083" ht="15" x14ac:dyDescent="0.25"/>
    <row r="7084" ht="15" x14ac:dyDescent="0.25"/>
    <row r="7085" ht="15" x14ac:dyDescent="0.25"/>
    <row r="7086" ht="15" x14ac:dyDescent="0.25"/>
    <row r="7087" ht="15" x14ac:dyDescent="0.25"/>
    <row r="7088" ht="15" x14ac:dyDescent="0.25"/>
    <row r="7089" ht="15" x14ac:dyDescent="0.25"/>
    <row r="7090" ht="15" x14ac:dyDescent="0.25"/>
    <row r="7091" ht="15" x14ac:dyDescent="0.25"/>
    <row r="7092" ht="15" x14ac:dyDescent="0.25"/>
    <row r="7093" ht="15" x14ac:dyDescent="0.25"/>
    <row r="7094" ht="15" x14ac:dyDescent="0.25"/>
    <row r="7095" ht="15" x14ac:dyDescent="0.25"/>
    <row r="7096" ht="15" x14ac:dyDescent="0.25"/>
    <row r="7097" ht="15" x14ac:dyDescent="0.25"/>
    <row r="7098" ht="15" x14ac:dyDescent="0.25"/>
    <row r="7099" ht="15" x14ac:dyDescent="0.25"/>
    <row r="7100" ht="15" x14ac:dyDescent="0.25"/>
    <row r="7101" ht="15" x14ac:dyDescent="0.25"/>
    <row r="7102" ht="15" x14ac:dyDescent="0.25"/>
    <row r="7103" ht="15" x14ac:dyDescent="0.25"/>
    <row r="7104" ht="15" x14ac:dyDescent="0.25"/>
    <row r="7105" ht="15" x14ac:dyDescent="0.25"/>
    <row r="7106" ht="15" x14ac:dyDescent="0.25"/>
    <row r="7107" ht="15" x14ac:dyDescent="0.25"/>
    <row r="7108" ht="15" x14ac:dyDescent="0.25"/>
    <row r="7109" ht="15" x14ac:dyDescent="0.25"/>
    <row r="7110" ht="15" x14ac:dyDescent="0.25"/>
    <row r="7111" ht="15" x14ac:dyDescent="0.25"/>
    <row r="7112" ht="15" x14ac:dyDescent="0.25"/>
    <row r="7113" ht="15" x14ac:dyDescent="0.25"/>
    <row r="7114" ht="15" x14ac:dyDescent="0.25"/>
    <row r="7115" ht="15" x14ac:dyDescent="0.25"/>
    <row r="7116" ht="15" x14ac:dyDescent="0.25"/>
    <row r="7117" ht="15" x14ac:dyDescent="0.25"/>
    <row r="7118" ht="15" x14ac:dyDescent="0.25"/>
    <row r="7119" ht="15" x14ac:dyDescent="0.25"/>
    <row r="7120" ht="15" x14ac:dyDescent="0.25"/>
    <row r="7121" ht="15" x14ac:dyDescent="0.25"/>
    <row r="7122" ht="15" x14ac:dyDescent="0.25"/>
    <row r="7123" ht="15" x14ac:dyDescent="0.25"/>
    <row r="7124" ht="15" x14ac:dyDescent="0.25"/>
    <row r="7125" ht="15" x14ac:dyDescent="0.25"/>
    <row r="7126" ht="15" x14ac:dyDescent="0.25"/>
    <row r="7127" ht="15" x14ac:dyDescent="0.25"/>
    <row r="7128" ht="15" x14ac:dyDescent="0.25"/>
    <row r="7129" ht="15" x14ac:dyDescent="0.25"/>
    <row r="7130" ht="15" x14ac:dyDescent="0.25"/>
    <row r="7131" ht="15" x14ac:dyDescent="0.25"/>
    <row r="7132" ht="15" x14ac:dyDescent="0.25"/>
    <row r="7133" ht="15" x14ac:dyDescent="0.25"/>
    <row r="7134" ht="15" x14ac:dyDescent="0.25"/>
    <row r="7135" ht="15" x14ac:dyDescent="0.25"/>
    <row r="7136" ht="15" x14ac:dyDescent="0.25"/>
    <row r="7137" ht="15" x14ac:dyDescent="0.25"/>
    <row r="7138" ht="15" x14ac:dyDescent="0.25"/>
    <row r="7139" ht="15" x14ac:dyDescent="0.25"/>
    <row r="7140" ht="15" x14ac:dyDescent="0.25"/>
    <row r="7141" ht="15" x14ac:dyDescent="0.25"/>
    <row r="7142" ht="15" x14ac:dyDescent="0.25"/>
    <row r="7143" ht="15" x14ac:dyDescent="0.25"/>
    <row r="7144" ht="15" x14ac:dyDescent="0.25"/>
    <row r="7145" ht="15" x14ac:dyDescent="0.25"/>
    <row r="7146" ht="15" x14ac:dyDescent="0.25"/>
    <row r="7147" ht="15" x14ac:dyDescent="0.25"/>
    <row r="7148" ht="15" x14ac:dyDescent="0.25"/>
    <row r="7149" ht="15" x14ac:dyDescent="0.25"/>
    <row r="7150" ht="15" x14ac:dyDescent="0.25"/>
    <row r="7151" ht="15" x14ac:dyDescent="0.25"/>
    <row r="7152" ht="15" x14ac:dyDescent="0.25"/>
    <row r="7153" ht="15" x14ac:dyDescent="0.25"/>
    <row r="7154" ht="15" x14ac:dyDescent="0.25"/>
    <row r="7155" ht="15" x14ac:dyDescent="0.25"/>
    <row r="7156" ht="15" x14ac:dyDescent="0.25"/>
    <row r="7157" ht="15" x14ac:dyDescent="0.25"/>
    <row r="7158" ht="15" x14ac:dyDescent="0.25"/>
    <row r="7159" ht="15" x14ac:dyDescent="0.25"/>
    <row r="7160" ht="15" x14ac:dyDescent="0.25"/>
    <row r="7161" ht="15" x14ac:dyDescent="0.25"/>
    <row r="7162" ht="15" x14ac:dyDescent="0.25"/>
    <row r="7163" ht="15" x14ac:dyDescent="0.25"/>
    <row r="7164" ht="15" x14ac:dyDescent="0.25"/>
    <row r="7165" ht="15" x14ac:dyDescent="0.25"/>
    <row r="7166" ht="15" x14ac:dyDescent="0.25"/>
    <row r="7167" ht="15" x14ac:dyDescent="0.25"/>
    <row r="7168" ht="15" x14ac:dyDescent="0.25"/>
    <row r="7169" ht="15" x14ac:dyDescent="0.25"/>
    <row r="7170" ht="15" x14ac:dyDescent="0.25"/>
    <row r="7171" ht="15" x14ac:dyDescent="0.25"/>
    <row r="7172" ht="15" x14ac:dyDescent="0.25"/>
    <row r="7173" ht="15" x14ac:dyDescent="0.25"/>
    <row r="7174" ht="15" x14ac:dyDescent="0.25"/>
    <row r="7175" ht="15" x14ac:dyDescent="0.25"/>
    <row r="7176" ht="15" x14ac:dyDescent="0.25"/>
    <row r="7177" ht="15" x14ac:dyDescent="0.25"/>
    <row r="7178" ht="15" x14ac:dyDescent="0.25"/>
    <row r="7179" ht="15" x14ac:dyDescent="0.25"/>
    <row r="7180" ht="15" x14ac:dyDescent="0.25"/>
    <row r="7181" ht="15" x14ac:dyDescent="0.25"/>
    <row r="7182" ht="15" x14ac:dyDescent="0.25"/>
    <row r="7183" ht="15" x14ac:dyDescent="0.25"/>
    <row r="7184" ht="15" x14ac:dyDescent="0.25"/>
    <row r="7185" ht="15" x14ac:dyDescent="0.25"/>
    <row r="7186" ht="15" x14ac:dyDescent="0.25"/>
    <row r="7187" ht="15" x14ac:dyDescent="0.25"/>
    <row r="7188" ht="15" x14ac:dyDescent="0.25"/>
    <row r="7189" ht="15" x14ac:dyDescent="0.25"/>
    <row r="7190" ht="15" x14ac:dyDescent="0.25"/>
    <row r="7191" ht="15" x14ac:dyDescent="0.25"/>
    <row r="7192" ht="15" x14ac:dyDescent="0.25"/>
    <row r="7193" ht="15" x14ac:dyDescent="0.25"/>
    <row r="7194" ht="15" x14ac:dyDescent="0.25"/>
    <row r="7195" ht="15" x14ac:dyDescent="0.25"/>
    <row r="7196" ht="15" x14ac:dyDescent="0.25"/>
    <row r="7197" ht="15" x14ac:dyDescent="0.25"/>
    <row r="7198" ht="15" x14ac:dyDescent="0.25"/>
    <row r="7199" ht="15" x14ac:dyDescent="0.25"/>
    <row r="7200" ht="15" x14ac:dyDescent="0.25"/>
    <row r="7201" ht="15" x14ac:dyDescent="0.25"/>
    <row r="7202" ht="15" x14ac:dyDescent="0.25"/>
    <row r="7203" ht="15" x14ac:dyDescent="0.25"/>
    <row r="7204" ht="15" x14ac:dyDescent="0.25"/>
    <row r="7205" ht="15" x14ac:dyDescent="0.25"/>
    <row r="7206" ht="15" x14ac:dyDescent="0.25"/>
    <row r="7207" ht="15" x14ac:dyDescent="0.25"/>
    <row r="7208" ht="15" x14ac:dyDescent="0.25"/>
    <row r="7209" ht="15" x14ac:dyDescent="0.25"/>
    <row r="7210" ht="15" x14ac:dyDescent="0.25"/>
    <row r="7211" ht="15" x14ac:dyDescent="0.25"/>
    <row r="7212" ht="15" x14ac:dyDescent="0.25"/>
    <row r="7213" ht="15" x14ac:dyDescent="0.25"/>
    <row r="7214" ht="15" x14ac:dyDescent="0.25"/>
    <row r="7215" ht="15" x14ac:dyDescent="0.25"/>
    <row r="7216" ht="15" x14ac:dyDescent="0.25"/>
    <row r="7217" ht="15" x14ac:dyDescent="0.25"/>
    <row r="7218" ht="15" x14ac:dyDescent="0.25"/>
    <row r="7219" ht="15" x14ac:dyDescent="0.25"/>
    <row r="7220" ht="15" x14ac:dyDescent="0.25"/>
    <row r="7221" ht="15" x14ac:dyDescent="0.25"/>
    <row r="7222" ht="15" x14ac:dyDescent="0.25"/>
    <row r="7223" ht="15" x14ac:dyDescent="0.25"/>
    <row r="7224" ht="15" x14ac:dyDescent="0.25"/>
    <row r="7225" ht="15" x14ac:dyDescent="0.25"/>
    <row r="7226" ht="15" x14ac:dyDescent="0.25"/>
    <row r="7227" ht="15" x14ac:dyDescent="0.25"/>
    <row r="7228" ht="15" x14ac:dyDescent="0.25"/>
    <row r="7229" ht="15" x14ac:dyDescent="0.25"/>
    <row r="7230" ht="15" x14ac:dyDescent="0.25"/>
    <row r="7231" ht="15" x14ac:dyDescent="0.25"/>
    <row r="7232" ht="15" x14ac:dyDescent="0.25"/>
    <row r="7233" ht="15" x14ac:dyDescent="0.25"/>
    <row r="7234" ht="15" x14ac:dyDescent="0.25"/>
    <row r="7235" ht="15" x14ac:dyDescent="0.25"/>
    <row r="7236" ht="15" x14ac:dyDescent="0.25"/>
    <row r="7237" ht="15" x14ac:dyDescent="0.25"/>
    <row r="7238" ht="15" x14ac:dyDescent="0.25"/>
    <row r="7239" ht="15" x14ac:dyDescent="0.25"/>
    <row r="7240" ht="15" x14ac:dyDescent="0.25"/>
    <row r="7241" ht="15" x14ac:dyDescent="0.25"/>
    <row r="7242" ht="15" x14ac:dyDescent="0.25"/>
    <row r="7243" ht="15" x14ac:dyDescent="0.25"/>
    <row r="7244" ht="15" x14ac:dyDescent="0.25"/>
    <row r="7245" ht="15" x14ac:dyDescent="0.25"/>
    <row r="7246" ht="15" x14ac:dyDescent="0.25"/>
    <row r="7247" ht="15" x14ac:dyDescent="0.25"/>
    <row r="7248" ht="15" x14ac:dyDescent="0.25"/>
    <row r="7249" ht="15" x14ac:dyDescent="0.25"/>
    <row r="7250" ht="15" x14ac:dyDescent="0.25"/>
    <row r="7251" ht="15" x14ac:dyDescent="0.25"/>
    <row r="7252" ht="15" x14ac:dyDescent="0.25"/>
    <row r="7253" ht="15" x14ac:dyDescent="0.25"/>
    <row r="7254" ht="15" x14ac:dyDescent="0.25"/>
    <row r="7255" ht="15" x14ac:dyDescent="0.25"/>
    <row r="7256" ht="15" x14ac:dyDescent="0.25"/>
    <row r="7257" ht="15" x14ac:dyDescent="0.25"/>
    <row r="7258" ht="15" x14ac:dyDescent="0.25"/>
    <row r="7259" ht="15" x14ac:dyDescent="0.25"/>
    <row r="7260" ht="15" x14ac:dyDescent="0.25"/>
    <row r="7261" ht="15" x14ac:dyDescent="0.25"/>
    <row r="7262" ht="15" x14ac:dyDescent="0.25"/>
    <row r="7263" ht="15" x14ac:dyDescent="0.25"/>
    <row r="7264" ht="15" x14ac:dyDescent="0.25"/>
    <row r="7265" ht="15" x14ac:dyDescent="0.25"/>
    <row r="7266" ht="15" x14ac:dyDescent="0.25"/>
    <row r="7267" ht="15" x14ac:dyDescent="0.25"/>
    <row r="7268" ht="15" x14ac:dyDescent="0.25"/>
    <row r="7269" ht="15" x14ac:dyDescent="0.25"/>
    <row r="7270" ht="15" x14ac:dyDescent="0.25"/>
    <row r="7271" ht="15" x14ac:dyDescent="0.25"/>
    <row r="7272" ht="15" x14ac:dyDescent="0.25"/>
    <row r="7273" ht="15" x14ac:dyDescent="0.25"/>
    <row r="7274" ht="15" x14ac:dyDescent="0.25"/>
    <row r="7275" ht="15" x14ac:dyDescent="0.25"/>
    <row r="7276" ht="15" x14ac:dyDescent="0.25"/>
    <row r="7277" ht="15" x14ac:dyDescent="0.25"/>
    <row r="7278" ht="15" x14ac:dyDescent="0.25"/>
    <row r="7279" ht="15" x14ac:dyDescent="0.25"/>
    <row r="7280" ht="15" x14ac:dyDescent="0.25"/>
    <row r="7281" ht="15" x14ac:dyDescent="0.25"/>
    <row r="7282" ht="15" x14ac:dyDescent="0.25"/>
    <row r="7283" ht="15" x14ac:dyDescent="0.25"/>
    <row r="7284" ht="15" x14ac:dyDescent="0.25"/>
    <row r="7285" ht="15" x14ac:dyDescent="0.25"/>
    <row r="7286" ht="15" x14ac:dyDescent="0.25"/>
    <row r="7287" ht="15" x14ac:dyDescent="0.25"/>
    <row r="7288" ht="15" x14ac:dyDescent="0.25"/>
    <row r="7289" ht="15" x14ac:dyDescent="0.25"/>
    <row r="7290" ht="15" x14ac:dyDescent="0.25"/>
    <row r="7291" ht="15" x14ac:dyDescent="0.25"/>
    <row r="7292" ht="15" x14ac:dyDescent="0.25"/>
    <row r="7293" ht="15" x14ac:dyDescent="0.25"/>
    <row r="7294" ht="15" x14ac:dyDescent="0.25"/>
    <row r="7295" ht="15" x14ac:dyDescent="0.25"/>
    <row r="7296" ht="15" x14ac:dyDescent="0.25"/>
    <row r="7297" ht="15" x14ac:dyDescent="0.25"/>
    <row r="7298" ht="15" x14ac:dyDescent="0.25"/>
    <row r="7299" ht="15" x14ac:dyDescent="0.25"/>
    <row r="7300" ht="15" x14ac:dyDescent="0.25"/>
    <row r="7301" ht="15" x14ac:dyDescent="0.25"/>
    <row r="7302" ht="15" x14ac:dyDescent="0.25"/>
    <row r="7303" ht="15" x14ac:dyDescent="0.25"/>
    <row r="7304" ht="15" x14ac:dyDescent="0.25"/>
    <row r="7305" ht="15" x14ac:dyDescent="0.25"/>
    <row r="7306" ht="15" x14ac:dyDescent="0.25"/>
    <row r="7307" ht="15" x14ac:dyDescent="0.25"/>
    <row r="7308" ht="15" x14ac:dyDescent="0.25"/>
    <row r="7309" ht="15" x14ac:dyDescent="0.25"/>
    <row r="7310" ht="15" x14ac:dyDescent="0.25"/>
    <row r="7311" ht="15" x14ac:dyDescent="0.25"/>
    <row r="7312" ht="15" x14ac:dyDescent="0.25"/>
    <row r="7313" ht="15" x14ac:dyDescent="0.25"/>
    <row r="7314" ht="15" x14ac:dyDescent="0.25"/>
    <row r="7315" ht="15" x14ac:dyDescent="0.25"/>
    <row r="7316" ht="15" x14ac:dyDescent="0.25"/>
    <row r="7317" ht="15" x14ac:dyDescent="0.25"/>
    <row r="7318" ht="15" x14ac:dyDescent="0.25"/>
    <row r="7319" ht="15" x14ac:dyDescent="0.25"/>
    <row r="7320" ht="15" x14ac:dyDescent="0.25"/>
    <row r="7321" ht="15" x14ac:dyDescent="0.25"/>
    <row r="7322" ht="15" x14ac:dyDescent="0.25"/>
    <row r="7323" ht="15" x14ac:dyDescent="0.25"/>
    <row r="7324" ht="15" x14ac:dyDescent="0.25"/>
    <row r="7325" ht="15" x14ac:dyDescent="0.25"/>
    <row r="7326" ht="15" x14ac:dyDescent="0.25"/>
    <row r="7327" ht="15" x14ac:dyDescent="0.25"/>
    <row r="7328" ht="15" x14ac:dyDescent="0.25"/>
    <row r="7329" ht="15" x14ac:dyDescent="0.25"/>
    <row r="7330" ht="15" x14ac:dyDescent="0.25"/>
    <row r="7331" ht="15" x14ac:dyDescent="0.25"/>
    <row r="7332" ht="15" x14ac:dyDescent="0.25"/>
    <row r="7333" ht="15" x14ac:dyDescent="0.25"/>
    <row r="7334" ht="15" x14ac:dyDescent="0.25"/>
    <row r="7335" ht="15" x14ac:dyDescent="0.25"/>
    <row r="7336" ht="15" x14ac:dyDescent="0.25"/>
    <row r="7337" ht="15" x14ac:dyDescent="0.25"/>
    <row r="7338" ht="15" x14ac:dyDescent="0.25"/>
    <row r="7339" ht="15" x14ac:dyDescent="0.25"/>
    <row r="7340" ht="15" x14ac:dyDescent="0.25"/>
    <row r="7341" ht="15" x14ac:dyDescent="0.25"/>
    <row r="7342" ht="15" x14ac:dyDescent="0.25"/>
    <row r="7343" ht="15" x14ac:dyDescent="0.25"/>
    <row r="7344" ht="15" x14ac:dyDescent="0.25"/>
    <row r="7345" ht="15" x14ac:dyDescent="0.25"/>
    <row r="7346" ht="15" x14ac:dyDescent="0.25"/>
    <row r="7347" ht="15" x14ac:dyDescent="0.25"/>
    <row r="7348" ht="15" x14ac:dyDescent="0.25"/>
    <row r="7349" ht="15" x14ac:dyDescent="0.25"/>
    <row r="7350" ht="15" x14ac:dyDescent="0.25"/>
    <row r="7351" ht="15" x14ac:dyDescent="0.25"/>
    <row r="7352" ht="15" x14ac:dyDescent="0.25"/>
    <row r="7353" ht="15" x14ac:dyDescent="0.25"/>
    <row r="7354" ht="15" x14ac:dyDescent="0.25"/>
    <row r="7355" ht="15" x14ac:dyDescent="0.25"/>
    <row r="7356" ht="15" x14ac:dyDescent="0.25"/>
    <row r="7357" ht="15" x14ac:dyDescent="0.25"/>
    <row r="7358" ht="15" x14ac:dyDescent="0.25"/>
    <row r="7359" ht="15" x14ac:dyDescent="0.25"/>
    <row r="7360" ht="15" x14ac:dyDescent="0.25"/>
    <row r="7361" ht="15" x14ac:dyDescent="0.25"/>
    <row r="7362" ht="15" x14ac:dyDescent="0.25"/>
    <row r="7363" ht="15" x14ac:dyDescent="0.25"/>
    <row r="7364" ht="15" x14ac:dyDescent="0.25"/>
    <row r="7365" ht="15" x14ac:dyDescent="0.25"/>
    <row r="7366" ht="15" x14ac:dyDescent="0.25"/>
    <row r="7367" ht="15" x14ac:dyDescent="0.25"/>
    <row r="7368" ht="15" x14ac:dyDescent="0.25"/>
    <row r="7369" ht="15" x14ac:dyDescent="0.25"/>
    <row r="7370" ht="15" x14ac:dyDescent="0.25"/>
    <row r="7371" ht="15" x14ac:dyDescent="0.25"/>
    <row r="7372" ht="15" x14ac:dyDescent="0.25"/>
    <row r="7373" ht="15" x14ac:dyDescent="0.25"/>
    <row r="7374" ht="15" x14ac:dyDescent="0.25"/>
    <row r="7375" ht="15" x14ac:dyDescent="0.25"/>
    <row r="7376" ht="15" x14ac:dyDescent="0.25"/>
    <row r="7377" ht="15" x14ac:dyDescent="0.25"/>
    <row r="7378" ht="15" x14ac:dyDescent="0.25"/>
    <row r="7379" ht="15" x14ac:dyDescent="0.25"/>
    <row r="7380" ht="15" x14ac:dyDescent="0.25"/>
    <row r="7381" ht="15" x14ac:dyDescent="0.25"/>
    <row r="7382" ht="15" x14ac:dyDescent="0.25"/>
    <row r="7383" ht="15" x14ac:dyDescent="0.25"/>
    <row r="7384" ht="15" x14ac:dyDescent="0.25"/>
    <row r="7385" ht="15" x14ac:dyDescent="0.25"/>
    <row r="7386" ht="15" x14ac:dyDescent="0.25"/>
    <row r="7387" ht="15" x14ac:dyDescent="0.25"/>
    <row r="7388" ht="15" x14ac:dyDescent="0.25"/>
    <row r="7389" ht="15" x14ac:dyDescent="0.25"/>
    <row r="7390" ht="15" x14ac:dyDescent="0.25"/>
    <row r="7391" ht="15" x14ac:dyDescent="0.25"/>
    <row r="7392" ht="15" x14ac:dyDescent="0.25"/>
    <row r="7393" ht="15" x14ac:dyDescent="0.25"/>
    <row r="7394" ht="15" x14ac:dyDescent="0.25"/>
    <row r="7395" ht="15" x14ac:dyDescent="0.25"/>
    <row r="7396" ht="15" x14ac:dyDescent="0.25"/>
    <row r="7397" ht="15" x14ac:dyDescent="0.25"/>
    <row r="7398" ht="15" x14ac:dyDescent="0.25"/>
    <row r="7399" ht="15" x14ac:dyDescent="0.25"/>
    <row r="7400" ht="15" x14ac:dyDescent="0.25"/>
    <row r="7401" ht="15" x14ac:dyDescent="0.25"/>
    <row r="7402" ht="15" x14ac:dyDescent="0.25"/>
    <row r="7403" ht="15" x14ac:dyDescent="0.25"/>
    <row r="7404" ht="15" x14ac:dyDescent="0.25"/>
    <row r="7405" ht="15" x14ac:dyDescent="0.25"/>
    <row r="7406" ht="15" x14ac:dyDescent="0.25"/>
    <row r="7407" ht="15" x14ac:dyDescent="0.25"/>
    <row r="7408" ht="15" x14ac:dyDescent="0.25"/>
    <row r="7409" ht="15" x14ac:dyDescent="0.25"/>
    <row r="7410" ht="15" x14ac:dyDescent="0.25"/>
    <row r="7411" ht="15" x14ac:dyDescent="0.25"/>
    <row r="7412" ht="15" x14ac:dyDescent="0.25"/>
    <row r="7413" ht="15" x14ac:dyDescent="0.25"/>
    <row r="7414" ht="15" x14ac:dyDescent="0.25"/>
    <row r="7415" ht="15" x14ac:dyDescent="0.25"/>
    <row r="7416" ht="15" x14ac:dyDescent="0.25"/>
    <row r="7417" ht="15" x14ac:dyDescent="0.25"/>
    <row r="7418" ht="15" x14ac:dyDescent="0.25"/>
    <row r="7419" ht="15" x14ac:dyDescent="0.25"/>
    <row r="7420" ht="15" x14ac:dyDescent="0.25"/>
    <row r="7421" ht="15" x14ac:dyDescent="0.25"/>
    <row r="7422" ht="15" x14ac:dyDescent="0.25"/>
    <row r="7423" ht="15" x14ac:dyDescent="0.25"/>
    <row r="7424" ht="15" x14ac:dyDescent="0.25"/>
    <row r="7425" ht="15" x14ac:dyDescent="0.25"/>
    <row r="7426" ht="15" x14ac:dyDescent="0.25"/>
    <row r="7427" ht="15" x14ac:dyDescent="0.25"/>
    <row r="7428" ht="15" x14ac:dyDescent="0.25"/>
    <row r="7429" ht="15" x14ac:dyDescent="0.25"/>
    <row r="7430" ht="15" x14ac:dyDescent="0.25"/>
    <row r="7431" ht="15" x14ac:dyDescent="0.25"/>
    <row r="7432" ht="15" x14ac:dyDescent="0.25"/>
    <row r="7433" ht="15" x14ac:dyDescent="0.25"/>
    <row r="7434" ht="15" x14ac:dyDescent="0.25"/>
    <row r="7435" ht="15" x14ac:dyDescent="0.25"/>
    <row r="7436" ht="15" x14ac:dyDescent="0.25"/>
    <row r="7437" ht="15" x14ac:dyDescent="0.25"/>
    <row r="7438" ht="15" x14ac:dyDescent="0.25"/>
    <row r="7439" ht="15" x14ac:dyDescent="0.25"/>
    <row r="7440" ht="15" x14ac:dyDescent="0.25"/>
    <row r="7441" ht="15" x14ac:dyDescent="0.25"/>
    <row r="7442" ht="15" x14ac:dyDescent="0.25"/>
    <row r="7443" ht="15" x14ac:dyDescent="0.25"/>
    <row r="7444" ht="15" x14ac:dyDescent="0.25"/>
    <row r="7445" ht="15" x14ac:dyDescent="0.25"/>
    <row r="7446" ht="15" x14ac:dyDescent="0.25"/>
    <row r="7447" ht="15" x14ac:dyDescent="0.25"/>
    <row r="7448" ht="15" x14ac:dyDescent="0.25"/>
    <row r="7449" ht="15" x14ac:dyDescent="0.25"/>
    <row r="7450" ht="15" x14ac:dyDescent="0.25"/>
    <row r="7451" ht="15" x14ac:dyDescent="0.25"/>
    <row r="7452" ht="15" x14ac:dyDescent="0.25"/>
    <row r="7453" ht="15" x14ac:dyDescent="0.25"/>
    <row r="7454" ht="15" x14ac:dyDescent="0.25"/>
    <row r="7455" ht="15" x14ac:dyDescent="0.25"/>
    <row r="7456" ht="15" x14ac:dyDescent="0.25"/>
    <row r="7457" ht="15" x14ac:dyDescent="0.25"/>
    <row r="7458" ht="15" x14ac:dyDescent="0.25"/>
    <row r="7459" ht="15" x14ac:dyDescent="0.25"/>
    <row r="7460" ht="15" x14ac:dyDescent="0.25"/>
    <row r="7461" ht="15" x14ac:dyDescent="0.25"/>
    <row r="7462" ht="15" x14ac:dyDescent="0.25"/>
    <row r="7463" ht="15" x14ac:dyDescent="0.25"/>
    <row r="7464" ht="15" x14ac:dyDescent="0.25"/>
    <row r="7465" ht="15" x14ac:dyDescent="0.25"/>
    <row r="7466" ht="15" x14ac:dyDescent="0.25"/>
    <row r="7467" ht="15" x14ac:dyDescent="0.25"/>
    <row r="7468" ht="15" x14ac:dyDescent="0.25"/>
    <row r="7469" ht="15" x14ac:dyDescent="0.25"/>
    <row r="7470" ht="15" x14ac:dyDescent="0.25"/>
    <row r="7471" ht="15" x14ac:dyDescent="0.25"/>
    <row r="7472" ht="15" x14ac:dyDescent="0.25"/>
    <row r="7473" ht="15" x14ac:dyDescent="0.25"/>
    <row r="7474" ht="15" x14ac:dyDescent="0.25"/>
    <row r="7475" ht="15" x14ac:dyDescent="0.25"/>
    <row r="7476" ht="15" x14ac:dyDescent="0.25"/>
    <row r="7477" ht="15" x14ac:dyDescent="0.25"/>
    <row r="7478" ht="15" x14ac:dyDescent="0.25"/>
    <row r="7479" ht="15" x14ac:dyDescent="0.25"/>
    <row r="7480" ht="15" x14ac:dyDescent="0.25"/>
    <row r="7481" ht="15" x14ac:dyDescent="0.25"/>
    <row r="7482" ht="15" x14ac:dyDescent="0.25"/>
    <row r="7483" ht="15" x14ac:dyDescent="0.25"/>
    <row r="7484" ht="15" x14ac:dyDescent="0.25"/>
    <row r="7485" ht="15" x14ac:dyDescent="0.25"/>
    <row r="7486" ht="15" x14ac:dyDescent="0.25"/>
    <row r="7487" ht="15" x14ac:dyDescent="0.25"/>
    <row r="7488" ht="15" x14ac:dyDescent="0.25"/>
    <row r="7489" ht="15" x14ac:dyDescent="0.25"/>
    <row r="7490" ht="15" x14ac:dyDescent="0.25"/>
    <row r="7491" ht="15" x14ac:dyDescent="0.25"/>
    <row r="7492" ht="15" x14ac:dyDescent="0.25"/>
    <row r="7493" ht="15" x14ac:dyDescent="0.25"/>
    <row r="7494" ht="15" x14ac:dyDescent="0.25"/>
    <row r="7495" ht="15" x14ac:dyDescent="0.25"/>
    <row r="7496" ht="15" x14ac:dyDescent="0.25"/>
    <row r="7497" ht="15" x14ac:dyDescent="0.25"/>
    <row r="7498" ht="15" x14ac:dyDescent="0.25"/>
    <row r="7499" ht="15" x14ac:dyDescent="0.25"/>
    <row r="7500" ht="15" x14ac:dyDescent="0.25"/>
    <row r="7501" ht="15" x14ac:dyDescent="0.25"/>
    <row r="7502" ht="15" x14ac:dyDescent="0.25"/>
    <row r="7503" ht="15" x14ac:dyDescent="0.25"/>
    <row r="7504" ht="15" x14ac:dyDescent="0.25"/>
    <row r="7505" ht="15" x14ac:dyDescent="0.25"/>
    <row r="7506" ht="15" x14ac:dyDescent="0.25"/>
    <row r="7507" ht="15" x14ac:dyDescent="0.25"/>
    <row r="7508" ht="15" x14ac:dyDescent="0.25"/>
    <row r="7509" ht="15" x14ac:dyDescent="0.25"/>
    <row r="7510" ht="15" x14ac:dyDescent="0.25"/>
    <row r="7511" ht="15" x14ac:dyDescent="0.25"/>
    <row r="7512" ht="15" x14ac:dyDescent="0.25"/>
    <row r="7513" ht="15" x14ac:dyDescent="0.25"/>
    <row r="7514" ht="15" x14ac:dyDescent="0.25"/>
    <row r="7515" ht="15" x14ac:dyDescent="0.25"/>
    <row r="7516" ht="15" x14ac:dyDescent="0.25"/>
    <row r="7517" ht="15" x14ac:dyDescent="0.25"/>
    <row r="7518" ht="15" x14ac:dyDescent="0.25"/>
    <row r="7519" ht="15" x14ac:dyDescent="0.25"/>
    <row r="7520" ht="15" x14ac:dyDescent="0.25"/>
    <row r="7521" ht="15" x14ac:dyDescent="0.25"/>
    <row r="7522" ht="15" x14ac:dyDescent="0.25"/>
    <row r="7523" ht="15" x14ac:dyDescent="0.25"/>
    <row r="7524" ht="15" x14ac:dyDescent="0.25"/>
    <row r="7525" ht="15" x14ac:dyDescent="0.25"/>
    <row r="7526" ht="15" x14ac:dyDescent="0.25"/>
    <row r="7527" ht="15" x14ac:dyDescent="0.25"/>
    <row r="7528" ht="15" x14ac:dyDescent="0.25"/>
    <row r="7529" ht="15" x14ac:dyDescent="0.25"/>
    <row r="7530" ht="15" x14ac:dyDescent="0.25"/>
    <row r="7531" ht="15" x14ac:dyDescent="0.25"/>
    <row r="7532" ht="15" x14ac:dyDescent="0.25"/>
    <row r="7533" ht="15" x14ac:dyDescent="0.25"/>
    <row r="7534" ht="15" x14ac:dyDescent="0.25"/>
    <row r="7535" ht="15" x14ac:dyDescent="0.25"/>
    <row r="7536" ht="15" x14ac:dyDescent="0.25"/>
    <row r="7537" ht="15" x14ac:dyDescent="0.25"/>
    <row r="7538" ht="15" x14ac:dyDescent="0.25"/>
    <row r="7539" ht="15" x14ac:dyDescent="0.25"/>
    <row r="7540" ht="15" x14ac:dyDescent="0.25"/>
    <row r="7541" ht="15" x14ac:dyDescent="0.25"/>
    <row r="7542" ht="15" x14ac:dyDescent="0.25"/>
    <row r="7543" ht="15" x14ac:dyDescent="0.25"/>
    <row r="7544" ht="15" x14ac:dyDescent="0.25"/>
    <row r="7545" ht="15" x14ac:dyDescent="0.25"/>
    <row r="7546" ht="15" x14ac:dyDescent="0.25"/>
    <row r="7547" ht="15" x14ac:dyDescent="0.25"/>
    <row r="7548" ht="15" x14ac:dyDescent="0.25"/>
    <row r="7549" ht="15" x14ac:dyDescent="0.25"/>
    <row r="7550" ht="15" x14ac:dyDescent="0.25"/>
    <row r="7551" ht="15" x14ac:dyDescent="0.25"/>
    <row r="7552" ht="15" x14ac:dyDescent="0.25"/>
    <row r="7553" ht="15" x14ac:dyDescent="0.25"/>
    <row r="7554" ht="15" x14ac:dyDescent="0.25"/>
    <row r="7555" ht="15" x14ac:dyDescent="0.25"/>
    <row r="7556" ht="15" x14ac:dyDescent="0.25"/>
    <row r="7557" ht="15" x14ac:dyDescent="0.25"/>
    <row r="7558" ht="15" x14ac:dyDescent="0.25"/>
    <row r="7559" ht="15" x14ac:dyDescent="0.25"/>
    <row r="7560" ht="15" x14ac:dyDescent="0.25"/>
    <row r="7561" ht="15" x14ac:dyDescent="0.25"/>
    <row r="7562" ht="15" x14ac:dyDescent="0.25"/>
    <row r="7563" ht="15" x14ac:dyDescent="0.25"/>
    <row r="7564" ht="15" x14ac:dyDescent="0.25"/>
    <row r="7565" ht="15" x14ac:dyDescent="0.25"/>
    <row r="7566" ht="15" x14ac:dyDescent="0.25"/>
    <row r="7567" ht="15" x14ac:dyDescent="0.25"/>
    <row r="7568" ht="15" x14ac:dyDescent="0.25"/>
    <row r="7569" ht="15" x14ac:dyDescent="0.25"/>
    <row r="7570" ht="15" x14ac:dyDescent="0.25"/>
    <row r="7571" ht="15" x14ac:dyDescent="0.25"/>
    <row r="7572" ht="15" x14ac:dyDescent="0.25"/>
    <row r="7573" ht="15" x14ac:dyDescent="0.25"/>
    <row r="7574" ht="15" x14ac:dyDescent="0.25"/>
    <row r="7575" ht="15" x14ac:dyDescent="0.25"/>
    <row r="7576" ht="15" x14ac:dyDescent="0.25"/>
    <row r="7577" ht="15" x14ac:dyDescent="0.25"/>
    <row r="7578" ht="15" x14ac:dyDescent="0.25"/>
    <row r="7579" ht="15" x14ac:dyDescent="0.25"/>
    <row r="7580" ht="15" x14ac:dyDescent="0.25"/>
    <row r="7581" ht="15" x14ac:dyDescent="0.25"/>
    <row r="7582" ht="15" x14ac:dyDescent="0.25"/>
    <row r="7583" ht="15" x14ac:dyDescent="0.25"/>
    <row r="7584" ht="15" x14ac:dyDescent="0.25"/>
    <row r="7585" ht="15" x14ac:dyDescent="0.25"/>
    <row r="7586" ht="15" x14ac:dyDescent="0.25"/>
    <row r="7587" ht="15" x14ac:dyDescent="0.25"/>
    <row r="7588" ht="15" x14ac:dyDescent="0.25"/>
    <row r="7589" ht="15" x14ac:dyDescent="0.25"/>
    <row r="7590" ht="15" x14ac:dyDescent="0.25"/>
    <row r="7591" ht="15" x14ac:dyDescent="0.25"/>
    <row r="7592" ht="15" x14ac:dyDescent="0.25"/>
    <row r="7593" ht="15" x14ac:dyDescent="0.25"/>
    <row r="7594" ht="15" x14ac:dyDescent="0.25"/>
    <row r="7595" ht="15" x14ac:dyDescent="0.25"/>
    <row r="7596" ht="15" x14ac:dyDescent="0.25"/>
    <row r="7597" ht="15" x14ac:dyDescent="0.25"/>
    <row r="7598" ht="15" x14ac:dyDescent="0.25"/>
    <row r="7599" ht="15" x14ac:dyDescent="0.25"/>
    <row r="7600" ht="15" x14ac:dyDescent="0.25"/>
    <row r="7601" ht="15" x14ac:dyDescent="0.25"/>
    <row r="7602" ht="15" x14ac:dyDescent="0.25"/>
    <row r="7603" ht="15" x14ac:dyDescent="0.25"/>
    <row r="7604" ht="15" x14ac:dyDescent="0.25"/>
    <row r="7605" ht="15" x14ac:dyDescent="0.25"/>
    <row r="7606" ht="15" x14ac:dyDescent="0.25"/>
    <row r="7607" ht="15" x14ac:dyDescent="0.25"/>
    <row r="7608" ht="15" x14ac:dyDescent="0.25"/>
    <row r="7609" ht="15" x14ac:dyDescent="0.25"/>
    <row r="7610" ht="15" x14ac:dyDescent="0.25"/>
    <row r="7611" ht="15" x14ac:dyDescent="0.25"/>
    <row r="7612" ht="15" x14ac:dyDescent="0.25"/>
    <row r="7613" ht="15" x14ac:dyDescent="0.25"/>
    <row r="7614" ht="15" x14ac:dyDescent="0.25"/>
    <row r="7615" ht="15" x14ac:dyDescent="0.25"/>
    <row r="7616" ht="15" x14ac:dyDescent="0.25"/>
    <row r="7617" ht="15" x14ac:dyDescent="0.25"/>
    <row r="7618" ht="15" x14ac:dyDescent="0.25"/>
    <row r="7619" ht="15" x14ac:dyDescent="0.25"/>
    <row r="7620" ht="15" x14ac:dyDescent="0.25"/>
    <row r="7621" ht="15" x14ac:dyDescent="0.25"/>
    <row r="7622" ht="15" x14ac:dyDescent="0.25"/>
    <row r="7623" ht="15" x14ac:dyDescent="0.25"/>
    <row r="7624" ht="15" x14ac:dyDescent="0.25"/>
    <row r="7625" ht="15" x14ac:dyDescent="0.25"/>
    <row r="7626" ht="15" x14ac:dyDescent="0.25"/>
    <row r="7627" ht="15" x14ac:dyDescent="0.25"/>
    <row r="7628" ht="15" x14ac:dyDescent="0.25"/>
    <row r="7629" ht="15" x14ac:dyDescent="0.25"/>
    <row r="7630" ht="15" x14ac:dyDescent="0.25"/>
    <row r="7631" ht="15" x14ac:dyDescent="0.25"/>
    <row r="7632" ht="15" x14ac:dyDescent="0.25"/>
    <row r="7633" ht="15" x14ac:dyDescent="0.25"/>
    <row r="7634" ht="15" x14ac:dyDescent="0.25"/>
    <row r="7635" ht="15" x14ac:dyDescent="0.25"/>
    <row r="7636" ht="15" x14ac:dyDescent="0.25"/>
    <row r="7637" ht="15" x14ac:dyDescent="0.25"/>
    <row r="7638" ht="15" x14ac:dyDescent="0.25"/>
    <row r="7639" ht="15" x14ac:dyDescent="0.25"/>
    <row r="7640" ht="15" x14ac:dyDescent="0.25"/>
    <row r="7641" ht="15" x14ac:dyDescent="0.25"/>
    <row r="7642" ht="15" x14ac:dyDescent="0.25"/>
    <row r="7643" ht="15" x14ac:dyDescent="0.25"/>
    <row r="7644" ht="15" x14ac:dyDescent="0.25"/>
    <row r="7645" ht="15" x14ac:dyDescent="0.25"/>
    <row r="7646" ht="15" x14ac:dyDescent="0.25"/>
    <row r="7647" ht="15" x14ac:dyDescent="0.25"/>
    <row r="7648" ht="15" x14ac:dyDescent="0.25"/>
    <row r="7649" ht="15" x14ac:dyDescent="0.25"/>
    <row r="7650" ht="15" x14ac:dyDescent="0.25"/>
    <row r="7651" ht="15" x14ac:dyDescent="0.25"/>
    <row r="7652" ht="15" x14ac:dyDescent="0.25"/>
    <row r="7653" ht="15" x14ac:dyDescent="0.25"/>
    <row r="7654" ht="15" x14ac:dyDescent="0.25"/>
    <row r="7655" ht="15" x14ac:dyDescent="0.25"/>
    <row r="7656" ht="15" x14ac:dyDescent="0.25"/>
    <row r="7657" ht="15" x14ac:dyDescent="0.25"/>
    <row r="7658" ht="15" x14ac:dyDescent="0.25"/>
    <row r="7659" ht="15" x14ac:dyDescent="0.25"/>
    <row r="7660" ht="15" x14ac:dyDescent="0.25"/>
    <row r="7661" ht="15" x14ac:dyDescent="0.25"/>
    <row r="7662" ht="15" x14ac:dyDescent="0.25"/>
    <row r="7663" ht="15" x14ac:dyDescent="0.25"/>
    <row r="7664" ht="15" x14ac:dyDescent="0.25"/>
    <row r="7665" ht="15" x14ac:dyDescent="0.25"/>
    <row r="7666" ht="15" x14ac:dyDescent="0.25"/>
    <row r="7667" ht="15" x14ac:dyDescent="0.25"/>
    <row r="7668" ht="15" x14ac:dyDescent="0.25"/>
    <row r="7669" ht="15" x14ac:dyDescent="0.25"/>
    <row r="7670" ht="15" x14ac:dyDescent="0.25"/>
    <row r="7671" ht="15" x14ac:dyDescent="0.25"/>
    <row r="7672" ht="15" x14ac:dyDescent="0.25"/>
    <row r="7673" ht="15" x14ac:dyDescent="0.25"/>
    <row r="7674" ht="15" x14ac:dyDescent="0.25"/>
    <row r="7675" ht="15" x14ac:dyDescent="0.25"/>
    <row r="7676" ht="15" x14ac:dyDescent="0.25"/>
    <row r="7677" ht="15" x14ac:dyDescent="0.25"/>
    <row r="7678" ht="15" x14ac:dyDescent="0.25"/>
    <row r="7679" ht="15" x14ac:dyDescent="0.25"/>
    <row r="7680" ht="15" x14ac:dyDescent="0.25"/>
    <row r="7681" ht="15" x14ac:dyDescent="0.25"/>
    <row r="7682" ht="15" x14ac:dyDescent="0.25"/>
    <row r="7683" ht="15" x14ac:dyDescent="0.25"/>
    <row r="7684" ht="15" x14ac:dyDescent="0.25"/>
    <row r="7685" ht="15" x14ac:dyDescent="0.25"/>
    <row r="7686" ht="15" x14ac:dyDescent="0.25"/>
    <row r="7687" ht="15" x14ac:dyDescent="0.25"/>
    <row r="7688" ht="15" x14ac:dyDescent="0.25"/>
    <row r="7689" ht="15" x14ac:dyDescent="0.25"/>
    <row r="7690" ht="15" x14ac:dyDescent="0.25"/>
    <row r="7691" ht="15" x14ac:dyDescent="0.25"/>
    <row r="7692" ht="15" x14ac:dyDescent="0.25"/>
    <row r="7693" ht="15" x14ac:dyDescent="0.25"/>
    <row r="7694" ht="15" x14ac:dyDescent="0.25"/>
    <row r="7695" ht="15" x14ac:dyDescent="0.25"/>
    <row r="7696" ht="15" x14ac:dyDescent="0.25"/>
    <row r="7697" ht="15" x14ac:dyDescent="0.25"/>
    <row r="7698" ht="15" x14ac:dyDescent="0.25"/>
    <row r="7699" ht="15" x14ac:dyDescent="0.25"/>
    <row r="7700" ht="15" x14ac:dyDescent="0.25"/>
    <row r="7701" ht="15" x14ac:dyDescent="0.25"/>
    <row r="7702" ht="15" x14ac:dyDescent="0.25"/>
    <row r="7703" ht="15" x14ac:dyDescent="0.25"/>
    <row r="7704" ht="15" x14ac:dyDescent="0.25"/>
    <row r="7705" ht="15" x14ac:dyDescent="0.25"/>
    <row r="7706" ht="15" x14ac:dyDescent="0.25"/>
    <row r="7707" ht="15" x14ac:dyDescent="0.25"/>
    <row r="7708" ht="15" x14ac:dyDescent="0.25"/>
    <row r="7709" ht="15" x14ac:dyDescent="0.25"/>
    <row r="7710" ht="15" x14ac:dyDescent="0.25"/>
    <row r="7711" ht="15" x14ac:dyDescent="0.25"/>
    <row r="7712" ht="15" x14ac:dyDescent="0.25"/>
    <row r="7713" ht="15" x14ac:dyDescent="0.25"/>
    <row r="7714" ht="15" x14ac:dyDescent="0.25"/>
    <row r="7715" ht="15" x14ac:dyDescent="0.25"/>
    <row r="7716" ht="15" x14ac:dyDescent="0.25"/>
    <row r="7717" ht="15" x14ac:dyDescent="0.25"/>
    <row r="7718" ht="15" x14ac:dyDescent="0.25"/>
    <row r="7719" ht="15" x14ac:dyDescent="0.25"/>
    <row r="7720" ht="15" x14ac:dyDescent="0.25"/>
    <row r="7721" ht="15" x14ac:dyDescent="0.25"/>
    <row r="7722" ht="15" x14ac:dyDescent="0.25"/>
    <row r="7723" ht="15" x14ac:dyDescent="0.25"/>
    <row r="7724" ht="15" x14ac:dyDescent="0.25"/>
    <row r="7725" ht="15" x14ac:dyDescent="0.25"/>
    <row r="7726" ht="15" x14ac:dyDescent="0.25"/>
    <row r="7727" ht="15" x14ac:dyDescent="0.25"/>
    <row r="7728" ht="15" x14ac:dyDescent="0.25"/>
    <row r="7729" ht="15" x14ac:dyDescent="0.25"/>
    <row r="7730" ht="15" x14ac:dyDescent="0.25"/>
    <row r="7731" ht="15" x14ac:dyDescent="0.25"/>
    <row r="7732" ht="15" x14ac:dyDescent="0.25"/>
    <row r="7733" ht="15" x14ac:dyDescent="0.25"/>
    <row r="7734" ht="15" x14ac:dyDescent="0.25"/>
    <row r="7735" ht="15" x14ac:dyDescent="0.25"/>
    <row r="7736" ht="15" x14ac:dyDescent="0.25"/>
    <row r="7737" ht="15" x14ac:dyDescent="0.25"/>
    <row r="7738" ht="15" x14ac:dyDescent="0.25"/>
    <row r="7739" ht="15" x14ac:dyDescent="0.25"/>
    <row r="7740" ht="15" x14ac:dyDescent="0.25"/>
    <row r="7741" ht="15" x14ac:dyDescent="0.25"/>
    <row r="7742" ht="15" x14ac:dyDescent="0.25"/>
    <row r="7743" ht="15" x14ac:dyDescent="0.25"/>
    <row r="7744" ht="15" x14ac:dyDescent="0.25"/>
    <row r="7745" ht="15" x14ac:dyDescent="0.25"/>
    <row r="7746" ht="15" x14ac:dyDescent="0.25"/>
    <row r="7747" ht="15" x14ac:dyDescent="0.25"/>
    <row r="7748" ht="15" x14ac:dyDescent="0.25"/>
    <row r="7749" ht="15" x14ac:dyDescent="0.25"/>
    <row r="7750" ht="15" x14ac:dyDescent="0.25"/>
    <row r="7751" ht="15" x14ac:dyDescent="0.25"/>
    <row r="7752" ht="15" x14ac:dyDescent="0.25"/>
    <row r="7753" ht="15" x14ac:dyDescent="0.25"/>
    <row r="7754" ht="15" x14ac:dyDescent="0.25"/>
    <row r="7755" ht="15" x14ac:dyDescent="0.25"/>
    <row r="7756" ht="15" x14ac:dyDescent="0.25"/>
    <row r="7757" ht="15" x14ac:dyDescent="0.25"/>
    <row r="7758" ht="15" x14ac:dyDescent="0.25"/>
    <row r="7759" ht="15" x14ac:dyDescent="0.25"/>
    <row r="7760" ht="15" x14ac:dyDescent="0.25"/>
    <row r="7761" ht="15" x14ac:dyDescent="0.25"/>
    <row r="7762" ht="15" x14ac:dyDescent="0.25"/>
    <row r="7763" ht="15" x14ac:dyDescent="0.25"/>
    <row r="7764" ht="15" x14ac:dyDescent="0.25"/>
    <row r="7765" ht="15" x14ac:dyDescent="0.25"/>
    <row r="7766" ht="15" x14ac:dyDescent="0.25"/>
    <row r="7767" ht="15" x14ac:dyDescent="0.25"/>
    <row r="7768" ht="15" x14ac:dyDescent="0.25"/>
    <row r="7769" ht="15" x14ac:dyDescent="0.25"/>
    <row r="7770" ht="15" x14ac:dyDescent="0.25"/>
    <row r="7771" ht="15" x14ac:dyDescent="0.25"/>
    <row r="7772" ht="15" x14ac:dyDescent="0.25"/>
    <row r="7773" ht="15" x14ac:dyDescent="0.25"/>
    <row r="7774" ht="15" x14ac:dyDescent="0.25"/>
    <row r="7775" ht="15" x14ac:dyDescent="0.25"/>
    <row r="7776" ht="15" x14ac:dyDescent="0.25"/>
    <row r="7777" ht="15" x14ac:dyDescent="0.25"/>
    <row r="7778" ht="15" x14ac:dyDescent="0.25"/>
    <row r="7779" ht="15" x14ac:dyDescent="0.25"/>
    <row r="7780" ht="15" x14ac:dyDescent="0.25"/>
    <row r="7781" ht="15" x14ac:dyDescent="0.25"/>
    <row r="7782" ht="15" x14ac:dyDescent="0.25"/>
    <row r="7783" ht="15" x14ac:dyDescent="0.25"/>
    <row r="7784" ht="15" x14ac:dyDescent="0.25"/>
    <row r="7785" ht="15" x14ac:dyDescent="0.25"/>
    <row r="7786" ht="15" x14ac:dyDescent="0.25"/>
    <row r="7787" ht="15" x14ac:dyDescent="0.25"/>
    <row r="7788" ht="15" x14ac:dyDescent="0.25"/>
    <row r="7789" ht="15" x14ac:dyDescent="0.25"/>
    <row r="7790" ht="15" x14ac:dyDescent="0.25"/>
    <row r="7791" ht="15" x14ac:dyDescent="0.25"/>
    <row r="7792" ht="15" x14ac:dyDescent="0.25"/>
    <row r="7793" ht="15" x14ac:dyDescent="0.25"/>
    <row r="7794" ht="15" x14ac:dyDescent="0.25"/>
    <row r="7795" ht="15" x14ac:dyDescent="0.25"/>
    <row r="7796" ht="15" x14ac:dyDescent="0.25"/>
    <row r="7797" ht="15" x14ac:dyDescent="0.25"/>
    <row r="7798" ht="15" x14ac:dyDescent="0.25"/>
    <row r="7799" ht="15" x14ac:dyDescent="0.25"/>
    <row r="7800" ht="15" x14ac:dyDescent="0.25"/>
    <row r="7801" ht="15" x14ac:dyDescent="0.25"/>
    <row r="7802" ht="15" x14ac:dyDescent="0.25"/>
    <row r="7803" ht="15" x14ac:dyDescent="0.25"/>
    <row r="7804" ht="15" x14ac:dyDescent="0.25"/>
    <row r="7805" ht="15" x14ac:dyDescent="0.25"/>
    <row r="7806" ht="15" x14ac:dyDescent="0.25"/>
    <row r="7807" ht="15" x14ac:dyDescent="0.25"/>
    <row r="7808" ht="15" x14ac:dyDescent="0.25"/>
    <row r="7809" ht="15" x14ac:dyDescent="0.25"/>
    <row r="7810" ht="15" x14ac:dyDescent="0.25"/>
    <row r="7811" ht="15" x14ac:dyDescent="0.25"/>
    <row r="7812" ht="15" x14ac:dyDescent="0.25"/>
    <row r="7813" ht="15" x14ac:dyDescent="0.25"/>
    <row r="7814" ht="15" x14ac:dyDescent="0.25"/>
    <row r="7815" ht="15" x14ac:dyDescent="0.25"/>
    <row r="7816" ht="15" x14ac:dyDescent="0.25"/>
    <row r="7817" ht="15" x14ac:dyDescent="0.25"/>
    <row r="7818" ht="15" x14ac:dyDescent="0.25"/>
    <row r="7819" ht="15" x14ac:dyDescent="0.25"/>
    <row r="7820" ht="15" x14ac:dyDescent="0.25"/>
    <row r="7821" ht="15" x14ac:dyDescent="0.25"/>
    <row r="7822" ht="15" x14ac:dyDescent="0.25"/>
    <row r="7823" ht="15" x14ac:dyDescent="0.25"/>
    <row r="7824" ht="15" x14ac:dyDescent="0.25"/>
    <row r="7825" ht="15" x14ac:dyDescent="0.25"/>
    <row r="7826" ht="15" x14ac:dyDescent="0.25"/>
    <row r="7827" ht="15" x14ac:dyDescent="0.25"/>
    <row r="7828" ht="15" x14ac:dyDescent="0.25"/>
    <row r="7829" ht="15" x14ac:dyDescent="0.25"/>
    <row r="7830" ht="15" x14ac:dyDescent="0.25"/>
    <row r="7831" ht="15" x14ac:dyDescent="0.25"/>
    <row r="7832" ht="15" x14ac:dyDescent="0.25"/>
    <row r="7833" ht="15" x14ac:dyDescent="0.25"/>
    <row r="7834" ht="15" x14ac:dyDescent="0.25"/>
    <row r="7835" ht="15" x14ac:dyDescent="0.25"/>
    <row r="7836" ht="15" x14ac:dyDescent="0.25"/>
    <row r="7837" ht="15" x14ac:dyDescent="0.25"/>
    <row r="7838" ht="15" x14ac:dyDescent="0.25"/>
    <row r="7839" ht="15" x14ac:dyDescent="0.25"/>
    <row r="7840" ht="15" x14ac:dyDescent="0.25"/>
    <row r="7841" ht="15" x14ac:dyDescent="0.25"/>
    <row r="7842" ht="15" x14ac:dyDescent="0.25"/>
    <row r="7843" ht="15" x14ac:dyDescent="0.25"/>
    <row r="7844" ht="15" x14ac:dyDescent="0.25"/>
    <row r="7845" ht="15" x14ac:dyDescent="0.25"/>
    <row r="7846" ht="15" x14ac:dyDescent="0.25"/>
    <row r="7847" ht="15" x14ac:dyDescent="0.25"/>
    <row r="7848" ht="15" x14ac:dyDescent="0.25"/>
    <row r="7849" ht="15" x14ac:dyDescent="0.25"/>
    <row r="7850" ht="15" x14ac:dyDescent="0.25"/>
    <row r="7851" ht="15" x14ac:dyDescent="0.25"/>
    <row r="7852" ht="15" x14ac:dyDescent="0.25"/>
    <row r="7853" ht="15" x14ac:dyDescent="0.25"/>
    <row r="7854" ht="15" x14ac:dyDescent="0.25"/>
    <row r="7855" ht="15" x14ac:dyDescent="0.25"/>
    <row r="7856" ht="15" x14ac:dyDescent="0.25"/>
    <row r="7857" ht="15" x14ac:dyDescent="0.25"/>
    <row r="7858" ht="15" x14ac:dyDescent="0.25"/>
    <row r="7859" ht="15" x14ac:dyDescent="0.25"/>
    <row r="7860" ht="15" x14ac:dyDescent="0.25"/>
    <row r="7861" ht="15" x14ac:dyDescent="0.25"/>
    <row r="7862" ht="15" x14ac:dyDescent="0.25"/>
    <row r="7863" ht="15" x14ac:dyDescent="0.25"/>
    <row r="7864" ht="15" x14ac:dyDescent="0.25"/>
    <row r="7865" ht="15" x14ac:dyDescent="0.25"/>
    <row r="7866" ht="15" x14ac:dyDescent="0.25"/>
    <row r="7867" ht="15" x14ac:dyDescent="0.25"/>
    <row r="7868" ht="15" x14ac:dyDescent="0.25"/>
    <row r="7869" ht="15" x14ac:dyDescent="0.25"/>
    <row r="7870" ht="15" x14ac:dyDescent="0.25"/>
    <row r="7871" ht="15" x14ac:dyDescent="0.25"/>
    <row r="7872" ht="15" x14ac:dyDescent="0.25"/>
    <row r="7873" ht="15" x14ac:dyDescent="0.25"/>
    <row r="7874" ht="15" x14ac:dyDescent="0.25"/>
    <row r="7875" ht="15" x14ac:dyDescent="0.25"/>
    <row r="7876" ht="15" x14ac:dyDescent="0.25"/>
    <row r="7877" ht="15" x14ac:dyDescent="0.25"/>
    <row r="7878" ht="15" x14ac:dyDescent="0.25"/>
    <row r="7879" ht="15" x14ac:dyDescent="0.25"/>
    <row r="7880" ht="15" x14ac:dyDescent="0.25"/>
    <row r="7881" ht="15" x14ac:dyDescent="0.25"/>
    <row r="7882" ht="15" x14ac:dyDescent="0.25"/>
    <row r="7883" ht="15" x14ac:dyDescent="0.25"/>
    <row r="7884" ht="15" x14ac:dyDescent="0.25"/>
    <row r="7885" ht="15" x14ac:dyDescent="0.25"/>
    <row r="7886" ht="15" x14ac:dyDescent="0.25"/>
    <row r="7887" ht="15" x14ac:dyDescent="0.25"/>
    <row r="7888" ht="15" x14ac:dyDescent="0.25"/>
    <row r="7889" ht="15" x14ac:dyDescent="0.25"/>
    <row r="7890" ht="15" x14ac:dyDescent="0.25"/>
    <row r="7891" ht="15" x14ac:dyDescent="0.25"/>
    <row r="7892" ht="15" x14ac:dyDescent="0.25"/>
    <row r="7893" ht="15" x14ac:dyDescent="0.25"/>
    <row r="7894" ht="15" x14ac:dyDescent="0.25"/>
    <row r="7895" ht="15" x14ac:dyDescent="0.25"/>
    <row r="7896" ht="15" x14ac:dyDescent="0.25"/>
    <row r="7897" ht="15" x14ac:dyDescent="0.25"/>
    <row r="7898" ht="15" x14ac:dyDescent="0.25"/>
    <row r="7899" ht="15" x14ac:dyDescent="0.25"/>
    <row r="7900" ht="15" x14ac:dyDescent="0.25"/>
    <row r="7901" ht="15" x14ac:dyDescent="0.25"/>
    <row r="7902" ht="15" x14ac:dyDescent="0.25"/>
    <row r="7903" ht="15" x14ac:dyDescent="0.25"/>
    <row r="7904" ht="15" x14ac:dyDescent="0.25"/>
    <row r="7905" ht="15" x14ac:dyDescent="0.25"/>
    <row r="7906" ht="15" x14ac:dyDescent="0.25"/>
    <row r="7907" ht="15" x14ac:dyDescent="0.25"/>
    <row r="7908" ht="15" x14ac:dyDescent="0.25"/>
    <row r="7909" ht="15" x14ac:dyDescent="0.25"/>
    <row r="7910" ht="15" x14ac:dyDescent="0.25"/>
    <row r="7911" ht="15" x14ac:dyDescent="0.25"/>
    <row r="7912" ht="15" x14ac:dyDescent="0.25"/>
    <row r="7913" ht="15" x14ac:dyDescent="0.25"/>
    <row r="7914" ht="15" x14ac:dyDescent="0.25"/>
    <row r="7915" ht="15" x14ac:dyDescent="0.25"/>
    <row r="7916" ht="15" x14ac:dyDescent="0.25"/>
    <row r="7917" ht="15" x14ac:dyDescent="0.25"/>
    <row r="7918" ht="15" x14ac:dyDescent="0.25"/>
    <row r="7919" ht="15" x14ac:dyDescent="0.25"/>
    <row r="7920" ht="15" x14ac:dyDescent="0.25"/>
    <row r="7921" ht="15" x14ac:dyDescent="0.25"/>
    <row r="7922" ht="15" x14ac:dyDescent="0.25"/>
    <row r="7923" ht="15" x14ac:dyDescent="0.25"/>
    <row r="7924" ht="15" x14ac:dyDescent="0.25"/>
    <row r="7925" ht="15" x14ac:dyDescent="0.25"/>
    <row r="7926" ht="15" x14ac:dyDescent="0.25"/>
    <row r="7927" ht="15" x14ac:dyDescent="0.25"/>
    <row r="7928" ht="15" x14ac:dyDescent="0.25"/>
    <row r="7929" ht="15" x14ac:dyDescent="0.25"/>
    <row r="7930" ht="15" x14ac:dyDescent="0.25"/>
    <row r="7931" ht="15" x14ac:dyDescent="0.25"/>
    <row r="7932" ht="15" x14ac:dyDescent="0.25"/>
    <row r="7933" ht="15" x14ac:dyDescent="0.25"/>
    <row r="7934" ht="15" x14ac:dyDescent="0.25"/>
    <row r="7935" ht="15" x14ac:dyDescent="0.25"/>
    <row r="7936" ht="15" x14ac:dyDescent="0.25"/>
    <row r="7937" ht="15" x14ac:dyDescent="0.25"/>
    <row r="7938" ht="15" x14ac:dyDescent="0.25"/>
    <row r="7939" ht="15" x14ac:dyDescent="0.25"/>
    <row r="7940" ht="15" x14ac:dyDescent="0.25"/>
    <row r="7941" ht="15" x14ac:dyDescent="0.25"/>
    <row r="7942" ht="15" x14ac:dyDescent="0.25"/>
    <row r="7943" ht="15" x14ac:dyDescent="0.25"/>
    <row r="7944" ht="15" x14ac:dyDescent="0.25"/>
    <row r="7945" ht="15" x14ac:dyDescent="0.25"/>
    <row r="7946" ht="15" x14ac:dyDescent="0.25"/>
    <row r="7947" ht="15" x14ac:dyDescent="0.25"/>
    <row r="7948" ht="15" x14ac:dyDescent="0.25"/>
    <row r="7949" ht="15" x14ac:dyDescent="0.25"/>
    <row r="7950" ht="15" x14ac:dyDescent="0.25"/>
    <row r="7951" ht="15" x14ac:dyDescent="0.25"/>
    <row r="7952" ht="15" x14ac:dyDescent="0.25"/>
    <row r="7953" ht="15" x14ac:dyDescent="0.25"/>
    <row r="7954" ht="15" x14ac:dyDescent="0.25"/>
    <row r="7955" ht="15" x14ac:dyDescent="0.25"/>
    <row r="7956" ht="15" x14ac:dyDescent="0.25"/>
    <row r="7957" ht="15" x14ac:dyDescent="0.25"/>
    <row r="7958" ht="15" x14ac:dyDescent="0.25"/>
    <row r="7959" ht="15" x14ac:dyDescent="0.25"/>
    <row r="7960" ht="15" x14ac:dyDescent="0.25"/>
    <row r="7961" ht="15" x14ac:dyDescent="0.25"/>
    <row r="7962" ht="15" x14ac:dyDescent="0.25"/>
    <row r="7963" ht="15" x14ac:dyDescent="0.25"/>
    <row r="7964" ht="15" x14ac:dyDescent="0.25"/>
    <row r="7965" ht="15" x14ac:dyDescent="0.25"/>
    <row r="7966" ht="15" x14ac:dyDescent="0.25"/>
    <row r="7967" ht="15" x14ac:dyDescent="0.25"/>
    <row r="7968" ht="15" x14ac:dyDescent="0.25"/>
    <row r="7969" ht="15" x14ac:dyDescent="0.25"/>
    <row r="7970" ht="15" x14ac:dyDescent="0.25"/>
    <row r="7971" ht="15" x14ac:dyDescent="0.25"/>
    <row r="7972" ht="15" x14ac:dyDescent="0.25"/>
    <row r="7973" ht="15" x14ac:dyDescent="0.25"/>
    <row r="7974" ht="15" x14ac:dyDescent="0.25"/>
    <row r="7975" ht="15" x14ac:dyDescent="0.25"/>
    <row r="7976" ht="15" x14ac:dyDescent="0.25"/>
    <row r="7977" ht="15" x14ac:dyDescent="0.25"/>
    <row r="7978" ht="15" x14ac:dyDescent="0.25"/>
    <row r="7979" ht="15" x14ac:dyDescent="0.25"/>
    <row r="7980" ht="15" x14ac:dyDescent="0.25"/>
    <row r="7981" ht="15" x14ac:dyDescent="0.25"/>
    <row r="7982" ht="15" x14ac:dyDescent="0.25"/>
    <row r="7983" ht="15" x14ac:dyDescent="0.25"/>
    <row r="7984" ht="15" x14ac:dyDescent="0.25"/>
    <row r="7985" ht="15" x14ac:dyDescent="0.25"/>
    <row r="7986" ht="15" x14ac:dyDescent="0.25"/>
    <row r="7987" ht="15" x14ac:dyDescent="0.25"/>
    <row r="7988" ht="15" x14ac:dyDescent="0.25"/>
    <row r="7989" ht="15" x14ac:dyDescent="0.25"/>
    <row r="7990" ht="15" x14ac:dyDescent="0.25"/>
    <row r="7991" ht="15" x14ac:dyDescent="0.25"/>
    <row r="7992" ht="15" x14ac:dyDescent="0.25"/>
    <row r="7993" ht="15" x14ac:dyDescent="0.25"/>
    <row r="7994" ht="15" x14ac:dyDescent="0.25"/>
    <row r="7995" ht="15" x14ac:dyDescent="0.25"/>
    <row r="7996" ht="15" x14ac:dyDescent="0.25"/>
    <row r="7997" ht="15" x14ac:dyDescent="0.25"/>
    <row r="7998" ht="15" x14ac:dyDescent="0.25"/>
    <row r="7999" ht="15" x14ac:dyDescent="0.25"/>
    <row r="8000" ht="15" x14ac:dyDescent="0.25"/>
    <row r="8001" ht="15" x14ac:dyDescent="0.25"/>
    <row r="8002" ht="15" x14ac:dyDescent="0.25"/>
    <row r="8003" ht="15" x14ac:dyDescent="0.25"/>
    <row r="8004" ht="15" x14ac:dyDescent="0.25"/>
    <row r="8005" ht="15" x14ac:dyDescent="0.25"/>
    <row r="8006" ht="15" x14ac:dyDescent="0.25"/>
    <row r="8007" ht="15" x14ac:dyDescent="0.25"/>
    <row r="8008" ht="15" x14ac:dyDescent="0.25"/>
    <row r="8009" ht="15" x14ac:dyDescent="0.25"/>
    <row r="8010" ht="15" x14ac:dyDescent="0.25"/>
    <row r="8011" ht="15" x14ac:dyDescent="0.25"/>
    <row r="8012" ht="15" x14ac:dyDescent="0.25"/>
    <row r="8013" ht="15" x14ac:dyDescent="0.25"/>
    <row r="8014" ht="15" x14ac:dyDescent="0.25"/>
    <row r="8015" ht="15" x14ac:dyDescent="0.25"/>
    <row r="8016" ht="15" x14ac:dyDescent="0.25"/>
    <row r="8017" ht="15" x14ac:dyDescent="0.25"/>
    <row r="8018" ht="15" x14ac:dyDescent="0.25"/>
    <row r="8019" ht="15" x14ac:dyDescent="0.25"/>
    <row r="8020" ht="15" x14ac:dyDescent="0.25"/>
    <row r="8021" ht="15" x14ac:dyDescent="0.25"/>
    <row r="8022" ht="15" x14ac:dyDescent="0.25"/>
    <row r="8023" ht="15" x14ac:dyDescent="0.25"/>
    <row r="8024" ht="15" x14ac:dyDescent="0.25"/>
    <row r="8025" ht="15" x14ac:dyDescent="0.25"/>
    <row r="8026" ht="15" x14ac:dyDescent="0.25"/>
    <row r="8027" ht="15" x14ac:dyDescent="0.25"/>
    <row r="8028" ht="15" x14ac:dyDescent="0.25"/>
    <row r="8029" ht="15" x14ac:dyDescent="0.25"/>
    <row r="8030" ht="15" x14ac:dyDescent="0.25"/>
    <row r="8031" ht="15" x14ac:dyDescent="0.25"/>
    <row r="8032" ht="15" x14ac:dyDescent="0.25"/>
    <row r="8033" ht="15" x14ac:dyDescent="0.25"/>
    <row r="8034" ht="15" x14ac:dyDescent="0.25"/>
    <row r="8035" ht="15" x14ac:dyDescent="0.25"/>
    <row r="8036" ht="15" x14ac:dyDescent="0.25"/>
    <row r="8037" ht="15" x14ac:dyDescent="0.25"/>
    <row r="8038" ht="15" x14ac:dyDescent="0.25"/>
    <row r="8039" ht="15" x14ac:dyDescent="0.25"/>
    <row r="8040" ht="15" x14ac:dyDescent="0.25"/>
    <row r="8041" ht="15" x14ac:dyDescent="0.25"/>
    <row r="8042" ht="15" x14ac:dyDescent="0.25"/>
    <row r="8043" ht="15" x14ac:dyDescent="0.25"/>
    <row r="8044" ht="15" x14ac:dyDescent="0.25"/>
    <row r="8045" ht="15" x14ac:dyDescent="0.25"/>
    <row r="8046" ht="15" x14ac:dyDescent="0.25"/>
    <row r="8047" ht="15" x14ac:dyDescent="0.25"/>
    <row r="8048" ht="15" x14ac:dyDescent="0.25"/>
    <row r="8049" ht="15" x14ac:dyDescent="0.25"/>
    <row r="8050" ht="15" x14ac:dyDescent="0.25"/>
    <row r="8051" ht="15" x14ac:dyDescent="0.25"/>
    <row r="8052" ht="15" x14ac:dyDescent="0.25"/>
    <row r="8053" ht="15" x14ac:dyDescent="0.25"/>
    <row r="8054" ht="15" x14ac:dyDescent="0.25"/>
    <row r="8055" ht="15" x14ac:dyDescent="0.25"/>
    <row r="8056" ht="15" x14ac:dyDescent="0.25"/>
    <row r="8057" ht="15" x14ac:dyDescent="0.25"/>
    <row r="8058" ht="15" x14ac:dyDescent="0.25"/>
    <row r="8059" ht="15" x14ac:dyDescent="0.25"/>
    <row r="8060" ht="15" x14ac:dyDescent="0.25"/>
    <row r="8061" ht="15" x14ac:dyDescent="0.25"/>
    <row r="8062" ht="15" x14ac:dyDescent="0.25"/>
    <row r="8063" ht="15" x14ac:dyDescent="0.25"/>
    <row r="8064" ht="15" x14ac:dyDescent="0.25"/>
    <row r="8065" ht="15" x14ac:dyDescent="0.25"/>
    <row r="8066" ht="15" x14ac:dyDescent="0.25"/>
    <row r="8067" ht="15" x14ac:dyDescent="0.25"/>
    <row r="8068" ht="15" x14ac:dyDescent="0.25"/>
    <row r="8069" ht="15" x14ac:dyDescent="0.25"/>
    <row r="8070" ht="15" x14ac:dyDescent="0.25"/>
    <row r="8071" ht="15" x14ac:dyDescent="0.25"/>
    <row r="8072" ht="15" x14ac:dyDescent="0.25"/>
    <row r="8073" ht="15" x14ac:dyDescent="0.25"/>
    <row r="8074" ht="15" x14ac:dyDescent="0.25"/>
    <row r="8075" ht="15" x14ac:dyDescent="0.25"/>
    <row r="8076" ht="15" x14ac:dyDescent="0.25"/>
    <row r="8077" ht="15" x14ac:dyDescent="0.25"/>
    <row r="8078" ht="15" x14ac:dyDescent="0.25"/>
    <row r="8079" ht="15" x14ac:dyDescent="0.25"/>
    <row r="8080" ht="15" x14ac:dyDescent="0.25"/>
    <row r="8081" ht="15" x14ac:dyDescent="0.25"/>
    <row r="8082" ht="15" x14ac:dyDescent="0.25"/>
    <row r="8083" ht="15" x14ac:dyDescent="0.25"/>
    <row r="8084" ht="15" x14ac:dyDescent="0.25"/>
    <row r="8085" ht="15" x14ac:dyDescent="0.25"/>
    <row r="8086" ht="15" x14ac:dyDescent="0.25"/>
    <row r="8087" ht="15" x14ac:dyDescent="0.25"/>
    <row r="8088" ht="15" x14ac:dyDescent="0.25"/>
    <row r="8089" ht="15" x14ac:dyDescent="0.25"/>
    <row r="8090" ht="15" x14ac:dyDescent="0.25"/>
    <row r="8091" ht="15" x14ac:dyDescent="0.25"/>
    <row r="8092" ht="15" x14ac:dyDescent="0.25"/>
    <row r="8093" ht="15" x14ac:dyDescent="0.25"/>
    <row r="8094" ht="15" x14ac:dyDescent="0.25"/>
    <row r="8095" ht="15" x14ac:dyDescent="0.25"/>
    <row r="8096" ht="15" x14ac:dyDescent="0.25"/>
    <row r="8097" ht="15" x14ac:dyDescent="0.25"/>
    <row r="8098" ht="15" x14ac:dyDescent="0.25"/>
    <row r="8099" ht="15" x14ac:dyDescent="0.25"/>
    <row r="8100" ht="15" x14ac:dyDescent="0.25"/>
    <row r="8101" ht="15" x14ac:dyDescent="0.25"/>
    <row r="8102" ht="15" x14ac:dyDescent="0.25"/>
    <row r="8103" ht="15" x14ac:dyDescent="0.25"/>
    <row r="8104" ht="15" x14ac:dyDescent="0.25"/>
    <row r="8105" ht="15" x14ac:dyDescent="0.25"/>
    <row r="8106" ht="15" x14ac:dyDescent="0.25"/>
    <row r="8107" ht="15" x14ac:dyDescent="0.25"/>
    <row r="8108" ht="15" x14ac:dyDescent="0.25"/>
    <row r="8109" ht="15" x14ac:dyDescent="0.25"/>
    <row r="8110" ht="15" x14ac:dyDescent="0.25"/>
    <row r="8111" ht="15" x14ac:dyDescent="0.25"/>
    <row r="8112" ht="15" x14ac:dyDescent="0.25"/>
    <row r="8113" ht="15" x14ac:dyDescent="0.25"/>
    <row r="8114" ht="15" x14ac:dyDescent="0.25"/>
    <row r="8115" ht="15" x14ac:dyDescent="0.25"/>
    <row r="8116" ht="15" x14ac:dyDescent="0.25"/>
    <row r="8117" ht="15" x14ac:dyDescent="0.25"/>
    <row r="8118" ht="15" x14ac:dyDescent="0.25"/>
    <row r="8119" ht="15" x14ac:dyDescent="0.25"/>
    <row r="8120" ht="15" x14ac:dyDescent="0.25"/>
    <row r="8121" ht="15" x14ac:dyDescent="0.25"/>
    <row r="8122" ht="15" x14ac:dyDescent="0.25"/>
    <row r="8123" ht="15" x14ac:dyDescent="0.25"/>
    <row r="8124" ht="15" x14ac:dyDescent="0.25"/>
    <row r="8125" ht="15" x14ac:dyDescent="0.25"/>
    <row r="8126" ht="15" x14ac:dyDescent="0.25"/>
    <row r="8127" ht="15" x14ac:dyDescent="0.25"/>
    <row r="8128" ht="15" x14ac:dyDescent="0.25"/>
    <row r="8129" ht="15" x14ac:dyDescent="0.25"/>
    <row r="8130" ht="15" x14ac:dyDescent="0.25"/>
    <row r="8131" ht="15" x14ac:dyDescent="0.25"/>
    <row r="8132" ht="15" x14ac:dyDescent="0.25"/>
    <row r="8133" ht="15" x14ac:dyDescent="0.25"/>
    <row r="8134" ht="15" x14ac:dyDescent="0.25"/>
    <row r="8135" ht="15" x14ac:dyDescent="0.25"/>
    <row r="8136" ht="15" x14ac:dyDescent="0.25"/>
    <row r="8137" ht="15" x14ac:dyDescent="0.25"/>
    <row r="8138" ht="15" x14ac:dyDescent="0.25"/>
    <row r="8139" ht="15" x14ac:dyDescent="0.25"/>
    <row r="8140" ht="15" x14ac:dyDescent="0.25"/>
    <row r="8141" ht="15" x14ac:dyDescent="0.25"/>
    <row r="8142" ht="15" x14ac:dyDescent="0.25"/>
    <row r="8143" ht="15" x14ac:dyDescent="0.25"/>
    <row r="8144" ht="15" x14ac:dyDescent="0.25"/>
    <row r="8145" ht="15" x14ac:dyDescent="0.25"/>
    <row r="8146" ht="15" x14ac:dyDescent="0.25"/>
    <row r="8147" ht="15" x14ac:dyDescent="0.25"/>
    <row r="8148" ht="15" x14ac:dyDescent="0.25"/>
    <row r="8149" ht="15" x14ac:dyDescent="0.25"/>
    <row r="8150" ht="15" x14ac:dyDescent="0.25"/>
    <row r="8151" ht="15" x14ac:dyDescent="0.25"/>
    <row r="8152" ht="15" x14ac:dyDescent="0.25"/>
    <row r="8153" ht="15" x14ac:dyDescent="0.25"/>
    <row r="8154" ht="15" x14ac:dyDescent="0.25"/>
    <row r="8155" ht="15" x14ac:dyDescent="0.25"/>
    <row r="8156" ht="15" x14ac:dyDescent="0.25"/>
    <row r="8157" ht="15" x14ac:dyDescent="0.25"/>
    <row r="8158" ht="15" x14ac:dyDescent="0.25"/>
    <row r="8159" ht="15" x14ac:dyDescent="0.25"/>
    <row r="8160" ht="15" x14ac:dyDescent="0.25"/>
    <row r="8161" ht="15" x14ac:dyDescent="0.25"/>
    <row r="8162" ht="15" x14ac:dyDescent="0.25"/>
    <row r="8163" ht="15" x14ac:dyDescent="0.25"/>
    <row r="8164" ht="15" x14ac:dyDescent="0.25"/>
    <row r="8165" ht="15" x14ac:dyDescent="0.25"/>
    <row r="8166" ht="15" x14ac:dyDescent="0.25"/>
    <row r="8167" ht="15" x14ac:dyDescent="0.25"/>
    <row r="8168" ht="15" x14ac:dyDescent="0.25"/>
    <row r="8169" ht="15" x14ac:dyDescent="0.25"/>
    <row r="8170" ht="15" x14ac:dyDescent="0.25"/>
    <row r="8171" ht="15" x14ac:dyDescent="0.25"/>
    <row r="8172" ht="15" x14ac:dyDescent="0.25"/>
    <row r="8173" ht="15" x14ac:dyDescent="0.25"/>
    <row r="8174" ht="15" x14ac:dyDescent="0.25"/>
    <row r="8175" ht="15" x14ac:dyDescent="0.25"/>
    <row r="8176" ht="15" x14ac:dyDescent="0.25"/>
    <row r="8177" ht="15" x14ac:dyDescent="0.25"/>
    <row r="8178" ht="15" x14ac:dyDescent="0.25"/>
    <row r="8179" ht="15" x14ac:dyDescent="0.25"/>
    <row r="8180" ht="15" x14ac:dyDescent="0.25"/>
    <row r="8181" ht="15" x14ac:dyDescent="0.25"/>
    <row r="8182" ht="15" x14ac:dyDescent="0.25"/>
    <row r="8183" ht="15" x14ac:dyDescent="0.25"/>
    <row r="8184" ht="15" x14ac:dyDescent="0.25"/>
    <row r="8185" ht="15" x14ac:dyDescent="0.25"/>
    <row r="8186" ht="15" x14ac:dyDescent="0.25"/>
    <row r="8187" ht="15" x14ac:dyDescent="0.25"/>
    <row r="8188" ht="15" x14ac:dyDescent="0.25"/>
    <row r="8189" ht="15" x14ac:dyDescent="0.25"/>
    <row r="8190" ht="15" x14ac:dyDescent="0.25"/>
    <row r="8191" ht="15" x14ac:dyDescent="0.25"/>
    <row r="8192" ht="15" x14ac:dyDescent="0.25"/>
    <row r="8193" ht="15" x14ac:dyDescent="0.25"/>
    <row r="8194" ht="15" x14ac:dyDescent="0.25"/>
    <row r="8195" ht="15" x14ac:dyDescent="0.25"/>
    <row r="8196" ht="15" x14ac:dyDescent="0.25"/>
    <row r="8197" ht="15" x14ac:dyDescent="0.25"/>
    <row r="8198" ht="15" x14ac:dyDescent="0.25"/>
    <row r="8199" ht="15" x14ac:dyDescent="0.25"/>
    <row r="8200" ht="15" x14ac:dyDescent="0.25"/>
    <row r="8201" ht="15" x14ac:dyDescent="0.25"/>
    <row r="8202" ht="15" x14ac:dyDescent="0.25"/>
    <row r="8203" ht="15" x14ac:dyDescent="0.25"/>
    <row r="8204" ht="15" x14ac:dyDescent="0.25"/>
    <row r="8205" ht="15" x14ac:dyDescent="0.25"/>
    <row r="8206" ht="15" x14ac:dyDescent="0.25"/>
    <row r="8207" ht="15" x14ac:dyDescent="0.25"/>
    <row r="8208" ht="15" x14ac:dyDescent="0.25"/>
    <row r="8209" ht="15" x14ac:dyDescent="0.25"/>
    <row r="8210" ht="15" x14ac:dyDescent="0.25"/>
    <row r="8211" ht="15" x14ac:dyDescent="0.25"/>
    <row r="8212" ht="15" x14ac:dyDescent="0.25"/>
    <row r="8213" ht="15" x14ac:dyDescent="0.25"/>
    <row r="8214" ht="15" x14ac:dyDescent="0.25"/>
    <row r="8215" ht="15" x14ac:dyDescent="0.25"/>
    <row r="8216" ht="15" x14ac:dyDescent="0.25"/>
    <row r="8217" ht="15" x14ac:dyDescent="0.25"/>
    <row r="8218" ht="15" x14ac:dyDescent="0.25"/>
    <row r="8219" ht="15" x14ac:dyDescent="0.25"/>
    <row r="8220" ht="15" x14ac:dyDescent="0.25"/>
    <row r="8221" ht="15" x14ac:dyDescent="0.25"/>
    <row r="8222" ht="15" x14ac:dyDescent="0.25"/>
    <row r="8223" ht="15" x14ac:dyDescent="0.25"/>
    <row r="8224" ht="15" x14ac:dyDescent="0.25"/>
    <row r="8225" ht="15" x14ac:dyDescent="0.25"/>
    <row r="8226" ht="15" x14ac:dyDescent="0.25"/>
    <row r="8227" ht="15" x14ac:dyDescent="0.25"/>
    <row r="8228" ht="15" x14ac:dyDescent="0.25"/>
    <row r="8229" ht="15" x14ac:dyDescent="0.25"/>
    <row r="8230" ht="15" x14ac:dyDescent="0.25"/>
    <row r="8231" ht="15" x14ac:dyDescent="0.25"/>
    <row r="8232" ht="15" x14ac:dyDescent="0.25"/>
    <row r="8233" ht="15" x14ac:dyDescent="0.25"/>
    <row r="8234" ht="15" x14ac:dyDescent="0.25"/>
    <row r="8235" ht="15" x14ac:dyDescent="0.25"/>
    <row r="8236" ht="15" x14ac:dyDescent="0.25"/>
    <row r="8237" ht="15" x14ac:dyDescent="0.25"/>
    <row r="8238" ht="15" x14ac:dyDescent="0.25"/>
    <row r="8239" ht="15" x14ac:dyDescent="0.25"/>
    <row r="8240" ht="15" x14ac:dyDescent="0.25"/>
    <row r="8241" ht="15" x14ac:dyDescent="0.25"/>
    <row r="8242" ht="15" x14ac:dyDescent="0.25"/>
    <row r="8243" ht="15" x14ac:dyDescent="0.25"/>
    <row r="8244" ht="15" x14ac:dyDescent="0.25"/>
    <row r="8245" ht="15" x14ac:dyDescent="0.25"/>
    <row r="8246" ht="15" x14ac:dyDescent="0.25"/>
    <row r="8247" ht="15" x14ac:dyDescent="0.25"/>
    <row r="8248" ht="15" x14ac:dyDescent="0.25"/>
    <row r="8249" ht="15" x14ac:dyDescent="0.25"/>
    <row r="8250" ht="15" x14ac:dyDescent="0.25"/>
    <row r="8251" ht="15" x14ac:dyDescent="0.25"/>
    <row r="8252" ht="15" x14ac:dyDescent="0.25"/>
    <row r="8253" ht="15" x14ac:dyDescent="0.25"/>
    <row r="8254" ht="15" x14ac:dyDescent="0.25"/>
    <row r="8255" ht="15" x14ac:dyDescent="0.25"/>
    <row r="8256" ht="15" x14ac:dyDescent="0.25"/>
    <row r="8257" ht="15" x14ac:dyDescent="0.25"/>
    <row r="8258" ht="15" x14ac:dyDescent="0.25"/>
    <row r="8259" ht="15" x14ac:dyDescent="0.25"/>
    <row r="8260" ht="15" x14ac:dyDescent="0.25"/>
    <row r="8261" ht="15" x14ac:dyDescent="0.25"/>
    <row r="8262" ht="15" x14ac:dyDescent="0.25"/>
    <row r="8263" ht="15" x14ac:dyDescent="0.25"/>
    <row r="8264" ht="15" x14ac:dyDescent="0.25"/>
    <row r="8265" ht="15" x14ac:dyDescent="0.25"/>
    <row r="8266" ht="15" x14ac:dyDescent="0.25"/>
    <row r="8267" ht="15" x14ac:dyDescent="0.25"/>
    <row r="8268" ht="15" x14ac:dyDescent="0.25"/>
    <row r="8269" ht="15" x14ac:dyDescent="0.25"/>
    <row r="8270" ht="15" x14ac:dyDescent="0.25"/>
    <row r="8271" ht="15" x14ac:dyDescent="0.25"/>
    <row r="8272" ht="15" x14ac:dyDescent="0.25"/>
    <row r="8273" ht="15" x14ac:dyDescent="0.25"/>
    <row r="8274" ht="15" x14ac:dyDescent="0.25"/>
    <row r="8275" ht="15" x14ac:dyDescent="0.25"/>
    <row r="8276" ht="15" x14ac:dyDescent="0.25"/>
    <row r="8277" ht="15" x14ac:dyDescent="0.25"/>
    <row r="8278" ht="15" x14ac:dyDescent="0.25"/>
    <row r="8279" ht="15" x14ac:dyDescent="0.25"/>
    <row r="8280" ht="15" x14ac:dyDescent="0.25"/>
    <row r="8281" ht="15" x14ac:dyDescent="0.25"/>
    <row r="8282" ht="15" x14ac:dyDescent="0.25"/>
    <row r="8283" ht="15" x14ac:dyDescent="0.25"/>
    <row r="8284" ht="15" x14ac:dyDescent="0.25"/>
    <row r="8285" ht="15" x14ac:dyDescent="0.25"/>
    <row r="8286" ht="15" x14ac:dyDescent="0.25"/>
    <row r="8287" ht="15" x14ac:dyDescent="0.25"/>
    <row r="8288" ht="15" x14ac:dyDescent="0.25"/>
    <row r="8289" ht="15" x14ac:dyDescent="0.25"/>
    <row r="8290" ht="15" x14ac:dyDescent="0.25"/>
    <row r="8291" ht="15" x14ac:dyDescent="0.25"/>
    <row r="8292" ht="15" x14ac:dyDescent="0.25"/>
    <row r="8293" ht="15" x14ac:dyDescent="0.25"/>
    <row r="8294" ht="15" x14ac:dyDescent="0.25"/>
    <row r="8295" ht="15" x14ac:dyDescent="0.25"/>
    <row r="8296" ht="15" x14ac:dyDescent="0.25"/>
    <row r="8297" ht="15" x14ac:dyDescent="0.25"/>
    <row r="8298" ht="15" x14ac:dyDescent="0.25"/>
    <row r="8299" ht="15" x14ac:dyDescent="0.25"/>
    <row r="8300" ht="15" x14ac:dyDescent="0.25"/>
    <row r="8301" ht="15" x14ac:dyDescent="0.25"/>
    <row r="8302" ht="15" x14ac:dyDescent="0.25"/>
    <row r="8303" ht="15" x14ac:dyDescent="0.25"/>
    <row r="8304" ht="15" x14ac:dyDescent="0.25"/>
    <row r="8305" ht="15" x14ac:dyDescent="0.25"/>
    <row r="8306" ht="15" x14ac:dyDescent="0.25"/>
    <row r="8307" ht="15" x14ac:dyDescent="0.25"/>
    <row r="8308" ht="15" x14ac:dyDescent="0.25"/>
    <row r="8309" ht="15" x14ac:dyDescent="0.25"/>
    <row r="8310" ht="15" x14ac:dyDescent="0.25"/>
    <row r="8311" ht="15" x14ac:dyDescent="0.25"/>
    <row r="8312" ht="15" x14ac:dyDescent="0.25"/>
    <row r="8313" ht="15" x14ac:dyDescent="0.25"/>
    <row r="8314" ht="15" x14ac:dyDescent="0.25"/>
    <row r="8315" ht="15" x14ac:dyDescent="0.25"/>
    <row r="8316" ht="15" x14ac:dyDescent="0.25"/>
    <row r="8317" ht="15" x14ac:dyDescent="0.25"/>
    <row r="8318" ht="15" x14ac:dyDescent="0.25"/>
    <row r="8319" ht="15" x14ac:dyDescent="0.25"/>
    <row r="8320" ht="15" x14ac:dyDescent="0.25"/>
    <row r="8321" ht="15" x14ac:dyDescent="0.25"/>
    <row r="8322" ht="15" x14ac:dyDescent="0.25"/>
    <row r="8323" ht="15" x14ac:dyDescent="0.25"/>
    <row r="8324" ht="15" x14ac:dyDescent="0.25"/>
    <row r="8325" ht="15" x14ac:dyDescent="0.25"/>
    <row r="8326" ht="15" x14ac:dyDescent="0.25"/>
    <row r="8327" ht="15" x14ac:dyDescent="0.25"/>
    <row r="8328" ht="15" x14ac:dyDescent="0.25"/>
    <row r="8329" ht="15" x14ac:dyDescent="0.25"/>
    <row r="8330" ht="15" x14ac:dyDescent="0.25"/>
    <row r="8331" ht="15" x14ac:dyDescent="0.25"/>
    <row r="8332" ht="15" x14ac:dyDescent="0.25"/>
    <row r="8333" ht="15" x14ac:dyDescent="0.25"/>
    <row r="8334" ht="15" x14ac:dyDescent="0.25"/>
    <row r="8335" ht="15" x14ac:dyDescent="0.25"/>
    <row r="8336" ht="15" x14ac:dyDescent="0.25"/>
    <row r="8337" ht="15" x14ac:dyDescent="0.25"/>
    <row r="8338" ht="15" x14ac:dyDescent="0.25"/>
    <row r="8339" ht="15" x14ac:dyDescent="0.25"/>
    <row r="8340" ht="15" x14ac:dyDescent="0.25"/>
    <row r="8341" ht="15" x14ac:dyDescent="0.25"/>
    <row r="8342" ht="15" x14ac:dyDescent="0.25"/>
    <row r="8343" ht="15" x14ac:dyDescent="0.25"/>
    <row r="8344" ht="15" x14ac:dyDescent="0.25"/>
    <row r="8345" ht="15" x14ac:dyDescent="0.25"/>
    <row r="8346" ht="15" x14ac:dyDescent="0.25"/>
    <row r="8347" ht="15" x14ac:dyDescent="0.25"/>
    <row r="8348" ht="15" x14ac:dyDescent="0.25"/>
    <row r="8349" ht="15" x14ac:dyDescent="0.25"/>
    <row r="8350" ht="15" x14ac:dyDescent="0.25"/>
    <row r="8351" ht="15" x14ac:dyDescent="0.25"/>
    <row r="8352" ht="15" x14ac:dyDescent="0.25"/>
    <row r="8353" ht="15" x14ac:dyDescent="0.25"/>
    <row r="8354" ht="15" x14ac:dyDescent="0.25"/>
    <row r="8355" ht="15" x14ac:dyDescent="0.25"/>
    <row r="8356" ht="15" x14ac:dyDescent="0.25"/>
    <row r="8357" ht="15" x14ac:dyDescent="0.25"/>
    <row r="8358" ht="15" x14ac:dyDescent="0.25"/>
    <row r="8359" ht="15" x14ac:dyDescent="0.25"/>
    <row r="8360" ht="15" x14ac:dyDescent="0.25"/>
    <row r="8361" ht="15" x14ac:dyDescent="0.25"/>
    <row r="8362" ht="15" x14ac:dyDescent="0.25"/>
    <row r="8363" ht="15" x14ac:dyDescent="0.25"/>
    <row r="8364" ht="15" x14ac:dyDescent="0.25"/>
    <row r="8365" ht="15" x14ac:dyDescent="0.25"/>
    <row r="8366" ht="15" x14ac:dyDescent="0.25"/>
    <row r="8367" ht="15" x14ac:dyDescent="0.25"/>
    <row r="8368" ht="15" x14ac:dyDescent="0.25"/>
    <row r="8369" ht="15" x14ac:dyDescent="0.25"/>
    <row r="8370" ht="15" x14ac:dyDescent="0.25"/>
    <row r="8371" ht="15" x14ac:dyDescent="0.25"/>
    <row r="8372" ht="15" x14ac:dyDescent="0.25"/>
    <row r="8373" ht="15" x14ac:dyDescent="0.25"/>
    <row r="8374" ht="15" x14ac:dyDescent="0.25"/>
    <row r="8375" ht="15" x14ac:dyDescent="0.25"/>
    <row r="8376" ht="15" x14ac:dyDescent="0.25"/>
    <row r="8377" ht="15" x14ac:dyDescent="0.25"/>
    <row r="8378" ht="15" x14ac:dyDescent="0.25"/>
    <row r="8379" ht="15" x14ac:dyDescent="0.25"/>
    <row r="8380" ht="15" x14ac:dyDescent="0.25"/>
    <row r="8381" ht="15" x14ac:dyDescent="0.25"/>
    <row r="8382" ht="15" x14ac:dyDescent="0.25"/>
    <row r="8383" ht="15" x14ac:dyDescent="0.25"/>
    <row r="8384" ht="15" x14ac:dyDescent="0.25"/>
    <row r="8385" ht="15" x14ac:dyDescent="0.25"/>
    <row r="8386" ht="15" x14ac:dyDescent="0.25"/>
    <row r="8387" ht="15" x14ac:dyDescent="0.25"/>
    <row r="8388" ht="15" x14ac:dyDescent="0.25"/>
    <row r="8389" ht="15" x14ac:dyDescent="0.25"/>
    <row r="8390" ht="15" x14ac:dyDescent="0.25"/>
    <row r="8391" ht="15" x14ac:dyDescent="0.25"/>
    <row r="8392" ht="15" x14ac:dyDescent="0.25"/>
    <row r="8393" ht="15" x14ac:dyDescent="0.25"/>
    <row r="8394" ht="15" x14ac:dyDescent="0.25"/>
    <row r="8395" ht="15" x14ac:dyDescent="0.25"/>
    <row r="8396" ht="15" x14ac:dyDescent="0.25"/>
    <row r="8397" ht="15" x14ac:dyDescent="0.25"/>
    <row r="8398" ht="15" x14ac:dyDescent="0.25"/>
    <row r="8399" ht="15" x14ac:dyDescent="0.25"/>
    <row r="8400" ht="15" x14ac:dyDescent="0.25"/>
    <row r="8401" ht="15" x14ac:dyDescent="0.25"/>
    <row r="8402" ht="15" x14ac:dyDescent="0.25"/>
    <row r="8403" ht="15" x14ac:dyDescent="0.25"/>
    <row r="8404" ht="15" x14ac:dyDescent="0.25"/>
    <row r="8405" ht="15" x14ac:dyDescent="0.25"/>
    <row r="8406" ht="15" x14ac:dyDescent="0.25"/>
    <row r="8407" ht="15" x14ac:dyDescent="0.25"/>
    <row r="8408" ht="15" x14ac:dyDescent="0.25"/>
    <row r="8409" ht="15" x14ac:dyDescent="0.25"/>
    <row r="8410" ht="15" x14ac:dyDescent="0.25"/>
    <row r="8411" ht="15" x14ac:dyDescent="0.25"/>
    <row r="8412" ht="15" x14ac:dyDescent="0.25"/>
    <row r="8413" ht="15" x14ac:dyDescent="0.25"/>
    <row r="8414" ht="15" x14ac:dyDescent="0.25"/>
    <row r="8415" ht="15" x14ac:dyDescent="0.25"/>
    <row r="8416" ht="15" x14ac:dyDescent="0.25"/>
    <row r="8417" ht="15" x14ac:dyDescent="0.25"/>
    <row r="8418" ht="15" x14ac:dyDescent="0.25"/>
    <row r="8419" ht="15" x14ac:dyDescent="0.25"/>
    <row r="8420" ht="15" x14ac:dyDescent="0.25"/>
    <row r="8421" ht="15" x14ac:dyDescent="0.25"/>
    <row r="8422" ht="15" x14ac:dyDescent="0.25"/>
    <row r="8423" ht="15" x14ac:dyDescent="0.25"/>
    <row r="8424" ht="15" x14ac:dyDescent="0.25"/>
    <row r="8425" ht="15" x14ac:dyDescent="0.25"/>
    <row r="8426" ht="15" x14ac:dyDescent="0.25"/>
    <row r="8427" ht="15" x14ac:dyDescent="0.25"/>
    <row r="8428" ht="15" x14ac:dyDescent="0.25"/>
    <row r="8429" ht="15" x14ac:dyDescent="0.25"/>
    <row r="8430" ht="15" x14ac:dyDescent="0.25"/>
    <row r="8431" ht="15" x14ac:dyDescent="0.25"/>
    <row r="8432" ht="15" x14ac:dyDescent="0.25"/>
    <row r="8433" ht="15" x14ac:dyDescent="0.25"/>
    <row r="8434" ht="15" x14ac:dyDescent="0.25"/>
    <row r="8435" ht="15" x14ac:dyDescent="0.25"/>
    <row r="8436" ht="15" x14ac:dyDescent="0.25"/>
    <row r="8437" ht="15" x14ac:dyDescent="0.25"/>
    <row r="8438" ht="15" x14ac:dyDescent="0.25"/>
    <row r="8439" ht="15" x14ac:dyDescent="0.25"/>
    <row r="8440" ht="15" x14ac:dyDescent="0.25"/>
    <row r="8441" ht="15" x14ac:dyDescent="0.25"/>
    <row r="8442" ht="15" x14ac:dyDescent="0.25"/>
    <row r="8443" ht="15" x14ac:dyDescent="0.25"/>
    <row r="8444" ht="15" x14ac:dyDescent="0.25"/>
    <row r="8445" ht="15" x14ac:dyDescent="0.25"/>
    <row r="8446" ht="15" x14ac:dyDescent="0.25"/>
    <row r="8447" ht="15" x14ac:dyDescent="0.25"/>
    <row r="8448" ht="15" x14ac:dyDescent="0.25"/>
    <row r="8449" ht="15" x14ac:dyDescent="0.25"/>
    <row r="8450" ht="15" x14ac:dyDescent="0.25"/>
    <row r="8451" ht="15" x14ac:dyDescent="0.25"/>
    <row r="8452" ht="15" x14ac:dyDescent="0.25"/>
    <row r="8453" ht="15" x14ac:dyDescent="0.25"/>
    <row r="8454" ht="15" x14ac:dyDescent="0.25"/>
    <row r="8455" ht="15" x14ac:dyDescent="0.25"/>
    <row r="8456" ht="15" x14ac:dyDescent="0.25"/>
    <row r="8457" ht="15" x14ac:dyDescent="0.25"/>
    <row r="8458" ht="15" x14ac:dyDescent="0.25"/>
    <row r="8459" ht="15" x14ac:dyDescent="0.25"/>
    <row r="8460" ht="15" x14ac:dyDescent="0.25"/>
    <row r="8461" ht="15" x14ac:dyDescent="0.25"/>
    <row r="8462" ht="15" x14ac:dyDescent="0.25"/>
    <row r="8463" ht="15" x14ac:dyDescent="0.25"/>
    <row r="8464" ht="15" x14ac:dyDescent="0.25"/>
    <row r="8465" ht="15" x14ac:dyDescent="0.25"/>
    <row r="8466" ht="15" x14ac:dyDescent="0.25"/>
    <row r="8467" ht="15" x14ac:dyDescent="0.25"/>
    <row r="8468" ht="15" x14ac:dyDescent="0.25"/>
    <row r="8469" ht="15" x14ac:dyDescent="0.25"/>
    <row r="8470" ht="15" x14ac:dyDescent="0.25"/>
    <row r="8471" ht="15" x14ac:dyDescent="0.25"/>
    <row r="8472" ht="15" x14ac:dyDescent="0.25"/>
    <row r="8473" ht="15" x14ac:dyDescent="0.25"/>
    <row r="8474" ht="15" x14ac:dyDescent="0.25"/>
    <row r="8475" ht="15" x14ac:dyDescent="0.25"/>
    <row r="8476" ht="15" x14ac:dyDescent="0.25"/>
    <row r="8477" ht="15" x14ac:dyDescent="0.25"/>
    <row r="8478" ht="15" x14ac:dyDescent="0.25"/>
    <row r="8479" ht="15" x14ac:dyDescent="0.25"/>
    <row r="8480" ht="15" x14ac:dyDescent="0.25"/>
    <row r="8481" ht="15" x14ac:dyDescent="0.25"/>
    <row r="8482" ht="15" x14ac:dyDescent="0.25"/>
    <row r="8483" ht="15" x14ac:dyDescent="0.25"/>
    <row r="8484" ht="15" x14ac:dyDescent="0.25"/>
    <row r="8485" ht="15" x14ac:dyDescent="0.25"/>
    <row r="8486" ht="15" x14ac:dyDescent="0.25"/>
    <row r="8487" ht="15" x14ac:dyDescent="0.25"/>
    <row r="8488" ht="15" x14ac:dyDescent="0.25"/>
    <row r="8489" ht="15" x14ac:dyDescent="0.25"/>
    <row r="8490" ht="15" x14ac:dyDescent="0.25"/>
    <row r="8491" ht="15" x14ac:dyDescent="0.25"/>
    <row r="8492" ht="15" x14ac:dyDescent="0.25"/>
    <row r="8493" ht="15" x14ac:dyDescent="0.25"/>
    <row r="8494" ht="15" x14ac:dyDescent="0.25"/>
    <row r="8495" ht="15" x14ac:dyDescent="0.25"/>
    <row r="8496" ht="15" x14ac:dyDescent="0.25"/>
    <row r="8497" ht="15" x14ac:dyDescent="0.25"/>
    <row r="8498" ht="15" x14ac:dyDescent="0.25"/>
    <row r="8499" ht="15" x14ac:dyDescent="0.25"/>
    <row r="8500" ht="15" x14ac:dyDescent="0.25"/>
    <row r="8501" ht="15" x14ac:dyDescent="0.25"/>
    <row r="8502" ht="15" x14ac:dyDescent="0.25"/>
    <row r="8503" ht="15" x14ac:dyDescent="0.25"/>
    <row r="8504" ht="15" x14ac:dyDescent="0.25"/>
    <row r="8505" ht="15" x14ac:dyDescent="0.25"/>
    <row r="8506" ht="15" x14ac:dyDescent="0.25"/>
    <row r="8507" ht="15" x14ac:dyDescent="0.25"/>
    <row r="8508" ht="15" x14ac:dyDescent="0.25"/>
    <row r="8509" ht="15" x14ac:dyDescent="0.25"/>
    <row r="8510" ht="15" x14ac:dyDescent="0.25"/>
    <row r="8511" ht="15" x14ac:dyDescent="0.25"/>
    <row r="8512" ht="15" x14ac:dyDescent="0.25"/>
    <row r="8513" ht="15" x14ac:dyDescent="0.25"/>
    <row r="8514" ht="15" x14ac:dyDescent="0.25"/>
    <row r="8515" ht="15" x14ac:dyDescent="0.25"/>
    <row r="8516" ht="15" x14ac:dyDescent="0.25"/>
    <row r="8517" ht="15" x14ac:dyDescent="0.25"/>
    <row r="8518" ht="15" x14ac:dyDescent="0.25"/>
    <row r="8519" ht="15" x14ac:dyDescent="0.25"/>
    <row r="8520" ht="15" x14ac:dyDescent="0.25"/>
    <row r="8521" ht="15" x14ac:dyDescent="0.25"/>
    <row r="8522" ht="15" x14ac:dyDescent="0.25"/>
    <row r="8523" ht="15" x14ac:dyDescent="0.25"/>
    <row r="8524" ht="15" x14ac:dyDescent="0.25"/>
    <row r="8525" ht="15" x14ac:dyDescent="0.25"/>
    <row r="8526" ht="15" x14ac:dyDescent="0.25"/>
    <row r="8527" ht="15" x14ac:dyDescent="0.25"/>
    <row r="8528" ht="15" x14ac:dyDescent="0.25"/>
    <row r="8529" ht="15" x14ac:dyDescent="0.25"/>
    <row r="8530" ht="15" x14ac:dyDescent="0.25"/>
    <row r="8531" ht="15" x14ac:dyDescent="0.25"/>
    <row r="8532" ht="15" x14ac:dyDescent="0.25"/>
    <row r="8533" ht="15" x14ac:dyDescent="0.25"/>
    <row r="8534" ht="15" x14ac:dyDescent="0.25"/>
    <row r="8535" ht="15" x14ac:dyDescent="0.25"/>
    <row r="8536" ht="15" x14ac:dyDescent="0.25"/>
    <row r="8537" ht="15" x14ac:dyDescent="0.25"/>
    <row r="8538" ht="15" x14ac:dyDescent="0.25"/>
    <row r="8539" ht="15" x14ac:dyDescent="0.25"/>
    <row r="8540" ht="15" x14ac:dyDescent="0.25"/>
    <row r="8541" ht="15" x14ac:dyDescent="0.25"/>
    <row r="8542" ht="15" x14ac:dyDescent="0.25"/>
    <row r="8543" ht="15" x14ac:dyDescent="0.25"/>
    <row r="8544" ht="15" x14ac:dyDescent="0.25"/>
    <row r="8545" ht="15" x14ac:dyDescent="0.25"/>
    <row r="8546" ht="15" x14ac:dyDescent="0.25"/>
    <row r="8547" ht="15" x14ac:dyDescent="0.25"/>
    <row r="8548" ht="15" x14ac:dyDescent="0.25"/>
    <row r="8549" ht="15" x14ac:dyDescent="0.25"/>
    <row r="8550" ht="15" x14ac:dyDescent="0.25"/>
    <row r="8551" ht="15" x14ac:dyDescent="0.25"/>
    <row r="8552" ht="15" x14ac:dyDescent="0.25"/>
    <row r="8553" ht="15" x14ac:dyDescent="0.25"/>
    <row r="8554" ht="15" x14ac:dyDescent="0.25"/>
    <row r="8555" ht="15" x14ac:dyDescent="0.25"/>
    <row r="8556" ht="15" x14ac:dyDescent="0.25"/>
    <row r="8557" ht="15" x14ac:dyDescent="0.25"/>
    <row r="8558" ht="15" x14ac:dyDescent="0.25"/>
    <row r="8559" ht="15" x14ac:dyDescent="0.25"/>
    <row r="8560" ht="15" x14ac:dyDescent="0.25"/>
    <row r="8561" ht="15" x14ac:dyDescent="0.25"/>
    <row r="8562" ht="15" x14ac:dyDescent="0.25"/>
    <row r="8563" ht="15" x14ac:dyDescent="0.25"/>
    <row r="8564" ht="15" x14ac:dyDescent="0.25"/>
    <row r="8565" ht="15" x14ac:dyDescent="0.25"/>
    <row r="8566" ht="15" x14ac:dyDescent="0.25"/>
    <row r="8567" ht="15" x14ac:dyDescent="0.25"/>
    <row r="8568" ht="15" x14ac:dyDescent="0.25"/>
    <row r="8569" ht="15" x14ac:dyDescent="0.25"/>
    <row r="8570" ht="15" x14ac:dyDescent="0.25"/>
    <row r="8571" ht="15" x14ac:dyDescent="0.25"/>
    <row r="8572" ht="15" x14ac:dyDescent="0.25"/>
    <row r="8573" ht="15" x14ac:dyDescent="0.25"/>
    <row r="8574" ht="15" x14ac:dyDescent="0.25"/>
    <row r="8575" ht="15" x14ac:dyDescent="0.25"/>
    <row r="8576" ht="15" x14ac:dyDescent="0.25"/>
    <row r="8577" ht="15" x14ac:dyDescent="0.25"/>
    <row r="8578" ht="15" x14ac:dyDescent="0.25"/>
    <row r="8579" ht="15" x14ac:dyDescent="0.25"/>
    <row r="8580" ht="15" x14ac:dyDescent="0.25"/>
    <row r="8581" ht="15" x14ac:dyDescent="0.25"/>
    <row r="8582" ht="15" x14ac:dyDescent="0.25"/>
    <row r="8583" ht="15" x14ac:dyDescent="0.25"/>
    <row r="8584" ht="15" x14ac:dyDescent="0.25"/>
    <row r="8585" ht="15" x14ac:dyDescent="0.25"/>
    <row r="8586" ht="15" x14ac:dyDescent="0.25"/>
    <row r="8587" ht="15" x14ac:dyDescent="0.25"/>
    <row r="8588" ht="15" x14ac:dyDescent="0.25"/>
    <row r="8589" ht="15" x14ac:dyDescent="0.25"/>
    <row r="8590" ht="15" x14ac:dyDescent="0.25"/>
    <row r="8591" ht="15" x14ac:dyDescent="0.25"/>
    <row r="8592" ht="15" x14ac:dyDescent="0.25"/>
    <row r="8593" ht="15" x14ac:dyDescent="0.25"/>
    <row r="8594" ht="15" x14ac:dyDescent="0.25"/>
    <row r="8595" ht="15" x14ac:dyDescent="0.25"/>
    <row r="8596" ht="15" x14ac:dyDescent="0.25"/>
    <row r="8597" ht="15" x14ac:dyDescent="0.25"/>
    <row r="8598" ht="15" x14ac:dyDescent="0.25"/>
    <row r="8599" ht="15" x14ac:dyDescent="0.25"/>
    <row r="8600" ht="15" x14ac:dyDescent="0.25"/>
    <row r="8601" ht="15" x14ac:dyDescent="0.25"/>
    <row r="8602" ht="15" x14ac:dyDescent="0.25"/>
    <row r="8603" ht="15" x14ac:dyDescent="0.25"/>
    <row r="8604" ht="15" x14ac:dyDescent="0.25"/>
    <row r="8605" ht="15" x14ac:dyDescent="0.25"/>
    <row r="8606" ht="15" x14ac:dyDescent="0.25"/>
    <row r="8607" ht="15" x14ac:dyDescent="0.25"/>
    <row r="8608" ht="15" x14ac:dyDescent="0.25"/>
    <row r="8609" ht="15" x14ac:dyDescent="0.25"/>
    <row r="8610" ht="15" x14ac:dyDescent="0.25"/>
    <row r="8611" ht="15" x14ac:dyDescent="0.25"/>
    <row r="8612" ht="15" x14ac:dyDescent="0.25"/>
    <row r="8613" ht="15" x14ac:dyDescent="0.25"/>
    <row r="8614" ht="15" x14ac:dyDescent="0.25"/>
    <row r="8615" ht="15" x14ac:dyDescent="0.25"/>
    <row r="8616" ht="15" x14ac:dyDescent="0.25"/>
    <row r="8617" ht="15" x14ac:dyDescent="0.25"/>
    <row r="8618" ht="15" x14ac:dyDescent="0.25"/>
    <row r="8619" ht="15" x14ac:dyDescent="0.25"/>
    <row r="8620" ht="15" x14ac:dyDescent="0.25"/>
    <row r="8621" ht="15" x14ac:dyDescent="0.25"/>
    <row r="8622" ht="15" x14ac:dyDescent="0.25"/>
    <row r="8623" ht="15" x14ac:dyDescent="0.25"/>
    <row r="8624" ht="15" x14ac:dyDescent="0.25"/>
    <row r="8625" ht="15" x14ac:dyDescent="0.25"/>
    <row r="8626" ht="15" x14ac:dyDescent="0.25"/>
    <row r="8627" ht="15" x14ac:dyDescent="0.25"/>
    <row r="8628" ht="15" x14ac:dyDescent="0.25"/>
    <row r="8629" ht="15" x14ac:dyDescent="0.25"/>
    <row r="8630" ht="15" x14ac:dyDescent="0.25"/>
    <row r="8631" ht="15" x14ac:dyDescent="0.25"/>
    <row r="8632" ht="15" x14ac:dyDescent="0.25"/>
    <row r="8633" ht="15" x14ac:dyDescent="0.25"/>
    <row r="8634" ht="15" x14ac:dyDescent="0.25"/>
    <row r="8635" ht="15" x14ac:dyDescent="0.25"/>
    <row r="8636" ht="15" x14ac:dyDescent="0.25"/>
    <row r="8637" ht="15" x14ac:dyDescent="0.25"/>
    <row r="8638" ht="15" x14ac:dyDescent="0.25"/>
    <row r="8639" ht="15" x14ac:dyDescent="0.25"/>
    <row r="8640" ht="15" x14ac:dyDescent="0.25"/>
    <row r="8641" ht="15" x14ac:dyDescent="0.25"/>
    <row r="8642" ht="15" x14ac:dyDescent="0.25"/>
    <row r="8643" ht="15" x14ac:dyDescent="0.25"/>
    <row r="8644" ht="15" x14ac:dyDescent="0.25"/>
    <row r="8645" ht="15" x14ac:dyDescent="0.25"/>
    <row r="8646" ht="15" x14ac:dyDescent="0.25"/>
    <row r="8647" ht="15" x14ac:dyDescent="0.25"/>
    <row r="8648" ht="15" x14ac:dyDescent="0.25"/>
    <row r="8649" ht="15" x14ac:dyDescent="0.25"/>
    <row r="8650" ht="15" x14ac:dyDescent="0.25"/>
    <row r="8651" ht="15" x14ac:dyDescent="0.25"/>
    <row r="8652" ht="15" x14ac:dyDescent="0.25"/>
    <row r="8653" ht="15" x14ac:dyDescent="0.25"/>
    <row r="8654" ht="15" x14ac:dyDescent="0.25"/>
    <row r="8655" ht="15" x14ac:dyDescent="0.25"/>
    <row r="8656" ht="15" x14ac:dyDescent="0.25"/>
    <row r="8657" ht="15" x14ac:dyDescent="0.25"/>
    <row r="8658" ht="15" x14ac:dyDescent="0.25"/>
    <row r="8659" ht="15" x14ac:dyDescent="0.25"/>
    <row r="8660" ht="15" x14ac:dyDescent="0.25"/>
    <row r="8661" ht="15" x14ac:dyDescent="0.25"/>
    <row r="8662" ht="15" x14ac:dyDescent="0.25"/>
    <row r="8663" ht="15" x14ac:dyDescent="0.25"/>
    <row r="8664" ht="15" x14ac:dyDescent="0.25"/>
    <row r="8665" ht="15" x14ac:dyDescent="0.25"/>
    <row r="8666" ht="15" x14ac:dyDescent="0.25"/>
    <row r="8667" ht="15" x14ac:dyDescent="0.25"/>
    <row r="8668" ht="15" x14ac:dyDescent="0.25"/>
    <row r="8669" ht="15" x14ac:dyDescent="0.25"/>
    <row r="8670" ht="15" x14ac:dyDescent="0.25"/>
    <row r="8671" ht="15" x14ac:dyDescent="0.25"/>
    <row r="8672" ht="15" x14ac:dyDescent="0.25"/>
    <row r="8673" ht="15" x14ac:dyDescent="0.25"/>
    <row r="8674" ht="15" x14ac:dyDescent="0.25"/>
    <row r="8675" ht="15" x14ac:dyDescent="0.25"/>
    <row r="8676" ht="15" x14ac:dyDescent="0.25"/>
    <row r="8677" ht="15" x14ac:dyDescent="0.25"/>
    <row r="8678" ht="15" x14ac:dyDescent="0.25"/>
    <row r="8679" ht="15" x14ac:dyDescent="0.25"/>
    <row r="8680" ht="15" x14ac:dyDescent="0.25"/>
    <row r="8681" ht="15" x14ac:dyDescent="0.25"/>
    <row r="8682" ht="15" x14ac:dyDescent="0.25"/>
    <row r="8683" ht="15" x14ac:dyDescent="0.25"/>
    <row r="8684" ht="15" x14ac:dyDescent="0.25"/>
    <row r="8685" ht="15" x14ac:dyDescent="0.25"/>
    <row r="8686" ht="15" x14ac:dyDescent="0.25"/>
    <row r="8687" ht="15" x14ac:dyDescent="0.25"/>
    <row r="8688" ht="15" x14ac:dyDescent="0.25"/>
    <row r="8689" ht="15" x14ac:dyDescent="0.25"/>
    <row r="8690" ht="15" x14ac:dyDescent="0.25"/>
    <row r="8691" ht="15" x14ac:dyDescent="0.25"/>
    <row r="8692" ht="15" x14ac:dyDescent="0.25"/>
    <row r="8693" ht="15" x14ac:dyDescent="0.25"/>
    <row r="8694" ht="15" x14ac:dyDescent="0.25"/>
    <row r="8695" ht="15" x14ac:dyDescent="0.25"/>
    <row r="8696" ht="15" x14ac:dyDescent="0.25"/>
    <row r="8697" ht="15" x14ac:dyDescent="0.25"/>
    <row r="8698" ht="15" x14ac:dyDescent="0.25"/>
    <row r="8699" ht="15" x14ac:dyDescent="0.25"/>
    <row r="8700" ht="15" x14ac:dyDescent="0.25"/>
    <row r="8701" ht="15" x14ac:dyDescent="0.25"/>
    <row r="8702" ht="15" x14ac:dyDescent="0.25"/>
    <row r="8703" ht="15" x14ac:dyDescent="0.25"/>
    <row r="8704" ht="15" x14ac:dyDescent="0.25"/>
    <row r="8705" ht="15" x14ac:dyDescent="0.25"/>
    <row r="8706" ht="15" x14ac:dyDescent="0.25"/>
    <row r="8707" ht="15" x14ac:dyDescent="0.25"/>
    <row r="8708" ht="15" x14ac:dyDescent="0.25"/>
    <row r="8709" ht="15" x14ac:dyDescent="0.25"/>
    <row r="8710" ht="15" x14ac:dyDescent="0.25"/>
    <row r="8711" ht="15" x14ac:dyDescent="0.25"/>
    <row r="8712" ht="15" x14ac:dyDescent="0.25"/>
    <row r="8713" ht="15" x14ac:dyDescent="0.25"/>
    <row r="8714" ht="15" x14ac:dyDescent="0.25"/>
    <row r="8715" ht="15" x14ac:dyDescent="0.25"/>
    <row r="8716" ht="15" x14ac:dyDescent="0.25"/>
    <row r="8717" ht="15" x14ac:dyDescent="0.25"/>
    <row r="8718" ht="15" x14ac:dyDescent="0.25"/>
    <row r="8719" ht="15" x14ac:dyDescent="0.25"/>
    <row r="8720" ht="15" x14ac:dyDescent="0.25"/>
    <row r="8721" ht="15" x14ac:dyDescent="0.25"/>
    <row r="8722" ht="15" x14ac:dyDescent="0.25"/>
    <row r="8723" ht="15" x14ac:dyDescent="0.25"/>
    <row r="8724" ht="15" x14ac:dyDescent="0.25"/>
    <row r="8725" ht="15" x14ac:dyDescent="0.25"/>
    <row r="8726" ht="15" x14ac:dyDescent="0.25"/>
    <row r="8727" ht="15" x14ac:dyDescent="0.25"/>
    <row r="8728" ht="15" x14ac:dyDescent="0.25"/>
    <row r="8729" ht="15" x14ac:dyDescent="0.25"/>
    <row r="8730" ht="15" x14ac:dyDescent="0.25"/>
    <row r="8731" ht="15" x14ac:dyDescent="0.25"/>
    <row r="8732" ht="15" x14ac:dyDescent="0.25"/>
    <row r="8733" ht="15" x14ac:dyDescent="0.25"/>
    <row r="8734" ht="15" x14ac:dyDescent="0.25"/>
    <row r="8735" ht="15" x14ac:dyDescent="0.25"/>
    <row r="8736" ht="15" x14ac:dyDescent="0.25"/>
    <row r="8737" ht="15" x14ac:dyDescent="0.25"/>
    <row r="8738" ht="15" x14ac:dyDescent="0.25"/>
    <row r="8739" ht="15" x14ac:dyDescent="0.25"/>
    <row r="8740" ht="15" x14ac:dyDescent="0.25"/>
    <row r="8741" ht="15" x14ac:dyDescent="0.25"/>
    <row r="8742" ht="15" x14ac:dyDescent="0.25"/>
    <row r="8743" ht="15" x14ac:dyDescent="0.25"/>
    <row r="8744" ht="15" x14ac:dyDescent="0.25"/>
    <row r="8745" ht="15" x14ac:dyDescent="0.25"/>
    <row r="8746" ht="15" x14ac:dyDescent="0.25"/>
    <row r="8747" ht="15" x14ac:dyDescent="0.25"/>
    <row r="8748" ht="15" x14ac:dyDescent="0.25"/>
    <row r="8749" ht="15" x14ac:dyDescent="0.25"/>
    <row r="8750" ht="15" x14ac:dyDescent="0.25"/>
    <row r="8751" ht="15" x14ac:dyDescent="0.25"/>
    <row r="8752" ht="15" x14ac:dyDescent="0.25"/>
    <row r="8753" ht="15" x14ac:dyDescent="0.25"/>
    <row r="8754" ht="15" x14ac:dyDescent="0.25"/>
    <row r="8755" ht="15" x14ac:dyDescent="0.25"/>
    <row r="8756" ht="15" x14ac:dyDescent="0.25"/>
    <row r="8757" ht="15" x14ac:dyDescent="0.25"/>
    <row r="8758" ht="15" x14ac:dyDescent="0.25"/>
    <row r="8759" ht="15" x14ac:dyDescent="0.25"/>
    <row r="8760" ht="15" x14ac:dyDescent="0.25"/>
    <row r="8761" ht="15" x14ac:dyDescent="0.25"/>
    <row r="8762" ht="15" x14ac:dyDescent="0.25"/>
    <row r="8763" ht="15" x14ac:dyDescent="0.25"/>
    <row r="8764" ht="15" x14ac:dyDescent="0.25"/>
    <row r="8765" ht="15" x14ac:dyDescent="0.25"/>
    <row r="8766" ht="15" x14ac:dyDescent="0.25"/>
    <row r="8767" ht="15" x14ac:dyDescent="0.25"/>
    <row r="8768" ht="15" x14ac:dyDescent="0.25"/>
    <row r="8769" ht="15" x14ac:dyDescent="0.25"/>
    <row r="8770" ht="15" x14ac:dyDescent="0.25"/>
    <row r="8771" ht="15" x14ac:dyDescent="0.25"/>
    <row r="8772" ht="15" x14ac:dyDescent="0.25"/>
    <row r="8773" ht="15" x14ac:dyDescent="0.25"/>
    <row r="8774" ht="15" x14ac:dyDescent="0.25"/>
    <row r="8775" ht="15" x14ac:dyDescent="0.25"/>
    <row r="8776" ht="15" x14ac:dyDescent="0.25"/>
    <row r="8777" ht="15" x14ac:dyDescent="0.25"/>
    <row r="8778" ht="15" x14ac:dyDescent="0.25"/>
    <row r="8779" ht="15" x14ac:dyDescent="0.25"/>
    <row r="8780" ht="15" x14ac:dyDescent="0.25"/>
    <row r="8781" ht="15" x14ac:dyDescent="0.25"/>
    <row r="8782" ht="15" x14ac:dyDescent="0.25"/>
    <row r="8783" ht="15" x14ac:dyDescent="0.25"/>
    <row r="8784" ht="15" x14ac:dyDescent="0.25"/>
    <row r="8785" ht="15" x14ac:dyDescent="0.25"/>
    <row r="8786" ht="15" x14ac:dyDescent="0.25"/>
    <row r="8787" ht="15" x14ac:dyDescent="0.25"/>
    <row r="8788" ht="15" x14ac:dyDescent="0.25"/>
    <row r="8789" ht="15" x14ac:dyDescent="0.25"/>
    <row r="8790" ht="15" x14ac:dyDescent="0.25"/>
    <row r="8791" ht="15" x14ac:dyDescent="0.25"/>
    <row r="8792" ht="15" x14ac:dyDescent="0.25"/>
    <row r="8793" ht="15" x14ac:dyDescent="0.25"/>
    <row r="8794" ht="15" x14ac:dyDescent="0.25"/>
    <row r="8795" ht="15" x14ac:dyDescent="0.25"/>
    <row r="8796" ht="15" x14ac:dyDescent="0.25"/>
    <row r="8797" ht="15" x14ac:dyDescent="0.25"/>
    <row r="8798" ht="15" x14ac:dyDescent="0.25"/>
    <row r="8799" ht="15" x14ac:dyDescent="0.25"/>
    <row r="8800" ht="15" x14ac:dyDescent="0.25"/>
    <row r="8801" ht="15" x14ac:dyDescent="0.25"/>
    <row r="8802" ht="15" x14ac:dyDescent="0.25"/>
    <row r="8803" ht="15" x14ac:dyDescent="0.25"/>
    <row r="8804" ht="15" x14ac:dyDescent="0.25"/>
    <row r="8805" ht="15" x14ac:dyDescent="0.25"/>
    <row r="8806" ht="15" x14ac:dyDescent="0.25"/>
    <row r="8807" ht="15" x14ac:dyDescent="0.25"/>
    <row r="8808" ht="15" x14ac:dyDescent="0.25"/>
    <row r="8809" ht="15" x14ac:dyDescent="0.25"/>
    <row r="8810" ht="15" x14ac:dyDescent="0.25"/>
    <row r="8811" ht="15" x14ac:dyDescent="0.25"/>
    <row r="8812" ht="15" x14ac:dyDescent="0.25"/>
    <row r="8813" ht="15" x14ac:dyDescent="0.25"/>
    <row r="8814" ht="15" x14ac:dyDescent="0.25"/>
    <row r="8815" ht="15" x14ac:dyDescent="0.25"/>
    <row r="8816" ht="15" x14ac:dyDescent="0.25"/>
    <row r="8817" ht="15" x14ac:dyDescent="0.25"/>
    <row r="8818" ht="15" x14ac:dyDescent="0.25"/>
    <row r="8819" ht="15" x14ac:dyDescent="0.25"/>
    <row r="8820" ht="15" x14ac:dyDescent="0.25"/>
    <row r="8821" ht="15" x14ac:dyDescent="0.25"/>
    <row r="8822" ht="15" x14ac:dyDescent="0.25"/>
    <row r="8823" ht="15" x14ac:dyDescent="0.25"/>
    <row r="8824" ht="15" x14ac:dyDescent="0.25"/>
    <row r="8825" ht="15" x14ac:dyDescent="0.25"/>
    <row r="8826" ht="15" x14ac:dyDescent="0.25"/>
    <row r="8827" ht="15" x14ac:dyDescent="0.25"/>
    <row r="8828" ht="15" x14ac:dyDescent="0.25"/>
    <row r="8829" ht="15" x14ac:dyDescent="0.25"/>
    <row r="8830" ht="15" x14ac:dyDescent="0.25"/>
    <row r="8831" ht="15" x14ac:dyDescent="0.25"/>
    <row r="8832" ht="15" x14ac:dyDescent="0.25"/>
    <row r="8833" ht="15" x14ac:dyDescent="0.25"/>
    <row r="8834" ht="15" x14ac:dyDescent="0.25"/>
    <row r="8835" ht="15" x14ac:dyDescent="0.25"/>
    <row r="8836" ht="15" x14ac:dyDescent="0.25"/>
    <row r="8837" ht="15" x14ac:dyDescent="0.25"/>
    <row r="8838" ht="15" x14ac:dyDescent="0.25"/>
    <row r="8839" ht="15" x14ac:dyDescent="0.25"/>
    <row r="8840" ht="15" x14ac:dyDescent="0.25"/>
    <row r="8841" ht="15" x14ac:dyDescent="0.25"/>
    <row r="8842" ht="15" x14ac:dyDescent="0.25"/>
    <row r="8843" ht="15" x14ac:dyDescent="0.25"/>
    <row r="8844" ht="15" x14ac:dyDescent="0.25"/>
    <row r="8845" ht="15" x14ac:dyDescent="0.25"/>
    <row r="8846" ht="15" x14ac:dyDescent="0.25"/>
    <row r="8847" ht="15" x14ac:dyDescent="0.25"/>
    <row r="8848" ht="15" x14ac:dyDescent="0.25"/>
    <row r="8849" ht="15" x14ac:dyDescent="0.25"/>
    <row r="8850" ht="15" x14ac:dyDescent="0.25"/>
    <row r="8851" ht="15" x14ac:dyDescent="0.25"/>
    <row r="8852" ht="15" x14ac:dyDescent="0.25"/>
    <row r="8853" ht="15" x14ac:dyDescent="0.25"/>
    <row r="8854" ht="15" x14ac:dyDescent="0.25"/>
    <row r="8855" ht="15" x14ac:dyDescent="0.25"/>
    <row r="8856" ht="15" x14ac:dyDescent="0.25"/>
    <row r="8857" ht="15" x14ac:dyDescent="0.25"/>
    <row r="8858" ht="15" x14ac:dyDescent="0.25"/>
    <row r="8859" ht="15" x14ac:dyDescent="0.25"/>
    <row r="8860" ht="15" x14ac:dyDescent="0.25"/>
    <row r="8861" ht="15" x14ac:dyDescent="0.25"/>
    <row r="8862" ht="15" x14ac:dyDescent="0.25"/>
    <row r="8863" ht="15" x14ac:dyDescent="0.25"/>
    <row r="8864" ht="15" x14ac:dyDescent="0.25"/>
    <row r="8865" ht="15" x14ac:dyDescent="0.25"/>
    <row r="8866" ht="15" x14ac:dyDescent="0.25"/>
    <row r="8867" ht="15" x14ac:dyDescent="0.25"/>
    <row r="8868" ht="15" x14ac:dyDescent="0.25"/>
    <row r="8869" ht="15" x14ac:dyDescent="0.25"/>
    <row r="8870" ht="15" x14ac:dyDescent="0.25"/>
    <row r="8871" ht="15" x14ac:dyDescent="0.25"/>
    <row r="8872" ht="15" x14ac:dyDescent="0.25"/>
    <row r="8873" ht="15" x14ac:dyDescent="0.25"/>
    <row r="8874" ht="15" x14ac:dyDescent="0.25"/>
    <row r="8875" ht="15" x14ac:dyDescent="0.25"/>
    <row r="8876" ht="15" x14ac:dyDescent="0.25"/>
    <row r="8877" ht="15" x14ac:dyDescent="0.25"/>
    <row r="8878" ht="15" x14ac:dyDescent="0.25"/>
    <row r="8879" ht="15" x14ac:dyDescent="0.25"/>
    <row r="8880" ht="15" x14ac:dyDescent="0.25"/>
    <row r="8881" ht="15" x14ac:dyDescent="0.25"/>
    <row r="8882" ht="15" x14ac:dyDescent="0.25"/>
    <row r="8883" ht="15" x14ac:dyDescent="0.25"/>
    <row r="8884" ht="15" x14ac:dyDescent="0.25"/>
    <row r="8885" ht="15" x14ac:dyDescent="0.25"/>
    <row r="8886" ht="15" x14ac:dyDescent="0.25"/>
    <row r="8887" ht="15" x14ac:dyDescent="0.25"/>
    <row r="8888" ht="15" x14ac:dyDescent="0.25"/>
    <row r="8889" ht="15" x14ac:dyDescent="0.25"/>
    <row r="8890" ht="15" x14ac:dyDescent="0.25"/>
    <row r="8891" ht="15" x14ac:dyDescent="0.25"/>
    <row r="8892" ht="15" x14ac:dyDescent="0.25"/>
    <row r="8893" ht="15" x14ac:dyDescent="0.25"/>
    <row r="8894" ht="15" x14ac:dyDescent="0.25"/>
    <row r="8895" ht="15" x14ac:dyDescent="0.25"/>
    <row r="8896" ht="15" x14ac:dyDescent="0.25"/>
    <row r="8897" ht="15" x14ac:dyDescent="0.25"/>
    <row r="8898" ht="15" x14ac:dyDescent="0.25"/>
    <row r="8899" ht="15" x14ac:dyDescent="0.25"/>
    <row r="8900" ht="15" x14ac:dyDescent="0.25"/>
    <row r="8901" ht="15" x14ac:dyDescent="0.25"/>
    <row r="8902" ht="15" x14ac:dyDescent="0.25"/>
    <row r="8903" ht="15" x14ac:dyDescent="0.25"/>
    <row r="8904" ht="15" x14ac:dyDescent="0.25"/>
    <row r="8905" ht="15" x14ac:dyDescent="0.25"/>
    <row r="8906" ht="15" x14ac:dyDescent="0.25"/>
    <row r="8907" ht="15" x14ac:dyDescent="0.25"/>
    <row r="8908" ht="15" x14ac:dyDescent="0.25"/>
    <row r="8909" ht="15" x14ac:dyDescent="0.25"/>
    <row r="8910" ht="15" x14ac:dyDescent="0.25"/>
    <row r="8911" ht="15" x14ac:dyDescent="0.25"/>
    <row r="8912" ht="15" x14ac:dyDescent="0.25"/>
    <row r="8913" ht="15" x14ac:dyDescent="0.25"/>
    <row r="8914" ht="15" x14ac:dyDescent="0.25"/>
    <row r="8915" ht="15" x14ac:dyDescent="0.25"/>
    <row r="8916" ht="15" x14ac:dyDescent="0.25"/>
    <row r="8917" ht="15" x14ac:dyDescent="0.25"/>
    <row r="8918" ht="15" x14ac:dyDescent="0.25"/>
    <row r="8919" ht="15" x14ac:dyDescent="0.25"/>
    <row r="8920" ht="15" x14ac:dyDescent="0.25"/>
    <row r="8921" ht="15" x14ac:dyDescent="0.25"/>
    <row r="8922" ht="15" x14ac:dyDescent="0.25"/>
    <row r="8923" ht="15" x14ac:dyDescent="0.25"/>
    <row r="8924" ht="15" x14ac:dyDescent="0.25"/>
    <row r="8925" ht="15" x14ac:dyDescent="0.25"/>
    <row r="8926" ht="15" x14ac:dyDescent="0.25"/>
    <row r="8927" ht="15" x14ac:dyDescent="0.25"/>
    <row r="8928" ht="15" x14ac:dyDescent="0.25"/>
    <row r="8929" ht="15" x14ac:dyDescent="0.25"/>
    <row r="8930" ht="15" x14ac:dyDescent="0.25"/>
    <row r="8931" ht="15" x14ac:dyDescent="0.25"/>
    <row r="8932" ht="15" x14ac:dyDescent="0.25"/>
    <row r="8933" ht="15" x14ac:dyDescent="0.25"/>
    <row r="8934" ht="15" x14ac:dyDescent="0.25"/>
    <row r="8935" ht="15" x14ac:dyDescent="0.25"/>
    <row r="8936" ht="15" x14ac:dyDescent="0.25"/>
    <row r="8937" ht="15" x14ac:dyDescent="0.25"/>
    <row r="8938" ht="15" x14ac:dyDescent="0.25"/>
    <row r="8939" ht="15" x14ac:dyDescent="0.25"/>
    <row r="8940" ht="15" x14ac:dyDescent="0.25"/>
    <row r="8941" ht="15" x14ac:dyDescent="0.25"/>
    <row r="8942" ht="15" x14ac:dyDescent="0.25"/>
    <row r="8943" ht="15" x14ac:dyDescent="0.25"/>
    <row r="8944" ht="15" x14ac:dyDescent="0.25"/>
    <row r="8945" ht="15" x14ac:dyDescent="0.25"/>
    <row r="8946" ht="15" x14ac:dyDescent="0.25"/>
    <row r="8947" ht="15" x14ac:dyDescent="0.25"/>
    <row r="8948" ht="15" x14ac:dyDescent="0.25"/>
    <row r="8949" ht="15" x14ac:dyDescent="0.25"/>
    <row r="8950" ht="15" x14ac:dyDescent="0.25"/>
    <row r="8951" ht="15" x14ac:dyDescent="0.25"/>
    <row r="8952" ht="15" x14ac:dyDescent="0.25"/>
    <row r="8953" ht="15" x14ac:dyDescent="0.25"/>
    <row r="8954" ht="15" x14ac:dyDescent="0.25"/>
    <row r="8955" ht="15" x14ac:dyDescent="0.25"/>
    <row r="8956" ht="15" x14ac:dyDescent="0.25"/>
    <row r="8957" ht="15" x14ac:dyDescent="0.25"/>
    <row r="8958" ht="15" x14ac:dyDescent="0.25"/>
    <row r="8959" ht="15" x14ac:dyDescent="0.25"/>
    <row r="8960" ht="15" x14ac:dyDescent="0.25"/>
    <row r="8961" ht="15" x14ac:dyDescent="0.25"/>
    <row r="8962" ht="15" x14ac:dyDescent="0.25"/>
    <row r="8963" ht="15" x14ac:dyDescent="0.25"/>
    <row r="8964" ht="15" x14ac:dyDescent="0.25"/>
    <row r="8965" ht="15" x14ac:dyDescent="0.25"/>
    <row r="8966" ht="15" x14ac:dyDescent="0.25"/>
    <row r="8967" ht="15" x14ac:dyDescent="0.25"/>
    <row r="8968" ht="15" x14ac:dyDescent="0.25"/>
    <row r="8969" ht="15" x14ac:dyDescent="0.25"/>
    <row r="8970" ht="15" x14ac:dyDescent="0.25"/>
    <row r="8971" ht="15" x14ac:dyDescent="0.25"/>
    <row r="8972" ht="15" x14ac:dyDescent="0.25"/>
    <row r="8973" ht="15" x14ac:dyDescent="0.25"/>
    <row r="8974" ht="15" x14ac:dyDescent="0.25"/>
    <row r="8975" ht="15" x14ac:dyDescent="0.25"/>
    <row r="8976" ht="15" x14ac:dyDescent="0.25"/>
    <row r="8977" ht="15" x14ac:dyDescent="0.25"/>
    <row r="8978" ht="15" x14ac:dyDescent="0.25"/>
    <row r="8979" ht="15" x14ac:dyDescent="0.25"/>
    <row r="8980" ht="15" x14ac:dyDescent="0.25"/>
    <row r="8981" ht="15" x14ac:dyDescent="0.25"/>
    <row r="8982" ht="15" x14ac:dyDescent="0.25"/>
    <row r="8983" ht="15" x14ac:dyDescent="0.25"/>
    <row r="8984" ht="15" x14ac:dyDescent="0.25"/>
    <row r="8985" ht="15" x14ac:dyDescent="0.25"/>
    <row r="8986" ht="15" x14ac:dyDescent="0.25"/>
    <row r="8987" ht="15" x14ac:dyDescent="0.25"/>
    <row r="8988" ht="15" x14ac:dyDescent="0.25"/>
    <row r="8989" ht="15" x14ac:dyDescent="0.25"/>
    <row r="8990" ht="15" x14ac:dyDescent="0.25"/>
    <row r="8991" ht="15" x14ac:dyDescent="0.25"/>
    <row r="8992" ht="15" x14ac:dyDescent="0.25"/>
    <row r="8993" ht="15" x14ac:dyDescent="0.25"/>
    <row r="8994" ht="15" x14ac:dyDescent="0.25"/>
    <row r="8995" ht="15" x14ac:dyDescent="0.25"/>
    <row r="8996" ht="15" x14ac:dyDescent="0.25"/>
    <row r="8997" ht="15" x14ac:dyDescent="0.25"/>
    <row r="8998" ht="15" x14ac:dyDescent="0.25"/>
    <row r="8999" ht="15" x14ac:dyDescent="0.25"/>
    <row r="9000" ht="15" x14ac:dyDescent="0.25"/>
    <row r="9001" ht="15" x14ac:dyDescent="0.25"/>
    <row r="9002" ht="15" x14ac:dyDescent="0.25"/>
    <row r="9003" ht="15" x14ac:dyDescent="0.25"/>
    <row r="9004" ht="15" x14ac:dyDescent="0.25"/>
    <row r="9005" ht="15" x14ac:dyDescent="0.25"/>
    <row r="9006" ht="15" x14ac:dyDescent="0.25"/>
    <row r="9007" ht="15" x14ac:dyDescent="0.25"/>
    <row r="9008" ht="15" x14ac:dyDescent="0.25"/>
    <row r="9009" ht="15" x14ac:dyDescent="0.25"/>
    <row r="9010" ht="15" x14ac:dyDescent="0.25"/>
    <row r="9011" ht="15" x14ac:dyDescent="0.25"/>
    <row r="9012" ht="15" x14ac:dyDescent="0.25"/>
    <row r="9013" ht="15" x14ac:dyDescent="0.25"/>
    <row r="9014" ht="15" x14ac:dyDescent="0.25"/>
    <row r="9015" ht="15" x14ac:dyDescent="0.25"/>
    <row r="9016" ht="15" x14ac:dyDescent="0.25"/>
    <row r="9017" ht="15" x14ac:dyDescent="0.25"/>
    <row r="9018" ht="15" x14ac:dyDescent="0.25"/>
    <row r="9019" ht="15" x14ac:dyDescent="0.25"/>
    <row r="9020" ht="15" x14ac:dyDescent="0.25"/>
    <row r="9021" ht="15" x14ac:dyDescent="0.25"/>
    <row r="9022" ht="15" x14ac:dyDescent="0.25"/>
    <row r="9023" ht="15" x14ac:dyDescent="0.25"/>
    <row r="9024" ht="15" x14ac:dyDescent="0.25"/>
    <row r="9025" ht="15" x14ac:dyDescent="0.25"/>
    <row r="9026" ht="15" x14ac:dyDescent="0.25"/>
    <row r="9027" ht="15" x14ac:dyDescent="0.25"/>
    <row r="9028" ht="15" x14ac:dyDescent="0.25"/>
    <row r="9029" ht="15" x14ac:dyDescent="0.25"/>
    <row r="9030" ht="15" x14ac:dyDescent="0.25"/>
    <row r="9031" ht="15" x14ac:dyDescent="0.25"/>
    <row r="9032" ht="15" x14ac:dyDescent="0.25"/>
    <row r="9033" ht="15" x14ac:dyDescent="0.25"/>
    <row r="9034" ht="15" x14ac:dyDescent="0.25"/>
    <row r="9035" ht="15" x14ac:dyDescent="0.25"/>
    <row r="9036" ht="15" x14ac:dyDescent="0.25"/>
    <row r="9037" ht="15" x14ac:dyDescent="0.25"/>
    <row r="9038" ht="15" x14ac:dyDescent="0.25"/>
    <row r="9039" ht="15" x14ac:dyDescent="0.25"/>
    <row r="9040" ht="15" x14ac:dyDescent="0.25"/>
    <row r="9041" ht="15" x14ac:dyDescent="0.25"/>
    <row r="9042" ht="15" x14ac:dyDescent="0.25"/>
    <row r="9043" ht="15" x14ac:dyDescent="0.25"/>
    <row r="9044" ht="15" x14ac:dyDescent="0.25"/>
    <row r="9045" ht="15" x14ac:dyDescent="0.25"/>
    <row r="9046" ht="15" x14ac:dyDescent="0.25"/>
    <row r="9047" ht="15" x14ac:dyDescent="0.25"/>
    <row r="9048" ht="15" x14ac:dyDescent="0.25"/>
    <row r="9049" ht="15" x14ac:dyDescent="0.25"/>
    <row r="9050" ht="15" x14ac:dyDescent="0.25"/>
    <row r="9051" ht="15" x14ac:dyDescent="0.25"/>
    <row r="9052" ht="15" x14ac:dyDescent="0.25"/>
    <row r="9053" ht="15" x14ac:dyDescent="0.25"/>
    <row r="9054" ht="15" x14ac:dyDescent="0.25"/>
    <row r="9055" ht="15" x14ac:dyDescent="0.25"/>
    <row r="9056" ht="15" x14ac:dyDescent="0.25"/>
    <row r="9057" ht="15" x14ac:dyDescent="0.25"/>
    <row r="9058" ht="15" x14ac:dyDescent="0.25"/>
    <row r="9059" ht="15" x14ac:dyDescent="0.25"/>
    <row r="9060" ht="15" x14ac:dyDescent="0.25"/>
    <row r="9061" ht="15" x14ac:dyDescent="0.25"/>
    <row r="9062" ht="15" x14ac:dyDescent="0.25"/>
    <row r="9063" ht="15" x14ac:dyDescent="0.25"/>
    <row r="9064" ht="15" x14ac:dyDescent="0.25"/>
    <row r="9065" ht="15" x14ac:dyDescent="0.25"/>
    <row r="9066" ht="15" x14ac:dyDescent="0.25"/>
    <row r="9067" ht="15" x14ac:dyDescent="0.25"/>
    <row r="9068" ht="15" x14ac:dyDescent="0.25"/>
    <row r="9069" ht="15" x14ac:dyDescent="0.25"/>
    <row r="9070" ht="15" x14ac:dyDescent="0.25"/>
    <row r="9071" ht="15" x14ac:dyDescent="0.25"/>
    <row r="9072" ht="15" x14ac:dyDescent="0.25"/>
    <row r="9073" ht="15" x14ac:dyDescent="0.25"/>
    <row r="9074" ht="15" x14ac:dyDescent="0.25"/>
    <row r="9075" ht="15" x14ac:dyDescent="0.25"/>
    <row r="9076" ht="15" x14ac:dyDescent="0.25"/>
    <row r="9077" ht="15" x14ac:dyDescent="0.25"/>
    <row r="9078" ht="15" x14ac:dyDescent="0.25"/>
    <row r="9079" ht="15" x14ac:dyDescent="0.25"/>
    <row r="9080" ht="15" x14ac:dyDescent="0.25"/>
    <row r="9081" ht="15" x14ac:dyDescent="0.25"/>
    <row r="9082" ht="15" x14ac:dyDescent="0.25"/>
    <row r="9083" ht="15" x14ac:dyDescent="0.25"/>
    <row r="9084" ht="15" x14ac:dyDescent="0.25"/>
    <row r="9085" ht="15" x14ac:dyDescent="0.25"/>
    <row r="9086" ht="15" x14ac:dyDescent="0.25"/>
    <row r="9087" ht="15" x14ac:dyDescent="0.25"/>
    <row r="9088" ht="15" x14ac:dyDescent="0.25"/>
    <row r="9089" ht="15" x14ac:dyDescent="0.25"/>
    <row r="9090" ht="15" x14ac:dyDescent="0.25"/>
    <row r="9091" ht="15" x14ac:dyDescent="0.25"/>
    <row r="9092" ht="15" x14ac:dyDescent="0.25"/>
    <row r="9093" ht="15" x14ac:dyDescent="0.25"/>
    <row r="9094" ht="15" x14ac:dyDescent="0.25"/>
    <row r="9095" ht="15" x14ac:dyDescent="0.25"/>
    <row r="9096" ht="15" x14ac:dyDescent="0.25"/>
    <row r="9097" ht="15" x14ac:dyDescent="0.25"/>
    <row r="9098" ht="15" x14ac:dyDescent="0.25"/>
    <row r="9099" ht="15" x14ac:dyDescent="0.25"/>
    <row r="9100" ht="15" x14ac:dyDescent="0.25"/>
    <row r="9101" ht="15" x14ac:dyDescent="0.25"/>
    <row r="9102" ht="15" x14ac:dyDescent="0.25"/>
    <row r="9103" ht="15" x14ac:dyDescent="0.25"/>
    <row r="9104" ht="15" x14ac:dyDescent="0.25"/>
    <row r="9105" ht="15" x14ac:dyDescent="0.25"/>
    <row r="9106" ht="15" x14ac:dyDescent="0.25"/>
    <row r="9107" ht="15" x14ac:dyDescent="0.25"/>
    <row r="9108" ht="15" x14ac:dyDescent="0.25"/>
    <row r="9109" ht="15" x14ac:dyDescent="0.25"/>
    <row r="9110" ht="15" x14ac:dyDescent="0.25"/>
    <row r="9111" ht="15" x14ac:dyDescent="0.25"/>
    <row r="9112" ht="15" x14ac:dyDescent="0.25"/>
    <row r="9113" ht="15" x14ac:dyDescent="0.25"/>
    <row r="9114" ht="15" x14ac:dyDescent="0.25"/>
    <row r="9115" ht="15" x14ac:dyDescent="0.25"/>
    <row r="9116" ht="15" x14ac:dyDescent="0.25"/>
    <row r="9117" ht="15" x14ac:dyDescent="0.25"/>
    <row r="9118" ht="15" x14ac:dyDescent="0.25"/>
    <row r="9119" ht="15" x14ac:dyDescent="0.25"/>
    <row r="9120" ht="15" x14ac:dyDescent="0.25"/>
    <row r="9121" ht="15" x14ac:dyDescent="0.25"/>
    <row r="9122" ht="15" x14ac:dyDescent="0.25"/>
    <row r="9123" ht="15" x14ac:dyDescent="0.25"/>
    <row r="9124" ht="15" x14ac:dyDescent="0.25"/>
    <row r="9125" ht="15" x14ac:dyDescent="0.25"/>
    <row r="9126" ht="15" x14ac:dyDescent="0.25"/>
    <row r="9127" ht="15" x14ac:dyDescent="0.25"/>
    <row r="9128" ht="15" x14ac:dyDescent="0.25"/>
    <row r="9129" ht="15" x14ac:dyDescent="0.25"/>
    <row r="9130" ht="15" x14ac:dyDescent="0.25"/>
    <row r="9131" ht="15" x14ac:dyDescent="0.25"/>
    <row r="9132" ht="15" x14ac:dyDescent="0.25"/>
    <row r="9133" ht="15" x14ac:dyDescent="0.25"/>
    <row r="9134" ht="15" x14ac:dyDescent="0.25"/>
    <row r="9135" ht="15" x14ac:dyDescent="0.25"/>
    <row r="9136" ht="15" x14ac:dyDescent="0.25"/>
    <row r="9137" ht="15" x14ac:dyDescent="0.25"/>
    <row r="9138" ht="15" x14ac:dyDescent="0.25"/>
    <row r="9139" ht="15" x14ac:dyDescent="0.25"/>
    <row r="9140" ht="15" x14ac:dyDescent="0.25"/>
    <row r="9141" ht="15" x14ac:dyDescent="0.25"/>
    <row r="9142" ht="15" x14ac:dyDescent="0.25"/>
    <row r="9143" ht="15" x14ac:dyDescent="0.25"/>
    <row r="9144" ht="15" x14ac:dyDescent="0.25"/>
    <row r="9145" ht="15" x14ac:dyDescent="0.25"/>
    <row r="9146" ht="15" x14ac:dyDescent="0.25"/>
    <row r="9147" ht="15" x14ac:dyDescent="0.25"/>
    <row r="9148" ht="15" x14ac:dyDescent="0.25"/>
    <row r="9149" ht="15" x14ac:dyDescent="0.25"/>
    <row r="9150" ht="15" x14ac:dyDescent="0.25"/>
    <row r="9151" ht="15" x14ac:dyDescent="0.25"/>
    <row r="9152" ht="15" x14ac:dyDescent="0.25"/>
    <row r="9153" ht="15" x14ac:dyDescent="0.25"/>
    <row r="9154" ht="15" x14ac:dyDescent="0.25"/>
    <row r="9155" ht="15" x14ac:dyDescent="0.25"/>
    <row r="9156" ht="15" x14ac:dyDescent="0.25"/>
    <row r="9157" ht="15" x14ac:dyDescent="0.25"/>
    <row r="9158" ht="15" x14ac:dyDescent="0.25"/>
    <row r="9159" ht="15" x14ac:dyDescent="0.25"/>
    <row r="9160" ht="15" x14ac:dyDescent="0.25"/>
    <row r="9161" ht="15" x14ac:dyDescent="0.25"/>
    <row r="9162" ht="15" x14ac:dyDescent="0.25"/>
    <row r="9163" ht="15" x14ac:dyDescent="0.25"/>
    <row r="9164" ht="15" x14ac:dyDescent="0.25"/>
    <row r="9165" ht="15" x14ac:dyDescent="0.25"/>
    <row r="9166" ht="15" x14ac:dyDescent="0.25"/>
    <row r="9167" ht="15" x14ac:dyDescent="0.25"/>
    <row r="9168" ht="15" x14ac:dyDescent="0.25"/>
    <row r="9169" ht="15" x14ac:dyDescent="0.25"/>
    <row r="9170" ht="15" x14ac:dyDescent="0.25"/>
    <row r="9171" ht="15" x14ac:dyDescent="0.25"/>
    <row r="9172" ht="15" x14ac:dyDescent="0.25"/>
    <row r="9173" ht="15" x14ac:dyDescent="0.25"/>
    <row r="9174" ht="15" x14ac:dyDescent="0.25"/>
    <row r="9175" ht="15" x14ac:dyDescent="0.25"/>
    <row r="9176" ht="15" x14ac:dyDescent="0.25"/>
    <row r="9177" ht="15" x14ac:dyDescent="0.25"/>
    <row r="9178" ht="15" x14ac:dyDescent="0.25"/>
    <row r="9179" ht="15" x14ac:dyDescent="0.25"/>
    <row r="9180" ht="15" x14ac:dyDescent="0.25"/>
    <row r="9181" ht="15" x14ac:dyDescent="0.25"/>
    <row r="9182" ht="15" x14ac:dyDescent="0.25"/>
    <row r="9183" ht="15" x14ac:dyDescent="0.25"/>
    <row r="9184" ht="15" x14ac:dyDescent="0.25"/>
    <row r="9185" ht="15" x14ac:dyDescent="0.25"/>
    <row r="9186" ht="15" x14ac:dyDescent="0.25"/>
    <row r="9187" ht="15" x14ac:dyDescent="0.25"/>
    <row r="9188" ht="15" x14ac:dyDescent="0.25"/>
    <row r="9189" ht="15" x14ac:dyDescent="0.25"/>
    <row r="9190" ht="15" x14ac:dyDescent="0.25"/>
    <row r="9191" ht="15" x14ac:dyDescent="0.25"/>
    <row r="9192" ht="15" x14ac:dyDescent="0.25"/>
    <row r="9193" ht="15" x14ac:dyDescent="0.25"/>
    <row r="9194" ht="15" x14ac:dyDescent="0.25"/>
    <row r="9195" ht="15" x14ac:dyDescent="0.25"/>
    <row r="9196" ht="15" x14ac:dyDescent="0.25"/>
    <row r="9197" ht="15" x14ac:dyDescent="0.25"/>
    <row r="9198" ht="15" x14ac:dyDescent="0.25"/>
    <row r="9199" ht="15" x14ac:dyDescent="0.25"/>
    <row r="9200" ht="15" x14ac:dyDescent="0.25"/>
    <row r="9201" ht="15" x14ac:dyDescent="0.25"/>
    <row r="9202" ht="15" x14ac:dyDescent="0.25"/>
    <row r="9203" ht="15" x14ac:dyDescent="0.25"/>
    <row r="9204" ht="15" x14ac:dyDescent="0.25"/>
    <row r="9205" ht="15" x14ac:dyDescent="0.25"/>
    <row r="9206" ht="15" x14ac:dyDescent="0.25"/>
    <row r="9207" ht="15" x14ac:dyDescent="0.25"/>
    <row r="9208" ht="15" x14ac:dyDescent="0.25"/>
    <row r="9209" ht="15" x14ac:dyDescent="0.25"/>
    <row r="9210" ht="15" x14ac:dyDescent="0.25"/>
    <row r="9211" ht="15" x14ac:dyDescent="0.25"/>
    <row r="9212" ht="15" x14ac:dyDescent="0.25"/>
    <row r="9213" ht="15" x14ac:dyDescent="0.25"/>
    <row r="9214" ht="15" x14ac:dyDescent="0.25"/>
    <row r="9215" ht="15" x14ac:dyDescent="0.25"/>
    <row r="9216" ht="15" x14ac:dyDescent="0.25"/>
    <row r="9217" ht="15" x14ac:dyDescent="0.25"/>
    <row r="9218" ht="15" x14ac:dyDescent="0.25"/>
    <row r="9219" ht="15" x14ac:dyDescent="0.25"/>
    <row r="9220" ht="15" x14ac:dyDescent="0.25"/>
    <row r="9221" ht="15" x14ac:dyDescent="0.25"/>
    <row r="9222" ht="15" x14ac:dyDescent="0.25"/>
    <row r="9223" ht="15" x14ac:dyDescent="0.25"/>
    <row r="9224" ht="15" x14ac:dyDescent="0.25"/>
    <row r="9225" ht="15" x14ac:dyDescent="0.25"/>
    <row r="9226" ht="15" x14ac:dyDescent="0.25"/>
    <row r="9227" ht="15" x14ac:dyDescent="0.25"/>
    <row r="9228" ht="15" x14ac:dyDescent="0.25"/>
    <row r="9229" ht="15" x14ac:dyDescent="0.25"/>
    <row r="9230" ht="15" x14ac:dyDescent="0.25"/>
    <row r="9231" ht="15" x14ac:dyDescent="0.25"/>
    <row r="9232" ht="15" x14ac:dyDescent="0.25"/>
    <row r="9233" ht="15" x14ac:dyDescent="0.25"/>
    <row r="9234" ht="15" x14ac:dyDescent="0.25"/>
    <row r="9235" ht="15" x14ac:dyDescent="0.25"/>
    <row r="9236" ht="15" x14ac:dyDescent="0.25"/>
    <row r="9237" ht="15" x14ac:dyDescent="0.25"/>
    <row r="9238" ht="15" x14ac:dyDescent="0.25"/>
    <row r="9239" ht="15" x14ac:dyDescent="0.25"/>
    <row r="9240" ht="15" x14ac:dyDescent="0.25"/>
    <row r="9241" ht="15" x14ac:dyDescent="0.25"/>
    <row r="9242" ht="15" x14ac:dyDescent="0.25"/>
    <row r="9243" ht="15" x14ac:dyDescent="0.25"/>
    <row r="9244" ht="15" x14ac:dyDescent="0.25"/>
    <row r="9245" ht="15" x14ac:dyDescent="0.25"/>
    <row r="9246" ht="15" x14ac:dyDescent="0.25"/>
    <row r="9247" ht="15" x14ac:dyDescent="0.25"/>
    <row r="9248" ht="15" x14ac:dyDescent="0.25"/>
    <row r="9249" ht="15" x14ac:dyDescent="0.25"/>
    <row r="9250" ht="15" x14ac:dyDescent="0.25"/>
    <row r="9251" ht="15" x14ac:dyDescent="0.25"/>
    <row r="9252" ht="15" x14ac:dyDescent="0.25"/>
    <row r="9253" ht="15" x14ac:dyDescent="0.25"/>
    <row r="9254" ht="15" x14ac:dyDescent="0.25"/>
    <row r="9255" ht="15" x14ac:dyDescent="0.25"/>
    <row r="9256" ht="15" x14ac:dyDescent="0.25"/>
    <row r="9257" ht="15" x14ac:dyDescent="0.25"/>
    <row r="9258" ht="15" x14ac:dyDescent="0.25"/>
    <row r="9259" ht="15" x14ac:dyDescent="0.25"/>
    <row r="9260" ht="15" x14ac:dyDescent="0.25"/>
    <row r="9261" ht="15" x14ac:dyDescent="0.25"/>
    <row r="9262" ht="15" x14ac:dyDescent="0.25"/>
    <row r="9263" ht="15" x14ac:dyDescent="0.25"/>
    <row r="9264" ht="15" x14ac:dyDescent="0.25"/>
    <row r="9265" ht="15" x14ac:dyDescent="0.25"/>
    <row r="9266" ht="15" x14ac:dyDescent="0.25"/>
    <row r="9267" ht="15" x14ac:dyDescent="0.25"/>
    <row r="9268" ht="15" x14ac:dyDescent="0.25"/>
    <row r="9269" ht="15" x14ac:dyDescent="0.25"/>
    <row r="9270" ht="15" x14ac:dyDescent="0.25"/>
    <row r="9271" ht="15" x14ac:dyDescent="0.25"/>
    <row r="9272" ht="15" x14ac:dyDescent="0.25"/>
    <row r="9273" ht="15" x14ac:dyDescent="0.25"/>
    <row r="9274" ht="15" x14ac:dyDescent="0.25"/>
    <row r="9275" ht="15" x14ac:dyDescent="0.25"/>
    <row r="9276" ht="15" x14ac:dyDescent="0.25"/>
    <row r="9277" ht="15" x14ac:dyDescent="0.25"/>
    <row r="9278" ht="15" x14ac:dyDescent="0.25"/>
    <row r="9279" ht="15" x14ac:dyDescent="0.25"/>
    <row r="9280" ht="15" x14ac:dyDescent="0.25"/>
    <row r="9281" ht="15" x14ac:dyDescent="0.25"/>
    <row r="9282" ht="15" x14ac:dyDescent="0.25"/>
    <row r="9283" ht="15" x14ac:dyDescent="0.25"/>
    <row r="9284" ht="15" x14ac:dyDescent="0.25"/>
    <row r="9285" ht="15" x14ac:dyDescent="0.25"/>
    <row r="9286" ht="15" x14ac:dyDescent="0.25"/>
    <row r="9287" ht="15" x14ac:dyDescent="0.25"/>
    <row r="9288" ht="15" x14ac:dyDescent="0.25"/>
    <row r="9289" ht="15" x14ac:dyDescent="0.25"/>
    <row r="9290" ht="15" x14ac:dyDescent="0.25"/>
    <row r="9291" ht="15" x14ac:dyDescent="0.25"/>
    <row r="9292" ht="15" x14ac:dyDescent="0.25"/>
    <row r="9293" ht="15" x14ac:dyDescent="0.25"/>
    <row r="9294" ht="15" x14ac:dyDescent="0.25"/>
    <row r="9295" ht="15" x14ac:dyDescent="0.25"/>
    <row r="9296" ht="15" x14ac:dyDescent="0.25"/>
    <row r="9297" ht="15" x14ac:dyDescent="0.25"/>
    <row r="9298" ht="15" x14ac:dyDescent="0.25"/>
    <row r="9299" ht="15" x14ac:dyDescent="0.25"/>
    <row r="9300" ht="15" x14ac:dyDescent="0.25"/>
    <row r="9301" ht="15" x14ac:dyDescent="0.25"/>
    <row r="9302" ht="15" x14ac:dyDescent="0.25"/>
    <row r="9303" ht="15" x14ac:dyDescent="0.25"/>
    <row r="9304" ht="15" x14ac:dyDescent="0.25"/>
    <row r="9305" ht="15" x14ac:dyDescent="0.25"/>
    <row r="9306" ht="15" x14ac:dyDescent="0.25"/>
    <row r="9307" ht="15" x14ac:dyDescent="0.25"/>
    <row r="9308" ht="15" x14ac:dyDescent="0.25"/>
    <row r="9309" ht="15" x14ac:dyDescent="0.25"/>
    <row r="9310" ht="15" x14ac:dyDescent="0.25"/>
    <row r="9311" ht="15" x14ac:dyDescent="0.25"/>
    <row r="9312" ht="15" x14ac:dyDescent="0.25"/>
    <row r="9313" ht="15" x14ac:dyDescent="0.25"/>
    <row r="9314" ht="15" x14ac:dyDescent="0.25"/>
    <row r="9315" ht="15" x14ac:dyDescent="0.25"/>
    <row r="9316" ht="15" x14ac:dyDescent="0.25"/>
    <row r="9317" ht="15" x14ac:dyDescent="0.25"/>
    <row r="9318" ht="15" x14ac:dyDescent="0.25"/>
    <row r="9319" ht="15" x14ac:dyDescent="0.25"/>
    <row r="9320" ht="15" x14ac:dyDescent="0.25"/>
    <row r="9321" ht="15" x14ac:dyDescent="0.25"/>
    <row r="9322" ht="15" x14ac:dyDescent="0.25"/>
    <row r="9323" ht="15" x14ac:dyDescent="0.25"/>
    <row r="9324" ht="15" x14ac:dyDescent="0.25"/>
    <row r="9325" ht="15" x14ac:dyDescent="0.25"/>
    <row r="9326" ht="15" x14ac:dyDescent="0.25"/>
    <row r="9327" ht="15" x14ac:dyDescent="0.25"/>
    <row r="9328" ht="15" x14ac:dyDescent="0.25"/>
    <row r="9329" ht="15" x14ac:dyDescent="0.25"/>
    <row r="9330" ht="15" x14ac:dyDescent="0.25"/>
    <row r="9331" ht="15" x14ac:dyDescent="0.25"/>
    <row r="9332" ht="15" x14ac:dyDescent="0.25"/>
    <row r="9333" ht="15" x14ac:dyDescent="0.25"/>
    <row r="9334" ht="15" x14ac:dyDescent="0.25"/>
    <row r="9335" ht="15" x14ac:dyDescent="0.25"/>
    <row r="9336" ht="15" x14ac:dyDescent="0.25"/>
    <row r="9337" ht="15" x14ac:dyDescent="0.25"/>
    <row r="9338" ht="15" x14ac:dyDescent="0.25"/>
    <row r="9339" ht="15" x14ac:dyDescent="0.25"/>
    <row r="9340" ht="15" x14ac:dyDescent="0.25"/>
    <row r="9341" ht="15" x14ac:dyDescent="0.25"/>
    <row r="9342" ht="15" x14ac:dyDescent="0.25"/>
    <row r="9343" ht="15" x14ac:dyDescent="0.25"/>
    <row r="9344" ht="15" x14ac:dyDescent="0.25"/>
    <row r="9345" ht="15" x14ac:dyDescent="0.25"/>
    <row r="9346" ht="15" x14ac:dyDescent="0.25"/>
    <row r="9347" ht="15" x14ac:dyDescent="0.25"/>
    <row r="9348" ht="15" x14ac:dyDescent="0.25"/>
    <row r="9349" ht="15" x14ac:dyDescent="0.25"/>
    <row r="9350" ht="15" x14ac:dyDescent="0.25"/>
    <row r="9351" ht="15" x14ac:dyDescent="0.25"/>
    <row r="9352" ht="15" x14ac:dyDescent="0.25"/>
    <row r="9353" ht="15" x14ac:dyDescent="0.25"/>
    <row r="9354" ht="15" x14ac:dyDescent="0.25"/>
    <row r="9355" ht="15" x14ac:dyDescent="0.25"/>
    <row r="9356" ht="15" x14ac:dyDescent="0.25"/>
    <row r="9357" ht="15" x14ac:dyDescent="0.25"/>
    <row r="9358" ht="15" x14ac:dyDescent="0.25"/>
    <row r="9359" ht="15" x14ac:dyDescent="0.25"/>
    <row r="9360" ht="15" x14ac:dyDescent="0.25"/>
    <row r="9361" ht="15" x14ac:dyDescent="0.25"/>
    <row r="9362" ht="15" x14ac:dyDescent="0.25"/>
    <row r="9363" ht="15" x14ac:dyDescent="0.25"/>
    <row r="9364" ht="15" x14ac:dyDescent="0.25"/>
    <row r="9365" ht="15" x14ac:dyDescent="0.25"/>
    <row r="9366" ht="15" x14ac:dyDescent="0.25"/>
    <row r="9367" ht="15" x14ac:dyDescent="0.25"/>
    <row r="9368" ht="15" x14ac:dyDescent="0.25"/>
    <row r="9369" ht="15" x14ac:dyDescent="0.25"/>
    <row r="9370" ht="15" x14ac:dyDescent="0.25"/>
    <row r="9371" ht="15" x14ac:dyDescent="0.25"/>
    <row r="9372" ht="15" x14ac:dyDescent="0.25"/>
    <row r="9373" ht="15" x14ac:dyDescent="0.25"/>
    <row r="9374" ht="15" x14ac:dyDescent="0.25"/>
    <row r="9375" ht="15" x14ac:dyDescent="0.25"/>
    <row r="9376" ht="15" x14ac:dyDescent="0.25"/>
    <row r="9377" ht="15" x14ac:dyDescent="0.25"/>
    <row r="9378" ht="15" x14ac:dyDescent="0.25"/>
    <row r="9379" ht="15" x14ac:dyDescent="0.25"/>
    <row r="9380" ht="15" x14ac:dyDescent="0.25"/>
    <row r="9381" ht="15" x14ac:dyDescent="0.25"/>
    <row r="9382" ht="15" x14ac:dyDescent="0.25"/>
    <row r="9383" ht="15" x14ac:dyDescent="0.25"/>
    <row r="9384" ht="15" x14ac:dyDescent="0.25"/>
    <row r="9385" ht="15" x14ac:dyDescent="0.25"/>
    <row r="9386" ht="15" x14ac:dyDescent="0.25"/>
    <row r="9387" ht="15" x14ac:dyDescent="0.25"/>
    <row r="9388" ht="15" x14ac:dyDescent="0.25"/>
    <row r="9389" ht="15" x14ac:dyDescent="0.25"/>
    <row r="9390" ht="15" x14ac:dyDescent="0.25"/>
    <row r="9391" ht="15" x14ac:dyDescent="0.25"/>
    <row r="9392" ht="15" x14ac:dyDescent="0.25"/>
    <row r="9393" ht="15" x14ac:dyDescent="0.25"/>
    <row r="9394" ht="15" x14ac:dyDescent="0.25"/>
    <row r="9395" ht="15" x14ac:dyDescent="0.25"/>
    <row r="9396" ht="15" x14ac:dyDescent="0.25"/>
    <row r="9397" ht="15" x14ac:dyDescent="0.25"/>
    <row r="9398" ht="15" x14ac:dyDescent="0.25"/>
    <row r="9399" ht="15" x14ac:dyDescent="0.25"/>
    <row r="9400" ht="15" x14ac:dyDescent="0.25"/>
    <row r="9401" ht="15" x14ac:dyDescent="0.25"/>
    <row r="9402" ht="15" x14ac:dyDescent="0.25"/>
    <row r="9403" ht="15" x14ac:dyDescent="0.25"/>
    <row r="9404" ht="15" x14ac:dyDescent="0.25"/>
    <row r="9405" ht="15" x14ac:dyDescent="0.25"/>
    <row r="9406" ht="15" x14ac:dyDescent="0.25"/>
    <row r="9407" ht="15" x14ac:dyDescent="0.25"/>
    <row r="9408" ht="15" x14ac:dyDescent="0.25"/>
    <row r="9409" ht="15" x14ac:dyDescent="0.25"/>
    <row r="9410" ht="15" x14ac:dyDescent="0.25"/>
    <row r="9411" ht="15" x14ac:dyDescent="0.25"/>
    <row r="9412" ht="15" x14ac:dyDescent="0.25"/>
    <row r="9413" ht="15" x14ac:dyDescent="0.25"/>
    <row r="9414" ht="15" x14ac:dyDescent="0.25"/>
    <row r="9415" ht="15" x14ac:dyDescent="0.25"/>
    <row r="9416" ht="15" x14ac:dyDescent="0.25"/>
    <row r="9417" ht="15" x14ac:dyDescent="0.25"/>
    <row r="9418" ht="15" x14ac:dyDescent="0.25"/>
    <row r="9419" ht="15" x14ac:dyDescent="0.25"/>
    <row r="9420" ht="15" x14ac:dyDescent="0.25"/>
    <row r="9421" ht="15" x14ac:dyDescent="0.25"/>
    <row r="9422" ht="15" x14ac:dyDescent="0.25"/>
    <row r="9423" ht="15" x14ac:dyDescent="0.25"/>
    <row r="9424" ht="15" x14ac:dyDescent="0.25"/>
    <row r="9425" ht="15" x14ac:dyDescent="0.25"/>
    <row r="9426" ht="15" x14ac:dyDescent="0.25"/>
    <row r="9427" ht="15" x14ac:dyDescent="0.25"/>
    <row r="9428" ht="15" x14ac:dyDescent="0.25"/>
    <row r="9429" ht="15" x14ac:dyDescent="0.25"/>
    <row r="9430" ht="15" x14ac:dyDescent="0.25"/>
    <row r="9431" ht="15" x14ac:dyDescent="0.25"/>
    <row r="9432" ht="15" x14ac:dyDescent="0.25"/>
    <row r="9433" ht="15" x14ac:dyDescent="0.25"/>
    <row r="9434" ht="15" x14ac:dyDescent="0.25"/>
    <row r="9435" ht="15" x14ac:dyDescent="0.25"/>
    <row r="9436" ht="15" x14ac:dyDescent="0.25"/>
    <row r="9437" ht="15" x14ac:dyDescent="0.25"/>
    <row r="9438" ht="15" x14ac:dyDescent="0.25"/>
    <row r="9439" ht="15" x14ac:dyDescent="0.25"/>
    <row r="9440" ht="15" x14ac:dyDescent="0.25"/>
    <row r="9441" ht="15" x14ac:dyDescent="0.25"/>
    <row r="9442" ht="15" x14ac:dyDescent="0.25"/>
    <row r="9443" ht="15" x14ac:dyDescent="0.25"/>
    <row r="9444" ht="15" x14ac:dyDescent="0.25"/>
    <row r="9445" ht="15" x14ac:dyDescent="0.25"/>
    <row r="9446" ht="15" x14ac:dyDescent="0.25"/>
    <row r="9447" ht="15" x14ac:dyDescent="0.25"/>
    <row r="9448" ht="15" x14ac:dyDescent="0.25"/>
    <row r="9449" ht="15" x14ac:dyDescent="0.25"/>
    <row r="9450" ht="15" x14ac:dyDescent="0.25"/>
    <row r="9451" ht="15" x14ac:dyDescent="0.25"/>
    <row r="9452" ht="15" x14ac:dyDescent="0.25"/>
    <row r="9453" ht="15" x14ac:dyDescent="0.25"/>
    <row r="9454" ht="15" x14ac:dyDescent="0.25"/>
    <row r="9455" ht="15" x14ac:dyDescent="0.25"/>
    <row r="9456" ht="15" x14ac:dyDescent="0.25"/>
    <row r="9457" ht="15" x14ac:dyDescent="0.25"/>
    <row r="9458" ht="15" x14ac:dyDescent="0.25"/>
    <row r="9459" ht="15" x14ac:dyDescent="0.25"/>
    <row r="9460" ht="15" x14ac:dyDescent="0.25"/>
    <row r="9461" ht="15" x14ac:dyDescent="0.25"/>
    <row r="9462" ht="15" x14ac:dyDescent="0.25"/>
    <row r="9463" ht="15" x14ac:dyDescent="0.25"/>
    <row r="9464" ht="15" x14ac:dyDescent="0.25"/>
    <row r="9465" ht="15" x14ac:dyDescent="0.25"/>
    <row r="9466" ht="15" x14ac:dyDescent="0.25"/>
    <row r="9467" ht="15" x14ac:dyDescent="0.25"/>
    <row r="9468" ht="15" x14ac:dyDescent="0.25"/>
    <row r="9469" ht="15" x14ac:dyDescent="0.25"/>
    <row r="9470" ht="15" x14ac:dyDescent="0.25"/>
    <row r="9471" ht="15" x14ac:dyDescent="0.25"/>
    <row r="9472" ht="15" x14ac:dyDescent="0.25"/>
    <row r="9473" ht="15" x14ac:dyDescent="0.25"/>
    <row r="9474" ht="15" x14ac:dyDescent="0.25"/>
    <row r="9475" ht="15" x14ac:dyDescent="0.25"/>
    <row r="9476" ht="15" x14ac:dyDescent="0.25"/>
    <row r="9477" ht="15" x14ac:dyDescent="0.25"/>
    <row r="9478" ht="15" x14ac:dyDescent="0.25"/>
    <row r="9479" ht="15" x14ac:dyDescent="0.25"/>
    <row r="9480" ht="15" x14ac:dyDescent="0.25"/>
    <row r="9481" ht="15" x14ac:dyDescent="0.25"/>
    <row r="9482" ht="15" x14ac:dyDescent="0.25"/>
    <row r="9483" ht="15" x14ac:dyDescent="0.25"/>
    <row r="9484" ht="15" x14ac:dyDescent="0.25"/>
    <row r="9485" ht="15" x14ac:dyDescent="0.25"/>
    <row r="9486" ht="15" x14ac:dyDescent="0.25"/>
    <row r="9487" ht="15" x14ac:dyDescent="0.25"/>
    <row r="9488" ht="15" x14ac:dyDescent="0.25"/>
    <row r="9489" ht="15" x14ac:dyDescent="0.25"/>
    <row r="9490" ht="15" x14ac:dyDescent="0.25"/>
    <row r="9491" ht="15" x14ac:dyDescent="0.25"/>
    <row r="9492" ht="15" x14ac:dyDescent="0.25"/>
    <row r="9493" ht="15" x14ac:dyDescent="0.25"/>
    <row r="9494" ht="15" x14ac:dyDescent="0.25"/>
    <row r="9495" ht="15" x14ac:dyDescent="0.25"/>
    <row r="9496" ht="15" x14ac:dyDescent="0.25"/>
    <row r="9497" ht="15" x14ac:dyDescent="0.25"/>
    <row r="9498" ht="15" x14ac:dyDescent="0.25"/>
    <row r="9499" ht="15" x14ac:dyDescent="0.25"/>
    <row r="9500" ht="15" x14ac:dyDescent="0.25"/>
    <row r="9501" ht="15" x14ac:dyDescent="0.25"/>
    <row r="9502" ht="15" x14ac:dyDescent="0.25"/>
    <row r="9503" ht="15" x14ac:dyDescent="0.25"/>
    <row r="9504" ht="15" x14ac:dyDescent="0.25"/>
    <row r="9505" ht="15" x14ac:dyDescent="0.25"/>
    <row r="9506" ht="15" x14ac:dyDescent="0.25"/>
    <row r="9507" ht="15" x14ac:dyDescent="0.25"/>
    <row r="9508" ht="15" x14ac:dyDescent="0.25"/>
    <row r="9509" ht="15" x14ac:dyDescent="0.25"/>
    <row r="9510" ht="15" x14ac:dyDescent="0.25"/>
    <row r="9511" ht="15" x14ac:dyDescent="0.25"/>
    <row r="9512" ht="15" x14ac:dyDescent="0.25"/>
    <row r="9513" ht="15" x14ac:dyDescent="0.25"/>
    <row r="9514" ht="15" x14ac:dyDescent="0.25"/>
    <row r="9515" ht="15" x14ac:dyDescent="0.25"/>
    <row r="9516" ht="15" x14ac:dyDescent="0.25"/>
    <row r="9517" ht="15" x14ac:dyDescent="0.25"/>
    <row r="9518" ht="15" x14ac:dyDescent="0.25"/>
    <row r="9519" ht="15" x14ac:dyDescent="0.25"/>
    <row r="9520" ht="15" x14ac:dyDescent="0.25"/>
    <row r="9521" ht="15" x14ac:dyDescent="0.25"/>
    <row r="9522" ht="15" x14ac:dyDescent="0.25"/>
    <row r="9523" ht="15" x14ac:dyDescent="0.25"/>
    <row r="9524" ht="15" x14ac:dyDescent="0.25"/>
    <row r="9525" ht="15" x14ac:dyDescent="0.25"/>
    <row r="9526" ht="15" x14ac:dyDescent="0.25"/>
    <row r="9527" ht="15" x14ac:dyDescent="0.25"/>
    <row r="9528" ht="15" x14ac:dyDescent="0.25"/>
    <row r="9529" ht="15" x14ac:dyDescent="0.25"/>
    <row r="9530" ht="15" x14ac:dyDescent="0.25"/>
    <row r="9531" ht="15" x14ac:dyDescent="0.25"/>
    <row r="9532" ht="15" x14ac:dyDescent="0.25"/>
    <row r="9533" ht="15" x14ac:dyDescent="0.25"/>
    <row r="9534" ht="15" x14ac:dyDescent="0.25"/>
    <row r="9535" ht="15" x14ac:dyDescent="0.25"/>
    <row r="9536" ht="15" x14ac:dyDescent="0.25"/>
    <row r="9537" ht="15" x14ac:dyDescent="0.25"/>
    <row r="9538" ht="15" x14ac:dyDescent="0.25"/>
    <row r="9539" ht="15" x14ac:dyDescent="0.25"/>
    <row r="9540" ht="15" x14ac:dyDescent="0.25"/>
    <row r="9541" ht="15" x14ac:dyDescent="0.25"/>
    <row r="9542" ht="15" x14ac:dyDescent="0.25"/>
    <row r="9543" ht="15" x14ac:dyDescent="0.25"/>
    <row r="9544" ht="15" x14ac:dyDescent="0.25"/>
    <row r="9545" ht="15" x14ac:dyDescent="0.25"/>
    <row r="9546" ht="15" x14ac:dyDescent="0.25"/>
    <row r="9547" ht="15" x14ac:dyDescent="0.25"/>
    <row r="9548" ht="15" x14ac:dyDescent="0.25"/>
    <row r="9549" ht="15" x14ac:dyDescent="0.25"/>
    <row r="9550" ht="15" x14ac:dyDescent="0.25"/>
    <row r="9551" ht="15" x14ac:dyDescent="0.25"/>
    <row r="9552" ht="15" x14ac:dyDescent="0.25"/>
    <row r="9553" ht="15" x14ac:dyDescent="0.25"/>
    <row r="9554" ht="15" x14ac:dyDescent="0.25"/>
    <row r="9555" ht="15" x14ac:dyDescent="0.25"/>
    <row r="9556" ht="15" x14ac:dyDescent="0.25"/>
    <row r="9557" ht="15" x14ac:dyDescent="0.25"/>
    <row r="9558" ht="15" x14ac:dyDescent="0.25"/>
    <row r="9559" ht="15" x14ac:dyDescent="0.25"/>
    <row r="9560" ht="15" x14ac:dyDescent="0.25"/>
    <row r="9561" ht="15" x14ac:dyDescent="0.25"/>
    <row r="9562" ht="15" x14ac:dyDescent="0.25"/>
    <row r="9563" ht="15" x14ac:dyDescent="0.25"/>
    <row r="9564" ht="15" x14ac:dyDescent="0.25"/>
    <row r="9565" ht="15" x14ac:dyDescent="0.25"/>
    <row r="9566" ht="15" x14ac:dyDescent="0.25"/>
    <row r="9567" ht="15" x14ac:dyDescent="0.25"/>
    <row r="9568" ht="15" x14ac:dyDescent="0.25"/>
    <row r="9569" ht="15" x14ac:dyDescent="0.25"/>
    <row r="9570" ht="15" x14ac:dyDescent="0.25"/>
    <row r="9571" ht="15" x14ac:dyDescent="0.25"/>
    <row r="9572" ht="15" x14ac:dyDescent="0.25"/>
    <row r="9573" ht="15" x14ac:dyDescent="0.25"/>
    <row r="9574" ht="15" x14ac:dyDescent="0.25"/>
    <row r="9575" ht="15" x14ac:dyDescent="0.25"/>
    <row r="9576" ht="15" x14ac:dyDescent="0.25"/>
    <row r="9577" ht="15" x14ac:dyDescent="0.25"/>
    <row r="9578" ht="15" x14ac:dyDescent="0.25"/>
    <row r="9579" ht="15" x14ac:dyDescent="0.25"/>
    <row r="9580" ht="15" x14ac:dyDescent="0.25"/>
    <row r="9581" ht="15" x14ac:dyDescent="0.25"/>
    <row r="9582" ht="15" x14ac:dyDescent="0.25"/>
    <row r="9583" ht="15" x14ac:dyDescent="0.25"/>
    <row r="9584" ht="15" x14ac:dyDescent="0.25"/>
    <row r="9585" ht="15" x14ac:dyDescent="0.25"/>
    <row r="9586" ht="15" x14ac:dyDescent="0.25"/>
    <row r="9587" ht="15" x14ac:dyDescent="0.25"/>
    <row r="9588" ht="15" x14ac:dyDescent="0.25"/>
    <row r="9589" ht="15" x14ac:dyDescent="0.25"/>
    <row r="9590" ht="15" x14ac:dyDescent="0.25"/>
    <row r="9591" ht="15" x14ac:dyDescent="0.25"/>
    <row r="9592" ht="15" x14ac:dyDescent="0.25"/>
    <row r="9593" ht="15" x14ac:dyDescent="0.25"/>
    <row r="9594" ht="15" x14ac:dyDescent="0.25"/>
    <row r="9595" ht="15" x14ac:dyDescent="0.25"/>
    <row r="9596" ht="15" x14ac:dyDescent="0.25"/>
    <row r="9597" ht="15" x14ac:dyDescent="0.25"/>
    <row r="9598" ht="15" x14ac:dyDescent="0.25"/>
    <row r="9599" ht="15" x14ac:dyDescent="0.25"/>
    <row r="9600" ht="15" x14ac:dyDescent="0.25"/>
    <row r="9601" ht="15" x14ac:dyDescent="0.25"/>
    <row r="9602" ht="15" x14ac:dyDescent="0.25"/>
    <row r="9603" ht="15" x14ac:dyDescent="0.25"/>
    <row r="9604" ht="15" x14ac:dyDescent="0.25"/>
    <row r="9605" ht="15" x14ac:dyDescent="0.25"/>
    <row r="9606" ht="15" x14ac:dyDescent="0.25"/>
    <row r="9607" ht="15" x14ac:dyDescent="0.25"/>
    <row r="9608" ht="15" x14ac:dyDescent="0.25"/>
    <row r="9609" ht="15" x14ac:dyDescent="0.25"/>
    <row r="9610" ht="15" x14ac:dyDescent="0.25"/>
    <row r="9611" ht="15" x14ac:dyDescent="0.25"/>
    <row r="9612" ht="15" x14ac:dyDescent="0.25"/>
    <row r="9613" ht="15" x14ac:dyDescent="0.25"/>
    <row r="9614" ht="15" x14ac:dyDescent="0.25"/>
    <row r="9615" ht="15" x14ac:dyDescent="0.25"/>
    <row r="9616" ht="15" x14ac:dyDescent="0.25"/>
    <row r="9617" ht="15" x14ac:dyDescent="0.25"/>
    <row r="9618" ht="15" x14ac:dyDescent="0.25"/>
    <row r="9619" ht="15" x14ac:dyDescent="0.25"/>
    <row r="9620" ht="15" x14ac:dyDescent="0.25"/>
    <row r="9621" ht="15" x14ac:dyDescent="0.25"/>
    <row r="9622" ht="15" x14ac:dyDescent="0.25"/>
    <row r="9623" ht="15" x14ac:dyDescent="0.25"/>
    <row r="9624" ht="15" x14ac:dyDescent="0.25"/>
    <row r="9625" ht="15" x14ac:dyDescent="0.25"/>
    <row r="9626" ht="15" x14ac:dyDescent="0.25"/>
    <row r="9627" ht="15" x14ac:dyDescent="0.25"/>
    <row r="9628" ht="15" x14ac:dyDescent="0.25"/>
    <row r="9629" ht="15" x14ac:dyDescent="0.25"/>
    <row r="9630" ht="15" x14ac:dyDescent="0.25"/>
    <row r="9631" ht="15" x14ac:dyDescent="0.25"/>
    <row r="9632" ht="15" x14ac:dyDescent="0.25"/>
    <row r="9633" ht="15" x14ac:dyDescent="0.25"/>
    <row r="9634" ht="15" x14ac:dyDescent="0.25"/>
    <row r="9635" ht="15" x14ac:dyDescent="0.25"/>
    <row r="9636" ht="15" x14ac:dyDescent="0.25"/>
    <row r="9637" ht="15" x14ac:dyDescent="0.25"/>
    <row r="9638" ht="15" x14ac:dyDescent="0.25"/>
    <row r="9639" ht="15" x14ac:dyDescent="0.25"/>
    <row r="9640" ht="15" x14ac:dyDescent="0.25"/>
    <row r="9641" ht="15" x14ac:dyDescent="0.25"/>
    <row r="9642" ht="15" x14ac:dyDescent="0.25"/>
    <row r="9643" ht="15" x14ac:dyDescent="0.25"/>
    <row r="9644" ht="15" x14ac:dyDescent="0.25"/>
    <row r="9645" ht="15" x14ac:dyDescent="0.25"/>
    <row r="9646" ht="15" x14ac:dyDescent="0.25"/>
    <row r="9647" ht="15" x14ac:dyDescent="0.25"/>
    <row r="9648" ht="15" x14ac:dyDescent="0.25"/>
    <row r="9649" ht="15" x14ac:dyDescent="0.25"/>
    <row r="9650" ht="15" x14ac:dyDescent="0.25"/>
    <row r="9651" ht="15" x14ac:dyDescent="0.25"/>
    <row r="9652" ht="15" x14ac:dyDescent="0.25"/>
    <row r="9653" ht="15" x14ac:dyDescent="0.25"/>
    <row r="9654" ht="15" x14ac:dyDescent="0.25"/>
    <row r="9655" ht="15" x14ac:dyDescent="0.25"/>
    <row r="9656" ht="15" x14ac:dyDescent="0.25"/>
    <row r="9657" ht="15" x14ac:dyDescent="0.25"/>
    <row r="9658" ht="15" x14ac:dyDescent="0.25"/>
    <row r="9659" ht="15" x14ac:dyDescent="0.25"/>
    <row r="9660" ht="15" x14ac:dyDescent="0.25"/>
    <row r="9661" ht="15" x14ac:dyDescent="0.25"/>
    <row r="9662" ht="15" x14ac:dyDescent="0.25"/>
    <row r="9663" ht="15" x14ac:dyDescent="0.25"/>
    <row r="9664" ht="15" x14ac:dyDescent="0.25"/>
    <row r="9665" ht="15" x14ac:dyDescent="0.25"/>
    <row r="9666" ht="15" x14ac:dyDescent="0.25"/>
    <row r="9667" ht="15" x14ac:dyDescent="0.25"/>
    <row r="9668" ht="15" x14ac:dyDescent="0.25"/>
    <row r="9669" ht="15" x14ac:dyDescent="0.25"/>
    <row r="9670" ht="15" x14ac:dyDescent="0.25"/>
    <row r="9671" ht="15" x14ac:dyDescent="0.25"/>
    <row r="9672" ht="15" x14ac:dyDescent="0.25"/>
    <row r="9673" ht="15" x14ac:dyDescent="0.25"/>
    <row r="9674" ht="15" x14ac:dyDescent="0.25"/>
    <row r="9675" ht="15" x14ac:dyDescent="0.25"/>
    <row r="9676" ht="15" x14ac:dyDescent="0.25"/>
    <row r="9677" ht="15" x14ac:dyDescent="0.25"/>
    <row r="9678" ht="15" x14ac:dyDescent="0.25"/>
    <row r="9679" ht="15" x14ac:dyDescent="0.25"/>
    <row r="9680" ht="15" x14ac:dyDescent="0.25"/>
    <row r="9681" ht="15" x14ac:dyDescent="0.25"/>
    <row r="9682" ht="15" x14ac:dyDescent="0.25"/>
    <row r="9683" ht="15" x14ac:dyDescent="0.25"/>
    <row r="9684" ht="15" x14ac:dyDescent="0.25"/>
    <row r="9685" ht="15" x14ac:dyDescent="0.25"/>
    <row r="9686" ht="15" x14ac:dyDescent="0.25"/>
    <row r="9687" ht="15" x14ac:dyDescent="0.25"/>
    <row r="9688" ht="15" x14ac:dyDescent="0.25"/>
    <row r="9689" ht="15" x14ac:dyDescent="0.25"/>
    <row r="9690" ht="15" x14ac:dyDescent="0.25"/>
    <row r="9691" ht="15" x14ac:dyDescent="0.25"/>
    <row r="9692" ht="15" x14ac:dyDescent="0.25"/>
    <row r="9693" ht="15" x14ac:dyDescent="0.25"/>
    <row r="9694" ht="15" x14ac:dyDescent="0.25"/>
    <row r="9695" ht="15" x14ac:dyDescent="0.25"/>
    <row r="9696" ht="15" x14ac:dyDescent="0.25"/>
    <row r="9697" ht="15" x14ac:dyDescent="0.25"/>
    <row r="9698" ht="15" x14ac:dyDescent="0.25"/>
    <row r="9699" ht="15" x14ac:dyDescent="0.25"/>
    <row r="9700" ht="15" x14ac:dyDescent="0.25"/>
    <row r="9701" ht="15" x14ac:dyDescent="0.25"/>
    <row r="9702" ht="15" x14ac:dyDescent="0.25"/>
    <row r="9703" ht="15" x14ac:dyDescent="0.25"/>
    <row r="9704" ht="15" x14ac:dyDescent="0.25"/>
    <row r="9705" ht="15" x14ac:dyDescent="0.25"/>
    <row r="9706" ht="15" x14ac:dyDescent="0.25"/>
    <row r="9707" ht="15" x14ac:dyDescent="0.25"/>
    <row r="9708" ht="15" x14ac:dyDescent="0.25"/>
    <row r="9709" ht="15" x14ac:dyDescent="0.25"/>
    <row r="9710" ht="15" x14ac:dyDescent="0.25"/>
    <row r="9711" ht="15" x14ac:dyDescent="0.25"/>
    <row r="9712" ht="15" x14ac:dyDescent="0.25"/>
    <row r="9713" ht="15" x14ac:dyDescent="0.25"/>
    <row r="9714" ht="15" x14ac:dyDescent="0.25"/>
    <row r="9715" ht="15" x14ac:dyDescent="0.25"/>
    <row r="9716" ht="15" x14ac:dyDescent="0.25"/>
    <row r="9717" ht="15" x14ac:dyDescent="0.25"/>
    <row r="9718" ht="15" x14ac:dyDescent="0.25"/>
    <row r="9719" ht="15" x14ac:dyDescent="0.25"/>
    <row r="9720" ht="15" x14ac:dyDescent="0.25"/>
    <row r="9721" ht="15" x14ac:dyDescent="0.25"/>
    <row r="9722" ht="15" x14ac:dyDescent="0.25"/>
    <row r="9723" ht="15" x14ac:dyDescent="0.25"/>
    <row r="9724" ht="15" x14ac:dyDescent="0.25"/>
    <row r="9725" ht="15" x14ac:dyDescent="0.25"/>
    <row r="9726" ht="15" x14ac:dyDescent="0.25"/>
    <row r="9727" ht="15" x14ac:dyDescent="0.25"/>
    <row r="9728" ht="15" x14ac:dyDescent="0.25"/>
    <row r="9729" ht="15" x14ac:dyDescent="0.25"/>
    <row r="9730" ht="15" x14ac:dyDescent="0.25"/>
    <row r="9731" ht="15" x14ac:dyDescent="0.25"/>
    <row r="9732" ht="15" x14ac:dyDescent="0.25"/>
    <row r="9733" ht="15" x14ac:dyDescent="0.25"/>
    <row r="9734" ht="15" x14ac:dyDescent="0.25"/>
    <row r="9735" ht="15" x14ac:dyDescent="0.25"/>
    <row r="9736" ht="15" x14ac:dyDescent="0.25"/>
    <row r="9737" ht="15" x14ac:dyDescent="0.25"/>
    <row r="9738" ht="15" x14ac:dyDescent="0.25"/>
    <row r="9739" ht="15" x14ac:dyDescent="0.25"/>
    <row r="9740" ht="15" x14ac:dyDescent="0.25"/>
    <row r="9741" ht="15" x14ac:dyDescent="0.25"/>
    <row r="9742" ht="15" x14ac:dyDescent="0.25"/>
    <row r="9743" ht="15" x14ac:dyDescent="0.25"/>
    <row r="9744" ht="15" x14ac:dyDescent="0.25"/>
    <row r="9745" ht="15" x14ac:dyDescent="0.25"/>
    <row r="9746" ht="15" x14ac:dyDescent="0.25"/>
    <row r="9747" ht="15" x14ac:dyDescent="0.25"/>
    <row r="9748" ht="15" x14ac:dyDescent="0.25"/>
    <row r="9749" ht="15" x14ac:dyDescent="0.25"/>
    <row r="9750" ht="15" x14ac:dyDescent="0.25"/>
    <row r="9751" ht="15" x14ac:dyDescent="0.25"/>
    <row r="9752" ht="15" x14ac:dyDescent="0.25"/>
    <row r="9753" ht="15" x14ac:dyDescent="0.25"/>
    <row r="9754" ht="15" x14ac:dyDescent="0.25"/>
    <row r="9755" ht="15" x14ac:dyDescent="0.25"/>
    <row r="9756" ht="15" x14ac:dyDescent="0.25"/>
    <row r="9757" ht="15" x14ac:dyDescent="0.25"/>
    <row r="9758" ht="15" x14ac:dyDescent="0.25"/>
    <row r="9759" ht="15" x14ac:dyDescent="0.25"/>
    <row r="9760" ht="15" x14ac:dyDescent="0.25"/>
    <row r="9761" ht="15" x14ac:dyDescent="0.25"/>
    <row r="9762" ht="15" x14ac:dyDescent="0.25"/>
    <row r="9763" ht="15" x14ac:dyDescent="0.25"/>
    <row r="9764" ht="15" x14ac:dyDescent="0.25"/>
    <row r="9765" ht="15" x14ac:dyDescent="0.25"/>
    <row r="9766" ht="15" x14ac:dyDescent="0.25"/>
    <row r="9767" ht="15" x14ac:dyDescent="0.25"/>
    <row r="9768" ht="15" x14ac:dyDescent="0.25"/>
    <row r="9769" ht="15" x14ac:dyDescent="0.25"/>
    <row r="9770" ht="15" x14ac:dyDescent="0.25"/>
    <row r="9771" ht="15" x14ac:dyDescent="0.25"/>
    <row r="9772" ht="15" x14ac:dyDescent="0.25"/>
    <row r="9773" ht="15" x14ac:dyDescent="0.25"/>
    <row r="9774" ht="15" x14ac:dyDescent="0.25"/>
    <row r="9775" ht="15" x14ac:dyDescent="0.25"/>
    <row r="9776" ht="15" x14ac:dyDescent="0.25"/>
    <row r="9777" ht="15" x14ac:dyDescent="0.25"/>
    <row r="9778" ht="15" x14ac:dyDescent="0.25"/>
    <row r="9779" ht="15" x14ac:dyDescent="0.25"/>
    <row r="9780" ht="15" x14ac:dyDescent="0.25"/>
    <row r="9781" ht="15" x14ac:dyDescent="0.25"/>
    <row r="9782" ht="15" x14ac:dyDescent="0.25"/>
    <row r="9783" ht="15" x14ac:dyDescent="0.25"/>
    <row r="9784" ht="15" x14ac:dyDescent="0.25"/>
    <row r="9785" ht="15" x14ac:dyDescent="0.25"/>
    <row r="9786" ht="15" x14ac:dyDescent="0.25"/>
    <row r="9787" ht="15" x14ac:dyDescent="0.25"/>
    <row r="9788" ht="15" x14ac:dyDescent="0.25"/>
    <row r="9789" ht="15" x14ac:dyDescent="0.25"/>
    <row r="9790" ht="15" x14ac:dyDescent="0.25"/>
    <row r="9791" ht="15" x14ac:dyDescent="0.25"/>
    <row r="9792" ht="15" x14ac:dyDescent="0.25"/>
    <row r="9793" ht="15" x14ac:dyDescent="0.25"/>
    <row r="9794" ht="15" x14ac:dyDescent="0.25"/>
    <row r="9795" ht="15" x14ac:dyDescent="0.25"/>
    <row r="9796" ht="15" x14ac:dyDescent="0.25"/>
    <row r="9797" ht="15" x14ac:dyDescent="0.25"/>
    <row r="9798" ht="15" x14ac:dyDescent="0.25"/>
    <row r="9799" ht="15" x14ac:dyDescent="0.25"/>
    <row r="9800" ht="15" x14ac:dyDescent="0.25"/>
    <row r="9801" ht="15" x14ac:dyDescent="0.25"/>
    <row r="9802" ht="15" x14ac:dyDescent="0.25"/>
    <row r="9803" ht="15" x14ac:dyDescent="0.25"/>
    <row r="9804" ht="15" x14ac:dyDescent="0.25"/>
    <row r="9805" ht="15" x14ac:dyDescent="0.25"/>
    <row r="9806" ht="15" x14ac:dyDescent="0.25"/>
    <row r="9807" ht="15" x14ac:dyDescent="0.25"/>
    <row r="9808" ht="15" x14ac:dyDescent="0.25"/>
    <row r="9809" ht="15" x14ac:dyDescent="0.25"/>
    <row r="9810" ht="15" x14ac:dyDescent="0.25"/>
    <row r="9811" ht="15" x14ac:dyDescent="0.25"/>
    <row r="9812" ht="15" x14ac:dyDescent="0.25"/>
    <row r="9813" ht="15" x14ac:dyDescent="0.25"/>
    <row r="9814" ht="15" x14ac:dyDescent="0.25"/>
    <row r="9815" ht="15" x14ac:dyDescent="0.25"/>
    <row r="9816" ht="15" x14ac:dyDescent="0.25"/>
    <row r="9817" ht="15" x14ac:dyDescent="0.25"/>
    <row r="9818" ht="15" x14ac:dyDescent="0.25"/>
    <row r="9819" ht="15" x14ac:dyDescent="0.25"/>
    <row r="9820" ht="15" x14ac:dyDescent="0.25"/>
    <row r="9821" ht="15" x14ac:dyDescent="0.25"/>
    <row r="9822" ht="15" x14ac:dyDescent="0.25"/>
    <row r="9823" ht="15" x14ac:dyDescent="0.25"/>
    <row r="9824" ht="15" x14ac:dyDescent="0.25"/>
    <row r="9825" ht="15" x14ac:dyDescent="0.25"/>
    <row r="9826" ht="15" x14ac:dyDescent="0.25"/>
    <row r="9827" ht="15" x14ac:dyDescent="0.25"/>
    <row r="9828" ht="15" x14ac:dyDescent="0.25"/>
    <row r="9829" ht="15" x14ac:dyDescent="0.25"/>
    <row r="9830" ht="15" x14ac:dyDescent="0.25"/>
    <row r="9831" ht="15" x14ac:dyDescent="0.25"/>
    <row r="9832" ht="15" x14ac:dyDescent="0.25"/>
    <row r="9833" ht="15" x14ac:dyDescent="0.25"/>
    <row r="9834" ht="15" x14ac:dyDescent="0.25"/>
    <row r="9835" ht="15" x14ac:dyDescent="0.25"/>
    <row r="9836" ht="15" x14ac:dyDescent="0.25"/>
    <row r="9837" ht="15" x14ac:dyDescent="0.25"/>
    <row r="9838" ht="15" x14ac:dyDescent="0.25"/>
    <row r="9839" ht="15" x14ac:dyDescent="0.25"/>
    <row r="9840" ht="15" x14ac:dyDescent="0.25"/>
    <row r="9841" ht="15" x14ac:dyDescent="0.25"/>
    <row r="9842" ht="15" x14ac:dyDescent="0.25"/>
    <row r="9843" ht="15" x14ac:dyDescent="0.25"/>
    <row r="9844" ht="15" x14ac:dyDescent="0.25"/>
    <row r="9845" ht="15" x14ac:dyDescent="0.25"/>
    <row r="9846" ht="15" x14ac:dyDescent="0.25"/>
    <row r="9847" ht="15" x14ac:dyDescent="0.25"/>
    <row r="9848" ht="15" x14ac:dyDescent="0.25"/>
    <row r="9849" ht="15" x14ac:dyDescent="0.25"/>
    <row r="9850" ht="15" x14ac:dyDescent="0.25"/>
    <row r="9851" ht="15" x14ac:dyDescent="0.25"/>
    <row r="9852" ht="15" x14ac:dyDescent="0.25"/>
    <row r="9853" ht="15" x14ac:dyDescent="0.25"/>
    <row r="9854" ht="15" x14ac:dyDescent="0.25"/>
    <row r="9855" ht="15" x14ac:dyDescent="0.25"/>
    <row r="9856" ht="15" x14ac:dyDescent="0.25"/>
    <row r="9857" ht="15" x14ac:dyDescent="0.25"/>
    <row r="9858" ht="15" x14ac:dyDescent="0.25"/>
    <row r="9859" ht="15" x14ac:dyDescent="0.25"/>
    <row r="9860" ht="15" x14ac:dyDescent="0.25"/>
    <row r="9861" ht="15" x14ac:dyDescent="0.25"/>
    <row r="9862" ht="15" x14ac:dyDescent="0.25"/>
    <row r="9863" ht="15" x14ac:dyDescent="0.25"/>
    <row r="9864" ht="15" x14ac:dyDescent="0.25"/>
    <row r="9865" ht="15" x14ac:dyDescent="0.25"/>
    <row r="9866" ht="15" x14ac:dyDescent="0.25"/>
    <row r="9867" ht="15" x14ac:dyDescent="0.25"/>
    <row r="9868" ht="15" x14ac:dyDescent="0.25"/>
    <row r="9869" ht="15" x14ac:dyDescent="0.25"/>
    <row r="9870" ht="15" x14ac:dyDescent="0.25"/>
    <row r="9871" ht="15" x14ac:dyDescent="0.25"/>
    <row r="9872" ht="15" x14ac:dyDescent="0.25"/>
    <row r="9873" ht="15" x14ac:dyDescent="0.25"/>
    <row r="9874" ht="15" x14ac:dyDescent="0.25"/>
    <row r="9875" ht="15" x14ac:dyDescent="0.25"/>
    <row r="9876" ht="15" x14ac:dyDescent="0.25"/>
    <row r="9877" ht="15" x14ac:dyDescent="0.25"/>
    <row r="9878" ht="15" x14ac:dyDescent="0.25"/>
    <row r="9879" ht="15" x14ac:dyDescent="0.25"/>
    <row r="9880" ht="15" x14ac:dyDescent="0.25"/>
    <row r="9881" ht="15" x14ac:dyDescent="0.25"/>
    <row r="9882" ht="15" x14ac:dyDescent="0.25"/>
    <row r="9883" ht="15" x14ac:dyDescent="0.25"/>
    <row r="9884" ht="15" x14ac:dyDescent="0.25"/>
    <row r="9885" ht="15" x14ac:dyDescent="0.25"/>
    <row r="9886" ht="15" x14ac:dyDescent="0.25"/>
    <row r="9887" ht="15" x14ac:dyDescent="0.25"/>
    <row r="9888" ht="15" x14ac:dyDescent="0.25"/>
    <row r="9889" ht="15" x14ac:dyDescent="0.25"/>
    <row r="9890" ht="15" x14ac:dyDescent="0.25"/>
    <row r="9891" ht="15" x14ac:dyDescent="0.25"/>
    <row r="9892" ht="15" x14ac:dyDescent="0.25"/>
    <row r="9893" ht="15" x14ac:dyDescent="0.25"/>
    <row r="9894" ht="15" x14ac:dyDescent="0.25"/>
    <row r="9895" ht="15" x14ac:dyDescent="0.25"/>
    <row r="9896" ht="15" x14ac:dyDescent="0.25"/>
    <row r="9897" ht="15" x14ac:dyDescent="0.25"/>
    <row r="9898" ht="15" x14ac:dyDescent="0.25"/>
    <row r="9899" ht="15" x14ac:dyDescent="0.25"/>
    <row r="9900" ht="15" x14ac:dyDescent="0.25"/>
    <row r="9901" ht="15" x14ac:dyDescent="0.25"/>
    <row r="9902" ht="15" x14ac:dyDescent="0.25"/>
    <row r="9903" ht="15" x14ac:dyDescent="0.25"/>
    <row r="9904" ht="15" x14ac:dyDescent="0.25"/>
    <row r="9905" ht="15" x14ac:dyDescent="0.25"/>
    <row r="9906" ht="15" x14ac:dyDescent="0.25"/>
    <row r="9907" ht="15" x14ac:dyDescent="0.25"/>
    <row r="9908" ht="15" x14ac:dyDescent="0.25"/>
    <row r="9909" ht="15" x14ac:dyDescent="0.25"/>
    <row r="9910" ht="15" x14ac:dyDescent="0.25"/>
    <row r="9911" ht="15" x14ac:dyDescent="0.25"/>
    <row r="9912" ht="15" x14ac:dyDescent="0.25"/>
    <row r="9913" ht="15" x14ac:dyDescent="0.25"/>
    <row r="9914" ht="15" x14ac:dyDescent="0.25"/>
    <row r="9915" ht="15" x14ac:dyDescent="0.25"/>
    <row r="9916" ht="15" x14ac:dyDescent="0.25"/>
    <row r="9917" ht="15" x14ac:dyDescent="0.25"/>
    <row r="9918" ht="15" x14ac:dyDescent="0.25"/>
    <row r="9919" ht="15" x14ac:dyDescent="0.25"/>
    <row r="9920" ht="15" x14ac:dyDescent="0.25"/>
    <row r="9921" ht="15" x14ac:dyDescent="0.25"/>
    <row r="9922" ht="15" x14ac:dyDescent="0.25"/>
    <row r="9923" ht="15" x14ac:dyDescent="0.25"/>
    <row r="9924" ht="15" x14ac:dyDescent="0.25"/>
    <row r="9925" ht="15" x14ac:dyDescent="0.25"/>
    <row r="9926" ht="15" x14ac:dyDescent="0.25"/>
    <row r="9927" ht="15" x14ac:dyDescent="0.25"/>
    <row r="9928" ht="15" x14ac:dyDescent="0.25"/>
    <row r="9929" ht="15" x14ac:dyDescent="0.25"/>
    <row r="9930" ht="15" x14ac:dyDescent="0.25"/>
    <row r="9931" ht="15" x14ac:dyDescent="0.25"/>
    <row r="9932" ht="15" x14ac:dyDescent="0.25"/>
    <row r="9933" ht="15" x14ac:dyDescent="0.25"/>
    <row r="9934" ht="15" x14ac:dyDescent="0.25"/>
    <row r="9935" ht="15" x14ac:dyDescent="0.25"/>
    <row r="9936" ht="15" x14ac:dyDescent="0.25"/>
    <row r="9937" ht="15" x14ac:dyDescent="0.25"/>
    <row r="9938" ht="15" x14ac:dyDescent="0.25"/>
    <row r="9939" ht="15" x14ac:dyDescent="0.25"/>
    <row r="9940" ht="15" x14ac:dyDescent="0.25"/>
    <row r="9941" ht="15" x14ac:dyDescent="0.25"/>
    <row r="9942" ht="15" x14ac:dyDescent="0.25"/>
    <row r="9943" ht="15" x14ac:dyDescent="0.25"/>
    <row r="9944" ht="15" x14ac:dyDescent="0.25"/>
    <row r="9945" ht="15" x14ac:dyDescent="0.25"/>
    <row r="9946" ht="15" x14ac:dyDescent="0.25"/>
    <row r="9947" ht="15" x14ac:dyDescent="0.25"/>
    <row r="9948" ht="15" x14ac:dyDescent="0.25"/>
    <row r="9949" ht="15" x14ac:dyDescent="0.25"/>
    <row r="9950" ht="15" x14ac:dyDescent="0.25"/>
    <row r="9951" ht="15" x14ac:dyDescent="0.25"/>
    <row r="9952" ht="15" x14ac:dyDescent="0.25"/>
    <row r="9953" ht="15" x14ac:dyDescent="0.25"/>
    <row r="9954" ht="15" x14ac:dyDescent="0.25"/>
    <row r="9955" ht="15" x14ac:dyDescent="0.25"/>
    <row r="9956" ht="15" x14ac:dyDescent="0.25"/>
    <row r="9957" ht="15" x14ac:dyDescent="0.25"/>
    <row r="9958" ht="15" x14ac:dyDescent="0.25"/>
    <row r="9959" ht="15" x14ac:dyDescent="0.25"/>
    <row r="9960" ht="15" x14ac:dyDescent="0.25"/>
    <row r="9961" ht="15" x14ac:dyDescent="0.25"/>
    <row r="9962" ht="15" x14ac:dyDescent="0.25"/>
    <row r="9963" ht="15" x14ac:dyDescent="0.25"/>
    <row r="9964" ht="15" x14ac:dyDescent="0.25"/>
    <row r="9965" ht="15" x14ac:dyDescent="0.25"/>
    <row r="9966" ht="15" x14ac:dyDescent="0.25"/>
    <row r="9967" ht="15" x14ac:dyDescent="0.25"/>
    <row r="9968" ht="15" x14ac:dyDescent="0.25"/>
    <row r="9969" ht="15" x14ac:dyDescent="0.25"/>
    <row r="9970" ht="15" x14ac:dyDescent="0.25"/>
    <row r="9971" ht="15" x14ac:dyDescent="0.25"/>
    <row r="9972" ht="15" x14ac:dyDescent="0.25"/>
    <row r="9973" ht="15" x14ac:dyDescent="0.25"/>
    <row r="9974" ht="15" x14ac:dyDescent="0.25"/>
    <row r="9975" ht="15" x14ac:dyDescent="0.25"/>
    <row r="9976" ht="15" x14ac:dyDescent="0.25"/>
    <row r="9977" ht="15" x14ac:dyDescent="0.25"/>
    <row r="9978" ht="15" x14ac:dyDescent="0.25"/>
    <row r="9979" ht="15" x14ac:dyDescent="0.25"/>
    <row r="9980" ht="15" x14ac:dyDescent="0.25"/>
    <row r="9981" ht="15" x14ac:dyDescent="0.25"/>
    <row r="9982" ht="15" x14ac:dyDescent="0.25"/>
    <row r="9983" ht="15" x14ac:dyDescent="0.25"/>
    <row r="9984" ht="15" x14ac:dyDescent="0.25"/>
    <row r="9985" ht="15" x14ac:dyDescent="0.25"/>
    <row r="9986" ht="15" x14ac:dyDescent="0.25"/>
    <row r="9987" ht="15" x14ac:dyDescent="0.25"/>
    <row r="9988" ht="15" x14ac:dyDescent="0.25"/>
    <row r="9989" ht="15" x14ac:dyDescent="0.25"/>
    <row r="9990" ht="15" x14ac:dyDescent="0.25"/>
    <row r="9991" ht="15" x14ac:dyDescent="0.25"/>
    <row r="9992" ht="15" x14ac:dyDescent="0.25"/>
    <row r="9993" ht="15" x14ac:dyDescent="0.25"/>
    <row r="9994" ht="15" x14ac:dyDescent="0.25"/>
    <row r="9995" ht="15" x14ac:dyDescent="0.25"/>
    <row r="9996" ht="15" x14ac:dyDescent="0.25"/>
    <row r="9997" ht="15" x14ac:dyDescent="0.25"/>
    <row r="9998" ht="15" x14ac:dyDescent="0.25"/>
    <row r="9999" ht="15" x14ac:dyDescent="0.25"/>
    <row r="10000" ht="15" x14ac:dyDescent="0.25"/>
    <row r="10001" ht="15" x14ac:dyDescent="0.25"/>
    <row r="10002" ht="15" x14ac:dyDescent="0.25"/>
    <row r="10003" ht="15" x14ac:dyDescent="0.25"/>
    <row r="10004" ht="15" x14ac:dyDescent="0.25"/>
    <row r="10005" ht="15" x14ac:dyDescent="0.25"/>
    <row r="10006" ht="15" x14ac:dyDescent="0.25"/>
    <row r="10007" ht="15" x14ac:dyDescent="0.25"/>
    <row r="10008" ht="15" x14ac:dyDescent="0.25"/>
    <row r="10009" ht="15" x14ac:dyDescent="0.25"/>
    <row r="10010" ht="15" x14ac:dyDescent="0.25"/>
    <row r="10011" ht="15" x14ac:dyDescent="0.25"/>
    <row r="10012" ht="15" x14ac:dyDescent="0.25"/>
    <row r="10013" ht="15" x14ac:dyDescent="0.25"/>
    <row r="10014" ht="15" x14ac:dyDescent="0.25"/>
    <row r="10015" ht="15" x14ac:dyDescent="0.25"/>
    <row r="10016" ht="15" x14ac:dyDescent="0.25"/>
    <row r="10017" ht="15" x14ac:dyDescent="0.25"/>
    <row r="10018" ht="15" x14ac:dyDescent="0.25"/>
    <row r="10019" ht="15" x14ac:dyDescent="0.25"/>
    <row r="10020" ht="15" x14ac:dyDescent="0.25"/>
    <row r="10021" ht="15" x14ac:dyDescent="0.25"/>
    <row r="10022" ht="15" x14ac:dyDescent="0.25"/>
    <row r="10023" ht="15" x14ac:dyDescent="0.25"/>
    <row r="10024" ht="15" x14ac:dyDescent="0.25"/>
    <row r="10025" ht="15" x14ac:dyDescent="0.25"/>
    <row r="10026" ht="15" x14ac:dyDescent="0.25"/>
    <row r="10027" ht="15" x14ac:dyDescent="0.25"/>
    <row r="10028" ht="15" x14ac:dyDescent="0.25"/>
    <row r="10029" ht="15" x14ac:dyDescent="0.25"/>
    <row r="10030" ht="15" x14ac:dyDescent="0.25"/>
    <row r="10031" ht="15" x14ac:dyDescent="0.25"/>
    <row r="10032" ht="15" x14ac:dyDescent="0.25"/>
    <row r="10033" ht="15" x14ac:dyDescent="0.25"/>
    <row r="10034" ht="15" x14ac:dyDescent="0.25"/>
    <row r="10035" ht="15" x14ac:dyDescent="0.25"/>
    <row r="10036" ht="15" x14ac:dyDescent="0.25"/>
    <row r="10037" ht="15" x14ac:dyDescent="0.25"/>
    <row r="10038" ht="15" x14ac:dyDescent="0.25"/>
    <row r="10039" ht="15" x14ac:dyDescent="0.25"/>
    <row r="10040" ht="15" x14ac:dyDescent="0.25"/>
    <row r="10041" ht="15" x14ac:dyDescent="0.25"/>
    <row r="10042" ht="15" x14ac:dyDescent="0.25"/>
    <row r="10043" ht="15" x14ac:dyDescent="0.25"/>
    <row r="10044" ht="15" x14ac:dyDescent="0.25"/>
    <row r="10045" ht="15" x14ac:dyDescent="0.25"/>
    <row r="10046" ht="15" x14ac:dyDescent="0.25"/>
    <row r="10047" ht="15" x14ac:dyDescent="0.25"/>
    <row r="10048" ht="15" x14ac:dyDescent="0.25"/>
    <row r="10049" ht="15" x14ac:dyDescent="0.25"/>
    <row r="10050" ht="15" x14ac:dyDescent="0.25"/>
    <row r="10051" ht="15" x14ac:dyDescent="0.25"/>
    <row r="10052" ht="15" x14ac:dyDescent="0.25"/>
    <row r="10053" ht="15" x14ac:dyDescent="0.25"/>
    <row r="10054" ht="15" x14ac:dyDescent="0.25"/>
    <row r="10055" ht="15" x14ac:dyDescent="0.25"/>
    <row r="10056" ht="15" x14ac:dyDescent="0.25"/>
    <row r="10057" ht="15" x14ac:dyDescent="0.25"/>
    <row r="10058" ht="15" x14ac:dyDescent="0.25"/>
    <row r="10059" ht="15" x14ac:dyDescent="0.25"/>
    <row r="10060" ht="15" x14ac:dyDescent="0.25"/>
    <row r="10061" ht="15" x14ac:dyDescent="0.25"/>
    <row r="10062" ht="15" x14ac:dyDescent="0.25"/>
    <row r="10063" ht="15" x14ac:dyDescent="0.25"/>
    <row r="10064" ht="15" x14ac:dyDescent="0.25"/>
    <row r="10065" ht="15" x14ac:dyDescent="0.25"/>
    <row r="10066" ht="15" x14ac:dyDescent="0.25"/>
    <row r="10067" ht="15" x14ac:dyDescent="0.25"/>
    <row r="10068" ht="15" x14ac:dyDescent="0.25"/>
    <row r="10069" ht="15" x14ac:dyDescent="0.25"/>
    <row r="10070" ht="15" x14ac:dyDescent="0.25"/>
    <row r="10071" ht="15" x14ac:dyDescent="0.25"/>
    <row r="10072" ht="15" x14ac:dyDescent="0.25"/>
    <row r="10073" ht="15" x14ac:dyDescent="0.25"/>
    <row r="10074" ht="15" x14ac:dyDescent="0.25"/>
    <row r="10075" ht="15" x14ac:dyDescent="0.25"/>
    <row r="10076" ht="15" x14ac:dyDescent="0.25"/>
    <row r="10077" ht="15" x14ac:dyDescent="0.25"/>
    <row r="10078" ht="15" x14ac:dyDescent="0.25"/>
    <row r="10079" ht="15" x14ac:dyDescent="0.25"/>
    <row r="10080" ht="15" x14ac:dyDescent="0.25"/>
    <row r="10081" ht="15" x14ac:dyDescent="0.25"/>
    <row r="10082" ht="15" x14ac:dyDescent="0.25"/>
    <row r="10083" ht="15" x14ac:dyDescent="0.25"/>
    <row r="10084" ht="15" x14ac:dyDescent="0.25"/>
    <row r="10085" ht="15" x14ac:dyDescent="0.25"/>
    <row r="10086" ht="15" x14ac:dyDescent="0.25"/>
    <row r="10087" ht="15" x14ac:dyDescent="0.25"/>
    <row r="10088" ht="15" x14ac:dyDescent="0.25"/>
    <row r="10089" ht="15" x14ac:dyDescent="0.25"/>
    <row r="10090" ht="15" x14ac:dyDescent="0.25"/>
    <row r="10091" ht="15" x14ac:dyDescent="0.25"/>
    <row r="10092" ht="15" x14ac:dyDescent="0.25"/>
    <row r="10093" ht="15" x14ac:dyDescent="0.25"/>
    <row r="10094" ht="15" x14ac:dyDescent="0.25"/>
    <row r="10095" ht="15" x14ac:dyDescent="0.25"/>
    <row r="10096" ht="15" x14ac:dyDescent="0.25"/>
    <row r="10097" ht="15" x14ac:dyDescent="0.25"/>
    <row r="10098" ht="15" x14ac:dyDescent="0.25"/>
    <row r="10099" ht="15" x14ac:dyDescent="0.25"/>
    <row r="10100" ht="15" x14ac:dyDescent="0.25"/>
    <row r="10101" ht="15" x14ac:dyDescent="0.25"/>
    <row r="10102" ht="15" x14ac:dyDescent="0.25"/>
    <row r="10103" ht="15" x14ac:dyDescent="0.25"/>
    <row r="10104" ht="15" x14ac:dyDescent="0.25"/>
    <row r="10105" ht="15" x14ac:dyDescent="0.25"/>
    <row r="10106" ht="15" x14ac:dyDescent="0.25"/>
    <row r="10107" ht="15" x14ac:dyDescent="0.25"/>
    <row r="10108" ht="15" x14ac:dyDescent="0.25"/>
    <row r="10109" ht="15" x14ac:dyDescent="0.25"/>
    <row r="10110" ht="15" x14ac:dyDescent="0.25"/>
    <row r="10111" ht="15" x14ac:dyDescent="0.25"/>
    <row r="10112" ht="15" x14ac:dyDescent="0.25"/>
    <row r="10113" ht="15" x14ac:dyDescent="0.25"/>
    <row r="10114" ht="15" x14ac:dyDescent="0.25"/>
    <row r="10115" ht="15" x14ac:dyDescent="0.25"/>
    <row r="10116" ht="15" x14ac:dyDescent="0.25"/>
    <row r="10117" ht="15" x14ac:dyDescent="0.25"/>
    <row r="10118" ht="15" x14ac:dyDescent="0.25"/>
    <row r="10119" ht="15" x14ac:dyDescent="0.25"/>
    <row r="10120" ht="15" x14ac:dyDescent="0.25"/>
    <row r="10121" ht="15" x14ac:dyDescent="0.25"/>
    <row r="10122" ht="15" x14ac:dyDescent="0.25"/>
    <row r="10123" ht="15" x14ac:dyDescent="0.25"/>
    <row r="10124" ht="15" x14ac:dyDescent="0.25"/>
    <row r="10125" ht="15" x14ac:dyDescent="0.25"/>
    <row r="10126" ht="15" x14ac:dyDescent="0.25"/>
    <row r="10127" ht="15" x14ac:dyDescent="0.25"/>
    <row r="10128" ht="15" x14ac:dyDescent="0.25"/>
    <row r="10129" ht="15" x14ac:dyDescent="0.25"/>
    <row r="10130" ht="15" x14ac:dyDescent="0.25"/>
    <row r="10131" ht="15" x14ac:dyDescent="0.25"/>
    <row r="10132" ht="15" x14ac:dyDescent="0.25"/>
    <row r="10133" ht="15" x14ac:dyDescent="0.25"/>
    <row r="10134" ht="15" x14ac:dyDescent="0.25"/>
    <row r="10135" ht="15" x14ac:dyDescent="0.25"/>
    <row r="10136" ht="15" x14ac:dyDescent="0.25"/>
    <row r="10137" ht="15" x14ac:dyDescent="0.25"/>
    <row r="10138" ht="15" x14ac:dyDescent="0.25"/>
    <row r="10139" ht="15" x14ac:dyDescent="0.25"/>
    <row r="10140" ht="15" x14ac:dyDescent="0.25"/>
    <row r="10141" ht="15" x14ac:dyDescent="0.25"/>
    <row r="10142" ht="15" x14ac:dyDescent="0.25"/>
    <row r="10143" ht="15" x14ac:dyDescent="0.25"/>
    <row r="10144" ht="15" x14ac:dyDescent="0.25"/>
    <row r="10145" ht="15" x14ac:dyDescent="0.25"/>
    <row r="10146" ht="15" x14ac:dyDescent="0.25"/>
    <row r="10147" ht="15" x14ac:dyDescent="0.25"/>
    <row r="10148" ht="15" x14ac:dyDescent="0.25"/>
    <row r="10149" ht="15" x14ac:dyDescent="0.25"/>
    <row r="10150" ht="15" x14ac:dyDescent="0.25"/>
    <row r="10151" ht="15" x14ac:dyDescent="0.25"/>
    <row r="10152" ht="15" x14ac:dyDescent="0.25"/>
    <row r="10153" ht="15" x14ac:dyDescent="0.25"/>
    <row r="10154" ht="15" x14ac:dyDescent="0.25"/>
    <row r="10155" ht="15" x14ac:dyDescent="0.25"/>
    <row r="10156" ht="15" x14ac:dyDescent="0.25"/>
    <row r="10157" ht="15" x14ac:dyDescent="0.25"/>
    <row r="10158" ht="15" x14ac:dyDescent="0.25"/>
    <row r="10159" ht="15" x14ac:dyDescent="0.25"/>
    <row r="10160" ht="15" x14ac:dyDescent="0.25"/>
    <row r="10161" ht="15" x14ac:dyDescent="0.25"/>
    <row r="10162" ht="15" x14ac:dyDescent="0.25"/>
    <row r="10163" ht="15" x14ac:dyDescent="0.25"/>
    <row r="10164" ht="15" x14ac:dyDescent="0.25"/>
    <row r="10165" ht="15" x14ac:dyDescent="0.25"/>
    <row r="10166" ht="15" x14ac:dyDescent="0.25"/>
    <row r="10167" ht="15" x14ac:dyDescent="0.25"/>
    <row r="10168" ht="15" x14ac:dyDescent="0.25"/>
    <row r="10169" ht="15" x14ac:dyDescent="0.25"/>
    <row r="10170" ht="15" x14ac:dyDescent="0.25"/>
    <row r="10171" ht="15" x14ac:dyDescent="0.25"/>
    <row r="10172" ht="15" x14ac:dyDescent="0.25"/>
    <row r="10173" ht="15" x14ac:dyDescent="0.25"/>
    <row r="10174" ht="15" x14ac:dyDescent="0.25"/>
    <row r="10175" ht="15" x14ac:dyDescent="0.25"/>
    <row r="10176" ht="15" x14ac:dyDescent="0.25"/>
    <row r="10177" ht="15" x14ac:dyDescent="0.25"/>
    <row r="10178" ht="15" x14ac:dyDescent="0.25"/>
    <row r="10179" ht="15" x14ac:dyDescent="0.25"/>
    <row r="10180" ht="15" x14ac:dyDescent="0.25"/>
    <row r="10181" ht="15" x14ac:dyDescent="0.25"/>
    <row r="10182" ht="15" x14ac:dyDescent="0.25"/>
    <row r="10183" ht="15" x14ac:dyDescent="0.25"/>
    <row r="10184" ht="15" x14ac:dyDescent="0.25"/>
    <row r="10185" ht="15" x14ac:dyDescent="0.25"/>
    <row r="10186" ht="15" x14ac:dyDescent="0.25"/>
    <row r="10187" ht="15" x14ac:dyDescent="0.25"/>
    <row r="10188" ht="15" x14ac:dyDescent="0.25"/>
    <row r="10189" ht="15" x14ac:dyDescent="0.25"/>
    <row r="10190" ht="15" x14ac:dyDescent="0.25"/>
    <row r="10191" ht="15" x14ac:dyDescent="0.25"/>
    <row r="10192" ht="15" x14ac:dyDescent="0.25"/>
    <row r="10193" ht="15" x14ac:dyDescent="0.25"/>
    <row r="10194" ht="15" x14ac:dyDescent="0.25"/>
    <row r="10195" ht="15" x14ac:dyDescent="0.25"/>
    <row r="10196" ht="15" x14ac:dyDescent="0.25"/>
    <row r="10197" ht="15" x14ac:dyDescent="0.25"/>
    <row r="10198" ht="15" x14ac:dyDescent="0.25"/>
    <row r="10199" ht="15" x14ac:dyDescent="0.25"/>
    <row r="10200" ht="15" x14ac:dyDescent="0.25"/>
    <row r="10201" ht="15" x14ac:dyDescent="0.25"/>
    <row r="10202" ht="15" x14ac:dyDescent="0.25"/>
    <row r="10203" ht="15" x14ac:dyDescent="0.25"/>
    <row r="10204" ht="15" x14ac:dyDescent="0.25"/>
    <row r="10205" ht="15" x14ac:dyDescent="0.25"/>
    <row r="10206" ht="15" x14ac:dyDescent="0.25"/>
    <row r="10207" ht="15" x14ac:dyDescent="0.25"/>
    <row r="10208" ht="15" x14ac:dyDescent="0.25"/>
    <row r="10209" ht="15" x14ac:dyDescent="0.25"/>
    <row r="10210" ht="15" x14ac:dyDescent="0.25"/>
    <row r="10211" ht="15" x14ac:dyDescent="0.25"/>
    <row r="10212" ht="15" x14ac:dyDescent="0.25"/>
    <row r="10213" ht="15" x14ac:dyDescent="0.25"/>
    <row r="10214" ht="15" x14ac:dyDescent="0.25"/>
    <row r="10215" ht="15" x14ac:dyDescent="0.25"/>
    <row r="10216" ht="15" x14ac:dyDescent="0.25"/>
    <row r="10217" ht="15" x14ac:dyDescent="0.25"/>
    <row r="10218" ht="15" x14ac:dyDescent="0.25"/>
    <row r="10219" ht="15" x14ac:dyDescent="0.25"/>
    <row r="10220" ht="15" x14ac:dyDescent="0.25"/>
    <row r="10221" ht="15" x14ac:dyDescent="0.25"/>
    <row r="10222" ht="15" x14ac:dyDescent="0.25"/>
    <row r="10223" ht="15" x14ac:dyDescent="0.25"/>
    <row r="10224" ht="15" x14ac:dyDescent="0.25"/>
    <row r="10225" ht="15" x14ac:dyDescent="0.25"/>
    <row r="10226" ht="15" x14ac:dyDescent="0.25"/>
    <row r="10227" ht="15" x14ac:dyDescent="0.25"/>
    <row r="10228" ht="15" x14ac:dyDescent="0.25"/>
    <row r="10229" ht="15" x14ac:dyDescent="0.25"/>
    <row r="10230" ht="15" x14ac:dyDescent="0.25"/>
    <row r="10231" ht="15" x14ac:dyDescent="0.25"/>
    <row r="10232" ht="15" x14ac:dyDescent="0.25"/>
    <row r="10233" ht="15" x14ac:dyDescent="0.25"/>
    <row r="10234" ht="15" x14ac:dyDescent="0.25"/>
    <row r="10235" ht="15" x14ac:dyDescent="0.25"/>
    <row r="10236" ht="15" x14ac:dyDescent="0.25"/>
    <row r="10237" ht="15" x14ac:dyDescent="0.25"/>
    <row r="10238" ht="15" x14ac:dyDescent="0.25"/>
    <row r="10239" ht="15" x14ac:dyDescent="0.25"/>
    <row r="10240" ht="15" x14ac:dyDescent="0.25"/>
    <row r="10241" ht="15" x14ac:dyDescent="0.25"/>
    <row r="10242" ht="15" x14ac:dyDescent="0.25"/>
    <row r="10243" ht="15" x14ac:dyDescent="0.25"/>
    <row r="10244" ht="15" x14ac:dyDescent="0.25"/>
    <row r="10245" ht="15" x14ac:dyDescent="0.25"/>
    <row r="10246" ht="15" x14ac:dyDescent="0.25"/>
    <row r="10247" ht="15" x14ac:dyDescent="0.25"/>
    <row r="10248" ht="15" x14ac:dyDescent="0.25"/>
    <row r="10249" ht="15" x14ac:dyDescent="0.25"/>
    <row r="10250" ht="15" x14ac:dyDescent="0.25"/>
    <row r="10251" ht="15" x14ac:dyDescent="0.25"/>
    <row r="10252" ht="15" x14ac:dyDescent="0.25"/>
    <row r="10253" ht="15" x14ac:dyDescent="0.25"/>
    <row r="10254" ht="15" x14ac:dyDescent="0.25"/>
    <row r="10255" ht="15" x14ac:dyDescent="0.25"/>
    <row r="10256" ht="15" x14ac:dyDescent="0.25"/>
    <row r="10257" ht="15" x14ac:dyDescent="0.25"/>
    <row r="10258" ht="15" x14ac:dyDescent="0.25"/>
    <row r="10259" ht="15" x14ac:dyDescent="0.25"/>
    <row r="10260" ht="15" x14ac:dyDescent="0.25"/>
    <row r="10261" ht="15" x14ac:dyDescent="0.25"/>
    <row r="10262" ht="15" x14ac:dyDescent="0.25"/>
    <row r="10263" ht="15" x14ac:dyDescent="0.25"/>
    <row r="10264" ht="15" x14ac:dyDescent="0.25"/>
    <row r="10265" ht="15" x14ac:dyDescent="0.25"/>
    <row r="10266" ht="15" x14ac:dyDescent="0.25"/>
    <row r="10267" ht="15" x14ac:dyDescent="0.25"/>
    <row r="10268" ht="15" x14ac:dyDescent="0.25"/>
    <row r="10269" ht="15" x14ac:dyDescent="0.25"/>
    <row r="10270" ht="15" x14ac:dyDescent="0.25"/>
    <row r="10271" ht="15" x14ac:dyDescent="0.25"/>
    <row r="10272" ht="15" x14ac:dyDescent="0.25"/>
    <row r="10273" ht="15" x14ac:dyDescent="0.25"/>
    <row r="10274" ht="15" x14ac:dyDescent="0.25"/>
    <row r="10275" ht="15" x14ac:dyDescent="0.25"/>
    <row r="10276" ht="15" x14ac:dyDescent="0.25"/>
    <row r="10277" ht="15" x14ac:dyDescent="0.25"/>
    <row r="10278" ht="15" x14ac:dyDescent="0.25"/>
    <row r="10279" ht="15" x14ac:dyDescent="0.25"/>
    <row r="10280" ht="15" x14ac:dyDescent="0.25"/>
    <row r="10281" ht="15" x14ac:dyDescent="0.25"/>
    <row r="10282" ht="15" x14ac:dyDescent="0.25"/>
    <row r="10283" ht="15" x14ac:dyDescent="0.25"/>
    <row r="10284" ht="15" x14ac:dyDescent="0.25"/>
    <row r="10285" ht="15" x14ac:dyDescent="0.25"/>
    <row r="10286" ht="15" x14ac:dyDescent="0.25"/>
    <row r="10287" ht="15" x14ac:dyDescent="0.25"/>
    <row r="10288" ht="15" x14ac:dyDescent="0.25"/>
    <row r="10289" ht="15" x14ac:dyDescent="0.25"/>
    <row r="10290" ht="15" x14ac:dyDescent="0.25"/>
    <row r="10291" ht="15" x14ac:dyDescent="0.25"/>
    <row r="10292" ht="15" x14ac:dyDescent="0.25"/>
    <row r="10293" ht="15" x14ac:dyDescent="0.25"/>
    <row r="10294" ht="15" x14ac:dyDescent="0.25"/>
    <row r="10295" ht="15" x14ac:dyDescent="0.25"/>
    <row r="10296" ht="15" x14ac:dyDescent="0.25"/>
    <row r="10297" ht="15" x14ac:dyDescent="0.25"/>
    <row r="10298" ht="15" x14ac:dyDescent="0.25"/>
    <row r="10299" ht="15" x14ac:dyDescent="0.25"/>
    <row r="10300" ht="15" x14ac:dyDescent="0.25"/>
    <row r="10301" ht="15" x14ac:dyDescent="0.25"/>
    <row r="10302" ht="15" x14ac:dyDescent="0.25"/>
    <row r="10303" ht="15" x14ac:dyDescent="0.25"/>
    <row r="10304" ht="15" x14ac:dyDescent="0.25"/>
    <row r="10305" ht="15" x14ac:dyDescent="0.25"/>
    <row r="10306" ht="15" x14ac:dyDescent="0.25"/>
    <row r="10307" ht="15" x14ac:dyDescent="0.25"/>
    <row r="10308" ht="15" x14ac:dyDescent="0.25"/>
    <row r="10309" ht="15" x14ac:dyDescent="0.25"/>
    <row r="10310" ht="15" x14ac:dyDescent="0.25"/>
    <row r="10311" ht="15" x14ac:dyDescent="0.25"/>
    <row r="10312" ht="15" x14ac:dyDescent="0.25"/>
    <row r="10313" ht="15" x14ac:dyDescent="0.25"/>
    <row r="10314" ht="15" x14ac:dyDescent="0.25"/>
    <row r="10315" ht="15" x14ac:dyDescent="0.25"/>
    <row r="10316" ht="15" x14ac:dyDescent="0.25"/>
    <row r="10317" ht="15" x14ac:dyDescent="0.25"/>
    <row r="10318" ht="15" x14ac:dyDescent="0.25"/>
    <row r="10319" ht="15" x14ac:dyDescent="0.25"/>
    <row r="10320" ht="15" x14ac:dyDescent="0.25"/>
    <row r="10321" ht="15" x14ac:dyDescent="0.25"/>
    <row r="10322" ht="15" x14ac:dyDescent="0.25"/>
    <row r="10323" ht="15" x14ac:dyDescent="0.25"/>
    <row r="10324" ht="15" x14ac:dyDescent="0.25"/>
    <row r="10325" ht="15" x14ac:dyDescent="0.25"/>
    <row r="10326" ht="15" x14ac:dyDescent="0.25"/>
    <row r="10327" ht="15" x14ac:dyDescent="0.25"/>
    <row r="10328" ht="15" x14ac:dyDescent="0.25"/>
    <row r="10329" ht="15" x14ac:dyDescent="0.25"/>
    <row r="10330" ht="15" x14ac:dyDescent="0.25"/>
    <row r="10331" ht="15" x14ac:dyDescent="0.25"/>
    <row r="10332" ht="15" x14ac:dyDescent="0.25"/>
    <row r="10333" ht="15" x14ac:dyDescent="0.25"/>
    <row r="10334" ht="15" x14ac:dyDescent="0.25"/>
    <row r="10335" ht="15" x14ac:dyDescent="0.25"/>
    <row r="10336" ht="15" x14ac:dyDescent="0.25"/>
    <row r="10337" ht="15" x14ac:dyDescent="0.25"/>
    <row r="10338" ht="15" x14ac:dyDescent="0.25"/>
    <row r="10339" ht="15" x14ac:dyDescent="0.25"/>
    <row r="10340" ht="15" x14ac:dyDescent="0.25"/>
    <row r="10341" ht="15" x14ac:dyDescent="0.25"/>
    <row r="10342" ht="15" x14ac:dyDescent="0.25"/>
    <row r="10343" ht="15" x14ac:dyDescent="0.25"/>
    <row r="10344" ht="15" x14ac:dyDescent="0.25"/>
    <row r="10345" ht="15" x14ac:dyDescent="0.25"/>
    <row r="10346" ht="15" x14ac:dyDescent="0.25"/>
    <row r="10347" ht="15" x14ac:dyDescent="0.25"/>
    <row r="10348" ht="15" x14ac:dyDescent="0.25"/>
    <row r="10349" ht="15" x14ac:dyDescent="0.25"/>
    <row r="10350" ht="15" x14ac:dyDescent="0.25"/>
    <row r="10351" ht="15" x14ac:dyDescent="0.25"/>
    <row r="10352" ht="15" x14ac:dyDescent="0.25"/>
    <row r="10353" ht="15" x14ac:dyDescent="0.25"/>
    <row r="10354" ht="15" x14ac:dyDescent="0.25"/>
    <row r="10355" ht="15" x14ac:dyDescent="0.25"/>
    <row r="10356" ht="15" x14ac:dyDescent="0.25"/>
    <row r="10357" ht="15" x14ac:dyDescent="0.25"/>
    <row r="10358" ht="15" x14ac:dyDescent="0.25"/>
    <row r="10359" ht="15" x14ac:dyDescent="0.25"/>
    <row r="10360" ht="15" x14ac:dyDescent="0.25"/>
    <row r="10361" ht="15" x14ac:dyDescent="0.25"/>
    <row r="10362" ht="15" x14ac:dyDescent="0.25"/>
    <row r="10363" ht="15" x14ac:dyDescent="0.25"/>
    <row r="10364" ht="15" x14ac:dyDescent="0.25"/>
    <row r="10365" ht="15" x14ac:dyDescent="0.25"/>
    <row r="10366" ht="15" x14ac:dyDescent="0.25"/>
    <row r="10367" ht="15" x14ac:dyDescent="0.25"/>
    <row r="10368" ht="15" x14ac:dyDescent="0.25"/>
    <row r="10369" ht="15" x14ac:dyDescent="0.25"/>
    <row r="10370" ht="15" x14ac:dyDescent="0.25"/>
    <row r="10371" ht="15" x14ac:dyDescent="0.25"/>
    <row r="10372" ht="15" x14ac:dyDescent="0.25"/>
    <row r="10373" ht="15" x14ac:dyDescent="0.25"/>
    <row r="10374" ht="15" x14ac:dyDescent="0.25"/>
    <row r="10375" ht="15" x14ac:dyDescent="0.25"/>
    <row r="10376" ht="15" x14ac:dyDescent="0.25"/>
    <row r="10377" ht="15" x14ac:dyDescent="0.25"/>
    <row r="10378" ht="15" x14ac:dyDescent="0.25"/>
    <row r="10379" ht="15" x14ac:dyDescent="0.25"/>
    <row r="10380" ht="15" x14ac:dyDescent="0.25"/>
    <row r="10381" ht="15" x14ac:dyDescent="0.25"/>
    <row r="10382" ht="15" x14ac:dyDescent="0.25"/>
    <row r="10383" ht="15" x14ac:dyDescent="0.25"/>
    <row r="10384" ht="15" x14ac:dyDescent="0.25"/>
    <row r="10385" ht="15" x14ac:dyDescent="0.25"/>
    <row r="10386" ht="15" x14ac:dyDescent="0.25"/>
    <row r="10387" ht="15" x14ac:dyDescent="0.25"/>
    <row r="10388" ht="15" x14ac:dyDescent="0.25"/>
    <row r="10389" ht="15" x14ac:dyDescent="0.25"/>
    <row r="10390" ht="15" x14ac:dyDescent="0.25"/>
    <row r="10391" ht="15" x14ac:dyDescent="0.25"/>
    <row r="10392" ht="15" x14ac:dyDescent="0.25"/>
    <row r="10393" ht="15" x14ac:dyDescent="0.25"/>
    <row r="10394" ht="15" x14ac:dyDescent="0.25"/>
    <row r="10395" ht="15" x14ac:dyDescent="0.25"/>
    <row r="10396" ht="15" x14ac:dyDescent="0.25"/>
    <row r="10397" ht="15" x14ac:dyDescent="0.25"/>
    <row r="10398" ht="15" x14ac:dyDescent="0.25"/>
    <row r="10399" ht="15" x14ac:dyDescent="0.25"/>
    <row r="10400" ht="15" x14ac:dyDescent="0.25"/>
    <row r="10401" ht="15" x14ac:dyDescent="0.25"/>
    <row r="10402" ht="15" x14ac:dyDescent="0.25"/>
    <row r="10403" ht="15" x14ac:dyDescent="0.25"/>
    <row r="10404" ht="15" x14ac:dyDescent="0.25"/>
    <row r="10405" ht="15" x14ac:dyDescent="0.25"/>
    <row r="10406" ht="15" x14ac:dyDescent="0.25"/>
    <row r="10407" ht="15" x14ac:dyDescent="0.25"/>
    <row r="10408" ht="15" x14ac:dyDescent="0.25"/>
    <row r="10409" ht="15" x14ac:dyDescent="0.25"/>
    <row r="10410" ht="15" x14ac:dyDescent="0.25"/>
    <row r="10411" ht="15" x14ac:dyDescent="0.25"/>
    <row r="10412" ht="15" x14ac:dyDescent="0.25"/>
    <row r="10413" ht="15" x14ac:dyDescent="0.25"/>
    <row r="10414" ht="15" x14ac:dyDescent="0.25"/>
    <row r="10415" ht="15" x14ac:dyDescent="0.25"/>
    <row r="10416" ht="15" x14ac:dyDescent="0.25"/>
    <row r="10417" ht="15" x14ac:dyDescent="0.25"/>
    <row r="10418" ht="15" x14ac:dyDescent="0.25"/>
    <row r="10419" ht="15" x14ac:dyDescent="0.25"/>
    <row r="10420" ht="15" x14ac:dyDescent="0.25"/>
    <row r="10421" ht="15" x14ac:dyDescent="0.25"/>
    <row r="10422" ht="15" x14ac:dyDescent="0.25"/>
    <row r="10423" ht="15" x14ac:dyDescent="0.25"/>
    <row r="10424" ht="15" x14ac:dyDescent="0.25"/>
    <row r="10425" ht="15" x14ac:dyDescent="0.25"/>
    <row r="10426" ht="15" x14ac:dyDescent="0.25"/>
    <row r="10427" ht="15" x14ac:dyDescent="0.25"/>
    <row r="10428" ht="15" x14ac:dyDescent="0.25"/>
    <row r="10429" ht="15" x14ac:dyDescent="0.25"/>
    <row r="10430" ht="15" x14ac:dyDescent="0.25"/>
    <row r="10431" ht="15" x14ac:dyDescent="0.25"/>
    <row r="10432" ht="15" x14ac:dyDescent="0.25"/>
    <row r="10433" ht="15" x14ac:dyDescent="0.25"/>
    <row r="10434" ht="15" x14ac:dyDescent="0.25"/>
    <row r="10435" ht="15" x14ac:dyDescent="0.25"/>
    <row r="10436" ht="15" x14ac:dyDescent="0.25"/>
    <row r="10437" ht="15" x14ac:dyDescent="0.25"/>
    <row r="10438" ht="15" x14ac:dyDescent="0.25"/>
    <row r="10439" ht="15" x14ac:dyDescent="0.25"/>
    <row r="10440" ht="15" x14ac:dyDescent="0.25"/>
    <row r="10441" ht="15" x14ac:dyDescent="0.25"/>
    <row r="10442" ht="15" x14ac:dyDescent="0.25"/>
    <row r="10443" ht="15" x14ac:dyDescent="0.25"/>
    <row r="10444" ht="15" x14ac:dyDescent="0.25"/>
    <row r="10445" ht="15" x14ac:dyDescent="0.25"/>
    <row r="10446" ht="15" x14ac:dyDescent="0.25"/>
    <row r="10447" ht="15" x14ac:dyDescent="0.25"/>
    <row r="10448" ht="15" x14ac:dyDescent="0.25"/>
    <row r="10449" ht="15" x14ac:dyDescent="0.25"/>
    <row r="10450" ht="15" x14ac:dyDescent="0.25"/>
    <row r="10451" ht="15" x14ac:dyDescent="0.25"/>
    <row r="10452" ht="15" x14ac:dyDescent="0.25"/>
    <row r="10453" ht="15" x14ac:dyDescent="0.25"/>
    <row r="10454" ht="15" x14ac:dyDescent="0.25"/>
    <row r="10455" ht="15" x14ac:dyDescent="0.25"/>
    <row r="10456" ht="15" x14ac:dyDescent="0.25"/>
    <row r="10457" ht="15" x14ac:dyDescent="0.25"/>
    <row r="10458" ht="15" x14ac:dyDescent="0.25"/>
    <row r="10459" ht="15" x14ac:dyDescent="0.25"/>
    <row r="10460" ht="15" x14ac:dyDescent="0.25"/>
    <row r="10461" ht="15" x14ac:dyDescent="0.25"/>
    <row r="10462" ht="15" x14ac:dyDescent="0.25"/>
    <row r="10463" ht="15" x14ac:dyDescent="0.25"/>
    <row r="10464" ht="15" x14ac:dyDescent="0.25"/>
    <row r="10465" ht="15" x14ac:dyDescent="0.25"/>
    <row r="10466" ht="15" x14ac:dyDescent="0.25"/>
    <row r="10467" ht="15" x14ac:dyDescent="0.25"/>
    <row r="10468" ht="15" x14ac:dyDescent="0.25"/>
    <row r="10469" ht="15" x14ac:dyDescent="0.25"/>
    <row r="10470" ht="15" x14ac:dyDescent="0.25"/>
    <row r="10471" ht="15" x14ac:dyDescent="0.25"/>
    <row r="10472" ht="15" x14ac:dyDescent="0.25"/>
    <row r="10473" ht="15" x14ac:dyDescent="0.25"/>
    <row r="10474" ht="15" x14ac:dyDescent="0.25"/>
    <row r="10475" ht="15" x14ac:dyDescent="0.25"/>
    <row r="10476" ht="15" x14ac:dyDescent="0.25"/>
    <row r="10477" ht="15" x14ac:dyDescent="0.25"/>
    <row r="10478" ht="15" x14ac:dyDescent="0.25"/>
    <row r="10479" ht="15" x14ac:dyDescent="0.25"/>
    <row r="10480" ht="15" x14ac:dyDescent="0.25"/>
    <row r="10481" ht="15" x14ac:dyDescent="0.25"/>
    <row r="10482" ht="15" x14ac:dyDescent="0.25"/>
    <row r="10483" ht="15" x14ac:dyDescent="0.25"/>
    <row r="10484" ht="15" x14ac:dyDescent="0.25"/>
    <row r="10485" ht="15" x14ac:dyDescent="0.25"/>
    <row r="10486" ht="15" x14ac:dyDescent="0.25"/>
    <row r="10487" ht="15" x14ac:dyDescent="0.25"/>
    <row r="10488" ht="15" x14ac:dyDescent="0.25"/>
    <row r="10489" ht="15" x14ac:dyDescent="0.25"/>
    <row r="10490" ht="15" x14ac:dyDescent="0.25"/>
    <row r="10491" ht="15" x14ac:dyDescent="0.25"/>
    <row r="10492" ht="15" x14ac:dyDescent="0.25"/>
    <row r="10493" ht="15" x14ac:dyDescent="0.25"/>
    <row r="10494" ht="15" x14ac:dyDescent="0.25"/>
    <row r="10495" ht="15" x14ac:dyDescent="0.25"/>
    <row r="10496" ht="15" x14ac:dyDescent="0.25"/>
    <row r="10497" ht="15" x14ac:dyDescent="0.25"/>
    <row r="10498" ht="15" x14ac:dyDescent="0.25"/>
    <row r="10499" ht="15" x14ac:dyDescent="0.25"/>
    <row r="10500" ht="15" x14ac:dyDescent="0.25"/>
    <row r="10501" ht="15" x14ac:dyDescent="0.25"/>
    <row r="10502" ht="15" x14ac:dyDescent="0.25"/>
    <row r="10503" ht="15" x14ac:dyDescent="0.25"/>
    <row r="10504" ht="15" x14ac:dyDescent="0.25"/>
    <row r="10505" ht="15" x14ac:dyDescent="0.25"/>
    <row r="10506" ht="15" x14ac:dyDescent="0.25"/>
    <row r="10507" ht="15" x14ac:dyDescent="0.25"/>
    <row r="10508" ht="15" x14ac:dyDescent="0.25"/>
    <row r="10509" ht="15" x14ac:dyDescent="0.25"/>
    <row r="10510" ht="15" x14ac:dyDescent="0.25"/>
    <row r="10511" ht="15" x14ac:dyDescent="0.25"/>
    <row r="10512" ht="15" x14ac:dyDescent="0.25"/>
    <row r="10513" ht="15" x14ac:dyDescent="0.25"/>
    <row r="10514" ht="15" x14ac:dyDescent="0.25"/>
    <row r="10515" ht="15" x14ac:dyDescent="0.25"/>
    <row r="10516" ht="15" x14ac:dyDescent="0.25"/>
    <row r="10517" ht="15" x14ac:dyDescent="0.25"/>
    <row r="10518" ht="15" x14ac:dyDescent="0.25"/>
    <row r="10519" ht="15" x14ac:dyDescent="0.25"/>
    <row r="10520" ht="15" x14ac:dyDescent="0.25"/>
    <row r="10521" ht="15" x14ac:dyDescent="0.25"/>
    <row r="10522" ht="15" x14ac:dyDescent="0.25"/>
    <row r="10523" ht="15" x14ac:dyDescent="0.25"/>
    <row r="10524" ht="15" x14ac:dyDescent="0.25"/>
    <row r="10525" ht="15" x14ac:dyDescent="0.25"/>
    <row r="10526" ht="15" x14ac:dyDescent="0.25"/>
    <row r="10527" ht="15" x14ac:dyDescent="0.25"/>
    <row r="10528" ht="15" x14ac:dyDescent="0.25"/>
    <row r="10529" ht="15" x14ac:dyDescent="0.25"/>
    <row r="10530" ht="15" x14ac:dyDescent="0.25"/>
    <row r="10531" ht="15" x14ac:dyDescent="0.25"/>
    <row r="10532" ht="15" x14ac:dyDescent="0.25"/>
    <row r="10533" ht="15" x14ac:dyDescent="0.25"/>
    <row r="10534" ht="15" x14ac:dyDescent="0.25"/>
    <row r="10535" ht="15" x14ac:dyDescent="0.25"/>
    <row r="10536" ht="15" x14ac:dyDescent="0.25"/>
    <row r="10537" ht="15" x14ac:dyDescent="0.25"/>
    <row r="10538" ht="15" x14ac:dyDescent="0.25"/>
    <row r="10539" ht="15" x14ac:dyDescent="0.25"/>
    <row r="10540" ht="15" x14ac:dyDescent="0.25"/>
    <row r="10541" ht="15" x14ac:dyDescent="0.25"/>
    <row r="10542" ht="15" x14ac:dyDescent="0.25"/>
    <row r="10543" ht="15" x14ac:dyDescent="0.25"/>
    <row r="10544" ht="15" x14ac:dyDescent="0.25"/>
    <row r="10545" ht="15" x14ac:dyDescent="0.25"/>
    <row r="10546" ht="15" x14ac:dyDescent="0.25"/>
    <row r="10547" ht="15" x14ac:dyDescent="0.25"/>
    <row r="10548" ht="15" x14ac:dyDescent="0.25"/>
    <row r="10549" ht="15" x14ac:dyDescent="0.25"/>
    <row r="10550" ht="15" x14ac:dyDescent="0.25"/>
    <row r="10551" ht="15" x14ac:dyDescent="0.25"/>
    <row r="10552" ht="15" x14ac:dyDescent="0.25"/>
    <row r="10553" ht="15" x14ac:dyDescent="0.25"/>
    <row r="10554" ht="15" x14ac:dyDescent="0.25"/>
    <row r="10555" ht="15" x14ac:dyDescent="0.25"/>
    <row r="10556" ht="15" x14ac:dyDescent="0.25"/>
    <row r="10557" ht="15" x14ac:dyDescent="0.25"/>
    <row r="10558" ht="15" x14ac:dyDescent="0.25"/>
    <row r="10559" ht="15" x14ac:dyDescent="0.25"/>
    <row r="10560" ht="15" x14ac:dyDescent="0.25"/>
    <row r="10561" ht="15" x14ac:dyDescent="0.25"/>
    <row r="10562" ht="15" x14ac:dyDescent="0.25"/>
    <row r="10563" ht="15" x14ac:dyDescent="0.25"/>
    <row r="10564" ht="15" x14ac:dyDescent="0.25"/>
    <row r="10565" ht="15" x14ac:dyDescent="0.25"/>
    <row r="10566" ht="15" x14ac:dyDescent="0.25"/>
    <row r="10567" ht="15" x14ac:dyDescent="0.25"/>
    <row r="10568" ht="15" x14ac:dyDescent="0.25"/>
    <row r="10569" ht="15" x14ac:dyDescent="0.25"/>
    <row r="10570" ht="15" x14ac:dyDescent="0.25"/>
    <row r="10571" ht="15" x14ac:dyDescent="0.25"/>
    <row r="10572" ht="15" x14ac:dyDescent="0.25"/>
    <row r="10573" ht="15" x14ac:dyDescent="0.25"/>
    <row r="10574" ht="15" x14ac:dyDescent="0.25"/>
    <row r="10575" ht="15" x14ac:dyDescent="0.25"/>
    <row r="10576" ht="15" x14ac:dyDescent="0.25"/>
    <row r="10577" ht="15" x14ac:dyDescent="0.25"/>
    <row r="10578" ht="15" x14ac:dyDescent="0.25"/>
    <row r="10579" ht="15" x14ac:dyDescent="0.25"/>
    <row r="10580" ht="15" x14ac:dyDescent="0.25"/>
    <row r="10581" ht="15" x14ac:dyDescent="0.25"/>
    <row r="10582" ht="15" x14ac:dyDescent="0.25"/>
    <row r="10583" ht="15" x14ac:dyDescent="0.25"/>
    <row r="10584" ht="15" x14ac:dyDescent="0.25"/>
    <row r="10585" ht="15" x14ac:dyDescent="0.25"/>
    <row r="10586" ht="15" x14ac:dyDescent="0.25"/>
    <row r="10587" ht="15" x14ac:dyDescent="0.25"/>
    <row r="10588" ht="15" x14ac:dyDescent="0.25"/>
    <row r="10589" ht="15" x14ac:dyDescent="0.25"/>
    <row r="10590" ht="15" x14ac:dyDescent="0.25"/>
    <row r="10591" ht="15" x14ac:dyDescent="0.25"/>
    <row r="10592" ht="15" x14ac:dyDescent="0.25"/>
    <row r="10593" ht="15" x14ac:dyDescent="0.25"/>
    <row r="10594" ht="15" x14ac:dyDescent="0.25"/>
    <row r="10595" ht="15" x14ac:dyDescent="0.25"/>
    <row r="10596" ht="15" x14ac:dyDescent="0.25"/>
    <row r="10597" ht="15" x14ac:dyDescent="0.25"/>
    <row r="10598" ht="15" x14ac:dyDescent="0.25"/>
    <row r="10599" ht="15" x14ac:dyDescent="0.25"/>
    <row r="10600" ht="15" x14ac:dyDescent="0.25"/>
    <row r="10601" ht="15" x14ac:dyDescent="0.25"/>
    <row r="10602" ht="15" x14ac:dyDescent="0.25"/>
    <row r="10603" ht="15" x14ac:dyDescent="0.25"/>
    <row r="10604" ht="15" x14ac:dyDescent="0.25"/>
    <row r="10605" ht="15" x14ac:dyDescent="0.25"/>
    <row r="10606" ht="15" x14ac:dyDescent="0.25"/>
    <row r="10607" ht="15" x14ac:dyDescent="0.25"/>
    <row r="10608" ht="15" x14ac:dyDescent="0.25"/>
    <row r="10609" ht="15" x14ac:dyDescent="0.25"/>
    <row r="10610" ht="15" x14ac:dyDescent="0.25"/>
    <row r="10611" ht="15" x14ac:dyDescent="0.25"/>
    <row r="10612" ht="15" x14ac:dyDescent="0.25"/>
    <row r="10613" ht="15" x14ac:dyDescent="0.25"/>
    <row r="10614" ht="15" x14ac:dyDescent="0.25"/>
    <row r="10615" ht="15" x14ac:dyDescent="0.25"/>
    <row r="10616" ht="15" x14ac:dyDescent="0.25"/>
    <row r="10617" ht="15" x14ac:dyDescent="0.25"/>
    <row r="10618" ht="15" x14ac:dyDescent="0.25"/>
    <row r="10619" ht="15" x14ac:dyDescent="0.25"/>
    <row r="10620" ht="15" x14ac:dyDescent="0.25"/>
    <row r="10621" ht="15" x14ac:dyDescent="0.25"/>
    <row r="10622" ht="15" x14ac:dyDescent="0.25"/>
    <row r="10623" ht="15" x14ac:dyDescent="0.25"/>
    <row r="10624" ht="15" x14ac:dyDescent="0.25"/>
    <row r="10625" ht="15" x14ac:dyDescent="0.25"/>
    <row r="10626" ht="15" x14ac:dyDescent="0.25"/>
    <row r="10627" ht="15" x14ac:dyDescent="0.25"/>
    <row r="10628" ht="15" x14ac:dyDescent="0.25"/>
    <row r="10629" ht="15" x14ac:dyDescent="0.25"/>
    <row r="10630" ht="15" x14ac:dyDescent="0.25"/>
    <row r="10631" ht="15" x14ac:dyDescent="0.25"/>
    <row r="10632" ht="15" x14ac:dyDescent="0.25"/>
    <row r="10633" ht="15" x14ac:dyDescent="0.25"/>
    <row r="10634" ht="15" x14ac:dyDescent="0.25"/>
    <row r="10635" ht="15" x14ac:dyDescent="0.25"/>
    <row r="10636" ht="15" x14ac:dyDescent="0.25"/>
    <row r="10637" ht="15" x14ac:dyDescent="0.25"/>
    <row r="10638" ht="15" x14ac:dyDescent="0.25"/>
    <row r="10639" ht="15" x14ac:dyDescent="0.25"/>
    <row r="10640" ht="15" x14ac:dyDescent="0.25"/>
    <row r="10641" ht="15" x14ac:dyDescent="0.25"/>
    <row r="10642" ht="15" x14ac:dyDescent="0.25"/>
    <row r="10643" ht="15" x14ac:dyDescent="0.25"/>
    <row r="10644" ht="15" x14ac:dyDescent="0.25"/>
    <row r="10645" ht="15" x14ac:dyDescent="0.25"/>
    <row r="10646" ht="15" x14ac:dyDescent="0.25"/>
    <row r="10647" ht="15" x14ac:dyDescent="0.25"/>
    <row r="10648" ht="15" x14ac:dyDescent="0.25"/>
    <row r="10649" ht="15" x14ac:dyDescent="0.25"/>
    <row r="10650" ht="15" x14ac:dyDescent="0.25"/>
    <row r="10651" ht="15" x14ac:dyDescent="0.25"/>
    <row r="10652" ht="15" x14ac:dyDescent="0.25"/>
    <row r="10653" ht="15" x14ac:dyDescent="0.25"/>
    <row r="10654" ht="15" x14ac:dyDescent="0.25"/>
    <row r="10655" ht="15" x14ac:dyDescent="0.25"/>
    <row r="10656" ht="15" x14ac:dyDescent="0.25"/>
    <row r="10657" ht="15" x14ac:dyDescent="0.25"/>
    <row r="10658" ht="15" x14ac:dyDescent="0.25"/>
    <row r="10659" ht="15" x14ac:dyDescent="0.25"/>
    <row r="10660" ht="15" x14ac:dyDescent="0.25"/>
    <row r="10661" ht="15" x14ac:dyDescent="0.25"/>
    <row r="10662" ht="15" x14ac:dyDescent="0.25"/>
    <row r="10663" ht="15" x14ac:dyDescent="0.25"/>
    <row r="10664" ht="15" x14ac:dyDescent="0.25"/>
    <row r="10665" ht="15" x14ac:dyDescent="0.25"/>
    <row r="10666" ht="15" x14ac:dyDescent="0.25"/>
    <row r="10667" ht="15" x14ac:dyDescent="0.25"/>
    <row r="10668" ht="15" x14ac:dyDescent="0.25"/>
    <row r="10669" ht="15" x14ac:dyDescent="0.25"/>
    <row r="10670" ht="15" x14ac:dyDescent="0.25"/>
    <row r="10671" ht="15" x14ac:dyDescent="0.25"/>
    <row r="10672" ht="15" x14ac:dyDescent="0.25"/>
    <row r="10673" ht="15" x14ac:dyDescent="0.25"/>
    <row r="10674" ht="15" x14ac:dyDescent="0.25"/>
    <row r="10675" ht="15" x14ac:dyDescent="0.25"/>
    <row r="10676" ht="15" x14ac:dyDescent="0.25"/>
    <row r="10677" ht="15" x14ac:dyDescent="0.25"/>
    <row r="10678" ht="15" x14ac:dyDescent="0.25"/>
    <row r="10679" ht="15" x14ac:dyDescent="0.25"/>
    <row r="10680" ht="15" x14ac:dyDescent="0.25"/>
    <row r="10681" ht="15" x14ac:dyDescent="0.25"/>
    <row r="10682" ht="15" x14ac:dyDescent="0.25"/>
    <row r="10683" ht="15" x14ac:dyDescent="0.25"/>
    <row r="10684" ht="15" x14ac:dyDescent="0.25"/>
    <row r="10685" ht="15" x14ac:dyDescent="0.25"/>
    <row r="10686" ht="15" x14ac:dyDescent="0.25"/>
    <row r="10687" ht="15" x14ac:dyDescent="0.25"/>
    <row r="10688" ht="15" x14ac:dyDescent="0.25"/>
    <row r="10689" ht="15" x14ac:dyDescent="0.25"/>
    <row r="10690" ht="15" x14ac:dyDescent="0.25"/>
    <row r="10691" ht="15" x14ac:dyDescent="0.25"/>
    <row r="10692" ht="15" x14ac:dyDescent="0.25"/>
    <row r="10693" ht="15" x14ac:dyDescent="0.25"/>
    <row r="10694" ht="15" x14ac:dyDescent="0.25"/>
    <row r="10695" ht="15" x14ac:dyDescent="0.25"/>
    <row r="10696" ht="15" x14ac:dyDescent="0.25"/>
    <row r="10697" ht="15" x14ac:dyDescent="0.25"/>
    <row r="10698" ht="15" x14ac:dyDescent="0.25"/>
    <row r="10699" ht="15" x14ac:dyDescent="0.25"/>
    <row r="10700" ht="15" x14ac:dyDescent="0.25"/>
    <row r="10701" ht="15" x14ac:dyDescent="0.25"/>
    <row r="10702" ht="15" x14ac:dyDescent="0.25"/>
    <row r="10703" ht="15" x14ac:dyDescent="0.25"/>
    <row r="10704" ht="15" x14ac:dyDescent="0.25"/>
    <row r="10705" ht="15" x14ac:dyDescent="0.25"/>
    <row r="10706" ht="15" x14ac:dyDescent="0.25"/>
    <row r="10707" ht="15" x14ac:dyDescent="0.25"/>
    <row r="10708" ht="15" x14ac:dyDescent="0.25"/>
    <row r="10709" ht="15" x14ac:dyDescent="0.25"/>
    <row r="10710" ht="15" x14ac:dyDescent="0.25"/>
    <row r="10711" ht="15" x14ac:dyDescent="0.25"/>
    <row r="10712" ht="15" x14ac:dyDescent="0.25"/>
    <row r="10713" ht="15" x14ac:dyDescent="0.25"/>
    <row r="10714" ht="15" x14ac:dyDescent="0.25"/>
    <row r="10715" ht="15" x14ac:dyDescent="0.25"/>
    <row r="10716" ht="15" x14ac:dyDescent="0.25"/>
    <row r="10717" ht="15" x14ac:dyDescent="0.25"/>
    <row r="10718" ht="15" x14ac:dyDescent="0.25"/>
    <row r="10719" ht="15" x14ac:dyDescent="0.25"/>
    <row r="10720" ht="15" x14ac:dyDescent="0.25"/>
    <row r="10721" ht="15" x14ac:dyDescent="0.25"/>
    <row r="10722" ht="15" x14ac:dyDescent="0.25"/>
    <row r="10723" ht="15" x14ac:dyDescent="0.25"/>
    <row r="10724" ht="15" x14ac:dyDescent="0.25"/>
    <row r="10725" ht="15" x14ac:dyDescent="0.25"/>
    <row r="10726" ht="15" x14ac:dyDescent="0.25"/>
    <row r="10727" ht="15" x14ac:dyDescent="0.25"/>
    <row r="10728" ht="15" x14ac:dyDescent="0.25"/>
    <row r="10729" ht="15" x14ac:dyDescent="0.25"/>
    <row r="10730" ht="15" x14ac:dyDescent="0.25"/>
    <row r="10731" ht="15" x14ac:dyDescent="0.25"/>
    <row r="10732" ht="15" x14ac:dyDescent="0.25"/>
    <row r="10733" ht="15" x14ac:dyDescent="0.25"/>
    <row r="10734" ht="15" x14ac:dyDescent="0.25"/>
    <row r="10735" ht="15" x14ac:dyDescent="0.25"/>
    <row r="10736" ht="15" x14ac:dyDescent="0.25"/>
    <row r="10737" ht="15" x14ac:dyDescent="0.25"/>
    <row r="10738" ht="15" x14ac:dyDescent="0.25"/>
    <row r="10739" ht="15" x14ac:dyDescent="0.25"/>
    <row r="10740" ht="15" x14ac:dyDescent="0.25"/>
    <row r="10741" ht="15" x14ac:dyDescent="0.25"/>
    <row r="10742" ht="15" x14ac:dyDescent="0.25"/>
    <row r="10743" ht="15" x14ac:dyDescent="0.25"/>
    <row r="10744" ht="15" x14ac:dyDescent="0.25"/>
    <row r="10745" ht="15" x14ac:dyDescent="0.25"/>
    <row r="10746" ht="15" x14ac:dyDescent="0.25"/>
    <row r="10747" ht="15" x14ac:dyDescent="0.25"/>
    <row r="10748" ht="15" x14ac:dyDescent="0.25"/>
    <row r="10749" ht="15" x14ac:dyDescent="0.25"/>
    <row r="10750" ht="15" x14ac:dyDescent="0.25"/>
    <row r="10751" ht="15" x14ac:dyDescent="0.25"/>
    <row r="10752" ht="15" x14ac:dyDescent="0.25"/>
    <row r="10753" ht="15" x14ac:dyDescent="0.25"/>
    <row r="10754" ht="15" x14ac:dyDescent="0.25"/>
    <row r="10755" ht="15" x14ac:dyDescent="0.25"/>
    <row r="10756" ht="15" x14ac:dyDescent="0.25"/>
    <row r="10757" ht="15" x14ac:dyDescent="0.25"/>
    <row r="10758" ht="15" x14ac:dyDescent="0.25"/>
    <row r="10759" ht="15" x14ac:dyDescent="0.25"/>
    <row r="10760" ht="15" x14ac:dyDescent="0.25"/>
    <row r="10761" ht="15" x14ac:dyDescent="0.25"/>
    <row r="10762" ht="15" x14ac:dyDescent="0.25"/>
    <row r="10763" ht="15" x14ac:dyDescent="0.25"/>
    <row r="10764" ht="15" x14ac:dyDescent="0.25"/>
    <row r="10765" ht="15" x14ac:dyDescent="0.25"/>
    <row r="10766" ht="15" x14ac:dyDescent="0.25"/>
    <row r="10767" ht="15" x14ac:dyDescent="0.25"/>
    <row r="10768" ht="15" x14ac:dyDescent="0.25"/>
    <row r="10769" ht="15" x14ac:dyDescent="0.25"/>
    <row r="10770" ht="15" x14ac:dyDescent="0.25"/>
    <row r="10771" ht="15" x14ac:dyDescent="0.25"/>
    <row r="10772" ht="15" x14ac:dyDescent="0.25"/>
    <row r="10773" ht="15" x14ac:dyDescent="0.25"/>
    <row r="10774" ht="15" x14ac:dyDescent="0.25"/>
    <row r="10775" ht="15" x14ac:dyDescent="0.25"/>
    <row r="10776" ht="15" x14ac:dyDescent="0.25"/>
    <row r="10777" ht="15" x14ac:dyDescent="0.25"/>
    <row r="10778" ht="15" x14ac:dyDescent="0.25"/>
    <row r="10779" ht="15" x14ac:dyDescent="0.25"/>
    <row r="10780" ht="15" x14ac:dyDescent="0.25"/>
    <row r="10781" ht="15" x14ac:dyDescent="0.25"/>
    <row r="10782" ht="15" x14ac:dyDescent="0.25"/>
    <row r="10783" ht="15" x14ac:dyDescent="0.25"/>
    <row r="10784" ht="15" x14ac:dyDescent="0.25"/>
    <row r="10785" ht="15" x14ac:dyDescent="0.25"/>
    <row r="10786" ht="15" x14ac:dyDescent="0.25"/>
    <row r="10787" ht="15" x14ac:dyDescent="0.25"/>
    <row r="10788" ht="15" x14ac:dyDescent="0.25"/>
    <row r="10789" ht="15" x14ac:dyDescent="0.25"/>
    <row r="10790" ht="15" x14ac:dyDescent="0.25"/>
    <row r="10791" ht="15" x14ac:dyDescent="0.25"/>
    <row r="10792" ht="15" x14ac:dyDescent="0.25"/>
    <row r="10793" ht="15" x14ac:dyDescent="0.25"/>
    <row r="10794" ht="15" x14ac:dyDescent="0.25"/>
    <row r="10795" ht="15" x14ac:dyDescent="0.25"/>
    <row r="10796" ht="15" x14ac:dyDescent="0.25"/>
    <row r="10797" ht="15" x14ac:dyDescent="0.25"/>
    <row r="10798" ht="15" x14ac:dyDescent="0.25"/>
    <row r="10799" ht="15" x14ac:dyDescent="0.25"/>
    <row r="10800" ht="15" x14ac:dyDescent="0.25"/>
    <row r="10801" ht="15" x14ac:dyDescent="0.25"/>
    <row r="10802" ht="15" x14ac:dyDescent="0.25"/>
    <row r="10803" ht="15" x14ac:dyDescent="0.25"/>
    <row r="10804" ht="15" x14ac:dyDescent="0.25"/>
    <row r="10805" ht="15" x14ac:dyDescent="0.25"/>
    <row r="10806" ht="15" x14ac:dyDescent="0.25"/>
    <row r="10807" ht="15" x14ac:dyDescent="0.25"/>
    <row r="10808" ht="15" x14ac:dyDescent="0.25"/>
    <row r="10809" ht="15" x14ac:dyDescent="0.25"/>
    <row r="10810" ht="15" x14ac:dyDescent="0.25"/>
    <row r="10811" ht="15" x14ac:dyDescent="0.25"/>
    <row r="10812" ht="15" x14ac:dyDescent="0.25"/>
    <row r="10813" ht="15" x14ac:dyDescent="0.25"/>
    <row r="10814" ht="15" x14ac:dyDescent="0.25"/>
    <row r="10815" ht="15" x14ac:dyDescent="0.25"/>
    <row r="10816" ht="15" x14ac:dyDescent="0.25"/>
    <row r="10817" ht="15" x14ac:dyDescent="0.25"/>
    <row r="10818" ht="15" x14ac:dyDescent="0.25"/>
    <row r="10819" ht="15" x14ac:dyDescent="0.25"/>
    <row r="10820" ht="15" x14ac:dyDescent="0.25"/>
    <row r="10821" ht="15" x14ac:dyDescent="0.25"/>
    <row r="10822" ht="15" x14ac:dyDescent="0.25"/>
    <row r="10823" ht="15" x14ac:dyDescent="0.25"/>
    <row r="10824" ht="15" x14ac:dyDescent="0.25"/>
    <row r="10825" ht="15" x14ac:dyDescent="0.25"/>
    <row r="10826" ht="15" x14ac:dyDescent="0.25"/>
    <row r="10827" ht="15" x14ac:dyDescent="0.25"/>
    <row r="10828" ht="15" x14ac:dyDescent="0.25"/>
    <row r="10829" ht="15" x14ac:dyDescent="0.25"/>
    <row r="10830" ht="15" x14ac:dyDescent="0.25"/>
    <row r="10831" ht="15" x14ac:dyDescent="0.25"/>
    <row r="10832" ht="15" x14ac:dyDescent="0.25"/>
    <row r="10833" ht="15" x14ac:dyDescent="0.25"/>
    <row r="10834" ht="15" x14ac:dyDescent="0.25"/>
    <row r="10835" ht="15" x14ac:dyDescent="0.25"/>
    <row r="10836" ht="15" x14ac:dyDescent="0.25"/>
    <row r="10837" ht="15" x14ac:dyDescent="0.25"/>
    <row r="10838" ht="15" x14ac:dyDescent="0.25"/>
    <row r="10839" ht="15" x14ac:dyDescent="0.25"/>
    <row r="10840" ht="15" x14ac:dyDescent="0.25"/>
    <row r="10841" ht="15" x14ac:dyDescent="0.25"/>
    <row r="10842" ht="15" x14ac:dyDescent="0.25"/>
    <row r="10843" ht="15" x14ac:dyDescent="0.25"/>
    <row r="10844" ht="15" x14ac:dyDescent="0.25"/>
    <row r="10845" ht="15" x14ac:dyDescent="0.25"/>
    <row r="10846" ht="15" x14ac:dyDescent="0.25"/>
    <row r="10847" ht="15" x14ac:dyDescent="0.25"/>
    <row r="10848" ht="15" x14ac:dyDescent="0.25"/>
    <row r="10849" ht="15" x14ac:dyDescent="0.25"/>
    <row r="10850" ht="15" x14ac:dyDescent="0.25"/>
    <row r="10851" ht="15" x14ac:dyDescent="0.25"/>
    <row r="10852" ht="15" x14ac:dyDescent="0.25"/>
    <row r="10853" ht="15" x14ac:dyDescent="0.25"/>
    <row r="10854" ht="15" x14ac:dyDescent="0.25"/>
    <row r="10855" ht="15" x14ac:dyDescent="0.25"/>
    <row r="10856" ht="15" x14ac:dyDescent="0.25"/>
    <row r="10857" ht="15" x14ac:dyDescent="0.25"/>
    <row r="10858" ht="15" x14ac:dyDescent="0.25"/>
    <row r="10859" ht="15" x14ac:dyDescent="0.25"/>
    <row r="10860" ht="15" x14ac:dyDescent="0.25"/>
    <row r="10861" ht="15" x14ac:dyDescent="0.25"/>
    <row r="10862" ht="15" x14ac:dyDescent="0.25"/>
    <row r="10863" ht="15" x14ac:dyDescent="0.25"/>
    <row r="10864" ht="15" x14ac:dyDescent="0.25"/>
    <row r="10865" ht="15" x14ac:dyDescent="0.25"/>
    <row r="10866" ht="15" x14ac:dyDescent="0.25"/>
    <row r="10867" ht="15" x14ac:dyDescent="0.25"/>
    <row r="10868" ht="15" x14ac:dyDescent="0.25"/>
    <row r="10869" ht="15" x14ac:dyDescent="0.25"/>
    <row r="10870" ht="15" x14ac:dyDescent="0.25"/>
    <row r="10871" ht="15" x14ac:dyDescent="0.25"/>
    <row r="10872" ht="15" x14ac:dyDescent="0.25"/>
    <row r="10873" ht="15" x14ac:dyDescent="0.25"/>
    <row r="10874" ht="15" x14ac:dyDescent="0.25"/>
    <row r="10875" ht="15" x14ac:dyDescent="0.25"/>
    <row r="10876" ht="15" x14ac:dyDescent="0.25"/>
    <row r="10877" ht="15" x14ac:dyDescent="0.25"/>
    <row r="10878" ht="15" x14ac:dyDescent="0.25"/>
    <row r="10879" ht="15" x14ac:dyDescent="0.25"/>
    <row r="10880" ht="15" x14ac:dyDescent="0.25"/>
    <row r="10881" ht="15" x14ac:dyDescent="0.25"/>
    <row r="10882" ht="15" x14ac:dyDescent="0.25"/>
    <row r="10883" ht="15" x14ac:dyDescent="0.25"/>
    <row r="10884" ht="15" x14ac:dyDescent="0.25"/>
    <row r="10885" ht="15" x14ac:dyDescent="0.25"/>
    <row r="10886" ht="15" x14ac:dyDescent="0.25"/>
    <row r="10887" ht="15" x14ac:dyDescent="0.25"/>
    <row r="10888" ht="15" x14ac:dyDescent="0.25"/>
    <row r="10889" ht="15" x14ac:dyDescent="0.25"/>
    <row r="10890" ht="15" x14ac:dyDescent="0.25"/>
    <row r="10891" ht="15" x14ac:dyDescent="0.25"/>
    <row r="10892" ht="15" x14ac:dyDescent="0.25"/>
    <row r="10893" ht="15" x14ac:dyDescent="0.25"/>
    <row r="10894" ht="15" x14ac:dyDescent="0.25"/>
    <row r="10895" ht="15" x14ac:dyDescent="0.25"/>
    <row r="10896" ht="15" x14ac:dyDescent="0.25"/>
    <row r="10897" ht="15" x14ac:dyDescent="0.25"/>
    <row r="10898" ht="15" x14ac:dyDescent="0.25"/>
    <row r="10899" ht="15" x14ac:dyDescent="0.25"/>
    <row r="10900" ht="15" x14ac:dyDescent="0.25"/>
    <row r="10901" ht="15" x14ac:dyDescent="0.25"/>
    <row r="10902" ht="15" x14ac:dyDescent="0.25"/>
    <row r="10903" ht="15" x14ac:dyDescent="0.25"/>
    <row r="10904" ht="15" x14ac:dyDescent="0.25"/>
    <row r="10905" ht="15" x14ac:dyDescent="0.25"/>
    <row r="10906" ht="15" x14ac:dyDescent="0.25"/>
    <row r="10907" ht="15" x14ac:dyDescent="0.25"/>
    <row r="10908" ht="15" x14ac:dyDescent="0.25"/>
    <row r="10909" ht="15" x14ac:dyDescent="0.25"/>
    <row r="10910" ht="15" x14ac:dyDescent="0.25"/>
    <row r="10911" ht="15" x14ac:dyDescent="0.25"/>
    <row r="10912" ht="15" x14ac:dyDescent="0.25"/>
    <row r="10913" ht="15" x14ac:dyDescent="0.25"/>
    <row r="10914" ht="15" x14ac:dyDescent="0.25"/>
    <row r="10915" ht="15" x14ac:dyDescent="0.25"/>
    <row r="10916" ht="15" x14ac:dyDescent="0.25"/>
    <row r="10917" ht="15" x14ac:dyDescent="0.25"/>
    <row r="10918" ht="15" x14ac:dyDescent="0.25"/>
    <row r="10919" ht="15" x14ac:dyDescent="0.25"/>
    <row r="10920" ht="15" x14ac:dyDescent="0.25"/>
    <row r="10921" ht="15" x14ac:dyDescent="0.25"/>
    <row r="10922" ht="15" x14ac:dyDescent="0.25"/>
    <row r="10923" ht="15" x14ac:dyDescent="0.25"/>
    <row r="10924" ht="15" x14ac:dyDescent="0.25"/>
    <row r="10925" ht="15" x14ac:dyDescent="0.25"/>
    <row r="10926" ht="15" x14ac:dyDescent="0.25"/>
    <row r="10927" ht="15" x14ac:dyDescent="0.25"/>
    <row r="10928" ht="15" x14ac:dyDescent="0.25"/>
    <row r="10929" ht="15" x14ac:dyDescent="0.25"/>
    <row r="10930" ht="15" x14ac:dyDescent="0.25"/>
    <row r="10931" ht="15" x14ac:dyDescent="0.25"/>
    <row r="10932" ht="15" x14ac:dyDescent="0.25"/>
    <row r="10933" ht="15" x14ac:dyDescent="0.25"/>
    <row r="10934" ht="15" x14ac:dyDescent="0.25"/>
    <row r="10935" ht="15" x14ac:dyDescent="0.25"/>
    <row r="10936" ht="15" x14ac:dyDescent="0.25"/>
    <row r="10937" ht="15" x14ac:dyDescent="0.25"/>
    <row r="10938" ht="15" x14ac:dyDescent="0.25"/>
    <row r="10939" ht="15" x14ac:dyDescent="0.25"/>
    <row r="10940" ht="15" x14ac:dyDescent="0.25"/>
    <row r="10941" ht="15" x14ac:dyDescent="0.25"/>
    <row r="10942" ht="15" x14ac:dyDescent="0.25"/>
    <row r="10943" ht="15" x14ac:dyDescent="0.25"/>
    <row r="10944" ht="15" x14ac:dyDescent="0.25"/>
    <row r="10945" ht="15" x14ac:dyDescent="0.25"/>
    <row r="10946" ht="15" x14ac:dyDescent="0.25"/>
    <row r="10947" ht="15" x14ac:dyDescent="0.25"/>
    <row r="10948" ht="15" x14ac:dyDescent="0.25"/>
    <row r="10949" ht="15" x14ac:dyDescent="0.25"/>
    <row r="10950" ht="15" x14ac:dyDescent="0.25"/>
    <row r="10951" ht="15" x14ac:dyDescent="0.25"/>
    <row r="10952" ht="15" x14ac:dyDescent="0.25"/>
    <row r="10953" ht="15" x14ac:dyDescent="0.25"/>
    <row r="10954" ht="15" x14ac:dyDescent="0.25"/>
    <row r="10955" ht="15" x14ac:dyDescent="0.25"/>
    <row r="10956" ht="15" x14ac:dyDescent="0.25"/>
    <row r="10957" ht="15" x14ac:dyDescent="0.25"/>
    <row r="10958" ht="15" x14ac:dyDescent="0.25"/>
    <row r="10959" ht="15" x14ac:dyDescent="0.25"/>
    <row r="10960" ht="15" x14ac:dyDescent="0.25"/>
    <row r="10961" ht="15" x14ac:dyDescent="0.25"/>
    <row r="10962" ht="15" x14ac:dyDescent="0.25"/>
    <row r="10963" ht="15" x14ac:dyDescent="0.25"/>
    <row r="10964" ht="15" x14ac:dyDescent="0.25"/>
    <row r="10965" ht="15" x14ac:dyDescent="0.25"/>
    <row r="10966" ht="15" x14ac:dyDescent="0.25"/>
    <row r="10967" ht="15" x14ac:dyDescent="0.25"/>
    <row r="10968" ht="15" x14ac:dyDescent="0.25"/>
    <row r="10969" ht="15" x14ac:dyDescent="0.25"/>
    <row r="10970" ht="15" x14ac:dyDescent="0.25"/>
    <row r="10971" ht="15" x14ac:dyDescent="0.25"/>
    <row r="10972" ht="15" x14ac:dyDescent="0.25"/>
    <row r="10973" ht="15" x14ac:dyDescent="0.25"/>
    <row r="10974" ht="15" x14ac:dyDescent="0.25"/>
    <row r="10975" ht="15" x14ac:dyDescent="0.25"/>
    <row r="10976" ht="15" x14ac:dyDescent="0.25"/>
    <row r="10977" ht="15" x14ac:dyDescent="0.25"/>
    <row r="10978" ht="15" x14ac:dyDescent="0.25"/>
    <row r="10979" ht="15" x14ac:dyDescent="0.25"/>
    <row r="10980" ht="15" x14ac:dyDescent="0.25"/>
    <row r="10981" ht="15" x14ac:dyDescent="0.25"/>
    <row r="10982" ht="15" x14ac:dyDescent="0.25"/>
    <row r="10983" ht="15" x14ac:dyDescent="0.25"/>
    <row r="10984" ht="15" x14ac:dyDescent="0.25"/>
    <row r="10985" ht="15" x14ac:dyDescent="0.25"/>
    <row r="10986" ht="15" x14ac:dyDescent="0.25"/>
    <row r="10987" ht="15" x14ac:dyDescent="0.25"/>
    <row r="10988" ht="15" x14ac:dyDescent="0.25"/>
    <row r="10989" ht="15" x14ac:dyDescent="0.25"/>
    <row r="10990" ht="15" x14ac:dyDescent="0.25"/>
    <row r="10991" ht="15" x14ac:dyDescent="0.25"/>
    <row r="10992" ht="15" x14ac:dyDescent="0.25"/>
    <row r="10993" ht="15" x14ac:dyDescent="0.25"/>
    <row r="10994" ht="15" x14ac:dyDescent="0.25"/>
    <row r="10995" ht="15" x14ac:dyDescent="0.25"/>
    <row r="10996" ht="15" x14ac:dyDescent="0.25"/>
    <row r="10997" ht="15" x14ac:dyDescent="0.25"/>
    <row r="10998" ht="15" x14ac:dyDescent="0.25"/>
    <row r="10999" ht="15" x14ac:dyDescent="0.25"/>
    <row r="11000" ht="15" x14ac:dyDescent="0.25"/>
    <row r="11001" ht="15" x14ac:dyDescent="0.25"/>
    <row r="11002" ht="15" x14ac:dyDescent="0.25"/>
    <row r="11003" ht="15" x14ac:dyDescent="0.25"/>
    <row r="11004" ht="15" x14ac:dyDescent="0.25"/>
    <row r="11005" ht="15" x14ac:dyDescent="0.25"/>
    <row r="11006" ht="15" x14ac:dyDescent="0.25"/>
    <row r="11007" ht="15" x14ac:dyDescent="0.25"/>
    <row r="11008" ht="15" x14ac:dyDescent="0.25"/>
    <row r="11009" ht="15" x14ac:dyDescent="0.25"/>
    <row r="11010" ht="15" x14ac:dyDescent="0.25"/>
    <row r="11011" ht="15" x14ac:dyDescent="0.25"/>
    <row r="11012" ht="15" x14ac:dyDescent="0.25"/>
    <row r="11013" ht="15" x14ac:dyDescent="0.25"/>
    <row r="11014" ht="15" x14ac:dyDescent="0.25"/>
    <row r="11015" ht="15" x14ac:dyDescent="0.25"/>
    <row r="11016" ht="15" x14ac:dyDescent="0.25"/>
    <row r="11017" ht="15" x14ac:dyDescent="0.25"/>
    <row r="11018" ht="15" x14ac:dyDescent="0.25"/>
    <row r="11019" ht="15" x14ac:dyDescent="0.25"/>
    <row r="11020" ht="15" x14ac:dyDescent="0.25"/>
    <row r="11021" ht="15" x14ac:dyDescent="0.25"/>
    <row r="11022" ht="15" x14ac:dyDescent="0.25"/>
    <row r="11023" ht="15" x14ac:dyDescent="0.25"/>
    <row r="11024" ht="15" x14ac:dyDescent="0.25"/>
    <row r="11025" ht="15" x14ac:dyDescent="0.25"/>
    <row r="11026" ht="15" x14ac:dyDescent="0.25"/>
    <row r="11027" ht="15" x14ac:dyDescent="0.25"/>
    <row r="11028" ht="15" x14ac:dyDescent="0.25"/>
    <row r="11029" ht="15" x14ac:dyDescent="0.25"/>
    <row r="11030" ht="15" x14ac:dyDescent="0.25"/>
    <row r="11031" ht="15" x14ac:dyDescent="0.25"/>
    <row r="11032" ht="15" x14ac:dyDescent="0.25"/>
    <row r="11033" ht="15" x14ac:dyDescent="0.25"/>
    <row r="11034" ht="15" x14ac:dyDescent="0.25"/>
    <row r="11035" ht="15" x14ac:dyDescent="0.25"/>
    <row r="11036" ht="15" x14ac:dyDescent="0.25"/>
    <row r="11037" ht="15" x14ac:dyDescent="0.25"/>
    <row r="11038" ht="15" x14ac:dyDescent="0.25"/>
    <row r="11039" ht="15" x14ac:dyDescent="0.25"/>
    <row r="11040" ht="15" x14ac:dyDescent="0.25"/>
    <row r="11041" ht="15" x14ac:dyDescent="0.25"/>
    <row r="11042" ht="15" x14ac:dyDescent="0.25"/>
    <row r="11043" ht="15" x14ac:dyDescent="0.25"/>
    <row r="11044" ht="15" x14ac:dyDescent="0.25"/>
    <row r="11045" ht="15" x14ac:dyDescent="0.25"/>
    <row r="11046" ht="15" x14ac:dyDescent="0.25"/>
    <row r="11047" ht="15" x14ac:dyDescent="0.25"/>
    <row r="11048" ht="15" x14ac:dyDescent="0.25"/>
    <row r="11049" ht="15" x14ac:dyDescent="0.25"/>
    <row r="11050" ht="15" x14ac:dyDescent="0.25"/>
    <row r="11051" ht="15" x14ac:dyDescent="0.25"/>
    <row r="11052" ht="15" x14ac:dyDescent="0.25"/>
    <row r="11053" ht="15" x14ac:dyDescent="0.25"/>
    <row r="11054" ht="15" x14ac:dyDescent="0.25"/>
    <row r="11055" ht="15" x14ac:dyDescent="0.25"/>
    <row r="11056" ht="15" x14ac:dyDescent="0.25"/>
    <row r="11057" ht="15" x14ac:dyDescent="0.25"/>
    <row r="11058" ht="15" x14ac:dyDescent="0.25"/>
    <row r="11059" ht="15" x14ac:dyDescent="0.25"/>
    <row r="11060" ht="15" x14ac:dyDescent="0.25"/>
    <row r="11061" ht="15" x14ac:dyDescent="0.25"/>
    <row r="11062" ht="15" x14ac:dyDescent="0.25"/>
    <row r="11063" ht="15" x14ac:dyDescent="0.25"/>
    <row r="11064" ht="15" x14ac:dyDescent="0.25"/>
    <row r="11065" ht="15" x14ac:dyDescent="0.25"/>
    <row r="11066" ht="15" x14ac:dyDescent="0.25"/>
    <row r="11067" ht="15" x14ac:dyDescent="0.25"/>
    <row r="11068" ht="15" x14ac:dyDescent="0.25"/>
    <row r="11069" ht="15" x14ac:dyDescent="0.25"/>
    <row r="11070" ht="15" x14ac:dyDescent="0.25"/>
    <row r="11071" ht="15" x14ac:dyDescent="0.25"/>
    <row r="11072" ht="15" x14ac:dyDescent="0.25"/>
    <row r="11073" ht="15" x14ac:dyDescent="0.25"/>
    <row r="11074" ht="15" x14ac:dyDescent="0.25"/>
    <row r="11075" ht="15" x14ac:dyDescent="0.25"/>
    <row r="11076" ht="15" x14ac:dyDescent="0.25"/>
    <row r="11077" ht="15" x14ac:dyDescent="0.25"/>
    <row r="11078" ht="15" x14ac:dyDescent="0.25"/>
    <row r="11079" ht="15" x14ac:dyDescent="0.25"/>
    <row r="11080" ht="15" x14ac:dyDescent="0.25"/>
    <row r="11081" ht="15" x14ac:dyDescent="0.25"/>
    <row r="11082" ht="15" x14ac:dyDescent="0.25"/>
    <row r="11083" ht="15" x14ac:dyDescent="0.25"/>
    <row r="11084" ht="15" x14ac:dyDescent="0.25"/>
    <row r="11085" ht="15" x14ac:dyDescent="0.25"/>
    <row r="11086" ht="15" x14ac:dyDescent="0.25"/>
    <row r="11087" ht="15" x14ac:dyDescent="0.25"/>
    <row r="11088" ht="15" x14ac:dyDescent="0.25"/>
    <row r="11089" ht="15" x14ac:dyDescent="0.25"/>
    <row r="11090" ht="15" x14ac:dyDescent="0.25"/>
    <row r="11091" ht="15" x14ac:dyDescent="0.25"/>
    <row r="11092" ht="15" x14ac:dyDescent="0.25"/>
    <row r="11093" ht="15" x14ac:dyDescent="0.25"/>
    <row r="11094" ht="15" x14ac:dyDescent="0.25"/>
    <row r="11095" ht="15" x14ac:dyDescent="0.25"/>
    <row r="11096" ht="15" x14ac:dyDescent="0.25"/>
    <row r="11097" ht="15" x14ac:dyDescent="0.25"/>
    <row r="11098" ht="15" x14ac:dyDescent="0.25"/>
    <row r="11099" ht="15" x14ac:dyDescent="0.25"/>
    <row r="11100" ht="15" x14ac:dyDescent="0.25"/>
    <row r="11101" ht="15" x14ac:dyDescent="0.25"/>
    <row r="11102" ht="15" x14ac:dyDescent="0.25"/>
    <row r="11103" ht="15" x14ac:dyDescent="0.25"/>
    <row r="11104" ht="15" x14ac:dyDescent="0.25"/>
    <row r="11105" ht="15" x14ac:dyDescent="0.25"/>
    <row r="11106" ht="15" x14ac:dyDescent="0.25"/>
    <row r="11107" ht="15" x14ac:dyDescent="0.25"/>
    <row r="11108" ht="15" x14ac:dyDescent="0.25"/>
    <row r="11109" ht="15" x14ac:dyDescent="0.25"/>
    <row r="11110" ht="15" x14ac:dyDescent="0.25"/>
    <row r="11111" ht="15" x14ac:dyDescent="0.25"/>
    <row r="11112" ht="15" x14ac:dyDescent="0.25"/>
    <row r="11113" ht="15" x14ac:dyDescent="0.25"/>
    <row r="11114" ht="15" x14ac:dyDescent="0.25"/>
    <row r="11115" ht="15" x14ac:dyDescent="0.25"/>
    <row r="11116" ht="15" x14ac:dyDescent="0.25"/>
    <row r="11117" ht="15" x14ac:dyDescent="0.25"/>
    <row r="11118" ht="15" x14ac:dyDescent="0.25"/>
    <row r="11119" ht="15" x14ac:dyDescent="0.25"/>
    <row r="11120" ht="15" x14ac:dyDescent="0.25"/>
    <row r="11121" ht="15" x14ac:dyDescent="0.25"/>
    <row r="11122" ht="15" x14ac:dyDescent="0.25"/>
    <row r="11123" ht="15" x14ac:dyDescent="0.25"/>
    <row r="11124" ht="15" x14ac:dyDescent="0.25"/>
    <row r="11125" ht="15" x14ac:dyDescent="0.25"/>
    <row r="11126" ht="15" x14ac:dyDescent="0.25"/>
    <row r="11127" ht="15" x14ac:dyDescent="0.25"/>
    <row r="11128" ht="15" x14ac:dyDescent="0.25"/>
    <row r="11129" ht="15" x14ac:dyDescent="0.25"/>
    <row r="11130" ht="15" x14ac:dyDescent="0.25"/>
    <row r="11131" ht="15" x14ac:dyDescent="0.25"/>
    <row r="11132" ht="15" x14ac:dyDescent="0.25"/>
    <row r="11133" ht="15" x14ac:dyDescent="0.25"/>
    <row r="11134" ht="15" x14ac:dyDescent="0.25"/>
    <row r="11135" ht="15" x14ac:dyDescent="0.25"/>
    <row r="11136" ht="15" x14ac:dyDescent="0.25"/>
    <row r="11137" ht="15" x14ac:dyDescent="0.25"/>
    <row r="11138" ht="15" x14ac:dyDescent="0.25"/>
    <row r="11139" ht="15" x14ac:dyDescent="0.25"/>
    <row r="11140" ht="15" x14ac:dyDescent="0.25"/>
    <row r="11141" ht="15" x14ac:dyDescent="0.25"/>
    <row r="11142" ht="15" x14ac:dyDescent="0.25"/>
    <row r="11143" ht="15" x14ac:dyDescent="0.25"/>
    <row r="11144" ht="15" x14ac:dyDescent="0.25"/>
    <row r="11145" ht="15" x14ac:dyDescent="0.25"/>
    <row r="11146" ht="15" x14ac:dyDescent="0.25"/>
    <row r="11147" ht="15" x14ac:dyDescent="0.25"/>
    <row r="11148" ht="15" x14ac:dyDescent="0.25"/>
    <row r="11149" ht="15" x14ac:dyDescent="0.25"/>
    <row r="11150" ht="15" x14ac:dyDescent="0.25"/>
    <row r="11151" ht="15" x14ac:dyDescent="0.25"/>
    <row r="11152" ht="15" x14ac:dyDescent="0.25"/>
    <row r="11153" ht="15" x14ac:dyDescent="0.25"/>
    <row r="11154" ht="15" x14ac:dyDescent="0.25"/>
    <row r="11155" ht="15" x14ac:dyDescent="0.25"/>
    <row r="11156" ht="15" x14ac:dyDescent="0.25"/>
    <row r="11157" ht="15" x14ac:dyDescent="0.25"/>
    <row r="11158" ht="15" x14ac:dyDescent="0.25"/>
    <row r="11159" ht="15" x14ac:dyDescent="0.25"/>
    <row r="11160" ht="15" x14ac:dyDescent="0.25"/>
    <row r="11161" ht="15" x14ac:dyDescent="0.25"/>
    <row r="11162" ht="15" x14ac:dyDescent="0.25"/>
    <row r="11163" ht="15" x14ac:dyDescent="0.25"/>
    <row r="11164" ht="15" x14ac:dyDescent="0.25"/>
    <row r="11165" ht="15" x14ac:dyDescent="0.25"/>
    <row r="11166" ht="15" x14ac:dyDescent="0.25"/>
    <row r="11167" ht="15" x14ac:dyDescent="0.25"/>
    <row r="11168" ht="15" x14ac:dyDescent="0.25"/>
    <row r="11169" ht="15" x14ac:dyDescent="0.25"/>
    <row r="11170" ht="15" x14ac:dyDescent="0.25"/>
    <row r="11171" ht="15" x14ac:dyDescent="0.25"/>
    <row r="11172" ht="15" x14ac:dyDescent="0.25"/>
    <row r="11173" ht="15" x14ac:dyDescent="0.25"/>
    <row r="11174" ht="15" x14ac:dyDescent="0.25"/>
    <row r="11175" ht="15" x14ac:dyDescent="0.25"/>
    <row r="11176" ht="15" x14ac:dyDescent="0.25"/>
    <row r="11177" ht="15" x14ac:dyDescent="0.25"/>
    <row r="11178" ht="15" x14ac:dyDescent="0.25"/>
    <row r="11179" ht="15" x14ac:dyDescent="0.25"/>
    <row r="11180" ht="15" x14ac:dyDescent="0.25"/>
    <row r="11181" ht="15" x14ac:dyDescent="0.25"/>
    <row r="11182" ht="15" x14ac:dyDescent="0.25"/>
    <row r="11183" ht="15" x14ac:dyDescent="0.25"/>
    <row r="11184" ht="15" x14ac:dyDescent="0.25"/>
    <row r="11185" ht="15" x14ac:dyDescent="0.25"/>
    <row r="11186" ht="15" x14ac:dyDescent="0.25"/>
    <row r="11187" ht="15" x14ac:dyDescent="0.25"/>
    <row r="11188" ht="15" x14ac:dyDescent="0.25"/>
    <row r="11189" ht="15" x14ac:dyDescent="0.25"/>
    <row r="11190" ht="15" x14ac:dyDescent="0.25"/>
    <row r="11191" ht="15" x14ac:dyDescent="0.25"/>
    <row r="11192" ht="15" x14ac:dyDescent="0.25"/>
    <row r="11193" ht="15" x14ac:dyDescent="0.25"/>
    <row r="11194" ht="15" x14ac:dyDescent="0.25"/>
    <row r="11195" ht="15" x14ac:dyDescent="0.25"/>
    <row r="11196" ht="15" x14ac:dyDescent="0.25"/>
    <row r="11197" ht="15" x14ac:dyDescent="0.25"/>
    <row r="11198" ht="15" x14ac:dyDescent="0.25"/>
    <row r="11199" ht="15" x14ac:dyDescent="0.25"/>
    <row r="11200" ht="15" x14ac:dyDescent="0.25"/>
    <row r="11201" ht="15" x14ac:dyDescent="0.25"/>
    <row r="11202" ht="15" x14ac:dyDescent="0.25"/>
    <row r="11203" ht="15" x14ac:dyDescent="0.25"/>
    <row r="11204" ht="15" x14ac:dyDescent="0.25"/>
    <row r="11205" ht="15" x14ac:dyDescent="0.25"/>
    <row r="11206" ht="15" x14ac:dyDescent="0.25"/>
    <row r="11207" ht="15" x14ac:dyDescent="0.25"/>
    <row r="11208" ht="15" x14ac:dyDescent="0.25"/>
    <row r="11209" ht="15" x14ac:dyDescent="0.25"/>
    <row r="11210" ht="15" x14ac:dyDescent="0.25"/>
    <row r="11211" ht="15" x14ac:dyDescent="0.25"/>
    <row r="11212" ht="15" x14ac:dyDescent="0.25"/>
    <row r="11213" ht="15" x14ac:dyDescent="0.25"/>
    <row r="11214" ht="15" x14ac:dyDescent="0.25"/>
    <row r="11215" ht="15" x14ac:dyDescent="0.25"/>
    <row r="11216" ht="15" x14ac:dyDescent="0.25"/>
    <row r="11217" ht="15" x14ac:dyDescent="0.25"/>
    <row r="11218" ht="15" x14ac:dyDescent="0.25"/>
    <row r="11219" ht="15" x14ac:dyDescent="0.25"/>
    <row r="11220" ht="15" x14ac:dyDescent="0.25"/>
    <row r="11221" ht="15" x14ac:dyDescent="0.25"/>
    <row r="11222" ht="15" x14ac:dyDescent="0.25"/>
    <row r="11223" ht="15" x14ac:dyDescent="0.25"/>
    <row r="11224" ht="15" x14ac:dyDescent="0.25"/>
    <row r="11225" ht="15" x14ac:dyDescent="0.25"/>
    <row r="11226" ht="15" x14ac:dyDescent="0.25"/>
    <row r="11227" ht="15" x14ac:dyDescent="0.25"/>
    <row r="11228" ht="15" x14ac:dyDescent="0.25"/>
    <row r="11229" ht="15" x14ac:dyDescent="0.25"/>
    <row r="11230" ht="15" x14ac:dyDescent="0.25"/>
    <row r="11231" ht="15" x14ac:dyDescent="0.25"/>
    <row r="11232" ht="15" x14ac:dyDescent="0.25"/>
    <row r="11233" ht="15" x14ac:dyDescent="0.25"/>
    <row r="11234" ht="15" x14ac:dyDescent="0.25"/>
    <row r="11235" ht="15" x14ac:dyDescent="0.25"/>
    <row r="11236" ht="15" x14ac:dyDescent="0.25"/>
    <row r="11237" ht="15" x14ac:dyDescent="0.25"/>
    <row r="11238" ht="15" x14ac:dyDescent="0.25"/>
    <row r="11239" ht="15" x14ac:dyDescent="0.25"/>
    <row r="11240" ht="15" x14ac:dyDescent="0.25"/>
    <row r="11241" ht="15" x14ac:dyDescent="0.25"/>
    <row r="11242" ht="15" x14ac:dyDescent="0.25"/>
    <row r="11243" ht="15" x14ac:dyDescent="0.25"/>
    <row r="11244" ht="15" x14ac:dyDescent="0.25"/>
    <row r="11245" ht="15" x14ac:dyDescent="0.25"/>
    <row r="11246" ht="15" x14ac:dyDescent="0.25"/>
    <row r="11247" ht="15" x14ac:dyDescent="0.25"/>
    <row r="11248" ht="15" x14ac:dyDescent="0.25"/>
    <row r="11249" ht="15" x14ac:dyDescent="0.25"/>
    <row r="11250" ht="15" x14ac:dyDescent="0.25"/>
    <row r="11251" ht="15" x14ac:dyDescent="0.25"/>
    <row r="11252" ht="15" x14ac:dyDescent="0.25"/>
    <row r="11253" ht="15" x14ac:dyDescent="0.25"/>
    <row r="11254" ht="15" x14ac:dyDescent="0.25"/>
    <row r="11255" ht="15" x14ac:dyDescent="0.25"/>
    <row r="11256" ht="15" x14ac:dyDescent="0.25"/>
    <row r="11257" ht="15" x14ac:dyDescent="0.25"/>
    <row r="11258" ht="15" x14ac:dyDescent="0.25"/>
    <row r="11259" ht="15" x14ac:dyDescent="0.25"/>
    <row r="11260" ht="15" x14ac:dyDescent="0.25"/>
    <row r="11261" ht="15" x14ac:dyDescent="0.25"/>
    <row r="11262" ht="15" x14ac:dyDescent="0.25"/>
    <row r="11263" ht="15" x14ac:dyDescent="0.25"/>
    <row r="11264" ht="15" x14ac:dyDescent="0.25"/>
    <row r="11265" ht="15" x14ac:dyDescent="0.25"/>
    <row r="11266" ht="15" x14ac:dyDescent="0.25"/>
    <row r="11267" ht="15" x14ac:dyDescent="0.25"/>
    <row r="11268" ht="15" x14ac:dyDescent="0.25"/>
    <row r="11269" ht="15" x14ac:dyDescent="0.25"/>
    <row r="11270" ht="15" x14ac:dyDescent="0.25"/>
    <row r="11271" ht="15" x14ac:dyDescent="0.25"/>
    <row r="11272" ht="15" x14ac:dyDescent="0.25"/>
    <row r="11273" ht="15" x14ac:dyDescent="0.25"/>
    <row r="11274" ht="15" x14ac:dyDescent="0.25"/>
    <row r="11275" ht="15" x14ac:dyDescent="0.25"/>
    <row r="11276" ht="15" x14ac:dyDescent="0.25"/>
    <row r="11277" ht="15" x14ac:dyDescent="0.25"/>
    <row r="11278" ht="15" x14ac:dyDescent="0.25"/>
    <row r="11279" ht="15" x14ac:dyDescent="0.25"/>
    <row r="11280" ht="15" x14ac:dyDescent="0.25"/>
    <row r="11281" ht="15" x14ac:dyDescent="0.25"/>
    <row r="11282" ht="15" x14ac:dyDescent="0.25"/>
    <row r="11283" ht="15" x14ac:dyDescent="0.25"/>
    <row r="11284" ht="15" x14ac:dyDescent="0.25"/>
    <row r="11285" ht="15" x14ac:dyDescent="0.25"/>
    <row r="11286" ht="15" x14ac:dyDescent="0.25"/>
    <row r="11287" ht="15" x14ac:dyDescent="0.25"/>
    <row r="11288" ht="15" x14ac:dyDescent="0.25"/>
    <row r="11289" ht="15" x14ac:dyDescent="0.25"/>
    <row r="11290" ht="15" x14ac:dyDescent="0.25"/>
    <row r="11291" ht="15" x14ac:dyDescent="0.25"/>
    <row r="11292" ht="15" x14ac:dyDescent="0.25"/>
    <row r="11293" ht="15" x14ac:dyDescent="0.25"/>
    <row r="11294" ht="15" x14ac:dyDescent="0.25"/>
    <row r="11295" ht="15" x14ac:dyDescent="0.25"/>
    <row r="11296" ht="15" x14ac:dyDescent="0.25"/>
    <row r="11297" ht="15" x14ac:dyDescent="0.25"/>
    <row r="11298" ht="15" x14ac:dyDescent="0.25"/>
    <row r="11299" ht="15" x14ac:dyDescent="0.25"/>
    <row r="11300" ht="15" x14ac:dyDescent="0.25"/>
    <row r="11301" ht="15" x14ac:dyDescent="0.25"/>
    <row r="11302" ht="15" x14ac:dyDescent="0.25"/>
    <row r="11303" ht="15" x14ac:dyDescent="0.25"/>
    <row r="11304" ht="15" x14ac:dyDescent="0.25"/>
    <row r="11305" ht="15" x14ac:dyDescent="0.25"/>
    <row r="11306" ht="15" x14ac:dyDescent="0.25"/>
    <row r="11307" ht="15" x14ac:dyDescent="0.25"/>
    <row r="11308" ht="15" x14ac:dyDescent="0.25"/>
    <row r="11309" ht="15" x14ac:dyDescent="0.25"/>
    <row r="11310" ht="15" x14ac:dyDescent="0.25"/>
    <row r="11311" ht="15" x14ac:dyDescent="0.25"/>
    <row r="11312" ht="15" x14ac:dyDescent="0.25"/>
    <row r="11313" ht="15" x14ac:dyDescent="0.25"/>
    <row r="11314" ht="15" x14ac:dyDescent="0.25"/>
    <row r="11315" ht="15" x14ac:dyDescent="0.25"/>
    <row r="11316" ht="15" x14ac:dyDescent="0.25"/>
    <row r="11317" ht="15" x14ac:dyDescent="0.25"/>
    <row r="11318" ht="15" x14ac:dyDescent="0.25"/>
    <row r="11319" ht="15" x14ac:dyDescent="0.25"/>
    <row r="11320" ht="15" x14ac:dyDescent="0.25"/>
    <row r="11321" ht="15" x14ac:dyDescent="0.25"/>
    <row r="11322" ht="15" x14ac:dyDescent="0.25"/>
    <row r="11323" ht="15" x14ac:dyDescent="0.25"/>
    <row r="11324" ht="15" x14ac:dyDescent="0.25"/>
    <row r="11325" ht="15" x14ac:dyDescent="0.25"/>
    <row r="11326" ht="15" x14ac:dyDescent="0.25"/>
    <row r="11327" ht="15" x14ac:dyDescent="0.25"/>
    <row r="11328" ht="15" x14ac:dyDescent="0.25"/>
    <row r="11329" ht="15" x14ac:dyDescent="0.25"/>
    <row r="11330" ht="15" x14ac:dyDescent="0.25"/>
    <row r="11331" ht="15" x14ac:dyDescent="0.25"/>
    <row r="11332" ht="15" x14ac:dyDescent="0.25"/>
    <row r="11333" ht="15" x14ac:dyDescent="0.25"/>
    <row r="11334" ht="15" x14ac:dyDescent="0.25"/>
    <row r="11335" ht="15" x14ac:dyDescent="0.25"/>
    <row r="11336" ht="15" x14ac:dyDescent="0.25"/>
    <row r="11337" ht="15" x14ac:dyDescent="0.25"/>
    <row r="11338" ht="15" x14ac:dyDescent="0.25"/>
    <row r="11339" ht="15" x14ac:dyDescent="0.25"/>
    <row r="11340" ht="15" x14ac:dyDescent="0.25"/>
    <row r="11341" ht="15" x14ac:dyDescent="0.25"/>
    <row r="11342" ht="15" x14ac:dyDescent="0.25"/>
    <row r="11343" ht="15" x14ac:dyDescent="0.25"/>
    <row r="11344" ht="15" x14ac:dyDescent="0.25"/>
    <row r="11345" ht="15" x14ac:dyDescent="0.25"/>
    <row r="11346" ht="15" x14ac:dyDescent="0.25"/>
    <row r="11347" ht="15" x14ac:dyDescent="0.25"/>
    <row r="11348" ht="15" x14ac:dyDescent="0.25"/>
    <row r="11349" ht="15" x14ac:dyDescent="0.25"/>
    <row r="11350" ht="15" x14ac:dyDescent="0.25"/>
    <row r="11351" ht="15" x14ac:dyDescent="0.25"/>
    <row r="11352" ht="15" x14ac:dyDescent="0.25"/>
    <row r="11353" ht="15" x14ac:dyDescent="0.25"/>
    <row r="11354" ht="15" x14ac:dyDescent="0.25"/>
    <row r="11355" ht="15" x14ac:dyDescent="0.25"/>
    <row r="11356" ht="15" x14ac:dyDescent="0.25"/>
    <row r="11357" ht="15" x14ac:dyDescent="0.25"/>
    <row r="11358" ht="15" x14ac:dyDescent="0.25"/>
    <row r="11359" ht="15" x14ac:dyDescent="0.25"/>
    <row r="11360" ht="15" x14ac:dyDescent="0.25"/>
    <row r="11361" ht="15" x14ac:dyDescent="0.25"/>
    <row r="11362" ht="15" x14ac:dyDescent="0.25"/>
    <row r="11363" ht="15" x14ac:dyDescent="0.25"/>
    <row r="11364" ht="15" x14ac:dyDescent="0.25"/>
    <row r="11365" ht="15" x14ac:dyDescent="0.25"/>
    <row r="11366" ht="15" x14ac:dyDescent="0.25"/>
    <row r="11367" ht="15" x14ac:dyDescent="0.25"/>
    <row r="11368" ht="15" x14ac:dyDescent="0.25"/>
    <row r="11369" ht="15" x14ac:dyDescent="0.25"/>
    <row r="11370" ht="15" x14ac:dyDescent="0.25"/>
    <row r="11371" ht="15" x14ac:dyDescent="0.25"/>
    <row r="11372" ht="15" x14ac:dyDescent="0.25"/>
    <row r="11373" ht="15" x14ac:dyDescent="0.25"/>
    <row r="11374" ht="15" x14ac:dyDescent="0.25"/>
    <row r="11375" ht="15" x14ac:dyDescent="0.25"/>
    <row r="11376" ht="15" x14ac:dyDescent="0.25"/>
    <row r="11377" ht="15" x14ac:dyDescent="0.25"/>
    <row r="11378" ht="15" x14ac:dyDescent="0.25"/>
    <row r="11379" ht="15" x14ac:dyDescent="0.25"/>
    <row r="11380" ht="15" x14ac:dyDescent="0.25"/>
    <row r="11381" ht="15" x14ac:dyDescent="0.25"/>
    <row r="11382" ht="15" x14ac:dyDescent="0.25"/>
    <row r="11383" ht="15" x14ac:dyDescent="0.25"/>
    <row r="11384" ht="15" x14ac:dyDescent="0.25"/>
    <row r="11385" ht="15" x14ac:dyDescent="0.25"/>
    <row r="11386" ht="15" x14ac:dyDescent="0.25"/>
    <row r="11387" ht="15" x14ac:dyDescent="0.25"/>
    <row r="11388" ht="15" x14ac:dyDescent="0.25"/>
    <row r="11389" ht="15" x14ac:dyDescent="0.25"/>
    <row r="11390" ht="15" x14ac:dyDescent="0.25"/>
    <row r="11391" ht="15" x14ac:dyDescent="0.25"/>
    <row r="11392" ht="15" x14ac:dyDescent="0.25"/>
    <row r="11393" ht="15" x14ac:dyDescent="0.25"/>
    <row r="11394" ht="15" x14ac:dyDescent="0.25"/>
    <row r="11395" ht="15" x14ac:dyDescent="0.25"/>
    <row r="11396" ht="15" x14ac:dyDescent="0.25"/>
    <row r="11397" ht="15" x14ac:dyDescent="0.25"/>
    <row r="11398" ht="15" x14ac:dyDescent="0.25"/>
    <row r="11399" ht="15" x14ac:dyDescent="0.25"/>
    <row r="11400" ht="15" x14ac:dyDescent="0.25"/>
    <row r="11401" ht="15" x14ac:dyDescent="0.25"/>
    <row r="11402" ht="15" x14ac:dyDescent="0.25"/>
    <row r="11403" ht="15" x14ac:dyDescent="0.25"/>
    <row r="11404" ht="15" x14ac:dyDescent="0.25"/>
    <row r="11405" ht="15" x14ac:dyDescent="0.25"/>
    <row r="11406" ht="15" x14ac:dyDescent="0.25"/>
    <row r="11407" ht="15" x14ac:dyDescent="0.25"/>
    <row r="11408" ht="15" x14ac:dyDescent="0.25"/>
    <row r="11409" ht="15" x14ac:dyDescent="0.25"/>
    <row r="11410" ht="15" x14ac:dyDescent="0.25"/>
    <row r="11411" ht="15" x14ac:dyDescent="0.25"/>
    <row r="11412" ht="15" x14ac:dyDescent="0.25"/>
    <row r="11413" ht="15" x14ac:dyDescent="0.25"/>
    <row r="11414" ht="15" x14ac:dyDescent="0.25"/>
    <row r="11415" ht="15" x14ac:dyDescent="0.25"/>
    <row r="11416" ht="15" x14ac:dyDescent="0.25"/>
    <row r="11417" ht="15" x14ac:dyDescent="0.25"/>
    <row r="11418" ht="15" x14ac:dyDescent="0.25"/>
    <row r="11419" ht="15" x14ac:dyDescent="0.25"/>
    <row r="11420" ht="15" x14ac:dyDescent="0.25"/>
    <row r="11421" ht="15" x14ac:dyDescent="0.25"/>
    <row r="11422" ht="15" x14ac:dyDescent="0.25"/>
    <row r="11423" ht="15" x14ac:dyDescent="0.25"/>
    <row r="11424" ht="15" x14ac:dyDescent="0.25"/>
    <row r="11425" ht="15" x14ac:dyDescent="0.25"/>
    <row r="11426" ht="15" x14ac:dyDescent="0.25"/>
    <row r="11427" ht="15" x14ac:dyDescent="0.25"/>
    <row r="11428" ht="15" x14ac:dyDescent="0.25"/>
    <row r="11429" ht="15" x14ac:dyDescent="0.25"/>
    <row r="11430" ht="15" x14ac:dyDescent="0.25"/>
    <row r="11431" ht="15" x14ac:dyDescent="0.25"/>
    <row r="11432" ht="15" x14ac:dyDescent="0.25"/>
    <row r="11433" ht="15" x14ac:dyDescent="0.25"/>
    <row r="11434" ht="15" x14ac:dyDescent="0.25"/>
    <row r="11435" ht="15" x14ac:dyDescent="0.25"/>
    <row r="11436" ht="15" x14ac:dyDescent="0.25"/>
    <row r="11437" ht="15" x14ac:dyDescent="0.25"/>
    <row r="11438" ht="15" x14ac:dyDescent="0.25"/>
    <row r="11439" ht="15" x14ac:dyDescent="0.25"/>
    <row r="11440" ht="15" x14ac:dyDescent="0.25"/>
    <row r="11441" ht="15" x14ac:dyDescent="0.25"/>
    <row r="11442" ht="15" x14ac:dyDescent="0.25"/>
    <row r="11443" ht="15" x14ac:dyDescent="0.25"/>
    <row r="11444" ht="15" x14ac:dyDescent="0.25"/>
    <row r="11445" ht="15" x14ac:dyDescent="0.25"/>
    <row r="11446" ht="15" x14ac:dyDescent="0.25"/>
    <row r="11447" ht="15" x14ac:dyDescent="0.25"/>
    <row r="11448" ht="15" x14ac:dyDescent="0.25"/>
    <row r="11449" ht="15" x14ac:dyDescent="0.25"/>
    <row r="11450" ht="15" x14ac:dyDescent="0.25"/>
    <row r="11451" ht="15" x14ac:dyDescent="0.25"/>
    <row r="11452" ht="15" x14ac:dyDescent="0.25"/>
    <row r="11453" ht="15" x14ac:dyDescent="0.25"/>
    <row r="11454" ht="15" x14ac:dyDescent="0.25"/>
    <row r="11455" ht="15" x14ac:dyDescent="0.25"/>
    <row r="11456" ht="15" x14ac:dyDescent="0.25"/>
    <row r="11457" ht="15" x14ac:dyDescent="0.25"/>
    <row r="11458" ht="15" x14ac:dyDescent="0.25"/>
    <row r="11459" ht="15" x14ac:dyDescent="0.25"/>
    <row r="11460" ht="15" x14ac:dyDescent="0.25"/>
    <row r="11461" ht="15" x14ac:dyDescent="0.25"/>
    <row r="11462" ht="15" x14ac:dyDescent="0.25"/>
    <row r="11463" ht="15" x14ac:dyDescent="0.25"/>
    <row r="11464" ht="15" x14ac:dyDescent="0.25"/>
    <row r="11465" ht="15" x14ac:dyDescent="0.25"/>
    <row r="11466" ht="15" x14ac:dyDescent="0.25"/>
    <row r="11467" ht="15" x14ac:dyDescent="0.25"/>
    <row r="11468" ht="15" x14ac:dyDescent="0.25"/>
    <row r="11469" ht="15" x14ac:dyDescent="0.25"/>
    <row r="11470" ht="15" x14ac:dyDescent="0.25"/>
    <row r="11471" ht="15" x14ac:dyDescent="0.25"/>
    <row r="11472" ht="15" x14ac:dyDescent="0.25"/>
    <row r="11473" ht="15" x14ac:dyDescent="0.25"/>
    <row r="11474" ht="15" x14ac:dyDescent="0.25"/>
    <row r="11475" ht="15" x14ac:dyDescent="0.25"/>
    <row r="11476" ht="15" x14ac:dyDescent="0.25"/>
    <row r="11477" ht="15" x14ac:dyDescent="0.25"/>
    <row r="11478" ht="15" x14ac:dyDescent="0.25"/>
    <row r="11479" ht="15" x14ac:dyDescent="0.25"/>
    <row r="11480" ht="15" x14ac:dyDescent="0.25"/>
    <row r="11481" ht="15" x14ac:dyDescent="0.25"/>
    <row r="11482" ht="15" x14ac:dyDescent="0.25"/>
    <row r="11483" ht="15" x14ac:dyDescent="0.25"/>
    <row r="11484" ht="15" x14ac:dyDescent="0.25"/>
    <row r="11485" ht="15" x14ac:dyDescent="0.25"/>
    <row r="11486" ht="15" x14ac:dyDescent="0.25"/>
    <row r="11487" ht="15" x14ac:dyDescent="0.25"/>
    <row r="11488" ht="15" x14ac:dyDescent="0.25"/>
    <row r="11489" ht="15" x14ac:dyDescent="0.25"/>
    <row r="11490" ht="15" x14ac:dyDescent="0.25"/>
    <row r="11491" ht="15" x14ac:dyDescent="0.25"/>
    <row r="11492" ht="15" x14ac:dyDescent="0.25"/>
    <row r="11493" ht="15" x14ac:dyDescent="0.25"/>
    <row r="11494" ht="15" x14ac:dyDescent="0.25"/>
    <row r="11495" ht="15" x14ac:dyDescent="0.25"/>
    <row r="11496" ht="15" x14ac:dyDescent="0.25"/>
    <row r="11497" ht="15" x14ac:dyDescent="0.25"/>
    <row r="11498" ht="15" x14ac:dyDescent="0.25"/>
    <row r="11499" ht="15" x14ac:dyDescent="0.25"/>
    <row r="11500" ht="15" x14ac:dyDescent="0.25"/>
    <row r="11501" ht="15" x14ac:dyDescent="0.25"/>
    <row r="11502" ht="15" x14ac:dyDescent="0.25"/>
    <row r="11503" ht="15" x14ac:dyDescent="0.25"/>
    <row r="11504" ht="15" x14ac:dyDescent="0.25"/>
    <row r="11505" ht="15" x14ac:dyDescent="0.25"/>
    <row r="11506" ht="15" x14ac:dyDescent="0.25"/>
    <row r="11507" ht="15" x14ac:dyDescent="0.25"/>
    <row r="11508" ht="15" x14ac:dyDescent="0.25"/>
    <row r="11509" ht="15" x14ac:dyDescent="0.25"/>
    <row r="11510" ht="15" x14ac:dyDescent="0.25"/>
    <row r="11511" ht="15" x14ac:dyDescent="0.25"/>
    <row r="11512" ht="15" x14ac:dyDescent="0.25"/>
    <row r="11513" ht="15" x14ac:dyDescent="0.25"/>
    <row r="11514" ht="15" x14ac:dyDescent="0.25"/>
    <row r="11515" ht="15" x14ac:dyDescent="0.25"/>
    <row r="11516" ht="15" x14ac:dyDescent="0.25"/>
    <row r="11517" ht="15" x14ac:dyDescent="0.25"/>
    <row r="11518" ht="15" x14ac:dyDescent="0.25"/>
    <row r="11519" ht="15" x14ac:dyDescent="0.25"/>
    <row r="11520" ht="15" x14ac:dyDescent="0.25"/>
    <row r="11521" ht="15" x14ac:dyDescent="0.25"/>
    <row r="11522" ht="15" x14ac:dyDescent="0.25"/>
    <row r="11523" ht="15" x14ac:dyDescent="0.25"/>
    <row r="11524" ht="15" x14ac:dyDescent="0.25"/>
    <row r="11525" ht="15" x14ac:dyDescent="0.25"/>
    <row r="11526" ht="15" x14ac:dyDescent="0.25"/>
    <row r="11527" ht="15" x14ac:dyDescent="0.25"/>
    <row r="11528" ht="15" x14ac:dyDescent="0.25"/>
    <row r="11529" ht="15" x14ac:dyDescent="0.25"/>
    <row r="11530" ht="15" x14ac:dyDescent="0.25"/>
    <row r="11531" ht="15" x14ac:dyDescent="0.25"/>
    <row r="11532" ht="15" x14ac:dyDescent="0.25"/>
    <row r="11533" ht="15" x14ac:dyDescent="0.25"/>
    <row r="11534" ht="15" x14ac:dyDescent="0.25"/>
    <row r="11535" ht="15" x14ac:dyDescent="0.25"/>
    <row r="11536" ht="15" x14ac:dyDescent="0.25"/>
    <row r="11537" ht="15" x14ac:dyDescent="0.25"/>
    <row r="11538" ht="15" x14ac:dyDescent="0.25"/>
    <row r="11539" ht="15" x14ac:dyDescent="0.25"/>
    <row r="11540" ht="15" x14ac:dyDescent="0.25"/>
    <row r="11541" ht="15" x14ac:dyDescent="0.25"/>
    <row r="11542" ht="15" x14ac:dyDescent="0.25"/>
    <row r="11543" ht="15" x14ac:dyDescent="0.25"/>
    <row r="11544" ht="15" x14ac:dyDescent="0.25"/>
    <row r="11545" ht="15" x14ac:dyDescent="0.25"/>
    <row r="11546" ht="15" x14ac:dyDescent="0.25"/>
    <row r="11547" ht="15" x14ac:dyDescent="0.25"/>
    <row r="11548" ht="15" x14ac:dyDescent="0.25"/>
    <row r="11549" ht="15" x14ac:dyDescent="0.25"/>
    <row r="11550" ht="15" x14ac:dyDescent="0.25"/>
    <row r="11551" ht="15" x14ac:dyDescent="0.25"/>
    <row r="11552" ht="15" x14ac:dyDescent="0.25"/>
    <row r="11553" ht="15" x14ac:dyDescent="0.25"/>
    <row r="11554" ht="15" x14ac:dyDescent="0.25"/>
    <row r="11555" ht="15" x14ac:dyDescent="0.25"/>
    <row r="11556" ht="15" x14ac:dyDescent="0.25"/>
    <row r="11557" ht="15" x14ac:dyDescent="0.25"/>
    <row r="11558" ht="15" x14ac:dyDescent="0.25"/>
    <row r="11559" ht="15" x14ac:dyDescent="0.25"/>
    <row r="11560" ht="15" x14ac:dyDescent="0.25"/>
    <row r="11561" ht="15" x14ac:dyDescent="0.25"/>
    <row r="11562" ht="15" x14ac:dyDescent="0.25"/>
    <row r="11563" ht="15" x14ac:dyDescent="0.25"/>
    <row r="11564" ht="15" x14ac:dyDescent="0.25"/>
    <row r="11565" ht="15" x14ac:dyDescent="0.25"/>
    <row r="11566" ht="15" x14ac:dyDescent="0.25"/>
    <row r="11567" ht="15" x14ac:dyDescent="0.25"/>
    <row r="11568" ht="15" x14ac:dyDescent="0.25"/>
    <row r="11569" ht="15" x14ac:dyDescent="0.25"/>
    <row r="11570" ht="15" x14ac:dyDescent="0.25"/>
    <row r="11571" ht="15" x14ac:dyDescent="0.25"/>
    <row r="11572" ht="15" x14ac:dyDescent="0.25"/>
    <row r="11573" ht="15" x14ac:dyDescent="0.25"/>
    <row r="11574" ht="15" x14ac:dyDescent="0.25"/>
    <row r="11575" ht="15" x14ac:dyDescent="0.25"/>
    <row r="11576" ht="15" x14ac:dyDescent="0.25"/>
    <row r="11577" ht="15" x14ac:dyDescent="0.25"/>
    <row r="11578" ht="15" x14ac:dyDescent="0.25"/>
    <row r="11579" ht="15" x14ac:dyDescent="0.25"/>
    <row r="11580" ht="15" x14ac:dyDescent="0.25"/>
    <row r="11581" ht="15" x14ac:dyDescent="0.25"/>
    <row r="11582" ht="15" x14ac:dyDescent="0.25"/>
    <row r="11583" ht="15" x14ac:dyDescent="0.25"/>
    <row r="11584" ht="15" x14ac:dyDescent="0.25"/>
    <row r="11585" ht="15" x14ac:dyDescent="0.25"/>
    <row r="11586" ht="15" x14ac:dyDescent="0.25"/>
    <row r="11587" ht="15" x14ac:dyDescent="0.25"/>
    <row r="11588" ht="15" x14ac:dyDescent="0.25"/>
    <row r="11589" ht="15" x14ac:dyDescent="0.25"/>
    <row r="11590" ht="15" x14ac:dyDescent="0.25"/>
    <row r="11591" ht="15" x14ac:dyDescent="0.25"/>
    <row r="11592" ht="15" x14ac:dyDescent="0.25"/>
    <row r="11593" ht="15" x14ac:dyDescent="0.25"/>
    <row r="11594" ht="15" x14ac:dyDescent="0.25"/>
    <row r="11595" ht="15" x14ac:dyDescent="0.25"/>
    <row r="11596" ht="15" x14ac:dyDescent="0.25"/>
    <row r="11597" ht="15" x14ac:dyDescent="0.25"/>
    <row r="11598" ht="15" x14ac:dyDescent="0.25"/>
    <row r="11599" ht="15" x14ac:dyDescent="0.25"/>
    <row r="11600" ht="15" x14ac:dyDescent="0.25"/>
    <row r="11601" ht="15" x14ac:dyDescent="0.25"/>
    <row r="11602" ht="15" x14ac:dyDescent="0.25"/>
    <row r="11603" ht="15" x14ac:dyDescent="0.25"/>
    <row r="11604" ht="15" x14ac:dyDescent="0.25"/>
    <row r="11605" ht="15" x14ac:dyDescent="0.25"/>
    <row r="11606" ht="15" x14ac:dyDescent="0.25"/>
    <row r="11607" ht="15" x14ac:dyDescent="0.25"/>
    <row r="11608" ht="15" x14ac:dyDescent="0.25"/>
    <row r="11609" ht="15" x14ac:dyDescent="0.25"/>
    <row r="11610" ht="15" x14ac:dyDescent="0.25"/>
    <row r="11611" ht="15" x14ac:dyDescent="0.25"/>
    <row r="11612" ht="15" x14ac:dyDescent="0.25"/>
    <row r="11613" ht="15" x14ac:dyDescent="0.25"/>
    <row r="11614" ht="15" x14ac:dyDescent="0.25"/>
    <row r="11615" ht="15" x14ac:dyDescent="0.25"/>
    <row r="11616" ht="15" x14ac:dyDescent="0.25"/>
    <row r="11617" ht="15" x14ac:dyDescent="0.25"/>
    <row r="11618" ht="15" x14ac:dyDescent="0.25"/>
    <row r="11619" ht="15" x14ac:dyDescent="0.25"/>
    <row r="11620" ht="15" x14ac:dyDescent="0.25"/>
    <row r="11621" ht="15" x14ac:dyDescent="0.25"/>
    <row r="11622" ht="15" x14ac:dyDescent="0.25"/>
    <row r="11623" ht="15" x14ac:dyDescent="0.25"/>
    <row r="11624" ht="15" x14ac:dyDescent="0.25"/>
    <row r="11625" ht="15" x14ac:dyDescent="0.25"/>
    <row r="11626" ht="15" x14ac:dyDescent="0.25"/>
    <row r="11627" ht="15" x14ac:dyDescent="0.25"/>
    <row r="11628" ht="15" x14ac:dyDescent="0.25"/>
    <row r="11629" ht="15" x14ac:dyDescent="0.25"/>
    <row r="11630" ht="15" x14ac:dyDescent="0.25"/>
    <row r="11631" ht="15" x14ac:dyDescent="0.25"/>
    <row r="11632" ht="15" x14ac:dyDescent="0.25"/>
    <row r="11633" ht="15" x14ac:dyDescent="0.25"/>
    <row r="11634" ht="15" x14ac:dyDescent="0.25"/>
    <row r="11635" ht="15" x14ac:dyDescent="0.25"/>
    <row r="11636" ht="15" x14ac:dyDescent="0.25"/>
    <row r="11637" ht="15" x14ac:dyDescent="0.25"/>
    <row r="11638" ht="15" x14ac:dyDescent="0.25"/>
    <row r="11639" ht="15" x14ac:dyDescent="0.25"/>
    <row r="11640" ht="15" x14ac:dyDescent="0.25"/>
    <row r="11641" ht="15" x14ac:dyDescent="0.25"/>
    <row r="11642" ht="15" x14ac:dyDescent="0.25"/>
    <row r="11643" ht="15" x14ac:dyDescent="0.25"/>
    <row r="11644" ht="15" x14ac:dyDescent="0.25"/>
    <row r="11645" ht="15" x14ac:dyDescent="0.25"/>
    <row r="11646" ht="15" x14ac:dyDescent="0.25"/>
    <row r="11647" ht="15" x14ac:dyDescent="0.25"/>
    <row r="11648" ht="15" x14ac:dyDescent="0.25"/>
    <row r="11649" ht="15" x14ac:dyDescent="0.25"/>
    <row r="11650" ht="15" x14ac:dyDescent="0.25"/>
    <row r="11651" ht="15" x14ac:dyDescent="0.25"/>
    <row r="11652" ht="15" x14ac:dyDescent="0.25"/>
    <row r="11653" ht="15" x14ac:dyDescent="0.25"/>
    <row r="11654" ht="15" x14ac:dyDescent="0.25"/>
    <row r="11655" ht="15" x14ac:dyDescent="0.25"/>
    <row r="11656" ht="15" x14ac:dyDescent="0.25"/>
    <row r="11657" ht="15" x14ac:dyDescent="0.25"/>
    <row r="11658" ht="15" x14ac:dyDescent="0.25"/>
    <row r="11659" ht="15" x14ac:dyDescent="0.25"/>
    <row r="11660" ht="15" x14ac:dyDescent="0.25"/>
    <row r="11661" ht="15" x14ac:dyDescent="0.25"/>
    <row r="11662" ht="15" x14ac:dyDescent="0.25"/>
    <row r="11663" ht="15" x14ac:dyDescent="0.25"/>
    <row r="11664" ht="15" x14ac:dyDescent="0.25"/>
    <row r="11665" ht="15" x14ac:dyDescent="0.25"/>
    <row r="11666" ht="15" x14ac:dyDescent="0.25"/>
    <row r="11667" ht="15" x14ac:dyDescent="0.25"/>
    <row r="11668" ht="15" x14ac:dyDescent="0.25"/>
    <row r="11669" ht="15" x14ac:dyDescent="0.25"/>
    <row r="11670" ht="15" x14ac:dyDescent="0.25"/>
    <row r="11671" ht="15" x14ac:dyDescent="0.25"/>
    <row r="11672" ht="15" x14ac:dyDescent="0.25"/>
    <row r="11673" ht="15" x14ac:dyDescent="0.25"/>
    <row r="11674" ht="15" x14ac:dyDescent="0.25"/>
    <row r="11675" ht="15" x14ac:dyDescent="0.25"/>
    <row r="11676" ht="15" x14ac:dyDescent="0.25"/>
    <row r="11677" ht="15" x14ac:dyDescent="0.25"/>
    <row r="11678" ht="15" x14ac:dyDescent="0.25"/>
    <row r="11679" ht="15" x14ac:dyDescent="0.25"/>
    <row r="11680" ht="15" x14ac:dyDescent="0.25"/>
    <row r="11681" ht="15" x14ac:dyDescent="0.25"/>
    <row r="11682" ht="15" x14ac:dyDescent="0.25"/>
    <row r="11683" ht="15" x14ac:dyDescent="0.25"/>
    <row r="11684" ht="15" x14ac:dyDescent="0.25"/>
    <row r="11685" ht="15" x14ac:dyDescent="0.25"/>
    <row r="11686" ht="15" x14ac:dyDescent="0.25"/>
    <row r="11687" ht="15" x14ac:dyDescent="0.25"/>
    <row r="11688" ht="15" x14ac:dyDescent="0.25"/>
    <row r="11689" ht="15" x14ac:dyDescent="0.25"/>
    <row r="11690" ht="15" x14ac:dyDescent="0.25"/>
    <row r="11691" ht="15" x14ac:dyDescent="0.25"/>
    <row r="11692" ht="15" x14ac:dyDescent="0.25"/>
    <row r="11693" ht="15" x14ac:dyDescent="0.25"/>
    <row r="11694" ht="15" x14ac:dyDescent="0.25"/>
    <row r="11695" ht="15" x14ac:dyDescent="0.25"/>
    <row r="11696" ht="15" x14ac:dyDescent="0.25"/>
    <row r="11697" ht="15" x14ac:dyDescent="0.25"/>
    <row r="11698" ht="15" x14ac:dyDescent="0.25"/>
    <row r="11699" ht="15" x14ac:dyDescent="0.25"/>
    <row r="11700" ht="15" x14ac:dyDescent="0.25"/>
    <row r="11701" ht="15" x14ac:dyDescent="0.25"/>
    <row r="11702" ht="15" x14ac:dyDescent="0.25"/>
    <row r="11703" ht="15" x14ac:dyDescent="0.25"/>
    <row r="11704" ht="15" x14ac:dyDescent="0.25"/>
    <row r="11705" ht="15" x14ac:dyDescent="0.25"/>
    <row r="11706" ht="15" x14ac:dyDescent="0.25"/>
    <row r="11707" ht="15" x14ac:dyDescent="0.25"/>
    <row r="11708" ht="15" x14ac:dyDescent="0.25"/>
    <row r="11709" ht="15" x14ac:dyDescent="0.25"/>
    <row r="11710" ht="15" x14ac:dyDescent="0.25"/>
    <row r="11711" ht="15" x14ac:dyDescent="0.25"/>
    <row r="11712" ht="15" x14ac:dyDescent="0.25"/>
    <row r="11713" ht="15" x14ac:dyDescent="0.25"/>
    <row r="11714" ht="15" x14ac:dyDescent="0.25"/>
    <row r="11715" ht="15" x14ac:dyDescent="0.25"/>
    <row r="11716" ht="15" x14ac:dyDescent="0.25"/>
    <row r="11717" ht="15" x14ac:dyDescent="0.25"/>
    <row r="11718" ht="15" x14ac:dyDescent="0.25"/>
    <row r="11719" ht="15" x14ac:dyDescent="0.25"/>
    <row r="11720" ht="15" x14ac:dyDescent="0.25"/>
    <row r="11721" ht="15" x14ac:dyDescent="0.25"/>
    <row r="11722" ht="15" x14ac:dyDescent="0.25"/>
    <row r="11723" ht="15" x14ac:dyDescent="0.25"/>
    <row r="11724" ht="15" x14ac:dyDescent="0.25"/>
    <row r="11725" ht="15" x14ac:dyDescent="0.25"/>
    <row r="11726" ht="15" x14ac:dyDescent="0.25"/>
    <row r="11727" ht="15" x14ac:dyDescent="0.25"/>
    <row r="11728" ht="15" x14ac:dyDescent="0.25"/>
    <row r="11729" ht="15" x14ac:dyDescent="0.25"/>
    <row r="11730" ht="15" x14ac:dyDescent="0.25"/>
    <row r="11731" ht="15" x14ac:dyDescent="0.25"/>
    <row r="11732" ht="15" x14ac:dyDescent="0.25"/>
    <row r="11733" ht="15" x14ac:dyDescent="0.25"/>
    <row r="11734" ht="15" x14ac:dyDescent="0.25"/>
    <row r="11735" ht="15" x14ac:dyDescent="0.25"/>
    <row r="11736" ht="15" x14ac:dyDescent="0.25"/>
    <row r="11737" ht="15" x14ac:dyDescent="0.25"/>
    <row r="11738" ht="15" x14ac:dyDescent="0.25"/>
    <row r="11739" ht="15" x14ac:dyDescent="0.25"/>
    <row r="11740" ht="15" x14ac:dyDescent="0.25"/>
    <row r="11741" ht="15" x14ac:dyDescent="0.25"/>
    <row r="11742" ht="15" x14ac:dyDescent="0.25"/>
    <row r="11743" ht="15" x14ac:dyDescent="0.25"/>
    <row r="11744" ht="15" x14ac:dyDescent="0.25"/>
    <row r="11745" ht="15" x14ac:dyDescent="0.25"/>
    <row r="11746" ht="15" x14ac:dyDescent="0.25"/>
    <row r="11747" ht="15" x14ac:dyDescent="0.25"/>
    <row r="11748" ht="15" x14ac:dyDescent="0.25"/>
    <row r="11749" ht="15" x14ac:dyDescent="0.25"/>
    <row r="11750" ht="15" x14ac:dyDescent="0.25"/>
    <row r="11751" ht="15" x14ac:dyDescent="0.25"/>
    <row r="11752" ht="15" x14ac:dyDescent="0.25"/>
    <row r="11753" ht="15" x14ac:dyDescent="0.25"/>
    <row r="11754" ht="15" x14ac:dyDescent="0.25"/>
    <row r="11755" ht="15" x14ac:dyDescent="0.25"/>
    <row r="11756" ht="15" x14ac:dyDescent="0.25"/>
    <row r="11757" ht="15" x14ac:dyDescent="0.25"/>
    <row r="11758" ht="15" x14ac:dyDescent="0.25"/>
    <row r="11759" ht="15" x14ac:dyDescent="0.25"/>
    <row r="11760" ht="15" x14ac:dyDescent="0.25"/>
    <row r="11761" ht="15" x14ac:dyDescent="0.25"/>
    <row r="11762" ht="15" x14ac:dyDescent="0.25"/>
    <row r="11763" ht="15" x14ac:dyDescent="0.25"/>
    <row r="11764" ht="15" x14ac:dyDescent="0.25"/>
    <row r="11765" ht="15" x14ac:dyDescent="0.25"/>
    <row r="11766" ht="15" x14ac:dyDescent="0.25"/>
    <row r="11767" ht="15" x14ac:dyDescent="0.25"/>
    <row r="11768" ht="15" x14ac:dyDescent="0.25"/>
    <row r="11769" ht="15" x14ac:dyDescent="0.25"/>
    <row r="11770" ht="15" x14ac:dyDescent="0.25"/>
    <row r="11771" ht="15" x14ac:dyDescent="0.25"/>
    <row r="11772" ht="15" x14ac:dyDescent="0.25"/>
    <row r="11773" ht="15" x14ac:dyDescent="0.25"/>
    <row r="11774" ht="15" x14ac:dyDescent="0.25"/>
    <row r="11775" ht="15" x14ac:dyDescent="0.25"/>
    <row r="11776" ht="15" x14ac:dyDescent="0.25"/>
    <row r="11777" ht="15" x14ac:dyDescent="0.25"/>
    <row r="11778" ht="15" x14ac:dyDescent="0.25"/>
    <row r="11779" ht="15" x14ac:dyDescent="0.25"/>
    <row r="11780" ht="15" x14ac:dyDescent="0.25"/>
    <row r="11781" ht="15" x14ac:dyDescent="0.25"/>
    <row r="11782" ht="15" x14ac:dyDescent="0.25"/>
    <row r="11783" ht="15" x14ac:dyDescent="0.25"/>
    <row r="11784" ht="15" x14ac:dyDescent="0.25"/>
    <row r="11785" ht="15" x14ac:dyDescent="0.25"/>
    <row r="11786" ht="15" x14ac:dyDescent="0.25"/>
    <row r="11787" ht="15" x14ac:dyDescent="0.25"/>
    <row r="11788" ht="15" x14ac:dyDescent="0.25"/>
    <row r="11789" ht="15" x14ac:dyDescent="0.25"/>
    <row r="11790" ht="15" x14ac:dyDescent="0.25"/>
    <row r="11791" ht="15" x14ac:dyDescent="0.25"/>
    <row r="11792" ht="15" x14ac:dyDescent="0.25"/>
    <row r="11793" ht="15" x14ac:dyDescent="0.25"/>
    <row r="11794" ht="15" x14ac:dyDescent="0.25"/>
    <row r="11795" ht="15" x14ac:dyDescent="0.25"/>
    <row r="11796" ht="15" x14ac:dyDescent="0.25"/>
    <row r="11797" ht="15" x14ac:dyDescent="0.25"/>
    <row r="11798" ht="15" x14ac:dyDescent="0.25"/>
    <row r="11799" ht="15" x14ac:dyDescent="0.25"/>
    <row r="11800" ht="15" x14ac:dyDescent="0.25"/>
    <row r="11801" ht="15" x14ac:dyDescent="0.25"/>
    <row r="11802" ht="15" x14ac:dyDescent="0.25"/>
    <row r="11803" ht="15" x14ac:dyDescent="0.25"/>
    <row r="11804" ht="15" x14ac:dyDescent="0.25"/>
    <row r="11805" ht="15" x14ac:dyDescent="0.25"/>
    <row r="11806" ht="15" x14ac:dyDescent="0.25"/>
    <row r="11807" ht="15" x14ac:dyDescent="0.25"/>
    <row r="11808" ht="15" x14ac:dyDescent="0.25"/>
    <row r="11809" ht="15" x14ac:dyDescent="0.25"/>
    <row r="11810" ht="15" x14ac:dyDescent="0.25"/>
    <row r="11811" ht="15" x14ac:dyDescent="0.25"/>
    <row r="11812" ht="15" x14ac:dyDescent="0.25"/>
    <row r="11813" ht="15" x14ac:dyDescent="0.25"/>
    <row r="11814" ht="15" x14ac:dyDescent="0.25"/>
    <row r="11815" ht="15" x14ac:dyDescent="0.25"/>
    <row r="11816" ht="15" x14ac:dyDescent="0.25"/>
    <row r="11817" ht="15" x14ac:dyDescent="0.25"/>
    <row r="11818" ht="15" x14ac:dyDescent="0.25"/>
    <row r="11819" ht="15" x14ac:dyDescent="0.25"/>
    <row r="11820" ht="15" x14ac:dyDescent="0.25"/>
    <row r="11821" ht="15" x14ac:dyDescent="0.25"/>
    <row r="11822" ht="15" x14ac:dyDescent="0.25"/>
    <row r="11823" ht="15" x14ac:dyDescent="0.25"/>
    <row r="11824" ht="15" x14ac:dyDescent="0.25"/>
    <row r="11825" ht="15" x14ac:dyDescent="0.25"/>
    <row r="11826" ht="15" x14ac:dyDescent="0.25"/>
    <row r="11827" ht="15" x14ac:dyDescent="0.25"/>
    <row r="11828" ht="15" x14ac:dyDescent="0.25"/>
    <row r="11829" ht="15" x14ac:dyDescent="0.25"/>
    <row r="11830" ht="15" x14ac:dyDescent="0.25"/>
    <row r="11831" ht="15" x14ac:dyDescent="0.25"/>
    <row r="11832" ht="15" x14ac:dyDescent="0.25"/>
    <row r="11833" ht="15" x14ac:dyDescent="0.25"/>
    <row r="11834" ht="15" x14ac:dyDescent="0.25"/>
    <row r="11835" ht="15" x14ac:dyDescent="0.25"/>
    <row r="11836" ht="15" x14ac:dyDescent="0.25"/>
    <row r="11837" ht="15" x14ac:dyDescent="0.25"/>
    <row r="11838" ht="15" x14ac:dyDescent="0.25"/>
    <row r="11839" ht="15" x14ac:dyDescent="0.25"/>
    <row r="11840" ht="15" x14ac:dyDescent="0.25"/>
    <row r="11841" ht="15" x14ac:dyDescent="0.25"/>
    <row r="11842" ht="15" x14ac:dyDescent="0.25"/>
    <row r="11843" ht="15" x14ac:dyDescent="0.25"/>
    <row r="11844" ht="15" x14ac:dyDescent="0.25"/>
    <row r="11845" ht="15" x14ac:dyDescent="0.25"/>
    <row r="11846" ht="15" x14ac:dyDescent="0.25"/>
    <row r="11847" ht="15" x14ac:dyDescent="0.25"/>
    <row r="11848" ht="15" x14ac:dyDescent="0.25"/>
    <row r="11849" ht="15" x14ac:dyDescent="0.25"/>
    <row r="11850" ht="15" x14ac:dyDescent="0.25"/>
    <row r="11851" ht="15" x14ac:dyDescent="0.25"/>
    <row r="11852" ht="15" x14ac:dyDescent="0.25"/>
    <row r="11853" ht="15" x14ac:dyDescent="0.25"/>
    <row r="11854" ht="15" x14ac:dyDescent="0.25"/>
    <row r="11855" ht="15" x14ac:dyDescent="0.25"/>
    <row r="11856" ht="15" x14ac:dyDescent="0.25"/>
    <row r="11857" ht="15" x14ac:dyDescent="0.25"/>
    <row r="11858" ht="15" x14ac:dyDescent="0.25"/>
    <row r="11859" ht="15" x14ac:dyDescent="0.25"/>
    <row r="11860" ht="15" x14ac:dyDescent="0.25"/>
    <row r="11861" ht="15" x14ac:dyDescent="0.25"/>
    <row r="11862" ht="15" x14ac:dyDescent="0.25"/>
    <row r="11863" ht="15" x14ac:dyDescent="0.25"/>
    <row r="11864" ht="15" x14ac:dyDescent="0.25"/>
    <row r="11865" ht="15" x14ac:dyDescent="0.25"/>
    <row r="11866" ht="15" x14ac:dyDescent="0.25"/>
    <row r="11867" ht="15" x14ac:dyDescent="0.25"/>
    <row r="11868" ht="15" x14ac:dyDescent="0.25"/>
    <row r="11869" ht="15" x14ac:dyDescent="0.25"/>
    <row r="11870" ht="15" x14ac:dyDescent="0.25"/>
    <row r="11871" ht="15" x14ac:dyDescent="0.25"/>
    <row r="11872" ht="15" x14ac:dyDescent="0.25"/>
    <row r="11873" ht="15" x14ac:dyDescent="0.25"/>
    <row r="11874" ht="15" x14ac:dyDescent="0.25"/>
    <row r="11875" ht="15" x14ac:dyDescent="0.25"/>
    <row r="11876" ht="15" x14ac:dyDescent="0.25"/>
    <row r="11877" ht="15" x14ac:dyDescent="0.25"/>
    <row r="11878" ht="15" x14ac:dyDescent="0.25"/>
    <row r="11879" ht="15" x14ac:dyDescent="0.25"/>
    <row r="11880" ht="15" x14ac:dyDescent="0.25"/>
    <row r="11881" ht="15" x14ac:dyDescent="0.25"/>
    <row r="11882" ht="15" x14ac:dyDescent="0.25"/>
    <row r="11883" ht="15" x14ac:dyDescent="0.25"/>
    <row r="11884" ht="15" x14ac:dyDescent="0.25"/>
    <row r="11885" ht="15" x14ac:dyDescent="0.25"/>
    <row r="11886" ht="15" x14ac:dyDescent="0.25"/>
    <row r="11887" ht="15" x14ac:dyDescent="0.25"/>
    <row r="11888" ht="15" x14ac:dyDescent="0.25"/>
    <row r="11889" ht="15" x14ac:dyDescent="0.25"/>
    <row r="11890" ht="15" x14ac:dyDescent="0.25"/>
    <row r="11891" ht="15" x14ac:dyDescent="0.25"/>
    <row r="11892" ht="15" x14ac:dyDescent="0.25"/>
    <row r="11893" ht="15" x14ac:dyDescent="0.25"/>
    <row r="11894" ht="15" x14ac:dyDescent="0.25"/>
    <row r="11895" ht="15" x14ac:dyDescent="0.25"/>
    <row r="11896" ht="15" x14ac:dyDescent="0.25"/>
    <row r="11897" ht="15" x14ac:dyDescent="0.25"/>
    <row r="11898" ht="15" x14ac:dyDescent="0.25"/>
    <row r="11899" ht="15" x14ac:dyDescent="0.25"/>
    <row r="11900" ht="15" x14ac:dyDescent="0.25"/>
    <row r="11901" ht="15" x14ac:dyDescent="0.25"/>
    <row r="11902" ht="15" x14ac:dyDescent="0.25"/>
    <row r="11903" ht="15" x14ac:dyDescent="0.25"/>
    <row r="11904" ht="15" x14ac:dyDescent="0.25"/>
    <row r="11905" ht="15" x14ac:dyDescent="0.25"/>
    <row r="11906" ht="15" x14ac:dyDescent="0.25"/>
    <row r="11907" ht="15" x14ac:dyDescent="0.25"/>
    <row r="11908" ht="15" x14ac:dyDescent="0.25"/>
    <row r="11909" ht="15" x14ac:dyDescent="0.25"/>
    <row r="11910" ht="15" x14ac:dyDescent="0.25"/>
    <row r="11911" ht="15" x14ac:dyDescent="0.25"/>
    <row r="11912" ht="15" x14ac:dyDescent="0.25"/>
    <row r="11913" ht="15" x14ac:dyDescent="0.25"/>
    <row r="11914" ht="15" x14ac:dyDescent="0.25"/>
    <row r="11915" ht="15" x14ac:dyDescent="0.25"/>
    <row r="11916" ht="15" x14ac:dyDescent="0.25"/>
    <row r="11917" ht="15" x14ac:dyDescent="0.25"/>
    <row r="11918" ht="15" x14ac:dyDescent="0.25"/>
    <row r="11919" ht="15" x14ac:dyDescent="0.25"/>
    <row r="11920" ht="15" x14ac:dyDescent="0.25"/>
    <row r="11921" ht="15" x14ac:dyDescent="0.25"/>
    <row r="11922" ht="15" x14ac:dyDescent="0.25"/>
    <row r="11923" ht="15" x14ac:dyDescent="0.25"/>
    <row r="11924" ht="15" x14ac:dyDescent="0.25"/>
    <row r="11925" ht="15" x14ac:dyDescent="0.25"/>
    <row r="11926" ht="15" x14ac:dyDescent="0.25"/>
    <row r="11927" ht="15" x14ac:dyDescent="0.25"/>
    <row r="11928" ht="15" x14ac:dyDescent="0.25"/>
    <row r="11929" ht="15" x14ac:dyDescent="0.25"/>
    <row r="11930" ht="15" x14ac:dyDescent="0.25"/>
    <row r="11931" ht="15" x14ac:dyDescent="0.25"/>
    <row r="11932" ht="15" x14ac:dyDescent="0.25"/>
    <row r="11933" ht="15" x14ac:dyDescent="0.25"/>
    <row r="11934" ht="15" x14ac:dyDescent="0.25"/>
    <row r="11935" ht="15" x14ac:dyDescent="0.25"/>
    <row r="11936" ht="15" x14ac:dyDescent="0.25"/>
    <row r="11937" ht="15" x14ac:dyDescent="0.25"/>
    <row r="11938" ht="15" x14ac:dyDescent="0.25"/>
    <row r="11939" ht="15" x14ac:dyDescent="0.25"/>
    <row r="11940" ht="15" x14ac:dyDescent="0.25"/>
    <row r="11941" ht="15" x14ac:dyDescent="0.25"/>
    <row r="11942" ht="15" x14ac:dyDescent="0.25"/>
    <row r="11943" ht="15" x14ac:dyDescent="0.25"/>
    <row r="11944" ht="15" x14ac:dyDescent="0.25"/>
    <row r="11945" ht="15" x14ac:dyDescent="0.25"/>
    <row r="11946" ht="15" x14ac:dyDescent="0.25"/>
    <row r="11947" ht="15" x14ac:dyDescent="0.25"/>
    <row r="11948" ht="15" x14ac:dyDescent="0.25"/>
    <row r="11949" ht="15" x14ac:dyDescent="0.25"/>
    <row r="11950" ht="15" x14ac:dyDescent="0.25"/>
    <row r="11951" ht="15" x14ac:dyDescent="0.25"/>
    <row r="11952" ht="15" x14ac:dyDescent="0.25"/>
    <row r="11953" ht="15" x14ac:dyDescent="0.25"/>
    <row r="11954" ht="15" x14ac:dyDescent="0.25"/>
    <row r="11955" ht="15" x14ac:dyDescent="0.25"/>
    <row r="11956" ht="15" x14ac:dyDescent="0.25"/>
    <row r="11957" ht="15" x14ac:dyDescent="0.25"/>
    <row r="11958" ht="15" x14ac:dyDescent="0.25"/>
    <row r="11959" ht="15" x14ac:dyDescent="0.25"/>
    <row r="11960" ht="15" x14ac:dyDescent="0.25"/>
    <row r="11961" ht="15" x14ac:dyDescent="0.25"/>
    <row r="11962" ht="15" x14ac:dyDescent="0.25"/>
    <row r="11963" ht="15" x14ac:dyDescent="0.25"/>
    <row r="11964" ht="15" x14ac:dyDescent="0.25"/>
    <row r="11965" ht="15" x14ac:dyDescent="0.25"/>
    <row r="11966" ht="15" x14ac:dyDescent="0.25"/>
    <row r="11967" ht="15" x14ac:dyDescent="0.25"/>
    <row r="11968" ht="15" x14ac:dyDescent="0.25"/>
    <row r="11969" ht="15" x14ac:dyDescent="0.25"/>
    <row r="11970" ht="15" x14ac:dyDescent="0.25"/>
    <row r="11971" ht="15" x14ac:dyDescent="0.25"/>
    <row r="11972" ht="15" x14ac:dyDescent="0.25"/>
    <row r="11973" ht="15" x14ac:dyDescent="0.25"/>
    <row r="11974" ht="15" x14ac:dyDescent="0.25"/>
    <row r="11975" ht="15" x14ac:dyDescent="0.25"/>
    <row r="11976" ht="15" x14ac:dyDescent="0.25"/>
    <row r="11977" ht="15" x14ac:dyDescent="0.25"/>
    <row r="11978" ht="15" x14ac:dyDescent="0.25"/>
    <row r="11979" ht="15" x14ac:dyDescent="0.25"/>
    <row r="11980" ht="15" x14ac:dyDescent="0.25"/>
    <row r="11981" ht="15" x14ac:dyDescent="0.25"/>
    <row r="11982" ht="15" x14ac:dyDescent="0.25"/>
    <row r="11983" ht="15" x14ac:dyDescent="0.25"/>
    <row r="11984" ht="15" x14ac:dyDescent="0.25"/>
    <row r="11985" ht="15" x14ac:dyDescent="0.25"/>
    <row r="11986" ht="15" x14ac:dyDescent="0.25"/>
    <row r="11987" ht="15" x14ac:dyDescent="0.25"/>
    <row r="11988" ht="15" x14ac:dyDescent="0.25"/>
    <row r="11989" ht="15" x14ac:dyDescent="0.25"/>
    <row r="11990" ht="15" x14ac:dyDescent="0.25"/>
    <row r="11991" ht="15" x14ac:dyDescent="0.25"/>
    <row r="11992" ht="15" x14ac:dyDescent="0.25"/>
    <row r="11993" ht="15" x14ac:dyDescent="0.25"/>
    <row r="11994" ht="15" x14ac:dyDescent="0.25"/>
    <row r="11995" ht="15" x14ac:dyDescent="0.25"/>
    <row r="11996" ht="15" x14ac:dyDescent="0.25"/>
    <row r="11997" ht="15" x14ac:dyDescent="0.25"/>
    <row r="11998" ht="15" x14ac:dyDescent="0.25"/>
    <row r="11999" ht="15" x14ac:dyDescent="0.25"/>
    <row r="12000" ht="15" x14ac:dyDescent="0.25"/>
    <row r="12001" ht="15" x14ac:dyDescent="0.25"/>
    <row r="12002" ht="15" x14ac:dyDescent="0.25"/>
    <row r="12003" ht="15" x14ac:dyDescent="0.25"/>
    <row r="12004" ht="15" x14ac:dyDescent="0.25"/>
    <row r="12005" ht="15" x14ac:dyDescent="0.25"/>
    <row r="12006" ht="15" x14ac:dyDescent="0.25"/>
    <row r="12007" ht="15" x14ac:dyDescent="0.25"/>
    <row r="12008" ht="15" x14ac:dyDescent="0.25"/>
    <row r="12009" ht="15" x14ac:dyDescent="0.25"/>
    <row r="12010" ht="15" x14ac:dyDescent="0.25"/>
    <row r="12011" ht="15" x14ac:dyDescent="0.25"/>
    <row r="12012" ht="15" x14ac:dyDescent="0.25"/>
    <row r="12013" ht="15" x14ac:dyDescent="0.25"/>
    <row r="12014" ht="15" x14ac:dyDescent="0.25"/>
    <row r="12015" ht="15" x14ac:dyDescent="0.25"/>
    <row r="12016" ht="15" x14ac:dyDescent="0.25"/>
    <row r="12017" ht="15" x14ac:dyDescent="0.25"/>
    <row r="12018" ht="15" x14ac:dyDescent="0.25"/>
    <row r="12019" ht="15" x14ac:dyDescent="0.25"/>
    <row r="12020" ht="15" x14ac:dyDescent="0.25"/>
    <row r="12021" ht="15" x14ac:dyDescent="0.25"/>
    <row r="12022" ht="15" x14ac:dyDescent="0.25"/>
    <row r="12023" ht="15" x14ac:dyDescent="0.25"/>
    <row r="12024" ht="15" x14ac:dyDescent="0.25"/>
    <row r="12025" ht="15" x14ac:dyDescent="0.25"/>
    <row r="12026" ht="15" x14ac:dyDescent="0.25"/>
    <row r="12027" ht="15" x14ac:dyDescent="0.25"/>
    <row r="12028" ht="15" x14ac:dyDescent="0.25"/>
    <row r="12029" ht="15" x14ac:dyDescent="0.25"/>
    <row r="12030" ht="15" x14ac:dyDescent="0.25"/>
    <row r="12031" ht="15" x14ac:dyDescent="0.25"/>
    <row r="12032" ht="15" x14ac:dyDescent="0.25"/>
    <row r="12033" ht="15" x14ac:dyDescent="0.25"/>
    <row r="12034" ht="15" x14ac:dyDescent="0.25"/>
    <row r="12035" ht="15" x14ac:dyDescent="0.25"/>
    <row r="12036" ht="15" x14ac:dyDescent="0.25"/>
    <row r="12037" ht="15" x14ac:dyDescent="0.25"/>
    <row r="12038" ht="15" x14ac:dyDescent="0.25"/>
    <row r="12039" ht="15" x14ac:dyDescent="0.25"/>
    <row r="12040" ht="15" x14ac:dyDescent="0.25"/>
    <row r="12041" ht="15" x14ac:dyDescent="0.25"/>
    <row r="12042" ht="15" x14ac:dyDescent="0.25"/>
    <row r="12043" ht="15" x14ac:dyDescent="0.25"/>
    <row r="12044" ht="15" x14ac:dyDescent="0.25"/>
    <row r="12045" ht="15" x14ac:dyDescent="0.25"/>
    <row r="12046" ht="15" x14ac:dyDescent="0.25"/>
    <row r="12047" ht="15" x14ac:dyDescent="0.25"/>
    <row r="12048" ht="15" x14ac:dyDescent="0.25"/>
    <row r="12049" ht="15" x14ac:dyDescent="0.25"/>
    <row r="12050" ht="15" x14ac:dyDescent="0.25"/>
    <row r="12051" ht="15" x14ac:dyDescent="0.25"/>
    <row r="12052" ht="15" x14ac:dyDescent="0.25"/>
    <row r="12053" ht="15" x14ac:dyDescent="0.25"/>
    <row r="12054" ht="15" x14ac:dyDescent="0.25"/>
    <row r="12055" ht="15" x14ac:dyDescent="0.25"/>
    <row r="12056" ht="15" x14ac:dyDescent="0.25"/>
    <row r="12057" ht="15" x14ac:dyDescent="0.25"/>
    <row r="12058" ht="15" x14ac:dyDescent="0.25"/>
    <row r="12059" ht="15" x14ac:dyDescent="0.25"/>
    <row r="12060" ht="15" x14ac:dyDescent="0.25"/>
    <row r="12061" ht="15" x14ac:dyDescent="0.25"/>
    <row r="12062" ht="15" x14ac:dyDescent="0.25"/>
    <row r="12063" ht="15" x14ac:dyDescent="0.25"/>
    <row r="12064" ht="15" x14ac:dyDescent="0.25"/>
    <row r="12065" ht="15" x14ac:dyDescent="0.25"/>
    <row r="12066" ht="15" x14ac:dyDescent="0.25"/>
    <row r="12067" ht="15" x14ac:dyDescent="0.25"/>
    <row r="12068" ht="15" x14ac:dyDescent="0.25"/>
    <row r="12069" ht="15" x14ac:dyDescent="0.25"/>
    <row r="12070" ht="15" x14ac:dyDescent="0.25"/>
    <row r="12071" ht="15" x14ac:dyDescent="0.25"/>
    <row r="12072" ht="15" x14ac:dyDescent="0.25"/>
    <row r="12073" ht="15" x14ac:dyDescent="0.25"/>
    <row r="12074" ht="15" x14ac:dyDescent="0.25"/>
    <row r="12075" ht="15" x14ac:dyDescent="0.25"/>
    <row r="12076" ht="15" x14ac:dyDescent="0.25"/>
    <row r="12077" ht="15" x14ac:dyDescent="0.25"/>
    <row r="12078" ht="15" x14ac:dyDescent="0.25"/>
    <row r="12079" ht="15" x14ac:dyDescent="0.25"/>
    <row r="12080" ht="15" x14ac:dyDescent="0.25"/>
    <row r="12081" ht="15" x14ac:dyDescent="0.25"/>
    <row r="12082" ht="15" x14ac:dyDescent="0.25"/>
    <row r="12083" ht="15" x14ac:dyDescent="0.25"/>
    <row r="12084" ht="15" x14ac:dyDescent="0.25"/>
    <row r="12085" ht="15" x14ac:dyDescent="0.25"/>
    <row r="12086" ht="15" x14ac:dyDescent="0.25"/>
    <row r="12087" ht="15" x14ac:dyDescent="0.25"/>
    <row r="12088" ht="15" x14ac:dyDescent="0.25"/>
    <row r="12089" ht="15" x14ac:dyDescent="0.25"/>
    <row r="12090" ht="15" x14ac:dyDescent="0.25"/>
    <row r="12091" ht="15" x14ac:dyDescent="0.25"/>
    <row r="12092" ht="15" x14ac:dyDescent="0.25"/>
    <row r="12093" ht="15" x14ac:dyDescent="0.25"/>
    <row r="12094" ht="15" x14ac:dyDescent="0.25"/>
    <row r="12095" ht="15" x14ac:dyDescent="0.25"/>
    <row r="12096" ht="15" x14ac:dyDescent="0.25"/>
    <row r="12097" ht="15" x14ac:dyDescent="0.25"/>
    <row r="12098" ht="15" x14ac:dyDescent="0.25"/>
    <row r="12099" ht="15" x14ac:dyDescent="0.25"/>
    <row r="12100" ht="15" x14ac:dyDescent="0.25"/>
    <row r="12101" ht="15" x14ac:dyDescent="0.25"/>
    <row r="12102" ht="15" x14ac:dyDescent="0.25"/>
    <row r="12103" ht="15" x14ac:dyDescent="0.25"/>
    <row r="12104" ht="15" x14ac:dyDescent="0.25"/>
    <row r="12105" ht="15" x14ac:dyDescent="0.25"/>
    <row r="12106" ht="15" x14ac:dyDescent="0.25"/>
    <row r="12107" ht="15" x14ac:dyDescent="0.25"/>
    <row r="12108" ht="15" x14ac:dyDescent="0.25"/>
    <row r="12109" ht="15" x14ac:dyDescent="0.25"/>
    <row r="12110" ht="15" x14ac:dyDescent="0.25"/>
    <row r="12111" ht="15" x14ac:dyDescent="0.25"/>
    <row r="12112" ht="15" x14ac:dyDescent="0.25"/>
    <row r="12113" ht="15" x14ac:dyDescent="0.25"/>
    <row r="12114" ht="15" x14ac:dyDescent="0.25"/>
    <row r="12115" ht="15" x14ac:dyDescent="0.25"/>
    <row r="12116" ht="15" x14ac:dyDescent="0.25"/>
    <row r="12117" ht="15" x14ac:dyDescent="0.25"/>
    <row r="12118" ht="15" x14ac:dyDescent="0.25"/>
    <row r="12119" ht="15" x14ac:dyDescent="0.25"/>
    <row r="12120" ht="15" x14ac:dyDescent="0.25"/>
    <row r="12121" ht="15" x14ac:dyDescent="0.25"/>
    <row r="12122" ht="15" x14ac:dyDescent="0.25"/>
    <row r="12123" ht="15" x14ac:dyDescent="0.25"/>
    <row r="12124" ht="15" x14ac:dyDescent="0.25"/>
    <row r="12125" ht="15" x14ac:dyDescent="0.25"/>
    <row r="12126" ht="15" x14ac:dyDescent="0.25"/>
    <row r="12127" ht="15" x14ac:dyDescent="0.25"/>
    <row r="12128" ht="15" x14ac:dyDescent="0.25"/>
    <row r="12129" ht="15" x14ac:dyDescent="0.25"/>
    <row r="12130" ht="15" x14ac:dyDescent="0.25"/>
    <row r="12131" ht="15" x14ac:dyDescent="0.25"/>
    <row r="12132" ht="15" x14ac:dyDescent="0.25"/>
    <row r="12133" ht="15" x14ac:dyDescent="0.25"/>
    <row r="12134" ht="15" x14ac:dyDescent="0.25"/>
    <row r="12135" ht="15" x14ac:dyDescent="0.25"/>
    <row r="12136" ht="15" x14ac:dyDescent="0.25"/>
    <row r="12137" ht="15" x14ac:dyDescent="0.25"/>
    <row r="12138" ht="15" x14ac:dyDescent="0.25"/>
    <row r="12139" ht="15" x14ac:dyDescent="0.25"/>
    <row r="12140" ht="15" x14ac:dyDescent="0.25"/>
    <row r="12141" ht="15" x14ac:dyDescent="0.25"/>
    <row r="12142" ht="15" x14ac:dyDescent="0.25"/>
    <row r="12143" ht="15" x14ac:dyDescent="0.25"/>
    <row r="12144" ht="15" x14ac:dyDescent="0.25"/>
    <row r="12145" ht="15" x14ac:dyDescent="0.25"/>
    <row r="12146" ht="15" x14ac:dyDescent="0.25"/>
    <row r="12147" ht="15" x14ac:dyDescent="0.25"/>
    <row r="12148" ht="15" x14ac:dyDescent="0.25"/>
    <row r="12149" ht="15" x14ac:dyDescent="0.25"/>
    <row r="12150" ht="15" x14ac:dyDescent="0.25"/>
    <row r="12151" ht="15" x14ac:dyDescent="0.25"/>
    <row r="12152" ht="15" x14ac:dyDescent="0.25"/>
    <row r="12153" ht="15" x14ac:dyDescent="0.25"/>
    <row r="12154" ht="15" x14ac:dyDescent="0.25"/>
    <row r="12155" ht="15" x14ac:dyDescent="0.25"/>
    <row r="12156" ht="15" x14ac:dyDescent="0.25"/>
    <row r="12157" ht="15" x14ac:dyDescent="0.25"/>
    <row r="12158" ht="15" x14ac:dyDescent="0.25"/>
    <row r="12159" ht="15" x14ac:dyDescent="0.25"/>
    <row r="12160" ht="15" x14ac:dyDescent="0.25"/>
    <row r="12161" ht="15" x14ac:dyDescent="0.25"/>
    <row r="12162" ht="15" x14ac:dyDescent="0.25"/>
    <row r="12163" ht="15" x14ac:dyDescent="0.25"/>
    <row r="12164" ht="15" x14ac:dyDescent="0.25"/>
    <row r="12165" ht="15" x14ac:dyDescent="0.25"/>
    <row r="12166" ht="15" x14ac:dyDescent="0.25"/>
    <row r="12167" ht="15" x14ac:dyDescent="0.25"/>
    <row r="12168" ht="15" x14ac:dyDescent="0.25"/>
    <row r="12169" ht="15" x14ac:dyDescent="0.25"/>
    <row r="12170" ht="15" x14ac:dyDescent="0.25"/>
    <row r="12171" ht="15" x14ac:dyDescent="0.25"/>
    <row r="12172" ht="15" x14ac:dyDescent="0.25"/>
    <row r="12173" ht="15" x14ac:dyDescent="0.25"/>
    <row r="12174" ht="15" x14ac:dyDescent="0.25"/>
    <row r="12175" ht="15" x14ac:dyDescent="0.25"/>
    <row r="12176" ht="15" x14ac:dyDescent="0.25"/>
    <row r="12177" ht="15" x14ac:dyDescent="0.25"/>
    <row r="12178" ht="15" x14ac:dyDescent="0.25"/>
    <row r="12179" ht="15" x14ac:dyDescent="0.25"/>
    <row r="12180" ht="15" x14ac:dyDescent="0.25"/>
    <row r="12181" ht="15" x14ac:dyDescent="0.25"/>
    <row r="12182" ht="15" x14ac:dyDescent="0.25"/>
    <row r="12183" ht="15" x14ac:dyDescent="0.25"/>
    <row r="12184" ht="15" x14ac:dyDescent="0.25"/>
    <row r="12185" ht="15" x14ac:dyDescent="0.25"/>
    <row r="12186" ht="15" x14ac:dyDescent="0.25"/>
    <row r="12187" ht="15" x14ac:dyDescent="0.25"/>
    <row r="12188" ht="15" x14ac:dyDescent="0.25"/>
    <row r="12189" ht="15" x14ac:dyDescent="0.25"/>
    <row r="12190" ht="15" x14ac:dyDescent="0.25"/>
    <row r="12191" ht="15" x14ac:dyDescent="0.25"/>
    <row r="12192" ht="15" x14ac:dyDescent="0.25"/>
    <row r="12193" ht="15" x14ac:dyDescent="0.25"/>
    <row r="12194" ht="15" x14ac:dyDescent="0.25"/>
    <row r="12195" ht="15" x14ac:dyDescent="0.25"/>
    <row r="12196" ht="15" x14ac:dyDescent="0.25"/>
    <row r="12197" ht="15" x14ac:dyDescent="0.25"/>
    <row r="12198" ht="15" x14ac:dyDescent="0.25"/>
    <row r="12199" ht="15" x14ac:dyDescent="0.25"/>
    <row r="12200" ht="15" x14ac:dyDescent="0.25"/>
    <row r="12201" ht="15" x14ac:dyDescent="0.25"/>
    <row r="12202" ht="15" x14ac:dyDescent="0.25"/>
    <row r="12203" ht="15" x14ac:dyDescent="0.25"/>
    <row r="12204" ht="15" x14ac:dyDescent="0.25"/>
    <row r="12205" ht="15" x14ac:dyDescent="0.25"/>
    <row r="12206" ht="15" x14ac:dyDescent="0.25"/>
    <row r="12207" ht="15" x14ac:dyDescent="0.25"/>
    <row r="12208" ht="15" x14ac:dyDescent="0.25"/>
    <row r="12209" ht="15" x14ac:dyDescent="0.25"/>
    <row r="12210" ht="15" x14ac:dyDescent="0.25"/>
    <row r="12211" ht="15" x14ac:dyDescent="0.25"/>
    <row r="12212" ht="15" x14ac:dyDescent="0.25"/>
    <row r="12213" ht="15" x14ac:dyDescent="0.25"/>
    <row r="12214" ht="15" x14ac:dyDescent="0.25"/>
    <row r="12215" ht="15" x14ac:dyDescent="0.25"/>
    <row r="12216" ht="15" x14ac:dyDescent="0.25"/>
    <row r="12217" ht="15" x14ac:dyDescent="0.25"/>
    <row r="12218" ht="15" x14ac:dyDescent="0.25"/>
    <row r="12219" ht="15" x14ac:dyDescent="0.25"/>
    <row r="12220" ht="15" x14ac:dyDescent="0.25"/>
    <row r="12221" ht="15" x14ac:dyDescent="0.25"/>
    <row r="12222" ht="15" x14ac:dyDescent="0.25"/>
    <row r="12223" ht="15" x14ac:dyDescent="0.25"/>
    <row r="12224" ht="15" x14ac:dyDescent="0.25"/>
    <row r="12225" ht="15" x14ac:dyDescent="0.25"/>
    <row r="12226" ht="15" x14ac:dyDescent="0.25"/>
    <row r="12227" ht="15" x14ac:dyDescent="0.25"/>
    <row r="12228" ht="15" x14ac:dyDescent="0.25"/>
    <row r="12229" ht="15" x14ac:dyDescent="0.25"/>
    <row r="12230" ht="15" x14ac:dyDescent="0.25"/>
    <row r="12231" ht="15" x14ac:dyDescent="0.25"/>
    <row r="12232" ht="15" x14ac:dyDescent="0.25"/>
    <row r="12233" ht="15" x14ac:dyDescent="0.25"/>
    <row r="12234" ht="15" x14ac:dyDescent="0.25"/>
    <row r="12235" ht="15" x14ac:dyDescent="0.25"/>
    <row r="12236" ht="15" x14ac:dyDescent="0.25"/>
    <row r="12237" ht="15" x14ac:dyDescent="0.25"/>
    <row r="12238" ht="15" x14ac:dyDescent="0.25"/>
    <row r="12239" ht="15" x14ac:dyDescent="0.25"/>
    <row r="12240" ht="15" x14ac:dyDescent="0.25"/>
    <row r="12241" ht="15" x14ac:dyDescent="0.25"/>
    <row r="12242" ht="15" x14ac:dyDescent="0.25"/>
    <row r="12243" ht="15" x14ac:dyDescent="0.25"/>
    <row r="12244" ht="15" x14ac:dyDescent="0.25"/>
    <row r="12245" ht="15" x14ac:dyDescent="0.25"/>
    <row r="12246" ht="15" x14ac:dyDescent="0.25"/>
    <row r="12247" ht="15" x14ac:dyDescent="0.25"/>
    <row r="12248" ht="15" x14ac:dyDescent="0.25"/>
    <row r="12249" ht="15" x14ac:dyDescent="0.25"/>
    <row r="12250" ht="15" x14ac:dyDescent="0.25"/>
    <row r="12251" ht="15" x14ac:dyDescent="0.25"/>
    <row r="12252" ht="15" x14ac:dyDescent="0.25"/>
    <row r="12253" ht="15" x14ac:dyDescent="0.25"/>
    <row r="12254" ht="15" x14ac:dyDescent="0.25"/>
    <row r="12255" ht="15" x14ac:dyDescent="0.25"/>
    <row r="12256" ht="15" x14ac:dyDescent="0.25"/>
    <row r="12257" ht="15" x14ac:dyDescent="0.25"/>
    <row r="12258" ht="15" x14ac:dyDescent="0.25"/>
    <row r="12259" ht="15" x14ac:dyDescent="0.25"/>
    <row r="12260" ht="15" x14ac:dyDescent="0.25"/>
    <row r="12261" ht="15" x14ac:dyDescent="0.25"/>
    <row r="12262" ht="15" x14ac:dyDescent="0.25"/>
    <row r="12263" ht="15" x14ac:dyDescent="0.25"/>
    <row r="12264" ht="15" x14ac:dyDescent="0.25"/>
    <row r="12265" ht="15" x14ac:dyDescent="0.25"/>
    <row r="12266" ht="15" x14ac:dyDescent="0.25"/>
    <row r="12267" ht="15" x14ac:dyDescent="0.25"/>
    <row r="12268" ht="15" x14ac:dyDescent="0.25"/>
    <row r="12269" ht="15" x14ac:dyDescent="0.25"/>
    <row r="12270" ht="15" x14ac:dyDescent="0.25"/>
    <row r="12271" ht="15" x14ac:dyDescent="0.25"/>
    <row r="12272" ht="15" x14ac:dyDescent="0.25"/>
    <row r="12273" ht="15" x14ac:dyDescent="0.25"/>
    <row r="12274" ht="15" x14ac:dyDescent="0.25"/>
    <row r="12275" ht="15" x14ac:dyDescent="0.25"/>
    <row r="12276" ht="15" x14ac:dyDescent="0.25"/>
    <row r="12277" ht="15" x14ac:dyDescent="0.25"/>
    <row r="12278" ht="15" x14ac:dyDescent="0.25"/>
    <row r="12279" ht="15" x14ac:dyDescent="0.25"/>
    <row r="12280" ht="15" x14ac:dyDescent="0.25"/>
    <row r="12281" ht="15" x14ac:dyDescent="0.25"/>
    <row r="12282" ht="15" x14ac:dyDescent="0.25"/>
    <row r="12283" ht="15" x14ac:dyDescent="0.25"/>
    <row r="12284" ht="15" x14ac:dyDescent="0.25"/>
    <row r="12285" ht="15" x14ac:dyDescent="0.25"/>
    <row r="12286" ht="15" x14ac:dyDescent="0.25"/>
    <row r="12287" ht="15" x14ac:dyDescent="0.25"/>
    <row r="12288" ht="15" x14ac:dyDescent="0.25"/>
    <row r="12289" ht="15" x14ac:dyDescent="0.25"/>
    <row r="12290" ht="15" x14ac:dyDescent="0.25"/>
    <row r="12291" ht="15" x14ac:dyDescent="0.25"/>
    <row r="12292" ht="15" x14ac:dyDescent="0.25"/>
    <row r="12293" ht="15" x14ac:dyDescent="0.25"/>
    <row r="12294" ht="15" x14ac:dyDescent="0.25"/>
    <row r="12295" ht="15" x14ac:dyDescent="0.25"/>
    <row r="12296" ht="15" x14ac:dyDescent="0.25"/>
    <row r="12297" ht="15" x14ac:dyDescent="0.25"/>
    <row r="12298" ht="15" x14ac:dyDescent="0.25"/>
    <row r="12299" ht="15" x14ac:dyDescent="0.25"/>
    <row r="12300" ht="15" x14ac:dyDescent="0.25"/>
    <row r="12301" ht="15" x14ac:dyDescent="0.25"/>
    <row r="12302" ht="15" x14ac:dyDescent="0.25"/>
    <row r="12303" ht="15" x14ac:dyDescent="0.25"/>
    <row r="12304" ht="15" x14ac:dyDescent="0.25"/>
    <row r="12305" ht="15" x14ac:dyDescent="0.25"/>
    <row r="12306" ht="15" x14ac:dyDescent="0.25"/>
    <row r="12307" ht="15" x14ac:dyDescent="0.25"/>
    <row r="12308" ht="15" x14ac:dyDescent="0.25"/>
    <row r="12309" ht="15" x14ac:dyDescent="0.25"/>
    <row r="12310" ht="15" x14ac:dyDescent="0.25"/>
    <row r="12311" ht="15" x14ac:dyDescent="0.25"/>
    <row r="12312" ht="15" x14ac:dyDescent="0.25"/>
    <row r="12313" ht="15" x14ac:dyDescent="0.25"/>
    <row r="12314" ht="15" x14ac:dyDescent="0.25"/>
    <row r="12315" ht="15" x14ac:dyDescent="0.25"/>
    <row r="12316" ht="15" x14ac:dyDescent="0.25"/>
    <row r="12317" ht="15" x14ac:dyDescent="0.25"/>
    <row r="12318" ht="15" x14ac:dyDescent="0.25"/>
    <row r="12319" ht="15" x14ac:dyDescent="0.25"/>
    <row r="12320" ht="15" x14ac:dyDescent="0.25"/>
    <row r="12321" ht="15" x14ac:dyDescent="0.25"/>
    <row r="12322" ht="15" x14ac:dyDescent="0.25"/>
    <row r="12323" ht="15" x14ac:dyDescent="0.25"/>
    <row r="12324" ht="15" x14ac:dyDescent="0.25"/>
    <row r="12325" ht="15" x14ac:dyDescent="0.25"/>
    <row r="12326" ht="15" x14ac:dyDescent="0.25"/>
    <row r="12327" ht="15" x14ac:dyDescent="0.25"/>
    <row r="12328" ht="15" x14ac:dyDescent="0.25"/>
    <row r="12329" ht="15" x14ac:dyDescent="0.25"/>
    <row r="12330" ht="15" x14ac:dyDescent="0.25"/>
    <row r="12331" ht="15" x14ac:dyDescent="0.25"/>
    <row r="12332" ht="15" x14ac:dyDescent="0.25"/>
    <row r="12333" ht="15" x14ac:dyDescent="0.25"/>
    <row r="12334" ht="15" x14ac:dyDescent="0.25"/>
    <row r="12335" ht="15" x14ac:dyDescent="0.25"/>
    <row r="12336" ht="15" x14ac:dyDescent="0.25"/>
    <row r="12337" ht="15" x14ac:dyDescent="0.25"/>
    <row r="12338" ht="15" x14ac:dyDescent="0.25"/>
    <row r="12339" ht="15" x14ac:dyDescent="0.25"/>
    <row r="12340" ht="15" x14ac:dyDescent="0.25"/>
    <row r="12341" ht="15" x14ac:dyDescent="0.25"/>
    <row r="12342" ht="15" x14ac:dyDescent="0.25"/>
    <row r="12343" ht="15" x14ac:dyDescent="0.25"/>
    <row r="12344" ht="15" x14ac:dyDescent="0.25"/>
    <row r="12345" ht="15" x14ac:dyDescent="0.25"/>
    <row r="12346" ht="15" x14ac:dyDescent="0.25"/>
    <row r="12347" ht="15" x14ac:dyDescent="0.25"/>
    <row r="12348" ht="15" x14ac:dyDescent="0.25"/>
    <row r="12349" ht="15" x14ac:dyDescent="0.25"/>
    <row r="12350" ht="15" x14ac:dyDescent="0.25"/>
    <row r="12351" ht="15" x14ac:dyDescent="0.25"/>
    <row r="12352" ht="15" x14ac:dyDescent="0.25"/>
    <row r="12353" ht="15" x14ac:dyDescent="0.25"/>
    <row r="12354" ht="15" x14ac:dyDescent="0.25"/>
    <row r="12355" ht="15" x14ac:dyDescent="0.25"/>
    <row r="12356" ht="15" x14ac:dyDescent="0.25"/>
    <row r="12357" ht="15" x14ac:dyDescent="0.25"/>
    <row r="12358" ht="15" x14ac:dyDescent="0.25"/>
    <row r="12359" ht="15" x14ac:dyDescent="0.25"/>
    <row r="12360" ht="15" x14ac:dyDescent="0.25"/>
    <row r="12361" ht="15" x14ac:dyDescent="0.25"/>
    <row r="12362" ht="15" x14ac:dyDescent="0.25"/>
    <row r="12363" ht="15" x14ac:dyDescent="0.25"/>
    <row r="12364" ht="15" x14ac:dyDescent="0.25"/>
    <row r="12365" ht="15" x14ac:dyDescent="0.25"/>
    <row r="12366" ht="15" x14ac:dyDescent="0.25"/>
    <row r="12367" ht="15" x14ac:dyDescent="0.25"/>
    <row r="12368" ht="15" x14ac:dyDescent="0.25"/>
    <row r="12369" ht="15" x14ac:dyDescent="0.25"/>
    <row r="12370" ht="15" x14ac:dyDescent="0.25"/>
    <row r="12371" ht="15" x14ac:dyDescent="0.25"/>
    <row r="12372" ht="15" x14ac:dyDescent="0.25"/>
    <row r="12373" ht="15" x14ac:dyDescent="0.25"/>
    <row r="12374" ht="15" x14ac:dyDescent="0.25"/>
    <row r="12375" ht="15" x14ac:dyDescent="0.25"/>
    <row r="12376" ht="15" x14ac:dyDescent="0.25"/>
    <row r="12377" ht="15" x14ac:dyDescent="0.25"/>
    <row r="12378" ht="15" x14ac:dyDescent="0.25"/>
    <row r="12379" ht="15" x14ac:dyDescent="0.25"/>
    <row r="12380" ht="15" x14ac:dyDescent="0.25"/>
    <row r="12381" ht="15" x14ac:dyDescent="0.25"/>
    <row r="12382" ht="15" x14ac:dyDescent="0.25"/>
    <row r="12383" ht="15" x14ac:dyDescent="0.25"/>
    <row r="12384" ht="15" x14ac:dyDescent="0.25"/>
    <row r="12385" ht="15" x14ac:dyDescent="0.25"/>
    <row r="12386" ht="15" x14ac:dyDescent="0.25"/>
    <row r="12387" ht="15" x14ac:dyDescent="0.25"/>
    <row r="12388" ht="15" x14ac:dyDescent="0.25"/>
    <row r="12389" ht="15" x14ac:dyDescent="0.25"/>
    <row r="12390" ht="15" x14ac:dyDescent="0.25"/>
    <row r="12391" ht="15" x14ac:dyDescent="0.25"/>
    <row r="12392" ht="15" x14ac:dyDescent="0.25"/>
    <row r="12393" ht="15" x14ac:dyDescent="0.25"/>
    <row r="12394" ht="15" x14ac:dyDescent="0.25"/>
    <row r="12395" ht="15" x14ac:dyDescent="0.25"/>
    <row r="12396" ht="15" x14ac:dyDescent="0.25"/>
    <row r="12397" ht="15" x14ac:dyDescent="0.25"/>
    <row r="12398" ht="15" x14ac:dyDescent="0.25"/>
    <row r="12399" ht="15" x14ac:dyDescent="0.25"/>
    <row r="12400" ht="15" x14ac:dyDescent="0.25"/>
    <row r="12401" ht="15" x14ac:dyDescent="0.25"/>
    <row r="12402" ht="15" x14ac:dyDescent="0.25"/>
    <row r="12403" ht="15" x14ac:dyDescent="0.25"/>
    <row r="12404" ht="15" x14ac:dyDescent="0.25"/>
    <row r="12405" ht="15" x14ac:dyDescent="0.25"/>
    <row r="12406" ht="15" x14ac:dyDescent="0.25"/>
    <row r="12407" ht="15" x14ac:dyDescent="0.25"/>
    <row r="12408" ht="15" x14ac:dyDescent="0.25"/>
    <row r="12409" ht="15" x14ac:dyDescent="0.25"/>
    <row r="12410" ht="15" x14ac:dyDescent="0.25"/>
    <row r="12411" ht="15" x14ac:dyDescent="0.25"/>
    <row r="12412" ht="15" x14ac:dyDescent="0.25"/>
    <row r="12413" ht="15" x14ac:dyDescent="0.25"/>
    <row r="12414" ht="15" x14ac:dyDescent="0.25"/>
    <row r="12415" ht="15" x14ac:dyDescent="0.25"/>
    <row r="12416" ht="15" x14ac:dyDescent="0.25"/>
    <row r="12417" ht="15" x14ac:dyDescent="0.25"/>
    <row r="12418" ht="15" x14ac:dyDescent="0.25"/>
    <row r="12419" ht="15" x14ac:dyDescent="0.25"/>
    <row r="12420" ht="15" x14ac:dyDescent="0.25"/>
    <row r="12421" ht="15" x14ac:dyDescent="0.25"/>
    <row r="12422" ht="15" x14ac:dyDescent="0.25"/>
    <row r="12423" ht="15" x14ac:dyDescent="0.25"/>
    <row r="12424" ht="15" x14ac:dyDescent="0.25"/>
    <row r="12425" ht="15" x14ac:dyDescent="0.25"/>
    <row r="12426" ht="15" x14ac:dyDescent="0.25"/>
    <row r="12427" ht="15" x14ac:dyDescent="0.25"/>
    <row r="12428" ht="15" x14ac:dyDescent="0.25"/>
    <row r="12429" ht="15" x14ac:dyDescent="0.25"/>
    <row r="12430" ht="15" x14ac:dyDescent="0.25"/>
    <row r="12431" ht="15" x14ac:dyDescent="0.25"/>
    <row r="12432" ht="15" x14ac:dyDescent="0.25"/>
    <row r="12433" ht="15" x14ac:dyDescent="0.25"/>
    <row r="12434" ht="15" x14ac:dyDescent="0.25"/>
    <row r="12435" ht="15" x14ac:dyDescent="0.25"/>
    <row r="12436" ht="15" x14ac:dyDescent="0.25"/>
    <row r="12437" ht="15" x14ac:dyDescent="0.25"/>
    <row r="12438" ht="15" x14ac:dyDescent="0.25"/>
    <row r="12439" ht="15" x14ac:dyDescent="0.25"/>
    <row r="12440" ht="15" x14ac:dyDescent="0.25"/>
    <row r="12441" ht="15" x14ac:dyDescent="0.25"/>
    <row r="12442" ht="15" x14ac:dyDescent="0.25"/>
    <row r="12443" ht="15" x14ac:dyDescent="0.25"/>
    <row r="12444" ht="15" x14ac:dyDescent="0.25"/>
    <row r="12445" ht="15" x14ac:dyDescent="0.25"/>
    <row r="12446" ht="15" x14ac:dyDescent="0.25"/>
    <row r="12447" ht="15" x14ac:dyDescent="0.25"/>
    <row r="12448" ht="15" x14ac:dyDescent="0.25"/>
    <row r="12449" ht="15" x14ac:dyDescent="0.25"/>
    <row r="12450" ht="15" x14ac:dyDescent="0.25"/>
    <row r="12451" ht="15" x14ac:dyDescent="0.25"/>
    <row r="12452" ht="15" x14ac:dyDescent="0.25"/>
    <row r="12453" ht="15" x14ac:dyDescent="0.25"/>
    <row r="12454" ht="15" x14ac:dyDescent="0.25"/>
    <row r="12455" ht="15" x14ac:dyDescent="0.25"/>
    <row r="12456" ht="15" x14ac:dyDescent="0.25"/>
    <row r="12457" ht="15" x14ac:dyDescent="0.25"/>
    <row r="12458" ht="15" x14ac:dyDescent="0.25"/>
    <row r="12459" ht="15" x14ac:dyDescent="0.25"/>
    <row r="12460" ht="15" x14ac:dyDescent="0.25"/>
    <row r="12461" ht="15" x14ac:dyDescent="0.25"/>
    <row r="12462" ht="15" x14ac:dyDescent="0.25"/>
    <row r="12463" ht="15" x14ac:dyDescent="0.25"/>
    <row r="12464" ht="15" x14ac:dyDescent="0.25"/>
    <row r="12465" ht="15" x14ac:dyDescent="0.25"/>
    <row r="12466" ht="15" x14ac:dyDescent="0.25"/>
    <row r="12467" ht="15" x14ac:dyDescent="0.25"/>
    <row r="12468" ht="15" x14ac:dyDescent="0.25"/>
    <row r="12469" ht="15" x14ac:dyDescent="0.25"/>
    <row r="12470" ht="15" x14ac:dyDescent="0.25"/>
    <row r="12471" ht="15" x14ac:dyDescent="0.25"/>
    <row r="12472" ht="15" x14ac:dyDescent="0.25"/>
    <row r="12473" ht="15" x14ac:dyDescent="0.25"/>
    <row r="12474" ht="15" x14ac:dyDescent="0.25"/>
    <row r="12475" ht="15" x14ac:dyDescent="0.25"/>
    <row r="12476" ht="15" x14ac:dyDescent="0.25"/>
    <row r="12477" ht="15" x14ac:dyDescent="0.25"/>
    <row r="12478" ht="15" x14ac:dyDescent="0.25"/>
    <row r="12479" ht="15" x14ac:dyDescent="0.25"/>
    <row r="12480" ht="15" x14ac:dyDescent="0.25"/>
    <row r="12481" ht="15" x14ac:dyDescent="0.25"/>
    <row r="12482" ht="15" x14ac:dyDescent="0.25"/>
    <row r="12483" ht="15" x14ac:dyDescent="0.25"/>
    <row r="12484" ht="15" x14ac:dyDescent="0.25"/>
    <row r="12485" ht="15" x14ac:dyDescent="0.25"/>
    <row r="12486" ht="15" x14ac:dyDescent="0.25"/>
    <row r="12487" ht="15" x14ac:dyDescent="0.25"/>
    <row r="12488" ht="15" x14ac:dyDescent="0.25"/>
    <row r="12489" ht="15" x14ac:dyDescent="0.25"/>
    <row r="12490" ht="15" x14ac:dyDescent="0.25"/>
    <row r="12491" ht="15" x14ac:dyDescent="0.25"/>
    <row r="12492" ht="15" x14ac:dyDescent="0.25"/>
    <row r="12493" ht="15" x14ac:dyDescent="0.25"/>
    <row r="12494" ht="15" x14ac:dyDescent="0.25"/>
    <row r="12495" ht="15" x14ac:dyDescent="0.25"/>
    <row r="12496" ht="15" x14ac:dyDescent="0.25"/>
    <row r="12497" ht="15" x14ac:dyDescent="0.25"/>
    <row r="12498" ht="15" x14ac:dyDescent="0.25"/>
    <row r="12499" ht="15" x14ac:dyDescent="0.25"/>
    <row r="12500" ht="15" x14ac:dyDescent="0.25"/>
    <row r="12501" ht="15" x14ac:dyDescent="0.25"/>
    <row r="12502" ht="15" x14ac:dyDescent="0.25"/>
    <row r="12503" ht="15" x14ac:dyDescent="0.25"/>
    <row r="12504" ht="15" x14ac:dyDescent="0.25"/>
    <row r="12505" ht="15" x14ac:dyDescent="0.25"/>
    <row r="12506" ht="15" x14ac:dyDescent="0.25"/>
    <row r="12507" ht="15" x14ac:dyDescent="0.25"/>
    <row r="12508" ht="15" x14ac:dyDescent="0.25"/>
    <row r="12509" ht="15" x14ac:dyDescent="0.25"/>
    <row r="12510" ht="15" x14ac:dyDescent="0.25"/>
    <row r="12511" ht="15" x14ac:dyDescent="0.25"/>
    <row r="12512" ht="15" x14ac:dyDescent="0.25"/>
    <row r="12513" ht="15" x14ac:dyDescent="0.25"/>
    <row r="12514" ht="15" x14ac:dyDescent="0.25"/>
    <row r="12515" ht="15" x14ac:dyDescent="0.25"/>
    <row r="12516" ht="15" x14ac:dyDescent="0.25"/>
    <row r="12517" ht="15" x14ac:dyDescent="0.25"/>
    <row r="12518" ht="15" x14ac:dyDescent="0.25"/>
    <row r="12519" ht="15" x14ac:dyDescent="0.25"/>
    <row r="12520" ht="15" x14ac:dyDescent="0.25"/>
    <row r="12521" ht="15" x14ac:dyDescent="0.25"/>
    <row r="12522" ht="15" x14ac:dyDescent="0.25"/>
    <row r="12523" ht="15" x14ac:dyDescent="0.25"/>
    <row r="12524" ht="15" x14ac:dyDescent="0.25"/>
    <row r="12525" ht="15" x14ac:dyDescent="0.25"/>
    <row r="12526" ht="15" x14ac:dyDescent="0.25"/>
    <row r="12527" ht="15" x14ac:dyDescent="0.25"/>
    <row r="12528" ht="15" x14ac:dyDescent="0.25"/>
    <row r="12529" ht="15" x14ac:dyDescent="0.25"/>
    <row r="12530" ht="15" x14ac:dyDescent="0.25"/>
    <row r="12531" ht="15" x14ac:dyDescent="0.25"/>
    <row r="12532" ht="15" x14ac:dyDescent="0.25"/>
    <row r="12533" ht="15" x14ac:dyDescent="0.25"/>
    <row r="12534" ht="15" x14ac:dyDescent="0.25"/>
    <row r="12535" ht="15" x14ac:dyDescent="0.25"/>
    <row r="12536" ht="15" x14ac:dyDescent="0.25"/>
    <row r="12537" ht="15" x14ac:dyDescent="0.25"/>
    <row r="12538" ht="15" x14ac:dyDescent="0.25"/>
    <row r="12539" ht="15" x14ac:dyDescent="0.25"/>
    <row r="12540" ht="15" x14ac:dyDescent="0.25"/>
    <row r="12541" ht="15" x14ac:dyDescent="0.25"/>
    <row r="12542" ht="15" x14ac:dyDescent="0.25"/>
    <row r="12543" ht="15" x14ac:dyDescent="0.25"/>
    <row r="12544" ht="15" x14ac:dyDescent="0.25"/>
    <row r="12545" ht="15" x14ac:dyDescent="0.25"/>
    <row r="12546" ht="15" x14ac:dyDescent="0.25"/>
    <row r="12547" ht="15" x14ac:dyDescent="0.25"/>
    <row r="12548" ht="15" x14ac:dyDescent="0.25"/>
    <row r="12549" ht="15" x14ac:dyDescent="0.25"/>
    <row r="12550" ht="15" x14ac:dyDescent="0.25"/>
    <row r="12551" ht="15" x14ac:dyDescent="0.25"/>
    <row r="12552" ht="15" x14ac:dyDescent="0.25"/>
    <row r="12553" ht="15" x14ac:dyDescent="0.25"/>
    <row r="12554" ht="15" x14ac:dyDescent="0.25"/>
    <row r="12555" ht="15" x14ac:dyDescent="0.25"/>
    <row r="12556" ht="15" x14ac:dyDescent="0.25"/>
    <row r="12557" ht="15" x14ac:dyDescent="0.25"/>
    <row r="12558" ht="15" x14ac:dyDescent="0.25"/>
    <row r="12559" ht="15" x14ac:dyDescent="0.25"/>
    <row r="12560" ht="15" x14ac:dyDescent="0.25"/>
    <row r="12561" ht="15" x14ac:dyDescent="0.25"/>
    <row r="12562" ht="15" x14ac:dyDescent="0.25"/>
    <row r="12563" ht="15" x14ac:dyDescent="0.25"/>
    <row r="12564" ht="15" x14ac:dyDescent="0.25"/>
    <row r="12565" ht="15" x14ac:dyDescent="0.25"/>
    <row r="12566" ht="15" x14ac:dyDescent="0.25"/>
    <row r="12567" ht="15" x14ac:dyDescent="0.25"/>
    <row r="12568" ht="15" x14ac:dyDescent="0.25"/>
    <row r="12569" ht="15" x14ac:dyDescent="0.25"/>
    <row r="12570" ht="15" x14ac:dyDescent="0.25"/>
    <row r="12571" ht="15" x14ac:dyDescent="0.25"/>
    <row r="12572" ht="15" x14ac:dyDescent="0.25"/>
    <row r="12573" ht="15" x14ac:dyDescent="0.25"/>
    <row r="12574" ht="15" x14ac:dyDescent="0.25"/>
    <row r="12575" ht="15" x14ac:dyDescent="0.25"/>
    <row r="12576" ht="15" x14ac:dyDescent="0.25"/>
    <row r="12577" ht="15" x14ac:dyDescent="0.25"/>
    <row r="12578" ht="15" x14ac:dyDescent="0.25"/>
    <row r="12579" ht="15" x14ac:dyDescent="0.25"/>
    <row r="12580" ht="15" x14ac:dyDescent="0.25"/>
    <row r="12581" ht="15" x14ac:dyDescent="0.25"/>
    <row r="12582" ht="15" x14ac:dyDescent="0.25"/>
    <row r="12583" ht="15" x14ac:dyDescent="0.25"/>
    <row r="12584" ht="15" x14ac:dyDescent="0.25"/>
    <row r="12585" ht="15" x14ac:dyDescent="0.25"/>
    <row r="12586" ht="15" x14ac:dyDescent="0.25"/>
    <row r="12587" ht="15" x14ac:dyDescent="0.25"/>
    <row r="12588" ht="15" x14ac:dyDescent="0.25"/>
    <row r="12589" ht="15" x14ac:dyDescent="0.25"/>
    <row r="12590" ht="15" x14ac:dyDescent="0.25"/>
    <row r="12591" ht="15" x14ac:dyDescent="0.25"/>
    <row r="12592" ht="15" x14ac:dyDescent="0.25"/>
    <row r="12593" ht="15" x14ac:dyDescent="0.25"/>
    <row r="12594" ht="15" x14ac:dyDescent="0.25"/>
    <row r="12595" ht="15" x14ac:dyDescent="0.25"/>
    <row r="12596" ht="15" x14ac:dyDescent="0.25"/>
    <row r="12597" ht="15" x14ac:dyDescent="0.25"/>
    <row r="12598" ht="15" x14ac:dyDescent="0.25"/>
    <row r="12599" ht="15" x14ac:dyDescent="0.25"/>
    <row r="12600" ht="15" x14ac:dyDescent="0.25"/>
    <row r="12601" ht="15" x14ac:dyDescent="0.25"/>
    <row r="12602" ht="15" x14ac:dyDescent="0.25"/>
    <row r="12603" ht="15" x14ac:dyDescent="0.25"/>
    <row r="12604" ht="15" x14ac:dyDescent="0.25"/>
    <row r="12605" ht="15" x14ac:dyDescent="0.25"/>
    <row r="12606" ht="15" x14ac:dyDescent="0.25"/>
    <row r="12607" ht="15" x14ac:dyDescent="0.25"/>
    <row r="12608" ht="15" x14ac:dyDescent="0.25"/>
    <row r="12609" ht="15" x14ac:dyDescent="0.25"/>
    <row r="12610" ht="15" x14ac:dyDescent="0.25"/>
    <row r="12611" ht="15" x14ac:dyDescent="0.25"/>
    <row r="12612" ht="15" x14ac:dyDescent="0.25"/>
    <row r="12613" ht="15" x14ac:dyDescent="0.25"/>
    <row r="12614" ht="15" x14ac:dyDescent="0.25"/>
    <row r="12615" ht="15" x14ac:dyDescent="0.25"/>
    <row r="12616" ht="15" x14ac:dyDescent="0.25"/>
    <row r="12617" ht="15" x14ac:dyDescent="0.25"/>
    <row r="12618" ht="15" x14ac:dyDescent="0.25"/>
    <row r="12619" ht="15" x14ac:dyDescent="0.25"/>
    <row r="12620" ht="15" x14ac:dyDescent="0.25"/>
    <row r="12621" ht="15" x14ac:dyDescent="0.25"/>
    <row r="12622" ht="15" x14ac:dyDescent="0.25"/>
    <row r="12623" ht="15" x14ac:dyDescent="0.25"/>
    <row r="12624" ht="15" x14ac:dyDescent="0.25"/>
    <row r="12625" ht="15" x14ac:dyDescent="0.25"/>
    <row r="12626" ht="15" x14ac:dyDescent="0.25"/>
    <row r="12627" ht="15" x14ac:dyDescent="0.25"/>
    <row r="12628" ht="15" x14ac:dyDescent="0.25"/>
    <row r="12629" ht="15" x14ac:dyDescent="0.25"/>
    <row r="12630" ht="15" x14ac:dyDescent="0.25"/>
    <row r="12631" ht="15" x14ac:dyDescent="0.25"/>
    <row r="12632" ht="15" x14ac:dyDescent="0.25"/>
    <row r="12633" ht="15" x14ac:dyDescent="0.25"/>
    <row r="12634" ht="15" x14ac:dyDescent="0.25"/>
    <row r="12635" ht="15" x14ac:dyDescent="0.25"/>
    <row r="12636" ht="15" x14ac:dyDescent="0.25"/>
    <row r="12637" ht="15" x14ac:dyDescent="0.25"/>
    <row r="12638" ht="15" x14ac:dyDescent="0.25"/>
    <row r="12639" ht="15" x14ac:dyDescent="0.25"/>
    <row r="12640" ht="15" x14ac:dyDescent="0.25"/>
    <row r="12641" ht="15" x14ac:dyDescent="0.25"/>
    <row r="12642" ht="15" x14ac:dyDescent="0.25"/>
    <row r="12643" ht="15" x14ac:dyDescent="0.25"/>
    <row r="12644" ht="15" x14ac:dyDescent="0.25"/>
    <row r="12645" ht="15" x14ac:dyDescent="0.25"/>
    <row r="12646" ht="15" x14ac:dyDescent="0.25"/>
    <row r="12647" ht="15" x14ac:dyDescent="0.25"/>
    <row r="12648" ht="15" x14ac:dyDescent="0.25"/>
    <row r="12649" ht="15" x14ac:dyDescent="0.25"/>
    <row r="12650" ht="15" x14ac:dyDescent="0.25"/>
    <row r="12651" ht="15" x14ac:dyDescent="0.25"/>
    <row r="12652" ht="15" x14ac:dyDescent="0.25"/>
    <row r="12653" ht="15" x14ac:dyDescent="0.25"/>
    <row r="12654" ht="15" x14ac:dyDescent="0.25"/>
    <row r="12655" ht="15" x14ac:dyDescent="0.25"/>
    <row r="12656" ht="15" x14ac:dyDescent="0.25"/>
    <row r="12657" ht="15" x14ac:dyDescent="0.25"/>
    <row r="12658" ht="15" x14ac:dyDescent="0.25"/>
    <row r="12659" ht="15" x14ac:dyDescent="0.25"/>
    <row r="12660" ht="15" x14ac:dyDescent="0.25"/>
    <row r="12661" ht="15" x14ac:dyDescent="0.25"/>
    <row r="12662" ht="15" x14ac:dyDescent="0.25"/>
    <row r="12663" ht="15" x14ac:dyDescent="0.25"/>
    <row r="12664" ht="15" x14ac:dyDescent="0.25"/>
    <row r="12665" ht="15" x14ac:dyDescent="0.25"/>
    <row r="12666" ht="15" x14ac:dyDescent="0.25"/>
    <row r="12667" ht="15" x14ac:dyDescent="0.25"/>
    <row r="12668" ht="15" x14ac:dyDescent="0.25"/>
    <row r="12669" ht="15" x14ac:dyDescent="0.25"/>
    <row r="12670" ht="15" x14ac:dyDescent="0.25"/>
    <row r="12671" ht="15" x14ac:dyDescent="0.25"/>
    <row r="12672" ht="15" x14ac:dyDescent="0.25"/>
    <row r="12673" ht="15" x14ac:dyDescent="0.25"/>
    <row r="12674" ht="15" x14ac:dyDescent="0.25"/>
    <row r="12675" ht="15" x14ac:dyDescent="0.25"/>
    <row r="12676" ht="15" x14ac:dyDescent="0.25"/>
    <row r="12677" ht="15" x14ac:dyDescent="0.25"/>
    <row r="12678" ht="15" x14ac:dyDescent="0.25"/>
    <row r="12679" ht="15" x14ac:dyDescent="0.25"/>
    <row r="12680" ht="15" x14ac:dyDescent="0.25"/>
    <row r="12681" ht="15" x14ac:dyDescent="0.25"/>
    <row r="12682" ht="15" x14ac:dyDescent="0.25"/>
    <row r="12683" ht="15" x14ac:dyDescent="0.25"/>
    <row r="12684" ht="15" x14ac:dyDescent="0.25"/>
    <row r="12685" ht="15" x14ac:dyDescent="0.25"/>
    <row r="12686" ht="15" x14ac:dyDescent="0.25"/>
    <row r="12687" ht="15" x14ac:dyDescent="0.25"/>
    <row r="12688" ht="15" x14ac:dyDescent="0.25"/>
    <row r="12689" ht="15" x14ac:dyDescent="0.25"/>
    <row r="12690" ht="15" x14ac:dyDescent="0.25"/>
    <row r="12691" ht="15" x14ac:dyDescent="0.25"/>
    <row r="12692" ht="15" x14ac:dyDescent="0.25"/>
    <row r="12693" ht="15" x14ac:dyDescent="0.25"/>
    <row r="12694" ht="15" x14ac:dyDescent="0.25"/>
    <row r="12695" ht="15" x14ac:dyDescent="0.25"/>
    <row r="12696" ht="15" x14ac:dyDescent="0.25"/>
    <row r="12697" ht="15" x14ac:dyDescent="0.25"/>
    <row r="12698" ht="15" x14ac:dyDescent="0.25"/>
    <row r="12699" ht="15" x14ac:dyDescent="0.25"/>
    <row r="12700" ht="15" x14ac:dyDescent="0.25"/>
    <row r="12701" ht="15" x14ac:dyDescent="0.25"/>
    <row r="12702" ht="15" x14ac:dyDescent="0.25"/>
    <row r="12703" ht="15" x14ac:dyDescent="0.25"/>
    <row r="12704" ht="15" x14ac:dyDescent="0.25"/>
    <row r="12705" ht="15" x14ac:dyDescent="0.25"/>
    <row r="12706" ht="15" x14ac:dyDescent="0.25"/>
    <row r="12707" ht="15" x14ac:dyDescent="0.25"/>
    <row r="12708" ht="15" x14ac:dyDescent="0.25"/>
    <row r="12709" ht="15" x14ac:dyDescent="0.25"/>
    <row r="12710" ht="15" x14ac:dyDescent="0.25"/>
    <row r="12711" ht="15" x14ac:dyDescent="0.25"/>
    <row r="12712" ht="15" x14ac:dyDescent="0.25"/>
    <row r="12713" ht="15" x14ac:dyDescent="0.25"/>
    <row r="12714" ht="15" x14ac:dyDescent="0.25"/>
    <row r="12715" ht="15" x14ac:dyDescent="0.25"/>
    <row r="12716" ht="15" x14ac:dyDescent="0.25"/>
    <row r="12717" ht="15" x14ac:dyDescent="0.25"/>
    <row r="12718" ht="15" x14ac:dyDescent="0.25"/>
    <row r="12719" ht="15" x14ac:dyDescent="0.25"/>
    <row r="12720" ht="15" x14ac:dyDescent="0.25"/>
    <row r="12721" ht="15" x14ac:dyDescent="0.25"/>
    <row r="12722" ht="15" x14ac:dyDescent="0.25"/>
    <row r="12723" ht="15" x14ac:dyDescent="0.25"/>
    <row r="12724" ht="15" x14ac:dyDescent="0.25"/>
    <row r="12725" ht="15" x14ac:dyDescent="0.25"/>
    <row r="12726" ht="15" x14ac:dyDescent="0.25"/>
    <row r="12727" ht="15" x14ac:dyDescent="0.25"/>
    <row r="12728" ht="15" x14ac:dyDescent="0.25"/>
    <row r="12729" ht="15" x14ac:dyDescent="0.25"/>
    <row r="12730" ht="15" x14ac:dyDescent="0.25"/>
    <row r="12731" ht="15" x14ac:dyDescent="0.25"/>
    <row r="12732" ht="15" x14ac:dyDescent="0.25"/>
    <row r="12733" ht="15" x14ac:dyDescent="0.25"/>
    <row r="12734" ht="15" x14ac:dyDescent="0.25"/>
    <row r="12735" ht="15" x14ac:dyDescent="0.25"/>
    <row r="12736" ht="15" x14ac:dyDescent="0.25"/>
    <row r="12737" ht="15" x14ac:dyDescent="0.25"/>
    <row r="12738" ht="15" x14ac:dyDescent="0.25"/>
    <row r="12739" ht="15" x14ac:dyDescent="0.25"/>
    <row r="12740" ht="15" x14ac:dyDescent="0.25"/>
    <row r="12741" ht="15" x14ac:dyDescent="0.25"/>
    <row r="12742" ht="15" x14ac:dyDescent="0.25"/>
    <row r="12743" ht="15" x14ac:dyDescent="0.25"/>
    <row r="12744" ht="15" x14ac:dyDescent="0.25"/>
    <row r="12745" ht="15" x14ac:dyDescent="0.25"/>
    <row r="12746" ht="15" x14ac:dyDescent="0.25"/>
    <row r="12747" ht="15" x14ac:dyDescent="0.25"/>
    <row r="12748" ht="15" x14ac:dyDescent="0.25"/>
    <row r="12749" ht="15" x14ac:dyDescent="0.25"/>
    <row r="12750" ht="15" x14ac:dyDescent="0.25"/>
    <row r="12751" ht="15" x14ac:dyDescent="0.25"/>
    <row r="12752" ht="15" x14ac:dyDescent="0.25"/>
    <row r="12753" ht="15" x14ac:dyDescent="0.25"/>
    <row r="12754" ht="15" x14ac:dyDescent="0.25"/>
    <row r="12755" ht="15" x14ac:dyDescent="0.25"/>
    <row r="12756" ht="15" x14ac:dyDescent="0.25"/>
    <row r="12757" ht="15" x14ac:dyDescent="0.25"/>
    <row r="12758" ht="15" x14ac:dyDescent="0.25"/>
    <row r="12759" ht="15" x14ac:dyDescent="0.25"/>
    <row r="12760" ht="15" x14ac:dyDescent="0.25"/>
    <row r="12761" ht="15" x14ac:dyDescent="0.25"/>
    <row r="12762" ht="15" x14ac:dyDescent="0.25"/>
    <row r="12763" ht="15" x14ac:dyDescent="0.25"/>
    <row r="12764" ht="15" x14ac:dyDescent="0.25"/>
    <row r="12765" ht="15" x14ac:dyDescent="0.25"/>
    <row r="12766" ht="15" x14ac:dyDescent="0.25"/>
    <row r="12767" ht="15" x14ac:dyDescent="0.25"/>
    <row r="12768" ht="15" x14ac:dyDescent="0.25"/>
    <row r="12769" ht="15" x14ac:dyDescent="0.25"/>
    <row r="12770" ht="15" x14ac:dyDescent="0.25"/>
    <row r="12771" ht="15" x14ac:dyDescent="0.25"/>
    <row r="12772" ht="15" x14ac:dyDescent="0.25"/>
    <row r="12773" ht="15" x14ac:dyDescent="0.25"/>
    <row r="12774" ht="15" x14ac:dyDescent="0.25"/>
    <row r="12775" ht="15" x14ac:dyDescent="0.25"/>
    <row r="12776" ht="15" x14ac:dyDescent="0.25"/>
    <row r="12777" ht="15" x14ac:dyDescent="0.25"/>
    <row r="12778" ht="15" x14ac:dyDescent="0.25"/>
    <row r="12779" ht="15" x14ac:dyDescent="0.25"/>
    <row r="12780" ht="15" x14ac:dyDescent="0.25"/>
    <row r="12781" ht="15" x14ac:dyDescent="0.25"/>
    <row r="12782" ht="15" x14ac:dyDescent="0.25"/>
    <row r="12783" ht="15" x14ac:dyDescent="0.25"/>
    <row r="12784" ht="15" x14ac:dyDescent="0.25"/>
    <row r="12785" ht="15" x14ac:dyDescent="0.25"/>
    <row r="12786" ht="15" x14ac:dyDescent="0.25"/>
    <row r="12787" ht="15" x14ac:dyDescent="0.25"/>
    <row r="12788" ht="15" x14ac:dyDescent="0.25"/>
    <row r="12789" ht="15" x14ac:dyDescent="0.25"/>
    <row r="12790" ht="15" x14ac:dyDescent="0.25"/>
    <row r="12791" ht="15" x14ac:dyDescent="0.25"/>
    <row r="12792" ht="15" x14ac:dyDescent="0.25"/>
    <row r="12793" ht="15" x14ac:dyDescent="0.25"/>
    <row r="12794" ht="15" x14ac:dyDescent="0.25"/>
    <row r="12795" ht="15" x14ac:dyDescent="0.25"/>
    <row r="12796" ht="15" x14ac:dyDescent="0.25"/>
    <row r="12797" ht="15" x14ac:dyDescent="0.25"/>
    <row r="12798" ht="15" x14ac:dyDescent="0.25"/>
    <row r="12799" ht="15" x14ac:dyDescent="0.25"/>
    <row r="12800" ht="15" x14ac:dyDescent="0.25"/>
    <row r="12801" ht="15" x14ac:dyDescent="0.25"/>
    <row r="12802" ht="15" x14ac:dyDescent="0.25"/>
    <row r="12803" ht="15" x14ac:dyDescent="0.25"/>
    <row r="12804" ht="15" x14ac:dyDescent="0.25"/>
    <row r="12805" ht="15" x14ac:dyDescent="0.25"/>
    <row r="12806" ht="15" x14ac:dyDescent="0.25"/>
    <row r="12807" ht="15" x14ac:dyDescent="0.25"/>
    <row r="12808" ht="15" x14ac:dyDescent="0.25"/>
    <row r="12809" ht="15" x14ac:dyDescent="0.25"/>
    <row r="12810" ht="15" x14ac:dyDescent="0.25"/>
    <row r="12811" ht="15" x14ac:dyDescent="0.25"/>
    <row r="12812" ht="15" x14ac:dyDescent="0.25"/>
    <row r="12813" ht="15" x14ac:dyDescent="0.25"/>
    <row r="12814" ht="15" x14ac:dyDescent="0.25"/>
    <row r="12815" ht="15" x14ac:dyDescent="0.25"/>
    <row r="12816" ht="15" x14ac:dyDescent="0.25"/>
    <row r="12817" ht="15" x14ac:dyDescent="0.25"/>
    <row r="12818" ht="15" x14ac:dyDescent="0.25"/>
    <row r="12819" ht="15" x14ac:dyDescent="0.25"/>
    <row r="12820" ht="15" x14ac:dyDescent="0.25"/>
    <row r="12821" ht="15" x14ac:dyDescent="0.25"/>
    <row r="12822" ht="15" x14ac:dyDescent="0.25"/>
    <row r="12823" ht="15" x14ac:dyDescent="0.25"/>
    <row r="12824" ht="15" x14ac:dyDescent="0.25"/>
    <row r="12825" ht="15" x14ac:dyDescent="0.25"/>
    <row r="12826" ht="15" x14ac:dyDescent="0.25"/>
    <row r="12827" ht="15" x14ac:dyDescent="0.25"/>
    <row r="12828" ht="15" x14ac:dyDescent="0.25"/>
    <row r="12829" ht="15" x14ac:dyDescent="0.25"/>
    <row r="12830" ht="15" x14ac:dyDescent="0.25"/>
    <row r="12831" ht="15" x14ac:dyDescent="0.25"/>
    <row r="12832" ht="15" x14ac:dyDescent="0.25"/>
    <row r="12833" ht="15" x14ac:dyDescent="0.25"/>
    <row r="12834" ht="15" x14ac:dyDescent="0.25"/>
    <row r="12835" ht="15" x14ac:dyDescent="0.25"/>
    <row r="12836" ht="15" x14ac:dyDescent="0.25"/>
    <row r="12837" ht="15" x14ac:dyDescent="0.25"/>
    <row r="12838" ht="15" x14ac:dyDescent="0.25"/>
    <row r="12839" ht="15" x14ac:dyDescent="0.25"/>
    <row r="12840" ht="15" x14ac:dyDescent="0.25"/>
    <row r="12841" ht="15" x14ac:dyDescent="0.25"/>
    <row r="12842" ht="15" x14ac:dyDescent="0.25"/>
    <row r="12843" ht="15" x14ac:dyDescent="0.25"/>
    <row r="12844" ht="15" x14ac:dyDescent="0.25"/>
    <row r="12845" ht="15" x14ac:dyDescent="0.25"/>
    <row r="12846" ht="15" x14ac:dyDescent="0.25"/>
    <row r="12847" ht="15" x14ac:dyDescent="0.25"/>
    <row r="12848" ht="15" x14ac:dyDescent="0.25"/>
    <row r="12849" ht="15" x14ac:dyDescent="0.25"/>
    <row r="12850" ht="15" x14ac:dyDescent="0.25"/>
    <row r="12851" ht="15" x14ac:dyDescent="0.25"/>
    <row r="12852" ht="15" x14ac:dyDescent="0.25"/>
    <row r="12853" ht="15" x14ac:dyDescent="0.25"/>
    <row r="12854" ht="15" x14ac:dyDescent="0.25"/>
    <row r="12855" ht="15" x14ac:dyDescent="0.25"/>
    <row r="12856" ht="15" x14ac:dyDescent="0.25"/>
    <row r="12857" ht="15" x14ac:dyDescent="0.25"/>
    <row r="12858" ht="15" x14ac:dyDescent="0.25"/>
    <row r="12859" ht="15" x14ac:dyDescent="0.25"/>
    <row r="12860" ht="15" x14ac:dyDescent="0.25"/>
    <row r="12861" ht="15" x14ac:dyDescent="0.25"/>
    <row r="12862" ht="15" x14ac:dyDescent="0.25"/>
    <row r="12863" ht="15" x14ac:dyDescent="0.25"/>
    <row r="12864" ht="15" x14ac:dyDescent="0.25"/>
    <row r="12865" ht="15" x14ac:dyDescent="0.25"/>
    <row r="12866" ht="15" x14ac:dyDescent="0.25"/>
    <row r="12867" ht="15" x14ac:dyDescent="0.25"/>
    <row r="12868" ht="15" x14ac:dyDescent="0.25"/>
    <row r="12869" ht="15" x14ac:dyDescent="0.25"/>
    <row r="12870" ht="15" x14ac:dyDescent="0.25"/>
    <row r="12871" ht="15" x14ac:dyDescent="0.25"/>
    <row r="12872" ht="15" x14ac:dyDescent="0.25"/>
    <row r="12873" ht="15" x14ac:dyDescent="0.25"/>
    <row r="12874" ht="15" x14ac:dyDescent="0.25"/>
    <row r="12875" ht="15" x14ac:dyDescent="0.25"/>
    <row r="12876" ht="15" x14ac:dyDescent="0.25"/>
    <row r="12877" ht="15" x14ac:dyDescent="0.25"/>
    <row r="12878" ht="15" x14ac:dyDescent="0.25"/>
    <row r="12879" ht="15" x14ac:dyDescent="0.25"/>
    <row r="12880" ht="15" x14ac:dyDescent="0.25"/>
    <row r="12881" ht="15" x14ac:dyDescent="0.25"/>
    <row r="12882" ht="15" x14ac:dyDescent="0.25"/>
    <row r="12883" ht="15" x14ac:dyDescent="0.25"/>
    <row r="12884" ht="15" x14ac:dyDescent="0.25"/>
    <row r="12885" ht="15" x14ac:dyDescent="0.25"/>
    <row r="12886" ht="15" x14ac:dyDescent="0.25"/>
    <row r="12887" ht="15" x14ac:dyDescent="0.25"/>
    <row r="12888" ht="15" x14ac:dyDescent="0.25"/>
    <row r="12889" ht="15" x14ac:dyDescent="0.25"/>
    <row r="12890" ht="15" x14ac:dyDescent="0.25"/>
    <row r="12891" ht="15" x14ac:dyDescent="0.25"/>
    <row r="12892" ht="15" x14ac:dyDescent="0.25"/>
    <row r="12893" ht="15" x14ac:dyDescent="0.25"/>
    <row r="12894" ht="15" x14ac:dyDescent="0.25"/>
    <row r="12895" ht="15" x14ac:dyDescent="0.25"/>
    <row r="12896" ht="15" x14ac:dyDescent="0.25"/>
    <row r="12897" ht="15" x14ac:dyDescent="0.25"/>
    <row r="12898" ht="15" x14ac:dyDescent="0.25"/>
    <row r="12899" ht="15" x14ac:dyDescent="0.25"/>
    <row r="12900" ht="15" x14ac:dyDescent="0.25"/>
    <row r="12901" ht="15" x14ac:dyDescent="0.25"/>
    <row r="12902" ht="15" x14ac:dyDescent="0.25"/>
    <row r="12903" ht="15" x14ac:dyDescent="0.25"/>
    <row r="12904" ht="15" x14ac:dyDescent="0.25"/>
    <row r="12905" ht="15" x14ac:dyDescent="0.25"/>
    <row r="12906" ht="15" x14ac:dyDescent="0.25"/>
    <row r="12907" ht="15" x14ac:dyDescent="0.25"/>
    <row r="12908" ht="15" x14ac:dyDescent="0.25"/>
    <row r="12909" ht="15" x14ac:dyDescent="0.25"/>
    <row r="12910" ht="15" x14ac:dyDescent="0.25"/>
    <row r="12911" ht="15" x14ac:dyDescent="0.25"/>
    <row r="12912" ht="15" x14ac:dyDescent="0.25"/>
    <row r="12913" ht="15" x14ac:dyDescent="0.25"/>
    <row r="12914" ht="15" x14ac:dyDescent="0.25"/>
    <row r="12915" ht="15" x14ac:dyDescent="0.25"/>
    <row r="12916" ht="15" x14ac:dyDescent="0.25"/>
    <row r="12917" ht="15" x14ac:dyDescent="0.25"/>
    <row r="12918" ht="15" x14ac:dyDescent="0.25"/>
    <row r="12919" ht="15" x14ac:dyDescent="0.25"/>
    <row r="12920" ht="15" x14ac:dyDescent="0.25"/>
    <row r="12921" ht="15" x14ac:dyDescent="0.25"/>
    <row r="12922" ht="15" x14ac:dyDescent="0.25"/>
    <row r="12923" ht="15" x14ac:dyDescent="0.25"/>
    <row r="12924" ht="15" x14ac:dyDescent="0.25"/>
    <row r="12925" ht="15" x14ac:dyDescent="0.25"/>
    <row r="12926" ht="15" x14ac:dyDescent="0.25"/>
    <row r="12927" ht="15" x14ac:dyDescent="0.25"/>
    <row r="12928" ht="15" x14ac:dyDescent="0.25"/>
    <row r="12929" ht="15" x14ac:dyDescent="0.25"/>
    <row r="12930" ht="15" x14ac:dyDescent="0.25"/>
    <row r="12931" ht="15" x14ac:dyDescent="0.25"/>
    <row r="12932" ht="15" x14ac:dyDescent="0.25"/>
    <row r="12933" ht="15" x14ac:dyDescent="0.25"/>
    <row r="12934" ht="15" x14ac:dyDescent="0.25"/>
    <row r="12935" ht="15" x14ac:dyDescent="0.25"/>
    <row r="12936" ht="15" x14ac:dyDescent="0.25"/>
    <row r="12937" ht="15" x14ac:dyDescent="0.25"/>
    <row r="12938" ht="15" x14ac:dyDescent="0.25"/>
    <row r="12939" ht="15" x14ac:dyDescent="0.25"/>
    <row r="12940" ht="15" x14ac:dyDescent="0.25"/>
    <row r="12941" ht="15" x14ac:dyDescent="0.25"/>
    <row r="12942" ht="15" x14ac:dyDescent="0.25"/>
    <row r="12943" ht="15" x14ac:dyDescent="0.25"/>
    <row r="12944" ht="15" x14ac:dyDescent="0.25"/>
    <row r="12945" ht="15" x14ac:dyDescent="0.25"/>
    <row r="12946" ht="15" x14ac:dyDescent="0.25"/>
    <row r="12947" ht="15" x14ac:dyDescent="0.25"/>
    <row r="12948" ht="15" x14ac:dyDescent="0.25"/>
    <row r="12949" ht="15" x14ac:dyDescent="0.25"/>
    <row r="12950" ht="15" x14ac:dyDescent="0.25"/>
    <row r="12951" ht="15" x14ac:dyDescent="0.25"/>
    <row r="12952" ht="15" x14ac:dyDescent="0.25"/>
    <row r="12953" ht="15" x14ac:dyDescent="0.25"/>
    <row r="12954" ht="15" x14ac:dyDescent="0.25"/>
    <row r="12955" ht="15" x14ac:dyDescent="0.25"/>
    <row r="12956" ht="15" x14ac:dyDescent="0.25"/>
    <row r="12957" ht="15" x14ac:dyDescent="0.25"/>
    <row r="12958" ht="15" x14ac:dyDescent="0.25"/>
    <row r="12959" ht="15" x14ac:dyDescent="0.25"/>
    <row r="12960" ht="15" x14ac:dyDescent="0.25"/>
    <row r="12961" ht="15" x14ac:dyDescent="0.25"/>
    <row r="12962" ht="15" x14ac:dyDescent="0.25"/>
    <row r="12963" ht="15" x14ac:dyDescent="0.25"/>
    <row r="12964" ht="15" x14ac:dyDescent="0.25"/>
    <row r="12965" ht="15" x14ac:dyDescent="0.25"/>
    <row r="12966" ht="15" x14ac:dyDescent="0.25"/>
    <row r="12967" ht="15" x14ac:dyDescent="0.25"/>
    <row r="12968" ht="15" x14ac:dyDescent="0.25"/>
    <row r="12969" ht="15" x14ac:dyDescent="0.25"/>
    <row r="12970" ht="15" x14ac:dyDescent="0.25"/>
    <row r="12971" ht="15" x14ac:dyDescent="0.25"/>
    <row r="12972" ht="15" x14ac:dyDescent="0.25"/>
    <row r="12973" ht="15" x14ac:dyDescent="0.25"/>
    <row r="12974" ht="15" x14ac:dyDescent="0.25"/>
    <row r="12975" ht="15" x14ac:dyDescent="0.25"/>
    <row r="12976" ht="15" x14ac:dyDescent="0.25"/>
    <row r="12977" ht="15" x14ac:dyDescent="0.25"/>
    <row r="12978" ht="15" x14ac:dyDescent="0.25"/>
    <row r="12979" ht="15" x14ac:dyDescent="0.25"/>
    <row r="12980" ht="15" x14ac:dyDescent="0.25"/>
    <row r="12981" ht="15" x14ac:dyDescent="0.25"/>
    <row r="12982" ht="15" x14ac:dyDescent="0.25"/>
    <row r="12983" ht="15" x14ac:dyDescent="0.25"/>
    <row r="12984" ht="15" x14ac:dyDescent="0.25"/>
    <row r="12985" ht="15" x14ac:dyDescent="0.25"/>
    <row r="12986" ht="15" x14ac:dyDescent="0.25"/>
    <row r="12987" ht="15" x14ac:dyDescent="0.25"/>
    <row r="12988" ht="15" x14ac:dyDescent="0.25"/>
    <row r="12989" ht="15" x14ac:dyDescent="0.25"/>
    <row r="12990" ht="15" x14ac:dyDescent="0.25"/>
    <row r="12991" ht="15" x14ac:dyDescent="0.25"/>
    <row r="12992" ht="15" x14ac:dyDescent="0.25"/>
    <row r="12993" ht="15" x14ac:dyDescent="0.25"/>
    <row r="12994" ht="15" x14ac:dyDescent="0.25"/>
    <row r="12995" ht="15" x14ac:dyDescent="0.25"/>
    <row r="12996" ht="15" x14ac:dyDescent="0.25"/>
    <row r="12997" ht="15" x14ac:dyDescent="0.25"/>
    <row r="12998" ht="15" x14ac:dyDescent="0.25"/>
    <row r="12999" ht="15" x14ac:dyDescent="0.25"/>
    <row r="13000" ht="15" x14ac:dyDescent="0.25"/>
    <row r="13001" ht="15" x14ac:dyDescent="0.25"/>
    <row r="13002" ht="15" x14ac:dyDescent="0.25"/>
    <row r="13003" ht="15" x14ac:dyDescent="0.25"/>
    <row r="13004" ht="15" x14ac:dyDescent="0.25"/>
    <row r="13005" ht="15" x14ac:dyDescent="0.25"/>
    <row r="13006" ht="15" x14ac:dyDescent="0.25"/>
    <row r="13007" ht="15" x14ac:dyDescent="0.25"/>
    <row r="13008" ht="15" x14ac:dyDescent="0.25"/>
    <row r="13009" ht="15" x14ac:dyDescent="0.25"/>
    <row r="13010" ht="15" x14ac:dyDescent="0.25"/>
    <row r="13011" ht="15" x14ac:dyDescent="0.25"/>
    <row r="13012" ht="15" x14ac:dyDescent="0.25"/>
    <row r="13013" ht="15" x14ac:dyDescent="0.25"/>
    <row r="13014" ht="15" x14ac:dyDescent="0.25"/>
    <row r="13015" ht="15" x14ac:dyDescent="0.25"/>
    <row r="13016" ht="15" x14ac:dyDescent="0.25"/>
    <row r="13017" ht="15" x14ac:dyDescent="0.25"/>
    <row r="13018" ht="15" x14ac:dyDescent="0.25"/>
    <row r="13019" ht="15" x14ac:dyDescent="0.25"/>
    <row r="13020" ht="15" x14ac:dyDescent="0.25"/>
    <row r="13021" ht="15" x14ac:dyDescent="0.25"/>
    <row r="13022" ht="15" x14ac:dyDescent="0.25"/>
    <row r="13023" ht="15" x14ac:dyDescent="0.25"/>
    <row r="13024" ht="15" x14ac:dyDescent="0.25"/>
    <row r="13025" ht="15" x14ac:dyDescent="0.25"/>
    <row r="13026" ht="15" x14ac:dyDescent="0.25"/>
    <row r="13027" ht="15" x14ac:dyDescent="0.25"/>
    <row r="13028" ht="15" x14ac:dyDescent="0.25"/>
    <row r="13029" ht="15" x14ac:dyDescent="0.25"/>
    <row r="13030" ht="15" x14ac:dyDescent="0.25"/>
    <row r="13031" ht="15" x14ac:dyDescent="0.25"/>
    <row r="13032" ht="15" x14ac:dyDescent="0.25"/>
    <row r="13033" ht="15" x14ac:dyDescent="0.25"/>
    <row r="13034" ht="15" x14ac:dyDescent="0.25"/>
    <row r="13035" ht="15" x14ac:dyDescent="0.25"/>
    <row r="13036" ht="15" x14ac:dyDescent="0.25"/>
    <row r="13037" ht="15" x14ac:dyDescent="0.25"/>
    <row r="13038" ht="15" x14ac:dyDescent="0.25"/>
    <row r="13039" ht="15" x14ac:dyDescent="0.25"/>
    <row r="13040" ht="15" x14ac:dyDescent="0.25"/>
    <row r="13041" ht="15" x14ac:dyDescent="0.25"/>
    <row r="13042" ht="15" x14ac:dyDescent="0.25"/>
    <row r="13043" ht="15" x14ac:dyDescent="0.25"/>
    <row r="13044" ht="15" x14ac:dyDescent="0.25"/>
    <row r="13045" ht="15" x14ac:dyDescent="0.25"/>
    <row r="13046" ht="15" x14ac:dyDescent="0.25"/>
    <row r="13047" ht="15" x14ac:dyDescent="0.25"/>
    <row r="13048" ht="15" x14ac:dyDescent="0.25"/>
    <row r="13049" ht="15" x14ac:dyDescent="0.25"/>
    <row r="13050" ht="15" x14ac:dyDescent="0.25"/>
    <row r="13051" ht="15" x14ac:dyDescent="0.25"/>
    <row r="13052" ht="15" x14ac:dyDescent="0.25"/>
    <row r="13053" ht="15" x14ac:dyDescent="0.25"/>
    <row r="13054" ht="15" x14ac:dyDescent="0.25"/>
    <row r="13055" ht="15" x14ac:dyDescent="0.25"/>
    <row r="13056" ht="15" x14ac:dyDescent="0.25"/>
    <row r="13057" ht="15" x14ac:dyDescent="0.25"/>
    <row r="13058" ht="15" x14ac:dyDescent="0.25"/>
    <row r="13059" ht="15" x14ac:dyDescent="0.25"/>
    <row r="13060" ht="15" x14ac:dyDescent="0.25"/>
    <row r="13061" ht="15" x14ac:dyDescent="0.25"/>
    <row r="13062" ht="15" x14ac:dyDescent="0.25"/>
    <row r="13063" ht="15" x14ac:dyDescent="0.25"/>
    <row r="13064" ht="15" x14ac:dyDescent="0.25"/>
    <row r="13065" ht="15" x14ac:dyDescent="0.25"/>
    <row r="13066" ht="15" x14ac:dyDescent="0.25"/>
    <row r="13067" ht="15" x14ac:dyDescent="0.25"/>
    <row r="13068" ht="15" x14ac:dyDescent="0.25"/>
    <row r="13069" ht="15" x14ac:dyDescent="0.25"/>
    <row r="13070" ht="15" x14ac:dyDescent="0.25"/>
    <row r="13071" ht="15" x14ac:dyDescent="0.25"/>
    <row r="13072" ht="15" x14ac:dyDescent="0.25"/>
    <row r="13073" ht="15" x14ac:dyDescent="0.25"/>
    <row r="13074" ht="15" x14ac:dyDescent="0.25"/>
    <row r="13075" ht="15" x14ac:dyDescent="0.25"/>
    <row r="13076" ht="15" x14ac:dyDescent="0.25"/>
    <row r="13077" ht="15" x14ac:dyDescent="0.25"/>
    <row r="13078" ht="15" x14ac:dyDescent="0.25"/>
    <row r="13079" ht="15" x14ac:dyDescent="0.25"/>
    <row r="13080" ht="15" x14ac:dyDescent="0.25"/>
    <row r="13081" ht="15" x14ac:dyDescent="0.25"/>
    <row r="13082" ht="15" x14ac:dyDescent="0.25"/>
    <row r="13083" ht="15" x14ac:dyDescent="0.25"/>
    <row r="13084" ht="15" x14ac:dyDescent="0.25"/>
    <row r="13085" ht="15" x14ac:dyDescent="0.25"/>
    <row r="13086" ht="15" x14ac:dyDescent="0.25"/>
    <row r="13087" ht="15" x14ac:dyDescent="0.25"/>
    <row r="13088" ht="15" x14ac:dyDescent="0.25"/>
    <row r="13089" ht="15" x14ac:dyDescent="0.25"/>
    <row r="13090" ht="15" x14ac:dyDescent="0.25"/>
    <row r="13091" ht="15" x14ac:dyDescent="0.25"/>
    <row r="13092" ht="15" x14ac:dyDescent="0.25"/>
    <row r="13093" ht="15" x14ac:dyDescent="0.25"/>
    <row r="13094" ht="15" x14ac:dyDescent="0.25"/>
    <row r="13095" ht="15" x14ac:dyDescent="0.25"/>
    <row r="13096" ht="15" x14ac:dyDescent="0.25"/>
    <row r="13097" ht="15" x14ac:dyDescent="0.25"/>
    <row r="13098" ht="15" x14ac:dyDescent="0.25"/>
    <row r="13099" ht="15" x14ac:dyDescent="0.25"/>
    <row r="13100" ht="15" x14ac:dyDescent="0.25"/>
    <row r="13101" ht="15" x14ac:dyDescent="0.25"/>
    <row r="13102" ht="15" x14ac:dyDescent="0.25"/>
    <row r="13103" ht="15" x14ac:dyDescent="0.25"/>
    <row r="13104" ht="15" x14ac:dyDescent="0.25"/>
    <row r="13105" ht="15" x14ac:dyDescent="0.25"/>
    <row r="13106" ht="15" x14ac:dyDescent="0.25"/>
    <row r="13107" ht="15" x14ac:dyDescent="0.25"/>
    <row r="13108" ht="15" x14ac:dyDescent="0.25"/>
    <row r="13109" ht="15" x14ac:dyDescent="0.25"/>
    <row r="13110" ht="15" x14ac:dyDescent="0.25"/>
    <row r="13111" ht="15" x14ac:dyDescent="0.25"/>
    <row r="13112" ht="15" x14ac:dyDescent="0.25"/>
    <row r="13113" ht="15" x14ac:dyDescent="0.25"/>
    <row r="13114" ht="15" x14ac:dyDescent="0.25"/>
    <row r="13115" ht="15" x14ac:dyDescent="0.25"/>
    <row r="13116" ht="15" x14ac:dyDescent="0.25"/>
    <row r="13117" ht="15" x14ac:dyDescent="0.25"/>
    <row r="13118" ht="15" x14ac:dyDescent="0.25"/>
    <row r="13119" ht="15" x14ac:dyDescent="0.25"/>
    <row r="13120" ht="15" x14ac:dyDescent="0.25"/>
    <row r="13121" ht="15" x14ac:dyDescent="0.25"/>
    <row r="13122" ht="15" x14ac:dyDescent="0.25"/>
    <row r="13123" ht="15" x14ac:dyDescent="0.25"/>
    <row r="13124" ht="15" x14ac:dyDescent="0.25"/>
    <row r="13125" ht="15" x14ac:dyDescent="0.25"/>
    <row r="13126" ht="15" x14ac:dyDescent="0.25"/>
    <row r="13127" ht="15" x14ac:dyDescent="0.25"/>
    <row r="13128" ht="15" x14ac:dyDescent="0.25"/>
    <row r="13129" ht="15" x14ac:dyDescent="0.25"/>
    <row r="13130" ht="15" x14ac:dyDescent="0.25"/>
    <row r="13131" ht="15" x14ac:dyDescent="0.25"/>
    <row r="13132" ht="15" x14ac:dyDescent="0.25"/>
    <row r="13133" ht="15" x14ac:dyDescent="0.25"/>
    <row r="13134" ht="15" x14ac:dyDescent="0.25"/>
    <row r="13135" ht="15" x14ac:dyDescent="0.25"/>
    <row r="13136" ht="15" x14ac:dyDescent="0.25"/>
    <row r="13137" ht="15" x14ac:dyDescent="0.25"/>
    <row r="13138" ht="15" x14ac:dyDescent="0.25"/>
    <row r="13139" ht="15" x14ac:dyDescent="0.25"/>
    <row r="13140" ht="15" x14ac:dyDescent="0.25"/>
    <row r="13141" ht="15" x14ac:dyDescent="0.25"/>
    <row r="13142" ht="15" x14ac:dyDescent="0.25"/>
    <row r="13143" ht="15" x14ac:dyDescent="0.25"/>
    <row r="13144" ht="15" x14ac:dyDescent="0.25"/>
    <row r="13145" ht="15" x14ac:dyDescent="0.25"/>
    <row r="13146" ht="15" x14ac:dyDescent="0.25"/>
    <row r="13147" ht="15" x14ac:dyDescent="0.25"/>
    <row r="13148" ht="15" x14ac:dyDescent="0.25"/>
    <row r="13149" ht="15" x14ac:dyDescent="0.25"/>
    <row r="13150" ht="15" x14ac:dyDescent="0.25"/>
    <row r="13151" ht="15" x14ac:dyDescent="0.25"/>
    <row r="13152" ht="15" x14ac:dyDescent="0.25"/>
    <row r="13153" ht="15" x14ac:dyDescent="0.25"/>
    <row r="13154" ht="15" x14ac:dyDescent="0.25"/>
    <row r="13155" ht="15" x14ac:dyDescent="0.25"/>
    <row r="13156" ht="15" x14ac:dyDescent="0.25"/>
    <row r="13157" ht="15" x14ac:dyDescent="0.25"/>
    <row r="13158" ht="15" x14ac:dyDescent="0.25"/>
    <row r="13159" ht="15" x14ac:dyDescent="0.25"/>
    <row r="13160" ht="15" x14ac:dyDescent="0.25"/>
    <row r="13161" ht="15" x14ac:dyDescent="0.25"/>
    <row r="13162" ht="15" x14ac:dyDescent="0.25"/>
    <row r="13163" ht="15" x14ac:dyDescent="0.25"/>
    <row r="13164" ht="15" x14ac:dyDescent="0.25"/>
    <row r="13165" ht="15" x14ac:dyDescent="0.25"/>
    <row r="13166" ht="15" x14ac:dyDescent="0.25"/>
    <row r="13167" ht="15" x14ac:dyDescent="0.25"/>
    <row r="13168" ht="15" x14ac:dyDescent="0.25"/>
    <row r="13169" ht="15" x14ac:dyDescent="0.25"/>
    <row r="13170" ht="15" x14ac:dyDescent="0.25"/>
    <row r="13171" ht="15" x14ac:dyDescent="0.25"/>
    <row r="13172" ht="15" x14ac:dyDescent="0.25"/>
    <row r="13173" ht="15" x14ac:dyDescent="0.25"/>
    <row r="13174" ht="15" x14ac:dyDescent="0.25"/>
    <row r="13175" ht="15" x14ac:dyDescent="0.25"/>
    <row r="13176" ht="15" x14ac:dyDescent="0.25"/>
    <row r="13177" ht="15" x14ac:dyDescent="0.25"/>
    <row r="13178" ht="15" x14ac:dyDescent="0.25"/>
    <row r="13179" ht="15" x14ac:dyDescent="0.25"/>
    <row r="13180" ht="15" x14ac:dyDescent="0.25"/>
    <row r="13181" ht="15" x14ac:dyDescent="0.25"/>
    <row r="13182" ht="15" x14ac:dyDescent="0.25"/>
    <row r="13183" ht="15" x14ac:dyDescent="0.25"/>
    <row r="13184" ht="15" x14ac:dyDescent="0.25"/>
    <row r="13185" ht="15" x14ac:dyDescent="0.25"/>
    <row r="13186" ht="15" x14ac:dyDescent="0.25"/>
    <row r="13187" ht="15" x14ac:dyDescent="0.25"/>
    <row r="13188" ht="15" x14ac:dyDescent="0.25"/>
    <row r="13189" ht="15" x14ac:dyDescent="0.25"/>
    <row r="13190" ht="15" x14ac:dyDescent="0.25"/>
    <row r="13191" ht="15" x14ac:dyDescent="0.25"/>
    <row r="13192" ht="15" x14ac:dyDescent="0.25"/>
    <row r="13193" ht="15" x14ac:dyDescent="0.25"/>
    <row r="13194" ht="15" x14ac:dyDescent="0.25"/>
    <row r="13195" ht="15" x14ac:dyDescent="0.25"/>
    <row r="13196" ht="15" x14ac:dyDescent="0.25"/>
    <row r="13197" ht="15" x14ac:dyDescent="0.25"/>
    <row r="13198" ht="15" x14ac:dyDescent="0.25"/>
    <row r="13199" ht="15" x14ac:dyDescent="0.25"/>
    <row r="13200" ht="15" x14ac:dyDescent="0.25"/>
    <row r="13201" ht="15" x14ac:dyDescent="0.25"/>
    <row r="13202" ht="15" x14ac:dyDescent="0.25"/>
    <row r="13203" ht="15" x14ac:dyDescent="0.25"/>
    <row r="13204" ht="15" x14ac:dyDescent="0.25"/>
    <row r="13205" ht="15" x14ac:dyDescent="0.25"/>
    <row r="13206" ht="15" x14ac:dyDescent="0.25"/>
    <row r="13207" ht="15" x14ac:dyDescent="0.25"/>
    <row r="13208" ht="15" x14ac:dyDescent="0.25"/>
    <row r="13209" ht="15" x14ac:dyDescent="0.25"/>
    <row r="13210" ht="15" x14ac:dyDescent="0.25"/>
    <row r="13211" ht="15" x14ac:dyDescent="0.25"/>
    <row r="13212" ht="15" x14ac:dyDescent="0.25"/>
    <row r="13213" ht="15" x14ac:dyDescent="0.25"/>
    <row r="13214" ht="15" x14ac:dyDescent="0.25"/>
    <row r="13215" ht="15" x14ac:dyDescent="0.25"/>
    <row r="13216" ht="15" x14ac:dyDescent="0.25"/>
    <row r="13217" ht="15" x14ac:dyDescent="0.25"/>
    <row r="13218" ht="15" x14ac:dyDescent="0.25"/>
    <row r="13219" ht="15" x14ac:dyDescent="0.25"/>
    <row r="13220" ht="15" x14ac:dyDescent="0.25"/>
    <row r="13221" ht="15" x14ac:dyDescent="0.25"/>
    <row r="13222" ht="15" x14ac:dyDescent="0.25"/>
    <row r="13223" ht="15" x14ac:dyDescent="0.25"/>
    <row r="13224" ht="15" x14ac:dyDescent="0.25"/>
    <row r="13225" ht="15" x14ac:dyDescent="0.25"/>
    <row r="13226" ht="15" x14ac:dyDescent="0.25"/>
    <row r="13227" ht="15" x14ac:dyDescent="0.25"/>
    <row r="13228" ht="15" x14ac:dyDescent="0.25"/>
    <row r="13229" ht="15" x14ac:dyDescent="0.25"/>
    <row r="13230" ht="15" x14ac:dyDescent="0.25"/>
    <row r="13231" ht="15" x14ac:dyDescent="0.25"/>
    <row r="13232" ht="15" x14ac:dyDescent="0.25"/>
    <row r="13233" ht="15" x14ac:dyDescent="0.25"/>
    <row r="13234" ht="15" x14ac:dyDescent="0.25"/>
    <row r="13235" ht="15" x14ac:dyDescent="0.25"/>
    <row r="13236" ht="15" x14ac:dyDescent="0.25"/>
    <row r="13237" ht="15" x14ac:dyDescent="0.25"/>
    <row r="13238" ht="15" x14ac:dyDescent="0.25"/>
    <row r="13239" ht="15" x14ac:dyDescent="0.25"/>
    <row r="13240" ht="15" x14ac:dyDescent="0.25"/>
    <row r="13241" ht="15" x14ac:dyDescent="0.25"/>
    <row r="13242" ht="15" x14ac:dyDescent="0.25"/>
    <row r="13243" ht="15" x14ac:dyDescent="0.25"/>
    <row r="13244" ht="15" x14ac:dyDescent="0.25"/>
    <row r="13245" ht="15" x14ac:dyDescent="0.25"/>
    <row r="13246" ht="15" x14ac:dyDescent="0.25"/>
    <row r="13247" ht="15" x14ac:dyDescent="0.25"/>
    <row r="13248" ht="15" x14ac:dyDescent="0.25"/>
    <row r="13249" ht="15" x14ac:dyDescent="0.25"/>
    <row r="13250" ht="15" x14ac:dyDescent="0.25"/>
    <row r="13251" ht="15" x14ac:dyDescent="0.25"/>
    <row r="13252" ht="15" x14ac:dyDescent="0.25"/>
    <row r="13253" ht="15" x14ac:dyDescent="0.25"/>
    <row r="13254" ht="15" x14ac:dyDescent="0.25"/>
    <row r="13255" ht="15" x14ac:dyDescent="0.25"/>
    <row r="13256" ht="15" x14ac:dyDescent="0.25"/>
    <row r="13257" ht="15" x14ac:dyDescent="0.25"/>
    <row r="13258" ht="15" x14ac:dyDescent="0.25"/>
    <row r="13259" ht="15" x14ac:dyDescent="0.25"/>
    <row r="13260" ht="15" x14ac:dyDescent="0.25"/>
    <row r="13261" ht="15" x14ac:dyDescent="0.25"/>
    <row r="13262" ht="15" x14ac:dyDescent="0.25"/>
    <row r="13263" ht="15" x14ac:dyDescent="0.25"/>
    <row r="13264" ht="15" x14ac:dyDescent="0.25"/>
    <row r="13265" ht="15" x14ac:dyDescent="0.25"/>
    <row r="13266" ht="15" x14ac:dyDescent="0.25"/>
    <row r="13267" ht="15" x14ac:dyDescent="0.25"/>
    <row r="13268" ht="15" x14ac:dyDescent="0.25"/>
    <row r="13269" ht="15" x14ac:dyDescent="0.25"/>
    <row r="13270" ht="15" x14ac:dyDescent="0.25"/>
    <row r="13271" ht="15" x14ac:dyDescent="0.25"/>
    <row r="13272" ht="15" x14ac:dyDescent="0.25"/>
    <row r="13273" ht="15" x14ac:dyDescent="0.25"/>
    <row r="13274" ht="15" x14ac:dyDescent="0.25"/>
    <row r="13275" ht="15" x14ac:dyDescent="0.25"/>
    <row r="13276" ht="15" x14ac:dyDescent="0.25"/>
    <row r="13277" ht="15" x14ac:dyDescent="0.25"/>
    <row r="13278" ht="15" x14ac:dyDescent="0.25"/>
    <row r="13279" ht="15" x14ac:dyDescent="0.25"/>
    <row r="13280" ht="15" x14ac:dyDescent="0.25"/>
    <row r="13281" ht="15" x14ac:dyDescent="0.25"/>
    <row r="13282" ht="15" x14ac:dyDescent="0.25"/>
    <row r="13283" ht="15" x14ac:dyDescent="0.25"/>
    <row r="13284" ht="15" x14ac:dyDescent="0.25"/>
    <row r="13285" ht="15" x14ac:dyDescent="0.25"/>
    <row r="13286" ht="15" x14ac:dyDescent="0.25"/>
    <row r="13287" ht="15" x14ac:dyDescent="0.25"/>
    <row r="13288" ht="15" x14ac:dyDescent="0.25"/>
    <row r="13289" ht="15" x14ac:dyDescent="0.25"/>
    <row r="13290" ht="15" x14ac:dyDescent="0.25"/>
    <row r="13291" ht="15" x14ac:dyDescent="0.25"/>
    <row r="13292" ht="15" x14ac:dyDescent="0.25"/>
    <row r="13293" ht="15" x14ac:dyDescent="0.25"/>
    <row r="13294" ht="15" x14ac:dyDescent="0.25"/>
    <row r="13295" ht="15" x14ac:dyDescent="0.25"/>
    <row r="13296" ht="15" x14ac:dyDescent="0.25"/>
    <row r="13297" ht="15" x14ac:dyDescent="0.25"/>
    <row r="13298" ht="15" x14ac:dyDescent="0.25"/>
    <row r="13299" ht="15" x14ac:dyDescent="0.25"/>
    <row r="13300" ht="15" x14ac:dyDescent="0.25"/>
    <row r="13301" ht="15" x14ac:dyDescent="0.25"/>
    <row r="13302" ht="15" x14ac:dyDescent="0.25"/>
    <row r="13303" ht="15" x14ac:dyDescent="0.25"/>
    <row r="13304" ht="15" x14ac:dyDescent="0.25"/>
    <row r="13305" ht="15" x14ac:dyDescent="0.25"/>
    <row r="13306" ht="15" x14ac:dyDescent="0.25"/>
    <row r="13307" ht="15" x14ac:dyDescent="0.25"/>
    <row r="13308" ht="15" x14ac:dyDescent="0.25"/>
    <row r="13309" ht="15" x14ac:dyDescent="0.25"/>
    <row r="13310" ht="15" x14ac:dyDescent="0.25"/>
    <row r="13311" ht="15" x14ac:dyDescent="0.25"/>
    <row r="13312" ht="15" x14ac:dyDescent="0.25"/>
    <row r="13313" ht="15" x14ac:dyDescent="0.25"/>
    <row r="13314" ht="15" x14ac:dyDescent="0.25"/>
    <row r="13315" ht="15" x14ac:dyDescent="0.25"/>
    <row r="13316" ht="15" x14ac:dyDescent="0.25"/>
    <row r="13317" ht="15" x14ac:dyDescent="0.25"/>
    <row r="13318" ht="15" x14ac:dyDescent="0.25"/>
    <row r="13319" ht="15" x14ac:dyDescent="0.25"/>
    <row r="13320" ht="15" x14ac:dyDescent="0.25"/>
    <row r="13321" ht="15" x14ac:dyDescent="0.25"/>
    <row r="13322" ht="15" x14ac:dyDescent="0.25"/>
    <row r="13323" ht="15" x14ac:dyDescent="0.25"/>
    <row r="13324" ht="15" x14ac:dyDescent="0.25"/>
    <row r="13325" ht="15" x14ac:dyDescent="0.25"/>
    <row r="13326" ht="15" x14ac:dyDescent="0.25"/>
    <row r="13327" ht="15" x14ac:dyDescent="0.25"/>
    <row r="13328" ht="15" x14ac:dyDescent="0.25"/>
    <row r="13329" ht="15" x14ac:dyDescent="0.25"/>
    <row r="13330" ht="15" x14ac:dyDescent="0.25"/>
    <row r="13331" ht="15" x14ac:dyDescent="0.25"/>
    <row r="13332" ht="15" x14ac:dyDescent="0.25"/>
    <row r="13333" ht="15" x14ac:dyDescent="0.25"/>
    <row r="13334" ht="15" x14ac:dyDescent="0.25"/>
    <row r="13335" ht="15" x14ac:dyDescent="0.25"/>
    <row r="13336" ht="15" x14ac:dyDescent="0.25"/>
    <row r="13337" ht="15" x14ac:dyDescent="0.25"/>
    <row r="13338" ht="15" x14ac:dyDescent="0.25"/>
    <row r="13339" ht="15" x14ac:dyDescent="0.25"/>
    <row r="13340" ht="15" x14ac:dyDescent="0.25"/>
    <row r="13341" ht="15" x14ac:dyDescent="0.25"/>
    <row r="13342" ht="15" x14ac:dyDescent="0.25"/>
    <row r="13343" ht="15" x14ac:dyDescent="0.25"/>
    <row r="13344" ht="15" x14ac:dyDescent="0.25"/>
    <row r="13345" ht="15" x14ac:dyDescent="0.25"/>
    <row r="13346" ht="15" x14ac:dyDescent="0.25"/>
    <row r="13347" ht="15" x14ac:dyDescent="0.25"/>
    <row r="13348" ht="15" x14ac:dyDescent="0.25"/>
    <row r="13349" ht="15" x14ac:dyDescent="0.25"/>
    <row r="13350" ht="15" x14ac:dyDescent="0.25"/>
    <row r="13351" ht="15" x14ac:dyDescent="0.25"/>
    <row r="13352" ht="15" x14ac:dyDescent="0.25"/>
    <row r="13353" ht="15" x14ac:dyDescent="0.25"/>
    <row r="13354" ht="15" x14ac:dyDescent="0.25"/>
    <row r="13355" ht="15" x14ac:dyDescent="0.25"/>
    <row r="13356" ht="15" x14ac:dyDescent="0.25"/>
    <row r="13357" ht="15" x14ac:dyDescent="0.25"/>
    <row r="13358" ht="15" x14ac:dyDescent="0.25"/>
    <row r="13359" ht="15" x14ac:dyDescent="0.25"/>
    <row r="13360" ht="15" x14ac:dyDescent="0.25"/>
    <row r="13361" ht="15" x14ac:dyDescent="0.25"/>
    <row r="13362" ht="15" x14ac:dyDescent="0.25"/>
    <row r="13363" ht="15" x14ac:dyDescent="0.25"/>
    <row r="13364" ht="15" x14ac:dyDescent="0.25"/>
    <row r="13365" ht="15" x14ac:dyDescent="0.25"/>
    <row r="13366" ht="15" x14ac:dyDescent="0.25"/>
    <row r="13367" ht="15" x14ac:dyDescent="0.25"/>
    <row r="13368" ht="15" x14ac:dyDescent="0.25"/>
    <row r="13369" ht="15" x14ac:dyDescent="0.25"/>
    <row r="13370" ht="15" x14ac:dyDescent="0.25"/>
    <row r="13371" ht="15" x14ac:dyDescent="0.25"/>
    <row r="13372" ht="15" x14ac:dyDescent="0.25"/>
    <row r="13373" ht="15" x14ac:dyDescent="0.25"/>
    <row r="13374" ht="15" x14ac:dyDescent="0.25"/>
    <row r="13375" ht="15" x14ac:dyDescent="0.25"/>
    <row r="13376" ht="15" x14ac:dyDescent="0.25"/>
    <row r="13377" ht="15" x14ac:dyDescent="0.25"/>
    <row r="13378" ht="15" x14ac:dyDescent="0.25"/>
    <row r="13379" ht="15" x14ac:dyDescent="0.25"/>
    <row r="13380" ht="15" x14ac:dyDescent="0.25"/>
    <row r="13381" ht="15" x14ac:dyDescent="0.25"/>
    <row r="13382" ht="15" x14ac:dyDescent="0.25"/>
    <row r="13383" ht="15" x14ac:dyDescent="0.25"/>
    <row r="13384" ht="15" x14ac:dyDescent="0.25"/>
    <row r="13385" ht="15" x14ac:dyDescent="0.25"/>
    <row r="13386" ht="15" x14ac:dyDescent="0.25"/>
    <row r="13387" ht="15" x14ac:dyDescent="0.25"/>
    <row r="13388" ht="15" x14ac:dyDescent="0.25"/>
    <row r="13389" ht="15" x14ac:dyDescent="0.25"/>
    <row r="13390" ht="15" x14ac:dyDescent="0.25"/>
    <row r="13391" ht="15" x14ac:dyDescent="0.25"/>
    <row r="13392" ht="15" x14ac:dyDescent="0.25"/>
    <row r="13393" ht="15" x14ac:dyDescent="0.25"/>
    <row r="13394" ht="15" x14ac:dyDescent="0.25"/>
    <row r="13395" ht="15" x14ac:dyDescent="0.25"/>
    <row r="13396" ht="15" x14ac:dyDescent="0.25"/>
    <row r="13397" ht="15" x14ac:dyDescent="0.25"/>
    <row r="13398" ht="15" x14ac:dyDescent="0.25"/>
    <row r="13399" ht="15" x14ac:dyDescent="0.25"/>
    <row r="13400" ht="15" x14ac:dyDescent="0.25"/>
    <row r="13401" ht="15" x14ac:dyDescent="0.25"/>
    <row r="13402" ht="15" x14ac:dyDescent="0.25"/>
    <row r="13403" ht="15" x14ac:dyDescent="0.25"/>
    <row r="13404" ht="15" x14ac:dyDescent="0.25"/>
    <row r="13405" ht="15" x14ac:dyDescent="0.25"/>
    <row r="13406" ht="15" x14ac:dyDescent="0.25"/>
    <row r="13407" ht="15" x14ac:dyDescent="0.25"/>
    <row r="13408" ht="15" x14ac:dyDescent="0.25"/>
    <row r="13409" ht="15" x14ac:dyDescent="0.25"/>
    <row r="13410" ht="15" x14ac:dyDescent="0.25"/>
    <row r="13411" ht="15" x14ac:dyDescent="0.25"/>
    <row r="13412" ht="15" x14ac:dyDescent="0.25"/>
    <row r="13413" ht="15" x14ac:dyDescent="0.25"/>
    <row r="13414" ht="15" x14ac:dyDescent="0.25"/>
    <row r="13415" ht="15" x14ac:dyDescent="0.25"/>
    <row r="13416" ht="15" x14ac:dyDescent="0.25"/>
    <row r="13417" ht="15" x14ac:dyDescent="0.25"/>
    <row r="13418" ht="15" x14ac:dyDescent="0.25"/>
    <row r="13419" ht="15" x14ac:dyDescent="0.25"/>
    <row r="13420" ht="15" x14ac:dyDescent="0.25"/>
    <row r="13421" ht="15" x14ac:dyDescent="0.25"/>
    <row r="13422" ht="15" x14ac:dyDescent="0.25"/>
    <row r="13423" ht="15" x14ac:dyDescent="0.25"/>
    <row r="13424" ht="15" x14ac:dyDescent="0.25"/>
    <row r="13425" ht="15" x14ac:dyDescent="0.25"/>
    <row r="13426" ht="15" x14ac:dyDescent="0.25"/>
    <row r="13427" ht="15" x14ac:dyDescent="0.25"/>
    <row r="13428" ht="15" x14ac:dyDescent="0.25"/>
    <row r="13429" ht="15" x14ac:dyDescent="0.25"/>
    <row r="13430" ht="15" x14ac:dyDescent="0.25"/>
    <row r="13431" ht="15" x14ac:dyDescent="0.25"/>
    <row r="13432" ht="15" x14ac:dyDescent="0.25"/>
    <row r="13433" ht="15" x14ac:dyDescent="0.25"/>
    <row r="13434" ht="15" x14ac:dyDescent="0.25"/>
    <row r="13435" ht="15" x14ac:dyDescent="0.25"/>
    <row r="13436" ht="15" x14ac:dyDescent="0.25"/>
    <row r="13437" ht="15" x14ac:dyDescent="0.25"/>
    <row r="13438" ht="15" x14ac:dyDescent="0.25"/>
    <row r="13439" ht="15" x14ac:dyDescent="0.25"/>
    <row r="13440" ht="15" x14ac:dyDescent="0.25"/>
    <row r="13441" ht="15" x14ac:dyDescent="0.25"/>
    <row r="13442" ht="15" x14ac:dyDescent="0.25"/>
    <row r="13443" ht="15" x14ac:dyDescent="0.25"/>
    <row r="13444" ht="15" x14ac:dyDescent="0.25"/>
    <row r="13445" ht="15" x14ac:dyDescent="0.25"/>
    <row r="13446" ht="15" x14ac:dyDescent="0.25"/>
    <row r="13447" ht="15" x14ac:dyDescent="0.25"/>
    <row r="13448" ht="15" x14ac:dyDescent="0.25"/>
    <row r="13449" ht="15" x14ac:dyDescent="0.25"/>
    <row r="13450" ht="15" x14ac:dyDescent="0.25"/>
    <row r="13451" ht="15" x14ac:dyDescent="0.25"/>
    <row r="13452" ht="15" x14ac:dyDescent="0.25"/>
    <row r="13453" ht="15" x14ac:dyDescent="0.25"/>
    <row r="13454" ht="15" x14ac:dyDescent="0.25"/>
    <row r="13455" ht="15" x14ac:dyDescent="0.25"/>
    <row r="13456" ht="15" x14ac:dyDescent="0.25"/>
    <row r="13457" ht="15" x14ac:dyDescent="0.25"/>
    <row r="13458" ht="15" x14ac:dyDescent="0.25"/>
    <row r="13459" ht="15" x14ac:dyDescent="0.25"/>
    <row r="13460" ht="15" x14ac:dyDescent="0.25"/>
    <row r="13461" ht="15" x14ac:dyDescent="0.25"/>
    <row r="13462" ht="15" x14ac:dyDescent="0.25"/>
    <row r="13463" ht="15" x14ac:dyDescent="0.25"/>
    <row r="13464" ht="15" x14ac:dyDescent="0.25"/>
    <row r="13465" ht="15" x14ac:dyDescent="0.25"/>
    <row r="13466" ht="15" x14ac:dyDescent="0.25"/>
    <row r="13467" ht="15" x14ac:dyDescent="0.25"/>
    <row r="13468" ht="15" x14ac:dyDescent="0.25"/>
    <row r="13469" ht="15" x14ac:dyDescent="0.25"/>
    <row r="13470" ht="15" x14ac:dyDescent="0.25"/>
    <row r="13471" ht="15" x14ac:dyDescent="0.25"/>
    <row r="13472" ht="15" x14ac:dyDescent="0.25"/>
    <row r="13473" ht="15" x14ac:dyDescent="0.25"/>
    <row r="13474" ht="15" x14ac:dyDescent="0.25"/>
    <row r="13475" ht="15" x14ac:dyDescent="0.25"/>
    <row r="13476" ht="15" x14ac:dyDescent="0.25"/>
    <row r="13477" ht="15" x14ac:dyDescent="0.25"/>
    <row r="13478" ht="15" x14ac:dyDescent="0.25"/>
    <row r="13479" ht="15" x14ac:dyDescent="0.25"/>
    <row r="13480" ht="15" x14ac:dyDescent="0.25"/>
    <row r="13481" ht="15" x14ac:dyDescent="0.25"/>
    <row r="13482" ht="15" x14ac:dyDescent="0.25"/>
    <row r="13483" ht="15" x14ac:dyDescent="0.25"/>
    <row r="13484" ht="15" x14ac:dyDescent="0.25"/>
    <row r="13485" ht="15" x14ac:dyDescent="0.25"/>
    <row r="13486" ht="15" x14ac:dyDescent="0.25"/>
    <row r="13487" ht="15" x14ac:dyDescent="0.25"/>
    <row r="13488" ht="15" x14ac:dyDescent="0.25"/>
    <row r="13489" ht="15" x14ac:dyDescent="0.25"/>
    <row r="13490" ht="15" x14ac:dyDescent="0.25"/>
    <row r="13491" ht="15" x14ac:dyDescent="0.25"/>
    <row r="13492" ht="15" x14ac:dyDescent="0.25"/>
    <row r="13493" ht="15" x14ac:dyDescent="0.25"/>
    <row r="13494" ht="15" x14ac:dyDescent="0.25"/>
    <row r="13495" ht="15" x14ac:dyDescent="0.25"/>
    <row r="13496" ht="15" x14ac:dyDescent="0.25"/>
    <row r="13497" ht="15" x14ac:dyDescent="0.25"/>
    <row r="13498" ht="15" x14ac:dyDescent="0.25"/>
    <row r="13499" ht="15" x14ac:dyDescent="0.25"/>
    <row r="13500" ht="15" x14ac:dyDescent="0.25"/>
    <row r="13501" ht="15" x14ac:dyDescent="0.25"/>
    <row r="13502" ht="15" x14ac:dyDescent="0.25"/>
    <row r="13503" ht="15" x14ac:dyDescent="0.25"/>
    <row r="13504" ht="15" x14ac:dyDescent="0.25"/>
    <row r="13505" ht="15" x14ac:dyDescent="0.25"/>
    <row r="13506" ht="15" x14ac:dyDescent="0.25"/>
    <row r="13507" ht="15" x14ac:dyDescent="0.25"/>
    <row r="13508" ht="15" x14ac:dyDescent="0.25"/>
    <row r="13509" ht="15" x14ac:dyDescent="0.25"/>
    <row r="13510" ht="15" x14ac:dyDescent="0.25"/>
    <row r="13511" ht="15" x14ac:dyDescent="0.25"/>
    <row r="13512" ht="15" x14ac:dyDescent="0.25"/>
    <row r="13513" ht="15" x14ac:dyDescent="0.25"/>
    <row r="13514" ht="15" x14ac:dyDescent="0.25"/>
    <row r="13515" ht="15" x14ac:dyDescent="0.25"/>
    <row r="13516" ht="15" x14ac:dyDescent="0.25"/>
    <row r="13517" ht="15" x14ac:dyDescent="0.25"/>
    <row r="13518" ht="15" x14ac:dyDescent="0.25"/>
    <row r="13519" ht="15" x14ac:dyDescent="0.25"/>
    <row r="13520" ht="15" x14ac:dyDescent="0.25"/>
    <row r="13521" ht="15" x14ac:dyDescent="0.25"/>
    <row r="13522" ht="15" x14ac:dyDescent="0.25"/>
    <row r="13523" ht="15" x14ac:dyDescent="0.25"/>
    <row r="13524" ht="15" x14ac:dyDescent="0.25"/>
    <row r="13525" ht="15" x14ac:dyDescent="0.25"/>
    <row r="13526" ht="15" x14ac:dyDescent="0.25"/>
    <row r="13527" ht="15" x14ac:dyDescent="0.25"/>
    <row r="13528" ht="15" x14ac:dyDescent="0.25"/>
    <row r="13529" ht="15" x14ac:dyDescent="0.25"/>
    <row r="13530" ht="15" x14ac:dyDescent="0.25"/>
    <row r="13531" ht="15" x14ac:dyDescent="0.25"/>
    <row r="13532" ht="15" x14ac:dyDescent="0.25"/>
    <row r="13533" ht="15" x14ac:dyDescent="0.25"/>
    <row r="13534" ht="15" x14ac:dyDescent="0.25"/>
    <row r="13535" ht="15" x14ac:dyDescent="0.25"/>
    <row r="13536" ht="15" x14ac:dyDescent="0.25"/>
    <row r="13537" ht="15" x14ac:dyDescent="0.25"/>
    <row r="13538" ht="15" x14ac:dyDescent="0.25"/>
    <row r="13539" ht="15" x14ac:dyDescent="0.25"/>
    <row r="13540" ht="15" x14ac:dyDescent="0.25"/>
    <row r="13541" ht="15" x14ac:dyDescent="0.25"/>
    <row r="13542" ht="15" x14ac:dyDescent="0.25"/>
    <row r="13543" ht="15" x14ac:dyDescent="0.25"/>
    <row r="13544" ht="15" x14ac:dyDescent="0.25"/>
    <row r="13545" ht="15" x14ac:dyDescent="0.25"/>
    <row r="13546" ht="15" x14ac:dyDescent="0.25"/>
    <row r="13547" ht="15" x14ac:dyDescent="0.25"/>
    <row r="13548" ht="15" x14ac:dyDescent="0.25"/>
    <row r="13549" ht="15" x14ac:dyDescent="0.25"/>
    <row r="13550" ht="15" x14ac:dyDescent="0.25"/>
    <row r="13551" ht="15" x14ac:dyDescent="0.25"/>
    <row r="13552" ht="15" x14ac:dyDescent="0.25"/>
    <row r="13553" ht="15" x14ac:dyDescent="0.25"/>
    <row r="13554" ht="15" x14ac:dyDescent="0.25"/>
    <row r="13555" ht="15" x14ac:dyDescent="0.25"/>
    <row r="13556" ht="15" x14ac:dyDescent="0.25"/>
    <row r="13557" ht="15" x14ac:dyDescent="0.25"/>
    <row r="13558" ht="15" x14ac:dyDescent="0.25"/>
    <row r="13559" ht="15" x14ac:dyDescent="0.25"/>
    <row r="13560" ht="15" x14ac:dyDescent="0.25"/>
    <row r="13561" ht="15" x14ac:dyDescent="0.25"/>
    <row r="13562" ht="15" x14ac:dyDescent="0.25"/>
    <row r="13563" ht="15" x14ac:dyDescent="0.25"/>
    <row r="13564" ht="15" x14ac:dyDescent="0.25"/>
    <row r="13565" ht="15" x14ac:dyDescent="0.25"/>
    <row r="13566" ht="15" x14ac:dyDescent="0.25"/>
    <row r="13567" ht="15" x14ac:dyDescent="0.25"/>
    <row r="13568" ht="15" x14ac:dyDescent="0.25"/>
    <row r="13569" ht="15" x14ac:dyDescent="0.25"/>
    <row r="13570" ht="15" x14ac:dyDescent="0.25"/>
    <row r="13571" ht="15" x14ac:dyDescent="0.25"/>
    <row r="13572" ht="15" x14ac:dyDescent="0.25"/>
    <row r="13573" ht="15" x14ac:dyDescent="0.25"/>
    <row r="13574" ht="15" x14ac:dyDescent="0.25"/>
    <row r="13575" ht="15" x14ac:dyDescent="0.25"/>
    <row r="13576" ht="15" x14ac:dyDescent="0.25"/>
    <row r="13577" ht="15" x14ac:dyDescent="0.25"/>
    <row r="13578" ht="15" x14ac:dyDescent="0.25"/>
    <row r="13579" ht="15" x14ac:dyDescent="0.25"/>
    <row r="13580" ht="15" x14ac:dyDescent="0.25"/>
    <row r="13581" ht="15" x14ac:dyDescent="0.25"/>
    <row r="13582" ht="15" x14ac:dyDescent="0.25"/>
    <row r="13583" ht="15" x14ac:dyDescent="0.25"/>
    <row r="13584" ht="15" x14ac:dyDescent="0.25"/>
    <row r="13585" ht="15" x14ac:dyDescent="0.25"/>
    <row r="13586" ht="15" x14ac:dyDescent="0.25"/>
    <row r="13587" ht="15" x14ac:dyDescent="0.25"/>
    <row r="13588" ht="15" x14ac:dyDescent="0.25"/>
    <row r="13589" ht="15" x14ac:dyDescent="0.25"/>
    <row r="13590" ht="15" x14ac:dyDescent="0.25"/>
    <row r="13591" ht="15" x14ac:dyDescent="0.25"/>
    <row r="13592" ht="15" x14ac:dyDescent="0.25"/>
    <row r="13593" ht="15" x14ac:dyDescent="0.25"/>
    <row r="13594" ht="15" x14ac:dyDescent="0.25"/>
    <row r="13595" ht="15" x14ac:dyDescent="0.25"/>
    <row r="13596" ht="15" x14ac:dyDescent="0.25"/>
    <row r="13597" ht="15" x14ac:dyDescent="0.25"/>
    <row r="13598" ht="15" x14ac:dyDescent="0.25"/>
    <row r="13599" ht="15" x14ac:dyDescent="0.25"/>
    <row r="13600" ht="15" x14ac:dyDescent="0.25"/>
    <row r="13601" ht="15" x14ac:dyDescent="0.25"/>
    <row r="13602" ht="15" x14ac:dyDescent="0.25"/>
    <row r="13603" ht="15" x14ac:dyDescent="0.25"/>
    <row r="13604" ht="15" x14ac:dyDescent="0.25"/>
    <row r="13605" ht="15" x14ac:dyDescent="0.25"/>
    <row r="13606" ht="15" x14ac:dyDescent="0.25"/>
    <row r="13607" ht="15" x14ac:dyDescent="0.25"/>
    <row r="13608" ht="15" x14ac:dyDescent="0.25"/>
    <row r="13609" ht="15" x14ac:dyDescent="0.25"/>
    <row r="13610" ht="15" x14ac:dyDescent="0.25"/>
    <row r="13611" ht="15" x14ac:dyDescent="0.25"/>
    <row r="13612" ht="15" x14ac:dyDescent="0.25"/>
    <row r="13613" ht="15" x14ac:dyDescent="0.25"/>
    <row r="13614" ht="15" x14ac:dyDescent="0.25"/>
    <row r="13615" ht="15" x14ac:dyDescent="0.25"/>
    <row r="13616" ht="15" x14ac:dyDescent="0.25"/>
    <row r="13617" ht="15" x14ac:dyDescent="0.25"/>
    <row r="13618" ht="15" x14ac:dyDescent="0.25"/>
    <row r="13619" ht="15" x14ac:dyDescent="0.25"/>
    <row r="13620" ht="15" x14ac:dyDescent="0.25"/>
    <row r="13621" ht="15" x14ac:dyDescent="0.25"/>
    <row r="13622" ht="15" x14ac:dyDescent="0.25"/>
    <row r="13623" ht="15" x14ac:dyDescent="0.25"/>
    <row r="13624" ht="15" x14ac:dyDescent="0.25"/>
    <row r="13625" ht="15" x14ac:dyDescent="0.25"/>
    <row r="13626" ht="15" x14ac:dyDescent="0.25"/>
    <row r="13627" ht="15" x14ac:dyDescent="0.25"/>
    <row r="13628" ht="15" x14ac:dyDescent="0.25"/>
    <row r="13629" ht="15" x14ac:dyDescent="0.25"/>
    <row r="13630" ht="15" x14ac:dyDescent="0.25"/>
    <row r="13631" ht="15" x14ac:dyDescent="0.25"/>
    <row r="13632" ht="15" x14ac:dyDescent="0.25"/>
    <row r="13633" ht="15" x14ac:dyDescent="0.25"/>
    <row r="13634" ht="15" x14ac:dyDescent="0.25"/>
    <row r="13635" ht="15" x14ac:dyDescent="0.25"/>
    <row r="13636" ht="15" x14ac:dyDescent="0.25"/>
    <row r="13637" ht="15" x14ac:dyDescent="0.25"/>
    <row r="13638" ht="15" x14ac:dyDescent="0.25"/>
    <row r="13639" ht="15" x14ac:dyDescent="0.25"/>
    <row r="13640" ht="15" x14ac:dyDescent="0.25"/>
    <row r="13641" ht="15" x14ac:dyDescent="0.25"/>
    <row r="13642" ht="15" x14ac:dyDescent="0.25"/>
    <row r="13643" ht="15" x14ac:dyDescent="0.25"/>
    <row r="13644" ht="15" x14ac:dyDescent="0.25"/>
    <row r="13645" ht="15" x14ac:dyDescent="0.25"/>
    <row r="13646" ht="15" x14ac:dyDescent="0.25"/>
    <row r="13647" ht="15" x14ac:dyDescent="0.25"/>
    <row r="13648" ht="15" x14ac:dyDescent="0.25"/>
    <row r="13649" ht="15" x14ac:dyDescent="0.25"/>
    <row r="13650" ht="15" x14ac:dyDescent="0.25"/>
    <row r="13651" ht="15" x14ac:dyDescent="0.25"/>
    <row r="13652" ht="15" x14ac:dyDescent="0.25"/>
    <row r="13653" ht="15" x14ac:dyDescent="0.25"/>
    <row r="13654" ht="15" x14ac:dyDescent="0.25"/>
    <row r="13655" ht="15" x14ac:dyDescent="0.25"/>
    <row r="13656" ht="15" x14ac:dyDescent="0.25"/>
    <row r="13657" ht="15" x14ac:dyDescent="0.25"/>
    <row r="13658" ht="15" x14ac:dyDescent="0.25"/>
    <row r="13659" ht="15" x14ac:dyDescent="0.25"/>
    <row r="13660" ht="15" x14ac:dyDescent="0.25"/>
    <row r="13661" ht="15" x14ac:dyDescent="0.25"/>
    <row r="13662" ht="15" x14ac:dyDescent="0.25"/>
    <row r="13663" ht="15" x14ac:dyDescent="0.25"/>
    <row r="13664" ht="15" x14ac:dyDescent="0.25"/>
    <row r="13665" ht="15" x14ac:dyDescent="0.25"/>
    <row r="13666" ht="15" x14ac:dyDescent="0.25"/>
    <row r="13667" ht="15" x14ac:dyDescent="0.25"/>
    <row r="13668" ht="15" x14ac:dyDescent="0.25"/>
    <row r="13669" ht="15" x14ac:dyDescent="0.25"/>
    <row r="13670" ht="15" x14ac:dyDescent="0.25"/>
    <row r="13671" ht="15" x14ac:dyDescent="0.25"/>
    <row r="13672" ht="15" x14ac:dyDescent="0.25"/>
    <row r="13673" ht="15" x14ac:dyDescent="0.25"/>
    <row r="13674" ht="15" x14ac:dyDescent="0.25"/>
    <row r="13675" ht="15" x14ac:dyDescent="0.25"/>
    <row r="13676" ht="15" x14ac:dyDescent="0.25"/>
    <row r="13677" ht="15" x14ac:dyDescent="0.25"/>
    <row r="13678" ht="15" x14ac:dyDescent="0.25"/>
    <row r="13679" ht="15" x14ac:dyDescent="0.25"/>
    <row r="13680" ht="15" x14ac:dyDescent="0.25"/>
    <row r="13681" ht="15" x14ac:dyDescent="0.25"/>
    <row r="13682" ht="15" x14ac:dyDescent="0.25"/>
    <row r="13683" ht="15" x14ac:dyDescent="0.25"/>
    <row r="13684" ht="15" x14ac:dyDescent="0.25"/>
    <row r="13685" ht="15" x14ac:dyDescent="0.25"/>
    <row r="13686" ht="15" x14ac:dyDescent="0.25"/>
    <row r="13687" ht="15" x14ac:dyDescent="0.25"/>
    <row r="13688" ht="15" x14ac:dyDescent="0.25"/>
    <row r="13689" ht="15" x14ac:dyDescent="0.25"/>
    <row r="13690" ht="15" x14ac:dyDescent="0.25"/>
    <row r="13691" ht="15" x14ac:dyDescent="0.25"/>
    <row r="13692" ht="15" x14ac:dyDescent="0.25"/>
    <row r="13693" ht="15" x14ac:dyDescent="0.25"/>
    <row r="13694" ht="15" x14ac:dyDescent="0.25"/>
    <row r="13695" ht="15" x14ac:dyDescent="0.25"/>
    <row r="13696" ht="15" x14ac:dyDescent="0.25"/>
    <row r="13697" ht="15" x14ac:dyDescent="0.25"/>
    <row r="13698" ht="15" x14ac:dyDescent="0.25"/>
    <row r="13699" ht="15" x14ac:dyDescent="0.25"/>
    <row r="13700" ht="15" x14ac:dyDescent="0.25"/>
    <row r="13701" ht="15" x14ac:dyDescent="0.25"/>
    <row r="13702" ht="15" x14ac:dyDescent="0.25"/>
    <row r="13703" ht="15" x14ac:dyDescent="0.25"/>
    <row r="13704" ht="15" x14ac:dyDescent="0.25"/>
    <row r="13705" ht="15" x14ac:dyDescent="0.25"/>
    <row r="13706" ht="15" x14ac:dyDescent="0.25"/>
    <row r="13707" ht="15" x14ac:dyDescent="0.25"/>
    <row r="13708" ht="15" x14ac:dyDescent="0.25"/>
    <row r="13709" ht="15" x14ac:dyDescent="0.25"/>
    <row r="13710" ht="15" x14ac:dyDescent="0.25"/>
    <row r="13711" ht="15" x14ac:dyDescent="0.25"/>
    <row r="13712" ht="15" x14ac:dyDescent="0.25"/>
    <row r="13713" ht="15" x14ac:dyDescent="0.25"/>
    <row r="13714" ht="15" x14ac:dyDescent="0.25"/>
    <row r="13715" ht="15" x14ac:dyDescent="0.25"/>
    <row r="13716" ht="15" x14ac:dyDescent="0.25"/>
    <row r="13717" ht="15" x14ac:dyDescent="0.25"/>
    <row r="13718" ht="15" x14ac:dyDescent="0.25"/>
    <row r="13719" ht="15" x14ac:dyDescent="0.25"/>
    <row r="13720" ht="15" x14ac:dyDescent="0.25"/>
    <row r="13721" ht="15" x14ac:dyDescent="0.25"/>
    <row r="13722" ht="15" x14ac:dyDescent="0.25"/>
    <row r="13723" ht="15" x14ac:dyDescent="0.25"/>
    <row r="13724" ht="15" x14ac:dyDescent="0.25"/>
    <row r="13725" ht="15" x14ac:dyDescent="0.25"/>
    <row r="13726" ht="15" x14ac:dyDescent="0.25"/>
    <row r="13727" ht="15" x14ac:dyDescent="0.25"/>
    <row r="13728" ht="15" x14ac:dyDescent="0.25"/>
    <row r="13729" ht="15" x14ac:dyDescent="0.25"/>
    <row r="13730" ht="15" x14ac:dyDescent="0.25"/>
    <row r="13731" ht="15" x14ac:dyDescent="0.25"/>
    <row r="13732" ht="15" x14ac:dyDescent="0.25"/>
    <row r="13733" ht="15" x14ac:dyDescent="0.25"/>
    <row r="13734" ht="15" x14ac:dyDescent="0.25"/>
    <row r="13735" ht="15" x14ac:dyDescent="0.25"/>
    <row r="13736" ht="15" x14ac:dyDescent="0.25"/>
    <row r="13737" ht="15" x14ac:dyDescent="0.25"/>
    <row r="13738" ht="15" x14ac:dyDescent="0.25"/>
    <row r="13739" ht="15" x14ac:dyDescent="0.25"/>
    <row r="13740" ht="15" x14ac:dyDescent="0.25"/>
    <row r="13741" ht="15" x14ac:dyDescent="0.25"/>
    <row r="13742" ht="15" x14ac:dyDescent="0.25"/>
    <row r="13743" ht="15" x14ac:dyDescent="0.25"/>
    <row r="13744" ht="15" x14ac:dyDescent="0.25"/>
    <row r="13745" ht="15" x14ac:dyDescent="0.25"/>
    <row r="13746" ht="15" x14ac:dyDescent="0.25"/>
    <row r="13747" ht="15" x14ac:dyDescent="0.25"/>
    <row r="13748" ht="15" x14ac:dyDescent="0.25"/>
    <row r="13749" ht="15" x14ac:dyDescent="0.25"/>
    <row r="13750" ht="15" x14ac:dyDescent="0.25"/>
    <row r="13751" ht="15" x14ac:dyDescent="0.25"/>
    <row r="13752" ht="15" x14ac:dyDescent="0.25"/>
    <row r="13753" ht="15" x14ac:dyDescent="0.25"/>
    <row r="13754" ht="15" x14ac:dyDescent="0.25"/>
    <row r="13755" ht="15" x14ac:dyDescent="0.25"/>
    <row r="13756" ht="15" x14ac:dyDescent="0.25"/>
    <row r="13757" ht="15" x14ac:dyDescent="0.25"/>
    <row r="13758" ht="15" x14ac:dyDescent="0.25"/>
    <row r="13759" ht="15" x14ac:dyDescent="0.25"/>
    <row r="13760" ht="15" x14ac:dyDescent="0.25"/>
    <row r="13761" ht="15" x14ac:dyDescent="0.25"/>
    <row r="13762" ht="15" x14ac:dyDescent="0.25"/>
    <row r="13763" ht="15" x14ac:dyDescent="0.25"/>
    <row r="13764" ht="15" x14ac:dyDescent="0.25"/>
    <row r="13765" ht="15" x14ac:dyDescent="0.25"/>
    <row r="13766" ht="15" x14ac:dyDescent="0.25"/>
    <row r="13767" ht="15" x14ac:dyDescent="0.25"/>
    <row r="13768" ht="15" x14ac:dyDescent="0.25"/>
    <row r="13769" ht="15" x14ac:dyDescent="0.25"/>
    <row r="13770" ht="15" x14ac:dyDescent="0.25"/>
    <row r="13771" ht="15" x14ac:dyDescent="0.25"/>
    <row r="13772" ht="15" x14ac:dyDescent="0.25"/>
    <row r="13773" ht="15" x14ac:dyDescent="0.25"/>
    <row r="13774" ht="15" x14ac:dyDescent="0.25"/>
    <row r="13775" ht="15" x14ac:dyDescent="0.25"/>
    <row r="13776" ht="15" x14ac:dyDescent="0.25"/>
    <row r="13777" ht="15" x14ac:dyDescent="0.25"/>
    <row r="13778" ht="15" x14ac:dyDescent="0.25"/>
    <row r="13779" ht="15" x14ac:dyDescent="0.25"/>
    <row r="13780" ht="15" x14ac:dyDescent="0.25"/>
    <row r="13781" ht="15" x14ac:dyDescent="0.25"/>
    <row r="13782" ht="15" x14ac:dyDescent="0.25"/>
    <row r="13783" ht="15" x14ac:dyDescent="0.25"/>
    <row r="13784" ht="15" x14ac:dyDescent="0.25"/>
    <row r="13785" ht="15" x14ac:dyDescent="0.25"/>
    <row r="13786" ht="15" x14ac:dyDescent="0.25"/>
    <row r="13787" ht="15" x14ac:dyDescent="0.25"/>
    <row r="13788" ht="15" x14ac:dyDescent="0.25"/>
    <row r="13789" ht="15" x14ac:dyDescent="0.25"/>
    <row r="13790" ht="15" x14ac:dyDescent="0.25"/>
    <row r="13791" ht="15" x14ac:dyDescent="0.25"/>
    <row r="13792" ht="15" x14ac:dyDescent="0.25"/>
    <row r="13793" ht="15" x14ac:dyDescent="0.25"/>
    <row r="13794" ht="15" x14ac:dyDescent="0.25"/>
    <row r="13795" ht="15" x14ac:dyDescent="0.25"/>
    <row r="13796" ht="15" x14ac:dyDescent="0.25"/>
    <row r="13797" ht="15" x14ac:dyDescent="0.25"/>
    <row r="13798" ht="15" x14ac:dyDescent="0.25"/>
    <row r="13799" ht="15" x14ac:dyDescent="0.25"/>
    <row r="13800" ht="15" x14ac:dyDescent="0.25"/>
    <row r="13801" ht="15" x14ac:dyDescent="0.25"/>
    <row r="13802" ht="15" x14ac:dyDescent="0.25"/>
    <row r="13803" ht="15" x14ac:dyDescent="0.25"/>
    <row r="13804" ht="15" x14ac:dyDescent="0.25"/>
    <row r="13805" ht="15" x14ac:dyDescent="0.25"/>
    <row r="13806" ht="15" x14ac:dyDescent="0.25"/>
    <row r="13807" ht="15" x14ac:dyDescent="0.25"/>
    <row r="13808" ht="15" x14ac:dyDescent="0.25"/>
    <row r="13809" ht="15" x14ac:dyDescent="0.25"/>
    <row r="13810" ht="15" x14ac:dyDescent="0.25"/>
    <row r="13811" ht="15" x14ac:dyDescent="0.25"/>
    <row r="13812" ht="15" x14ac:dyDescent="0.25"/>
    <row r="13813" ht="15" x14ac:dyDescent="0.25"/>
    <row r="13814" ht="15" x14ac:dyDescent="0.25"/>
    <row r="13815" ht="15" x14ac:dyDescent="0.25"/>
    <row r="13816" ht="15" x14ac:dyDescent="0.25"/>
    <row r="13817" ht="15" x14ac:dyDescent="0.25"/>
    <row r="13818" ht="15" x14ac:dyDescent="0.25"/>
    <row r="13819" ht="15" x14ac:dyDescent="0.25"/>
    <row r="13820" ht="15" x14ac:dyDescent="0.25"/>
    <row r="13821" ht="15" x14ac:dyDescent="0.25"/>
    <row r="13822" ht="15" x14ac:dyDescent="0.25"/>
    <row r="13823" ht="15" x14ac:dyDescent="0.25"/>
    <row r="13824" ht="15" x14ac:dyDescent="0.25"/>
    <row r="13825" ht="15" x14ac:dyDescent="0.25"/>
    <row r="13826" ht="15" x14ac:dyDescent="0.25"/>
    <row r="13827" ht="15" x14ac:dyDescent="0.25"/>
    <row r="13828" ht="15" x14ac:dyDescent="0.25"/>
    <row r="13829" ht="15" x14ac:dyDescent="0.25"/>
    <row r="13830" ht="15" x14ac:dyDescent="0.25"/>
    <row r="13831" ht="15" x14ac:dyDescent="0.25"/>
    <row r="13832" ht="15" x14ac:dyDescent="0.25"/>
    <row r="13833" ht="15" x14ac:dyDescent="0.25"/>
    <row r="13834" ht="15" x14ac:dyDescent="0.25"/>
    <row r="13835" ht="15" x14ac:dyDescent="0.25"/>
    <row r="13836" ht="15" x14ac:dyDescent="0.25"/>
    <row r="13837" ht="15" x14ac:dyDescent="0.25"/>
    <row r="13838" ht="15" x14ac:dyDescent="0.25"/>
    <row r="13839" ht="15" x14ac:dyDescent="0.25"/>
    <row r="13840" ht="15" x14ac:dyDescent="0.25"/>
    <row r="13841" ht="15" x14ac:dyDescent="0.25"/>
    <row r="13842" ht="15" x14ac:dyDescent="0.25"/>
    <row r="13843" ht="15" x14ac:dyDescent="0.25"/>
    <row r="13844" ht="15" x14ac:dyDescent="0.25"/>
    <row r="13845" ht="15" x14ac:dyDescent="0.25"/>
    <row r="13846" ht="15" x14ac:dyDescent="0.25"/>
    <row r="13847" ht="15" x14ac:dyDescent="0.25"/>
    <row r="13848" ht="15" x14ac:dyDescent="0.25"/>
    <row r="13849" ht="15" x14ac:dyDescent="0.25"/>
    <row r="13850" ht="15" x14ac:dyDescent="0.25"/>
    <row r="13851" ht="15" x14ac:dyDescent="0.25"/>
    <row r="13852" ht="15" x14ac:dyDescent="0.25"/>
    <row r="13853" ht="15" x14ac:dyDescent="0.25"/>
    <row r="13854" ht="15" x14ac:dyDescent="0.25"/>
    <row r="13855" ht="15" x14ac:dyDescent="0.25"/>
    <row r="13856" ht="15" x14ac:dyDescent="0.25"/>
    <row r="13857" ht="15" x14ac:dyDescent="0.25"/>
    <row r="13858" ht="15" x14ac:dyDescent="0.25"/>
    <row r="13859" ht="15" x14ac:dyDescent="0.25"/>
    <row r="13860" ht="15" x14ac:dyDescent="0.25"/>
    <row r="13861" ht="15" x14ac:dyDescent="0.25"/>
    <row r="13862" ht="15" x14ac:dyDescent="0.25"/>
    <row r="13863" ht="15" x14ac:dyDescent="0.25"/>
    <row r="13864" ht="15" x14ac:dyDescent="0.25"/>
    <row r="13865" ht="15" x14ac:dyDescent="0.25"/>
    <row r="13866" ht="15" x14ac:dyDescent="0.25"/>
    <row r="13867" ht="15" x14ac:dyDescent="0.25"/>
    <row r="13868" ht="15" x14ac:dyDescent="0.25"/>
    <row r="13869" ht="15" x14ac:dyDescent="0.25"/>
    <row r="13870" ht="15" x14ac:dyDescent="0.25"/>
    <row r="13871" ht="15" x14ac:dyDescent="0.25"/>
    <row r="13872" ht="15" x14ac:dyDescent="0.25"/>
    <row r="13873" ht="15" x14ac:dyDescent="0.25"/>
    <row r="13874" ht="15" x14ac:dyDescent="0.25"/>
    <row r="13875" ht="15" x14ac:dyDescent="0.25"/>
    <row r="13876" ht="15" x14ac:dyDescent="0.25"/>
    <row r="13877" ht="15" x14ac:dyDescent="0.25"/>
    <row r="13878" ht="15" x14ac:dyDescent="0.25"/>
    <row r="13879" ht="15" x14ac:dyDescent="0.25"/>
    <row r="13880" ht="15" x14ac:dyDescent="0.25"/>
    <row r="13881" ht="15" x14ac:dyDescent="0.25"/>
    <row r="13882" ht="15" x14ac:dyDescent="0.25"/>
    <row r="13883" ht="15" x14ac:dyDescent="0.25"/>
    <row r="13884" ht="15" x14ac:dyDescent="0.25"/>
    <row r="13885" ht="15" x14ac:dyDescent="0.25"/>
    <row r="13886" ht="15" x14ac:dyDescent="0.25"/>
    <row r="13887" ht="15" x14ac:dyDescent="0.25"/>
    <row r="13888" ht="15" x14ac:dyDescent="0.25"/>
    <row r="13889" ht="15" x14ac:dyDescent="0.25"/>
    <row r="13890" ht="15" x14ac:dyDescent="0.25"/>
    <row r="13891" ht="15" x14ac:dyDescent="0.25"/>
    <row r="13892" ht="15" x14ac:dyDescent="0.25"/>
    <row r="13893" ht="15" x14ac:dyDescent="0.25"/>
    <row r="13894" ht="15" x14ac:dyDescent="0.25"/>
    <row r="13895" ht="15" x14ac:dyDescent="0.25"/>
    <row r="13896" ht="15" x14ac:dyDescent="0.25"/>
    <row r="13897" ht="15" x14ac:dyDescent="0.25"/>
    <row r="13898" ht="15" x14ac:dyDescent="0.25"/>
    <row r="13899" ht="15" x14ac:dyDescent="0.25"/>
    <row r="13900" ht="15" x14ac:dyDescent="0.25"/>
    <row r="13901" ht="15" x14ac:dyDescent="0.25"/>
    <row r="13902" ht="15" x14ac:dyDescent="0.25"/>
    <row r="13903" ht="15" x14ac:dyDescent="0.25"/>
    <row r="13904" ht="15" x14ac:dyDescent="0.25"/>
    <row r="13905" ht="15" x14ac:dyDescent="0.25"/>
    <row r="13906" ht="15" x14ac:dyDescent="0.25"/>
    <row r="13907" ht="15" x14ac:dyDescent="0.25"/>
    <row r="13908" ht="15" x14ac:dyDescent="0.25"/>
    <row r="13909" ht="15" x14ac:dyDescent="0.25"/>
    <row r="13910" ht="15" x14ac:dyDescent="0.25"/>
    <row r="13911" ht="15" x14ac:dyDescent="0.25"/>
    <row r="13912" ht="15" x14ac:dyDescent="0.25"/>
    <row r="13913" ht="15" x14ac:dyDescent="0.25"/>
    <row r="13914" ht="15" x14ac:dyDescent="0.25"/>
    <row r="13915" ht="15" x14ac:dyDescent="0.25"/>
    <row r="13916" ht="15" x14ac:dyDescent="0.25"/>
    <row r="13917" ht="15" x14ac:dyDescent="0.25"/>
    <row r="13918" ht="15" x14ac:dyDescent="0.25"/>
    <row r="13919" ht="15" x14ac:dyDescent="0.25"/>
    <row r="13920" ht="15" x14ac:dyDescent="0.25"/>
    <row r="13921" ht="15" x14ac:dyDescent="0.25"/>
    <row r="13922" ht="15" x14ac:dyDescent="0.25"/>
    <row r="13923" ht="15" x14ac:dyDescent="0.25"/>
    <row r="13924" ht="15" x14ac:dyDescent="0.25"/>
    <row r="13925" ht="15" x14ac:dyDescent="0.25"/>
    <row r="13926" ht="15" x14ac:dyDescent="0.25"/>
    <row r="13927" ht="15" x14ac:dyDescent="0.25"/>
    <row r="13928" ht="15" x14ac:dyDescent="0.25"/>
    <row r="13929" ht="15" x14ac:dyDescent="0.25"/>
    <row r="13930" ht="15" x14ac:dyDescent="0.25"/>
    <row r="13931" ht="15" x14ac:dyDescent="0.25"/>
    <row r="13932" ht="15" x14ac:dyDescent="0.25"/>
    <row r="13933" ht="15" x14ac:dyDescent="0.25"/>
    <row r="13934" ht="15" x14ac:dyDescent="0.25"/>
    <row r="13935" ht="15" x14ac:dyDescent="0.25"/>
    <row r="13936" ht="15" x14ac:dyDescent="0.25"/>
    <row r="13937" ht="15" x14ac:dyDescent="0.25"/>
    <row r="13938" ht="15" x14ac:dyDescent="0.25"/>
    <row r="13939" ht="15" x14ac:dyDescent="0.25"/>
    <row r="13940" ht="15" x14ac:dyDescent="0.25"/>
    <row r="13941" ht="15" x14ac:dyDescent="0.25"/>
    <row r="13942" ht="15" x14ac:dyDescent="0.25"/>
    <row r="13943" ht="15" x14ac:dyDescent="0.25"/>
    <row r="13944" ht="15" x14ac:dyDescent="0.25"/>
    <row r="13945" ht="15" x14ac:dyDescent="0.25"/>
    <row r="13946" ht="15" x14ac:dyDescent="0.25"/>
    <row r="13947" ht="15" x14ac:dyDescent="0.25"/>
    <row r="13948" ht="15" x14ac:dyDescent="0.25"/>
    <row r="13949" ht="15" x14ac:dyDescent="0.25"/>
    <row r="13950" ht="15" x14ac:dyDescent="0.25"/>
    <row r="13951" ht="15" x14ac:dyDescent="0.25"/>
    <row r="13952" ht="15" x14ac:dyDescent="0.25"/>
    <row r="13953" ht="15" x14ac:dyDescent="0.25"/>
    <row r="13954" ht="15" x14ac:dyDescent="0.25"/>
    <row r="13955" ht="15" x14ac:dyDescent="0.25"/>
    <row r="13956" ht="15" x14ac:dyDescent="0.25"/>
    <row r="13957" ht="15" x14ac:dyDescent="0.25"/>
    <row r="13958" ht="15" x14ac:dyDescent="0.25"/>
    <row r="13959" ht="15" x14ac:dyDescent="0.25"/>
    <row r="13960" ht="15" x14ac:dyDescent="0.25"/>
    <row r="13961" ht="15" x14ac:dyDescent="0.25"/>
    <row r="13962" ht="15" x14ac:dyDescent="0.25"/>
    <row r="13963" ht="15" x14ac:dyDescent="0.25"/>
    <row r="13964" ht="15" x14ac:dyDescent="0.25"/>
    <row r="13965" ht="15" x14ac:dyDescent="0.25"/>
    <row r="13966" ht="15" x14ac:dyDescent="0.25"/>
    <row r="13967" ht="15" x14ac:dyDescent="0.25"/>
    <row r="13968" ht="15" x14ac:dyDescent="0.25"/>
    <row r="13969" ht="15" x14ac:dyDescent="0.25"/>
    <row r="13970" ht="15" x14ac:dyDescent="0.25"/>
    <row r="13971" ht="15" x14ac:dyDescent="0.25"/>
    <row r="13972" ht="15" x14ac:dyDescent="0.25"/>
    <row r="13973" ht="15" x14ac:dyDescent="0.25"/>
    <row r="13974" ht="15" x14ac:dyDescent="0.25"/>
    <row r="13975" ht="15" x14ac:dyDescent="0.25"/>
    <row r="13976" ht="15" x14ac:dyDescent="0.25"/>
    <row r="13977" ht="15" x14ac:dyDescent="0.25"/>
    <row r="13978" ht="15" x14ac:dyDescent="0.25"/>
    <row r="13979" ht="15" x14ac:dyDescent="0.25"/>
    <row r="13980" ht="15" x14ac:dyDescent="0.25"/>
    <row r="13981" ht="15" x14ac:dyDescent="0.25"/>
    <row r="13982" ht="15" x14ac:dyDescent="0.25"/>
    <row r="13983" ht="15" x14ac:dyDescent="0.25"/>
    <row r="13984" ht="15" x14ac:dyDescent="0.25"/>
    <row r="13985" ht="15" x14ac:dyDescent="0.25"/>
    <row r="13986" ht="15" x14ac:dyDescent="0.25"/>
    <row r="13987" ht="15" x14ac:dyDescent="0.25"/>
    <row r="13988" ht="15" x14ac:dyDescent="0.25"/>
    <row r="13989" ht="15" x14ac:dyDescent="0.25"/>
    <row r="13990" ht="15" x14ac:dyDescent="0.25"/>
    <row r="13991" ht="15" x14ac:dyDescent="0.25"/>
    <row r="13992" ht="15" x14ac:dyDescent="0.25"/>
    <row r="13993" ht="15" x14ac:dyDescent="0.25"/>
    <row r="13994" ht="15" x14ac:dyDescent="0.25"/>
    <row r="13995" ht="15" x14ac:dyDescent="0.25"/>
    <row r="13996" ht="15" x14ac:dyDescent="0.25"/>
    <row r="13997" ht="15" x14ac:dyDescent="0.25"/>
    <row r="13998" ht="15" x14ac:dyDescent="0.25"/>
    <row r="13999" ht="15" x14ac:dyDescent="0.25"/>
    <row r="14000" ht="15" x14ac:dyDescent="0.25"/>
    <row r="14001" ht="15" x14ac:dyDescent="0.25"/>
    <row r="14002" ht="15" x14ac:dyDescent="0.25"/>
    <row r="14003" ht="15" x14ac:dyDescent="0.25"/>
    <row r="14004" ht="15" x14ac:dyDescent="0.25"/>
    <row r="14005" ht="15" x14ac:dyDescent="0.25"/>
    <row r="14006" ht="15" x14ac:dyDescent="0.25"/>
    <row r="14007" ht="15" x14ac:dyDescent="0.25"/>
    <row r="14008" ht="15" x14ac:dyDescent="0.25"/>
    <row r="14009" ht="15" x14ac:dyDescent="0.25"/>
    <row r="14010" ht="15" x14ac:dyDescent="0.25"/>
    <row r="14011" ht="15" x14ac:dyDescent="0.25"/>
    <row r="14012" ht="15" x14ac:dyDescent="0.25"/>
    <row r="14013" ht="15" x14ac:dyDescent="0.25"/>
    <row r="14014" ht="15" x14ac:dyDescent="0.25"/>
    <row r="14015" ht="15" x14ac:dyDescent="0.25"/>
    <row r="14016" ht="15" x14ac:dyDescent="0.25"/>
    <row r="14017" ht="15" x14ac:dyDescent="0.25"/>
    <row r="14018" ht="15" x14ac:dyDescent="0.25"/>
    <row r="14019" ht="15" x14ac:dyDescent="0.25"/>
    <row r="14020" ht="15" x14ac:dyDescent="0.25"/>
    <row r="14021" ht="15" x14ac:dyDescent="0.25"/>
    <row r="14022" ht="15" x14ac:dyDescent="0.25"/>
    <row r="14023" ht="15" x14ac:dyDescent="0.25"/>
    <row r="14024" ht="15" x14ac:dyDescent="0.25"/>
    <row r="14025" ht="15" x14ac:dyDescent="0.25"/>
    <row r="14026" ht="15" x14ac:dyDescent="0.25"/>
    <row r="14027" ht="15" x14ac:dyDescent="0.25"/>
    <row r="14028" ht="15" x14ac:dyDescent="0.25"/>
    <row r="14029" ht="15" x14ac:dyDescent="0.25"/>
    <row r="14030" ht="15" x14ac:dyDescent="0.25"/>
    <row r="14031" ht="15" x14ac:dyDescent="0.25"/>
    <row r="14032" ht="15" x14ac:dyDescent="0.25"/>
    <row r="14033" ht="15" x14ac:dyDescent="0.25"/>
    <row r="14034" ht="15" x14ac:dyDescent="0.25"/>
    <row r="14035" ht="15" x14ac:dyDescent="0.25"/>
    <row r="14036" ht="15" x14ac:dyDescent="0.25"/>
    <row r="14037" ht="15" x14ac:dyDescent="0.25"/>
    <row r="14038" ht="15" x14ac:dyDescent="0.25"/>
    <row r="14039" ht="15" x14ac:dyDescent="0.25"/>
    <row r="14040" ht="15" x14ac:dyDescent="0.25"/>
    <row r="14041" ht="15" x14ac:dyDescent="0.25"/>
    <row r="14042" ht="15" x14ac:dyDescent="0.25"/>
    <row r="14043" ht="15" x14ac:dyDescent="0.25"/>
    <row r="14044" ht="15" x14ac:dyDescent="0.25"/>
    <row r="14045" ht="15" x14ac:dyDescent="0.25"/>
    <row r="14046" ht="15" x14ac:dyDescent="0.25"/>
    <row r="14047" ht="15" x14ac:dyDescent="0.25"/>
    <row r="14048" ht="15" x14ac:dyDescent="0.25"/>
    <row r="14049" ht="15" x14ac:dyDescent="0.25"/>
    <row r="14050" ht="15" x14ac:dyDescent="0.25"/>
    <row r="14051" ht="15" x14ac:dyDescent="0.25"/>
    <row r="14052" ht="15" x14ac:dyDescent="0.25"/>
    <row r="14053" ht="15" x14ac:dyDescent="0.25"/>
    <row r="14054" ht="15" x14ac:dyDescent="0.25"/>
    <row r="14055" ht="15" x14ac:dyDescent="0.25"/>
    <row r="14056" ht="15" x14ac:dyDescent="0.25"/>
    <row r="14057" ht="15" x14ac:dyDescent="0.25"/>
    <row r="14058" ht="15" x14ac:dyDescent="0.25"/>
    <row r="14059" ht="15" x14ac:dyDescent="0.25"/>
    <row r="14060" ht="15" x14ac:dyDescent="0.25"/>
    <row r="14061" ht="15" x14ac:dyDescent="0.25"/>
    <row r="14062" ht="15" x14ac:dyDescent="0.25"/>
    <row r="14063" ht="15" x14ac:dyDescent="0.25"/>
    <row r="14064" ht="15" x14ac:dyDescent="0.25"/>
    <row r="14065" ht="15" x14ac:dyDescent="0.25"/>
    <row r="14066" ht="15" x14ac:dyDescent="0.25"/>
    <row r="14067" ht="15" x14ac:dyDescent="0.25"/>
    <row r="14068" ht="15" x14ac:dyDescent="0.25"/>
    <row r="14069" ht="15" x14ac:dyDescent="0.25"/>
    <row r="14070" ht="15" x14ac:dyDescent="0.25"/>
    <row r="14071" ht="15" x14ac:dyDescent="0.25"/>
    <row r="14072" ht="15" x14ac:dyDescent="0.25"/>
    <row r="14073" ht="15" x14ac:dyDescent="0.25"/>
    <row r="14074" ht="15" x14ac:dyDescent="0.25"/>
    <row r="14075" ht="15" x14ac:dyDescent="0.25"/>
    <row r="14076" ht="15" x14ac:dyDescent="0.25"/>
    <row r="14077" ht="15" x14ac:dyDescent="0.25"/>
    <row r="14078" ht="15" x14ac:dyDescent="0.25"/>
    <row r="14079" ht="15" x14ac:dyDescent="0.25"/>
    <row r="14080" ht="15" x14ac:dyDescent="0.25"/>
    <row r="14081" ht="15" x14ac:dyDescent="0.25"/>
    <row r="14082" ht="15" x14ac:dyDescent="0.25"/>
    <row r="14083" ht="15" x14ac:dyDescent="0.25"/>
    <row r="14084" ht="15" x14ac:dyDescent="0.25"/>
    <row r="14085" ht="15" x14ac:dyDescent="0.25"/>
    <row r="14086" ht="15" x14ac:dyDescent="0.25"/>
    <row r="14087" ht="15" x14ac:dyDescent="0.25"/>
    <row r="14088" ht="15" x14ac:dyDescent="0.25"/>
    <row r="14089" ht="15" x14ac:dyDescent="0.25"/>
    <row r="14090" ht="15" x14ac:dyDescent="0.25"/>
    <row r="14091" ht="15" x14ac:dyDescent="0.25"/>
    <row r="14092" ht="15" x14ac:dyDescent="0.25"/>
    <row r="14093" ht="15" x14ac:dyDescent="0.25"/>
    <row r="14094" ht="15" x14ac:dyDescent="0.25"/>
    <row r="14095" ht="15" x14ac:dyDescent="0.25"/>
    <row r="14096" ht="15" x14ac:dyDescent="0.25"/>
    <row r="14097" ht="15" x14ac:dyDescent="0.25"/>
    <row r="14098" ht="15" x14ac:dyDescent="0.25"/>
    <row r="14099" ht="15" x14ac:dyDescent="0.25"/>
    <row r="14100" ht="15" x14ac:dyDescent="0.25"/>
    <row r="14101" ht="15" x14ac:dyDescent="0.25"/>
    <row r="14102" ht="15" x14ac:dyDescent="0.25"/>
    <row r="14103" ht="15" x14ac:dyDescent="0.25"/>
    <row r="14104" ht="15" x14ac:dyDescent="0.25"/>
    <row r="14105" ht="15" x14ac:dyDescent="0.25"/>
    <row r="14106" ht="15" x14ac:dyDescent="0.25"/>
    <row r="14107" ht="15" x14ac:dyDescent="0.25"/>
    <row r="14108" ht="15" x14ac:dyDescent="0.25"/>
    <row r="14109" ht="15" x14ac:dyDescent="0.25"/>
    <row r="14110" ht="15" x14ac:dyDescent="0.25"/>
    <row r="14111" ht="15" x14ac:dyDescent="0.25"/>
    <row r="14112" ht="15" x14ac:dyDescent="0.25"/>
    <row r="14113" ht="15" x14ac:dyDescent="0.25"/>
    <row r="14114" ht="15" x14ac:dyDescent="0.25"/>
    <row r="14115" ht="15" x14ac:dyDescent="0.25"/>
    <row r="14116" ht="15" x14ac:dyDescent="0.25"/>
    <row r="14117" ht="15" x14ac:dyDescent="0.25"/>
    <row r="14118" ht="15" x14ac:dyDescent="0.25"/>
    <row r="14119" ht="15" x14ac:dyDescent="0.25"/>
    <row r="14120" ht="15" x14ac:dyDescent="0.25"/>
    <row r="14121" ht="15" x14ac:dyDescent="0.25"/>
    <row r="14122" ht="15" x14ac:dyDescent="0.25"/>
    <row r="14123" ht="15" x14ac:dyDescent="0.25"/>
    <row r="14124" ht="15" x14ac:dyDescent="0.25"/>
    <row r="14125" ht="15" x14ac:dyDescent="0.25"/>
    <row r="14126" ht="15" x14ac:dyDescent="0.25"/>
    <row r="14127" ht="15" x14ac:dyDescent="0.25"/>
    <row r="14128" ht="15" x14ac:dyDescent="0.25"/>
    <row r="14129" ht="15" x14ac:dyDescent="0.25"/>
    <row r="14130" ht="15" x14ac:dyDescent="0.25"/>
    <row r="14131" ht="15" x14ac:dyDescent="0.25"/>
    <row r="14132" ht="15" x14ac:dyDescent="0.25"/>
    <row r="14133" ht="15" x14ac:dyDescent="0.25"/>
    <row r="14134" ht="15" x14ac:dyDescent="0.25"/>
    <row r="14135" ht="15" x14ac:dyDescent="0.25"/>
    <row r="14136" ht="15" x14ac:dyDescent="0.25"/>
    <row r="14137" ht="15" x14ac:dyDescent="0.25"/>
    <row r="14138" ht="15" x14ac:dyDescent="0.25"/>
    <row r="14139" ht="15" x14ac:dyDescent="0.25"/>
    <row r="14140" ht="15" x14ac:dyDescent="0.25"/>
    <row r="14141" ht="15" x14ac:dyDescent="0.25"/>
    <row r="14142" ht="15" x14ac:dyDescent="0.25"/>
    <row r="14143" ht="15" x14ac:dyDescent="0.25"/>
    <row r="14144" ht="15" x14ac:dyDescent="0.25"/>
    <row r="14145" ht="15" x14ac:dyDescent="0.25"/>
    <row r="14146" ht="15" x14ac:dyDescent="0.25"/>
    <row r="14147" ht="15" x14ac:dyDescent="0.25"/>
    <row r="14148" ht="15" x14ac:dyDescent="0.25"/>
    <row r="14149" ht="15" x14ac:dyDescent="0.25"/>
    <row r="14150" ht="15" x14ac:dyDescent="0.25"/>
    <row r="14151" ht="15" x14ac:dyDescent="0.25"/>
    <row r="14152" ht="15" x14ac:dyDescent="0.25"/>
    <row r="14153" ht="15" x14ac:dyDescent="0.25"/>
    <row r="14154" ht="15" x14ac:dyDescent="0.25"/>
    <row r="14155" ht="15" x14ac:dyDescent="0.25"/>
    <row r="14156" ht="15" x14ac:dyDescent="0.25"/>
    <row r="14157" ht="15" x14ac:dyDescent="0.25"/>
    <row r="14158" ht="15" x14ac:dyDescent="0.25"/>
    <row r="14159" ht="15" x14ac:dyDescent="0.25"/>
    <row r="14160" ht="15" x14ac:dyDescent="0.25"/>
    <row r="14161" ht="15" x14ac:dyDescent="0.25"/>
    <row r="14162" ht="15" x14ac:dyDescent="0.25"/>
    <row r="14163" ht="15" x14ac:dyDescent="0.25"/>
    <row r="14164" ht="15" x14ac:dyDescent="0.25"/>
    <row r="14165" ht="15" x14ac:dyDescent="0.25"/>
    <row r="14166" ht="15" x14ac:dyDescent="0.25"/>
    <row r="14167" ht="15" x14ac:dyDescent="0.25"/>
    <row r="14168" ht="15" x14ac:dyDescent="0.25"/>
    <row r="14169" ht="15" x14ac:dyDescent="0.25"/>
    <row r="14170" ht="15" x14ac:dyDescent="0.25"/>
    <row r="14171" ht="15" x14ac:dyDescent="0.25"/>
    <row r="14172" ht="15" x14ac:dyDescent="0.25"/>
    <row r="14173" ht="15" x14ac:dyDescent="0.25"/>
    <row r="14174" ht="15" x14ac:dyDescent="0.25"/>
    <row r="14175" ht="15" x14ac:dyDescent="0.25"/>
    <row r="14176" ht="15" x14ac:dyDescent="0.25"/>
    <row r="14177" ht="15" x14ac:dyDescent="0.25"/>
    <row r="14178" ht="15" x14ac:dyDescent="0.25"/>
    <row r="14179" ht="15" x14ac:dyDescent="0.25"/>
    <row r="14180" ht="15" x14ac:dyDescent="0.25"/>
    <row r="14181" ht="15" x14ac:dyDescent="0.25"/>
    <row r="14182" ht="15" x14ac:dyDescent="0.25"/>
    <row r="14183" ht="15" x14ac:dyDescent="0.25"/>
    <row r="14184" ht="15" x14ac:dyDescent="0.25"/>
    <row r="14185" ht="15" x14ac:dyDescent="0.25"/>
    <row r="14186" ht="15" x14ac:dyDescent="0.25"/>
    <row r="14187" ht="15" x14ac:dyDescent="0.25"/>
    <row r="14188" ht="15" x14ac:dyDescent="0.25"/>
    <row r="14189" ht="15" x14ac:dyDescent="0.25"/>
    <row r="14190" ht="15" x14ac:dyDescent="0.25"/>
    <row r="14191" ht="15" x14ac:dyDescent="0.25"/>
    <row r="14192" ht="15" x14ac:dyDescent="0.25"/>
    <row r="14193" ht="15" x14ac:dyDescent="0.25"/>
    <row r="14194" ht="15" x14ac:dyDescent="0.25"/>
    <row r="14195" ht="15" x14ac:dyDescent="0.25"/>
    <row r="14196" ht="15" x14ac:dyDescent="0.25"/>
    <row r="14197" ht="15" x14ac:dyDescent="0.25"/>
    <row r="14198" ht="15" x14ac:dyDescent="0.25"/>
    <row r="14199" ht="15" x14ac:dyDescent="0.25"/>
    <row r="14200" ht="15" x14ac:dyDescent="0.25"/>
    <row r="14201" ht="15" x14ac:dyDescent="0.25"/>
    <row r="14202" ht="15" x14ac:dyDescent="0.25"/>
    <row r="14203" ht="15" x14ac:dyDescent="0.25"/>
    <row r="14204" ht="15" x14ac:dyDescent="0.25"/>
    <row r="14205" ht="15" x14ac:dyDescent="0.25"/>
    <row r="14206" ht="15" x14ac:dyDescent="0.25"/>
    <row r="14207" ht="15" x14ac:dyDescent="0.25"/>
    <row r="14208" ht="15" x14ac:dyDescent="0.25"/>
    <row r="14209" ht="15" x14ac:dyDescent="0.25"/>
    <row r="14210" ht="15" x14ac:dyDescent="0.25"/>
    <row r="14211" ht="15" x14ac:dyDescent="0.25"/>
    <row r="14212" ht="15" x14ac:dyDescent="0.25"/>
    <row r="14213" ht="15" x14ac:dyDescent="0.25"/>
    <row r="14214" ht="15" x14ac:dyDescent="0.25"/>
    <row r="14215" ht="15" x14ac:dyDescent="0.25"/>
    <row r="14216" ht="15" x14ac:dyDescent="0.25"/>
    <row r="14217" ht="15" x14ac:dyDescent="0.25"/>
    <row r="14218" ht="15" x14ac:dyDescent="0.25"/>
    <row r="14219" ht="15" x14ac:dyDescent="0.25"/>
    <row r="14220" ht="15" x14ac:dyDescent="0.25"/>
    <row r="14221" ht="15" x14ac:dyDescent="0.25"/>
    <row r="14222" ht="15" x14ac:dyDescent="0.25"/>
    <row r="14223" ht="15" x14ac:dyDescent="0.25"/>
    <row r="14224" ht="15" x14ac:dyDescent="0.25"/>
    <row r="14225" ht="15" x14ac:dyDescent="0.25"/>
    <row r="14226" ht="15" x14ac:dyDescent="0.25"/>
    <row r="14227" ht="15" x14ac:dyDescent="0.25"/>
    <row r="14228" ht="15" x14ac:dyDescent="0.25"/>
    <row r="14229" ht="15" x14ac:dyDescent="0.25"/>
    <row r="14230" ht="15" x14ac:dyDescent="0.25"/>
    <row r="14231" ht="15" x14ac:dyDescent="0.25"/>
    <row r="14232" ht="15" x14ac:dyDescent="0.25"/>
    <row r="14233" ht="15" x14ac:dyDescent="0.25"/>
    <row r="14234" ht="15" x14ac:dyDescent="0.25"/>
    <row r="14235" ht="15" x14ac:dyDescent="0.25"/>
    <row r="14236" ht="15" x14ac:dyDescent="0.25"/>
    <row r="14237" ht="15" x14ac:dyDescent="0.25"/>
    <row r="14238" ht="15" x14ac:dyDescent="0.25"/>
    <row r="14239" ht="15" x14ac:dyDescent="0.25"/>
    <row r="14240" ht="15" x14ac:dyDescent="0.25"/>
    <row r="14241" ht="15" x14ac:dyDescent="0.25"/>
    <row r="14242" ht="15" x14ac:dyDescent="0.25"/>
    <row r="14243" ht="15" x14ac:dyDescent="0.25"/>
    <row r="14244" ht="15" x14ac:dyDescent="0.25"/>
    <row r="14245" ht="15" x14ac:dyDescent="0.25"/>
    <row r="14246" ht="15" x14ac:dyDescent="0.25"/>
    <row r="14247" ht="15" x14ac:dyDescent="0.25"/>
    <row r="14248" ht="15" x14ac:dyDescent="0.25"/>
    <row r="14249" ht="15" x14ac:dyDescent="0.25"/>
    <row r="14250" ht="15" x14ac:dyDescent="0.25"/>
    <row r="14251" ht="15" x14ac:dyDescent="0.25"/>
    <row r="14252" ht="15" x14ac:dyDescent="0.25"/>
    <row r="14253" ht="15" x14ac:dyDescent="0.25"/>
    <row r="14254" ht="15" x14ac:dyDescent="0.25"/>
    <row r="14255" ht="15" x14ac:dyDescent="0.25"/>
    <row r="14256" ht="15" x14ac:dyDescent="0.25"/>
    <row r="14257" ht="15" x14ac:dyDescent="0.25"/>
    <row r="14258" ht="15" x14ac:dyDescent="0.25"/>
    <row r="14259" ht="15" x14ac:dyDescent="0.25"/>
    <row r="14260" ht="15" x14ac:dyDescent="0.25"/>
    <row r="14261" ht="15" x14ac:dyDescent="0.25"/>
    <row r="14262" ht="15" x14ac:dyDescent="0.25"/>
    <row r="14263" ht="15" x14ac:dyDescent="0.25"/>
    <row r="14264" ht="15" x14ac:dyDescent="0.25"/>
    <row r="14265" ht="15" x14ac:dyDescent="0.25"/>
    <row r="14266" ht="15" x14ac:dyDescent="0.25"/>
    <row r="14267" ht="15" x14ac:dyDescent="0.25"/>
    <row r="14268" ht="15" x14ac:dyDescent="0.25"/>
    <row r="14269" ht="15" x14ac:dyDescent="0.25"/>
    <row r="14270" ht="15" x14ac:dyDescent="0.25"/>
    <row r="14271" ht="15" x14ac:dyDescent="0.25"/>
    <row r="14272" ht="15" x14ac:dyDescent="0.25"/>
    <row r="14273" ht="15" x14ac:dyDescent="0.25"/>
    <row r="14274" ht="15" x14ac:dyDescent="0.25"/>
    <row r="14275" ht="15" x14ac:dyDescent="0.25"/>
    <row r="14276" ht="15" x14ac:dyDescent="0.25"/>
    <row r="14277" ht="15" x14ac:dyDescent="0.25"/>
    <row r="14278" ht="15" x14ac:dyDescent="0.25"/>
    <row r="14279" ht="15" x14ac:dyDescent="0.25"/>
    <row r="14280" ht="15" x14ac:dyDescent="0.25"/>
    <row r="14281" ht="15" x14ac:dyDescent="0.25"/>
    <row r="14282" ht="15" x14ac:dyDescent="0.25"/>
    <row r="14283" ht="15" x14ac:dyDescent="0.25"/>
    <row r="14284" ht="15" x14ac:dyDescent="0.25"/>
    <row r="14285" ht="15" x14ac:dyDescent="0.25"/>
    <row r="14286" ht="15" x14ac:dyDescent="0.25"/>
    <row r="14287" ht="15" x14ac:dyDescent="0.25"/>
    <row r="14288" ht="15" x14ac:dyDescent="0.25"/>
    <row r="14289" ht="15" x14ac:dyDescent="0.25"/>
    <row r="14290" ht="15" x14ac:dyDescent="0.25"/>
    <row r="14291" ht="15" x14ac:dyDescent="0.25"/>
    <row r="14292" ht="15" x14ac:dyDescent="0.25"/>
    <row r="14293" ht="15" x14ac:dyDescent="0.25"/>
    <row r="14294" ht="15" x14ac:dyDescent="0.25"/>
    <row r="14295" ht="15" x14ac:dyDescent="0.25"/>
    <row r="14296" ht="15" x14ac:dyDescent="0.25"/>
    <row r="14297" ht="15" x14ac:dyDescent="0.25"/>
    <row r="14298" ht="15" x14ac:dyDescent="0.25"/>
    <row r="14299" ht="15" x14ac:dyDescent="0.25"/>
    <row r="14300" ht="15" x14ac:dyDescent="0.25"/>
    <row r="14301" ht="15" x14ac:dyDescent="0.25"/>
    <row r="14302" ht="15" x14ac:dyDescent="0.25"/>
    <row r="14303" ht="15" x14ac:dyDescent="0.25"/>
    <row r="14304" ht="15" x14ac:dyDescent="0.25"/>
    <row r="14305" ht="15" x14ac:dyDescent="0.25"/>
    <row r="14306" ht="15" x14ac:dyDescent="0.25"/>
    <row r="14307" ht="15" x14ac:dyDescent="0.25"/>
    <row r="14308" ht="15" x14ac:dyDescent="0.25"/>
    <row r="14309" ht="15" x14ac:dyDescent="0.25"/>
    <row r="14310" ht="15" x14ac:dyDescent="0.25"/>
    <row r="14311" ht="15" x14ac:dyDescent="0.25"/>
    <row r="14312" ht="15" x14ac:dyDescent="0.25"/>
    <row r="14313" ht="15" x14ac:dyDescent="0.25"/>
    <row r="14314" ht="15" x14ac:dyDescent="0.25"/>
    <row r="14315" ht="15" x14ac:dyDescent="0.25"/>
    <row r="14316" ht="15" x14ac:dyDescent="0.25"/>
    <row r="14317" ht="15" x14ac:dyDescent="0.25"/>
    <row r="14318" ht="15" x14ac:dyDescent="0.25"/>
    <row r="14319" ht="15" x14ac:dyDescent="0.25"/>
    <row r="14320" ht="15" x14ac:dyDescent="0.25"/>
    <row r="14321" ht="15" x14ac:dyDescent="0.25"/>
    <row r="14322" ht="15" x14ac:dyDescent="0.25"/>
    <row r="14323" ht="15" x14ac:dyDescent="0.25"/>
    <row r="14324" ht="15" x14ac:dyDescent="0.25"/>
    <row r="14325" ht="15" x14ac:dyDescent="0.25"/>
    <row r="14326" ht="15" x14ac:dyDescent="0.25"/>
    <row r="14327" ht="15" x14ac:dyDescent="0.25"/>
    <row r="14328" ht="15" x14ac:dyDescent="0.25"/>
    <row r="14329" ht="15" x14ac:dyDescent="0.25"/>
    <row r="14330" ht="15" x14ac:dyDescent="0.25"/>
    <row r="14331" ht="15" x14ac:dyDescent="0.25"/>
    <row r="14332" ht="15" x14ac:dyDescent="0.25"/>
    <row r="14333" ht="15" x14ac:dyDescent="0.25"/>
    <row r="14334" ht="15" x14ac:dyDescent="0.25"/>
    <row r="14335" ht="15" x14ac:dyDescent="0.25"/>
    <row r="14336" ht="15" x14ac:dyDescent="0.25"/>
    <row r="14337" ht="15" x14ac:dyDescent="0.25"/>
    <row r="14338" ht="15" x14ac:dyDescent="0.25"/>
    <row r="14339" ht="15" x14ac:dyDescent="0.25"/>
    <row r="14340" ht="15" x14ac:dyDescent="0.25"/>
    <row r="14341" ht="15" x14ac:dyDescent="0.25"/>
    <row r="14342" ht="15" x14ac:dyDescent="0.25"/>
    <row r="14343" ht="15" x14ac:dyDescent="0.25"/>
    <row r="14344" ht="15" x14ac:dyDescent="0.25"/>
    <row r="14345" ht="15" x14ac:dyDescent="0.25"/>
    <row r="14346" ht="15" x14ac:dyDescent="0.25"/>
    <row r="14347" ht="15" x14ac:dyDescent="0.25"/>
    <row r="14348" ht="15" x14ac:dyDescent="0.25"/>
    <row r="14349" ht="15" x14ac:dyDescent="0.25"/>
    <row r="14350" ht="15" x14ac:dyDescent="0.25"/>
    <row r="14351" ht="15" x14ac:dyDescent="0.25"/>
    <row r="14352" ht="15" x14ac:dyDescent="0.25"/>
    <row r="14353" ht="15" x14ac:dyDescent="0.25"/>
    <row r="14354" ht="15" x14ac:dyDescent="0.25"/>
    <row r="14355" ht="15" x14ac:dyDescent="0.25"/>
    <row r="14356" ht="15" x14ac:dyDescent="0.25"/>
    <row r="14357" ht="15" x14ac:dyDescent="0.25"/>
    <row r="14358" ht="15" x14ac:dyDescent="0.25"/>
    <row r="14359" ht="15" x14ac:dyDescent="0.25"/>
    <row r="14360" ht="15" x14ac:dyDescent="0.25"/>
    <row r="14361" ht="15" x14ac:dyDescent="0.25"/>
    <row r="14362" ht="15" x14ac:dyDescent="0.25"/>
    <row r="14363" ht="15" x14ac:dyDescent="0.25"/>
    <row r="14364" ht="15" x14ac:dyDescent="0.25"/>
    <row r="14365" ht="15" x14ac:dyDescent="0.25"/>
    <row r="14366" ht="15" x14ac:dyDescent="0.25"/>
    <row r="14367" ht="15" x14ac:dyDescent="0.25"/>
    <row r="14368" ht="15" x14ac:dyDescent="0.25"/>
    <row r="14369" ht="15" x14ac:dyDescent="0.25"/>
    <row r="14370" ht="15" x14ac:dyDescent="0.25"/>
    <row r="14371" ht="15" x14ac:dyDescent="0.25"/>
    <row r="14372" ht="15" x14ac:dyDescent="0.25"/>
    <row r="14373" ht="15" x14ac:dyDescent="0.25"/>
    <row r="14374" ht="15" x14ac:dyDescent="0.25"/>
    <row r="14375" ht="15" x14ac:dyDescent="0.25"/>
    <row r="14376" ht="15" x14ac:dyDescent="0.25"/>
    <row r="14377" ht="15" x14ac:dyDescent="0.25"/>
    <row r="14378" ht="15" x14ac:dyDescent="0.25"/>
    <row r="14379" ht="15" x14ac:dyDescent="0.25"/>
    <row r="14380" ht="15" x14ac:dyDescent="0.25"/>
    <row r="14381" ht="15" x14ac:dyDescent="0.25"/>
    <row r="14382" ht="15" x14ac:dyDescent="0.25"/>
    <row r="14383" ht="15" x14ac:dyDescent="0.25"/>
    <row r="14384" ht="15" x14ac:dyDescent="0.25"/>
    <row r="14385" ht="15" x14ac:dyDescent="0.25"/>
    <row r="14386" ht="15" x14ac:dyDescent="0.25"/>
    <row r="14387" ht="15" x14ac:dyDescent="0.25"/>
    <row r="14388" ht="15" x14ac:dyDescent="0.25"/>
    <row r="14389" ht="15" x14ac:dyDescent="0.25"/>
    <row r="14390" ht="15" x14ac:dyDescent="0.25"/>
    <row r="14391" ht="15" x14ac:dyDescent="0.25"/>
    <row r="14392" ht="15" x14ac:dyDescent="0.25"/>
    <row r="14393" ht="15" x14ac:dyDescent="0.25"/>
    <row r="14394" ht="15" x14ac:dyDescent="0.25"/>
    <row r="14395" ht="15" x14ac:dyDescent="0.25"/>
    <row r="14396" ht="15" x14ac:dyDescent="0.25"/>
    <row r="14397" ht="15" x14ac:dyDescent="0.25"/>
    <row r="14398" ht="15" x14ac:dyDescent="0.25"/>
    <row r="14399" ht="15" x14ac:dyDescent="0.25"/>
    <row r="14400" ht="15" x14ac:dyDescent="0.25"/>
    <row r="14401" ht="15" x14ac:dyDescent="0.25"/>
    <row r="14402" ht="15" x14ac:dyDescent="0.25"/>
    <row r="14403" ht="15" x14ac:dyDescent="0.25"/>
    <row r="14404" ht="15" x14ac:dyDescent="0.25"/>
    <row r="14405" ht="15" x14ac:dyDescent="0.25"/>
    <row r="14406" ht="15" x14ac:dyDescent="0.25"/>
    <row r="14407" ht="15" x14ac:dyDescent="0.25"/>
    <row r="14408" ht="15" x14ac:dyDescent="0.25"/>
    <row r="14409" ht="15" x14ac:dyDescent="0.25"/>
    <row r="14410" ht="15" x14ac:dyDescent="0.25"/>
    <row r="14411" ht="15" x14ac:dyDescent="0.25"/>
    <row r="14412" ht="15" x14ac:dyDescent="0.25"/>
    <row r="14413" ht="15" x14ac:dyDescent="0.25"/>
    <row r="14414" ht="15" x14ac:dyDescent="0.25"/>
    <row r="14415" ht="15" x14ac:dyDescent="0.25"/>
    <row r="14416" ht="15" x14ac:dyDescent="0.25"/>
    <row r="14417" ht="15" x14ac:dyDescent="0.25"/>
    <row r="14418" ht="15" x14ac:dyDescent="0.25"/>
    <row r="14419" ht="15" x14ac:dyDescent="0.25"/>
    <row r="14420" ht="15" x14ac:dyDescent="0.25"/>
    <row r="14421" ht="15" x14ac:dyDescent="0.25"/>
    <row r="14422" ht="15" x14ac:dyDescent="0.25"/>
    <row r="14423" ht="15" x14ac:dyDescent="0.25"/>
    <row r="14424" ht="15" x14ac:dyDescent="0.25"/>
    <row r="14425" ht="15" x14ac:dyDescent="0.25"/>
    <row r="14426" ht="15" x14ac:dyDescent="0.25"/>
    <row r="14427" ht="15" x14ac:dyDescent="0.25"/>
    <row r="14428" ht="15" x14ac:dyDescent="0.25"/>
    <row r="14429" ht="15" x14ac:dyDescent="0.25"/>
    <row r="14430" ht="15" x14ac:dyDescent="0.25"/>
    <row r="14431" ht="15" x14ac:dyDescent="0.25"/>
    <row r="14432" ht="15" x14ac:dyDescent="0.25"/>
    <row r="14433" ht="15" x14ac:dyDescent="0.25"/>
    <row r="14434" ht="15" x14ac:dyDescent="0.25"/>
    <row r="14435" ht="15" x14ac:dyDescent="0.25"/>
    <row r="14436" ht="15" x14ac:dyDescent="0.25"/>
    <row r="14437" ht="15" x14ac:dyDescent="0.25"/>
    <row r="14438" ht="15" x14ac:dyDescent="0.25"/>
    <row r="14439" ht="15" x14ac:dyDescent="0.25"/>
    <row r="14440" ht="15" x14ac:dyDescent="0.25"/>
    <row r="14441" ht="15" x14ac:dyDescent="0.25"/>
    <row r="14442" ht="15" x14ac:dyDescent="0.25"/>
    <row r="14443" ht="15" x14ac:dyDescent="0.25"/>
    <row r="14444" ht="15" x14ac:dyDescent="0.25"/>
    <row r="14445" ht="15" x14ac:dyDescent="0.25"/>
    <row r="14446" ht="15" x14ac:dyDescent="0.25"/>
    <row r="14447" ht="15" x14ac:dyDescent="0.25"/>
    <row r="14448" ht="15" x14ac:dyDescent="0.25"/>
    <row r="14449" ht="15" x14ac:dyDescent="0.25"/>
    <row r="14450" ht="15" x14ac:dyDescent="0.25"/>
    <row r="14451" ht="15" x14ac:dyDescent="0.25"/>
    <row r="14452" ht="15" x14ac:dyDescent="0.25"/>
    <row r="14453" ht="15" x14ac:dyDescent="0.25"/>
    <row r="14454" ht="15" x14ac:dyDescent="0.25"/>
    <row r="14455" ht="15" x14ac:dyDescent="0.25"/>
    <row r="14456" ht="15" x14ac:dyDescent="0.25"/>
    <row r="14457" ht="15" x14ac:dyDescent="0.25"/>
    <row r="14458" ht="15" x14ac:dyDescent="0.25"/>
    <row r="14459" ht="15" x14ac:dyDescent="0.25"/>
    <row r="14460" ht="15" x14ac:dyDescent="0.25"/>
    <row r="14461" ht="15" x14ac:dyDescent="0.25"/>
    <row r="14462" ht="15" x14ac:dyDescent="0.25"/>
    <row r="14463" ht="15" x14ac:dyDescent="0.25"/>
    <row r="14464" ht="15" x14ac:dyDescent="0.25"/>
    <row r="14465" ht="15" x14ac:dyDescent="0.25"/>
    <row r="14466" ht="15" x14ac:dyDescent="0.25"/>
    <row r="14467" ht="15" x14ac:dyDescent="0.25"/>
    <row r="14468" ht="15" x14ac:dyDescent="0.25"/>
    <row r="14469" ht="15" x14ac:dyDescent="0.25"/>
    <row r="14470" ht="15" x14ac:dyDescent="0.25"/>
    <row r="14471" ht="15" x14ac:dyDescent="0.25"/>
    <row r="14472" ht="15" x14ac:dyDescent="0.25"/>
    <row r="14473" ht="15" x14ac:dyDescent="0.25"/>
    <row r="14474" ht="15" x14ac:dyDescent="0.25"/>
    <row r="14475" ht="15" x14ac:dyDescent="0.25"/>
    <row r="14476" ht="15" x14ac:dyDescent="0.25"/>
    <row r="14477" ht="15" x14ac:dyDescent="0.25"/>
    <row r="14478" ht="15" x14ac:dyDescent="0.25"/>
    <row r="14479" ht="15" x14ac:dyDescent="0.25"/>
    <row r="14480" ht="15" x14ac:dyDescent="0.25"/>
    <row r="14481" ht="15" x14ac:dyDescent="0.25"/>
    <row r="14482" ht="15" x14ac:dyDescent="0.25"/>
    <row r="14483" ht="15" x14ac:dyDescent="0.25"/>
    <row r="14484" ht="15" x14ac:dyDescent="0.25"/>
    <row r="14485" ht="15" x14ac:dyDescent="0.25"/>
    <row r="14486" ht="15" x14ac:dyDescent="0.25"/>
    <row r="14487" ht="15" x14ac:dyDescent="0.25"/>
    <row r="14488" ht="15" x14ac:dyDescent="0.25"/>
    <row r="14489" ht="15" x14ac:dyDescent="0.25"/>
    <row r="14490" ht="15" x14ac:dyDescent="0.25"/>
    <row r="14491" ht="15" x14ac:dyDescent="0.25"/>
    <row r="14492" ht="15" x14ac:dyDescent="0.25"/>
    <row r="14493" ht="15" x14ac:dyDescent="0.25"/>
    <row r="14494" ht="15" x14ac:dyDescent="0.25"/>
    <row r="14495" ht="15" x14ac:dyDescent="0.25"/>
    <row r="14496" ht="15" x14ac:dyDescent="0.25"/>
    <row r="14497" ht="15" x14ac:dyDescent="0.25"/>
    <row r="14498" ht="15" x14ac:dyDescent="0.25"/>
    <row r="14499" ht="15" x14ac:dyDescent="0.25"/>
    <row r="14500" ht="15" x14ac:dyDescent="0.25"/>
    <row r="14501" ht="15" x14ac:dyDescent="0.25"/>
    <row r="14502" ht="15" x14ac:dyDescent="0.25"/>
    <row r="14503" ht="15" x14ac:dyDescent="0.25"/>
    <row r="14504" ht="15" x14ac:dyDescent="0.25"/>
    <row r="14505" ht="15" x14ac:dyDescent="0.25"/>
    <row r="14506" ht="15" x14ac:dyDescent="0.25"/>
    <row r="14507" ht="15" x14ac:dyDescent="0.25"/>
    <row r="14508" ht="15" x14ac:dyDescent="0.25"/>
    <row r="14509" ht="15" x14ac:dyDescent="0.25"/>
    <row r="14510" ht="15" x14ac:dyDescent="0.25"/>
    <row r="14511" ht="15" x14ac:dyDescent="0.25"/>
    <row r="14512" ht="15" x14ac:dyDescent="0.25"/>
    <row r="14513" ht="15" x14ac:dyDescent="0.25"/>
    <row r="14514" ht="15" x14ac:dyDescent="0.25"/>
    <row r="14515" ht="15" x14ac:dyDescent="0.25"/>
    <row r="14516" ht="15" x14ac:dyDescent="0.25"/>
    <row r="14517" ht="15" x14ac:dyDescent="0.25"/>
    <row r="14518" ht="15" x14ac:dyDescent="0.25"/>
    <row r="14519" ht="15" x14ac:dyDescent="0.25"/>
    <row r="14520" ht="15" x14ac:dyDescent="0.25"/>
    <row r="14521" ht="15" x14ac:dyDescent="0.25"/>
    <row r="14522" ht="15" x14ac:dyDescent="0.25"/>
    <row r="14523" ht="15" x14ac:dyDescent="0.25"/>
    <row r="14524" ht="15" x14ac:dyDescent="0.25"/>
    <row r="14525" ht="15" x14ac:dyDescent="0.25"/>
    <row r="14526" ht="15" x14ac:dyDescent="0.25"/>
    <row r="14527" ht="15" x14ac:dyDescent="0.25"/>
    <row r="14528" ht="15" x14ac:dyDescent="0.25"/>
    <row r="14529" ht="15" x14ac:dyDescent="0.25"/>
    <row r="14530" ht="15" x14ac:dyDescent="0.25"/>
    <row r="14531" ht="15" x14ac:dyDescent="0.25"/>
    <row r="14532" ht="15" x14ac:dyDescent="0.25"/>
    <row r="14533" ht="15" x14ac:dyDescent="0.25"/>
    <row r="14534" ht="15" x14ac:dyDescent="0.25"/>
    <row r="14535" ht="15" x14ac:dyDescent="0.25"/>
    <row r="14536" ht="15" x14ac:dyDescent="0.25"/>
    <row r="14537" ht="15" x14ac:dyDescent="0.25"/>
    <row r="14538" ht="15" x14ac:dyDescent="0.25"/>
    <row r="14539" ht="15" x14ac:dyDescent="0.25"/>
    <row r="14540" ht="15" x14ac:dyDescent="0.25"/>
    <row r="14541" ht="15" x14ac:dyDescent="0.25"/>
    <row r="14542" ht="15" x14ac:dyDescent="0.25"/>
    <row r="14543" ht="15" x14ac:dyDescent="0.25"/>
    <row r="14544" ht="15" x14ac:dyDescent="0.25"/>
    <row r="14545" ht="15" x14ac:dyDescent="0.25"/>
    <row r="14546" ht="15" x14ac:dyDescent="0.25"/>
    <row r="14547" ht="15" x14ac:dyDescent="0.25"/>
    <row r="14548" ht="15" x14ac:dyDescent="0.25"/>
    <row r="14549" ht="15" x14ac:dyDescent="0.25"/>
    <row r="14550" ht="15" x14ac:dyDescent="0.25"/>
    <row r="14551" ht="15" x14ac:dyDescent="0.25"/>
    <row r="14552" ht="15" x14ac:dyDescent="0.25"/>
    <row r="14553" ht="15" x14ac:dyDescent="0.25"/>
    <row r="14554" ht="15" x14ac:dyDescent="0.25"/>
    <row r="14555" ht="15" x14ac:dyDescent="0.25"/>
    <row r="14556" ht="15" x14ac:dyDescent="0.25"/>
    <row r="14557" ht="15" x14ac:dyDescent="0.25"/>
    <row r="14558" ht="15" x14ac:dyDescent="0.25"/>
    <row r="14559" ht="15" x14ac:dyDescent="0.25"/>
    <row r="14560" ht="15" x14ac:dyDescent="0.25"/>
    <row r="14561" ht="15" x14ac:dyDescent="0.25"/>
    <row r="14562" ht="15" x14ac:dyDescent="0.25"/>
    <row r="14563" ht="15" x14ac:dyDescent="0.25"/>
    <row r="14564" ht="15" x14ac:dyDescent="0.25"/>
    <row r="14565" ht="15" x14ac:dyDescent="0.25"/>
    <row r="14566" ht="15" x14ac:dyDescent="0.25"/>
    <row r="14567" ht="15" x14ac:dyDescent="0.25"/>
    <row r="14568" ht="15" x14ac:dyDescent="0.25"/>
    <row r="14569" ht="15" x14ac:dyDescent="0.25"/>
    <row r="14570" ht="15" x14ac:dyDescent="0.25"/>
    <row r="14571" ht="15" x14ac:dyDescent="0.25"/>
    <row r="14572" ht="15" x14ac:dyDescent="0.25"/>
    <row r="14573" ht="15" x14ac:dyDescent="0.25"/>
    <row r="14574" ht="15" x14ac:dyDescent="0.25"/>
    <row r="14575" ht="15" x14ac:dyDescent="0.25"/>
    <row r="14576" ht="15" x14ac:dyDescent="0.25"/>
    <row r="14577" ht="15" x14ac:dyDescent="0.25"/>
    <row r="14578" ht="15" x14ac:dyDescent="0.25"/>
    <row r="14579" ht="15" x14ac:dyDescent="0.25"/>
    <row r="14580" ht="15" x14ac:dyDescent="0.25"/>
    <row r="14581" ht="15" x14ac:dyDescent="0.25"/>
    <row r="14582" ht="15" x14ac:dyDescent="0.25"/>
    <row r="14583" ht="15" x14ac:dyDescent="0.25"/>
    <row r="14584" ht="15" x14ac:dyDescent="0.25"/>
    <row r="14585" ht="15" x14ac:dyDescent="0.25"/>
    <row r="14586" ht="15" x14ac:dyDescent="0.25"/>
    <row r="14587" ht="15" x14ac:dyDescent="0.25"/>
    <row r="14588" ht="15" x14ac:dyDescent="0.25"/>
    <row r="14589" ht="15" x14ac:dyDescent="0.25"/>
    <row r="14590" ht="15" x14ac:dyDescent="0.25"/>
    <row r="14591" ht="15" x14ac:dyDescent="0.25"/>
    <row r="14592" ht="15" x14ac:dyDescent="0.25"/>
    <row r="14593" ht="15" x14ac:dyDescent="0.25"/>
    <row r="14594" ht="15" x14ac:dyDescent="0.25"/>
    <row r="14595" ht="15" x14ac:dyDescent="0.25"/>
    <row r="14596" ht="15" x14ac:dyDescent="0.25"/>
    <row r="14597" ht="15" x14ac:dyDescent="0.25"/>
    <row r="14598" ht="15" x14ac:dyDescent="0.25"/>
    <row r="14599" ht="15" x14ac:dyDescent="0.25"/>
    <row r="14600" ht="15" x14ac:dyDescent="0.25"/>
    <row r="14601" ht="15" x14ac:dyDescent="0.25"/>
    <row r="14602" ht="15" x14ac:dyDescent="0.25"/>
    <row r="14603" ht="15" x14ac:dyDescent="0.25"/>
    <row r="14604" ht="15" x14ac:dyDescent="0.25"/>
    <row r="14605" ht="15" x14ac:dyDescent="0.25"/>
    <row r="14606" ht="15" x14ac:dyDescent="0.25"/>
    <row r="14607" ht="15" x14ac:dyDescent="0.25"/>
    <row r="14608" ht="15" x14ac:dyDescent="0.25"/>
    <row r="14609" ht="15" x14ac:dyDescent="0.25"/>
    <row r="14610" ht="15" x14ac:dyDescent="0.25"/>
    <row r="14611" ht="15" x14ac:dyDescent="0.25"/>
    <row r="14612" ht="15" x14ac:dyDescent="0.25"/>
    <row r="14613" ht="15" x14ac:dyDescent="0.25"/>
    <row r="14614" ht="15" x14ac:dyDescent="0.25"/>
    <row r="14615" ht="15" x14ac:dyDescent="0.25"/>
    <row r="14616" ht="15" x14ac:dyDescent="0.25"/>
    <row r="14617" ht="15" x14ac:dyDescent="0.25"/>
    <row r="14618" ht="15" x14ac:dyDescent="0.25"/>
    <row r="14619" ht="15" x14ac:dyDescent="0.25"/>
    <row r="14620" ht="15" x14ac:dyDescent="0.25"/>
    <row r="14621" ht="15" x14ac:dyDescent="0.25"/>
    <row r="14622" ht="15" x14ac:dyDescent="0.25"/>
    <row r="14623" ht="15" x14ac:dyDescent="0.25"/>
    <row r="14624" ht="15" x14ac:dyDescent="0.25"/>
    <row r="14625" ht="15" x14ac:dyDescent="0.25"/>
    <row r="14626" ht="15" x14ac:dyDescent="0.25"/>
    <row r="14627" ht="15" x14ac:dyDescent="0.25"/>
    <row r="14628" ht="15" x14ac:dyDescent="0.25"/>
    <row r="14629" ht="15" x14ac:dyDescent="0.25"/>
    <row r="14630" ht="15" x14ac:dyDescent="0.25"/>
    <row r="14631" ht="15" x14ac:dyDescent="0.25"/>
    <row r="14632" ht="15" x14ac:dyDescent="0.25"/>
    <row r="14633" ht="15" x14ac:dyDescent="0.25"/>
    <row r="14634" ht="15" x14ac:dyDescent="0.25"/>
    <row r="14635" ht="15" x14ac:dyDescent="0.25"/>
    <row r="14636" ht="15" x14ac:dyDescent="0.25"/>
    <row r="14637" ht="15" x14ac:dyDescent="0.25"/>
    <row r="14638" ht="15" x14ac:dyDescent="0.25"/>
    <row r="14639" ht="15" x14ac:dyDescent="0.25"/>
    <row r="14640" ht="15" x14ac:dyDescent="0.25"/>
    <row r="14641" ht="15" x14ac:dyDescent="0.25"/>
    <row r="14642" ht="15" x14ac:dyDescent="0.25"/>
    <row r="14643" ht="15" x14ac:dyDescent="0.25"/>
    <row r="14644" ht="15" x14ac:dyDescent="0.25"/>
    <row r="14645" ht="15" x14ac:dyDescent="0.25"/>
    <row r="14646" ht="15" x14ac:dyDescent="0.25"/>
    <row r="14647" ht="15" x14ac:dyDescent="0.25"/>
    <row r="14648" ht="15" x14ac:dyDescent="0.25"/>
    <row r="14649" ht="15" x14ac:dyDescent="0.25"/>
    <row r="14650" ht="15" x14ac:dyDescent="0.25"/>
    <row r="14651" ht="15" x14ac:dyDescent="0.25"/>
    <row r="14652" ht="15" x14ac:dyDescent="0.25"/>
    <row r="14653" ht="15" x14ac:dyDescent="0.25"/>
    <row r="14654" ht="15" x14ac:dyDescent="0.25"/>
    <row r="14655" ht="15" x14ac:dyDescent="0.25"/>
    <row r="14656" ht="15" x14ac:dyDescent="0.25"/>
    <row r="14657" ht="15" x14ac:dyDescent="0.25"/>
    <row r="14658" ht="15" x14ac:dyDescent="0.25"/>
    <row r="14659" ht="15" x14ac:dyDescent="0.25"/>
    <row r="14660" ht="15" x14ac:dyDescent="0.25"/>
    <row r="14661" ht="15" x14ac:dyDescent="0.25"/>
    <row r="14662" ht="15" x14ac:dyDescent="0.25"/>
    <row r="14663" ht="15" x14ac:dyDescent="0.25"/>
    <row r="14664" ht="15" x14ac:dyDescent="0.25"/>
    <row r="14665" ht="15" x14ac:dyDescent="0.25"/>
    <row r="14666" ht="15" x14ac:dyDescent="0.25"/>
    <row r="14667" ht="15" x14ac:dyDescent="0.25"/>
    <row r="14668" ht="15" x14ac:dyDescent="0.25"/>
    <row r="14669" ht="15" x14ac:dyDescent="0.25"/>
    <row r="14670" ht="15" x14ac:dyDescent="0.25"/>
    <row r="14671" ht="15" x14ac:dyDescent="0.25"/>
    <row r="14672" ht="15" x14ac:dyDescent="0.25"/>
    <row r="14673" ht="15" x14ac:dyDescent="0.25"/>
    <row r="14674" ht="15" x14ac:dyDescent="0.25"/>
    <row r="14675" ht="15" x14ac:dyDescent="0.25"/>
    <row r="14676" ht="15" x14ac:dyDescent="0.25"/>
    <row r="14677" ht="15" x14ac:dyDescent="0.25"/>
    <row r="14678" ht="15" x14ac:dyDescent="0.25"/>
    <row r="14679" ht="15" x14ac:dyDescent="0.25"/>
    <row r="14680" ht="15" x14ac:dyDescent="0.25"/>
    <row r="14681" ht="15" x14ac:dyDescent="0.25"/>
    <row r="14682" ht="15" x14ac:dyDescent="0.25"/>
    <row r="14683" ht="15" x14ac:dyDescent="0.25"/>
    <row r="14684" ht="15" x14ac:dyDescent="0.25"/>
    <row r="14685" ht="15" x14ac:dyDescent="0.25"/>
    <row r="14686" ht="15" x14ac:dyDescent="0.25"/>
    <row r="14687" ht="15" x14ac:dyDescent="0.25"/>
    <row r="14688" ht="15" x14ac:dyDescent="0.25"/>
    <row r="14689" ht="15" x14ac:dyDescent="0.25"/>
    <row r="14690" ht="15" x14ac:dyDescent="0.25"/>
    <row r="14691" ht="15" x14ac:dyDescent="0.25"/>
    <row r="14692" ht="15" x14ac:dyDescent="0.25"/>
    <row r="14693" ht="15" x14ac:dyDescent="0.25"/>
    <row r="14694" ht="15" x14ac:dyDescent="0.25"/>
    <row r="14695" ht="15" x14ac:dyDescent="0.25"/>
    <row r="14696" ht="15" x14ac:dyDescent="0.25"/>
    <row r="14697" ht="15" x14ac:dyDescent="0.25"/>
    <row r="14698" ht="15" x14ac:dyDescent="0.25"/>
    <row r="14699" ht="15" x14ac:dyDescent="0.25"/>
    <row r="14700" ht="15" x14ac:dyDescent="0.25"/>
    <row r="14701" ht="15" x14ac:dyDescent="0.25"/>
    <row r="14702" ht="15" x14ac:dyDescent="0.25"/>
    <row r="14703" ht="15" x14ac:dyDescent="0.25"/>
    <row r="14704" ht="15" x14ac:dyDescent="0.25"/>
    <row r="14705" ht="15" x14ac:dyDescent="0.25"/>
    <row r="14706" ht="15" x14ac:dyDescent="0.25"/>
    <row r="14707" ht="15" x14ac:dyDescent="0.25"/>
    <row r="14708" ht="15" x14ac:dyDescent="0.25"/>
    <row r="14709" ht="15" x14ac:dyDescent="0.25"/>
    <row r="14710" ht="15" x14ac:dyDescent="0.25"/>
    <row r="14711" ht="15" x14ac:dyDescent="0.25"/>
    <row r="14712" ht="15" x14ac:dyDescent="0.25"/>
    <row r="14713" ht="15" x14ac:dyDescent="0.25"/>
    <row r="14714" ht="15" x14ac:dyDescent="0.25"/>
    <row r="14715" ht="15" x14ac:dyDescent="0.25"/>
    <row r="14716" ht="15" x14ac:dyDescent="0.25"/>
    <row r="14717" ht="15" x14ac:dyDescent="0.25"/>
    <row r="14718" ht="15" x14ac:dyDescent="0.25"/>
    <row r="14719" ht="15" x14ac:dyDescent="0.25"/>
    <row r="14720" ht="15" x14ac:dyDescent="0.25"/>
    <row r="14721" ht="15" x14ac:dyDescent="0.25"/>
    <row r="14722" ht="15" x14ac:dyDescent="0.25"/>
    <row r="14723" ht="15" x14ac:dyDescent="0.25"/>
    <row r="14724" ht="15" x14ac:dyDescent="0.25"/>
    <row r="14725" ht="15" x14ac:dyDescent="0.25"/>
    <row r="14726" ht="15" x14ac:dyDescent="0.25"/>
    <row r="14727" ht="15" x14ac:dyDescent="0.25"/>
    <row r="14728" ht="15" x14ac:dyDescent="0.25"/>
    <row r="14729" ht="15" x14ac:dyDescent="0.25"/>
    <row r="14730" ht="15" x14ac:dyDescent="0.25"/>
    <row r="14731" ht="15" x14ac:dyDescent="0.25"/>
    <row r="14732" ht="15" x14ac:dyDescent="0.25"/>
    <row r="14733" ht="15" x14ac:dyDescent="0.25"/>
    <row r="14734" ht="15" x14ac:dyDescent="0.25"/>
    <row r="14735" ht="15" x14ac:dyDescent="0.25"/>
    <row r="14736" ht="15" x14ac:dyDescent="0.25"/>
    <row r="14737" ht="15" x14ac:dyDescent="0.25"/>
    <row r="14738" ht="15" x14ac:dyDescent="0.25"/>
    <row r="14739" ht="15" x14ac:dyDescent="0.25"/>
    <row r="14740" ht="15" x14ac:dyDescent="0.25"/>
    <row r="14741" ht="15" x14ac:dyDescent="0.25"/>
    <row r="14742" ht="15" x14ac:dyDescent="0.25"/>
    <row r="14743" ht="15" x14ac:dyDescent="0.25"/>
    <row r="14744" ht="15" x14ac:dyDescent="0.25"/>
    <row r="14745" ht="15" x14ac:dyDescent="0.25"/>
    <row r="14746" ht="15" x14ac:dyDescent="0.25"/>
    <row r="14747" ht="15" x14ac:dyDescent="0.25"/>
    <row r="14748" ht="15" x14ac:dyDescent="0.25"/>
    <row r="14749" ht="15" x14ac:dyDescent="0.25"/>
    <row r="14750" ht="15" x14ac:dyDescent="0.25"/>
    <row r="14751" ht="15" x14ac:dyDescent="0.25"/>
    <row r="14752" ht="15" x14ac:dyDescent="0.25"/>
    <row r="14753" ht="15" x14ac:dyDescent="0.25"/>
    <row r="14754" ht="15" x14ac:dyDescent="0.25"/>
    <row r="14755" ht="15" x14ac:dyDescent="0.25"/>
    <row r="14756" ht="15" x14ac:dyDescent="0.25"/>
    <row r="14757" ht="15" x14ac:dyDescent="0.25"/>
    <row r="14758" ht="15" x14ac:dyDescent="0.25"/>
    <row r="14759" ht="15" x14ac:dyDescent="0.25"/>
    <row r="14760" ht="15" x14ac:dyDescent="0.25"/>
    <row r="14761" ht="15" x14ac:dyDescent="0.25"/>
    <row r="14762" ht="15" x14ac:dyDescent="0.25"/>
    <row r="14763" ht="15" x14ac:dyDescent="0.25"/>
    <row r="14764" ht="15" x14ac:dyDescent="0.25"/>
    <row r="14765" ht="15" x14ac:dyDescent="0.25"/>
    <row r="14766" ht="15" x14ac:dyDescent="0.25"/>
    <row r="14767" ht="15" x14ac:dyDescent="0.25"/>
    <row r="14768" ht="15" x14ac:dyDescent="0.25"/>
    <row r="14769" ht="15" x14ac:dyDescent="0.25"/>
    <row r="14770" ht="15" x14ac:dyDescent="0.25"/>
    <row r="14771" ht="15" x14ac:dyDescent="0.25"/>
    <row r="14772" ht="15" x14ac:dyDescent="0.25"/>
    <row r="14773" ht="15" x14ac:dyDescent="0.25"/>
    <row r="14774" ht="15" x14ac:dyDescent="0.25"/>
    <row r="14775" ht="15" x14ac:dyDescent="0.25"/>
    <row r="14776" ht="15" x14ac:dyDescent="0.25"/>
    <row r="14777" ht="15" x14ac:dyDescent="0.25"/>
    <row r="14778" ht="15" x14ac:dyDescent="0.25"/>
    <row r="14779" ht="15" x14ac:dyDescent="0.25"/>
    <row r="14780" ht="15" x14ac:dyDescent="0.25"/>
    <row r="14781" ht="15" x14ac:dyDescent="0.25"/>
    <row r="14782" ht="15" x14ac:dyDescent="0.25"/>
    <row r="14783" ht="15" x14ac:dyDescent="0.25"/>
    <row r="14784" ht="15" x14ac:dyDescent="0.25"/>
    <row r="14785" ht="15" x14ac:dyDescent="0.25"/>
    <row r="14786" ht="15" x14ac:dyDescent="0.25"/>
    <row r="14787" ht="15" x14ac:dyDescent="0.25"/>
    <row r="14788" ht="15" x14ac:dyDescent="0.25"/>
    <row r="14789" ht="15" x14ac:dyDescent="0.25"/>
    <row r="14790" ht="15" x14ac:dyDescent="0.25"/>
    <row r="14791" ht="15" x14ac:dyDescent="0.25"/>
    <row r="14792" ht="15" x14ac:dyDescent="0.25"/>
    <row r="14793" ht="15" x14ac:dyDescent="0.25"/>
    <row r="14794" ht="15" x14ac:dyDescent="0.25"/>
    <row r="14795" ht="15" x14ac:dyDescent="0.25"/>
    <row r="14796" ht="15" x14ac:dyDescent="0.25"/>
    <row r="14797" ht="15" x14ac:dyDescent="0.25"/>
    <row r="14798" ht="15" x14ac:dyDescent="0.25"/>
    <row r="14799" ht="15" x14ac:dyDescent="0.25"/>
    <row r="14800" ht="15" x14ac:dyDescent="0.25"/>
    <row r="14801" ht="15" x14ac:dyDescent="0.25"/>
    <row r="14802" ht="15" x14ac:dyDescent="0.25"/>
    <row r="14803" ht="15" x14ac:dyDescent="0.25"/>
    <row r="14804" ht="15" x14ac:dyDescent="0.25"/>
    <row r="14805" ht="15" x14ac:dyDescent="0.25"/>
    <row r="14806" ht="15" x14ac:dyDescent="0.25"/>
    <row r="14807" ht="15" x14ac:dyDescent="0.25"/>
    <row r="14808" ht="15" x14ac:dyDescent="0.25"/>
    <row r="14809" ht="15" x14ac:dyDescent="0.25"/>
    <row r="14810" ht="15" x14ac:dyDescent="0.25"/>
    <row r="14811" ht="15" x14ac:dyDescent="0.25"/>
    <row r="14812" ht="15" x14ac:dyDescent="0.25"/>
    <row r="14813" ht="15" x14ac:dyDescent="0.25"/>
    <row r="14814" ht="15" x14ac:dyDescent="0.25"/>
    <row r="14815" ht="15" x14ac:dyDescent="0.25"/>
    <row r="14816" ht="15" x14ac:dyDescent="0.25"/>
    <row r="14817" ht="15" x14ac:dyDescent="0.25"/>
    <row r="14818" ht="15" x14ac:dyDescent="0.25"/>
    <row r="14819" ht="15" x14ac:dyDescent="0.25"/>
    <row r="14820" ht="15" x14ac:dyDescent="0.25"/>
    <row r="14821" ht="15" x14ac:dyDescent="0.25"/>
    <row r="14822" ht="15" x14ac:dyDescent="0.25"/>
    <row r="14823" ht="15" x14ac:dyDescent="0.25"/>
    <row r="14824" ht="15" x14ac:dyDescent="0.25"/>
    <row r="14825" ht="15" x14ac:dyDescent="0.25"/>
    <row r="14826" ht="15" x14ac:dyDescent="0.25"/>
    <row r="14827" ht="15" x14ac:dyDescent="0.25"/>
    <row r="14828" ht="15" x14ac:dyDescent="0.25"/>
    <row r="14829" ht="15" x14ac:dyDescent="0.25"/>
    <row r="14830" ht="15" x14ac:dyDescent="0.25"/>
    <row r="14831" ht="15" x14ac:dyDescent="0.25"/>
    <row r="14832" ht="15" x14ac:dyDescent="0.25"/>
    <row r="14833" ht="15" x14ac:dyDescent="0.25"/>
    <row r="14834" ht="15" x14ac:dyDescent="0.25"/>
    <row r="14835" ht="15" x14ac:dyDescent="0.25"/>
    <row r="14836" ht="15" x14ac:dyDescent="0.25"/>
    <row r="14837" ht="15" x14ac:dyDescent="0.25"/>
    <row r="14838" ht="15" x14ac:dyDescent="0.25"/>
    <row r="14839" ht="15" x14ac:dyDescent="0.25"/>
    <row r="14840" ht="15" x14ac:dyDescent="0.25"/>
    <row r="14841" ht="15" x14ac:dyDescent="0.25"/>
    <row r="14842" ht="15" x14ac:dyDescent="0.25"/>
    <row r="14843" ht="15" x14ac:dyDescent="0.25"/>
    <row r="14844" ht="15" x14ac:dyDescent="0.25"/>
    <row r="14845" ht="15" x14ac:dyDescent="0.25"/>
    <row r="14846" ht="15" x14ac:dyDescent="0.25"/>
    <row r="14847" ht="15" x14ac:dyDescent="0.25"/>
    <row r="14848" ht="15" x14ac:dyDescent="0.25"/>
    <row r="14849" ht="15" x14ac:dyDescent="0.25"/>
    <row r="14850" ht="15" x14ac:dyDescent="0.25"/>
    <row r="14851" ht="15" x14ac:dyDescent="0.25"/>
    <row r="14852" ht="15" x14ac:dyDescent="0.25"/>
    <row r="14853" ht="15" x14ac:dyDescent="0.25"/>
    <row r="14854" ht="15" x14ac:dyDescent="0.25"/>
    <row r="14855" ht="15" x14ac:dyDescent="0.25"/>
    <row r="14856" ht="15" x14ac:dyDescent="0.25"/>
    <row r="14857" ht="15" x14ac:dyDescent="0.25"/>
    <row r="14858" ht="15" x14ac:dyDescent="0.25"/>
    <row r="14859" ht="15" x14ac:dyDescent="0.25"/>
    <row r="14860" ht="15" x14ac:dyDescent="0.25"/>
    <row r="14861" ht="15" x14ac:dyDescent="0.25"/>
    <row r="14862" ht="15" x14ac:dyDescent="0.25"/>
    <row r="14863" ht="15" x14ac:dyDescent="0.25"/>
    <row r="14864" ht="15" x14ac:dyDescent="0.25"/>
    <row r="14865" ht="15" x14ac:dyDescent="0.25"/>
    <row r="14866" ht="15" x14ac:dyDescent="0.25"/>
    <row r="14867" ht="15" x14ac:dyDescent="0.25"/>
    <row r="14868" ht="15" x14ac:dyDescent="0.25"/>
    <row r="14869" ht="15" x14ac:dyDescent="0.25"/>
    <row r="14870" ht="15" x14ac:dyDescent="0.25"/>
    <row r="14871" ht="15" x14ac:dyDescent="0.25"/>
    <row r="14872" ht="15" x14ac:dyDescent="0.25"/>
    <row r="14873" ht="15" x14ac:dyDescent="0.25"/>
    <row r="14874" ht="15" x14ac:dyDescent="0.25"/>
    <row r="14875" ht="15" x14ac:dyDescent="0.25"/>
    <row r="14876" ht="15" x14ac:dyDescent="0.25"/>
    <row r="14877" ht="15" x14ac:dyDescent="0.25"/>
    <row r="14878" ht="15" x14ac:dyDescent="0.25"/>
    <row r="14879" ht="15" x14ac:dyDescent="0.25"/>
    <row r="14880" ht="15" x14ac:dyDescent="0.25"/>
    <row r="14881" ht="15" x14ac:dyDescent="0.25"/>
    <row r="14882" ht="15" x14ac:dyDescent="0.25"/>
    <row r="14883" ht="15" x14ac:dyDescent="0.25"/>
    <row r="14884" ht="15" x14ac:dyDescent="0.25"/>
    <row r="14885" ht="15" x14ac:dyDescent="0.25"/>
    <row r="14886" ht="15" x14ac:dyDescent="0.25"/>
    <row r="14887" ht="15" x14ac:dyDescent="0.25"/>
    <row r="14888" ht="15" x14ac:dyDescent="0.25"/>
    <row r="14889" ht="15" x14ac:dyDescent="0.25"/>
    <row r="14890" ht="15" x14ac:dyDescent="0.25"/>
    <row r="14891" ht="15" x14ac:dyDescent="0.25"/>
    <row r="14892" ht="15" x14ac:dyDescent="0.25"/>
    <row r="14893" ht="15" x14ac:dyDescent="0.25"/>
    <row r="14894" ht="15" x14ac:dyDescent="0.25"/>
    <row r="14895" ht="15" x14ac:dyDescent="0.25"/>
    <row r="14896" ht="15" x14ac:dyDescent="0.25"/>
    <row r="14897" ht="15" x14ac:dyDescent="0.25"/>
    <row r="14898" ht="15" x14ac:dyDescent="0.25"/>
    <row r="14899" ht="15" x14ac:dyDescent="0.25"/>
    <row r="14900" ht="15" x14ac:dyDescent="0.25"/>
    <row r="14901" ht="15" x14ac:dyDescent="0.25"/>
    <row r="14902" ht="15" x14ac:dyDescent="0.25"/>
    <row r="14903" ht="15" x14ac:dyDescent="0.25"/>
    <row r="14904" ht="15" x14ac:dyDescent="0.25"/>
    <row r="14905" ht="15" x14ac:dyDescent="0.25"/>
    <row r="14906" ht="15" x14ac:dyDescent="0.25"/>
    <row r="14907" ht="15" x14ac:dyDescent="0.25"/>
    <row r="14908" ht="15" x14ac:dyDescent="0.25"/>
    <row r="14909" ht="15" x14ac:dyDescent="0.25"/>
    <row r="14910" ht="15" x14ac:dyDescent="0.25"/>
    <row r="14911" ht="15" x14ac:dyDescent="0.25"/>
    <row r="14912" ht="15" x14ac:dyDescent="0.25"/>
    <row r="14913" ht="15" x14ac:dyDescent="0.25"/>
    <row r="14914" ht="15" x14ac:dyDescent="0.25"/>
    <row r="14915" ht="15" x14ac:dyDescent="0.25"/>
    <row r="14916" ht="15" x14ac:dyDescent="0.25"/>
    <row r="14917" ht="15" x14ac:dyDescent="0.25"/>
    <row r="14918" ht="15" x14ac:dyDescent="0.25"/>
    <row r="14919" ht="15" x14ac:dyDescent="0.25"/>
    <row r="14920" ht="15" x14ac:dyDescent="0.25"/>
    <row r="14921" ht="15" x14ac:dyDescent="0.25"/>
    <row r="14922" ht="15" x14ac:dyDescent="0.25"/>
    <row r="14923" ht="15" x14ac:dyDescent="0.25"/>
    <row r="14924" ht="15" x14ac:dyDescent="0.25"/>
    <row r="14925" ht="15" x14ac:dyDescent="0.25"/>
    <row r="14926" ht="15" x14ac:dyDescent="0.25"/>
    <row r="14927" ht="15" x14ac:dyDescent="0.25"/>
    <row r="14928" ht="15" x14ac:dyDescent="0.25"/>
    <row r="14929" ht="15" x14ac:dyDescent="0.25"/>
    <row r="14930" ht="15" x14ac:dyDescent="0.25"/>
    <row r="14931" ht="15" x14ac:dyDescent="0.25"/>
    <row r="14932" ht="15" x14ac:dyDescent="0.25"/>
    <row r="14933" ht="15" x14ac:dyDescent="0.25"/>
    <row r="14934" ht="15" x14ac:dyDescent="0.25"/>
    <row r="14935" ht="15" x14ac:dyDescent="0.25"/>
    <row r="14936" ht="15" x14ac:dyDescent="0.25"/>
    <row r="14937" ht="15" x14ac:dyDescent="0.25"/>
    <row r="14938" ht="15" x14ac:dyDescent="0.25"/>
    <row r="14939" ht="15" x14ac:dyDescent="0.25"/>
    <row r="14940" ht="15" x14ac:dyDescent="0.25"/>
    <row r="14941" ht="15" x14ac:dyDescent="0.25"/>
    <row r="14942" ht="15" x14ac:dyDescent="0.25"/>
    <row r="14943" ht="15" x14ac:dyDescent="0.25"/>
    <row r="14944" ht="15" x14ac:dyDescent="0.25"/>
    <row r="14945" ht="15" x14ac:dyDescent="0.25"/>
    <row r="14946" ht="15" x14ac:dyDescent="0.25"/>
    <row r="14947" ht="15" x14ac:dyDescent="0.25"/>
    <row r="14948" ht="15" x14ac:dyDescent="0.25"/>
    <row r="14949" ht="15" x14ac:dyDescent="0.25"/>
    <row r="14950" ht="15" x14ac:dyDescent="0.25"/>
    <row r="14951" ht="15" x14ac:dyDescent="0.25"/>
    <row r="14952" ht="15" x14ac:dyDescent="0.25"/>
    <row r="14953" ht="15" x14ac:dyDescent="0.25"/>
    <row r="14954" ht="15" x14ac:dyDescent="0.25"/>
    <row r="14955" ht="15" x14ac:dyDescent="0.25"/>
    <row r="14956" ht="15" x14ac:dyDescent="0.25"/>
    <row r="14957" ht="15" x14ac:dyDescent="0.25"/>
    <row r="14958" ht="15" x14ac:dyDescent="0.25"/>
    <row r="14959" ht="15" x14ac:dyDescent="0.25"/>
    <row r="14960" ht="15" x14ac:dyDescent="0.25"/>
    <row r="14961" ht="15" x14ac:dyDescent="0.25"/>
    <row r="14962" ht="15" x14ac:dyDescent="0.25"/>
    <row r="14963" ht="15" x14ac:dyDescent="0.25"/>
    <row r="14964" ht="15" x14ac:dyDescent="0.25"/>
    <row r="14965" ht="15" x14ac:dyDescent="0.25"/>
    <row r="14966" ht="15" x14ac:dyDescent="0.25"/>
    <row r="14967" ht="15" x14ac:dyDescent="0.25"/>
    <row r="14968" ht="15" x14ac:dyDescent="0.25"/>
    <row r="14969" ht="15" x14ac:dyDescent="0.25"/>
    <row r="14970" ht="15" x14ac:dyDescent="0.25"/>
    <row r="14971" ht="15" x14ac:dyDescent="0.25"/>
    <row r="14972" ht="15" x14ac:dyDescent="0.25"/>
    <row r="14973" ht="15" x14ac:dyDescent="0.25"/>
    <row r="14974" ht="15" x14ac:dyDescent="0.25"/>
    <row r="14975" ht="15" x14ac:dyDescent="0.25"/>
    <row r="14976" ht="15" x14ac:dyDescent="0.25"/>
    <row r="14977" ht="15" x14ac:dyDescent="0.25"/>
    <row r="14978" ht="15" x14ac:dyDescent="0.25"/>
    <row r="14979" ht="15" x14ac:dyDescent="0.25"/>
    <row r="14980" ht="15" x14ac:dyDescent="0.25"/>
    <row r="14981" ht="15" x14ac:dyDescent="0.25"/>
    <row r="14982" ht="15" x14ac:dyDescent="0.25"/>
    <row r="14983" ht="15" x14ac:dyDescent="0.25"/>
    <row r="14984" ht="15" x14ac:dyDescent="0.25"/>
    <row r="14985" ht="15" x14ac:dyDescent="0.25"/>
    <row r="14986" ht="15" x14ac:dyDescent="0.25"/>
    <row r="14987" ht="15" x14ac:dyDescent="0.25"/>
    <row r="14988" ht="15" x14ac:dyDescent="0.25"/>
    <row r="14989" ht="15" x14ac:dyDescent="0.25"/>
    <row r="14990" ht="15" x14ac:dyDescent="0.25"/>
    <row r="14991" ht="15" x14ac:dyDescent="0.25"/>
    <row r="14992" ht="15" x14ac:dyDescent="0.25"/>
    <row r="14993" ht="15" x14ac:dyDescent="0.25"/>
    <row r="14994" ht="15" x14ac:dyDescent="0.25"/>
    <row r="14995" ht="15" x14ac:dyDescent="0.25"/>
    <row r="14996" ht="15" x14ac:dyDescent="0.25"/>
    <row r="14997" ht="15" x14ac:dyDescent="0.25"/>
    <row r="14998" ht="15" x14ac:dyDescent="0.25"/>
    <row r="14999" ht="15" x14ac:dyDescent="0.25"/>
    <row r="15000" ht="15" x14ac:dyDescent="0.25"/>
    <row r="15001" ht="15" x14ac:dyDescent="0.25"/>
    <row r="15002" ht="15" x14ac:dyDescent="0.25"/>
    <row r="15003" ht="15" x14ac:dyDescent="0.25"/>
    <row r="15004" ht="15" x14ac:dyDescent="0.25"/>
    <row r="15005" ht="15" x14ac:dyDescent="0.25"/>
    <row r="15006" ht="15" x14ac:dyDescent="0.25"/>
    <row r="15007" ht="15" x14ac:dyDescent="0.25"/>
    <row r="15008" ht="15" x14ac:dyDescent="0.25"/>
    <row r="15009" ht="15" x14ac:dyDescent="0.25"/>
    <row r="15010" ht="15" x14ac:dyDescent="0.25"/>
    <row r="15011" ht="15" x14ac:dyDescent="0.25"/>
    <row r="15012" ht="15" x14ac:dyDescent="0.25"/>
    <row r="15013" ht="15" x14ac:dyDescent="0.25"/>
    <row r="15014" ht="15" x14ac:dyDescent="0.25"/>
    <row r="15015" ht="15" x14ac:dyDescent="0.25"/>
    <row r="15016" ht="15" x14ac:dyDescent="0.25"/>
    <row r="15017" ht="15" x14ac:dyDescent="0.25"/>
    <row r="15018" ht="15" x14ac:dyDescent="0.25"/>
    <row r="15019" ht="15" x14ac:dyDescent="0.25"/>
    <row r="15020" ht="15" x14ac:dyDescent="0.25"/>
    <row r="15021" ht="15" x14ac:dyDescent="0.25"/>
    <row r="15022" ht="15" x14ac:dyDescent="0.25"/>
    <row r="15023" ht="15" x14ac:dyDescent="0.25"/>
    <row r="15024" ht="15" x14ac:dyDescent="0.25"/>
    <row r="15025" ht="15" x14ac:dyDescent="0.25"/>
    <row r="15026" ht="15" x14ac:dyDescent="0.25"/>
    <row r="15027" ht="15" x14ac:dyDescent="0.25"/>
    <row r="15028" ht="15" x14ac:dyDescent="0.25"/>
    <row r="15029" ht="15" x14ac:dyDescent="0.25"/>
    <row r="15030" ht="15" x14ac:dyDescent="0.25"/>
    <row r="15031" ht="15" x14ac:dyDescent="0.25"/>
    <row r="15032" ht="15" x14ac:dyDescent="0.25"/>
    <row r="15033" ht="15" x14ac:dyDescent="0.25"/>
    <row r="15034" ht="15" x14ac:dyDescent="0.25"/>
    <row r="15035" ht="15" x14ac:dyDescent="0.25"/>
    <row r="15036" ht="15" x14ac:dyDescent="0.25"/>
    <row r="15037" ht="15" x14ac:dyDescent="0.25"/>
    <row r="15038" ht="15" x14ac:dyDescent="0.25"/>
    <row r="15039" ht="15" x14ac:dyDescent="0.25"/>
    <row r="15040" ht="15" x14ac:dyDescent="0.25"/>
    <row r="15041" ht="15" x14ac:dyDescent="0.25"/>
    <row r="15042" ht="15" x14ac:dyDescent="0.25"/>
    <row r="15043" ht="15" x14ac:dyDescent="0.25"/>
    <row r="15044" ht="15" x14ac:dyDescent="0.25"/>
    <row r="15045" ht="15" x14ac:dyDescent="0.25"/>
    <row r="15046" ht="15" x14ac:dyDescent="0.25"/>
    <row r="15047" ht="15" x14ac:dyDescent="0.25"/>
    <row r="15048" ht="15" x14ac:dyDescent="0.25"/>
    <row r="15049" ht="15" x14ac:dyDescent="0.25"/>
    <row r="15050" ht="15" x14ac:dyDescent="0.25"/>
    <row r="15051" ht="15" x14ac:dyDescent="0.25"/>
    <row r="15052" ht="15" x14ac:dyDescent="0.25"/>
    <row r="15053" ht="15" x14ac:dyDescent="0.25"/>
    <row r="15054" ht="15" x14ac:dyDescent="0.25"/>
    <row r="15055" ht="15" x14ac:dyDescent="0.25"/>
    <row r="15056" ht="15" x14ac:dyDescent="0.25"/>
    <row r="15057" ht="15" x14ac:dyDescent="0.25"/>
    <row r="15058" ht="15" x14ac:dyDescent="0.25"/>
    <row r="15059" ht="15" x14ac:dyDescent="0.25"/>
    <row r="15060" ht="15" x14ac:dyDescent="0.25"/>
    <row r="15061" ht="15" x14ac:dyDescent="0.25"/>
    <row r="15062" ht="15" x14ac:dyDescent="0.25"/>
    <row r="15063" ht="15" x14ac:dyDescent="0.25"/>
    <row r="15064" ht="15" x14ac:dyDescent="0.25"/>
    <row r="15065" ht="15" x14ac:dyDescent="0.25"/>
    <row r="15066" ht="15" x14ac:dyDescent="0.25"/>
    <row r="15067" ht="15" x14ac:dyDescent="0.25"/>
    <row r="15068" ht="15" x14ac:dyDescent="0.25"/>
    <row r="15069" ht="15" x14ac:dyDescent="0.25"/>
    <row r="15070" ht="15" x14ac:dyDescent="0.25"/>
    <row r="15071" ht="15" x14ac:dyDescent="0.25"/>
    <row r="15072" ht="15" x14ac:dyDescent="0.25"/>
    <row r="15073" ht="15" x14ac:dyDescent="0.25"/>
    <row r="15074" ht="15" x14ac:dyDescent="0.25"/>
    <row r="15075" ht="15" x14ac:dyDescent="0.25"/>
    <row r="15076" ht="15" x14ac:dyDescent="0.25"/>
    <row r="15077" ht="15" x14ac:dyDescent="0.25"/>
    <row r="15078" ht="15" x14ac:dyDescent="0.25"/>
    <row r="15079" ht="15" x14ac:dyDescent="0.25"/>
    <row r="15080" ht="15" x14ac:dyDescent="0.25"/>
    <row r="15081" ht="15" x14ac:dyDescent="0.25"/>
    <row r="15082" ht="15" x14ac:dyDescent="0.25"/>
    <row r="15083" ht="15" x14ac:dyDescent="0.25"/>
    <row r="15084" ht="15" x14ac:dyDescent="0.25"/>
    <row r="15085" ht="15" x14ac:dyDescent="0.25"/>
    <row r="15086" ht="15" x14ac:dyDescent="0.25"/>
    <row r="15087" ht="15" x14ac:dyDescent="0.25"/>
    <row r="15088" ht="15" x14ac:dyDescent="0.25"/>
    <row r="15089" ht="15" x14ac:dyDescent="0.25"/>
    <row r="15090" ht="15" x14ac:dyDescent="0.25"/>
    <row r="15091" ht="15" x14ac:dyDescent="0.25"/>
    <row r="15092" ht="15" x14ac:dyDescent="0.25"/>
    <row r="15093" ht="15" x14ac:dyDescent="0.25"/>
    <row r="15094" ht="15" x14ac:dyDescent="0.25"/>
    <row r="15095" ht="15" x14ac:dyDescent="0.25"/>
    <row r="15096" ht="15" x14ac:dyDescent="0.25"/>
    <row r="15097" ht="15" x14ac:dyDescent="0.25"/>
    <row r="15098" ht="15" x14ac:dyDescent="0.25"/>
    <row r="15099" ht="15" x14ac:dyDescent="0.25"/>
    <row r="15100" ht="15" x14ac:dyDescent="0.25"/>
    <row r="15101" ht="15" x14ac:dyDescent="0.25"/>
    <row r="15102" ht="15" x14ac:dyDescent="0.25"/>
    <row r="15103" ht="15" x14ac:dyDescent="0.25"/>
    <row r="15104" ht="15" x14ac:dyDescent="0.25"/>
    <row r="15105" ht="15" x14ac:dyDescent="0.25"/>
    <row r="15106" ht="15" x14ac:dyDescent="0.25"/>
    <row r="15107" ht="15" x14ac:dyDescent="0.25"/>
    <row r="15108" ht="15" x14ac:dyDescent="0.25"/>
    <row r="15109" ht="15" x14ac:dyDescent="0.25"/>
    <row r="15110" ht="15" x14ac:dyDescent="0.25"/>
    <row r="15111" ht="15" x14ac:dyDescent="0.25"/>
    <row r="15112" ht="15" x14ac:dyDescent="0.25"/>
    <row r="15113" ht="15" x14ac:dyDescent="0.25"/>
    <row r="15114" ht="15" x14ac:dyDescent="0.25"/>
    <row r="15115" ht="15" x14ac:dyDescent="0.25"/>
    <row r="15116" ht="15" x14ac:dyDescent="0.25"/>
    <row r="15117" ht="15" x14ac:dyDescent="0.25"/>
    <row r="15118" ht="15" x14ac:dyDescent="0.25"/>
    <row r="15119" ht="15" x14ac:dyDescent="0.25"/>
    <row r="15120" ht="15" x14ac:dyDescent="0.25"/>
    <row r="15121" ht="15" x14ac:dyDescent="0.25"/>
    <row r="15122" ht="15" x14ac:dyDescent="0.25"/>
    <row r="15123" ht="15" x14ac:dyDescent="0.25"/>
    <row r="15124" ht="15" x14ac:dyDescent="0.25"/>
    <row r="15125" ht="15" x14ac:dyDescent="0.25"/>
    <row r="15126" ht="15" x14ac:dyDescent="0.25"/>
    <row r="15127" ht="15" x14ac:dyDescent="0.25"/>
    <row r="15128" ht="15" x14ac:dyDescent="0.25"/>
    <row r="15129" ht="15" x14ac:dyDescent="0.25"/>
    <row r="15130" ht="15" x14ac:dyDescent="0.25"/>
    <row r="15131" ht="15" x14ac:dyDescent="0.25"/>
    <row r="15132" ht="15" x14ac:dyDescent="0.25"/>
    <row r="15133" ht="15" x14ac:dyDescent="0.25"/>
    <row r="15134" ht="15" x14ac:dyDescent="0.25"/>
    <row r="15135" ht="15" x14ac:dyDescent="0.25"/>
    <row r="15136" ht="15" x14ac:dyDescent="0.25"/>
    <row r="15137" ht="15" x14ac:dyDescent="0.25"/>
    <row r="15138" ht="15" x14ac:dyDescent="0.25"/>
    <row r="15139" ht="15" x14ac:dyDescent="0.25"/>
    <row r="15140" ht="15" x14ac:dyDescent="0.25"/>
    <row r="15141" ht="15" x14ac:dyDescent="0.25"/>
    <row r="15142" ht="15" x14ac:dyDescent="0.25"/>
    <row r="15143" ht="15" x14ac:dyDescent="0.25"/>
    <row r="15144" ht="15" x14ac:dyDescent="0.25"/>
    <row r="15145" ht="15" x14ac:dyDescent="0.25"/>
    <row r="15146" ht="15" x14ac:dyDescent="0.25"/>
    <row r="15147" ht="15" x14ac:dyDescent="0.25"/>
    <row r="15148" ht="15" x14ac:dyDescent="0.25"/>
    <row r="15149" ht="15" x14ac:dyDescent="0.25"/>
    <row r="15150" ht="15" x14ac:dyDescent="0.25"/>
    <row r="15151" ht="15" x14ac:dyDescent="0.25"/>
    <row r="15152" ht="15" x14ac:dyDescent="0.25"/>
    <row r="15153" ht="15" x14ac:dyDescent="0.25"/>
    <row r="15154" ht="15" x14ac:dyDescent="0.25"/>
    <row r="15155" ht="15" x14ac:dyDescent="0.25"/>
    <row r="15156" ht="15" x14ac:dyDescent="0.25"/>
    <row r="15157" ht="15" x14ac:dyDescent="0.25"/>
    <row r="15158" ht="15" x14ac:dyDescent="0.25"/>
    <row r="15159" ht="15" x14ac:dyDescent="0.25"/>
    <row r="15160" ht="15" x14ac:dyDescent="0.25"/>
    <row r="15161" ht="15" x14ac:dyDescent="0.25"/>
    <row r="15162" ht="15" x14ac:dyDescent="0.25"/>
    <row r="15163" ht="15" x14ac:dyDescent="0.25"/>
    <row r="15164" ht="15" x14ac:dyDescent="0.25"/>
    <row r="15165" ht="15" x14ac:dyDescent="0.25"/>
    <row r="15166" ht="15" x14ac:dyDescent="0.25"/>
    <row r="15167" ht="15" x14ac:dyDescent="0.25"/>
    <row r="15168" ht="15" x14ac:dyDescent="0.25"/>
    <row r="15169" ht="15" x14ac:dyDescent="0.25"/>
    <row r="15170" ht="15" x14ac:dyDescent="0.25"/>
    <row r="15171" ht="15" x14ac:dyDescent="0.25"/>
    <row r="15172" ht="15" x14ac:dyDescent="0.25"/>
    <row r="15173" ht="15" x14ac:dyDescent="0.25"/>
    <row r="15174" ht="15" x14ac:dyDescent="0.25"/>
    <row r="15175" ht="15" x14ac:dyDescent="0.25"/>
    <row r="15176" ht="15" x14ac:dyDescent="0.25"/>
    <row r="15177" ht="15" x14ac:dyDescent="0.25"/>
    <row r="15178" ht="15" x14ac:dyDescent="0.25"/>
    <row r="15179" ht="15" x14ac:dyDescent="0.25"/>
    <row r="15180" ht="15" x14ac:dyDescent="0.25"/>
    <row r="15181" ht="15" x14ac:dyDescent="0.25"/>
    <row r="15182" ht="15" x14ac:dyDescent="0.25"/>
    <row r="15183" ht="15" x14ac:dyDescent="0.25"/>
    <row r="15184" ht="15" x14ac:dyDescent="0.25"/>
    <row r="15185" ht="15" x14ac:dyDescent="0.25"/>
    <row r="15186" ht="15" x14ac:dyDescent="0.25"/>
    <row r="15187" ht="15" x14ac:dyDescent="0.25"/>
    <row r="15188" ht="15" x14ac:dyDescent="0.25"/>
    <row r="15189" ht="15" x14ac:dyDescent="0.25"/>
    <row r="15190" ht="15" x14ac:dyDescent="0.25"/>
    <row r="15191" ht="15" x14ac:dyDescent="0.25"/>
    <row r="15192" ht="15" x14ac:dyDescent="0.25"/>
    <row r="15193" ht="15" x14ac:dyDescent="0.25"/>
    <row r="15194" ht="15" x14ac:dyDescent="0.25"/>
    <row r="15195" ht="15" x14ac:dyDescent="0.25"/>
    <row r="15196" ht="15" x14ac:dyDescent="0.25"/>
    <row r="15197" ht="15" x14ac:dyDescent="0.25"/>
    <row r="15198" ht="15" x14ac:dyDescent="0.25"/>
    <row r="15199" ht="15" x14ac:dyDescent="0.25"/>
    <row r="15200" ht="15" x14ac:dyDescent="0.25"/>
    <row r="15201" ht="15" x14ac:dyDescent="0.25"/>
    <row r="15202" ht="15" x14ac:dyDescent="0.25"/>
    <row r="15203" ht="15" x14ac:dyDescent="0.25"/>
    <row r="15204" ht="15" x14ac:dyDescent="0.25"/>
    <row r="15205" ht="15" x14ac:dyDescent="0.25"/>
    <row r="15206" ht="15" x14ac:dyDescent="0.25"/>
    <row r="15207" ht="15" x14ac:dyDescent="0.25"/>
    <row r="15208" ht="15" x14ac:dyDescent="0.25"/>
    <row r="15209" ht="15" x14ac:dyDescent="0.25"/>
    <row r="15210" ht="15" x14ac:dyDescent="0.25"/>
    <row r="15211" ht="15" x14ac:dyDescent="0.25"/>
    <row r="15212" ht="15" x14ac:dyDescent="0.25"/>
    <row r="15213" ht="15" x14ac:dyDescent="0.25"/>
    <row r="15214" ht="15" x14ac:dyDescent="0.25"/>
    <row r="15215" ht="15" x14ac:dyDescent="0.25"/>
    <row r="15216" ht="15" x14ac:dyDescent="0.25"/>
    <row r="15217" ht="15" x14ac:dyDescent="0.25"/>
    <row r="15218" ht="15" x14ac:dyDescent="0.25"/>
    <row r="15219" ht="15" x14ac:dyDescent="0.25"/>
    <row r="15220" ht="15" x14ac:dyDescent="0.25"/>
    <row r="15221" ht="15" x14ac:dyDescent="0.25"/>
    <row r="15222" ht="15" x14ac:dyDescent="0.25"/>
    <row r="15223" ht="15" x14ac:dyDescent="0.25"/>
    <row r="15224" ht="15" x14ac:dyDescent="0.25"/>
    <row r="15225" ht="15" x14ac:dyDescent="0.25"/>
    <row r="15226" ht="15" x14ac:dyDescent="0.25"/>
    <row r="15227" ht="15" x14ac:dyDescent="0.25"/>
    <row r="15228" ht="15" x14ac:dyDescent="0.25"/>
    <row r="15229" ht="15" x14ac:dyDescent="0.25"/>
    <row r="15230" ht="15" x14ac:dyDescent="0.25"/>
    <row r="15231" ht="15" x14ac:dyDescent="0.25"/>
    <row r="15232" ht="15" x14ac:dyDescent="0.25"/>
    <row r="15233" ht="15" x14ac:dyDescent="0.25"/>
    <row r="15234" ht="15" x14ac:dyDescent="0.25"/>
    <row r="15235" ht="15" x14ac:dyDescent="0.25"/>
    <row r="15236" ht="15" x14ac:dyDescent="0.25"/>
    <row r="15237" ht="15" x14ac:dyDescent="0.25"/>
    <row r="15238" ht="15" x14ac:dyDescent="0.25"/>
    <row r="15239" ht="15" x14ac:dyDescent="0.25"/>
    <row r="15240" ht="15" x14ac:dyDescent="0.25"/>
    <row r="15241" ht="15" x14ac:dyDescent="0.25"/>
    <row r="15242" ht="15" x14ac:dyDescent="0.25"/>
    <row r="15243" ht="15" x14ac:dyDescent="0.25"/>
    <row r="15244" ht="15" x14ac:dyDescent="0.25"/>
    <row r="15245" ht="15" x14ac:dyDescent="0.25"/>
    <row r="15246" ht="15" x14ac:dyDescent="0.25"/>
    <row r="15247" ht="15" x14ac:dyDescent="0.25"/>
    <row r="15248" ht="15" x14ac:dyDescent="0.25"/>
    <row r="15249" ht="15" x14ac:dyDescent="0.25"/>
    <row r="15250" ht="15" x14ac:dyDescent="0.25"/>
    <row r="15251" ht="15" x14ac:dyDescent="0.25"/>
    <row r="15252" ht="15" x14ac:dyDescent="0.25"/>
    <row r="15253" ht="15" x14ac:dyDescent="0.25"/>
    <row r="15254" ht="15" x14ac:dyDescent="0.25"/>
    <row r="15255" ht="15" x14ac:dyDescent="0.25"/>
    <row r="15256" ht="15" x14ac:dyDescent="0.25"/>
    <row r="15257" ht="15" x14ac:dyDescent="0.25"/>
    <row r="15258" ht="15" x14ac:dyDescent="0.25"/>
    <row r="15259" ht="15" x14ac:dyDescent="0.25"/>
    <row r="15260" ht="15" x14ac:dyDescent="0.25"/>
    <row r="15261" ht="15" x14ac:dyDescent="0.25"/>
    <row r="15262" ht="15" x14ac:dyDescent="0.25"/>
    <row r="15263" ht="15" x14ac:dyDescent="0.25"/>
    <row r="15264" ht="15" x14ac:dyDescent="0.25"/>
    <row r="15265" ht="15" x14ac:dyDescent="0.25"/>
    <row r="15266" ht="15" x14ac:dyDescent="0.25"/>
    <row r="15267" ht="15" x14ac:dyDescent="0.25"/>
    <row r="15268" ht="15" x14ac:dyDescent="0.25"/>
    <row r="15269" ht="15" x14ac:dyDescent="0.25"/>
    <row r="15270" ht="15" x14ac:dyDescent="0.25"/>
    <row r="15271" ht="15" x14ac:dyDescent="0.25"/>
    <row r="15272" ht="15" x14ac:dyDescent="0.25"/>
    <row r="15273" ht="15" x14ac:dyDescent="0.25"/>
    <row r="15274" ht="15" x14ac:dyDescent="0.25"/>
    <row r="15275" ht="15" x14ac:dyDescent="0.25"/>
    <row r="15276" ht="15" x14ac:dyDescent="0.25"/>
    <row r="15277" ht="15" x14ac:dyDescent="0.25"/>
    <row r="15278" ht="15" x14ac:dyDescent="0.25"/>
    <row r="15279" ht="15" x14ac:dyDescent="0.25"/>
    <row r="15280" ht="15" x14ac:dyDescent="0.25"/>
    <row r="15281" ht="15" x14ac:dyDescent="0.25"/>
    <row r="15282" ht="15" x14ac:dyDescent="0.25"/>
    <row r="15283" ht="15" x14ac:dyDescent="0.25"/>
    <row r="15284" ht="15" x14ac:dyDescent="0.25"/>
    <row r="15285" ht="15" x14ac:dyDescent="0.25"/>
    <row r="15286" ht="15" x14ac:dyDescent="0.25"/>
    <row r="15287" ht="15" x14ac:dyDescent="0.25"/>
    <row r="15288" ht="15" x14ac:dyDescent="0.25"/>
    <row r="15289" ht="15" x14ac:dyDescent="0.25"/>
    <row r="15290" ht="15" x14ac:dyDescent="0.25"/>
    <row r="15291" ht="15" x14ac:dyDescent="0.25"/>
    <row r="15292" ht="15" x14ac:dyDescent="0.25"/>
    <row r="15293" ht="15" x14ac:dyDescent="0.25"/>
    <row r="15294" ht="15" x14ac:dyDescent="0.25"/>
    <row r="15295" ht="15" x14ac:dyDescent="0.25"/>
    <row r="15296" ht="15" x14ac:dyDescent="0.25"/>
    <row r="15297" ht="15" x14ac:dyDescent="0.25"/>
    <row r="15298" ht="15" x14ac:dyDescent="0.25"/>
    <row r="15299" ht="15" x14ac:dyDescent="0.25"/>
    <row r="15300" ht="15" x14ac:dyDescent="0.25"/>
    <row r="15301" ht="15" x14ac:dyDescent="0.25"/>
    <row r="15302" ht="15" x14ac:dyDescent="0.25"/>
    <row r="15303" ht="15" x14ac:dyDescent="0.25"/>
    <row r="15304" ht="15" x14ac:dyDescent="0.25"/>
    <row r="15305" ht="15" x14ac:dyDescent="0.25"/>
    <row r="15306" ht="15" x14ac:dyDescent="0.25"/>
    <row r="15307" ht="15" x14ac:dyDescent="0.25"/>
    <row r="15308" ht="15" x14ac:dyDescent="0.25"/>
    <row r="15309" ht="15" x14ac:dyDescent="0.25"/>
    <row r="15310" ht="15" x14ac:dyDescent="0.25"/>
    <row r="15311" ht="15" x14ac:dyDescent="0.25"/>
    <row r="15312" ht="15" x14ac:dyDescent="0.25"/>
    <row r="15313" ht="15" x14ac:dyDescent="0.25"/>
    <row r="15314" ht="15" x14ac:dyDescent="0.25"/>
    <row r="15315" ht="15" x14ac:dyDescent="0.25"/>
    <row r="15316" ht="15" x14ac:dyDescent="0.25"/>
    <row r="15317" ht="15" x14ac:dyDescent="0.25"/>
    <row r="15318" ht="15" x14ac:dyDescent="0.25"/>
    <row r="15319" ht="15" x14ac:dyDescent="0.25"/>
    <row r="15320" ht="15" x14ac:dyDescent="0.25"/>
    <row r="15321" ht="15" x14ac:dyDescent="0.25"/>
    <row r="15322" ht="15" x14ac:dyDescent="0.25"/>
    <row r="15323" ht="15" x14ac:dyDescent="0.25"/>
    <row r="15324" ht="15" x14ac:dyDescent="0.25"/>
    <row r="15325" ht="15" x14ac:dyDescent="0.25"/>
    <row r="15326" ht="15" x14ac:dyDescent="0.25"/>
    <row r="15327" ht="15" x14ac:dyDescent="0.25"/>
    <row r="15328" ht="15" x14ac:dyDescent="0.25"/>
    <row r="15329" ht="15" x14ac:dyDescent="0.25"/>
    <row r="15330" ht="15" x14ac:dyDescent="0.25"/>
    <row r="15331" ht="15" x14ac:dyDescent="0.25"/>
    <row r="15332" ht="15" x14ac:dyDescent="0.25"/>
    <row r="15333" ht="15" x14ac:dyDescent="0.25"/>
    <row r="15334" ht="15" x14ac:dyDescent="0.25"/>
    <row r="15335" ht="15" x14ac:dyDescent="0.25"/>
    <row r="15336" ht="15" x14ac:dyDescent="0.25"/>
    <row r="15337" ht="15" x14ac:dyDescent="0.25"/>
    <row r="15338" ht="15" x14ac:dyDescent="0.25"/>
    <row r="15339" ht="15" x14ac:dyDescent="0.25"/>
    <row r="15340" ht="15" x14ac:dyDescent="0.25"/>
    <row r="15341" ht="15" x14ac:dyDescent="0.25"/>
    <row r="15342" ht="15" x14ac:dyDescent="0.25"/>
    <row r="15343" ht="15" x14ac:dyDescent="0.25"/>
    <row r="15344" ht="15" x14ac:dyDescent="0.25"/>
    <row r="15345" ht="15" x14ac:dyDescent="0.25"/>
    <row r="15346" ht="15" x14ac:dyDescent="0.25"/>
    <row r="15347" ht="15" x14ac:dyDescent="0.25"/>
    <row r="15348" ht="15" x14ac:dyDescent="0.25"/>
    <row r="15349" ht="15" x14ac:dyDescent="0.25"/>
    <row r="15350" ht="15" x14ac:dyDescent="0.25"/>
    <row r="15351" ht="15" x14ac:dyDescent="0.25"/>
    <row r="15352" ht="15" x14ac:dyDescent="0.25"/>
    <row r="15353" ht="15" x14ac:dyDescent="0.25"/>
    <row r="15354" ht="15" x14ac:dyDescent="0.25"/>
    <row r="15355" ht="15" x14ac:dyDescent="0.25"/>
    <row r="15356" ht="15" x14ac:dyDescent="0.25"/>
    <row r="15357" ht="15" x14ac:dyDescent="0.25"/>
    <row r="15358" ht="15" x14ac:dyDescent="0.25"/>
    <row r="15359" ht="15" x14ac:dyDescent="0.25"/>
    <row r="15360" ht="15" x14ac:dyDescent="0.25"/>
    <row r="15361" ht="15" x14ac:dyDescent="0.25"/>
    <row r="15362" ht="15" x14ac:dyDescent="0.25"/>
    <row r="15363" ht="15" x14ac:dyDescent="0.25"/>
    <row r="15364" ht="15" x14ac:dyDescent="0.25"/>
    <row r="15365" ht="15" x14ac:dyDescent="0.25"/>
    <row r="15366" ht="15" x14ac:dyDescent="0.25"/>
    <row r="15367" ht="15" x14ac:dyDescent="0.25"/>
    <row r="15368" ht="15" x14ac:dyDescent="0.25"/>
    <row r="15369" ht="15" x14ac:dyDescent="0.25"/>
    <row r="15370" ht="15" x14ac:dyDescent="0.25"/>
    <row r="15371" ht="15" x14ac:dyDescent="0.25"/>
    <row r="15372" ht="15" x14ac:dyDescent="0.25"/>
    <row r="15373" ht="15" x14ac:dyDescent="0.25"/>
    <row r="15374" ht="15" x14ac:dyDescent="0.25"/>
    <row r="15375" ht="15" x14ac:dyDescent="0.25"/>
    <row r="15376" ht="15" x14ac:dyDescent="0.25"/>
    <row r="15377" ht="15" x14ac:dyDescent="0.25"/>
    <row r="15378" ht="15" x14ac:dyDescent="0.25"/>
    <row r="15379" ht="15" x14ac:dyDescent="0.25"/>
    <row r="15380" ht="15" x14ac:dyDescent="0.25"/>
    <row r="15381" ht="15" x14ac:dyDescent="0.25"/>
    <row r="15382" ht="15" x14ac:dyDescent="0.25"/>
    <row r="15383" ht="15" x14ac:dyDescent="0.25"/>
    <row r="15384" ht="15" x14ac:dyDescent="0.25"/>
    <row r="15385" ht="15" x14ac:dyDescent="0.25"/>
    <row r="15386" ht="15" x14ac:dyDescent="0.25"/>
    <row r="15387" ht="15" x14ac:dyDescent="0.25"/>
    <row r="15388" ht="15" x14ac:dyDescent="0.25"/>
    <row r="15389" ht="15" x14ac:dyDescent="0.25"/>
    <row r="15390" ht="15" x14ac:dyDescent="0.25"/>
    <row r="15391" ht="15" x14ac:dyDescent="0.25"/>
    <row r="15392" ht="15" x14ac:dyDescent="0.25"/>
    <row r="15393" ht="15" x14ac:dyDescent="0.25"/>
    <row r="15394" ht="15" x14ac:dyDescent="0.25"/>
    <row r="15395" ht="15" x14ac:dyDescent="0.25"/>
    <row r="15396" ht="15" x14ac:dyDescent="0.25"/>
    <row r="15397" ht="15" x14ac:dyDescent="0.25"/>
    <row r="15398" ht="15" x14ac:dyDescent="0.25"/>
    <row r="15399" ht="15" x14ac:dyDescent="0.25"/>
    <row r="15400" ht="15" x14ac:dyDescent="0.25"/>
    <row r="15401" ht="15" x14ac:dyDescent="0.25"/>
    <row r="15402" ht="15" x14ac:dyDescent="0.25"/>
    <row r="15403" ht="15" x14ac:dyDescent="0.25"/>
    <row r="15404" ht="15" x14ac:dyDescent="0.25"/>
    <row r="15405" ht="15" x14ac:dyDescent="0.25"/>
    <row r="15406" ht="15" x14ac:dyDescent="0.25"/>
    <row r="15407" ht="15" x14ac:dyDescent="0.25"/>
    <row r="15408" ht="15" x14ac:dyDescent="0.25"/>
    <row r="15409" ht="15" x14ac:dyDescent="0.25"/>
    <row r="15410" ht="15" x14ac:dyDescent="0.25"/>
    <row r="15411" ht="15" x14ac:dyDescent="0.25"/>
    <row r="15412" ht="15" x14ac:dyDescent="0.25"/>
    <row r="15413" ht="15" x14ac:dyDescent="0.25"/>
    <row r="15414" ht="15" x14ac:dyDescent="0.25"/>
    <row r="15415" ht="15" x14ac:dyDescent="0.25"/>
    <row r="15416" ht="15" x14ac:dyDescent="0.25"/>
    <row r="15417" ht="15" x14ac:dyDescent="0.25"/>
    <row r="15418" ht="15" x14ac:dyDescent="0.25"/>
    <row r="15419" ht="15" x14ac:dyDescent="0.25"/>
    <row r="15420" ht="15" x14ac:dyDescent="0.25"/>
    <row r="15421" ht="15" x14ac:dyDescent="0.25"/>
    <row r="15422" ht="15" x14ac:dyDescent="0.25"/>
    <row r="15423" ht="15" x14ac:dyDescent="0.25"/>
    <row r="15424" ht="15" x14ac:dyDescent="0.25"/>
    <row r="15425" ht="15" x14ac:dyDescent="0.25"/>
    <row r="15426" ht="15" x14ac:dyDescent="0.25"/>
    <row r="15427" ht="15" x14ac:dyDescent="0.25"/>
    <row r="15428" ht="15" x14ac:dyDescent="0.25"/>
    <row r="15429" ht="15" x14ac:dyDescent="0.25"/>
    <row r="15430" ht="15" x14ac:dyDescent="0.25"/>
    <row r="15431" ht="15" x14ac:dyDescent="0.25"/>
    <row r="15432" ht="15" x14ac:dyDescent="0.25"/>
    <row r="15433" ht="15" x14ac:dyDescent="0.25"/>
    <row r="15434" ht="15" x14ac:dyDescent="0.25"/>
    <row r="15435" ht="15" x14ac:dyDescent="0.25"/>
    <row r="15436" ht="15" x14ac:dyDescent="0.25"/>
    <row r="15437" ht="15" x14ac:dyDescent="0.25"/>
    <row r="15438" ht="15" x14ac:dyDescent="0.25"/>
    <row r="15439" ht="15" x14ac:dyDescent="0.25"/>
    <row r="15440" ht="15" x14ac:dyDescent="0.25"/>
    <row r="15441" ht="15" x14ac:dyDescent="0.25"/>
    <row r="15442" ht="15" x14ac:dyDescent="0.25"/>
    <row r="15443" ht="15" x14ac:dyDescent="0.25"/>
    <row r="15444" ht="15" x14ac:dyDescent="0.25"/>
    <row r="15445" ht="15" x14ac:dyDescent="0.25"/>
    <row r="15446" ht="15" x14ac:dyDescent="0.25"/>
    <row r="15447" ht="15" x14ac:dyDescent="0.25"/>
    <row r="15448" ht="15" x14ac:dyDescent="0.25"/>
    <row r="15449" ht="15" x14ac:dyDescent="0.25"/>
    <row r="15450" ht="15" x14ac:dyDescent="0.25"/>
    <row r="15451" ht="15" x14ac:dyDescent="0.25"/>
    <row r="15452" ht="15" x14ac:dyDescent="0.25"/>
    <row r="15453" ht="15" x14ac:dyDescent="0.25"/>
    <row r="15454" ht="15" x14ac:dyDescent="0.25"/>
    <row r="15455" ht="15" x14ac:dyDescent="0.25"/>
    <row r="15456" ht="15" x14ac:dyDescent="0.25"/>
    <row r="15457" ht="15" x14ac:dyDescent="0.25"/>
    <row r="15458" ht="15" x14ac:dyDescent="0.25"/>
    <row r="15459" ht="15" x14ac:dyDescent="0.25"/>
    <row r="15460" ht="15" x14ac:dyDescent="0.25"/>
    <row r="15461" ht="15" x14ac:dyDescent="0.25"/>
    <row r="15462" ht="15" x14ac:dyDescent="0.25"/>
    <row r="15463" ht="15" x14ac:dyDescent="0.25"/>
    <row r="15464" ht="15" x14ac:dyDescent="0.25"/>
    <row r="15465" ht="15" x14ac:dyDescent="0.25"/>
    <row r="15466" ht="15" x14ac:dyDescent="0.25"/>
    <row r="15467" ht="15" x14ac:dyDescent="0.25"/>
    <row r="15468" ht="15" x14ac:dyDescent="0.25"/>
    <row r="15469" ht="15" x14ac:dyDescent="0.25"/>
    <row r="15470" ht="15" x14ac:dyDescent="0.25"/>
    <row r="15471" ht="15" x14ac:dyDescent="0.25"/>
    <row r="15472" ht="15" x14ac:dyDescent="0.25"/>
    <row r="15473" ht="15" x14ac:dyDescent="0.25"/>
    <row r="15474" ht="15" x14ac:dyDescent="0.25"/>
    <row r="15475" ht="15" x14ac:dyDescent="0.25"/>
    <row r="15476" ht="15" x14ac:dyDescent="0.25"/>
    <row r="15477" ht="15" x14ac:dyDescent="0.25"/>
    <row r="15478" ht="15" x14ac:dyDescent="0.25"/>
    <row r="15479" ht="15" x14ac:dyDescent="0.25"/>
    <row r="15480" ht="15" x14ac:dyDescent="0.25"/>
    <row r="15481" ht="15" x14ac:dyDescent="0.25"/>
    <row r="15482" ht="15" x14ac:dyDescent="0.25"/>
    <row r="15483" ht="15" x14ac:dyDescent="0.25"/>
    <row r="15484" ht="15" x14ac:dyDescent="0.25"/>
    <row r="15485" ht="15" x14ac:dyDescent="0.25"/>
    <row r="15486" ht="15" x14ac:dyDescent="0.25"/>
    <row r="15487" ht="15" x14ac:dyDescent="0.25"/>
    <row r="15488" ht="15" x14ac:dyDescent="0.25"/>
    <row r="15489" ht="15" x14ac:dyDescent="0.25"/>
    <row r="15490" ht="15" x14ac:dyDescent="0.25"/>
    <row r="15491" ht="15" x14ac:dyDescent="0.25"/>
    <row r="15492" ht="15" x14ac:dyDescent="0.25"/>
    <row r="15493" ht="15" x14ac:dyDescent="0.25"/>
    <row r="15494" ht="15" x14ac:dyDescent="0.25"/>
    <row r="15495" ht="15" x14ac:dyDescent="0.25"/>
    <row r="15496" ht="15" x14ac:dyDescent="0.25"/>
    <row r="15497" ht="15" x14ac:dyDescent="0.25"/>
    <row r="15498" ht="15" x14ac:dyDescent="0.25"/>
    <row r="15499" ht="15" x14ac:dyDescent="0.25"/>
    <row r="15500" ht="15" x14ac:dyDescent="0.25"/>
    <row r="15501" ht="15" x14ac:dyDescent="0.25"/>
    <row r="15502" ht="15" x14ac:dyDescent="0.25"/>
    <row r="15503" ht="15" x14ac:dyDescent="0.25"/>
    <row r="15504" ht="15" x14ac:dyDescent="0.25"/>
    <row r="15505" ht="15" x14ac:dyDescent="0.25"/>
    <row r="15506" ht="15" x14ac:dyDescent="0.25"/>
    <row r="15507" ht="15" x14ac:dyDescent="0.25"/>
    <row r="15508" ht="15" x14ac:dyDescent="0.25"/>
    <row r="15509" ht="15" x14ac:dyDescent="0.25"/>
    <row r="15510" ht="15" x14ac:dyDescent="0.25"/>
    <row r="15511" ht="15" x14ac:dyDescent="0.25"/>
    <row r="15512" ht="15" x14ac:dyDescent="0.25"/>
    <row r="15513" ht="15" x14ac:dyDescent="0.25"/>
    <row r="15514" ht="15" x14ac:dyDescent="0.25"/>
    <row r="15515" ht="15" x14ac:dyDescent="0.25"/>
    <row r="15516" ht="15" x14ac:dyDescent="0.25"/>
    <row r="15517" ht="15" x14ac:dyDescent="0.25"/>
    <row r="15518" ht="15" x14ac:dyDescent="0.25"/>
    <row r="15519" ht="15" x14ac:dyDescent="0.25"/>
    <row r="15520" ht="15" x14ac:dyDescent="0.25"/>
    <row r="15521" ht="15" x14ac:dyDescent="0.25"/>
    <row r="15522" ht="15" x14ac:dyDescent="0.25"/>
    <row r="15523" ht="15" x14ac:dyDescent="0.25"/>
    <row r="15524" ht="15" x14ac:dyDescent="0.25"/>
    <row r="15525" ht="15" x14ac:dyDescent="0.25"/>
    <row r="15526" ht="15" x14ac:dyDescent="0.25"/>
    <row r="15527" ht="15" x14ac:dyDescent="0.25"/>
    <row r="15528" ht="15" x14ac:dyDescent="0.25"/>
    <row r="15529" ht="15" x14ac:dyDescent="0.25"/>
    <row r="15530" ht="15" x14ac:dyDescent="0.25"/>
    <row r="15531" ht="15" x14ac:dyDescent="0.25"/>
    <row r="15532" ht="15" x14ac:dyDescent="0.25"/>
    <row r="15533" ht="15" x14ac:dyDescent="0.25"/>
    <row r="15534" ht="15" x14ac:dyDescent="0.25"/>
    <row r="15535" ht="15" x14ac:dyDescent="0.25"/>
    <row r="15536" ht="15" x14ac:dyDescent="0.25"/>
    <row r="15537" ht="15" x14ac:dyDescent="0.25"/>
    <row r="15538" ht="15" x14ac:dyDescent="0.25"/>
    <row r="15539" ht="15" x14ac:dyDescent="0.25"/>
    <row r="15540" ht="15" x14ac:dyDescent="0.25"/>
    <row r="15541" ht="15" x14ac:dyDescent="0.25"/>
    <row r="15542" ht="15" x14ac:dyDescent="0.25"/>
    <row r="15543" ht="15" x14ac:dyDescent="0.25"/>
    <row r="15544" ht="15" x14ac:dyDescent="0.25"/>
    <row r="15545" ht="15" x14ac:dyDescent="0.25"/>
    <row r="15546" ht="15" x14ac:dyDescent="0.25"/>
    <row r="15547" ht="15" x14ac:dyDescent="0.25"/>
    <row r="15548" ht="15" x14ac:dyDescent="0.25"/>
    <row r="15549" ht="15" x14ac:dyDescent="0.25"/>
    <row r="15550" ht="15" x14ac:dyDescent="0.25"/>
    <row r="15551" ht="15" x14ac:dyDescent="0.25"/>
    <row r="15552" ht="15" x14ac:dyDescent="0.25"/>
    <row r="15553" ht="15" x14ac:dyDescent="0.25"/>
    <row r="15554" ht="15" x14ac:dyDescent="0.25"/>
    <row r="15555" ht="15" x14ac:dyDescent="0.25"/>
    <row r="15556" ht="15" x14ac:dyDescent="0.25"/>
    <row r="15557" ht="15" x14ac:dyDescent="0.25"/>
    <row r="15558" ht="15" x14ac:dyDescent="0.25"/>
    <row r="15559" ht="15" x14ac:dyDescent="0.25"/>
    <row r="15560" ht="15" x14ac:dyDescent="0.25"/>
    <row r="15561" ht="15" x14ac:dyDescent="0.25"/>
    <row r="15562" ht="15" x14ac:dyDescent="0.25"/>
    <row r="15563" ht="15" x14ac:dyDescent="0.25"/>
    <row r="15564" ht="15" x14ac:dyDescent="0.25"/>
    <row r="15565" ht="15" x14ac:dyDescent="0.25"/>
    <row r="15566" ht="15" x14ac:dyDescent="0.25"/>
    <row r="15567" ht="15" x14ac:dyDescent="0.25"/>
    <row r="15568" ht="15" x14ac:dyDescent="0.25"/>
    <row r="15569" ht="15" x14ac:dyDescent="0.25"/>
    <row r="15570" ht="15" x14ac:dyDescent="0.25"/>
    <row r="15571" ht="15" x14ac:dyDescent="0.25"/>
    <row r="15572" ht="15" x14ac:dyDescent="0.25"/>
    <row r="15573" ht="15" x14ac:dyDescent="0.25"/>
    <row r="15574" ht="15" x14ac:dyDescent="0.25"/>
    <row r="15575" ht="15" x14ac:dyDescent="0.25"/>
    <row r="15576" ht="15" x14ac:dyDescent="0.25"/>
    <row r="15577" ht="15" x14ac:dyDescent="0.25"/>
    <row r="15578" ht="15" x14ac:dyDescent="0.25"/>
    <row r="15579" ht="15" x14ac:dyDescent="0.25"/>
    <row r="15580" ht="15" x14ac:dyDescent="0.25"/>
    <row r="15581" ht="15" x14ac:dyDescent="0.25"/>
    <row r="15582" ht="15" x14ac:dyDescent="0.25"/>
    <row r="15583" ht="15" x14ac:dyDescent="0.25"/>
    <row r="15584" ht="15" x14ac:dyDescent="0.25"/>
    <row r="15585" ht="15" x14ac:dyDescent="0.25"/>
    <row r="15586" ht="15" x14ac:dyDescent="0.25"/>
    <row r="15587" ht="15" x14ac:dyDescent="0.25"/>
    <row r="15588" ht="15" x14ac:dyDescent="0.25"/>
    <row r="15589" ht="15" x14ac:dyDescent="0.25"/>
    <row r="15590" ht="15" x14ac:dyDescent="0.25"/>
    <row r="15591" ht="15" x14ac:dyDescent="0.25"/>
    <row r="15592" ht="15" x14ac:dyDescent="0.25"/>
    <row r="15593" ht="15" x14ac:dyDescent="0.25"/>
    <row r="15594" ht="15" x14ac:dyDescent="0.25"/>
    <row r="15595" ht="15" x14ac:dyDescent="0.25"/>
    <row r="15596" ht="15" x14ac:dyDescent="0.25"/>
    <row r="15597" ht="15" x14ac:dyDescent="0.25"/>
    <row r="15598" ht="15" x14ac:dyDescent="0.25"/>
    <row r="15599" ht="15" x14ac:dyDescent="0.25"/>
    <row r="15600" ht="15" x14ac:dyDescent="0.25"/>
    <row r="15601" ht="15" x14ac:dyDescent="0.25"/>
    <row r="15602" ht="15" x14ac:dyDescent="0.25"/>
    <row r="15603" ht="15" x14ac:dyDescent="0.25"/>
    <row r="15604" ht="15" x14ac:dyDescent="0.25"/>
    <row r="15605" ht="15" x14ac:dyDescent="0.25"/>
    <row r="15606" ht="15" x14ac:dyDescent="0.25"/>
    <row r="15607" ht="15" x14ac:dyDescent="0.25"/>
    <row r="15608" ht="15" x14ac:dyDescent="0.25"/>
    <row r="15609" ht="15" x14ac:dyDescent="0.25"/>
    <row r="15610" ht="15" x14ac:dyDescent="0.25"/>
    <row r="15611" ht="15" x14ac:dyDescent="0.25"/>
    <row r="15612" ht="15" x14ac:dyDescent="0.25"/>
    <row r="15613" ht="15" x14ac:dyDescent="0.25"/>
    <row r="15614" ht="15" x14ac:dyDescent="0.25"/>
    <row r="15615" ht="15" x14ac:dyDescent="0.25"/>
    <row r="15616" ht="15" x14ac:dyDescent="0.25"/>
    <row r="15617" ht="15" x14ac:dyDescent="0.25"/>
    <row r="15618" ht="15" x14ac:dyDescent="0.25"/>
    <row r="15619" ht="15" x14ac:dyDescent="0.25"/>
    <row r="15620" ht="15" x14ac:dyDescent="0.25"/>
    <row r="15621" ht="15" x14ac:dyDescent="0.25"/>
    <row r="15622" ht="15" x14ac:dyDescent="0.25"/>
    <row r="15623" ht="15" x14ac:dyDescent="0.25"/>
    <row r="15624" ht="15" x14ac:dyDescent="0.25"/>
    <row r="15625" ht="15" x14ac:dyDescent="0.25"/>
    <row r="15626" ht="15" x14ac:dyDescent="0.25"/>
    <row r="15627" ht="15" x14ac:dyDescent="0.25"/>
    <row r="15628" ht="15" x14ac:dyDescent="0.25"/>
    <row r="15629" ht="15" x14ac:dyDescent="0.25"/>
    <row r="15630" ht="15" x14ac:dyDescent="0.25"/>
    <row r="15631" ht="15" x14ac:dyDescent="0.25"/>
    <row r="15632" ht="15" x14ac:dyDescent="0.25"/>
    <row r="15633" ht="15" x14ac:dyDescent="0.25"/>
    <row r="15634" ht="15" x14ac:dyDescent="0.25"/>
    <row r="15635" ht="15" x14ac:dyDescent="0.25"/>
    <row r="15636" ht="15" x14ac:dyDescent="0.25"/>
    <row r="15637" ht="15" x14ac:dyDescent="0.25"/>
    <row r="15638" ht="15" x14ac:dyDescent="0.25"/>
    <row r="15639" ht="15" x14ac:dyDescent="0.25"/>
    <row r="15640" ht="15" x14ac:dyDescent="0.25"/>
    <row r="15641" ht="15" x14ac:dyDescent="0.25"/>
    <row r="15642" ht="15" x14ac:dyDescent="0.25"/>
    <row r="15643" ht="15" x14ac:dyDescent="0.25"/>
    <row r="15644" ht="15" x14ac:dyDescent="0.25"/>
    <row r="15645" ht="15" x14ac:dyDescent="0.25"/>
    <row r="15646" ht="15" x14ac:dyDescent="0.25"/>
    <row r="15647" ht="15" x14ac:dyDescent="0.25"/>
    <row r="15648" ht="15" x14ac:dyDescent="0.25"/>
    <row r="15649" ht="15" x14ac:dyDescent="0.25"/>
    <row r="15650" ht="15" x14ac:dyDescent="0.25"/>
    <row r="15651" ht="15" x14ac:dyDescent="0.25"/>
    <row r="15652" ht="15" x14ac:dyDescent="0.25"/>
    <row r="15653" ht="15" x14ac:dyDescent="0.25"/>
    <row r="15654" ht="15" x14ac:dyDescent="0.25"/>
    <row r="15655" ht="15" x14ac:dyDescent="0.25"/>
    <row r="15656" ht="15" x14ac:dyDescent="0.25"/>
    <row r="15657" ht="15" x14ac:dyDescent="0.25"/>
    <row r="15658" ht="15" x14ac:dyDescent="0.25"/>
    <row r="15659" ht="15" x14ac:dyDescent="0.25"/>
    <row r="15660" ht="15" x14ac:dyDescent="0.25"/>
    <row r="15661" ht="15" x14ac:dyDescent="0.25"/>
    <row r="15662" ht="15" x14ac:dyDescent="0.25"/>
    <row r="15663" ht="15" x14ac:dyDescent="0.25"/>
    <row r="15664" ht="15" x14ac:dyDescent="0.25"/>
    <row r="15665" ht="15" x14ac:dyDescent="0.25"/>
    <row r="15666" ht="15" x14ac:dyDescent="0.25"/>
    <row r="15667" ht="15" x14ac:dyDescent="0.25"/>
    <row r="15668" ht="15" x14ac:dyDescent="0.25"/>
    <row r="15669" ht="15" x14ac:dyDescent="0.25"/>
    <row r="15670" ht="15" x14ac:dyDescent="0.25"/>
    <row r="15671" ht="15" x14ac:dyDescent="0.25"/>
    <row r="15672" ht="15" x14ac:dyDescent="0.25"/>
    <row r="15673" ht="15" x14ac:dyDescent="0.25"/>
    <row r="15674" ht="15" x14ac:dyDescent="0.25"/>
    <row r="15675" ht="15" x14ac:dyDescent="0.25"/>
    <row r="15676" ht="15" x14ac:dyDescent="0.25"/>
    <row r="15677" ht="15" x14ac:dyDescent="0.25"/>
    <row r="15678" ht="15" x14ac:dyDescent="0.25"/>
    <row r="15679" ht="15" x14ac:dyDescent="0.25"/>
    <row r="15680" ht="15" x14ac:dyDescent="0.25"/>
    <row r="15681" ht="15" x14ac:dyDescent="0.25"/>
    <row r="15682" ht="15" x14ac:dyDescent="0.25"/>
    <row r="15683" ht="15" x14ac:dyDescent="0.25"/>
    <row r="15684" ht="15" x14ac:dyDescent="0.25"/>
    <row r="15685" ht="15" x14ac:dyDescent="0.25"/>
    <row r="15686" ht="15" x14ac:dyDescent="0.25"/>
    <row r="15687" ht="15" x14ac:dyDescent="0.25"/>
    <row r="15688" ht="15" x14ac:dyDescent="0.25"/>
    <row r="15689" ht="15" x14ac:dyDescent="0.25"/>
    <row r="15690" ht="15" x14ac:dyDescent="0.25"/>
    <row r="15691" ht="15" x14ac:dyDescent="0.25"/>
    <row r="15692" ht="15" x14ac:dyDescent="0.25"/>
    <row r="15693" ht="15" x14ac:dyDescent="0.25"/>
    <row r="15694" ht="15" x14ac:dyDescent="0.25"/>
    <row r="15695" ht="15" x14ac:dyDescent="0.25"/>
    <row r="15696" ht="15" x14ac:dyDescent="0.25"/>
    <row r="15697" ht="15" x14ac:dyDescent="0.25"/>
    <row r="15698" ht="15" x14ac:dyDescent="0.25"/>
    <row r="15699" ht="15" x14ac:dyDescent="0.25"/>
    <row r="15700" ht="15" x14ac:dyDescent="0.25"/>
    <row r="15701" ht="15" x14ac:dyDescent="0.25"/>
    <row r="15702" ht="15" x14ac:dyDescent="0.25"/>
    <row r="15703" ht="15" x14ac:dyDescent="0.25"/>
    <row r="15704" ht="15" x14ac:dyDescent="0.25"/>
    <row r="15705" ht="15" x14ac:dyDescent="0.25"/>
    <row r="15706" ht="15" x14ac:dyDescent="0.25"/>
    <row r="15707" ht="15" x14ac:dyDescent="0.25"/>
    <row r="15708" ht="15" x14ac:dyDescent="0.25"/>
    <row r="15709" ht="15" x14ac:dyDescent="0.25"/>
    <row r="15710" ht="15" x14ac:dyDescent="0.25"/>
    <row r="15711" ht="15" x14ac:dyDescent="0.25"/>
    <row r="15712" ht="15" x14ac:dyDescent="0.25"/>
    <row r="15713" ht="15" x14ac:dyDescent="0.25"/>
    <row r="15714" ht="15" x14ac:dyDescent="0.25"/>
    <row r="15715" ht="15" x14ac:dyDescent="0.25"/>
    <row r="15716" ht="15" x14ac:dyDescent="0.25"/>
    <row r="15717" ht="15" x14ac:dyDescent="0.25"/>
    <row r="15718" ht="15" x14ac:dyDescent="0.25"/>
    <row r="15719" ht="15" x14ac:dyDescent="0.25"/>
    <row r="15720" ht="15" x14ac:dyDescent="0.25"/>
    <row r="15721" ht="15" x14ac:dyDescent="0.25"/>
    <row r="15722" ht="15" x14ac:dyDescent="0.25"/>
    <row r="15723" ht="15" x14ac:dyDescent="0.25"/>
    <row r="15724" ht="15" x14ac:dyDescent="0.25"/>
    <row r="15725" ht="15" x14ac:dyDescent="0.25"/>
    <row r="15726" ht="15" x14ac:dyDescent="0.25"/>
    <row r="15727" ht="15" x14ac:dyDescent="0.25"/>
    <row r="15728" ht="15" x14ac:dyDescent="0.25"/>
    <row r="15729" ht="15" x14ac:dyDescent="0.25"/>
    <row r="15730" ht="15" x14ac:dyDescent="0.25"/>
    <row r="15731" ht="15" x14ac:dyDescent="0.25"/>
    <row r="15732" ht="15" x14ac:dyDescent="0.25"/>
    <row r="15733" ht="15" x14ac:dyDescent="0.25"/>
    <row r="15734" ht="15" x14ac:dyDescent="0.25"/>
    <row r="15735" ht="15" x14ac:dyDescent="0.25"/>
    <row r="15736" ht="15" x14ac:dyDescent="0.25"/>
    <row r="15737" ht="15" x14ac:dyDescent="0.25"/>
    <row r="15738" ht="15" x14ac:dyDescent="0.25"/>
    <row r="15739" ht="15" x14ac:dyDescent="0.25"/>
    <row r="15740" ht="15" x14ac:dyDescent="0.25"/>
    <row r="15741" ht="15" x14ac:dyDescent="0.25"/>
    <row r="15742" ht="15" x14ac:dyDescent="0.25"/>
    <row r="15743" ht="15" x14ac:dyDescent="0.25"/>
    <row r="15744" ht="15" x14ac:dyDescent="0.25"/>
    <row r="15745" ht="15" x14ac:dyDescent="0.25"/>
    <row r="15746" ht="15" x14ac:dyDescent="0.25"/>
    <row r="15747" ht="15" x14ac:dyDescent="0.25"/>
    <row r="15748" ht="15" x14ac:dyDescent="0.25"/>
    <row r="15749" ht="15" x14ac:dyDescent="0.25"/>
    <row r="15750" ht="15" x14ac:dyDescent="0.25"/>
    <row r="15751" ht="15" x14ac:dyDescent="0.25"/>
    <row r="15752" ht="15" x14ac:dyDescent="0.25"/>
    <row r="15753" ht="15" x14ac:dyDescent="0.25"/>
    <row r="15754" ht="15" x14ac:dyDescent="0.25"/>
    <row r="15755" ht="15" x14ac:dyDescent="0.25"/>
    <row r="15756" ht="15" x14ac:dyDescent="0.25"/>
    <row r="15757" ht="15" x14ac:dyDescent="0.25"/>
    <row r="15758" ht="15" x14ac:dyDescent="0.25"/>
    <row r="15759" ht="15" x14ac:dyDescent="0.25"/>
    <row r="15760" ht="15" x14ac:dyDescent="0.25"/>
    <row r="15761" ht="15" x14ac:dyDescent="0.25"/>
    <row r="15762" ht="15" x14ac:dyDescent="0.25"/>
    <row r="15763" ht="15" x14ac:dyDescent="0.25"/>
    <row r="15764" ht="15" x14ac:dyDescent="0.25"/>
    <row r="15765" ht="15" x14ac:dyDescent="0.25"/>
    <row r="15766" ht="15" x14ac:dyDescent="0.25"/>
    <row r="15767" ht="15" x14ac:dyDescent="0.25"/>
    <row r="15768" ht="15" x14ac:dyDescent="0.25"/>
    <row r="15769" ht="15" x14ac:dyDescent="0.25"/>
    <row r="15770" ht="15" x14ac:dyDescent="0.25"/>
    <row r="15771" ht="15" x14ac:dyDescent="0.25"/>
    <row r="15772" ht="15" x14ac:dyDescent="0.25"/>
    <row r="15773" ht="15" x14ac:dyDescent="0.25"/>
    <row r="15774" ht="15" x14ac:dyDescent="0.25"/>
    <row r="15775" ht="15" x14ac:dyDescent="0.25"/>
    <row r="15776" ht="15" x14ac:dyDescent="0.25"/>
    <row r="15777" ht="15" x14ac:dyDescent="0.25"/>
    <row r="15778" ht="15" x14ac:dyDescent="0.25"/>
    <row r="15779" ht="15" x14ac:dyDescent="0.25"/>
    <row r="15780" ht="15" x14ac:dyDescent="0.25"/>
    <row r="15781" ht="15" x14ac:dyDescent="0.25"/>
    <row r="15782" ht="15" x14ac:dyDescent="0.25"/>
    <row r="15783" ht="15" x14ac:dyDescent="0.25"/>
    <row r="15784" ht="15" x14ac:dyDescent="0.25"/>
    <row r="15785" ht="15" x14ac:dyDescent="0.25"/>
    <row r="15786" ht="15" x14ac:dyDescent="0.25"/>
    <row r="15787" ht="15" x14ac:dyDescent="0.25"/>
    <row r="15788" ht="15" x14ac:dyDescent="0.25"/>
    <row r="15789" ht="15" x14ac:dyDescent="0.25"/>
    <row r="15790" ht="15" x14ac:dyDescent="0.25"/>
    <row r="15791" ht="15" x14ac:dyDescent="0.25"/>
    <row r="15792" ht="15" x14ac:dyDescent="0.25"/>
    <row r="15793" ht="15" x14ac:dyDescent="0.25"/>
    <row r="15794" ht="15" x14ac:dyDescent="0.25"/>
    <row r="15795" ht="15" x14ac:dyDescent="0.25"/>
    <row r="15796" ht="15" x14ac:dyDescent="0.25"/>
    <row r="15797" ht="15" x14ac:dyDescent="0.25"/>
    <row r="15798" ht="15" x14ac:dyDescent="0.25"/>
    <row r="15799" ht="15" x14ac:dyDescent="0.25"/>
    <row r="15800" ht="15" x14ac:dyDescent="0.25"/>
    <row r="15801" ht="15" x14ac:dyDescent="0.25"/>
    <row r="15802" ht="15" x14ac:dyDescent="0.25"/>
    <row r="15803" ht="15" x14ac:dyDescent="0.25"/>
    <row r="15804" ht="15" x14ac:dyDescent="0.25"/>
    <row r="15805" ht="15" x14ac:dyDescent="0.25"/>
    <row r="15806" ht="15" x14ac:dyDescent="0.25"/>
    <row r="15807" ht="15" x14ac:dyDescent="0.25"/>
    <row r="15808" ht="15" x14ac:dyDescent="0.25"/>
    <row r="15809" ht="15" x14ac:dyDescent="0.25"/>
    <row r="15810" ht="15" x14ac:dyDescent="0.25"/>
    <row r="15811" ht="15" x14ac:dyDescent="0.25"/>
    <row r="15812" ht="15" x14ac:dyDescent="0.25"/>
    <row r="15813" ht="15" x14ac:dyDescent="0.25"/>
    <row r="15814" ht="15" x14ac:dyDescent="0.25"/>
    <row r="15815" ht="15" x14ac:dyDescent="0.25"/>
    <row r="15816" ht="15" x14ac:dyDescent="0.25"/>
    <row r="15817" ht="15" x14ac:dyDescent="0.25"/>
    <row r="15818" ht="15" x14ac:dyDescent="0.25"/>
    <row r="15819" ht="15" x14ac:dyDescent="0.25"/>
    <row r="15820" ht="15" x14ac:dyDescent="0.25"/>
    <row r="15821" ht="15" x14ac:dyDescent="0.25"/>
    <row r="15822" ht="15" x14ac:dyDescent="0.25"/>
    <row r="15823" ht="15" x14ac:dyDescent="0.25"/>
    <row r="15824" ht="15" x14ac:dyDescent="0.25"/>
    <row r="15825" ht="15" x14ac:dyDescent="0.25"/>
    <row r="15826" ht="15" x14ac:dyDescent="0.25"/>
    <row r="15827" ht="15" x14ac:dyDescent="0.25"/>
    <row r="15828" ht="15" x14ac:dyDescent="0.25"/>
    <row r="15829" ht="15" x14ac:dyDescent="0.25"/>
    <row r="15830" ht="15" x14ac:dyDescent="0.25"/>
    <row r="15831" ht="15" x14ac:dyDescent="0.25"/>
    <row r="15832" ht="15" x14ac:dyDescent="0.25"/>
    <row r="15833" ht="15" x14ac:dyDescent="0.25"/>
    <row r="15834" ht="15" x14ac:dyDescent="0.25"/>
    <row r="15835" ht="15" x14ac:dyDescent="0.25"/>
    <row r="15836" ht="15" x14ac:dyDescent="0.25"/>
    <row r="15837" ht="15" x14ac:dyDescent="0.25"/>
    <row r="15838" ht="15" x14ac:dyDescent="0.25"/>
    <row r="15839" ht="15" x14ac:dyDescent="0.25"/>
    <row r="15840" ht="15" x14ac:dyDescent="0.25"/>
    <row r="15841" ht="15" x14ac:dyDescent="0.25"/>
    <row r="15842" ht="15" x14ac:dyDescent="0.25"/>
    <row r="15843" ht="15" x14ac:dyDescent="0.25"/>
    <row r="15844" ht="15" x14ac:dyDescent="0.25"/>
    <row r="15845" ht="15" x14ac:dyDescent="0.25"/>
    <row r="15846" ht="15" x14ac:dyDescent="0.25"/>
    <row r="15847" ht="15" x14ac:dyDescent="0.25"/>
    <row r="15848" ht="15" x14ac:dyDescent="0.25"/>
    <row r="15849" ht="15" x14ac:dyDescent="0.25"/>
    <row r="15850" ht="15" x14ac:dyDescent="0.25"/>
    <row r="15851" ht="15" x14ac:dyDescent="0.25"/>
    <row r="15852" ht="15" x14ac:dyDescent="0.25"/>
    <row r="15853" ht="15" x14ac:dyDescent="0.25"/>
    <row r="15854" ht="15" x14ac:dyDescent="0.25"/>
    <row r="15855" ht="15" x14ac:dyDescent="0.25"/>
    <row r="15856" ht="15" x14ac:dyDescent="0.25"/>
    <row r="15857" ht="15" x14ac:dyDescent="0.25"/>
    <row r="15858" ht="15" x14ac:dyDescent="0.25"/>
    <row r="15859" ht="15" x14ac:dyDescent="0.25"/>
    <row r="15860" ht="15" x14ac:dyDescent="0.25"/>
    <row r="15861" ht="15" x14ac:dyDescent="0.25"/>
    <row r="15862" ht="15" x14ac:dyDescent="0.25"/>
    <row r="15863" ht="15" x14ac:dyDescent="0.25"/>
    <row r="15864" ht="15" x14ac:dyDescent="0.25"/>
    <row r="15865" ht="15" x14ac:dyDescent="0.25"/>
    <row r="15866" ht="15" x14ac:dyDescent="0.25"/>
    <row r="15867" ht="15" x14ac:dyDescent="0.25"/>
    <row r="15868" ht="15" x14ac:dyDescent="0.25"/>
    <row r="15869" ht="15" x14ac:dyDescent="0.25"/>
    <row r="15870" ht="15" x14ac:dyDescent="0.25"/>
    <row r="15871" ht="15" x14ac:dyDescent="0.25"/>
    <row r="15872" ht="15" x14ac:dyDescent="0.25"/>
    <row r="15873" ht="15" x14ac:dyDescent="0.25"/>
    <row r="15874" ht="15" x14ac:dyDescent="0.25"/>
    <row r="15875" ht="15" x14ac:dyDescent="0.25"/>
    <row r="15876" ht="15" x14ac:dyDescent="0.25"/>
    <row r="15877" ht="15" x14ac:dyDescent="0.25"/>
    <row r="15878" ht="15" x14ac:dyDescent="0.25"/>
    <row r="15879" ht="15" x14ac:dyDescent="0.25"/>
    <row r="15880" ht="15" x14ac:dyDescent="0.25"/>
    <row r="15881" ht="15" x14ac:dyDescent="0.25"/>
    <row r="15882" ht="15" x14ac:dyDescent="0.25"/>
    <row r="15883" ht="15" x14ac:dyDescent="0.25"/>
    <row r="15884" ht="15" x14ac:dyDescent="0.25"/>
    <row r="15885" ht="15" x14ac:dyDescent="0.25"/>
    <row r="15886" ht="15" x14ac:dyDescent="0.25"/>
    <row r="15887" ht="15" x14ac:dyDescent="0.25"/>
    <row r="15888" ht="15" x14ac:dyDescent="0.25"/>
    <row r="15889" ht="15" x14ac:dyDescent="0.25"/>
    <row r="15890" ht="15" x14ac:dyDescent="0.25"/>
    <row r="15891" ht="15" x14ac:dyDescent="0.25"/>
    <row r="15892" ht="15" x14ac:dyDescent="0.25"/>
    <row r="15893" ht="15" x14ac:dyDescent="0.25"/>
    <row r="15894" ht="15" x14ac:dyDescent="0.25"/>
    <row r="15895" ht="15" x14ac:dyDescent="0.25"/>
    <row r="15896" ht="15" x14ac:dyDescent="0.25"/>
    <row r="15897" ht="15" x14ac:dyDescent="0.25"/>
    <row r="15898" ht="15" x14ac:dyDescent="0.25"/>
    <row r="15899" ht="15" x14ac:dyDescent="0.25"/>
    <row r="15900" ht="15" x14ac:dyDescent="0.25"/>
    <row r="15901" ht="15" x14ac:dyDescent="0.25"/>
    <row r="15902" ht="15" x14ac:dyDescent="0.25"/>
    <row r="15903" ht="15" x14ac:dyDescent="0.25"/>
    <row r="15904" ht="15" x14ac:dyDescent="0.25"/>
    <row r="15905" ht="15" x14ac:dyDescent="0.25"/>
    <row r="15906" ht="15" x14ac:dyDescent="0.25"/>
    <row r="15907" ht="15" x14ac:dyDescent="0.25"/>
    <row r="15908" ht="15" x14ac:dyDescent="0.25"/>
    <row r="15909" ht="15" x14ac:dyDescent="0.25"/>
    <row r="15910" ht="15" x14ac:dyDescent="0.25"/>
    <row r="15911" ht="15" x14ac:dyDescent="0.25"/>
    <row r="15912" ht="15" x14ac:dyDescent="0.25"/>
    <row r="15913" ht="15" x14ac:dyDescent="0.25"/>
    <row r="15914" ht="15" x14ac:dyDescent="0.25"/>
    <row r="15915" ht="15" x14ac:dyDescent="0.25"/>
    <row r="15916" ht="15" x14ac:dyDescent="0.25"/>
    <row r="15917" ht="15" x14ac:dyDescent="0.25"/>
    <row r="15918" ht="15" x14ac:dyDescent="0.25"/>
    <row r="15919" ht="15" x14ac:dyDescent="0.25"/>
    <row r="15920" ht="15" x14ac:dyDescent="0.25"/>
    <row r="15921" ht="15" x14ac:dyDescent="0.25"/>
    <row r="15922" ht="15" x14ac:dyDescent="0.25"/>
    <row r="15923" ht="15" x14ac:dyDescent="0.25"/>
    <row r="15924" ht="15" x14ac:dyDescent="0.25"/>
    <row r="15925" ht="15" x14ac:dyDescent="0.25"/>
    <row r="15926" ht="15" x14ac:dyDescent="0.25"/>
    <row r="15927" ht="15" x14ac:dyDescent="0.25"/>
    <row r="15928" ht="15" x14ac:dyDescent="0.25"/>
    <row r="15929" ht="15" x14ac:dyDescent="0.25"/>
    <row r="15930" ht="15" x14ac:dyDescent="0.25"/>
    <row r="15931" ht="15" x14ac:dyDescent="0.25"/>
    <row r="15932" ht="15" x14ac:dyDescent="0.25"/>
    <row r="15933" ht="15" x14ac:dyDescent="0.25"/>
    <row r="15934" ht="15" x14ac:dyDescent="0.25"/>
    <row r="15935" ht="15" x14ac:dyDescent="0.25"/>
    <row r="15936" ht="15" x14ac:dyDescent="0.25"/>
    <row r="15937" ht="15" x14ac:dyDescent="0.25"/>
    <row r="15938" ht="15" x14ac:dyDescent="0.25"/>
    <row r="15939" ht="15" x14ac:dyDescent="0.25"/>
    <row r="15940" ht="15" x14ac:dyDescent="0.25"/>
    <row r="15941" ht="15" x14ac:dyDescent="0.25"/>
    <row r="15942" ht="15" x14ac:dyDescent="0.25"/>
    <row r="15943" ht="15" x14ac:dyDescent="0.25"/>
    <row r="15944" ht="15" x14ac:dyDescent="0.25"/>
    <row r="15945" ht="15" x14ac:dyDescent="0.25"/>
    <row r="15946" ht="15" x14ac:dyDescent="0.25"/>
    <row r="15947" ht="15" x14ac:dyDescent="0.25"/>
    <row r="15948" ht="15" x14ac:dyDescent="0.25"/>
    <row r="15949" ht="15" x14ac:dyDescent="0.25"/>
    <row r="15950" ht="15" x14ac:dyDescent="0.25"/>
    <row r="15951" ht="15" x14ac:dyDescent="0.25"/>
    <row r="15952" ht="15" x14ac:dyDescent="0.25"/>
    <row r="15953" ht="15" x14ac:dyDescent="0.25"/>
    <row r="15954" ht="15" x14ac:dyDescent="0.25"/>
    <row r="15955" ht="15" x14ac:dyDescent="0.25"/>
    <row r="15956" ht="15" x14ac:dyDescent="0.25"/>
    <row r="15957" ht="15" x14ac:dyDescent="0.25"/>
    <row r="15958" ht="15" x14ac:dyDescent="0.25"/>
    <row r="15959" ht="15" x14ac:dyDescent="0.25"/>
    <row r="15960" ht="15" x14ac:dyDescent="0.25"/>
    <row r="15961" ht="15" x14ac:dyDescent="0.25"/>
    <row r="15962" ht="15" x14ac:dyDescent="0.25"/>
    <row r="15963" ht="15" x14ac:dyDescent="0.25"/>
    <row r="15964" ht="15" x14ac:dyDescent="0.25"/>
    <row r="15965" ht="15" x14ac:dyDescent="0.25"/>
    <row r="15966" ht="15" x14ac:dyDescent="0.25"/>
    <row r="15967" ht="15" x14ac:dyDescent="0.25"/>
    <row r="15968" ht="15" x14ac:dyDescent="0.25"/>
    <row r="15969" ht="15" x14ac:dyDescent="0.25"/>
    <row r="15970" ht="15" x14ac:dyDescent="0.25"/>
    <row r="15971" ht="15" x14ac:dyDescent="0.25"/>
    <row r="15972" ht="15" x14ac:dyDescent="0.25"/>
    <row r="15973" ht="15" x14ac:dyDescent="0.25"/>
    <row r="15974" ht="15" x14ac:dyDescent="0.25"/>
    <row r="15975" ht="15" x14ac:dyDescent="0.25"/>
    <row r="15976" ht="15" x14ac:dyDescent="0.25"/>
    <row r="15977" ht="15" x14ac:dyDescent="0.25"/>
    <row r="15978" ht="15" x14ac:dyDescent="0.25"/>
    <row r="15979" ht="15" x14ac:dyDescent="0.25"/>
    <row r="15980" ht="15" x14ac:dyDescent="0.25"/>
    <row r="15981" ht="15" x14ac:dyDescent="0.25"/>
    <row r="15982" ht="15" x14ac:dyDescent="0.25"/>
    <row r="15983" ht="15" x14ac:dyDescent="0.25"/>
    <row r="15984" ht="15" x14ac:dyDescent="0.25"/>
    <row r="15985" ht="15" x14ac:dyDescent="0.25"/>
    <row r="15986" ht="15" x14ac:dyDescent="0.25"/>
    <row r="15987" ht="15" x14ac:dyDescent="0.25"/>
    <row r="15988" ht="15" x14ac:dyDescent="0.25"/>
    <row r="15989" ht="15" x14ac:dyDescent="0.25"/>
    <row r="15990" ht="15" x14ac:dyDescent="0.25"/>
    <row r="15991" ht="15" x14ac:dyDescent="0.25"/>
    <row r="15992" ht="15" x14ac:dyDescent="0.25"/>
    <row r="15993" ht="15" x14ac:dyDescent="0.25"/>
    <row r="15994" ht="15" x14ac:dyDescent="0.25"/>
    <row r="15995" ht="15" x14ac:dyDescent="0.25"/>
    <row r="15996" ht="15" x14ac:dyDescent="0.25"/>
    <row r="15997" ht="15" x14ac:dyDescent="0.25"/>
    <row r="15998" ht="15" x14ac:dyDescent="0.25"/>
    <row r="15999" ht="15" x14ac:dyDescent="0.25"/>
    <row r="16000" ht="15" x14ac:dyDescent="0.25"/>
    <row r="16001" ht="15" x14ac:dyDescent="0.25"/>
    <row r="16002" ht="15" x14ac:dyDescent="0.25"/>
    <row r="16003" ht="15" x14ac:dyDescent="0.25"/>
    <row r="16004" ht="15" x14ac:dyDescent="0.25"/>
    <row r="16005" ht="15" x14ac:dyDescent="0.25"/>
    <row r="16006" ht="15" x14ac:dyDescent="0.25"/>
    <row r="16007" ht="15" x14ac:dyDescent="0.25"/>
    <row r="16008" ht="15" x14ac:dyDescent="0.25"/>
    <row r="16009" ht="15" x14ac:dyDescent="0.25"/>
    <row r="16010" ht="15" x14ac:dyDescent="0.25"/>
    <row r="16011" ht="15" x14ac:dyDescent="0.25"/>
    <row r="16012" ht="15" x14ac:dyDescent="0.25"/>
    <row r="16013" ht="15" x14ac:dyDescent="0.25"/>
    <row r="16014" ht="15" x14ac:dyDescent="0.25"/>
    <row r="16015" ht="15" x14ac:dyDescent="0.25"/>
    <row r="16016" ht="15" x14ac:dyDescent="0.25"/>
    <row r="16017" ht="15" x14ac:dyDescent="0.25"/>
    <row r="16018" ht="15" x14ac:dyDescent="0.25"/>
    <row r="16019" ht="15" x14ac:dyDescent="0.25"/>
    <row r="16020" ht="15" x14ac:dyDescent="0.25"/>
    <row r="16021" ht="15" x14ac:dyDescent="0.25"/>
    <row r="16022" ht="15" x14ac:dyDescent="0.25"/>
    <row r="16023" ht="15" x14ac:dyDescent="0.25"/>
    <row r="16024" ht="15" x14ac:dyDescent="0.25"/>
    <row r="16025" ht="15" x14ac:dyDescent="0.25"/>
    <row r="16026" ht="15" x14ac:dyDescent="0.25"/>
    <row r="16027" ht="15" x14ac:dyDescent="0.25"/>
    <row r="16028" ht="15" x14ac:dyDescent="0.25"/>
    <row r="16029" ht="15" x14ac:dyDescent="0.25"/>
    <row r="16030" ht="15" x14ac:dyDescent="0.25"/>
    <row r="16031" ht="15" x14ac:dyDescent="0.25"/>
    <row r="16032" ht="15" x14ac:dyDescent="0.25"/>
    <row r="16033" ht="15" x14ac:dyDescent="0.25"/>
    <row r="16034" ht="15" x14ac:dyDescent="0.25"/>
    <row r="16035" ht="15" x14ac:dyDescent="0.25"/>
    <row r="16036" ht="15" x14ac:dyDescent="0.25"/>
    <row r="16037" ht="15" x14ac:dyDescent="0.25"/>
    <row r="16038" ht="15" x14ac:dyDescent="0.25"/>
    <row r="16039" ht="15" x14ac:dyDescent="0.25"/>
    <row r="16040" ht="15" x14ac:dyDescent="0.25"/>
    <row r="16041" ht="15" x14ac:dyDescent="0.25"/>
    <row r="16042" ht="15" x14ac:dyDescent="0.25"/>
    <row r="16043" ht="15" x14ac:dyDescent="0.25"/>
    <row r="16044" ht="15" x14ac:dyDescent="0.25"/>
    <row r="16045" ht="15" x14ac:dyDescent="0.25"/>
    <row r="16046" ht="15" x14ac:dyDescent="0.25"/>
    <row r="16047" ht="15" x14ac:dyDescent="0.25"/>
    <row r="16048" ht="15" x14ac:dyDescent="0.25"/>
    <row r="16049" ht="15" x14ac:dyDescent="0.25"/>
    <row r="16050" ht="15" x14ac:dyDescent="0.25"/>
    <row r="16051" ht="15" x14ac:dyDescent="0.25"/>
    <row r="16052" ht="15" x14ac:dyDescent="0.25"/>
    <row r="16053" ht="15" x14ac:dyDescent="0.25"/>
    <row r="16054" ht="15" x14ac:dyDescent="0.25"/>
    <row r="16055" ht="15" x14ac:dyDescent="0.25"/>
    <row r="16056" ht="15" x14ac:dyDescent="0.25"/>
    <row r="16057" ht="15" x14ac:dyDescent="0.25"/>
    <row r="16058" ht="15" x14ac:dyDescent="0.25"/>
    <row r="16059" ht="15" x14ac:dyDescent="0.25"/>
    <row r="16060" ht="15" x14ac:dyDescent="0.25"/>
    <row r="16061" ht="15" x14ac:dyDescent="0.25"/>
    <row r="16062" ht="15" x14ac:dyDescent="0.25"/>
    <row r="16063" ht="15" x14ac:dyDescent="0.25"/>
    <row r="16064" ht="15" x14ac:dyDescent="0.25"/>
    <row r="16065" ht="15" x14ac:dyDescent="0.25"/>
    <row r="16066" ht="15" x14ac:dyDescent="0.25"/>
    <row r="16067" ht="15" x14ac:dyDescent="0.25"/>
    <row r="16068" ht="15" x14ac:dyDescent="0.25"/>
    <row r="16069" ht="15" x14ac:dyDescent="0.25"/>
    <row r="16070" ht="15" x14ac:dyDescent="0.25"/>
    <row r="16071" ht="15" x14ac:dyDescent="0.25"/>
    <row r="16072" ht="15" x14ac:dyDescent="0.25"/>
    <row r="16073" ht="15" x14ac:dyDescent="0.25"/>
    <row r="16074" ht="15" x14ac:dyDescent="0.25"/>
    <row r="16075" ht="15" x14ac:dyDescent="0.25"/>
    <row r="16076" ht="15" x14ac:dyDescent="0.25"/>
    <row r="16077" ht="15" x14ac:dyDescent="0.25"/>
    <row r="16078" ht="15" x14ac:dyDescent="0.25"/>
    <row r="16079" ht="15" x14ac:dyDescent="0.25"/>
    <row r="16080" ht="15" x14ac:dyDescent="0.25"/>
    <row r="16081" ht="15" x14ac:dyDescent="0.25"/>
    <row r="16082" ht="15" x14ac:dyDescent="0.25"/>
    <row r="16083" ht="15" x14ac:dyDescent="0.25"/>
    <row r="16084" ht="15" x14ac:dyDescent="0.25"/>
    <row r="16085" ht="15" x14ac:dyDescent="0.25"/>
    <row r="16086" ht="15" x14ac:dyDescent="0.25"/>
    <row r="16087" ht="15" x14ac:dyDescent="0.25"/>
    <row r="16088" ht="15" x14ac:dyDescent="0.25"/>
    <row r="16089" ht="15" x14ac:dyDescent="0.25"/>
    <row r="16090" ht="15" x14ac:dyDescent="0.25"/>
    <row r="16091" ht="15" x14ac:dyDescent="0.25"/>
    <row r="16092" ht="15" x14ac:dyDescent="0.25"/>
    <row r="16093" ht="15" x14ac:dyDescent="0.25"/>
    <row r="16094" ht="15" x14ac:dyDescent="0.25"/>
    <row r="16095" ht="15" x14ac:dyDescent="0.25"/>
    <row r="16096" ht="15" x14ac:dyDescent="0.25"/>
    <row r="16097" ht="15" x14ac:dyDescent="0.25"/>
    <row r="16098" ht="15" x14ac:dyDescent="0.25"/>
    <row r="16099" ht="15" x14ac:dyDescent="0.25"/>
    <row r="16100" ht="15" x14ac:dyDescent="0.25"/>
    <row r="16101" ht="15" x14ac:dyDescent="0.25"/>
    <row r="16102" ht="15" x14ac:dyDescent="0.25"/>
    <row r="16103" ht="15" x14ac:dyDescent="0.25"/>
    <row r="16104" ht="15" x14ac:dyDescent="0.25"/>
    <row r="16105" ht="15" x14ac:dyDescent="0.25"/>
    <row r="16106" ht="15" x14ac:dyDescent="0.25"/>
    <row r="16107" ht="15" x14ac:dyDescent="0.25"/>
    <row r="16108" ht="15" x14ac:dyDescent="0.25"/>
    <row r="16109" ht="15" x14ac:dyDescent="0.25"/>
    <row r="16110" ht="15" x14ac:dyDescent="0.25"/>
    <row r="16111" ht="15" x14ac:dyDescent="0.25"/>
    <row r="16112" ht="15" x14ac:dyDescent="0.25"/>
    <row r="16113" ht="15" x14ac:dyDescent="0.25"/>
    <row r="16114" ht="15" x14ac:dyDescent="0.25"/>
    <row r="16115" ht="15" x14ac:dyDescent="0.25"/>
    <row r="16116" ht="15" x14ac:dyDescent="0.25"/>
    <row r="16117" ht="15" x14ac:dyDescent="0.25"/>
    <row r="16118" ht="15" x14ac:dyDescent="0.25"/>
    <row r="16119" ht="15" x14ac:dyDescent="0.25"/>
    <row r="16120" ht="15" x14ac:dyDescent="0.25"/>
    <row r="16121" ht="15" x14ac:dyDescent="0.25"/>
    <row r="16122" ht="15" x14ac:dyDescent="0.25"/>
    <row r="16123" ht="15" x14ac:dyDescent="0.25"/>
    <row r="16124" ht="15" x14ac:dyDescent="0.25"/>
    <row r="16125" ht="15" x14ac:dyDescent="0.25"/>
    <row r="16126" ht="15" x14ac:dyDescent="0.25"/>
    <row r="16127" ht="15" x14ac:dyDescent="0.25"/>
    <row r="16128" ht="15" x14ac:dyDescent="0.25"/>
    <row r="16129" ht="15" x14ac:dyDescent="0.25"/>
    <row r="16130" ht="15" x14ac:dyDescent="0.25"/>
    <row r="16131" ht="15" x14ac:dyDescent="0.25"/>
    <row r="16132" ht="15" x14ac:dyDescent="0.25"/>
    <row r="16133" ht="15" x14ac:dyDescent="0.25"/>
    <row r="16134" ht="15" x14ac:dyDescent="0.25"/>
    <row r="16135" ht="15" x14ac:dyDescent="0.25"/>
    <row r="16136" ht="15" x14ac:dyDescent="0.25"/>
    <row r="16137" ht="15" x14ac:dyDescent="0.25"/>
    <row r="16138" ht="15" x14ac:dyDescent="0.25"/>
    <row r="16139" ht="15" x14ac:dyDescent="0.25"/>
    <row r="16140" ht="15" x14ac:dyDescent="0.25"/>
    <row r="16141" ht="15" x14ac:dyDescent="0.25"/>
    <row r="16142" ht="15" x14ac:dyDescent="0.25"/>
    <row r="16143" ht="15" x14ac:dyDescent="0.25"/>
    <row r="16144" ht="15" x14ac:dyDescent="0.25"/>
    <row r="16145" ht="15" x14ac:dyDescent="0.25"/>
    <row r="16146" ht="15" x14ac:dyDescent="0.25"/>
    <row r="16147" ht="15" x14ac:dyDescent="0.25"/>
    <row r="16148" ht="15" x14ac:dyDescent="0.25"/>
    <row r="16149" ht="15" x14ac:dyDescent="0.25"/>
    <row r="16150" ht="15" x14ac:dyDescent="0.25"/>
    <row r="16151" ht="15" x14ac:dyDescent="0.25"/>
    <row r="16152" ht="15" x14ac:dyDescent="0.25"/>
    <row r="16153" ht="15" x14ac:dyDescent="0.25"/>
    <row r="16154" ht="15" x14ac:dyDescent="0.25"/>
    <row r="16155" ht="15" x14ac:dyDescent="0.25"/>
    <row r="16156" ht="15" x14ac:dyDescent="0.25"/>
    <row r="16157" ht="15" x14ac:dyDescent="0.25"/>
    <row r="16158" ht="15" x14ac:dyDescent="0.25"/>
    <row r="16159" ht="15" x14ac:dyDescent="0.25"/>
    <row r="16160" ht="15" x14ac:dyDescent="0.25"/>
    <row r="16161" ht="15" x14ac:dyDescent="0.25"/>
    <row r="16162" ht="15" x14ac:dyDescent="0.25"/>
    <row r="16163" ht="15" x14ac:dyDescent="0.25"/>
    <row r="16164" ht="15" x14ac:dyDescent="0.25"/>
    <row r="16165" ht="15" x14ac:dyDescent="0.25"/>
    <row r="16166" ht="15" x14ac:dyDescent="0.25"/>
    <row r="16167" ht="15" x14ac:dyDescent="0.25"/>
    <row r="16168" ht="15" x14ac:dyDescent="0.25"/>
    <row r="16169" ht="15" x14ac:dyDescent="0.25"/>
    <row r="16170" ht="15" x14ac:dyDescent="0.25"/>
    <row r="16171" ht="15" x14ac:dyDescent="0.25"/>
    <row r="16172" ht="15" x14ac:dyDescent="0.25"/>
    <row r="16173" ht="15" x14ac:dyDescent="0.25"/>
    <row r="16174" ht="15" x14ac:dyDescent="0.25"/>
    <row r="16175" ht="15" x14ac:dyDescent="0.25"/>
    <row r="16176" ht="15" x14ac:dyDescent="0.25"/>
    <row r="16177" ht="15" x14ac:dyDescent="0.25"/>
    <row r="16178" ht="15" x14ac:dyDescent="0.25"/>
    <row r="16179" ht="15" x14ac:dyDescent="0.25"/>
    <row r="16180" ht="15" x14ac:dyDescent="0.25"/>
    <row r="16181" ht="15" x14ac:dyDescent="0.25"/>
    <row r="16182" ht="15" x14ac:dyDescent="0.25"/>
    <row r="16183" ht="15" x14ac:dyDescent="0.25"/>
    <row r="16184" ht="15" x14ac:dyDescent="0.25"/>
    <row r="16185" ht="15" x14ac:dyDescent="0.25"/>
    <row r="16186" ht="15" x14ac:dyDescent="0.25"/>
    <row r="16187" ht="15" x14ac:dyDescent="0.25"/>
    <row r="16188" ht="15" x14ac:dyDescent="0.25"/>
    <row r="16189" ht="15" x14ac:dyDescent="0.25"/>
    <row r="16190" ht="15" x14ac:dyDescent="0.25"/>
    <row r="16191" ht="15" x14ac:dyDescent="0.25"/>
    <row r="16192" ht="15" x14ac:dyDescent="0.25"/>
    <row r="16193" ht="15" x14ac:dyDescent="0.25"/>
    <row r="16194" ht="15" x14ac:dyDescent="0.25"/>
    <row r="16195" ht="15" x14ac:dyDescent="0.25"/>
    <row r="16196" ht="15" x14ac:dyDescent="0.25"/>
    <row r="16197" ht="15" x14ac:dyDescent="0.25"/>
    <row r="16198" ht="15" x14ac:dyDescent="0.25"/>
    <row r="16199" ht="15" x14ac:dyDescent="0.25"/>
    <row r="16200" ht="15" x14ac:dyDescent="0.25"/>
    <row r="16201" ht="15" x14ac:dyDescent="0.25"/>
    <row r="16202" ht="15" x14ac:dyDescent="0.25"/>
    <row r="16203" ht="15" x14ac:dyDescent="0.25"/>
    <row r="16204" ht="15" x14ac:dyDescent="0.25"/>
    <row r="16205" ht="15" x14ac:dyDescent="0.25"/>
    <row r="16206" ht="15" x14ac:dyDescent="0.25"/>
    <row r="16207" ht="15" x14ac:dyDescent="0.25"/>
    <row r="16208" ht="15" x14ac:dyDescent="0.25"/>
    <row r="16209" ht="15" x14ac:dyDescent="0.25"/>
    <row r="16210" ht="15" x14ac:dyDescent="0.25"/>
    <row r="16211" ht="15" x14ac:dyDescent="0.25"/>
    <row r="16212" ht="15" x14ac:dyDescent="0.25"/>
    <row r="16213" ht="15" x14ac:dyDescent="0.25"/>
    <row r="16214" ht="15" x14ac:dyDescent="0.25"/>
    <row r="16215" ht="15" x14ac:dyDescent="0.25"/>
    <row r="16216" ht="15" x14ac:dyDescent="0.25"/>
    <row r="16217" ht="15" x14ac:dyDescent="0.25"/>
    <row r="16218" ht="15" x14ac:dyDescent="0.25"/>
    <row r="16219" ht="15" x14ac:dyDescent="0.25"/>
    <row r="16220" ht="15" x14ac:dyDescent="0.25"/>
    <row r="16221" ht="15" x14ac:dyDescent="0.25"/>
    <row r="16222" ht="15" x14ac:dyDescent="0.25"/>
    <row r="16223" ht="15" x14ac:dyDescent="0.25"/>
    <row r="16224" ht="15" x14ac:dyDescent="0.25"/>
    <row r="16225" ht="15" x14ac:dyDescent="0.25"/>
    <row r="16226" ht="15" x14ac:dyDescent="0.25"/>
    <row r="16227" ht="15" x14ac:dyDescent="0.25"/>
    <row r="16228" ht="15" x14ac:dyDescent="0.25"/>
    <row r="16229" ht="15" x14ac:dyDescent="0.25"/>
    <row r="16230" ht="15" x14ac:dyDescent="0.25"/>
    <row r="16231" ht="15" x14ac:dyDescent="0.25"/>
    <row r="16232" ht="15" x14ac:dyDescent="0.25"/>
    <row r="16233" ht="15" x14ac:dyDescent="0.25"/>
    <row r="16234" ht="15" x14ac:dyDescent="0.25"/>
    <row r="16235" ht="15" x14ac:dyDescent="0.25"/>
    <row r="16236" ht="15" x14ac:dyDescent="0.25"/>
    <row r="16237" ht="15" x14ac:dyDescent="0.25"/>
    <row r="16238" ht="15" x14ac:dyDescent="0.25"/>
    <row r="16239" ht="15" x14ac:dyDescent="0.25"/>
    <row r="16240" ht="15" x14ac:dyDescent="0.25"/>
    <row r="16241" ht="15" x14ac:dyDescent="0.25"/>
    <row r="16242" ht="15" x14ac:dyDescent="0.25"/>
    <row r="16243" ht="15" x14ac:dyDescent="0.25"/>
    <row r="16244" ht="15" x14ac:dyDescent="0.25"/>
    <row r="16245" ht="15" x14ac:dyDescent="0.25"/>
    <row r="16246" ht="15" x14ac:dyDescent="0.25"/>
    <row r="16247" ht="15" x14ac:dyDescent="0.25"/>
    <row r="16248" ht="15" x14ac:dyDescent="0.25"/>
    <row r="16249" ht="15" x14ac:dyDescent="0.25"/>
    <row r="16250" ht="15" x14ac:dyDescent="0.25"/>
    <row r="16251" ht="15" x14ac:dyDescent="0.25"/>
    <row r="16252" ht="15" x14ac:dyDescent="0.25"/>
    <row r="16253" ht="15" x14ac:dyDescent="0.25"/>
    <row r="16254" ht="15" x14ac:dyDescent="0.25"/>
    <row r="16255" ht="15" x14ac:dyDescent="0.25"/>
    <row r="16256" ht="15" x14ac:dyDescent="0.25"/>
    <row r="16257" ht="15" x14ac:dyDescent="0.25"/>
    <row r="16258" ht="15" x14ac:dyDescent="0.25"/>
    <row r="16259" ht="15" x14ac:dyDescent="0.25"/>
    <row r="16260" ht="15" x14ac:dyDescent="0.25"/>
    <row r="16261" ht="15" x14ac:dyDescent="0.25"/>
    <row r="16262" ht="15" x14ac:dyDescent="0.25"/>
    <row r="16263" ht="15" x14ac:dyDescent="0.25"/>
    <row r="16264" ht="15" x14ac:dyDescent="0.25"/>
    <row r="16265" ht="15" x14ac:dyDescent="0.25"/>
    <row r="16266" ht="15" x14ac:dyDescent="0.25"/>
    <row r="16267" ht="15" x14ac:dyDescent="0.25"/>
    <row r="16268" ht="15" x14ac:dyDescent="0.25"/>
    <row r="16269" ht="15" x14ac:dyDescent="0.25"/>
    <row r="16270" ht="15" x14ac:dyDescent="0.25"/>
    <row r="16271" ht="15" x14ac:dyDescent="0.25"/>
    <row r="16272" ht="15" x14ac:dyDescent="0.25"/>
    <row r="16273" ht="15" x14ac:dyDescent="0.25"/>
    <row r="16274" ht="15" x14ac:dyDescent="0.25"/>
    <row r="16275" ht="15" x14ac:dyDescent="0.25"/>
    <row r="16276" ht="15" x14ac:dyDescent="0.25"/>
    <row r="16277" ht="15" x14ac:dyDescent="0.25"/>
    <row r="16278" ht="15" x14ac:dyDescent="0.25"/>
    <row r="16279" ht="15" x14ac:dyDescent="0.25"/>
    <row r="16280" ht="15" x14ac:dyDescent="0.25"/>
    <row r="16281" ht="15" x14ac:dyDescent="0.25"/>
    <row r="16282" ht="15" x14ac:dyDescent="0.25"/>
    <row r="16283" ht="15" x14ac:dyDescent="0.25"/>
    <row r="16284" ht="15" x14ac:dyDescent="0.25"/>
    <row r="16285" ht="15" x14ac:dyDescent="0.25"/>
    <row r="16286" ht="15" x14ac:dyDescent="0.25"/>
    <row r="16287" ht="15" x14ac:dyDescent="0.25"/>
    <row r="16288" ht="15" x14ac:dyDescent="0.25"/>
    <row r="16289" ht="15" x14ac:dyDescent="0.25"/>
    <row r="16290" ht="15" x14ac:dyDescent="0.25"/>
    <row r="16291" ht="15" x14ac:dyDescent="0.25"/>
    <row r="16292" ht="15" x14ac:dyDescent="0.25"/>
    <row r="16293" ht="15" x14ac:dyDescent="0.25"/>
    <row r="16294" ht="15" x14ac:dyDescent="0.25"/>
    <row r="16295" ht="15" x14ac:dyDescent="0.25"/>
    <row r="16296" ht="15" x14ac:dyDescent="0.25"/>
    <row r="16297" ht="15" x14ac:dyDescent="0.25"/>
    <row r="16298" ht="15" x14ac:dyDescent="0.25"/>
    <row r="16299" ht="15" x14ac:dyDescent="0.25"/>
    <row r="16300" ht="15" x14ac:dyDescent="0.25"/>
    <row r="16301" ht="15" x14ac:dyDescent="0.25"/>
    <row r="16302" ht="15" x14ac:dyDescent="0.25"/>
    <row r="16303" ht="15" x14ac:dyDescent="0.25"/>
    <row r="16304" ht="15" x14ac:dyDescent="0.25"/>
    <row r="16305" ht="15" x14ac:dyDescent="0.25"/>
    <row r="16306" ht="15" x14ac:dyDescent="0.25"/>
    <row r="16307" ht="15" x14ac:dyDescent="0.25"/>
    <row r="16308" ht="15" x14ac:dyDescent="0.25"/>
    <row r="16309" ht="15" x14ac:dyDescent="0.25"/>
    <row r="16310" ht="15" x14ac:dyDescent="0.25"/>
    <row r="16311" ht="15" x14ac:dyDescent="0.25"/>
    <row r="16312" ht="15" x14ac:dyDescent="0.25"/>
    <row r="16313" ht="15" x14ac:dyDescent="0.25"/>
    <row r="16314" ht="15" x14ac:dyDescent="0.25"/>
    <row r="16315" ht="15" x14ac:dyDescent="0.25"/>
    <row r="16316" ht="15" x14ac:dyDescent="0.25"/>
    <row r="16317" ht="15" x14ac:dyDescent="0.25"/>
    <row r="16318" ht="15" x14ac:dyDescent="0.25"/>
    <row r="16319" ht="15" x14ac:dyDescent="0.25"/>
    <row r="16320" ht="15" x14ac:dyDescent="0.25"/>
    <row r="16321" ht="15" x14ac:dyDescent="0.25"/>
    <row r="16322" ht="15" x14ac:dyDescent="0.25"/>
    <row r="16323" ht="15" x14ac:dyDescent="0.25"/>
    <row r="16324" ht="15" x14ac:dyDescent="0.25"/>
    <row r="16325" ht="15" x14ac:dyDescent="0.25"/>
    <row r="16326" ht="15" x14ac:dyDescent="0.25"/>
    <row r="16327" ht="15" x14ac:dyDescent="0.25"/>
    <row r="16328" ht="15" x14ac:dyDescent="0.25"/>
    <row r="16329" ht="15" x14ac:dyDescent="0.25"/>
    <row r="16330" ht="15" x14ac:dyDescent="0.25"/>
    <row r="16331" ht="15" x14ac:dyDescent="0.25"/>
    <row r="16332" ht="15" x14ac:dyDescent="0.25"/>
    <row r="16333" ht="15" x14ac:dyDescent="0.25"/>
    <row r="16334" ht="15" x14ac:dyDescent="0.25"/>
    <row r="16335" ht="15" x14ac:dyDescent="0.25"/>
    <row r="16336" ht="15" x14ac:dyDescent="0.25"/>
    <row r="16337" ht="15" x14ac:dyDescent="0.25"/>
    <row r="16338" ht="15" x14ac:dyDescent="0.25"/>
    <row r="16339" ht="15" x14ac:dyDescent="0.25"/>
    <row r="16340" ht="15" x14ac:dyDescent="0.25"/>
    <row r="16341" ht="15" x14ac:dyDescent="0.25"/>
    <row r="16342" ht="15" x14ac:dyDescent="0.25"/>
    <row r="16343" ht="15" x14ac:dyDescent="0.25"/>
    <row r="16344" ht="15" x14ac:dyDescent="0.25"/>
    <row r="16345" ht="15" x14ac:dyDescent="0.25"/>
    <row r="16346" ht="15" x14ac:dyDescent="0.25"/>
    <row r="16347" ht="15" x14ac:dyDescent="0.25"/>
    <row r="16348" ht="15" x14ac:dyDescent="0.25"/>
    <row r="16349" ht="15" x14ac:dyDescent="0.25"/>
    <row r="16350" ht="15" x14ac:dyDescent="0.25"/>
    <row r="16351" ht="15" x14ac:dyDescent="0.25"/>
    <row r="16352" ht="15" x14ac:dyDescent="0.25"/>
    <row r="16353" ht="15" x14ac:dyDescent="0.25"/>
    <row r="16354" ht="15" x14ac:dyDescent="0.25"/>
    <row r="16355" ht="15" x14ac:dyDescent="0.25"/>
    <row r="16356" ht="15" x14ac:dyDescent="0.25"/>
    <row r="16357" ht="15" x14ac:dyDescent="0.25"/>
    <row r="16358" ht="15" x14ac:dyDescent="0.25"/>
    <row r="16359" ht="15" x14ac:dyDescent="0.25"/>
    <row r="16360" ht="15" x14ac:dyDescent="0.25"/>
    <row r="16361" ht="15" x14ac:dyDescent="0.25"/>
    <row r="16362" ht="15" x14ac:dyDescent="0.25"/>
    <row r="16363" ht="15" x14ac:dyDescent="0.25"/>
    <row r="16364" ht="15" x14ac:dyDescent="0.25"/>
    <row r="16365" ht="15" x14ac:dyDescent="0.25"/>
    <row r="16366" ht="15" x14ac:dyDescent="0.25"/>
    <row r="16367" ht="15" x14ac:dyDescent="0.25"/>
    <row r="16368" ht="15" x14ac:dyDescent="0.25"/>
    <row r="16369" ht="15" x14ac:dyDescent="0.25"/>
    <row r="16370" ht="15" x14ac:dyDescent="0.25"/>
    <row r="16371" ht="15" x14ac:dyDescent="0.25"/>
    <row r="16372" ht="15" x14ac:dyDescent="0.25"/>
    <row r="16373" ht="15" x14ac:dyDescent="0.25"/>
    <row r="16374" ht="15" x14ac:dyDescent="0.25"/>
    <row r="16375" ht="15" x14ac:dyDescent="0.25"/>
    <row r="16376" ht="15" x14ac:dyDescent="0.25"/>
    <row r="16377" ht="15" x14ac:dyDescent="0.25"/>
    <row r="16378" ht="15" x14ac:dyDescent="0.25"/>
    <row r="16379" ht="15" x14ac:dyDescent="0.25"/>
    <row r="16380" ht="15" x14ac:dyDescent="0.25"/>
    <row r="16381" ht="15" x14ac:dyDescent="0.25"/>
    <row r="16382" ht="15" x14ac:dyDescent="0.25"/>
    <row r="16383" ht="15" x14ac:dyDescent="0.25"/>
    <row r="16384" ht="15" x14ac:dyDescent="0.25"/>
    <row r="16385" ht="15" x14ac:dyDescent="0.25"/>
    <row r="16386" ht="15" x14ac:dyDescent="0.25"/>
    <row r="16387" ht="15" x14ac:dyDescent="0.25"/>
    <row r="16388" ht="15" x14ac:dyDescent="0.25"/>
    <row r="16389" ht="15" x14ac:dyDescent="0.25"/>
    <row r="16390" ht="15" x14ac:dyDescent="0.25"/>
    <row r="16391" ht="15" x14ac:dyDescent="0.25"/>
    <row r="16392" ht="15" x14ac:dyDescent="0.25"/>
    <row r="16393" ht="15" x14ac:dyDescent="0.25"/>
    <row r="16394" ht="15" x14ac:dyDescent="0.25"/>
    <row r="16395" ht="15" x14ac:dyDescent="0.25"/>
    <row r="16396" ht="15" x14ac:dyDescent="0.25"/>
    <row r="16397" ht="15" x14ac:dyDescent="0.25"/>
    <row r="16398" ht="15" x14ac:dyDescent="0.25"/>
    <row r="16399" ht="15" x14ac:dyDescent="0.25"/>
    <row r="16400" ht="15" x14ac:dyDescent="0.25"/>
    <row r="16401" ht="15" x14ac:dyDescent="0.25"/>
    <row r="16402" ht="15" x14ac:dyDescent="0.25"/>
    <row r="16403" ht="15" x14ac:dyDescent="0.25"/>
    <row r="16404" ht="15" x14ac:dyDescent="0.25"/>
    <row r="16405" ht="15" x14ac:dyDescent="0.25"/>
    <row r="16406" ht="15" x14ac:dyDescent="0.25"/>
    <row r="16407" ht="15" x14ac:dyDescent="0.25"/>
    <row r="16408" ht="15" x14ac:dyDescent="0.25"/>
    <row r="16409" ht="15" x14ac:dyDescent="0.25"/>
    <row r="16410" ht="15" x14ac:dyDescent="0.25"/>
    <row r="16411" ht="15" x14ac:dyDescent="0.25"/>
    <row r="16412" ht="15" x14ac:dyDescent="0.25"/>
    <row r="16413" ht="15" x14ac:dyDescent="0.25"/>
    <row r="16414" ht="15" x14ac:dyDescent="0.25"/>
    <row r="16415" ht="15" x14ac:dyDescent="0.25"/>
    <row r="16416" ht="15" x14ac:dyDescent="0.25"/>
    <row r="16417" ht="15" x14ac:dyDescent="0.25"/>
    <row r="16418" ht="15" x14ac:dyDescent="0.25"/>
    <row r="16419" ht="15" x14ac:dyDescent="0.25"/>
    <row r="16420" ht="15" x14ac:dyDescent="0.25"/>
    <row r="16421" ht="15" x14ac:dyDescent="0.25"/>
    <row r="16422" ht="15" x14ac:dyDescent="0.25"/>
    <row r="16423" ht="15" x14ac:dyDescent="0.25"/>
    <row r="16424" ht="15" x14ac:dyDescent="0.25"/>
    <row r="16425" ht="15" x14ac:dyDescent="0.25"/>
    <row r="16426" ht="15" x14ac:dyDescent="0.25"/>
    <row r="16427" ht="15" x14ac:dyDescent="0.25"/>
    <row r="16428" ht="15" x14ac:dyDescent="0.25"/>
    <row r="16429" ht="15" x14ac:dyDescent="0.25"/>
    <row r="16430" ht="15" x14ac:dyDescent="0.25"/>
    <row r="16431" ht="15" x14ac:dyDescent="0.25"/>
    <row r="16432" ht="15" x14ac:dyDescent="0.25"/>
    <row r="16433" ht="15" x14ac:dyDescent="0.25"/>
    <row r="16434" ht="15" x14ac:dyDescent="0.25"/>
    <row r="16435" ht="15" x14ac:dyDescent="0.25"/>
    <row r="16436" ht="15" x14ac:dyDescent="0.25"/>
    <row r="16437" ht="15" x14ac:dyDescent="0.25"/>
    <row r="16438" ht="15" x14ac:dyDescent="0.25"/>
    <row r="16439" ht="15" x14ac:dyDescent="0.25"/>
    <row r="16440" ht="15" x14ac:dyDescent="0.25"/>
    <row r="16441" ht="15" x14ac:dyDescent="0.25"/>
    <row r="16442" ht="15" x14ac:dyDescent="0.25"/>
    <row r="16443" ht="15" x14ac:dyDescent="0.25"/>
    <row r="16444" ht="15" x14ac:dyDescent="0.25"/>
    <row r="16445" ht="15" x14ac:dyDescent="0.25"/>
    <row r="16446" ht="15" x14ac:dyDescent="0.25"/>
    <row r="16447" ht="15" x14ac:dyDescent="0.25"/>
    <row r="16448" ht="15" x14ac:dyDescent="0.25"/>
    <row r="16449" ht="15" x14ac:dyDescent="0.25"/>
    <row r="16450" ht="15" x14ac:dyDescent="0.25"/>
    <row r="16451" ht="15" x14ac:dyDescent="0.25"/>
    <row r="16452" ht="15" x14ac:dyDescent="0.25"/>
    <row r="16453" ht="15" x14ac:dyDescent="0.25"/>
    <row r="16454" ht="15" x14ac:dyDescent="0.25"/>
    <row r="16455" ht="15" x14ac:dyDescent="0.25"/>
    <row r="16456" ht="15" x14ac:dyDescent="0.25"/>
    <row r="16457" ht="15" x14ac:dyDescent="0.25"/>
    <row r="16458" ht="15" x14ac:dyDescent="0.25"/>
    <row r="16459" ht="15" x14ac:dyDescent="0.25"/>
    <row r="16460" ht="15" x14ac:dyDescent="0.25"/>
    <row r="16461" ht="15" x14ac:dyDescent="0.25"/>
    <row r="16462" ht="15" x14ac:dyDescent="0.25"/>
    <row r="16463" ht="15" x14ac:dyDescent="0.25"/>
    <row r="16464" ht="15" x14ac:dyDescent="0.25"/>
    <row r="16465" ht="15" x14ac:dyDescent="0.25"/>
    <row r="16466" ht="15" x14ac:dyDescent="0.25"/>
    <row r="16467" ht="15" x14ac:dyDescent="0.25"/>
    <row r="16468" ht="15" x14ac:dyDescent="0.25"/>
    <row r="16469" ht="15" x14ac:dyDescent="0.25"/>
    <row r="16470" ht="15" x14ac:dyDescent="0.25"/>
    <row r="16471" ht="15" x14ac:dyDescent="0.25"/>
    <row r="16472" ht="15" x14ac:dyDescent="0.25"/>
    <row r="16473" ht="15" x14ac:dyDescent="0.25"/>
    <row r="16474" ht="15" x14ac:dyDescent="0.25"/>
    <row r="16475" ht="15" x14ac:dyDescent="0.25"/>
    <row r="16476" ht="15" x14ac:dyDescent="0.25"/>
    <row r="16477" ht="15" x14ac:dyDescent="0.25"/>
    <row r="16478" ht="15" x14ac:dyDescent="0.25"/>
    <row r="16479" ht="15" x14ac:dyDescent="0.25"/>
    <row r="16480" ht="15" x14ac:dyDescent="0.25"/>
    <row r="16481" ht="15" x14ac:dyDescent="0.25"/>
    <row r="16482" ht="15" x14ac:dyDescent="0.25"/>
    <row r="16483" ht="15" x14ac:dyDescent="0.25"/>
    <row r="16484" ht="15" x14ac:dyDescent="0.25"/>
    <row r="16485" ht="15" x14ac:dyDescent="0.25"/>
    <row r="16486" ht="15" x14ac:dyDescent="0.25"/>
    <row r="16487" ht="15" x14ac:dyDescent="0.25"/>
    <row r="16488" ht="15" x14ac:dyDescent="0.25"/>
    <row r="16489" ht="15" x14ac:dyDescent="0.25"/>
    <row r="16490" ht="15" x14ac:dyDescent="0.25"/>
    <row r="16491" ht="15" x14ac:dyDescent="0.25"/>
    <row r="16492" ht="15" x14ac:dyDescent="0.25"/>
    <row r="16493" ht="15" x14ac:dyDescent="0.25"/>
    <row r="16494" ht="15" x14ac:dyDescent="0.25"/>
    <row r="16495" ht="15" x14ac:dyDescent="0.25"/>
    <row r="16496" ht="15" x14ac:dyDescent="0.25"/>
    <row r="16497" ht="15" x14ac:dyDescent="0.25"/>
    <row r="16498" ht="15" x14ac:dyDescent="0.25"/>
    <row r="16499" ht="15" x14ac:dyDescent="0.25"/>
    <row r="16500" ht="15" x14ac:dyDescent="0.25"/>
    <row r="16501" ht="15" x14ac:dyDescent="0.25"/>
    <row r="16502" ht="15" x14ac:dyDescent="0.25"/>
    <row r="16503" ht="15" x14ac:dyDescent="0.25"/>
    <row r="16504" ht="15" x14ac:dyDescent="0.25"/>
    <row r="16505" ht="15" x14ac:dyDescent="0.25"/>
    <row r="16506" ht="15" x14ac:dyDescent="0.25"/>
    <row r="16507" ht="15" x14ac:dyDescent="0.25"/>
    <row r="16508" ht="15" x14ac:dyDescent="0.25"/>
    <row r="16509" ht="15" x14ac:dyDescent="0.25"/>
    <row r="16510" ht="15" x14ac:dyDescent="0.25"/>
    <row r="16511" ht="15" x14ac:dyDescent="0.25"/>
    <row r="16512" ht="15" x14ac:dyDescent="0.25"/>
    <row r="16513" ht="15" x14ac:dyDescent="0.25"/>
    <row r="16514" ht="15" x14ac:dyDescent="0.25"/>
    <row r="16515" ht="15" x14ac:dyDescent="0.25"/>
    <row r="16516" ht="15" x14ac:dyDescent="0.25"/>
    <row r="16517" ht="15" x14ac:dyDescent="0.25"/>
    <row r="16518" ht="15" x14ac:dyDescent="0.25"/>
    <row r="16519" ht="15" x14ac:dyDescent="0.25"/>
    <row r="16520" ht="15" x14ac:dyDescent="0.25"/>
    <row r="16521" ht="15" x14ac:dyDescent="0.25"/>
    <row r="16522" ht="15" x14ac:dyDescent="0.25"/>
    <row r="16523" ht="15" x14ac:dyDescent="0.25"/>
    <row r="16524" ht="15" x14ac:dyDescent="0.25"/>
    <row r="16525" ht="15" x14ac:dyDescent="0.25"/>
    <row r="16526" ht="15" x14ac:dyDescent="0.25"/>
    <row r="16527" ht="15" x14ac:dyDescent="0.25"/>
    <row r="16528" ht="15" x14ac:dyDescent="0.25"/>
    <row r="16529" ht="15" x14ac:dyDescent="0.25"/>
    <row r="16530" ht="15" x14ac:dyDescent="0.25"/>
    <row r="16531" ht="15" x14ac:dyDescent="0.25"/>
    <row r="16532" ht="15" x14ac:dyDescent="0.25"/>
    <row r="16533" ht="15" x14ac:dyDescent="0.25"/>
    <row r="16534" ht="15" x14ac:dyDescent="0.25"/>
    <row r="16535" ht="15" x14ac:dyDescent="0.25"/>
    <row r="16536" ht="15" x14ac:dyDescent="0.25"/>
    <row r="16537" ht="15" x14ac:dyDescent="0.25"/>
    <row r="16538" ht="15" x14ac:dyDescent="0.25"/>
    <row r="16539" ht="15" x14ac:dyDescent="0.25"/>
    <row r="16540" ht="15" x14ac:dyDescent="0.25"/>
    <row r="16541" ht="15" x14ac:dyDescent="0.25"/>
    <row r="16542" ht="15" x14ac:dyDescent="0.25"/>
    <row r="16543" ht="15" x14ac:dyDescent="0.25"/>
    <row r="16544" ht="15" x14ac:dyDescent="0.25"/>
    <row r="16545" ht="15" x14ac:dyDescent="0.25"/>
    <row r="16546" ht="15" x14ac:dyDescent="0.25"/>
    <row r="16547" ht="15" x14ac:dyDescent="0.25"/>
    <row r="16548" ht="15" x14ac:dyDescent="0.25"/>
    <row r="16549" ht="15" x14ac:dyDescent="0.25"/>
    <row r="16550" ht="15" x14ac:dyDescent="0.25"/>
    <row r="16551" ht="15" x14ac:dyDescent="0.25"/>
    <row r="16552" ht="15" x14ac:dyDescent="0.25"/>
    <row r="16553" ht="15" x14ac:dyDescent="0.25"/>
    <row r="16554" ht="15" x14ac:dyDescent="0.25"/>
    <row r="16555" ht="15" x14ac:dyDescent="0.25"/>
    <row r="16556" ht="15" x14ac:dyDescent="0.25"/>
    <row r="16557" ht="15" x14ac:dyDescent="0.25"/>
    <row r="16558" ht="15" x14ac:dyDescent="0.25"/>
    <row r="16559" ht="15" x14ac:dyDescent="0.25"/>
    <row r="16560" ht="15" x14ac:dyDescent="0.25"/>
    <row r="16561" ht="15" x14ac:dyDescent="0.25"/>
    <row r="16562" ht="15" x14ac:dyDescent="0.25"/>
    <row r="16563" ht="15" x14ac:dyDescent="0.25"/>
    <row r="16564" ht="15" x14ac:dyDescent="0.25"/>
    <row r="16565" ht="15" x14ac:dyDescent="0.25"/>
    <row r="16566" ht="15" x14ac:dyDescent="0.25"/>
    <row r="16567" ht="15" x14ac:dyDescent="0.25"/>
    <row r="16568" ht="15" x14ac:dyDescent="0.25"/>
    <row r="16569" ht="15" x14ac:dyDescent="0.25"/>
    <row r="16570" ht="15" x14ac:dyDescent="0.25"/>
    <row r="16571" ht="15" x14ac:dyDescent="0.25"/>
    <row r="16572" ht="15" x14ac:dyDescent="0.25"/>
    <row r="16573" ht="15" x14ac:dyDescent="0.25"/>
    <row r="16574" ht="15" x14ac:dyDescent="0.25"/>
    <row r="16575" ht="15" x14ac:dyDescent="0.25"/>
    <row r="16576" ht="15" x14ac:dyDescent="0.25"/>
    <row r="16577" ht="15" x14ac:dyDescent="0.25"/>
    <row r="16578" ht="15" x14ac:dyDescent="0.25"/>
    <row r="16579" ht="15" x14ac:dyDescent="0.25"/>
    <row r="16580" ht="15" x14ac:dyDescent="0.25"/>
    <row r="16581" ht="15" x14ac:dyDescent="0.25"/>
    <row r="16582" ht="15" x14ac:dyDescent="0.25"/>
    <row r="16583" ht="15" x14ac:dyDescent="0.25"/>
    <row r="16584" ht="15" x14ac:dyDescent="0.25"/>
    <row r="16585" ht="15" x14ac:dyDescent="0.25"/>
    <row r="16586" ht="15" x14ac:dyDescent="0.25"/>
    <row r="16587" ht="15" x14ac:dyDescent="0.25"/>
    <row r="16588" ht="15" x14ac:dyDescent="0.25"/>
    <row r="16589" ht="15" x14ac:dyDescent="0.25"/>
    <row r="16590" ht="15" x14ac:dyDescent="0.25"/>
    <row r="16591" ht="15" x14ac:dyDescent="0.25"/>
    <row r="16592" ht="15" x14ac:dyDescent="0.25"/>
    <row r="16593" ht="15" x14ac:dyDescent="0.25"/>
    <row r="16594" ht="15" x14ac:dyDescent="0.25"/>
    <row r="16595" ht="15" x14ac:dyDescent="0.25"/>
    <row r="16596" ht="15" x14ac:dyDescent="0.25"/>
    <row r="16597" ht="15" x14ac:dyDescent="0.25"/>
    <row r="16598" ht="15" x14ac:dyDescent="0.25"/>
    <row r="16599" ht="15" x14ac:dyDescent="0.25"/>
    <row r="16600" ht="15" x14ac:dyDescent="0.25"/>
    <row r="16601" ht="15" x14ac:dyDescent="0.25"/>
    <row r="16602" ht="15" x14ac:dyDescent="0.25"/>
    <row r="16603" ht="15" x14ac:dyDescent="0.25"/>
    <row r="16604" ht="15" x14ac:dyDescent="0.25"/>
    <row r="16605" ht="15" x14ac:dyDescent="0.25"/>
    <row r="16606" ht="15" x14ac:dyDescent="0.25"/>
    <row r="16607" ht="15" x14ac:dyDescent="0.25"/>
    <row r="16608" ht="15" x14ac:dyDescent="0.25"/>
    <row r="16609" ht="15" x14ac:dyDescent="0.25"/>
    <row r="16610" ht="15" x14ac:dyDescent="0.25"/>
    <row r="16611" ht="15" x14ac:dyDescent="0.25"/>
    <row r="16612" ht="15" x14ac:dyDescent="0.25"/>
    <row r="16613" ht="15" x14ac:dyDescent="0.25"/>
    <row r="16614" ht="15" x14ac:dyDescent="0.25"/>
    <row r="16615" ht="15" x14ac:dyDescent="0.25"/>
    <row r="16616" ht="15" x14ac:dyDescent="0.25"/>
    <row r="16617" ht="15" x14ac:dyDescent="0.25"/>
    <row r="16618" ht="15" x14ac:dyDescent="0.25"/>
    <row r="16619" ht="15" x14ac:dyDescent="0.25"/>
    <row r="16620" ht="15" x14ac:dyDescent="0.25"/>
    <row r="16621" ht="15" x14ac:dyDescent="0.25"/>
    <row r="16622" ht="15" x14ac:dyDescent="0.25"/>
    <row r="16623" ht="15" x14ac:dyDescent="0.25"/>
    <row r="16624" ht="15" x14ac:dyDescent="0.25"/>
    <row r="16625" ht="15" x14ac:dyDescent="0.25"/>
    <row r="16626" ht="15" x14ac:dyDescent="0.25"/>
    <row r="16627" ht="15" x14ac:dyDescent="0.25"/>
    <row r="16628" ht="15" x14ac:dyDescent="0.25"/>
    <row r="16629" ht="15" x14ac:dyDescent="0.25"/>
    <row r="16630" ht="15" x14ac:dyDescent="0.25"/>
    <row r="16631" ht="15" x14ac:dyDescent="0.25"/>
    <row r="16632" ht="15" x14ac:dyDescent="0.25"/>
    <row r="16633" ht="15" x14ac:dyDescent="0.25"/>
    <row r="16634" ht="15" x14ac:dyDescent="0.25"/>
    <row r="16635" ht="15" x14ac:dyDescent="0.25"/>
    <row r="16636" ht="15" x14ac:dyDescent="0.25"/>
    <row r="16637" ht="15" x14ac:dyDescent="0.25"/>
    <row r="16638" ht="15" x14ac:dyDescent="0.25"/>
    <row r="16639" ht="15" x14ac:dyDescent="0.25"/>
    <row r="16640" ht="15" x14ac:dyDescent="0.25"/>
    <row r="16641" ht="15" x14ac:dyDescent="0.25"/>
    <row r="16642" ht="15" x14ac:dyDescent="0.25"/>
    <row r="16643" ht="15" x14ac:dyDescent="0.25"/>
    <row r="16644" ht="15" x14ac:dyDescent="0.25"/>
    <row r="16645" ht="15" x14ac:dyDescent="0.25"/>
    <row r="16646" ht="15" x14ac:dyDescent="0.25"/>
    <row r="16647" ht="15" x14ac:dyDescent="0.25"/>
    <row r="16648" ht="15" x14ac:dyDescent="0.25"/>
    <row r="16649" ht="15" x14ac:dyDescent="0.25"/>
    <row r="16650" ht="15" x14ac:dyDescent="0.25"/>
    <row r="16651" ht="15" x14ac:dyDescent="0.25"/>
    <row r="16652" ht="15" x14ac:dyDescent="0.25"/>
    <row r="16653" ht="15" x14ac:dyDescent="0.25"/>
    <row r="16654" ht="15" x14ac:dyDescent="0.25"/>
    <row r="16655" ht="15" x14ac:dyDescent="0.25"/>
    <row r="16656" ht="15" x14ac:dyDescent="0.25"/>
    <row r="16657" ht="15" x14ac:dyDescent="0.25"/>
    <row r="16658" ht="15" x14ac:dyDescent="0.25"/>
    <row r="16659" ht="15" x14ac:dyDescent="0.25"/>
    <row r="16660" ht="15" x14ac:dyDescent="0.25"/>
    <row r="16661" ht="15" x14ac:dyDescent="0.25"/>
    <row r="16662" ht="15" x14ac:dyDescent="0.25"/>
    <row r="16663" ht="15" x14ac:dyDescent="0.25"/>
    <row r="16664" ht="15" x14ac:dyDescent="0.25"/>
    <row r="16665" ht="15" x14ac:dyDescent="0.25"/>
    <row r="16666" ht="15" x14ac:dyDescent="0.25"/>
    <row r="16667" ht="15" x14ac:dyDescent="0.25"/>
    <row r="16668" ht="15" x14ac:dyDescent="0.25"/>
    <row r="16669" ht="15" x14ac:dyDescent="0.25"/>
    <row r="16670" ht="15" x14ac:dyDescent="0.25"/>
    <row r="16671" ht="15" x14ac:dyDescent="0.25"/>
    <row r="16672" ht="15" x14ac:dyDescent="0.25"/>
    <row r="16673" ht="15" x14ac:dyDescent="0.25"/>
    <row r="16674" ht="15" x14ac:dyDescent="0.25"/>
    <row r="16675" ht="15" x14ac:dyDescent="0.25"/>
    <row r="16676" ht="15" x14ac:dyDescent="0.25"/>
    <row r="16677" ht="15" x14ac:dyDescent="0.25"/>
    <row r="16678" ht="15" x14ac:dyDescent="0.25"/>
    <row r="16679" ht="15" x14ac:dyDescent="0.25"/>
    <row r="16680" ht="15" x14ac:dyDescent="0.25"/>
    <row r="16681" ht="15" x14ac:dyDescent="0.25"/>
    <row r="16682" ht="15" x14ac:dyDescent="0.25"/>
    <row r="16683" ht="15" x14ac:dyDescent="0.25"/>
    <row r="16684" ht="15" x14ac:dyDescent="0.25"/>
    <row r="16685" ht="15" x14ac:dyDescent="0.25"/>
    <row r="16686" ht="15" x14ac:dyDescent="0.25"/>
    <row r="16687" ht="15" x14ac:dyDescent="0.25"/>
    <row r="16688" ht="15" x14ac:dyDescent="0.25"/>
    <row r="16689" ht="15" x14ac:dyDescent="0.25"/>
    <row r="16690" ht="15" x14ac:dyDescent="0.25"/>
    <row r="16691" ht="15" x14ac:dyDescent="0.25"/>
    <row r="16692" ht="15" x14ac:dyDescent="0.25"/>
    <row r="16693" ht="15" x14ac:dyDescent="0.25"/>
    <row r="16694" ht="15" x14ac:dyDescent="0.25"/>
    <row r="16695" ht="15" x14ac:dyDescent="0.25"/>
    <row r="16696" ht="15" x14ac:dyDescent="0.25"/>
    <row r="16697" ht="15" x14ac:dyDescent="0.25"/>
    <row r="16698" ht="15" x14ac:dyDescent="0.25"/>
    <row r="16699" ht="15" x14ac:dyDescent="0.25"/>
    <row r="16700" ht="15" x14ac:dyDescent="0.25"/>
    <row r="16701" ht="15" x14ac:dyDescent="0.25"/>
    <row r="16702" ht="15" x14ac:dyDescent="0.25"/>
    <row r="16703" ht="15" x14ac:dyDescent="0.25"/>
    <row r="16704" ht="15" x14ac:dyDescent="0.25"/>
    <row r="16705" ht="15" x14ac:dyDescent="0.25"/>
    <row r="16706" ht="15" x14ac:dyDescent="0.25"/>
    <row r="16707" ht="15" x14ac:dyDescent="0.25"/>
    <row r="16708" ht="15" x14ac:dyDescent="0.25"/>
    <row r="16709" ht="15" x14ac:dyDescent="0.25"/>
    <row r="16710" ht="15" x14ac:dyDescent="0.25"/>
    <row r="16711" ht="15" x14ac:dyDescent="0.25"/>
    <row r="16712" ht="15" x14ac:dyDescent="0.25"/>
    <row r="16713" ht="15" x14ac:dyDescent="0.25"/>
    <row r="16714" ht="15" x14ac:dyDescent="0.25"/>
    <row r="16715" ht="15" x14ac:dyDescent="0.25"/>
    <row r="16716" ht="15" x14ac:dyDescent="0.25"/>
    <row r="16717" ht="15" x14ac:dyDescent="0.25"/>
    <row r="16718" ht="15" x14ac:dyDescent="0.25"/>
    <row r="16719" ht="15" x14ac:dyDescent="0.25"/>
    <row r="16720" ht="15" x14ac:dyDescent="0.25"/>
    <row r="16721" ht="15" x14ac:dyDescent="0.25"/>
    <row r="16722" ht="15" x14ac:dyDescent="0.25"/>
    <row r="16723" ht="15" x14ac:dyDescent="0.25"/>
    <row r="16724" ht="15" x14ac:dyDescent="0.25"/>
    <row r="16725" ht="15" x14ac:dyDescent="0.25"/>
    <row r="16726" ht="15" x14ac:dyDescent="0.25"/>
    <row r="16727" ht="15" x14ac:dyDescent="0.25"/>
    <row r="16728" ht="15" x14ac:dyDescent="0.25"/>
    <row r="16729" ht="15" x14ac:dyDescent="0.25"/>
    <row r="16730" ht="15" x14ac:dyDescent="0.25"/>
    <row r="16731" ht="15" x14ac:dyDescent="0.25"/>
    <row r="16732" ht="15" x14ac:dyDescent="0.25"/>
    <row r="16733" ht="15" x14ac:dyDescent="0.25"/>
    <row r="16734" ht="15" x14ac:dyDescent="0.25"/>
    <row r="16735" ht="15" x14ac:dyDescent="0.25"/>
    <row r="16736" ht="15" x14ac:dyDescent="0.25"/>
    <row r="16737" ht="15" x14ac:dyDescent="0.25"/>
    <row r="16738" ht="15" x14ac:dyDescent="0.25"/>
    <row r="16739" ht="15" x14ac:dyDescent="0.25"/>
    <row r="16740" ht="15" x14ac:dyDescent="0.25"/>
    <row r="16741" ht="15" x14ac:dyDescent="0.25"/>
    <row r="16742" ht="15" x14ac:dyDescent="0.25"/>
    <row r="16743" ht="15" x14ac:dyDescent="0.25"/>
    <row r="16744" ht="15" x14ac:dyDescent="0.25"/>
    <row r="16745" ht="15" x14ac:dyDescent="0.25"/>
    <row r="16746" ht="15" x14ac:dyDescent="0.25"/>
    <row r="16747" ht="15" x14ac:dyDescent="0.25"/>
    <row r="16748" ht="15" x14ac:dyDescent="0.25"/>
    <row r="16749" ht="15" x14ac:dyDescent="0.25"/>
    <row r="16750" ht="15" x14ac:dyDescent="0.25"/>
    <row r="16751" ht="15" x14ac:dyDescent="0.25"/>
    <row r="16752" ht="15" x14ac:dyDescent="0.25"/>
    <row r="16753" ht="15" x14ac:dyDescent="0.25"/>
    <row r="16754" ht="15" x14ac:dyDescent="0.25"/>
    <row r="16755" ht="15" x14ac:dyDescent="0.25"/>
    <row r="16756" ht="15" x14ac:dyDescent="0.25"/>
    <row r="16757" ht="15" x14ac:dyDescent="0.25"/>
    <row r="16758" ht="15" x14ac:dyDescent="0.25"/>
    <row r="16759" ht="15" x14ac:dyDescent="0.25"/>
    <row r="16760" ht="15" x14ac:dyDescent="0.25"/>
    <row r="16761" ht="15" x14ac:dyDescent="0.25"/>
    <row r="16762" ht="15" x14ac:dyDescent="0.25"/>
    <row r="16763" ht="15" x14ac:dyDescent="0.25"/>
    <row r="16764" ht="15" x14ac:dyDescent="0.25"/>
    <row r="16765" ht="15" x14ac:dyDescent="0.25"/>
    <row r="16766" ht="15" x14ac:dyDescent="0.25"/>
    <row r="16767" ht="15" x14ac:dyDescent="0.25"/>
    <row r="16768" ht="15" x14ac:dyDescent="0.25"/>
    <row r="16769" ht="15" x14ac:dyDescent="0.25"/>
    <row r="16770" ht="15" x14ac:dyDescent="0.25"/>
    <row r="16771" ht="15" x14ac:dyDescent="0.25"/>
    <row r="16772" ht="15" x14ac:dyDescent="0.25"/>
    <row r="16773" ht="15" x14ac:dyDescent="0.25"/>
    <row r="16774" ht="15" x14ac:dyDescent="0.25"/>
    <row r="16775" ht="15" x14ac:dyDescent="0.25"/>
    <row r="16776" ht="15" x14ac:dyDescent="0.25"/>
    <row r="16777" ht="15" x14ac:dyDescent="0.25"/>
    <row r="16778" ht="15" x14ac:dyDescent="0.25"/>
    <row r="16779" ht="15" x14ac:dyDescent="0.25"/>
    <row r="16780" ht="15" x14ac:dyDescent="0.25"/>
    <row r="16781" ht="15" x14ac:dyDescent="0.25"/>
    <row r="16782" ht="15" x14ac:dyDescent="0.25"/>
    <row r="16783" ht="15" x14ac:dyDescent="0.25"/>
    <row r="16784" ht="15" x14ac:dyDescent="0.25"/>
    <row r="16785" ht="15" x14ac:dyDescent="0.25"/>
    <row r="16786" ht="15" x14ac:dyDescent="0.25"/>
    <row r="16787" ht="15" x14ac:dyDescent="0.25"/>
    <row r="16788" ht="15" x14ac:dyDescent="0.25"/>
    <row r="16789" ht="15" x14ac:dyDescent="0.25"/>
    <row r="16790" ht="15" x14ac:dyDescent="0.25"/>
    <row r="16791" ht="15" x14ac:dyDescent="0.25"/>
    <row r="16792" ht="15" x14ac:dyDescent="0.25"/>
    <row r="16793" ht="15" x14ac:dyDescent="0.25"/>
    <row r="16794" ht="15" x14ac:dyDescent="0.25"/>
    <row r="16795" ht="15" x14ac:dyDescent="0.25"/>
    <row r="16796" ht="15" x14ac:dyDescent="0.25"/>
    <row r="16797" ht="15" x14ac:dyDescent="0.25"/>
    <row r="16798" ht="15" x14ac:dyDescent="0.25"/>
    <row r="16799" ht="15" x14ac:dyDescent="0.25"/>
    <row r="16800" ht="15" x14ac:dyDescent="0.25"/>
    <row r="16801" ht="15" x14ac:dyDescent="0.25"/>
    <row r="16802" ht="15" x14ac:dyDescent="0.25"/>
    <row r="16803" ht="15" x14ac:dyDescent="0.25"/>
    <row r="16804" ht="15" x14ac:dyDescent="0.25"/>
    <row r="16805" ht="15" x14ac:dyDescent="0.25"/>
    <row r="16806" ht="15" x14ac:dyDescent="0.25"/>
    <row r="16807" ht="15" x14ac:dyDescent="0.25"/>
    <row r="16808" ht="15" x14ac:dyDescent="0.25"/>
    <row r="16809" ht="15" x14ac:dyDescent="0.25"/>
    <row r="16810" ht="15" x14ac:dyDescent="0.25"/>
    <row r="16811" ht="15" x14ac:dyDescent="0.25"/>
    <row r="16812" ht="15" x14ac:dyDescent="0.25"/>
    <row r="16813" ht="15" x14ac:dyDescent="0.25"/>
    <row r="16814" ht="15" x14ac:dyDescent="0.25"/>
    <row r="16815" ht="15" x14ac:dyDescent="0.25"/>
    <row r="16816" ht="15" x14ac:dyDescent="0.25"/>
    <row r="16817" ht="15" x14ac:dyDescent="0.25"/>
    <row r="16818" ht="15" x14ac:dyDescent="0.25"/>
    <row r="16819" ht="15" x14ac:dyDescent="0.25"/>
    <row r="16820" ht="15" x14ac:dyDescent="0.25"/>
    <row r="16821" ht="15" x14ac:dyDescent="0.25"/>
    <row r="16822" ht="15" x14ac:dyDescent="0.25"/>
    <row r="16823" ht="15" x14ac:dyDescent="0.25"/>
    <row r="16824" ht="15" x14ac:dyDescent="0.25"/>
    <row r="16825" ht="15" x14ac:dyDescent="0.25"/>
    <row r="16826" ht="15" x14ac:dyDescent="0.25"/>
    <row r="16827" ht="15" x14ac:dyDescent="0.25"/>
    <row r="16828" ht="15" x14ac:dyDescent="0.25"/>
    <row r="16829" ht="15" x14ac:dyDescent="0.25"/>
    <row r="16830" ht="15" x14ac:dyDescent="0.25"/>
    <row r="16831" ht="15" x14ac:dyDescent="0.25"/>
    <row r="16832" ht="15" x14ac:dyDescent="0.25"/>
    <row r="16833" ht="15" x14ac:dyDescent="0.25"/>
    <row r="16834" ht="15" x14ac:dyDescent="0.25"/>
    <row r="16835" ht="15" x14ac:dyDescent="0.25"/>
    <row r="16836" ht="15" x14ac:dyDescent="0.25"/>
    <row r="16837" ht="15" x14ac:dyDescent="0.25"/>
    <row r="16838" ht="15" x14ac:dyDescent="0.25"/>
    <row r="16839" ht="15" x14ac:dyDescent="0.25"/>
    <row r="16840" ht="15" x14ac:dyDescent="0.25"/>
    <row r="16841" ht="15" x14ac:dyDescent="0.25"/>
    <row r="16842" ht="15" x14ac:dyDescent="0.25"/>
    <row r="16843" ht="15" x14ac:dyDescent="0.25"/>
    <row r="16844" ht="15" x14ac:dyDescent="0.25"/>
    <row r="16845" ht="15" x14ac:dyDescent="0.25"/>
    <row r="16846" ht="15" x14ac:dyDescent="0.25"/>
    <row r="16847" ht="15" x14ac:dyDescent="0.25"/>
    <row r="16848" ht="15" x14ac:dyDescent="0.25"/>
    <row r="16849" ht="15" x14ac:dyDescent="0.25"/>
    <row r="16850" ht="15" x14ac:dyDescent="0.25"/>
    <row r="16851" ht="15" x14ac:dyDescent="0.25"/>
    <row r="16852" ht="15" x14ac:dyDescent="0.25"/>
    <row r="16853" ht="15" x14ac:dyDescent="0.25"/>
    <row r="16854" ht="15" x14ac:dyDescent="0.25"/>
    <row r="16855" ht="15" x14ac:dyDescent="0.25"/>
    <row r="16856" ht="15" x14ac:dyDescent="0.25"/>
    <row r="16857" ht="15" x14ac:dyDescent="0.25"/>
    <row r="16858" ht="15" x14ac:dyDescent="0.25"/>
    <row r="16859" ht="15" x14ac:dyDescent="0.25"/>
    <row r="16860" ht="15" x14ac:dyDescent="0.25"/>
    <row r="16861" ht="15" x14ac:dyDescent="0.25"/>
    <row r="16862" ht="15" x14ac:dyDescent="0.25"/>
    <row r="16863" ht="15" x14ac:dyDescent="0.25"/>
    <row r="16864" ht="15" x14ac:dyDescent="0.25"/>
    <row r="16865" ht="15" x14ac:dyDescent="0.25"/>
    <row r="16866" ht="15" x14ac:dyDescent="0.25"/>
    <row r="16867" ht="15" x14ac:dyDescent="0.25"/>
    <row r="16868" ht="15" x14ac:dyDescent="0.25"/>
    <row r="16869" ht="15" x14ac:dyDescent="0.25"/>
    <row r="16870" ht="15" x14ac:dyDescent="0.25"/>
    <row r="16871" ht="15" x14ac:dyDescent="0.25"/>
    <row r="16872" ht="15" x14ac:dyDescent="0.25"/>
    <row r="16873" ht="15" x14ac:dyDescent="0.25"/>
    <row r="16874" ht="15" x14ac:dyDescent="0.25"/>
    <row r="16875" ht="15" x14ac:dyDescent="0.25"/>
    <row r="16876" ht="15" x14ac:dyDescent="0.25"/>
    <row r="16877" ht="15" x14ac:dyDescent="0.25"/>
    <row r="16878" ht="15" x14ac:dyDescent="0.25"/>
    <row r="16879" ht="15" x14ac:dyDescent="0.25"/>
    <row r="16880" ht="15" x14ac:dyDescent="0.25"/>
    <row r="16881" ht="15" x14ac:dyDescent="0.25"/>
    <row r="16882" ht="15" x14ac:dyDescent="0.25"/>
    <row r="16883" ht="15" x14ac:dyDescent="0.25"/>
    <row r="16884" ht="15" x14ac:dyDescent="0.25"/>
    <row r="16885" ht="15" x14ac:dyDescent="0.25"/>
    <row r="16886" ht="15" x14ac:dyDescent="0.25"/>
    <row r="16887" ht="15" x14ac:dyDescent="0.25"/>
    <row r="16888" ht="15" x14ac:dyDescent="0.25"/>
    <row r="16889" ht="15" x14ac:dyDescent="0.25"/>
    <row r="16890" ht="15" x14ac:dyDescent="0.25"/>
    <row r="16891" ht="15" x14ac:dyDescent="0.25"/>
    <row r="16892" ht="15" x14ac:dyDescent="0.25"/>
    <row r="16893" ht="15" x14ac:dyDescent="0.25"/>
    <row r="16894" ht="15" x14ac:dyDescent="0.25"/>
    <row r="16895" ht="15" x14ac:dyDescent="0.25"/>
    <row r="16896" ht="15" x14ac:dyDescent="0.25"/>
    <row r="16897" ht="15" x14ac:dyDescent="0.25"/>
    <row r="16898" ht="15" x14ac:dyDescent="0.25"/>
    <row r="16899" ht="15" x14ac:dyDescent="0.25"/>
    <row r="16900" ht="15" x14ac:dyDescent="0.25"/>
    <row r="16901" ht="15" x14ac:dyDescent="0.25"/>
    <row r="16902" ht="15" x14ac:dyDescent="0.25"/>
    <row r="16903" ht="15" x14ac:dyDescent="0.25"/>
    <row r="16904" ht="15" x14ac:dyDescent="0.25"/>
    <row r="16905" ht="15" x14ac:dyDescent="0.25"/>
    <row r="16906" ht="15" x14ac:dyDescent="0.25"/>
    <row r="16907" ht="15" x14ac:dyDescent="0.25"/>
    <row r="16908" ht="15" x14ac:dyDescent="0.25"/>
    <row r="16909" ht="15" x14ac:dyDescent="0.25"/>
    <row r="16910" ht="15" x14ac:dyDescent="0.25"/>
    <row r="16911" ht="15" x14ac:dyDescent="0.25"/>
    <row r="16912" ht="15" x14ac:dyDescent="0.25"/>
    <row r="16913" ht="15" x14ac:dyDescent="0.25"/>
    <row r="16914" ht="15" x14ac:dyDescent="0.25"/>
    <row r="16915" ht="15" x14ac:dyDescent="0.25"/>
    <row r="16916" ht="15" x14ac:dyDescent="0.25"/>
    <row r="16917" ht="15" x14ac:dyDescent="0.25"/>
    <row r="16918" ht="15" x14ac:dyDescent="0.25"/>
    <row r="16919" ht="15" x14ac:dyDescent="0.25"/>
    <row r="16920" ht="15" x14ac:dyDescent="0.25"/>
    <row r="16921" ht="15" x14ac:dyDescent="0.25"/>
    <row r="16922" ht="15" x14ac:dyDescent="0.25"/>
    <row r="16923" ht="15" x14ac:dyDescent="0.25"/>
    <row r="16924" ht="15" x14ac:dyDescent="0.25"/>
    <row r="16925" ht="15" x14ac:dyDescent="0.25"/>
    <row r="16926" ht="15" x14ac:dyDescent="0.25"/>
    <row r="16927" ht="15" x14ac:dyDescent="0.25"/>
    <row r="16928" ht="15" x14ac:dyDescent="0.25"/>
    <row r="16929" ht="15" x14ac:dyDescent="0.25"/>
    <row r="16930" ht="15" x14ac:dyDescent="0.25"/>
    <row r="16931" ht="15" x14ac:dyDescent="0.25"/>
    <row r="16932" ht="15" x14ac:dyDescent="0.25"/>
    <row r="16933" ht="15" x14ac:dyDescent="0.25"/>
    <row r="16934" ht="15" x14ac:dyDescent="0.25"/>
    <row r="16935" ht="15" x14ac:dyDescent="0.25"/>
    <row r="16936" ht="15" x14ac:dyDescent="0.25"/>
    <row r="16937" ht="15" x14ac:dyDescent="0.25"/>
    <row r="16938" ht="15" x14ac:dyDescent="0.25"/>
    <row r="16939" ht="15" x14ac:dyDescent="0.25"/>
    <row r="16940" ht="15" x14ac:dyDescent="0.25"/>
    <row r="16941" ht="15" x14ac:dyDescent="0.25"/>
    <row r="16942" ht="15" x14ac:dyDescent="0.25"/>
    <row r="16943" ht="15" x14ac:dyDescent="0.25"/>
    <row r="16944" ht="15" x14ac:dyDescent="0.25"/>
    <row r="16945" ht="15" x14ac:dyDescent="0.25"/>
    <row r="16946" ht="15" x14ac:dyDescent="0.25"/>
    <row r="16947" ht="15" x14ac:dyDescent="0.25"/>
    <row r="16948" ht="15" x14ac:dyDescent="0.25"/>
    <row r="16949" ht="15" x14ac:dyDescent="0.25"/>
    <row r="16950" ht="15" x14ac:dyDescent="0.25"/>
    <row r="16951" ht="15" x14ac:dyDescent="0.25"/>
    <row r="16952" ht="15" x14ac:dyDescent="0.25"/>
    <row r="16953" ht="15" x14ac:dyDescent="0.25"/>
    <row r="16954" ht="15" x14ac:dyDescent="0.25"/>
    <row r="16955" ht="15" x14ac:dyDescent="0.25"/>
    <row r="16956" ht="15" x14ac:dyDescent="0.25"/>
    <row r="16957" ht="15" x14ac:dyDescent="0.25"/>
    <row r="16958" ht="15" x14ac:dyDescent="0.25"/>
    <row r="16959" ht="15" x14ac:dyDescent="0.25"/>
    <row r="16960" ht="15" x14ac:dyDescent="0.25"/>
    <row r="16961" ht="15" x14ac:dyDescent="0.25"/>
    <row r="16962" ht="15" x14ac:dyDescent="0.25"/>
    <row r="16963" ht="15" x14ac:dyDescent="0.25"/>
    <row r="16964" ht="15" x14ac:dyDescent="0.25"/>
    <row r="16965" ht="15" x14ac:dyDescent="0.25"/>
    <row r="16966" ht="15" x14ac:dyDescent="0.25"/>
    <row r="16967" ht="15" x14ac:dyDescent="0.25"/>
    <row r="16968" ht="15" x14ac:dyDescent="0.25"/>
    <row r="16969" ht="15" x14ac:dyDescent="0.25"/>
    <row r="16970" ht="15" x14ac:dyDescent="0.25"/>
    <row r="16971" ht="15" x14ac:dyDescent="0.25"/>
    <row r="16972" ht="15" x14ac:dyDescent="0.25"/>
    <row r="16973" ht="15" x14ac:dyDescent="0.25"/>
    <row r="16974" ht="15" x14ac:dyDescent="0.25"/>
    <row r="16975" ht="15" x14ac:dyDescent="0.25"/>
    <row r="16976" ht="15" x14ac:dyDescent="0.25"/>
    <row r="16977" ht="15" x14ac:dyDescent="0.25"/>
    <row r="16978" ht="15" x14ac:dyDescent="0.25"/>
    <row r="16979" ht="15" x14ac:dyDescent="0.25"/>
    <row r="16980" ht="15" x14ac:dyDescent="0.25"/>
    <row r="16981" ht="15" x14ac:dyDescent="0.25"/>
    <row r="16982" ht="15" x14ac:dyDescent="0.25"/>
    <row r="16983" ht="15" x14ac:dyDescent="0.25"/>
    <row r="16984" ht="15" x14ac:dyDescent="0.25"/>
    <row r="16985" ht="15" x14ac:dyDescent="0.25"/>
    <row r="16986" ht="15" x14ac:dyDescent="0.25"/>
    <row r="16987" ht="15" x14ac:dyDescent="0.25"/>
    <row r="16988" ht="15" x14ac:dyDescent="0.25"/>
    <row r="16989" ht="15" x14ac:dyDescent="0.25"/>
    <row r="16990" ht="15" x14ac:dyDescent="0.25"/>
    <row r="16991" ht="15" x14ac:dyDescent="0.25"/>
    <row r="16992" ht="15" x14ac:dyDescent="0.25"/>
    <row r="16993" ht="15" x14ac:dyDescent="0.25"/>
    <row r="16994" ht="15" x14ac:dyDescent="0.25"/>
    <row r="16995" ht="15" x14ac:dyDescent="0.25"/>
    <row r="16996" ht="15" x14ac:dyDescent="0.25"/>
    <row r="16997" ht="15" x14ac:dyDescent="0.25"/>
    <row r="16998" ht="15" x14ac:dyDescent="0.25"/>
    <row r="16999" ht="15" x14ac:dyDescent="0.25"/>
    <row r="17000" ht="15" x14ac:dyDescent="0.25"/>
    <row r="17001" ht="15" x14ac:dyDescent="0.25"/>
    <row r="17002" ht="15" x14ac:dyDescent="0.25"/>
    <row r="17003" ht="15" x14ac:dyDescent="0.25"/>
    <row r="17004" ht="15" x14ac:dyDescent="0.25"/>
    <row r="17005" ht="15" x14ac:dyDescent="0.25"/>
    <row r="17006" ht="15" x14ac:dyDescent="0.25"/>
    <row r="17007" ht="15" x14ac:dyDescent="0.25"/>
    <row r="17008" ht="15" x14ac:dyDescent="0.25"/>
    <row r="17009" ht="15" x14ac:dyDescent="0.25"/>
    <row r="17010" ht="15" x14ac:dyDescent="0.25"/>
    <row r="17011" ht="15" x14ac:dyDescent="0.25"/>
    <row r="17012" ht="15" x14ac:dyDescent="0.25"/>
    <row r="17013" ht="15" x14ac:dyDescent="0.25"/>
    <row r="17014" ht="15" x14ac:dyDescent="0.25"/>
    <row r="17015" ht="15" x14ac:dyDescent="0.25"/>
    <row r="17016" ht="15" x14ac:dyDescent="0.25"/>
    <row r="17017" ht="15" x14ac:dyDescent="0.25"/>
    <row r="17018" ht="15" x14ac:dyDescent="0.25"/>
    <row r="17019" ht="15" x14ac:dyDescent="0.25"/>
    <row r="17020" ht="15" x14ac:dyDescent="0.25"/>
    <row r="17021" ht="15" x14ac:dyDescent="0.25"/>
    <row r="17022" ht="15" x14ac:dyDescent="0.25"/>
    <row r="17023" ht="15" x14ac:dyDescent="0.25"/>
    <row r="17024" ht="15" x14ac:dyDescent="0.25"/>
    <row r="17025" ht="15" x14ac:dyDescent="0.25"/>
    <row r="17026" ht="15" x14ac:dyDescent="0.25"/>
    <row r="17027" ht="15" x14ac:dyDescent="0.25"/>
    <row r="17028" ht="15" x14ac:dyDescent="0.25"/>
    <row r="17029" ht="15" x14ac:dyDescent="0.25"/>
    <row r="17030" ht="15" x14ac:dyDescent="0.25"/>
    <row r="17031" ht="15" x14ac:dyDescent="0.25"/>
    <row r="17032" ht="15" x14ac:dyDescent="0.25"/>
    <row r="17033" ht="15" x14ac:dyDescent="0.25"/>
    <row r="17034" ht="15" x14ac:dyDescent="0.25"/>
    <row r="17035" ht="15" x14ac:dyDescent="0.25"/>
    <row r="17036" ht="15" x14ac:dyDescent="0.25"/>
    <row r="17037" ht="15" x14ac:dyDescent="0.25"/>
    <row r="17038" ht="15" x14ac:dyDescent="0.25"/>
    <row r="17039" ht="15" x14ac:dyDescent="0.25"/>
    <row r="17040" ht="15" x14ac:dyDescent="0.25"/>
    <row r="17041" ht="15" x14ac:dyDescent="0.25"/>
    <row r="17042" ht="15" x14ac:dyDescent="0.25"/>
    <row r="17043" ht="15" x14ac:dyDescent="0.25"/>
    <row r="17044" ht="15" x14ac:dyDescent="0.25"/>
    <row r="17045" ht="15" x14ac:dyDescent="0.25"/>
    <row r="17046" ht="15" x14ac:dyDescent="0.25"/>
    <row r="17047" ht="15" x14ac:dyDescent="0.25"/>
    <row r="17048" ht="15" x14ac:dyDescent="0.25"/>
    <row r="17049" ht="15" x14ac:dyDescent="0.25"/>
    <row r="17050" ht="15" x14ac:dyDescent="0.25"/>
    <row r="17051" ht="15" x14ac:dyDescent="0.25"/>
    <row r="17052" ht="15" x14ac:dyDescent="0.25"/>
    <row r="17053" ht="15" x14ac:dyDescent="0.25"/>
    <row r="17054" ht="15" x14ac:dyDescent="0.25"/>
    <row r="17055" ht="15" x14ac:dyDescent="0.25"/>
    <row r="17056" ht="15" x14ac:dyDescent="0.25"/>
    <row r="17057" ht="15" x14ac:dyDescent="0.25"/>
    <row r="17058" ht="15" x14ac:dyDescent="0.25"/>
    <row r="17059" ht="15" x14ac:dyDescent="0.25"/>
    <row r="17060" ht="15" x14ac:dyDescent="0.25"/>
    <row r="17061" ht="15" x14ac:dyDescent="0.25"/>
    <row r="17062" ht="15" x14ac:dyDescent="0.25"/>
    <row r="17063" ht="15" x14ac:dyDescent="0.25"/>
    <row r="17064" ht="15" x14ac:dyDescent="0.25"/>
    <row r="17065" ht="15" x14ac:dyDescent="0.25"/>
    <row r="17066" ht="15" x14ac:dyDescent="0.25"/>
    <row r="17067" ht="15" x14ac:dyDescent="0.25"/>
    <row r="17068" ht="15" x14ac:dyDescent="0.25"/>
    <row r="17069" ht="15" x14ac:dyDescent="0.25"/>
    <row r="17070" ht="15" x14ac:dyDescent="0.25"/>
    <row r="17071" ht="15" x14ac:dyDescent="0.25"/>
    <row r="17072" ht="15" x14ac:dyDescent="0.25"/>
    <row r="17073" ht="15" x14ac:dyDescent="0.25"/>
    <row r="17074" ht="15" x14ac:dyDescent="0.25"/>
    <row r="17075" ht="15" x14ac:dyDescent="0.25"/>
    <row r="17076" ht="15" x14ac:dyDescent="0.25"/>
    <row r="17077" ht="15" x14ac:dyDescent="0.25"/>
    <row r="17078" ht="15" x14ac:dyDescent="0.25"/>
    <row r="17079" ht="15" x14ac:dyDescent="0.25"/>
    <row r="17080" ht="15" x14ac:dyDescent="0.25"/>
    <row r="17081" ht="15" x14ac:dyDescent="0.25"/>
    <row r="17082" ht="15" x14ac:dyDescent="0.25"/>
    <row r="17083" ht="15" x14ac:dyDescent="0.25"/>
    <row r="17084" ht="15" x14ac:dyDescent="0.25"/>
    <row r="17085" ht="15" x14ac:dyDescent="0.25"/>
    <row r="17086" ht="15" x14ac:dyDescent="0.25"/>
    <row r="17087" ht="15" x14ac:dyDescent="0.25"/>
    <row r="17088" ht="15" x14ac:dyDescent="0.25"/>
    <row r="17089" ht="15" x14ac:dyDescent="0.25"/>
    <row r="17090" ht="15" x14ac:dyDescent="0.25"/>
    <row r="17091" ht="15" x14ac:dyDescent="0.25"/>
    <row r="17092" ht="15" x14ac:dyDescent="0.25"/>
    <row r="17093" ht="15" x14ac:dyDescent="0.25"/>
    <row r="17094" ht="15" x14ac:dyDescent="0.25"/>
    <row r="17095" ht="15" x14ac:dyDescent="0.25"/>
    <row r="17096" ht="15" x14ac:dyDescent="0.25"/>
    <row r="17097" ht="15" x14ac:dyDescent="0.25"/>
    <row r="17098" ht="15" x14ac:dyDescent="0.25"/>
    <row r="17099" ht="15" x14ac:dyDescent="0.25"/>
    <row r="17100" ht="15" x14ac:dyDescent="0.25"/>
    <row r="17101" ht="15" x14ac:dyDescent="0.25"/>
    <row r="17102" ht="15" x14ac:dyDescent="0.25"/>
    <row r="17103" ht="15" x14ac:dyDescent="0.25"/>
    <row r="17104" ht="15" x14ac:dyDescent="0.25"/>
    <row r="17105" ht="15" x14ac:dyDescent="0.25"/>
    <row r="17106" ht="15" x14ac:dyDescent="0.25"/>
    <row r="17107" ht="15" x14ac:dyDescent="0.25"/>
    <row r="17108" ht="15" x14ac:dyDescent="0.25"/>
    <row r="17109" ht="15" x14ac:dyDescent="0.25"/>
    <row r="17110" ht="15" x14ac:dyDescent="0.25"/>
    <row r="17111" ht="15" x14ac:dyDescent="0.25"/>
    <row r="17112" ht="15" x14ac:dyDescent="0.25"/>
    <row r="17113" ht="15" x14ac:dyDescent="0.25"/>
    <row r="17114" ht="15" x14ac:dyDescent="0.25"/>
    <row r="17115" ht="15" x14ac:dyDescent="0.25"/>
    <row r="17116" ht="15" x14ac:dyDescent="0.25"/>
    <row r="17117" ht="15" x14ac:dyDescent="0.25"/>
    <row r="17118" ht="15" x14ac:dyDescent="0.25"/>
    <row r="17119" ht="15" x14ac:dyDescent="0.25"/>
    <row r="17120" ht="15" x14ac:dyDescent="0.25"/>
    <row r="17121" ht="15" x14ac:dyDescent="0.25"/>
    <row r="17122" ht="15" x14ac:dyDescent="0.25"/>
    <row r="17123" ht="15" x14ac:dyDescent="0.25"/>
    <row r="17124" ht="15" x14ac:dyDescent="0.25"/>
    <row r="17125" ht="15" x14ac:dyDescent="0.25"/>
    <row r="17126" ht="15" x14ac:dyDescent="0.25"/>
    <row r="17127" ht="15" x14ac:dyDescent="0.25"/>
    <row r="17128" ht="15" x14ac:dyDescent="0.25"/>
    <row r="17129" ht="15" x14ac:dyDescent="0.25"/>
    <row r="17130" ht="15" x14ac:dyDescent="0.25"/>
    <row r="17131" ht="15" x14ac:dyDescent="0.25"/>
    <row r="17132" ht="15" x14ac:dyDescent="0.25"/>
    <row r="17133" ht="15" x14ac:dyDescent="0.25"/>
    <row r="17134" ht="15" x14ac:dyDescent="0.25"/>
    <row r="17135" ht="15" x14ac:dyDescent="0.25"/>
    <row r="17136" ht="15" x14ac:dyDescent="0.25"/>
    <row r="17137" ht="15" x14ac:dyDescent="0.25"/>
    <row r="17138" ht="15" x14ac:dyDescent="0.25"/>
    <row r="17139" ht="15" x14ac:dyDescent="0.25"/>
    <row r="17140" ht="15" x14ac:dyDescent="0.25"/>
    <row r="17141" ht="15" x14ac:dyDescent="0.25"/>
    <row r="17142" ht="15" x14ac:dyDescent="0.25"/>
    <row r="17143" ht="15" x14ac:dyDescent="0.25"/>
    <row r="17144" ht="15" x14ac:dyDescent="0.25"/>
    <row r="17145" ht="15" x14ac:dyDescent="0.25"/>
    <row r="17146" ht="15" x14ac:dyDescent="0.25"/>
    <row r="17147" ht="15" x14ac:dyDescent="0.25"/>
    <row r="17148" ht="15" x14ac:dyDescent="0.25"/>
    <row r="17149" ht="15" x14ac:dyDescent="0.25"/>
    <row r="17150" ht="15" x14ac:dyDescent="0.25"/>
    <row r="17151" ht="15" x14ac:dyDescent="0.25"/>
    <row r="17152" ht="15" x14ac:dyDescent="0.25"/>
    <row r="17153" ht="15" x14ac:dyDescent="0.25"/>
    <row r="17154" ht="15" x14ac:dyDescent="0.25"/>
    <row r="17155" ht="15" x14ac:dyDescent="0.25"/>
    <row r="17156" ht="15" x14ac:dyDescent="0.25"/>
    <row r="17157" ht="15" x14ac:dyDescent="0.25"/>
    <row r="17158" ht="15" x14ac:dyDescent="0.25"/>
    <row r="17159" ht="15" x14ac:dyDescent="0.25"/>
    <row r="17160" ht="15" x14ac:dyDescent="0.25"/>
    <row r="17161" ht="15" x14ac:dyDescent="0.25"/>
    <row r="17162" ht="15" x14ac:dyDescent="0.25"/>
    <row r="17163" ht="15" x14ac:dyDescent="0.25"/>
    <row r="17164" ht="15" x14ac:dyDescent="0.25"/>
    <row r="17165" ht="15" x14ac:dyDescent="0.25"/>
    <row r="17166" ht="15" x14ac:dyDescent="0.25"/>
    <row r="17167" ht="15" x14ac:dyDescent="0.25"/>
    <row r="17168" ht="15" x14ac:dyDescent="0.25"/>
    <row r="17169" ht="15" x14ac:dyDescent="0.25"/>
    <row r="17170" ht="15" x14ac:dyDescent="0.25"/>
    <row r="17171" ht="15" x14ac:dyDescent="0.25"/>
    <row r="17172" ht="15" x14ac:dyDescent="0.25"/>
    <row r="17173" ht="15" x14ac:dyDescent="0.25"/>
    <row r="17174" ht="15" x14ac:dyDescent="0.25"/>
    <row r="17175" ht="15" x14ac:dyDescent="0.25"/>
    <row r="17176" ht="15" x14ac:dyDescent="0.25"/>
    <row r="17177" ht="15" x14ac:dyDescent="0.25"/>
    <row r="17178" ht="15" x14ac:dyDescent="0.25"/>
    <row r="17179" ht="15" x14ac:dyDescent="0.25"/>
    <row r="17180" ht="15" x14ac:dyDescent="0.25"/>
    <row r="17181" ht="15" x14ac:dyDescent="0.25"/>
    <row r="17182" ht="15" x14ac:dyDescent="0.25"/>
    <row r="17183" ht="15" x14ac:dyDescent="0.25"/>
    <row r="17184" ht="15" x14ac:dyDescent="0.25"/>
    <row r="17185" ht="15" x14ac:dyDescent="0.25"/>
    <row r="17186" ht="15" x14ac:dyDescent="0.25"/>
    <row r="17187" ht="15" x14ac:dyDescent="0.25"/>
    <row r="17188" ht="15" x14ac:dyDescent="0.25"/>
    <row r="17189" ht="15" x14ac:dyDescent="0.25"/>
    <row r="17190" ht="15" x14ac:dyDescent="0.25"/>
    <row r="17191" ht="15" x14ac:dyDescent="0.25"/>
    <row r="17192" ht="15" x14ac:dyDescent="0.25"/>
    <row r="17193" ht="15" x14ac:dyDescent="0.25"/>
    <row r="17194" ht="15" x14ac:dyDescent="0.25"/>
    <row r="17195" ht="15" x14ac:dyDescent="0.25"/>
    <row r="17196" ht="15" x14ac:dyDescent="0.25"/>
    <row r="17197" ht="15" x14ac:dyDescent="0.25"/>
    <row r="17198" ht="15" x14ac:dyDescent="0.25"/>
    <row r="17199" ht="15" x14ac:dyDescent="0.25"/>
    <row r="17200" ht="15" x14ac:dyDescent="0.25"/>
    <row r="17201" ht="15" x14ac:dyDescent="0.25"/>
    <row r="17202" ht="15" x14ac:dyDescent="0.25"/>
    <row r="17203" ht="15" x14ac:dyDescent="0.25"/>
    <row r="17204" ht="15" x14ac:dyDescent="0.25"/>
    <row r="17205" ht="15" x14ac:dyDescent="0.25"/>
    <row r="17206" ht="15" x14ac:dyDescent="0.25"/>
    <row r="17207" ht="15" x14ac:dyDescent="0.25"/>
    <row r="17208" ht="15" x14ac:dyDescent="0.25"/>
    <row r="17209" ht="15" x14ac:dyDescent="0.25"/>
    <row r="17210" ht="15" x14ac:dyDescent="0.25"/>
    <row r="17211" ht="15" x14ac:dyDescent="0.25"/>
    <row r="17212" ht="15" x14ac:dyDescent="0.25"/>
    <row r="17213" ht="15" x14ac:dyDescent="0.25"/>
    <row r="17214" ht="15" x14ac:dyDescent="0.25"/>
    <row r="17215" ht="15" x14ac:dyDescent="0.25"/>
    <row r="17216" ht="15" x14ac:dyDescent="0.25"/>
    <row r="17217" ht="15" x14ac:dyDescent="0.25"/>
    <row r="17218" ht="15" x14ac:dyDescent="0.25"/>
    <row r="17219" ht="15" x14ac:dyDescent="0.25"/>
    <row r="17220" ht="15" x14ac:dyDescent="0.25"/>
    <row r="17221" ht="15" x14ac:dyDescent="0.25"/>
    <row r="17222" ht="15" x14ac:dyDescent="0.25"/>
    <row r="17223" ht="15" x14ac:dyDescent="0.25"/>
    <row r="17224" ht="15" x14ac:dyDescent="0.25"/>
    <row r="17225" ht="15" x14ac:dyDescent="0.25"/>
    <row r="17226" ht="15" x14ac:dyDescent="0.25"/>
    <row r="17227" ht="15" x14ac:dyDescent="0.25"/>
    <row r="17228" ht="15" x14ac:dyDescent="0.25"/>
    <row r="17229" ht="15" x14ac:dyDescent="0.25"/>
    <row r="17230" ht="15" x14ac:dyDescent="0.25"/>
    <row r="17231" ht="15" x14ac:dyDescent="0.25"/>
    <row r="17232" ht="15" x14ac:dyDescent="0.25"/>
    <row r="17233" ht="15" x14ac:dyDescent="0.25"/>
    <row r="17234" ht="15" x14ac:dyDescent="0.25"/>
    <row r="17235" ht="15" x14ac:dyDescent="0.25"/>
    <row r="17236" ht="15" x14ac:dyDescent="0.25"/>
    <row r="17237" ht="15" x14ac:dyDescent="0.25"/>
    <row r="17238" ht="15" x14ac:dyDescent="0.25"/>
    <row r="17239" ht="15" x14ac:dyDescent="0.25"/>
    <row r="17240" ht="15" x14ac:dyDescent="0.25"/>
    <row r="17241" ht="15" x14ac:dyDescent="0.25"/>
    <row r="17242" ht="15" x14ac:dyDescent="0.25"/>
    <row r="17243" ht="15" x14ac:dyDescent="0.25"/>
    <row r="17244" ht="15" x14ac:dyDescent="0.25"/>
    <row r="17245" ht="15" x14ac:dyDescent="0.25"/>
    <row r="17246" ht="15" x14ac:dyDescent="0.25"/>
    <row r="17247" ht="15" x14ac:dyDescent="0.25"/>
    <row r="17248" ht="15" x14ac:dyDescent="0.25"/>
    <row r="17249" ht="15" x14ac:dyDescent="0.25"/>
    <row r="17250" ht="15" x14ac:dyDescent="0.25"/>
    <row r="17251" ht="15" x14ac:dyDescent="0.25"/>
    <row r="17252" ht="15" x14ac:dyDescent="0.25"/>
    <row r="17253" ht="15" x14ac:dyDescent="0.25"/>
    <row r="17254" ht="15" x14ac:dyDescent="0.25"/>
    <row r="17255" ht="15" x14ac:dyDescent="0.25"/>
    <row r="17256" ht="15" x14ac:dyDescent="0.25"/>
    <row r="17257" ht="15" x14ac:dyDescent="0.25"/>
    <row r="17258" ht="15" x14ac:dyDescent="0.25"/>
    <row r="17259" ht="15" x14ac:dyDescent="0.25"/>
    <row r="17260" ht="15" x14ac:dyDescent="0.25"/>
    <row r="17261" ht="15" x14ac:dyDescent="0.25"/>
    <row r="17262" ht="15" x14ac:dyDescent="0.25"/>
    <row r="17263" ht="15" x14ac:dyDescent="0.25"/>
    <row r="17264" ht="15" x14ac:dyDescent="0.25"/>
    <row r="17265" ht="15" x14ac:dyDescent="0.25"/>
    <row r="17266" ht="15" x14ac:dyDescent="0.25"/>
    <row r="17267" ht="15" x14ac:dyDescent="0.25"/>
    <row r="17268" ht="15" x14ac:dyDescent="0.25"/>
    <row r="17269" ht="15" x14ac:dyDescent="0.25"/>
    <row r="17270" ht="15" x14ac:dyDescent="0.25"/>
    <row r="17271" ht="15" x14ac:dyDescent="0.25"/>
    <row r="17272" ht="15" x14ac:dyDescent="0.25"/>
    <row r="17273" ht="15" x14ac:dyDescent="0.25"/>
    <row r="17274" ht="15" x14ac:dyDescent="0.25"/>
    <row r="17275" ht="15" x14ac:dyDescent="0.25"/>
    <row r="17276" ht="15" x14ac:dyDescent="0.25"/>
    <row r="17277" ht="15" x14ac:dyDescent="0.25"/>
    <row r="17278" ht="15" x14ac:dyDescent="0.25"/>
    <row r="17279" ht="15" x14ac:dyDescent="0.25"/>
    <row r="17280" ht="15" x14ac:dyDescent="0.25"/>
    <row r="17281" ht="15" x14ac:dyDescent="0.25"/>
    <row r="17282" ht="15" x14ac:dyDescent="0.25"/>
    <row r="17283" ht="15" x14ac:dyDescent="0.25"/>
    <row r="17284" ht="15" x14ac:dyDescent="0.25"/>
    <row r="17285" ht="15" x14ac:dyDescent="0.25"/>
    <row r="17286" ht="15" x14ac:dyDescent="0.25"/>
    <row r="17287" ht="15" x14ac:dyDescent="0.25"/>
    <row r="17288" ht="15" x14ac:dyDescent="0.25"/>
    <row r="17289" ht="15" x14ac:dyDescent="0.25"/>
    <row r="17290" ht="15" x14ac:dyDescent="0.25"/>
    <row r="17291" ht="15" x14ac:dyDescent="0.25"/>
    <row r="17292" ht="15" x14ac:dyDescent="0.25"/>
    <row r="17293" ht="15" x14ac:dyDescent="0.25"/>
    <row r="17294" ht="15" x14ac:dyDescent="0.25"/>
    <row r="17295" ht="15" x14ac:dyDescent="0.25"/>
    <row r="17296" ht="15" x14ac:dyDescent="0.25"/>
    <row r="17297" ht="15" x14ac:dyDescent="0.25"/>
    <row r="17298" ht="15" x14ac:dyDescent="0.25"/>
    <row r="17299" ht="15" x14ac:dyDescent="0.25"/>
    <row r="17300" ht="15" x14ac:dyDescent="0.25"/>
    <row r="17301" ht="15" x14ac:dyDescent="0.25"/>
    <row r="17302" ht="15" x14ac:dyDescent="0.25"/>
    <row r="17303" ht="15" x14ac:dyDescent="0.25"/>
    <row r="17304" ht="15" x14ac:dyDescent="0.25"/>
    <row r="17305" ht="15" x14ac:dyDescent="0.25"/>
    <row r="17306" ht="15" x14ac:dyDescent="0.25"/>
    <row r="17307" ht="15" x14ac:dyDescent="0.25"/>
    <row r="17308" ht="15" x14ac:dyDescent="0.25"/>
    <row r="17309" ht="15" x14ac:dyDescent="0.25"/>
    <row r="17310" ht="15" x14ac:dyDescent="0.25"/>
    <row r="17311" ht="15" x14ac:dyDescent="0.25"/>
    <row r="17312" ht="15" x14ac:dyDescent="0.25"/>
    <row r="17313" ht="15" x14ac:dyDescent="0.25"/>
    <row r="17314" ht="15" x14ac:dyDescent="0.25"/>
    <row r="17315" ht="15" x14ac:dyDescent="0.25"/>
    <row r="17316" ht="15" x14ac:dyDescent="0.25"/>
    <row r="17317" ht="15" x14ac:dyDescent="0.25"/>
    <row r="17318" ht="15" x14ac:dyDescent="0.25"/>
    <row r="17319" ht="15" x14ac:dyDescent="0.25"/>
    <row r="17320" ht="15" x14ac:dyDescent="0.25"/>
    <row r="17321" ht="15" x14ac:dyDescent="0.25"/>
    <row r="17322" ht="15" x14ac:dyDescent="0.25"/>
    <row r="17323" ht="15" x14ac:dyDescent="0.25"/>
    <row r="17324" ht="15" x14ac:dyDescent="0.25"/>
    <row r="17325" ht="15" x14ac:dyDescent="0.25"/>
    <row r="17326" ht="15" x14ac:dyDescent="0.25"/>
    <row r="17327" ht="15" x14ac:dyDescent="0.25"/>
    <row r="17328" ht="15" x14ac:dyDescent="0.25"/>
    <row r="17329" ht="15" x14ac:dyDescent="0.25"/>
    <row r="17330" ht="15" x14ac:dyDescent="0.25"/>
    <row r="17331" ht="15" x14ac:dyDescent="0.25"/>
    <row r="17332" ht="15" x14ac:dyDescent="0.25"/>
    <row r="17333" ht="15" x14ac:dyDescent="0.25"/>
    <row r="17334" ht="15" x14ac:dyDescent="0.25"/>
    <row r="17335" ht="15" x14ac:dyDescent="0.25"/>
    <row r="17336" ht="15" x14ac:dyDescent="0.25"/>
    <row r="17337" ht="15" x14ac:dyDescent="0.25"/>
    <row r="17338" ht="15" x14ac:dyDescent="0.25"/>
    <row r="17339" ht="15" x14ac:dyDescent="0.25"/>
    <row r="17340" ht="15" x14ac:dyDescent="0.25"/>
    <row r="17341" ht="15" x14ac:dyDescent="0.25"/>
    <row r="17342" ht="15" x14ac:dyDescent="0.25"/>
    <row r="17343" ht="15" x14ac:dyDescent="0.25"/>
    <row r="17344" ht="15" x14ac:dyDescent="0.25"/>
    <row r="17345" ht="15" x14ac:dyDescent="0.25"/>
    <row r="17346" ht="15" x14ac:dyDescent="0.25"/>
    <row r="17347" ht="15" x14ac:dyDescent="0.25"/>
    <row r="17348" ht="15" x14ac:dyDescent="0.25"/>
    <row r="17349" ht="15" x14ac:dyDescent="0.25"/>
    <row r="17350" ht="15" x14ac:dyDescent="0.25"/>
    <row r="17351" ht="15" x14ac:dyDescent="0.25"/>
    <row r="17352" ht="15" x14ac:dyDescent="0.25"/>
    <row r="17353" ht="15" x14ac:dyDescent="0.25"/>
    <row r="17354" ht="15" x14ac:dyDescent="0.25"/>
    <row r="17355" ht="15" x14ac:dyDescent="0.25"/>
    <row r="17356" ht="15" x14ac:dyDescent="0.25"/>
    <row r="17357" ht="15" x14ac:dyDescent="0.25"/>
    <row r="17358" ht="15" x14ac:dyDescent="0.25"/>
    <row r="17359" ht="15" x14ac:dyDescent="0.25"/>
    <row r="17360" ht="15" x14ac:dyDescent="0.25"/>
    <row r="17361" ht="15" x14ac:dyDescent="0.25"/>
    <row r="17362" ht="15" x14ac:dyDescent="0.25"/>
    <row r="17363" ht="15" x14ac:dyDescent="0.25"/>
    <row r="17364" ht="15" x14ac:dyDescent="0.25"/>
    <row r="17365" ht="15" x14ac:dyDescent="0.25"/>
    <row r="17366" ht="15" x14ac:dyDescent="0.25"/>
    <row r="17367" ht="15" x14ac:dyDescent="0.25"/>
    <row r="17368" ht="15" x14ac:dyDescent="0.25"/>
    <row r="17369" ht="15" x14ac:dyDescent="0.25"/>
    <row r="17370" ht="15" x14ac:dyDescent="0.25"/>
    <row r="17371" ht="15" x14ac:dyDescent="0.25"/>
    <row r="17372" ht="15" x14ac:dyDescent="0.25"/>
    <row r="17373" ht="15" x14ac:dyDescent="0.25"/>
    <row r="17374" ht="15" x14ac:dyDescent="0.25"/>
    <row r="17375" ht="15" x14ac:dyDescent="0.25"/>
    <row r="17376" ht="15" x14ac:dyDescent="0.25"/>
    <row r="17377" ht="15" x14ac:dyDescent="0.25"/>
    <row r="17378" ht="15" x14ac:dyDescent="0.25"/>
    <row r="17379" ht="15" x14ac:dyDescent="0.25"/>
    <row r="17380" ht="15" x14ac:dyDescent="0.25"/>
    <row r="17381" ht="15" x14ac:dyDescent="0.25"/>
    <row r="17382" ht="15" x14ac:dyDescent="0.25"/>
    <row r="17383" ht="15" x14ac:dyDescent="0.25"/>
    <row r="17384" ht="15" x14ac:dyDescent="0.25"/>
    <row r="17385" ht="15" x14ac:dyDescent="0.25"/>
    <row r="17386" ht="15" x14ac:dyDescent="0.25"/>
    <row r="17387" ht="15" x14ac:dyDescent="0.25"/>
    <row r="17388" ht="15" x14ac:dyDescent="0.25"/>
    <row r="17389" ht="15" x14ac:dyDescent="0.25"/>
    <row r="17390" ht="15" x14ac:dyDescent="0.25"/>
    <row r="17391" ht="15" x14ac:dyDescent="0.25"/>
    <row r="17392" ht="15" x14ac:dyDescent="0.25"/>
    <row r="17393" ht="15" x14ac:dyDescent="0.25"/>
    <row r="17394" ht="15" x14ac:dyDescent="0.25"/>
    <row r="17395" ht="15" x14ac:dyDescent="0.25"/>
    <row r="17396" ht="15" x14ac:dyDescent="0.25"/>
    <row r="17397" ht="15" x14ac:dyDescent="0.25"/>
    <row r="17398" ht="15" x14ac:dyDescent="0.25"/>
    <row r="17399" ht="15" x14ac:dyDescent="0.25"/>
    <row r="17400" ht="15" x14ac:dyDescent="0.25"/>
    <row r="17401" ht="15" x14ac:dyDescent="0.25"/>
    <row r="17402" ht="15" x14ac:dyDescent="0.25"/>
    <row r="17403" ht="15" x14ac:dyDescent="0.25"/>
    <row r="17404" ht="15" x14ac:dyDescent="0.25"/>
    <row r="17405" ht="15" x14ac:dyDescent="0.25"/>
    <row r="17406" ht="15" x14ac:dyDescent="0.25"/>
    <row r="17407" ht="15" x14ac:dyDescent="0.25"/>
    <row r="17408" ht="15" x14ac:dyDescent="0.25"/>
    <row r="17409" ht="15" x14ac:dyDescent="0.25"/>
    <row r="17410" ht="15" x14ac:dyDescent="0.25"/>
    <row r="17411" ht="15" x14ac:dyDescent="0.25"/>
    <row r="17412" ht="15" x14ac:dyDescent="0.25"/>
    <row r="17413" ht="15" x14ac:dyDescent="0.25"/>
    <row r="17414" ht="15" x14ac:dyDescent="0.25"/>
    <row r="17415" ht="15" x14ac:dyDescent="0.25"/>
    <row r="17416" ht="15" x14ac:dyDescent="0.25"/>
    <row r="17417" ht="15" x14ac:dyDescent="0.25"/>
    <row r="17418" ht="15" x14ac:dyDescent="0.25"/>
    <row r="17419" ht="15" x14ac:dyDescent="0.25"/>
    <row r="17420" ht="15" x14ac:dyDescent="0.25"/>
    <row r="17421" ht="15" x14ac:dyDescent="0.25"/>
    <row r="17422" ht="15" x14ac:dyDescent="0.25"/>
    <row r="17423" ht="15" x14ac:dyDescent="0.25"/>
    <row r="17424" ht="15" x14ac:dyDescent="0.25"/>
    <row r="17425" ht="15" x14ac:dyDescent="0.25"/>
    <row r="17426" ht="15" x14ac:dyDescent="0.25"/>
    <row r="17427" ht="15" x14ac:dyDescent="0.25"/>
    <row r="17428" ht="15" x14ac:dyDescent="0.25"/>
    <row r="17429" ht="15" x14ac:dyDescent="0.25"/>
    <row r="17430" ht="15" x14ac:dyDescent="0.25"/>
    <row r="17431" ht="15" x14ac:dyDescent="0.25"/>
    <row r="17432" ht="15" x14ac:dyDescent="0.25"/>
    <row r="17433" ht="15" x14ac:dyDescent="0.25"/>
    <row r="17434" ht="15" x14ac:dyDescent="0.25"/>
    <row r="17435" ht="15" x14ac:dyDescent="0.25"/>
    <row r="17436" ht="15" x14ac:dyDescent="0.25"/>
    <row r="17437" ht="15" x14ac:dyDescent="0.25"/>
    <row r="17438" ht="15" x14ac:dyDescent="0.25"/>
    <row r="17439" ht="15" x14ac:dyDescent="0.25"/>
    <row r="17440" ht="15" x14ac:dyDescent="0.25"/>
    <row r="17441" ht="15" x14ac:dyDescent="0.25"/>
    <row r="17442" ht="15" x14ac:dyDescent="0.25"/>
    <row r="17443" ht="15" x14ac:dyDescent="0.25"/>
    <row r="17444" ht="15" x14ac:dyDescent="0.25"/>
    <row r="17445" ht="15" x14ac:dyDescent="0.25"/>
    <row r="17446" ht="15" x14ac:dyDescent="0.25"/>
    <row r="17447" ht="15" x14ac:dyDescent="0.25"/>
    <row r="17448" ht="15" x14ac:dyDescent="0.25"/>
    <row r="17449" ht="15" x14ac:dyDescent="0.25"/>
    <row r="17450" ht="15" x14ac:dyDescent="0.25"/>
    <row r="17451" ht="15" x14ac:dyDescent="0.25"/>
    <row r="17452" ht="15" x14ac:dyDescent="0.25"/>
    <row r="17453" ht="15" x14ac:dyDescent="0.25"/>
    <row r="17454" ht="15" x14ac:dyDescent="0.25"/>
    <row r="17455" ht="15" x14ac:dyDescent="0.25"/>
    <row r="17456" ht="15" x14ac:dyDescent="0.25"/>
    <row r="17457" ht="15" x14ac:dyDescent="0.25"/>
    <row r="17458" ht="15" x14ac:dyDescent="0.25"/>
    <row r="17459" ht="15" x14ac:dyDescent="0.25"/>
    <row r="17460" ht="15" x14ac:dyDescent="0.25"/>
    <row r="17461" ht="15" x14ac:dyDescent="0.25"/>
    <row r="17462" ht="15" x14ac:dyDescent="0.25"/>
    <row r="17463" ht="15" x14ac:dyDescent="0.25"/>
    <row r="17464" ht="15" x14ac:dyDescent="0.25"/>
    <row r="17465" ht="15" x14ac:dyDescent="0.25"/>
    <row r="17466" ht="15" x14ac:dyDescent="0.25"/>
    <row r="17467" ht="15" x14ac:dyDescent="0.25"/>
    <row r="17468" ht="15" x14ac:dyDescent="0.25"/>
    <row r="17469" ht="15" x14ac:dyDescent="0.25"/>
    <row r="17470" ht="15" x14ac:dyDescent="0.25"/>
    <row r="17471" ht="15" x14ac:dyDescent="0.25"/>
    <row r="17472" ht="15" x14ac:dyDescent="0.25"/>
    <row r="17473" ht="15" x14ac:dyDescent="0.25"/>
    <row r="17474" ht="15" x14ac:dyDescent="0.25"/>
    <row r="17475" ht="15" x14ac:dyDescent="0.25"/>
    <row r="17476" ht="15" x14ac:dyDescent="0.25"/>
    <row r="17477" ht="15" x14ac:dyDescent="0.25"/>
    <row r="17478" ht="15" x14ac:dyDescent="0.25"/>
    <row r="17479" ht="15" x14ac:dyDescent="0.25"/>
    <row r="17480" ht="15" x14ac:dyDescent="0.25"/>
    <row r="17481" ht="15" x14ac:dyDescent="0.25"/>
    <row r="17482" ht="15" x14ac:dyDescent="0.25"/>
    <row r="17483" ht="15" x14ac:dyDescent="0.25"/>
    <row r="17484" ht="15" x14ac:dyDescent="0.25"/>
    <row r="17485" ht="15" x14ac:dyDescent="0.25"/>
    <row r="17486" ht="15" x14ac:dyDescent="0.25"/>
    <row r="17487" ht="15" x14ac:dyDescent="0.25"/>
    <row r="17488" ht="15" x14ac:dyDescent="0.25"/>
    <row r="17489" ht="15" x14ac:dyDescent="0.25"/>
    <row r="17490" ht="15" x14ac:dyDescent="0.25"/>
    <row r="17491" ht="15" x14ac:dyDescent="0.25"/>
    <row r="17492" ht="15" x14ac:dyDescent="0.25"/>
    <row r="17493" ht="15" x14ac:dyDescent="0.25"/>
    <row r="17494" ht="15" x14ac:dyDescent="0.25"/>
    <row r="17495" ht="15" x14ac:dyDescent="0.25"/>
    <row r="17496" ht="15" x14ac:dyDescent="0.25"/>
    <row r="17497" ht="15" x14ac:dyDescent="0.25"/>
    <row r="17498" ht="15" x14ac:dyDescent="0.25"/>
    <row r="17499" ht="15" x14ac:dyDescent="0.25"/>
    <row r="17500" ht="15" x14ac:dyDescent="0.25"/>
    <row r="17501" ht="15" x14ac:dyDescent="0.25"/>
    <row r="17502" ht="15" x14ac:dyDescent="0.25"/>
    <row r="17503" ht="15" x14ac:dyDescent="0.25"/>
    <row r="17504" ht="15" x14ac:dyDescent="0.25"/>
    <row r="17505" ht="15" x14ac:dyDescent="0.25"/>
    <row r="17506" ht="15" x14ac:dyDescent="0.25"/>
    <row r="17507" ht="15" x14ac:dyDescent="0.25"/>
    <row r="17508" ht="15" x14ac:dyDescent="0.25"/>
    <row r="17509" ht="15" x14ac:dyDescent="0.25"/>
    <row r="17510" ht="15" x14ac:dyDescent="0.25"/>
    <row r="17511" ht="15" x14ac:dyDescent="0.25"/>
    <row r="17512" ht="15" x14ac:dyDescent="0.25"/>
    <row r="17513" ht="15" x14ac:dyDescent="0.25"/>
    <row r="17514" ht="15" x14ac:dyDescent="0.25"/>
    <row r="17515" ht="15" x14ac:dyDescent="0.25"/>
    <row r="17516" ht="15" x14ac:dyDescent="0.25"/>
    <row r="17517" ht="15" x14ac:dyDescent="0.25"/>
    <row r="17518" ht="15" x14ac:dyDescent="0.25"/>
    <row r="17519" ht="15" x14ac:dyDescent="0.25"/>
    <row r="17520" ht="15" x14ac:dyDescent="0.25"/>
    <row r="17521" ht="15" x14ac:dyDescent="0.25"/>
    <row r="17522" ht="15" x14ac:dyDescent="0.25"/>
    <row r="17523" ht="15" x14ac:dyDescent="0.25"/>
    <row r="17524" ht="15" x14ac:dyDescent="0.25"/>
    <row r="17525" ht="15" x14ac:dyDescent="0.25"/>
    <row r="17526" ht="15" x14ac:dyDescent="0.25"/>
    <row r="17527" ht="15" x14ac:dyDescent="0.25"/>
    <row r="17528" ht="15" x14ac:dyDescent="0.25"/>
    <row r="17529" ht="15" x14ac:dyDescent="0.25"/>
    <row r="17530" ht="15" x14ac:dyDescent="0.25"/>
    <row r="17531" ht="15" x14ac:dyDescent="0.25"/>
    <row r="17532" ht="15" x14ac:dyDescent="0.25"/>
    <row r="17533" ht="15" x14ac:dyDescent="0.25"/>
    <row r="17534" ht="15" x14ac:dyDescent="0.25"/>
    <row r="17535" ht="15" x14ac:dyDescent="0.25"/>
    <row r="17536" ht="15" x14ac:dyDescent="0.25"/>
    <row r="17537" ht="15" x14ac:dyDescent="0.25"/>
    <row r="17538" ht="15" x14ac:dyDescent="0.25"/>
    <row r="17539" ht="15" x14ac:dyDescent="0.25"/>
    <row r="17540" ht="15" x14ac:dyDescent="0.25"/>
    <row r="17541" ht="15" x14ac:dyDescent="0.25"/>
    <row r="17542" ht="15" x14ac:dyDescent="0.25"/>
    <row r="17543" ht="15" x14ac:dyDescent="0.25"/>
    <row r="17544" ht="15" x14ac:dyDescent="0.25"/>
    <row r="17545" ht="15" x14ac:dyDescent="0.25"/>
    <row r="17546" ht="15" x14ac:dyDescent="0.25"/>
    <row r="17547" ht="15" x14ac:dyDescent="0.25"/>
    <row r="17548" ht="15" x14ac:dyDescent="0.25"/>
    <row r="17549" ht="15" x14ac:dyDescent="0.25"/>
    <row r="17550" ht="15" x14ac:dyDescent="0.25"/>
    <row r="17551" ht="15" x14ac:dyDescent="0.25"/>
    <row r="17552" ht="15" x14ac:dyDescent="0.25"/>
    <row r="17553" ht="15" x14ac:dyDescent="0.25"/>
    <row r="17554" ht="15" x14ac:dyDescent="0.25"/>
    <row r="17555" ht="15" x14ac:dyDescent="0.25"/>
    <row r="17556" ht="15" x14ac:dyDescent="0.25"/>
    <row r="17557" ht="15" x14ac:dyDescent="0.25"/>
    <row r="17558" ht="15" x14ac:dyDescent="0.25"/>
    <row r="17559" ht="15" x14ac:dyDescent="0.25"/>
    <row r="17560" ht="15" x14ac:dyDescent="0.25"/>
    <row r="17561" ht="15" x14ac:dyDescent="0.25"/>
    <row r="17562" ht="15" x14ac:dyDescent="0.25"/>
    <row r="17563" ht="15" x14ac:dyDescent="0.25"/>
    <row r="17564" ht="15" x14ac:dyDescent="0.25"/>
    <row r="17565" ht="15" x14ac:dyDescent="0.25"/>
    <row r="17566" ht="15" x14ac:dyDescent="0.25"/>
    <row r="17567" ht="15" x14ac:dyDescent="0.25"/>
    <row r="17568" ht="15" x14ac:dyDescent="0.25"/>
    <row r="17569" ht="15" x14ac:dyDescent="0.25"/>
    <row r="17570" ht="15" x14ac:dyDescent="0.25"/>
    <row r="17571" ht="15" x14ac:dyDescent="0.25"/>
    <row r="17572" ht="15" x14ac:dyDescent="0.25"/>
    <row r="17573" ht="15" x14ac:dyDescent="0.25"/>
    <row r="17574" ht="15" x14ac:dyDescent="0.25"/>
    <row r="17575" ht="15" x14ac:dyDescent="0.25"/>
    <row r="17576" ht="15" x14ac:dyDescent="0.25"/>
    <row r="17577" ht="15" x14ac:dyDescent="0.25"/>
    <row r="17578" ht="15" x14ac:dyDescent="0.25"/>
    <row r="17579" ht="15" x14ac:dyDescent="0.25"/>
    <row r="17580" ht="15" x14ac:dyDescent="0.25"/>
    <row r="17581" ht="15" x14ac:dyDescent="0.25"/>
    <row r="17582" ht="15" x14ac:dyDescent="0.25"/>
    <row r="17583" ht="15" x14ac:dyDescent="0.25"/>
    <row r="17584" ht="15" x14ac:dyDescent="0.25"/>
    <row r="17585" ht="15" x14ac:dyDescent="0.25"/>
    <row r="17586" ht="15" x14ac:dyDescent="0.25"/>
    <row r="17587" ht="15" x14ac:dyDescent="0.25"/>
    <row r="17588" ht="15" x14ac:dyDescent="0.25"/>
    <row r="17589" ht="15" x14ac:dyDescent="0.25"/>
    <row r="17590" ht="15" x14ac:dyDescent="0.25"/>
    <row r="17591" ht="15" x14ac:dyDescent="0.25"/>
    <row r="17592" ht="15" x14ac:dyDescent="0.25"/>
    <row r="17593" ht="15" x14ac:dyDescent="0.25"/>
    <row r="17594" ht="15" x14ac:dyDescent="0.25"/>
    <row r="17595" ht="15" x14ac:dyDescent="0.25"/>
    <row r="17596" ht="15" x14ac:dyDescent="0.25"/>
    <row r="17597" ht="15" x14ac:dyDescent="0.25"/>
    <row r="17598" ht="15" x14ac:dyDescent="0.25"/>
    <row r="17599" ht="15" x14ac:dyDescent="0.25"/>
    <row r="17600" ht="15" x14ac:dyDescent="0.25"/>
    <row r="17601" ht="15" x14ac:dyDescent="0.25"/>
    <row r="17602" ht="15" x14ac:dyDescent="0.25"/>
    <row r="17603" ht="15" x14ac:dyDescent="0.25"/>
    <row r="17604" ht="15" x14ac:dyDescent="0.25"/>
    <row r="17605" ht="15" x14ac:dyDescent="0.25"/>
    <row r="17606" ht="15" x14ac:dyDescent="0.25"/>
    <row r="17607" ht="15" x14ac:dyDescent="0.25"/>
    <row r="17608" ht="15" x14ac:dyDescent="0.25"/>
    <row r="17609" ht="15" x14ac:dyDescent="0.25"/>
    <row r="17610" ht="15" x14ac:dyDescent="0.25"/>
    <row r="17611" ht="15" x14ac:dyDescent="0.25"/>
    <row r="17612" ht="15" x14ac:dyDescent="0.25"/>
    <row r="17613" ht="15" x14ac:dyDescent="0.25"/>
    <row r="17614" ht="15" x14ac:dyDescent="0.25"/>
    <row r="17615" ht="15" x14ac:dyDescent="0.25"/>
    <row r="17616" ht="15" x14ac:dyDescent="0.25"/>
    <row r="17617" ht="15" x14ac:dyDescent="0.25"/>
    <row r="17618" ht="15" x14ac:dyDescent="0.25"/>
    <row r="17619" ht="15" x14ac:dyDescent="0.25"/>
    <row r="17620" ht="15" x14ac:dyDescent="0.25"/>
    <row r="17621" ht="15" x14ac:dyDescent="0.25"/>
    <row r="17622" ht="15" x14ac:dyDescent="0.25"/>
    <row r="17623" ht="15" x14ac:dyDescent="0.25"/>
    <row r="17624" ht="15" x14ac:dyDescent="0.25"/>
    <row r="17625" ht="15" x14ac:dyDescent="0.25"/>
    <row r="17626" ht="15" x14ac:dyDescent="0.25"/>
    <row r="17627" ht="15" x14ac:dyDescent="0.25"/>
    <row r="17628" ht="15" x14ac:dyDescent="0.25"/>
    <row r="17629" ht="15" x14ac:dyDescent="0.25"/>
    <row r="17630" ht="15" x14ac:dyDescent="0.25"/>
    <row r="17631" ht="15" x14ac:dyDescent="0.25"/>
    <row r="17632" ht="15" x14ac:dyDescent="0.25"/>
    <row r="17633" ht="15" x14ac:dyDescent="0.25"/>
    <row r="17634" ht="15" x14ac:dyDescent="0.25"/>
    <row r="17635" ht="15" x14ac:dyDescent="0.25"/>
    <row r="17636" ht="15" x14ac:dyDescent="0.25"/>
    <row r="17637" ht="15" x14ac:dyDescent="0.25"/>
    <row r="17638" ht="15" x14ac:dyDescent="0.25"/>
    <row r="17639" ht="15" x14ac:dyDescent="0.25"/>
    <row r="17640" ht="15" x14ac:dyDescent="0.25"/>
    <row r="17641" ht="15" x14ac:dyDescent="0.25"/>
    <row r="17642" ht="15" x14ac:dyDescent="0.25"/>
    <row r="17643" ht="15" x14ac:dyDescent="0.25"/>
    <row r="17644" ht="15" x14ac:dyDescent="0.25"/>
    <row r="17645" ht="15" x14ac:dyDescent="0.25"/>
    <row r="17646" ht="15" x14ac:dyDescent="0.25"/>
    <row r="17647" ht="15" x14ac:dyDescent="0.25"/>
    <row r="17648" ht="15" x14ac:dyDescent="0.25"/>
    <row r="17649" ht="15" x14ac:dyDescent="0.25"/>
    <row r="17650" ht="15" x14ac:dyDescent="0.25"/>
    <row r="17651" ht="15" x14ac:dyDescent="0.25"/>
    <row r="17652" ht="15" x14ac:dyDescent="0.25"/>
    <row r="17653" ht="15" x14ac:dyDescent="0.25"/>
    <row r="17654" ht="15" x14ac:dyDescent="0.25"/>
    <row r="17655" ht="15" x14ac:dyDescent="0.25"/>
    <row r="17656" ht="15" x14ac:dyDescent="0.25"/>
    <row r="17657" ht="15" x14ac:dyDescent="0.25"/>
    <row r="17658" ht="15" x14ac:dyDescent="0.25"/>
    <row r="17659" ht="15" x14ac:dyDescent="0.25"/>
    <row r="17660" ht="15" x14ac:dyDescent="0.25"/>
    <row r="17661" ht="15" x14ac:dyDescent="0.25"/>
    <row r="17662" ht="15" x14ac:dyDescent="0.25"/>
    <row r="17663" ht="15" x14ac:dyDescent="0.25"/>
    <row r="17664" ht="15" x14ac:dyDescent="0.25"/>
    <row r="17665" ht="15" x14ac:dyDescent="0.25"/>
    <row r="17666" ht="15" x14ac:dyDescent="0.25"/>
    <row r="17667" ht="15" x14ac:dyDescent="0.25"/>
    <row r="17668" ht="15" x14ac:dyDescent="0.25"/>
    <row r="17669" ht="15" x14ac:dyDescent="0.25"/>
    <row r="17670" ht="15" x14ac:dyDescent="0.25"/>
    <row r="17671" ht="15" x14ac:dyDescent="0.25"/>
    <row r="17672" ht="15" x14ac:dyDescent="0.25"/>
    <row r="17673" ht="15" x14ac:dyDescent="0.25"/>
    <row r="17674" ht="15" x14ac:dyDescent="0.25"/>
    <row r="17675" ht="15" x14ac:dyDescent="0.25"/>
    <row r="17676" ht="15" x14ac:dyDescent="0.25"/>
    <row r="17677" ht="15" x14ac:dyDescent="0.25"/>
    <row r="17678" ht="15" x14ac:dyDescent="0.25"/>
    <row r="17679" ht="15" x14ac:dyDescent="0.25"/>
    <row r="17680" ht="15" x14ac:dyDescent="0.25"/>
    <row r="17681" ht="15" x14ac:dyDescent="0.25"/>
    <row r="17682" ht="15" x14ac:dyDescent="0.25"/>
    <row r="17683" ht="15" x14ac:dyDescent="0.25"/>
    <row r="17684" ht="15" x14ac:dyDescent="0.25"/>
    <row r="17685" ht="15" x14ac:dyDescent="0.25"/>
    <row r="17686" ht="15" x14ac:dyDescent="0.25"/>
    <row r="17687" ht="15" x14ac:dyDescent="0.25"/>
    <row r="17688" ht="15" x14ac:dyDescent="0.25"/>
    <row r="17689" ht="15" x14ac:dyDescent="0.25"/>
    <row r="17690" ht="15" x14ac:dyDescent="0.25"/>
    <row r="17691" ht="15" x14ac:dyDescent="0.25"/>
    <row r="17692" ht="15" x14ac:dyDescent="0.25"/>
    <row r="17693" ht="15" x14ac:dyDescent="0.25"/>
    <row r="17694" ht="15" x14ac:dyDescent="0.25"/>
    <row r="17695" ht="15" x14ac:dyDescent="0.25"/>
    <row r="17696" ht="15" x14ac:dyDescent="0.25"/>
    <row r="17697" ht="15" x14ac:dyDescent="0.25"/>
    <row r="17698" ht="15" x14ac:dyDescent="0.25"/>
    <row r="17699" ht="15" x14ac:dyDescent="0.25"/>
    <row r="17700" ht="15" x14ac:dyDescent="0.25"/>
    <row r="17701" ht="15" x14ac:dyDescent="0.25"/>
    <row r="17702" ht="15" x14ac:dyDescent="0.25"/>
    <row r="17703" ht="15" x14ac:dyDescent="0.25"/>
    <row r="17704" ht="15" x14ac:dyDescent="0.25"/>
    <row r="17705" ht="15" x14ac:dyDescent="0.25"/>
    <row r="17706" ht="15" x14ac:dyDescent="0.25"/>
    <row r="17707" ht="15" x14ac:dyDescent="0.25"/>
    <row r="17708" ht="15" x14ac:dyDescent="0.25"/>
    <row r="17709" ht="15" x14ac:dyDescent="0.25"/>
    <row r="17710" ht="15" x14ac:dyDescent="0.25"/>
    <row r="17711" ht="15" x14ac:dyDescent="0.25"/>
    <row r="17712" ht="15" x14ac:dyDescent="0.25"/>
    <row r="17713" ht="15" x14ac:dyDescent="0.25"/>
    <row r="17714" ht="15" x14ac:dyDescent="0.25"/>
    <row r="17715" ht="15" x14ac:dyDescent="0.25"/>
    <row r="17716" ht="15" x14ac:dyDescent="0.25"/>
    <row r="17717" ht="15" x14ac:dyDescent="0.25"/>
    <row r="17718" ht="15" x14ac:dyDescent="0.25"/>
    <row r="17719" ht="15" x14ac:dyDescent="0.25"/>
    <row r="17720" ht="15" x14ac:dyDescent="0.25"/>
    <row r="17721" ht="15" x14ac:dyDescent="0.25"/>
    <row r="17722" ht="15" x14ac:dyDescent="0.25"/>
    <row r="17723" ht="15" x14ac:dyDescent="0.25"/>
    <row r="17724" ht="15" x14ac:dyDescent="0.25"/>
    <row r="17725" ht="15" x14ac:dyDescent="0.25"/>
    <row r="17726" ht="15" x14ac:dyDescent="0.25"/>
    <row r="17727" ht="15" x14ac:dyDescent="0.25"/>
    <row r="17728" ht="15" x14ac:dyDescent="0.25"/>
    <row r="17729" ht="15" x14ac:dyDescent="0.25"/>
    <row r="17730" ht="15" x14ac:dyDescent="0.25"/>
    <row r="17731" ht="15" x14ac:dyDescent="0.25"/>
    <row r="17732" ht="15" x14ac:dyDescent="0.25"/>
    <row r="17733" ht="15" x14ac:dyDescent="0.25"/>
    <row r="17734" ht="15" x14ac:dyDescent="0.25"/>
    <row r="17735" ht="15" x14ac:dyDescent="0.25"/>
    <row r="17736" ht="15" x14ac:dyDescent="0.25"/>
    <row r="17737" ht="15" x14ac:dyDescent="0.25"/>
    <row r="17738" ht="15" x14ac:dyDescent="0.25"/>
    <row r="17739" ht="15" x14ac:dyDescent="0.25"/>
    <row r="17740" ht="15" x14ac:dyDescent="0.25"/>
    <row r="17741" ht="15" x14ac:dyDescent="0.25"/>
    <row r="17742" ht="15" x14ac:dyDescent="0.25"/>
    <row r="17743" ht="15" x14ac:dyDescent="0.25"/>
    <row r="17744" ht="15" x14ac:dyDescent="0.25"/>
    <row r="17745" ht="15" x14ac:dyDescent="0.25"/>
    <row r="17746" ht="15" x14ac:dyDescent="0.25"/>
    <row r="17747" ht="15" x14ac:dyDescent="0.25"/>
    <row r="17748" ht="15" x14ac:dyDescent="0.25"/>
    <row r="17749" ht="15" x14ac:dyDescent="0.25"/>
    <row r="17750" ht="15" x14ac:dyDescent="0.25"/>
    <row r="17751" ht="15" x14ac:dyDescent="0.25"/>
    <row r="17752" ht="15" x14ac:dyDescent="0.25"/>
    <row r="17753" ht="15" x14ac:dyDescent="0.25"/>
    <row r="17754" ht="15" x14ac:dyDescent="0.25"/>
    <row r="17755" ht="15" x14ac:dyDescent="0.25"/>
    <row r="17756" ht="15" x14ac:dyDescent="0.25"/>
    <row r="17757" ht="15" x14ac:dyDescent="0.25"/>
    <row r="17758" ht="15" x14ac:dyDescent="0.25"/>
    <row r="17759" ht="15" x14ac:dyDescent="0.25"/>
    <row r="17760" ht="15" x14ac:dyDescent="0.25"/>
    <row r="17761" ht="15" x14ac:dyDescent="0.25"/>
    <row r="17762" ht="15" x14ac:dyDescent="0.25"/>
    <row r="17763" ht="15" x14ac:dyDescent="0.25"/>
    <row r="17764" ht="15" x14ac:dyDescent="0.25"/>
    <row r="17765" ht="15" x14ac:dyDescent="0.25"/>
    <row r="17766" ht="15" x14ac:dyDescent="0.25"/>
    <row r="17767" ht="15" x14ac:dyDescent="0.25"/>
    <row r="17768" ht="15" x14ac:dyDescent="0.25"/>
    <row r="17769" ht="15" x14ac:dyDescent="0.25"/>
    <row r="17770" ht="15" x14ac:dyDescent="0.25"/>
    <row r="17771" ht="15" x14ac:dyDescent="0.25"/>
    <row r="17772" ht="15" x14ac:dyDescent="0.25"/>
    <row r="17773" ht="15" x14ac:dyDescent="0.25"/>
    <row r="17774" ht="15" x14ac:dyDescent="0.25"/>
    <row r="17775" ht="15" x14ac:dyDescent="0.25"/>
    <row r="17776" ht="15" x14ac:dyDescent="0.25"/>
    <row r="17777" ht="15" x14ac:dyDescent="0.25"/>
    <row r="17778" ht="15" x14ac:dyDescent="0.25"/>
    <row r="17779" ht="15" x14ac:dyDescent="0.25"/>
    <row r="17780" ht="15" x14ac:dyDescent="0.25"/>
    <row r="17781" ht="15" x14ac:dyDescent="0.25"/>
    <row r="17782" ht="15" x14ac:dyDescent="0.25"/>
    <row r="17783" ht="15" x14ac:dyDescent="0.25"/>
    <row r="17784" ht="15" x14ac:dyDescent="0.25"/>
    <row r="17785" ht="15" x14ac:dyDescent="0.25"/>
    <row r="17786" ht="15" x14ac:dyDescent="0.25"/>
    <row r="17787" ht="15" x14ac:dyDescent="0.25"/>
    <row r="17788" ht="15" x14ac:dyDescent="0.25"/>
    <row r="17789" ht="15" x14ac:dyDescent="0.25"/>
    <row r="17790" ht="15" x14ac:dyDescent="0.25"/>
    <row r="17791" ht="15" x14ac:dyDescent="0.25"/>
    <row r="17792" ht="15" x14ac:dyDescent="0.25"/>
    <row r="17793" ht="15" x14ac:dyDescent="0.25"/>
    <row r="17794" ht="15" x14ac:dyDescent="0.25"/>
    <row r="17795" ht="15" x14ac:dyDescent="0.25"/>
    <row r="17796" ht="15" x14ac:dyDescent="0.25"/>
    <row r="17797" ht="15" x14ac:dyDescent="0.25"/>
    <row r="17798" ht="15" x14ac:dyDescent="0.25"/>
    <row r="17799" ht="15" x14ac:dyDescent="0.25"/>
    <row r="17800" ht="15" x14ac:dyDescent="0.25"/>
    <row r="17801" ht="15" x14ac:dyDescent="0.25"/>
    <row r="17802" ht="15" x14ac:dyDescent="0.25"/>
    <row r="17803" ht="15" x14ac:dyDescent="0.25"/>
    <row r="17804" ht="15" x14ac:dyDescent="0.25"/>
    <row r="17805" ht="15" x14ac:dyDescent="0.25"/>
    <row r="17806" ht="15" x14ac:dyDescent="0.25"/>
    <row r="17807" ht="15" x14ac:dyDescent="0.25"/>
    <row r="17808" ht="15" x14ac:dyDescent="0.25"/>
    <row r="17809" ht="15" x14ac:dyDescent="0.25"/>
    <row r="17810" ht="15" x14ac:dyDescent="0.25"/>
    <row r="17811" ht="15" x14ac:dyDescent="0.25"/>
    <row r="17812" ht="15" x14ac:dyDescent="0.25"/>
    <row r="17813" ht="15" x14ac:dyDescent="0.25"/>
    <row r="17814" ht="15" x14ac:dyDescent="0.25"/>
    <row r="17815" ht="15" x14ac:dyDescent="0.25"/>
    <row r="17816" ht="15" x14ac:dyDescent="0.25"/>
    <row r="17817" ht="15" x14ac:dyDescent="0.25"/>
    <row r="17818" ht="15" x14ac:dyDescent="0.25"/>
    <row r="17819" ht="15" x14ac:dyDescent="0.25"/>
    <row r="17820" ht="15" x14ac:dyDescent="0.25"/>
    <row r="17821" ht="15" x14ac:dyDescent="0.25"/>
    <row r="17822" ht="15" x14ac:dyDescent="0.25"/>
    <row r="17823" ht="15" x14ac:dyDescent="0.25"/>
    <row r="17824" ht="15" x14ac:dyDescent="0.25"/>
    <row r="17825" ht="15" x14ac:dyDescent="0.25"/>
    <row r="17826" ht="15" x14ac:dyDescent="0.25"/>
    <row r="17827" ht="15" x14ac:dyDescent="0.25"/>
    <row r="17828" ht="15" x14ac:dyDescent="0.25"/>
    <row r="17829" ht="15" x14ac:dyDescent="0.25"/>
    <row r="17830" ht="15" x14ac:dyDescent="0.25"/>
    <row r="17831" ht="15" x14ac:dyDescent="0.25"/>
    <row r="17832" ht="15" x14ac:dyDescent="0.25"/>
    <row r="17833" ht="15" x14ac:dyDescent="0.25"/>
    <row r="17834" ht="15" x14ac:dyDescent="0.25"/>
    <row r="17835" ht="15" x14ac:dyDescent="0.25"/>
    <row r="17836" ht="15" x14ac:dyDescent="0.25"/>
    <row r="17837" ht="15" x14ac:dyDescent="0.25"/>
    <row r="17838" ht="15" x14ac:dyDescent="0.25"/>
    <row r="17839" ht="15" x14ac:dyDescent="0.25"/>
    <row r="17840" ht="15" x14ac:dyDescent="0.25"/>
    <row r="17841" ht="15" x14ac:dyDescent="0.25"/>
    <row r="17842" ht="15" x14ac:dyDescent="0.25"/>
    <row r="17843" ht="15" x14ac:dyDescent="0.25"/>
    <row r="17844" ht="15" x14ac:dyDescent="0.25"/>
    <row r="17845" ht="15" x14ac:dyDescent="0.25"/>
    <row r="17846" ht="15" x14ac:dyDescent="0.25"/>
    <row r="17847" ht="15" x14ac:dyDescent="0.25"/>
    <row r="17848" ht="15" x14ac:dyDescent="0.25"/>
    <row r="17849" ht="15" x14ac:dyDescent="0.25"/>
    <row r="17850" ht="15" x14ac:dyDescent="0.25"/>
    <row r="17851" ht="15" x14ac:dyDescent="0.25"/>
    <row r="17852" ht="15" x14ac:dyDescent="0.25"/>
    <row r="17853" ht="15" x14ac:dyDescent="0.25"/>
    <row r="17854" ht="15" x14ac:dyDescent="0.25"/>
    <row r="17855" ht="15" x14ac:dyDescent="0.25"/>
    <row r="17856" ht="15" x14ac:dyDescent="0.25"/>
    <row r="17857" ht="15" x14ac:dyDescent="0.25"/>
    <row r="17858" ht="15" x14ac:dyDescent="0.25"/>
    <row r="17859" ht="15" x14ac:dyDescent="0.25"/>
    <row r="17860" ht="15" x14ac:dyDescent="0.25"/>
    <row r="17861" ht="15" x14ac:dyDescent="0.25"/>
    <row r="17862" ht="15" x14ac:dyDescent="0.25"/>
    <row r="17863" ht="15" x14ac:dyDescent="0.25"/>
    <row r="17864" ht="15" x14ac:dyDescent="0.25"/>
    <row r="17865" ht="15" x14ac:dyDescent="0.25"/>
    <row r="17866" ht="15" x14ac:dyDescent="0.25"/>
    <row r="17867" ht="15" x14ac:dyDescent="0.25"/>
    <row r="17868" ht="15" x14ac:dyDescent="0.25"/>
    <row r="17869" ht="15" x14ac:dyDescent="0.25"/>
    <row r="17870" ht="15" x14ac:dyDescent="0.25"/>
    <row r="17871" ht="15" x14ac:dyDescent="0.25"/>
    <row r="17872" ht="15" x14ac:dyDescent="0.25"/>
    <row r="17873" ht="15" x14ac:dyDescent="0.25"/>
    <row r="17874" ht="15" x14ac:dyDescent="0.25"/>
    <row r="17875" ht="15" x14ac:dyDescent="0.25"/>
    <row r="17876" ht="15" x14ac:dyDescent="0.25"/>
    <row r="17877" ht="15" x14ac:dyDescent="0.25"/>
    <row r="17878" ht="15" x14ac:dyDescent="0.25"/>
    <row r="17879" ht="15" x14ac:dyDescent="0.25"/>
    <row r="17880" ht="15" x14ac:dyDescent="0.25"/>
    <row r="17881" ht="15" x14ac:dyDescent="0.25"/>
    <row r="17882" ht="15" x14ac:dyDescent="0.25"/>
    <row r="17883" ht="15" x14ac:dyDescent="0.25"/>
    <row r="17884" ht="15" x14ac:dyDescent="0.25"/>
    <row r="17885" ht="15" x14ac:dyDescent="0.25"/>
    <row r="17886" ht="15" x14ac:dyDescent="0.25"/>
    <row r="17887" ht="15" x14ac:dyDescent="0.25"/>
    <row r="17888" ht="15" x14ac:dyDescent="0.25"/>
    <row r="17889" ht="15" x14ac:dyDescent="0.25"/>
    <row r="17890" ht="15" x14ac:dyDescent="0.25"/>
    <row r="17891" ht="15" x14ac:dyDescent="0.25"/>
    <row r="17892" ht="15" x14ac:dyDescent="0.25"/>
    <row r="17893" ht="15" x14ac:dyDescent="0.25"/>
    <row r="17894" ht="15" x14ac:dyDescent="0.25"/>
    <row r="17895" ht="15" x14ac:dyDescent="0.25"/>
    <row r="17896" ht="15" x14ac:dyDescent="0.25"/>
    <row r="17897" ht="15" x14ac:dyDescent="0.25"/>
    <row r="17898" ht="15" x14ac:dyDescent="0.25"/>
    <row r="17899" ht="15" x14ac:dyDescent="0.25"/>
    <row r="17900" ht="15" x14ac:dyDescent="0.25"/>
    <row r="17901" ht="15" x14ac:dyDescent="0.25"/>
    <row r="17902" ht="15" x14ac:dyDescent="0.25"/>
    <row r="17903" ht="15" x14ac:dyDescent="0.25"/>
    <row r="17904" ht="15" x14ac:dyDescent="0.25"/>
    <row r="17905" ht="15" x14ac:dyDescent="0.25"/>
    <row r="17906" ht="15" x14ac:dyDescent="0.25"/>
    <row r="17907" ht="15" x14ac:dyDescent="0.25"/>
    <row r="17908" ht="15" x14ac:dyDescent="0.25"/>
    <row r="17909" ht="15" x14ac:dyDescent="0.25"/>
    <row r="17910" ht="15" x14ac:dyDescent="0.25"/>
    <row r="17911" ht="15" x14ac:dyDescent="0.25"/>
    <row r="17912" ht="15" x14ac:dyDescent="0.25"/>
    <row r="17913" ht="15" x14ac:dyDescent="0.25"/>
    <row r="17914" ht="15" x14ac:dyDescent="0.25"/>
    <row r="17915" ht="15" x14ac:dyDescent="0.25"/>
    <row r="17916" ht="15" x14ac:dyDescent="0.25"/>
    <row r="17917" ht="15" x14ac:dyDescent="0.25"/>
    <row r="17918" ht="15" x14ac:dyDescent="0.25"/>
    <row r="17919" ht="15" x14ac:dyDescent="0.25"/>
    <row r="17920" ht="15" x14ac:dyDescent="0.25"/>
    <row r="17921" ht="15" x14ac:dyDescent="0.25"/>
    <row r="17922" ht="15" x14ac:dyDescent="0.25"/>
    <row r="17923" ht="15" x14ac:dyDescent="0.25"/>
    <row r="17924" ht="15" x14ac:dyDescent="0.25"/>
    <row r="17925" ht="15" x14ac:dyDescent="0.25"/>
    <row r="17926" ht="15" x14ac:dyDescent="0.25"/>
    <row r="17927" ht="15" x14ac:dyDescent="0.25"/>
    <row r="17928" ht="15" x14ac:dyDescent="0.25"/>
    <row r="17929" ht="15" x14ac:dyDescent="0.25"/>
    <row r="17930" ht="15" x14ac:dyDescent="0.25"/>
    <row r="17931" ht="15" x14ac:dyDescent="0.25"/>
    <row r="17932" ht="15" x14ac:dyDescent="0.25"/>
    <row r="17933" ht="15" x14ac:dyDescent="0.25"/>
    <row r="17934" ht="15" x14ac:dyDescent="0.25"/>
    <row r="17935" ht="15" x14ac:dyDescent="0.25"/>
    <row r="17936" ht="15" x14ac:dyDescent="0.25"/>
    <row r="17937" ht="15" x14ac:dyDescent="0.25"/>
    <row r="17938" ht="15" x14ac:dyDescent="0.25"/>
    <row r="17939" ht="15" x14ac:dyDescent="0.25"/>
    <row r="17940" ht="15" x14ac:dyDescent="0.25"/>
    <row r="17941" ht="15" x14ac:dyDescent="0.25"/>
    <row r="17942" ht="15" x14ac:dyDescent="0.25"/>
    <row r="17943" ht="15" x14ac:dyDescent="0.25"/>
    <row r="17944" ht="15" x14ac:dyDescent="0.25"/>
    <row r="17945" ht="15" x14ac:dyDescent="0.25"/>
    <row r="17946" ht="15" x14ac:dyDescent="0.25"/>
    <row r="17947" ht="15" x14ac:dyDescent="0.25"/>
    <row r="17948" ht="15" x14ac:dyDescent="0.25"/>
    <row r="17949" ht="15" x14ac:dyDescent="0.25"/>
    <row r="17950" ht="15" x14ac:dyDescent="0.25"/>
    <row r="17951" ht="15" x14ac:dyDescent="0.25"/>
    <row r="17952" ht="15" x14ac:dyDescent="0.25"/>
    <row r="17953" ht="15" x14ac:dyDescent="0.25"/>
    <row r="17954" ht="15" x14ac:dyDescent="0.25"/>
    <row r="17955" ht="15" x14ac:dyDescent="0.25"/>
    <row r="17956" ht="15" x14ac:dyDescent="0.25"/>
    <row r="17957" ht="15" x14ac:dyDescent="0.25"/>
    <row r="17958" ht="15" x14ac:dyDescent="0.25"/>
    <row r="17959" ht="15" x14ac:dyDescent="0.25"/>
    <row r="17960" ht="15" x14ac:dyDescent="0.25"/>
    <row r="17961" ht="15" x14ac:dyDescent="0.25"/>
    <row r="17962" ht="15" x14ac:dyDescent="0.25"/>
    <row r="17963" ht="15" x14ac:dyDescent="0.25"/>
    <row r="17964" ht="15" x14ac:dyDescent="0.25"/>
    <row r="17965" ht="15" x14ac:dyDescent="0.25"/>
    <row r="17966" ht="15" x14ac:dyDescent="0.25"/>
    <row r="17967" ht="15" x14ac:dyDescent="0.25"/>
    <row r="17968" ht="15" x14ac:dyDescent="0.25"/>
    <row r="17969" ht="15" x14ac:dyDescent="0.25"/>
    <row r="17970" ht="15" x14ac:dyDescent="0.25"/>
    <row r="17971" ht="15" x14ac:dyDescent="0.25"/>
    <row r="17972" ht="15" x14ac:dyDescent="0.25"/>
    <row r="17973" ht="15" x14ac:dyDescent="0.25"/>
    <row r="17974" ht="15" x14ac:dyDescent="0.25"/>
    <row r="17975" ht="15" x14ac:dyDescent="0.25"/>
    <row r="17976" ht="15" x14ac:dyDescent="0.25"/>
    <row r="17977" ht="15" x14ac:dyDescent="0.25"/>
    <row r="17978" ht="15" x14ac:dyDescent="0.25"/>
    <row r="17979" ht="15" x14ac:dyDescent="0.25"/>
    <row r="17980" ht="15" x14ac:dyDescent="0.25"/>
    <row r="17981" ht="15" x14ac:dyDescent="0.25"/>
    <row r="17982" ht="15" x14ac:dyDescent="0.25"/>
    <row r="17983" ht="15" x14ac:dyDescent="0.25"/>
    <row r="17984" ht="15" x14ac:dyDescent="0.25"/>
    <row r="17985" ht="15" x14ac:dyDescent="0.25"/>
    <row r="17986" ht="15" x14ac:dyDescent="0.25"/>
    <row r="17987" ht="15" x14ac:dyDescent="0.25"/>
    <row r="17988" ht="15" x14ac:dyDescent="0.25"/>
    <row r="17989" ht="15" x14ac:dyDescent="0.25"/>
    <row r="17990" ht="15" x14ac:dyDescent="0.25"/>
    <row r="17991" ht="15" x14ac:dyDescent="0.25"/>
    <row r="17992" ht="15" x14ac:dyDescent="0.25"/>
    <row r="17993" ht="15" x14ac:dyDescent="0.25"/>
    <row r="17994" ht="15" x14ac:dyDescent="0.25"/>
    <row r="17995" ht="15" x14ac:dyDescent="0.25"/>
    <row r="17996" ht="15" x14ac:dyDescent="0.25"/>
    <row r="17997" ht="15" x14ac:dyDescent="0.25"/>
    <row r="17998" ht="15" x14ac:dyDescent="0.25"/>
    <row r="17999" ht="15" x14ac:dyDescent="0.25"/>
    <row r="18000" ht="15" x14ac:dyDescent="0.25"/>
    <row r="18001" ht="15" x14ac:dyDescent="0.25"/>
    <row r="18002" ht="15" x14ac:dyDescent="0.25"/>
    <row r="18003" ht="15" x14ac:dyDescent="0.25"/>
    <row r="18004" ht="15" x14ac:dyDescent="0.25"/>
    <row r="18005" ht="15" x14ac:dyDescent="0.25"/>
    <row r="18006" ht="15" x14ac:dyDescent="0.25"/>
    <row r="18007" ht="15" x14ac:dyDescent="0.25"/>
    <row r="18008" ht="15" x14ac:dyDescent="0.25"/>
    <row r="18009" ht="15" x14ac:dyDescent="0.25"/>
    <row r="18010" ht="15" x14ac:dyDescent="0.25"/>
    <row r="18011" ht="15" x14ac:dyDescent="0.25"/>
    <row r="18012" ht="15" x14ac:dyDescent="0.25"/>
    <row r="18013" ht="15" x14ac:dyDescent="0.25"/>
    <row r="18014" ht="15" x14ac:dyDescent="0.25"/>
    <row r="18015" ht="15" x14ac:dyDescent="0.25"/>
    <row r="18016" ht="15" x14ac:dyDescent="0.25"/>
    <row r="18017" ht="15" x14ac:dyDescent="0.25"/>
    <row r="18018" ht="15" x14ac:dyDescent="0.25"/>
    <row r="18019" ht="15" x14ac:dyDescent="0.25"/>
    <row r="18020" ht="15" x14ac:dyDescent="0.25"/>
    <row r="18021" ht="15" x14ac:dyDescent="0.25"/>
    <row r="18022" ht="15" x14ac:dyDescent="0.25"/>
    <row r="18023" ht="15" x14ac:dyDescent="0.25"/>
    <row r="18024" ht="15" x14ac:dyDescent="0.25"/>
    <row r="18025" ht="15" x14ac:dyDescent="0.25"/>
    <row r="18026" ht="15" x14ac:dyDescent="0.25"/>
    <row r="18027" ht="15" x14ac:dyDescent="0.25"/>
    <row r="18028" ht="15" x14ac:dyDescent="0.25"/>
    <row r="18029" ht="15" x14ac:dyDescent="0.25"/>
    <row r="18030" ht="15" x14ac:dyDescent="0.25"/>
    <row r="18031" ht="15" x14ac:dyDescent="0.25"/>
    <row r="18032" ht="15" x14ac:dyDescent="0.25"/>
    <row r="18033" ht="15" x14ac:dyDescent="0.25"/>
    <row r="18034" ht="15" x14ac:dyDescent="0.25"/>
    <row r="18035" ht="15" x14ac:dyDescent="0.25"/>
    <row r="18036" ht="15" x14ac:dyDescent="0.25"/>
    <row r="18037" ht="15" x14ac:dyDescent="0.25"/>
    <row r="18038" ht="15" x14ac:dyDescent="0.25"/>
    <row r="18039" ht="15" x14ac:dyDescent="0.25"/>
    <row r="18040" ht="15" x14ac:dyDescent="0.25"/>
    <row r="18041" ht="15" x14ac:dyDescent="0.25"/>
    <row r="18042" ht="15" x14ac:dyDescent="0.25"/>
    <row r="18043" ht="15" x14ac:dyDescent="0.25"/>
    <row r="18044" ht="15" x14ac:dyDescent="0.25"/>
    <row r="18045" ht="15" x14ac:dyDescent="0.25"/>
    <row r="18046" ht="15" x14ac:dyDescent="0.25"/>
    <row r="18047" ht="15" x14ac:dyDescent="0.25"/>
    <row r="18048" ht="15" x14ac:dyDescent="0.25"/>
    <row r="18049" ht="15" x14ac:dyDescent="0.25"/>
    <row r="18050" ht="15" x14ac:dyDescent="0.25"/>
    <row r="18051" ht="15" x14ac:dyDescent="0.25"/>
    <row r="18052" ht="15" x14ac:dyDescent="0.25"/>
    <row r="18053" ht="15" x14ac:dyDescent="0.25"/>
    <row r="18054" ht="15" x14ac:dyDescent="0.25"/>
    <row r="18055" ht="15" x14ac:dyDescent="0.25"/>
    <row r="18056" ht="15" x14ac:dyDescent="0.25"/>
    <row r="18057" ht="15" x14ac:dyDescent="0.25"/>
    <row r="18058" ht="15" x14ac:dyDescent="0.25"/>
    <row r="18059" ht="15" x14ac:dyDescent="0.25"/>
    <row r="18060" ht="15" x14ac:dyDescent="0.25"/>
    <row r="18061" ht="15" x14ac:dyDescent="0.25"/>
    <row r="18062" ht="15" x14ac:dyDescent="0.25"/>
    <row r="18063" ht="15" x14ac:dyDescent="0.25"/>
    <row r="18064" ht="15" x14ac:dyDescent="0.25"/>
    <row r="18065" ht="15" x14ac:dyDescent="0.25"/>
    <row r="18066" ht="15" x14ac:dyDescent="0.25"/>
    <row r="18067" ht="15" x14ac:dyDescent="0.25"/>
    <row r="18068" ht="15" x14ac:dyDescent="0.25"/>
    <row r="18069" ht="15" x14ac:dyDescent="0.25"/>
    <row r="18070" ht="15" x14ac:dyDescent="0.25"/>
    <row r="18071" ht="15" x14ac:dyDescent="0.25"/>
    <row r="18072" ht="15" x14ac:dyDescent="0.25"/>
    <row r="18073" ht="15" x14ac:dyDescent="0.25"/>
    <row r="18074" ht="15" x14ac:dyDescent="0.25"/>
    <row r="18075" ht="15" x14ac:dyDescent="0.25"/>
    <row r="18076" ht="15" x14ac:dyDescent="0.25"/>
    <row r="18077" ht="15" x14ac:dyDescent="0.25"/>
    <row r="18078" ht="15" x14ac:dyDescent="0.25"/>
    <row r="18079" ht="15" x14ac:dyDescent="0.25"/>
    <row r="18080" ht="15" x14ac:dyDescent="0.25"/>
    <row r="18081" ht="15" x14ac:dyDescent="0.25"/>
    <row r="18082" ht="15" x14ac:dyDescent="0.25"/>
    <row r="18083" ht="15" x14ac:dyDescent="0.25"/>
    <row r="18084" ht="15" x14ac:dyDescent="0.25"/>
    <row r="18085" ht="15" x14ac:dyDescent="0.25"/>
    <row r="18086" ht="15" x14ac:dyDescent="0.25"/>
    <row r="18087" ht="15" x14ac:dyDescent="0.25"/>
    <row r="18088" ht="15" x14ac:dyDescent="0.25"/>
    <row r="18089" ht="15" x14ac:dyDescent="0.25"/>
    <row r="18090" ht="15" x14ac:dyDescent="0.25"/>
    <row r="18091" ht="15" x14ac:dyDescent="0.25"/>
    <row r="18092" ht="15" x14ac:dyDescent="0.25"/>
    <row r="18093" ht="15" x14ac:dyDescent="0.25"/>
    <row r="18094" ht="15" x14ac:dyDescent="0.25"/>
    <row r="18095" ht="15" x14ac:dyDescent="0.25"/>
    <row r="18096" ht="15" x14ac:dyDescent="0.25"/>
    <row r="18097" ht="15" x14ac:dyDescent="0.25"/>
    <row r="18098" ht="15" x14ac:dyDescent="0.25"/>
    <row r="18099" ht="15" x14ac:dyDescent="0.25"/>
    <row r="18100" ht="15" x14ac:dyDescent="0.25"/>
    <row r="18101" ht="15" x14ac:dyDescent="0.25"/>
    <row r="18102" ht="15" x14ac:dyDescent="0.25"/>
    <row r="18103" ht="15" x14ac:dyDescent="0.25"/>
    <row r="18104" ht="15" x14ac:dyDescent="0.25"/>
    <row r="18105" ht="15" x14ac:dyDescent="0.25"/>
    <row r="18106" ht="15" x14ac:dyDescent="0.25"/>
    <row r="18107" ht="15" x14ac:dyDescent="0.25"/>
    <row r="18108" ht="15" x14ac:dyDescent="0.25"/>
    <row r="18109" ht="15" x14ac:dyDescent="0.25"/>
    <row r="18110" ht="15" x14ac:dyDescent="0.25"/>
    <row r="18111" ht="15" x14ac:dyDescent="0.25"/>
    <row r="18112" ht="15" x14ac:dyDescent="0.25"/>
    <row r="18113" ht="15" x14ac:dyDescent="0.25"/>
    <row r="18114" ht="15" x14ac:dyDescent="0.25"/>
    <row r="18115" ht="15" x14ac:dyDescent="0.25"/>
    <row r="18116" ht="15" x14ac:dyDescent="0.25"/>
    <row r="18117" ht="15" x14ac:dyDescent="0.25"/>
    <row r="18118" ht="15" x14ac:dyDescent="0.25"/>
    <row r="18119" ht="15" x14ac:dyDescent="0.25"/>
    <row r="18120" ht="15" x14ac:dyDescent="0.25"/>
    <row r="18121" ht="15" x14ac:dyDescent="0.25"/>
    <row r="18122" ht="15" x14ac:dyDescent="0.25"/>
    <row r="18123" ht="15" x14ac:dyDescent="0.25"/>
    <row r="18124" ht="15" x14ac:dyDescent="0.25"/>
    <row r="18125" ht="15" x14ac:dyDescent="0.25"/>
    <row r="18126" ht="15" x14ac:dyDescent="0.25"/>
    <row r="18127" ht="15" x14ac:dyDescent="0.25"/>
    <row r="18128" ht="15" x14ac:dyDescent="0.25"/>
    <row r="18129" ht="15" x14ac:dyDescent="0.25"/>
    <row r="18130" ht="15" x14ac:dyDescent="0.25"/>
    <row r="18131" ht="15" x14ac:dyDescent="0.25"/>
    <row r="18132" ht="15" x14ac:dyDescent="0.25"/>
    <row r="18133" ht="15" x14ac:dyDescent="0.25"/>
    <row r="18134" ht="15" x14ac:dyDescent="0.25"/>
    <row r="18135" ht="15" x14ac:dyDescent="0.25"/>
    <row r="18136" ht="15" x14ac:dyDescent="0.25"/>
    <row r="18137" ht="15" x14ac:dyDescent="0.25"/>
    <row r="18138" ht="15" x14ac:dyDescent="0.25"/>
    <row r="18139" ht="15" x14ac:dyDescent="0.25"/>
    <row r="18140" ht="15" x14ac:dyDescent="0.25"/>
    <row r="18141" ht="15" x14ac:dyDescent="0.25"/>
    <row r="18142" ht="15" x14ac:dyDescent="0.25"/>
    <row r="18143" ht="15" x14ac:dyDescent="0.25"/>
    <row r="18144" ht="15" x14ac:dyDescent="0.25"/>
    <row r="18145" ht="15" x14ac:dyDescent="0.25"/>
    <row r="18146" ht="15" x14ac:dyDescent="0.25"/>
    <row r="18147" ht="15" x14ac:dyDescent="0.25"/>
    <row r="18148" ht="15" x14ac:dyDescent="0.25"/>
    <row r="18149" ht="15" x14ac:dyDescent="0.25"/>
    <row r="18150" ht="15" x14ac:dyDescent="0.25"/>
    <row r="18151" ht="15" x14ac:dyDescent="0.25"/>
    <row r="18152" ht="15" x14ac:dyDescent="0.25"/>
    <row r="18153" ht="15" x14ac:dyDescent="0.25"/>
    <row r="18154" ht="15" x14ac:dyDescent="0.25"/>
    <row r="18155" ht="15" x14ac:dyDescent="0.25"/>
    <row r="18156" ht="15" x14ac:dyDescent="0.25"/>
    <row r="18157" ht="15" x14ac:dyDescent="0.25"/>
    <row r="18158" ht="15" x14ac:dyDescent="0.25"/>
    <row r="18159" ht="15" x14ac:dyDescent="0.25"/>
    <row r="18160" ht="15" x14ac:dyDescent="0.25"/>
    <row r="18161" ht="15" x14ac:dyDescent="0.25"/>
    <row r="18162" ht="15" x14ac:dyDescent="0.25"/>
    <row r="18163" ht="15" x14ac:dyDescent="0.25"/>
    <row r="18164" ht="15" x14ac:dyDescent="0.25"/>
    <row r="18165" ht="15" x14ac:dyDescent="0.25"/>
    <row r="18166" ht="15" x14ac:dyDescent="0.25"/>
    <row r="18167" ht="15" x14ac:dyDescent="0.25"/>
    <row r="18168" ht="15" x14ac:dyDescent="0.25"/>
    <row r="18169" ht="15" x14ac:dyDescent="0.25"/>
    <row r="18170" ht="15" x14ac:dyDescent="0.25"/>
    <row r="18171" ht="15" x14ac:dyDescent="0.25"/>
    <row r="18172" ht="15" x14ac:dyDescent="0.25"/>
    <row r="18173" ht="15" x14ac:dyDescent="0.25"/>
    <row r="18174" ht="15" x14ac:dyDescent="0.25"/>
    <row r="18175" ht="15" x14ac:dyDescent="0.25"/>
    <row r="18176" ht="15" x14ac:dyDescent="0.25"/>
    <row r="18177" ht="15" x14ac:dyDescent="0.25"/>
    <row r="18178" ht="15" x14ac:dyDescent="0.25"/>
    <row r="18179" ht="15" x14ac:dyDescent="0.25"/>
    <row r="18180" ht="15" x14ac:dyDescent="0.25"/>
    <row r="18181" ht="15" x14ac:dyDescent="0.25"/>
    <row r="18182" ht="15" x14ac:dyDescent="0.25"/>
    <row r="18183" ht="15" x14ac:dyDescent="0.25"/>
    <row r="18184" ht="15" x14ac:dyDescent="0.25"/>
    <row r="18185" ht="15" x14ac:dyDescent="0.25"/>
    <row r="18186" ht="15" x14ac:dyDescent="0.25"/>
    <row r="18187" ht="15" x14ac:dyDescent="0.25"/>
    <row r="18188" ht="15" x14ac:dyDescent="0.25"/>
    <row r="18189" ht="15" x14ac:dyDescent="0.25"/>
    <row r="18190" ht="15" x14ac:dyDescent="0.25"/>
    <row r="18191" ht="15" x14ac:dyDescent="0.25"/>
    <row r="18192" ht="15" x14ac:dyDescent="0.25"/>
    <row r="18193" ht="15" x14ac:dyDescent="0.25"/>
    <row r="18194" ht="15" x14ac:dyDescent="0.25"/>
    <row r="18195" ht="15" x14ac:dyDescent="0.25"/>
    <row r="18196" ht="15" x14ac:dyDescent="0.25"/>
    <row r="18197" ht="15" x14ac:dyDescent="0.25"/>
    <row r="18198" ht="15" x14ac:dyDescent="0.25"/>
    <row r="18199" ht="15" x14ac:dyDescent="0.25"/>
    <row r="18200" ht="15" x14ac:dyDescent="0.25"/>
    <row r="18201" ht="15" x14ac:dyDescent="0.25"/>
    <row r="18202" ht="15" x14ac:dyDescent="0.25"/>
    <row r="18203" ht="15" x14ac:dyDescent="0.25"/>
    <row r="18204" ht="15" x14ac:dyDescent="0.25"/>
    <row r="18205" ht="15" x14ac:dyDescent="0.25"/>
    <row r="18206" ht="15" x14ac:dyDescent="0.25"/>
    <row r="18207" ht="15" x14ac:dyDescent="0.25"/>
    <row r="18208" ht="15" x14ac:dyDescent="0.25"/>
    <row r="18209" ht="15" x14ac:dyDescent="0.25"/>
    <row r="18210" ht="15" x14ac:dyDescent="0.25"/>
    <row r="18211" ht="15" x14ac:dyDescent="0.25"/>
    <row r="18212" ht="15" x14ac:dyDescent="0.25"/>
    <row r="18213" ht="15" x14ac:dyDescent="0.25"/>
    <row r="18214" ht="15" x14ac:dyDescent="0.25"/>
    <row r="18215" ht="15" x14ac:dyDescent="0.25"/>
    <row r="18216" ht="15" x14ac:dyDescent="0.25"/>
    <row r="18217" ht="15" x14ac:dyDescent="0.25"/>
    <row r="18218" ht="15" x14ac:dyDescent="0.25"/>
    <row r="18219" ht="15" x14ac:dyDescent="0.25"/>
    <row r="18220" ht="15" x14ac:dyDescent="0.25"/>
    <row r="18221" ht="15" x14ac:dyDescent="0.25"/>
    <row r="18222" ht="15" x14ac:dyDescent="0.25"/>
    <row r="18223" ht="15" x14ac:dyDescent="0.25"/>
    <row r="18224" ht="15" x14ac:dyDescent="0.25"/>
    <row r="18225" ht="15" x14ac:dyDescent="0.25"/>
    <row r="18226" ht="15" x14ac:dyDescent="0.25"/>
    <row r="18227" ht="15" x14ac:dyDescent="0.25"/>
    <row r="18228" ht="15" x14ac:dyDescent="0.25"/>
    <row r="18229" ht="15" x14ac:dyDescent="0.25"/>
    <row r="18230" ht="15" x14ac:dyDescent="0.25"/>
    <row r="18231" ht="15" x14ac:dyDescent="0.25"/>
    <row r="18232" ht="15" x14ac:dyDescent="0.25"/>
    <row r="18233" ht="15" x14ac:dyDescent="0.25"/>
    <row r="18234" ht="15" x14ac:dyDescent="0.25"/>
    <row r="18235" ht="15" x14ac:dyDescent="0.25"/>
    <row r="18236" ht="15" x14ac:dyDescent="0.25"/>
    <row r="18237" ht="15" x14ac:dyDescent="0.25"/>
    <row r="18238" ht="15" x14ac:dyDescent="0.25"/>
    <row r="18239" ht="15" x14ac:dyDescent="0.25"/>
    <row r="18240" ht="15" x14ac:dyDescent="0.25"/>
    <row r="18241" ht="15" x14ac:dyDescent="0.25"/>
    <row r="18242" ht="15" x14ac:dyDescent="0.25"/>
    <row r="18243" ht="15" x14ac:dyDescent="0.25"/>
    <row r="18244" ht="15" x14ac:dyDescent="0.25"/>
    <row r="18245" ht="15" x14ac:dyDescent="0.25"/>
    <row r="18246" ht="15" x14ac:dyDescent="0.25"/>
    <row r="18247" ht="15" x14ac:dyDescent="0.25"/>
    <row r="18248" ht="15" x14ac:dyDescent="0.25"/>
    <row r="18249" ht="15" x14ac:dyDescent="0.25"/>
    <row r="18250" ht="15" x14ac:dyDescent="0.25"/>
    <row r="18251" ht="15" x14ac:dyDescent="0.25"/>
    <row r="18252" ht="15" x14ac:dyDescent="0.25"/>
    <row r="18253" ht="15" x14ac:dyDescent="0.25"/>
    <row r="18254" ht="15" x14ac:dyDescent="0.25"/>
    <row r="18255" ht="15" x14ac:dyDescent="0.25"/>
    <row r="18256" ht="15" x14ac:dyDescent="0.25"/>
    <row r="18257" ht="15" x14ac:dyDescent="0.25"/>
    <row r="18258" ht="15" x14ac:dyDescent="0.25"/>
    <row r="18259" ht="15" x14ac:dyDescent="0.25"/>
    <row r="18260" ht="15" x14ac:dyDescent="0.25"/>
    <row r="18261" ht="15" x14ac:dyDescent="0.25"/>
    <row r="18262" ht="15" x14ac:dyDescent="0.25"/>
    <row r="18263" ht="15" x14ac:dyDescent="0.25"/>
    <row r="18264" ht="15" x14ac:dyDescent="0.25"/>
    <row r="18265" ht="15" x14ac:dyDescent="0.25"/>
    <row r="18266" ht="15" x14ac:dyDescent="0.25"/>
    <row r="18267" ht="15" x14ac:dyDescent="0.25"/>
    <row r="18268" ht="15" x14ac:dyDescent="0.25"/>
    <row r="18269" ht="15" x14ac:dyDescent="0.25"/>
    <row r="18270" ht="15" x14ac:dyDescent="0.25"/>
    <row r="18271" ht="15" x14ac:dyDescent="0.25"/>
    <row r="18272" ht="15" x14ac:dyDescent="0.25"/>
    <row r="18273" ht="15" x14ac:dyDescent="0.25"/>
    <row r="18274" ht="15" x14ac:dyDescent="0.25"/>
    <row r="18275" ht="15" x14ac:dyDescent="0.25"/>
    <row r="18276" ht="15" x14ac:dyDescent="0.25"/>
    <row r="18277" ht="15" x14ac:dyDescent="0.25"/>
    <row r="18278" ht="15" x14ac:dyDescent="0.25"/>
    <row r="18279" ht="15" x14ac:dyDescent="0.25"/>
    <row r="18280" ht="15" x14ac:dyDescent="0.25"/>
    <row r="18281" ht="15" x14ac:dyDescent="0.25"/>
    <row r="18282" ht="15" x14ac:dyDescent="0.25"/>
    <row r="18283" ht="15" x14ac:dyDescent="0.25"/>
    <row r="18284" ht="15" x14ac:dyDescent="0.25"/>
    <row r="18285" ht="15" x14ac:dyDescent="0.25"/>
    <row r="18286" ht="15" x14ac:dyDescent="0.25"/>
    <row r="18287" ht="15" x14ac:dyDescent="0.25"/>
    <row r="18288" ht="15" x14ac:dyDescent="0.25"/>
    <row r="18289" ht="15" x14ac:dyDescent="0.25"/>
    <row r="18290" ht="15" x14ac:dyDescent="0.25"/>
    <row r="18291" ht="15" x14ac:dyDescent="0.25"/>
    <row r="18292" ht="15" x14ac:dyDescent="0.25"/>
    <row r="18293" ht="15" x14ac:dyDescent="0.25"/>
    <row r="18294" ht="15" x14ac:dyDescent="0.25"/>
    <row r="18295" ht="15" x14ac:dyDescent="0.25"/>
    <row r="18296" ht="15" x14ac:dyDescent="0.25"/>
    <row r="18297" ht="15" x14ac:dyDescent="0.25"/>
    <row r="18298" ht="15" x14ac:dyDescent="0.25"/>
    <row r="18299" ht="15" x14ac:dyDescent="0.25"/>
    <row r="18300" ht="15" x14ac:dyDescent="0.25"/>
    <row r="18301" ht="15" x14ac:dyDescent="0.25"/>
    <row r="18302" ht="15" x14ac:dyDescent="0.25"/>
    <row r="18303" ht="15" x14ac:dyDescent="0.25"/>
    <row r="18304" ht="15" x14ac:dyDescent="0.25"/>
    <row r="18305" ht="15" x14ac:dyDescent="0.25"/>
    <row r="18306" ht="15" x14ac:dyDescent="0.25"/>
    <row r="18307" ht="15" x14ac:dyDescent="0.25"/>
    <row r="18308" ht="15" x14ac:dyDescent="0.25"/>
    <row r="18309" ht="15" x14ac:dyDescent="0.25"/>
    <row r="18310" ht="15" x14ac:dyDescent="0.25"/>
    <row r="18311" ht="15" x14ac:dyDescent="0.25"/>
    <row r="18312" ht="15" x14ac:dyDescent="0.25"/>
    <row r="18313" ht="15" x14ac:dyDescent="0.25"/>
    <row r="18314" ht="15" x14ac:dyDescent="0.25"/>
    <row r="18315" ht="15" x14ac:dyDescent="0.25"/>
    <row r="18316" ht="15" x14ac:dyDescent="0.25"/>
    <row r="18317" ht="15" x14ac:dyDescent="0.25"/>
    <row r="18318" ht="15" x14ac:dyDescent="0.25"/>
    <row r="18319" ht="15" x14ac:dyDescent="0.25"/>
    <row r="18320" ht="15" x14ac:dyDescent="0.25"/>
    <row r="18321" ht="15" x14ac:dyDescent="0.25"/>
    <row r="18322" ht="15" x14ac:dyDescent="0.25"/>
    <row r="18323" ht="15" x14ac:dyDescent="0.25"/>
    <row r="18324" ht="15" x14ac:dyDescent="0.25"/>
    <row r="18325" ht="15" x14ac:dyDescent="0.25"/>
    <row r="18326" ht="15" x14ac:dyDescent="0.25"/>
    <row r="18327" ht="15" x14ac:dyDescent="0.25"/>
    <row r="18328" ht="15" x14ac:dyDescent="0.25"/>
    <row r="18329" ht="15" x14ac:dyDescent="0.25"/>
    <row r="18330" ht="15" x14ac:dyDescent="0.25"/>
    <row r="18331" ht="15" x14ac:dyDescent="0.25"/>
    <row r="18332" ht="15" x14ac:dyDescent="0.25"/>
    <row r="18333" ht="15" x14ac:dyDescent="0.25"/>
    <row r="18334" ht="15" x14ac:dyDescent="0.25"/>
    <row r="18335" ht="15" x14ac:dyDescent="0.25"/>
    <row r="18336" ht="15" x14ac:dyDescent="0.25"/>
    <row r="18337" ht="15" x14ac:dyDescent="0.25"/>
    <row r="18338" ht="15" x14ac:dyDescent="0.25"/>
    <row r="18339" ht="15" x14ac:dyDescent="0.25"/>
    <row r="18340" ht="15" x14ac:dyDescent="0.25"/>
    <row r="18341" ht="15" x14ac:dyDescent="0.25"/>
    <row r="18342" ht="15" x14ac:dyDescent="0.25"/>
    <row r="18343" ht="15" x14ac:dyDescent="0.25"/>
    <row r="18344" ht="15" x14ac:dyDescent="0.25"/>
    <row r="18345" ht="15" x14ac:dyDescent="0.25"/>
    <row r="18346" ht="15" x14ac:dyDescent="0.25"/>
    <row r="18347" ht="15" x14ac:dyDescent="0.25"/>
    <row r="18348" ht="15" x14ac:dyDescent="0.25"/>
    <row r="18349" ht="15" x14ac:dyDescent="0.25"/>
    <row r="18350" ht="15" x14ac:dyDescent="0.25"/>
    <row r="18351" ht="15" x14ac:dyDescent="0.25"/>
    <row r="18352" ht="15" x14ac:dyDescent="0.25"/>
    <row r="18353" ht="15" x14ac:dyDescent="0.25"/>
    <row r="18354" ht="15" x14ac:dyDescent="0.25"/>
    <row r="18355" ht="15" x14ac:dyDescent="0.25"/>
    <row r="18356" ht="15" x14ac:dyDescent="0.25"/>
    <row r="18357" ht="15" x14ac:dyDescent="0.25"/>
    <row r="18358" ht="15" x14ac:dyDescent="0.25"/>
    <row r="18359" ht="15" x14ac:dyDescent="0.25"/>
    <row r="18360" ht="15" x14ac:dyDescent="0.25"/>
    <row r="18361" ht="15" x14ac:dyDescent="0.25"/>
    <row r="18362" ht="15" x14ac:dyDescent="0.25"/>
    <row r="18363" ht="15" x14ac:dyDescent="0.25"/>
    <row r="18364" ht="15" x14ac:dyDescent="0.25"/>
    <row r="18365" ht="15" x14ac:dyDescent="0.25"/>
    <row r="18366" ht="15" x14ac:dyDescent="0.25"/>
    <row r="18367" ht="15" x14ac:dyDescent="0.25"/>
    <row r="18368" ht="15" x14ac:dyDescent="0.25"/>
    <row r="18369" ht="15" x14ac:dyDescent="0.25"/>
    <row r="18370" ht="15" x14ac:dyDescent="0.25"/>
    <row r="18371" ht="15" x14ac:dyDescent="0.25"/>
    <row r="18372" ht="15" x14ac:dyDescent="0.25"/>
    <row r="18373" ht="15" x14ac:dyDescent="0.25"/>
    <row r="18374" ht="15" x14ac:dyDescent="0.25"/>
    <row r="18375" ht="15" x14ac:dyDescent="0.25"/>
    <row r="18376" ht="15" x14ac:dyDescent="0.25"/>
    <row r="18377" ht="15" x14ac:dyDescent="0.25"/>
    <row r="18378" ht="15" x14ac:dyDescent="0.25"/>
    <row r="18379" ht="15" x14ac:dyDescent="0.25"/>
    <row r="18380" ht="15" x14ac:dyDescent="0.25"/>
    <row r="18381" ht="15" x14ac:dyDescent="0.25"/>
    <row r="18382" ht="15" x14ac:dyDescent="0.25"/>
    <row r="18383" ht="15" x14ac:dyDescent="0.25"/>
    <row r="18384" ht="15" x14ac:dyDescent="0.25"/>
    <row r="18385" ht="15" x14ac:dyDescent="0.25"/>
    <row r="18386" ht="15" x14ac:dyDescent="0.25"/>
    <row r="18387" ht="15" x14ac:dyDescent="0.25"/>
    <row r="18388" ht="15" x14ac:dyDescent="0.25"/>
    <row r="18389" ht="15" x14ac:dyDescent="0.25"/>
    <row r="18390" ht="15" x14ac:dyDescent="0.25"/>
    <row r="18391" ht="15" x14ac:dyDescent="0.25"/>
    <row r="18392" ht="15" x14ac:dyDescent="0.25"/>
    <row r="18393" ht="15" x14ac:dyDescent="0.25"/>
    <row r="18394" ht="15" x14ac:dyDescent="0.25"/>
    <row r="18395" ht="15" x14ac:dyDescent="0.25"/>
    <row r="18396" ht="15" x14ac:dyDescent="0.25"/>
    <row r="18397" ht="15" x14ac:dyDescent="0.25"/>
    <row r="18398" ht="15" x14ac:dyDescent="0.25"/>
    <row r="18399" ht="15" x14ac:dyDescent="0.25"/>
    <row r="18400" ht="15" x14ac:dyDescent="0.25"/>
    <row r="18401" ht="15" x14ac:dyDescent="0.25"/>
    <row r="18402" ht="15" x14ac:dyDescent="0.25"/>
    <row r="18403" ht="15" x14ac:dyDescent="0.25"/>
    <row r="18404" ht="15" x14ac:dyDescent="0.25"/>
    <row r="18405" ht="15" x14ac:dyDescent="0.25"/>
    <row r="18406" ht="15" x14ac:dyDescent="0.25"/>
    <row r="18407" ht="15" x14ac:dyDescent="0.25"/>
    <row r="18408" ht="15" x14ac:dyDescent="0.25"/>
    <row r="18409" ht="15" x14ac:dyDescent="0.25"/>
    <row r="18410" ht="15" x14ac:dyDescent="0.25"/>
    <row r="18411" ht="15" x14ac:dyDescent="0.25"/>
    <row r="18412" ht="15" x14ac:dyDescent="0.25"/>
    <row r="18413" ht="15" x14ac:dyDescent="0.25"/>
    <row r="18414" ht="15" x14ac:dyDescent="0.25"/>
    <row r="18415" ht="15" x14ac:dyDescent="0.25"/>
    <row r="18416" ht="15" x14ac:dyDescent="0.25"/>
    <row r="18417" ht="15" x14ac:dyDescent="0.25"/>
    <row r="18418" ht="15" x14ac:dyDescent="0.25"/>
    <row r="18419" ht="15" x14ac:dyDescent="0.25"/>
    <row r="18420" ht="15" x14ac:dyDescent="0.25"/>
    <row r="18421" ht="15" x14ac:dyDescent="0.25"/>
    <row r="18422" ht="15" x14ac:dyDescent="0.25"/>
    <row r="18423" ht="15" x14ac:dyDescent="0.25"/>
    <row r="18424" ht="15" x14ac:dyDescent="0.25"/>
    <row r="18425" ht="15" x14ac:dyDescent="0.25"/>
    <row r="18426" ht="15" x14ac:dyDescent="0.25"/>
    <row r="18427" ht="15" x14ac:dyDescent="0.25"/>
    <row r="18428" ht="15" x14ac:dyDescent="0.25"/>
    <row r="18429" ht="15" x14ac:dyDescent="0.25"/>
    <row r="18430" ht="15" x14ac:dyDescent="0.25"/>
    <row r="18431" ht="15" x14ac:dyDescent="0.25"/>
    <row r="18432" ht="15" x14ac:dyDescent="0.25"/>
    <row r="18433" ht="15" x14ac:dyDescent="0.25"/>
    <row r="18434" ht="15" x14ac:dyDescent="0.25"/>
    <row r="18435" ht="15" x14ac:dyDescent="0.25"/>
    <row r="18436" ht="15" x14ac:dyDescent="0.25"/>
    <row r="18437" ht="15" x14ac:dyDescent="0.25"/>
    <row r="18438" ht="15" x14ac:dyDescent="0.25"/>
    <row r="18439" ht="15" x14ac:dyDescent="0.25"/>
    <row r="18440" ht="15" x14ac:dyDescent="0.25"/>
    <row r="18441" ht="15" x14ac:dyDescent="0.25"/>
    <row r="18442" ht="15" x14ac:dyDescent="0.25"/>
    <row r="18443" ht="15" x14ac:dyDescent="0.25"/>
    <row r="18444" ht="15" x14ac:dyDescent="0.25"/>
    <row r="18445" ht="15" x14ac:dyDescent="0.25"/>
    <row r="18446" ht="15" x14ac:dyDescent="0.25"/>
    <row r="18447" ht="15" x14ac:dyDescent="0.25"/>
    <row r="18448" ht="15" x14ac:dyDescent="0.25"/>
    <row r="18449" ht="15" x14ac:dyDescent="0.25"/>
    <row r="18450" ht="15" x14ac:dyDescent="0.25"/>
    <row r="18451" ht="15" x14ac:dyDescent="0.25"/>
    <row r="18452" ht="15" x14ac:dyDescent="0.25"/>
    <row r="18453" ht="15" x14ac:dyDescent="0.25"/>
    <row r="18454" ht="15" x14ac:dyDescent="0.25"/>
    <row r="18455" ht="15" x14ac:dyDescent="0.25"/>
    <row r="18456" ht="15" x14ac:dyDescent="0.25"/>
    <row r="18457" ht="15" x14ac:dyDescent="0.25"/>
    <row r="18458" ht="15" x14ac:dyDescent="0.25"/>
    <row r="18459" ht="15" x14ac:dyDescent="0.25"/>
    <row r="18460" ht="15" x14ac:dyDescent="0.25"/>
    <row r="18461" ht="15" x14ac:dyDescent="0.25"/>
    <row r="18462" ht="15" x14ac:dyDescent="0.25"/>
    <row r="18463" ht="15" x14ac:dyDescent="0.25"/>
    <row r="18464" ht="15" x14ac:dyDescent="0.25"/>
    <row r="18465" ht="15" x14ac:dyDescent="0.25"/>
    <row r="18466" ht="15" x14ac:dyDescent="0.25"/>
    <row r="18467" ht="15" x14ac:dyDescent="0.25"/>
    <row r="18468" ht="15" x14ac:dyDescent="0.25"/>
    <row r="18469" ht="15" x14ac:dyDescent="0.25"/>
    <row r="18470" ht="15" x14ac:dyDescent="0.25"/>
    <row r="18471" ht="15" x14ac:dyDescent="0.25"/>
    <row r="18472" ht="15" x14ac:dyDescent="0.25"/>
    <row r="18473" ht="15" x14ac:dyDescent="0.25"/>
    <row r="18474" ht="15" x14ac:dyDescent="0.25"/>
    <row r="18475" ht="15" x14ac:dyDescent="0.25"/>
    <row r="18476" ht="15" x14ac:dyDescent="0.25"/>
    <row r="18477" ht="15" x14ac:dyDescent="0.25"/>
    <row r="18478" ht="15" x14ac:dyDescent="0.25"/>
    <row r="18479" ht="15" x14ac:dyDescent="0.25"/>
    <row r="18480" ht="15" x14ac:dyDescent="0.25"/>
    <row r="18481" ht="15" x14ac:dyDescent="0.25"/>
    <row r="18482" ht="15" x14ac:dyDescent="0.25"/>
    <row r="18483" ht="15" x14ac:dyDescent="0.25"/>
    <row r="18484" ht="15" x14ac:dyDescent="0.25"/>
    <row r="18485" ht="15" x14ac:dyDescent="0.25"/>
    <row r="18486" ht="15" x14ac:dyDescent="0.25"/>
    <row r="18487" ht="15" x14ac:dyDescent="0.25"/>
    <row r="18488" ht="15" x14ac:dyDescent="0.25"/>
    <row r="18489" ht="15" x14ac:dyDescent="0.25"/>
    <row r="18490" ht="15" x14ac:dyDescent="0.25"/>
    <row r="18491" ht="15" x14ac:dyDescent="0.25"/>
    <row r="18492" ht="15" x14ac:dyDescent="0.25"/>
    <row r="18493" ht="15" x14ac:dyDescent="0.25"/>
    <row r="18494" ht="15" x14ac:dyDescent="0.25"/>
    <row r="18495" ht="15" x14ac:dyDescent="0.25"/>
    <row r="18496" ht="15" x14ac:dyDescent="0.25"/>
    <row r="18497" ht="15" x14ac:dyDescent="0.25"/>
    <row r="18498" ht="15" x14ac:dyDescent="0.25"/>
    <row r="18499" ht="15" x14ac:dyDescent="0.25"/>
    <row r="18500" ht="15" x14ac:dyDescent="0.25"/>
    <row r="18501" ht="15" x14ac:dyDescent="0.25"/>
    <row r="18502" ht="15" x14ac:dyDescent="0.25"/>
    <row r="18503" ht="15" x14ac:dyDescent="0.25"/>
    <row r="18504" ht="15" x14ac:dyDescent="0.25"/>
    <row r="18505" ht="15" x14ac:dyDescent="0.25"/>
    <row r="18506" ht="15" x14ac:dyDescent="0.25"/>
    <row r="18507" ht="15" x14ac:dyDescent="0.25"/>
    <row r="18508" ht="15" x14ac:dyDescent="0.25"/>
    <row r="18509" ht="15" x14ac:dyDescent="0.25"/>
    <row r="18510" ht="15" x14ac:dyDescent="0.25"/>
    <row r="18511" ht="15" x14ac:dyDescent="0.25"/>
    <row r="18512" ht="15" x14ac:dyDescent="0.25"/>
    <row r="18513" ht="15" x14ac:dyDescent="0.25"/>
    <row r="18514" ht="15" x14ac:dyDescent="0.25"/>
    <row r="18515" ht="15" x14ac:dyDescent="0.25"/>
    <row r="18516" ht="15" x14ac:dyDescent="0.25"/>
    <row r="18517" ht="15" x14ac:dyDescent="0.25"/>
    <row r="18518" ht="15" x14ac:dyDescent="0.25"/>
    <row r="18519" ht="15" x14ac:dyDescent="0.25"/>
    <row r="18520" ht="15" x14ac:dyDescent="0.25"/>
    <row r="18521" ht="15" x14ac:dyDescent="0.25"/>
    <row r="18522" ht="15" x14ac:dyDescent="0.25"/>
    <row r="18523" ht="15" x14ac:dyDescent="0.25"/>
    <row r="18524" ht="15" x14ac:dyDescent="0.25"/>
    <row r="18525" ht="15" x14ac:dyDescent="0.25"/>
    <row r="18526" ht="15" x14ac:dyDescent="0.25"/>
    <row r="18527" ht="15" x14ac:dyDescent="0.25"/>
    <row r="18528" ht="15" x14ac:dyDescent="0.25"/>
    <row r="18529" ht="15" x14ac:dyDescent="0.25"/>
    <row r="18530" ht="15" x14ac:dyDescent="0.25"/>
    <row r="18531" ht="15" x14ac:dyDescent="0.25"/>
    <row r="18532" ht="15" x14ac:dyDescent="0.25"/>
    <row r="18533" ht="15" x14ac:dyDescent="0.25"/>
    <row r="18534" ht="15" x14ac:dyDescent="0.25"/>
    <row r="18535" ht="15" x14ac:dyDescent="0.25"/>
    <row r="18536" ht="15" x14ac:dyDescent="0.25"/>
    <row r="18537" ht="15" x14ac:dyDescent="0.25"/>
    <row r="18538" ht="15" x14ac:dyDescent="0.25"/>
    <row r="18539" ht="15" x14ac:dyDescent="0.25"/>
    <row r="18540" ht="15" x14ac:dyDescent="0.25"/>
    <row r="18541" ht="15" x14ac:dyDescent="0.25"/>
    <row r="18542" ht="15" x14ac:dyDescent="0.25"/>
    <row r="18543" ht="15" x14ac:dyDescent="0.25"/>
    <row r="18544" ht="15" x14ac:dyDescent="0.25"/>
    <row r="18545" ht="15" x14ac:dyDescent="0.25"/>
    <row r="18546" ht="15" x14ac:dyDescent="0.25"/>
    <row r="18547" ht="15" x14ac:dyDescent="0.25"/>
    <row r="18548" ht="15" x14ac:dyDescent="0.25"/>
    <row r="18549" ht="15" x14ac:dyDescent="0.25"/>
    <row r="18550" ht="15" x14ac:dyDescent="0.25"/>
    <row r="18551" ht="15" x14ac:dyDescent="0.25"/>
    <row r="18552" ht="15" x14ac:dyDescent="0.25"/>
    <row r="18553" ht="15" x14ac:dyDescent="0.25"/>
    <row r="18554" ht="15" x14ac:dyDescent="0.25"/>
    <row r="18555" ht="15" x14ac:dyDescent="0.25"/>
    <row r="18556" ht="15" x14ac:dyDescent="0.25"/>
    <row r="18557" ht="15" x14ac:dyDescent="0.25"/>
    <row r="18558" ht="15" x14ac:dyDescent="0.25"/>
    <row r="18559" ht="15" x14ac:dyDescent="0.25"/>
    <row r="18560" ht="15" x14ac:dyDescent="0.25"/>
    <row r="18561" ht="15" x14ac:dyDescent="0.25"/>
    <row r="18562" ht="15" x14ac:dyDescent="0.25"/>
    <row r="18563" ht="15" x14ac:dyDescent="0.25"/>
    <row r="18564" ht="15" x14ac:dyDescent="0.25"/>
    <row r="18565" ht="15" x14ac:dyDescent="0.25"/>
    <row r="18566" ht="15" x14ac:dyDescent="0.25"/>
    <row r="18567" ht="15" x14ac:dyDescent="0.25"/>
    <row r="18568" ht="15" x14ac:dyDescent="0.25"/>
    <row r="18569" ht="15" x14ac:dyDescent="0.25"/>
    <row r="18570" ht="15" x14ac:dyDescent="0.25"/>
    <row r="18571" ht="15" x14ac:dyDescent="0.25"/>
    <row r="18572" ht="15" x14ac:dyDescent="0.25"/>
    <row r="18573" ht="15" x14ac:dyDescent="0.25"/>
    <row r="18574" ht="15" x14ac:dyDescent="0.25"/>
    <row r="18575" ht="15" x14ac:dyDescent="0.25"/>
    <row r="18576" ht="15" x14ac:dyDescent="0.25"/>
    <row r="18577" ht="15" x14ac:dyDescent="0.25"/>
    <row r="18578" ht="15" x14ac:dyDescent="0.25"/>
    <row r="18579" ht="15" x14ac:dyDescent="0.25"/>
    <row r="18580" ht="15" x14ac:dyDescent="0.25"/>
    <row r="18581" ht="15" x14ac:dyDescent="0.25"/>
    <row r="18582" ht="15" x14ac:dyDescent="0.25"/>
    <row r="18583" ht="15" x14ac:dyDescent="0.25"/>
    <row r="18584" ht="15" x14ac:dyDescent="0.25"/>
    <row r="18585" ht="15" x14ac:dyDescent="0.25"/>
    <row r="18586" ht="15" x14ac:dyDescent="0.25"/>
    <row r="18587" ht="15" x14ac:dyDescent="0.25"/>
    <row r="18588" ht="15" x14ac:dyDescent="0.25"/>
    <row r="18589" ht="15" x14ac:dyDescent="0.25"/>
    <row r="18590" ht="15" x14ac:dyDescent="0.25"/>
    <row r="18591" ht="15" x14ac:dyDescent="0.25"/>
    <row r="18592" ht="15" x14ac:dyDescent="0.25"/>
    <row r="18593" ht="15" x14ac:dyDescent="0.25"/>
    <row r="18594" ht="15" x14ac:dyDescent="0.25"/>
    <row r="18595" ht="15" x14ac:dyDescent="0.25"/>
    <row r="18596" ht="15" x14ac:dyDescent="0.25"/>
    <row r="18597" ht="15" x14ac:dyDescent="0.25"/>
    <row r="18598" ht="15" x14ac:dyDescent="0.25"/>
    <row r="18599" ht="15" x14ac:dyDescent="0.25"/>
    <row r="18600" ht="15" x14ac:dyDescent="0.25"/>
    <row r="18601" ht="15" x14ac:dyDescent="0.25"/>
    <row r="18602" ht="15" x14ac:dyDescent="0.25"/>
    <row r="18603" ht="15" x14ac:dyDescent="0.25"/>
    <row r="18604" ht="15" x14ac:dyDescent="0.25"/>
    <row r="18605" ht="15" x14ac:dyDescent="0.25"/>
    <row r="18606" ht="15" x14ac:dyDescent="0.25"/>
    <row r="18607" ht="15" x14ac:dyDescent="0.25"/>
    <row r="18608" ht="15" x14ac:dyDescent="0.25"/>
    <row r="18609" ht="15" x14ac:dyDescent="0.25"/>
    <row r="18610" ht="15" x14ac:dyDescent="0.25"/>
    <row r="18611" ht="15" x14ac:dyDescent="0.25"/>
    <row r="18612" ht="15" x14ac:dyDescent="0.25"/>
    <row r="18613" ht="15" x14ac:dyDescent="0.25"/>
    <row r="18614" ht="15" x14ac:dyDescent="0.25"/>
    <row r="18615" ht="15" x14ac:dyDescent="0.25"/>
    <row r="18616" ht="15" x14ac:dyDescent="0.25"/>
    <row r="18617" ht="15" x14ac:dyDescent="0.25"/>
    <row r="18618" ht="15" x14ac:dyDescent="0.25"/>
    <row r="18619" ht="15" x14ac:dyDescent="0.25"/>
    <row r="18620" ht="15" x14ac:dyDescent="0.25"/>
    <row r="18621" ht="15" x14ac:dyDescent="0.25"/>
    <row r="18622" ht="15" x14ac:dyDescent="0.25"/>
    <row r="18623" ht="15" x14ac:dyDescent="0.25"/>
    <row r="18624" ht="15" x14ac:dyDescent="0.25"/>
    <row r="18625" ht="15" x14ac:dyDescent="0.25"/>
    <row r="18626" ht="15" x14ac:dyDescent="0.25"/>
    <row r="18627" ht="15" x14ac:dyDescent="0.25"/>
    <row r="18628" ht="15" x14ac:dyDescent="0.25"/>
    <row r="18629" ht="15" x14ac:dyDescent="0.25"/>
    <row r="18630" ht="15" x14ac:dyDescent="0.25"/>
    <row r="18631" ht="15" x14ac:dyDescent="0.25"/>
    <row r="18632" ht="15" x14ac:dyDescent="0.25"/>
    <row r="18633" ht="15" x14ac:dyDescent="0.25"/>
    <row r="18634" ht="15" x14ac:dyDescent="0.25"/>
    <row r="18635" ht="15" x14ac:dyDescent="0.25"/>
    <row r="18636" ht="15" x14ac:dyDescent="0.25"/>
    <row r="18637" ht="15" x14ac:dyDescent="0.25"/>
    <row r="18638" ht="15" x14ac:dyDescent="0.25"/>
    <row r="18639" ht="15" x14ac:dyDescent="0.25"/>
    <row r="18640" ht="15" x14ac:dyDescent="0.25"/>
    <row r="18641" ht="15" x14ac:dyDescent="0.25"/>
    <row r="18642" ht="15" x14ac:dyDescent="0.25"/>
    <row r="18643" ht="15" x14ac:dyDescent="0.25"/>
    <row r="18644" ht="15" x14ac:dyDescent="0.25"/>
    <row r="18645" ht="15" x14ac:dyDescent="0.25"/>
    <row r="18646" ht="15" x14ac:dyDescent="0.25"/>
    <row r="18647" ht="15" x14ac:dyDescent="0.25"/>
    <row r="18648" ht="15" x14ac:dyDescent="0.25"/>
    <row r="18649" ht="15" x14ac:dyDescent="0.25"/>
    <row r="18650" ht="15" x14ac:dyDescent="0.25"/>
    <row r="18651" ht="15" x14ac:dyDescent="0.25"/>
    <row r="18652" ht="15" x14ac:dyDescent="0.25"/>
    <row r="18653" ht="15" x14ac:dyDescent="0.25"/>
    <row r="18654" ht="15" x14ac:dyDescent="0.25"/>
    <row r="18655" ht="15" x14ac:dyDescent="0.25"/>
    <row r="18656" ht="15" x14ac:dyDescent="0.25"/>
    <row r="18657" ht="15" x14ac:dyDescent="0.25"/>
    <row r="18658" ht="15" x14ac:dyDescent="0.25"/>
    <row r="18659" ht="15" x14ac:dyDescent="0.25"/>
    <row r="18660" ht="15" x14ac:dyDescent="0.25"/>
    <row r="18661" ht="15" x14ac:dyDescent="0.25"/>
    <row r="18662" ht="15" x14ac:dyDescent="0.25"/>
    <row r="18663" ht="15" x14ac:dyDescent="0.25"/>
    <row r="18664" ht="15" x14ac:dyDescent="0.25"/>
    <row r="18665" ht="15" x14ac:dyDescent="0.25"/>
    <row r="18666" ht="15" x14ac:dyDescent="0.25"/>
    <row r="18667" ht="15" x14ac:dyDescent="0.25"/>
    <row r="18668" ht="15" x14ac:dyDescent="0.25"/>
    <row r="18669" ht="15" x14ac:dyDescent="0.25"/>
    <row r="18670" ht="15" x14ac:dyDescent="0.25"/>
    <row r="18671" ht="15" x14ac:dyDescent="0.25"/>
    <row r="18672" ht="15" x14ac:dyDescent="0.25"/>
    <row r="18673" ht="15" x14ac:dyDescent="0.25"/>
    <row r="18674" ht="15" x14ac:dyDescent="0.25"/>
    <row r="18675" ht="15" x14ac:dyDescent="0.25"/>
    <row r="18676" ht="15" x14ac:dyDescent="0.25"/>
    <row r="18677" ht="15" x14ac:dyDescent="0.25"/>
    <row r="18678" ht="15" x14ac:dyDescent="0.25"/>
    <row r="18679" ht="15" x14ac:dyDescent="0.25"/>
    <row r="18680" ht="15" x14ac:dyDescent="0.25"/>
    <row r="18681" ht="15" x14ac:dyDescent="0.25"/>
    <row r="18682" ht="15" x14ac:dyDescent="0.25"/>
    <row r="18683" ht="15" x14ac:dyDescent="0.25"/>
    <row r="18684" ht="15" x14ac:dyDescent="0.25"/>
    <row r="18685" ht="15" x14ac:dyDescent="0.25"/>
    <row r="18686" ht="15" x14ac:dyDescent="0.25"/>
    <row r="18687" ht="15" x14ac:dyDescent="0.25"/>
    <row r="18688" ht="15" x14ac:dyDescent="0.25"/>
    <row r="18689" ht="15" x14ac:dyDescent="0.25"/>
    <row r="18690" ht="15" x14ac:dyDescent="0.25"/>
    <row r="18691" ht="15" x14ac:dyDescent="0.25"/>
    <row r="18692" ht="15" x14ac:dyDescent="0.25"/>
    <row r="18693" ht="15" x14ac:dyDescent="0.25"/>
    <row r="18694" ht="15" x14ac:dyDescent="0.25"/>
    <row r="18695" ht="15" x14ac:dyDescent="0.25"/>
    <row r="18696" ht="15" x14ac:dyDescent="0.25"/>
    <row r="18697" ht="15" x14ac:dyDescent="0.25"/>
    <row r="18698" ht="15" x14ac:dyDescent="0.25"/>
    <row r="18699" ht="15" x14ac:dyDescent="0.25"/>
    <row r="18700" ht="15" x14ac:dyDescent="0.25"/>
    <row r="18701" ht="15" x14ac:dyDescent="0.25"/>
    <row r="18702" ht="15" x14ac:dyDescent="0.25"/>
    <row r="18703" ht="15" x14ac:dyDescent="0.25"/>
    <row r="18704" ht="15" x14ac:dyDescent="0.25"/>
    <row r="18705" ht="15" x14ac:dyDescent="0.25"/>
    <row r="18706" ht="15" x14ac:dyDescent="0.25"/>
    <row r="18707" ht="15" x14ac:dyDescent="0.25"/>
    <row r="18708" ht="15" x14ac:dyDescent="0.25"/>
    <row r="18709" ht="15" x14ac:dyDescent="0.25"/>
    <row r="18710" ht="15" x14ac:dyDescent="0.25"/>
    <row r="18711" ht="15" x14ac:dyDescent="0.25"/>
    <row r="18712" ht="15" x14ac:dyDescent="0.25"/>
    <row r="18713" ht="15" x14ac:dyDescent="0.25"/>
    <row r="18714" ht="15" x14ac:dyDescent="0.25"/>
    <row r="18715" ht="15" x14ac:dyDescent="0.25"/>
    <row r="18716" ht="15" x14ac:dyDescent="0.25"/>
    <row r="18717" ht="15" x14ac:dyDescent="0.25"/>
    <row r="18718" ht="15" x14ac:dyDescent="0.25"/>
    <row r="18719" ht="15" x14ac:dyDescent="0.25"/>
    <row r="18720" ht="15" x14ac:dyDescent="0.25"/>
    <row r="18721" ht="15" x14ac:dyDescent="0.25"/>
    <row r="18722" ht="15" x14ac:dyDescent="0.25"/>
    <row r="18723" ht="15" x14ac:dyDescent="0.25"/>
    <row r="18724" ht="15" x14ac:dyDescent="0.25"/>
    <row r="18725" ht="15" x14ac:dyDescent="0.25"/>
    <row r="18726" ht="15" x14ac:dyDescent="0.25"/>
    <row r="18727" ht="15" x14ac:dyDescent="0.25"/>
    <row r="18728" ht="15" x14ac:dyDescent="0.25"/>
    <row r="18729" ht="15" x14ac:dyDescent="0.25"/>
    <row r="18730" ht="15" x14ac:dyDescent="0.25"/>
    <row r="18731" ht="15" x14ac:dyDescent="0.25"/>
    <row r="18732" ht="15" x14ac:dyDescent="0.25"/>
    <row r="18733" ht="15" x14ac:dyDescent="0.25"/>
    <row r="18734" ht="15" x14ac:dyDescent="0.25"/>
    <row r="18735" ht="15" x14ac:dyDescent="0.25"/>
    <row r="18736" ht="15" x14ac:dyDescent="0.25"/>
    <row r="18737" ht="15" x14ac:dyDescent="0.25"/>
    <row r="18738" ht="15" x14ac:dyDescent="0.25"/>
    <row r="18739" ht="15" x14ac:dyDescent="0.25"/>
    <row r="18740" ht="15" x14ac:dyDescent="0.25"/>
    <row r="18741" ht="15" x14ac:dyDescent="0.25"/>
    <row r="18742" ht="15" x14ac:dyDescent="0.25"/>
    <row r="18743" ht="15" x14ac:dyDescent="0.25"/>
    <row r="18744" ht="15" x14ac:dyDescent="0.25"/>
    <row r="18745" ht="15" x14ac:dyDescent="0.25"/>
    <row r="18746" ht="15" x14ac:dyDescent="0.25"/>
    <row r="18747" ht="15" x14ac:dyDescent="0.25"/>
    <row r="18748" ht="15" x14ac:dyDescent="0.25"/>
    <row r="18749" ht="15" x14ac:dyDescent="0.25"/>
    <row r="18750" ht="15" x14ac:dyDescent="0.25"/>
    <row r="18751" ht="15" x14ac:dyDescent="0.25"/>
    <row r="18752" ht="15" x14ac:dyDescent="0.25"/>
    <row r="18753" ht="15" x14ac:dyDescent="0.25"/>
    <row r="18754" ht="15" x14ac:dyDescent="0.25"/>
    <row r="18755" ht="15" x14ac:dyDescent="0.25"/>
    <row r="18756" ht="15" x14ac:dyDescent="0.25"/>
    <row r="18757" ht="15" x14ac:dyDescent="0.25"/>
    <row r="18758" ht="15" x14ac:dyDescent="0.25"/>
    <row r="18759" ht="15" x14ac:dyDescent="0.25"/>
    <row r="18760" ht="15" x14ac:dyDescent="0.25"/>
    <row r="18761" ht="15" x14ac:dyDescent="0.25"/>
    <row r="18762" ht="15" x14ac:dyDescent="0.25"/>
    <row r="18763" ht="15" x14ac:dyDescent="0.25"/>
    <row r="18764" ht="15" x14ac:dyDescent="0.25"/>
    <row r="18765" ht="15" x14ac:dyDescent="0.25"/>
    <row r="18766" ht="15" x14ac:dyDescent="0.25"/>
    <row r="18767" ht="15" x14ac:dyDescent="0.25"/>
    <row r="18768" ht="15" x14ac:dyDescent="0.25"/>
    <row r="18769" ht="15" x14ac:dyDescent="0.25"/>
    <row r="18770" ht="15" x14ac:dyDescent="0.25"/>
    <row r="18771" ht="15" x14ac:dyDescent="0.25"/>
    <row r="18772" ht="15" x14ac:dyDescent="0.25"/>
    <row r="18773" ht="15" x14ac:dyDescent="0.25"/>
    <row r="18774" ht="15" x14ac:dyDescent="0.25"/>
    <row r="18775" ht="15" x14ac:dyDescent="0.25"/>
    <row r="18776" ht="15" x14ac:dyDescent="0.25"/>
    <row r="18777" ht="15" x14ac:dyDescent="0.25"/>
    <row r="18778" ht="15" x14ac:dyDescent="0.25"/>
    <row r="18779" ht="15" x14ac:dyDescent="0.25"/>
    <row r="18780" ht="15" x14ac:dyDescent="0.25"/>
    <row r="18781" ht="15" x14ac:dyDescent="0.25"/>
    <row r="18782" ht="15" x14ac:dyDescent="0.25"/>
    <row r="18783" ht="15" x14ac:dyDescent="0.25"/>
    <row r="18784" ht="15" x14ac:dyDescent="0.25"/>
    <row r="18785" ht="15" x14ac:dyDescent="0.25"/>
    <row r="18786" ht="15" x14ac:dyDescent="0.25"/>
    <row r="18787" ht="15" x14ac:dyDescent="0.25"/>
    <row r="18788" ht="15" x14ac:dyDescent="0.25"/>
    <row r="18789" ht="15" x14ac:dyDescent="0.25"/>
    <row r="18790" ht="15" x14ac:dyDescent="0.25"/>
    <row r="18791" ht="15" x14ac:dyDescent="0.25"/>
    <row r="18792" ht="15" x14ac:dyDescent="0.25"/>
    <row r="18793" ht="15" x14ac:dyDescent="0.25"/>
    <row r="18794" ht="15" x14ac:dyDescent="0.25"/>
    <row r="18795" ht="15" x14ac:dyDescent="0.25"/>
    <row r="18796" ht="15" x14ac:dyDescent="0.25"/>
    <row r="18797" ht="15" x14ac:dyDescent="0.25"/>
    <row r="18798" ht="15" x14ac:dyDescent="0.25"/>
    <row r="18799" ht="15" x14ac:dyDescent="0.25"/>
    <row r="18800" ht="15" x14ac:dyDescent="0.25"/>
    <row r="18801" ht="15" x14ac:dyDescent="0.25"/>
    <row r="18802" ht="15" x14ac:dyDescent="0.25"/>
    <row r="18803" ht="15" x14ac:dyDescent="0.25"/>
    <row r="18804" ht="15" x14ac:dyDescent="0.25"/>
    <row r="18805" ht="15" x14ac:dyDescent="0.25"/>
    <row r="18806" ht="15" x14ac:dyDescent="0.25"/>
    <row r="18807" ht="15" x14ac:dyDescent="0.25"/>
    <row r="18808" ht="15" x14ac:dyDescent="0.25"/>
    <row r="18809" ht="15" x14ac:dyDescent="0.25"/>
    <row r="18810" ht="15" x14ac:dyDescent="0.25"/>
    <row r="18811" ht="15" x14ac:dyDescent="0.25"/>
    <row r="18812" ht="15" x14ac:dyDescent="0.25"/>
    <row r="18813" ht="15" x14ac:dyDescent="0.25"/>
    <row r="18814" ht="15" x14ac:dyDescent="0.25"/>
    <row r="18815" ht="15" x14ac:dyDescent="0.25"/>
    <row r="18816" ht="15" x14ac:dyDescent="0.25"/>
    <row r="18817" ht="15" x14ac:dyDescent="0.25"/>
    <row r="18818" ht="15" x14ac:dyDescent="0.25"/>
    <row r="18819" ht="15" x14ac:dyDescent="0.25"/>
    <row r="18820" ht="15" x14ac:dyDescent="0.25"/>
    <row r="18821" ht="15" x14ac:dyDescent="0.25"/>
    <row r="18822" ht="15" x14ac:dyDescent="0.25"/>
    <row r="18823" ht="15" x14ac:dyDescent="0.25"/>
    <row r="18824" ht="15" x14ac:dyDescent="0.25"/>
    <row r="18825" ht="15" x14ac:dyDescent="0.25"/>
    <row r="18826" ht="15" x14ac:dyDescent="0.25"/>
    <row r="18827" ht="15" x14ac:dyDescent="0.25"/>
    <row r="18828" ht="15" x14ac:dyDescent="0.25"/>
    <row r="18829" ht="15" x14ac:dyDescent="0.25"/>
    <row r="18830" ht="15" x14ac:dyDescent="0.25"/>
    <row r="18831" ht="15" x14ac:dyDescent="0.25"/>
    <row r="18832" ht="15" x14ac:dyDescent="0.25"/>
    <row r="18833" ht="15" x14ac:dyDescent="0.25"/>
    <row r="18834" ht="15" x14ac:dyDescent="0.25"/>
    <row r="18835" ht="15" x14ac:dyDescent="0.25"/>
    <row r="18836" ht="15" x14ac:dyDescent="0.25"/>
    <row r="18837" ht="15" x14ac:dyDescent="0.25"/>
    <row r="18838" ht="15" x14ac:dyDescent="0.25"/>
    <row r="18839" ht="15" x14ac:dyDescent="0.25"/>
    <row r="18840" ht="15" x14ac:dyDescent="0.25"/>
    <row r="18841" ht="15" x14ac:dyDescent="0.25"/>
    <row r="18842" ht="15" x14ac:dyDescent="0.25"/>
    <row r="18843" ht="15" x14ac:dyDescent="0.25"/>
    <row r="18844" ht="15" x14ac:dyDescent="0.25"/>
    <row r="18845" ht="15" x14ac:dyDescent="0.25"/>
    <row r="18846" ht="15" x14ac:dyDescent="0.25"/>
    <row r="18847" ht="15" x14ac:dyDescent="0.25"/>
    <row r="18848" ht="15" x14ac:dyDescent="0.25"/>
    <row r="18849" ht="15" x14ac:dyDescent="0.25"/>
    <row r="18850" ht="15" x14ac:dyDescent="0.25"/>
    <row r="18851" ht="15" x14ac:dyDescent="0.25"/>
    <row r="18852" ht="15" x14ac:dyDescent="0.25"/>
    <row r="18853" ht="15" x14ac:dyDescent="0.25"/>
    <row r="18854" ht="15" x14ac:dyDescent="0.25"/>
    <row r="18855" ht="15" x14ac:dyDescent="0.25"/>
    <row r="18856" ht="15" x14ac:dyDescent="0.25"/>
    <row r="18857" ht="15" x14ac:dyDescent="0.25"/>
    <row r="18858" ht="15" x14ac:dyDescent="0.25"/>
    <row r="18859" ht="15" x14ac:dyDescent="0.25"/>
    <row r="18860" ht="15" x14ac:dyDescent="0.25"/>
    <row r="18861" ht="15" x14ac:dyDescent="0.25"/>
    <row r="18862" ht="15" x14ac:dyDescent="0.25"/>
    <row r="18863" ht="15" x14ac:dyDescent="0.25"/>
    <row r="18864" ht="15" x14ac:dyDescent="0.25"/>
    <row r="18865" ht="15" x14ac:dyDescent="0.25"/>
    <row r="18866" ht="15" x14ac:dyDescent="0.25"/>
    <row r="18867" ht="15" x14ac:dyDescent="0.25"/>
    <row r="18868" ht="15" x14ac:dyDescent="0.25"/>
    <row r="18869" ht="15" x14ac:dyDescent="0.25"/>
    <row r="18870" ht="15" x14ac:dyDescent="0.25"/>
    <row r="18871" ht="15" x14ac:dyDescent="0.25"/>
    <row r="18872" ht="15" x14ac:dyDescent="0.25"/>
    <row r="18873" ht="15" x14ac:dyDescent="0.25"/>
    <row r="18874" ht="15" x14ac:dyDescent="0.25"/>
    <row r="18875" ht="15" x14ac:dyDescent="0.25"/>
    <row r="18876" ht="15" x14ac:dyDescent="0.25"/>
    <row r="18877" ht="15" x14ac:dyDescent="0.25"/>
    <row r="18878" ht="15" x14ac:dyDescent="0.25"/>
    <row r="18879" ht="15" x14ac:dyDescent="0.25"/>
    <row r="18880" ht="15" x14ac:dyDescent="0.25"/>
    <row r="18881" ht="15" x14ac:dyDescent="0.25"/>
    <row r="18882" ht="15" x14ac:dyDescent="0.25"/>
    <row r="18883" ht="15" x14ac:dyDescent="0.25"/>
    <row r="18884" ht="15" x14ac:dyDescent="0.25"/>
    <row r="18885" ht="15" x14ac:dyDescent="0.25"/>
    <row r="18886" ht="15" x14ac:dyDescent="0.25"/>
    <row r="18887" ht="15" x14ac:dyDescent="0.25"/>
    <row r="18888" ht="15" x14ac:dyDescent="0.25"/>
    <row r="18889" ht="15" x14ac:dyDescent="0.25"/>
    <row r="18890" ht="15" x14ac:dyDescent="0.25"/>
    <row r="18891" ht="15" x14ac:dyDescent="0.25"/>
    <row r="18892" ht="15" x14ac:dyDescent="0.25"/>
    <row r="18893" ht="15" x14ac:dyDescent="0.25"/>
    <row r="18894" ht="15" x14ac:dyDescent="0.25"/>
    <row r="18895" ht="15" x14ac:dyDescent="0.25"/>
    <row r="18896" ht="15" x14ac:dyDescent="0.25"/>
    <row r="18897" ht="15" x14ac:dyDescent="0.25"/>
    <row r="18898" ht="15" x14ac:dyDescent="0.25"/>
    <row r="18899" ht="15" x14ac:dyDescent="0.25"/>
    <row r="18900" ht="15" x14ac:dyDescent="0.25"/>
    <row r="18901" ht="15" x14ac:dyDescent="0.25"/>
    <row r="18902" ht="15" x14ac:dyDescent="0.25"/>
    <row r="18903" ht="15" x14ac:dyDescent="0.25"/>
    <row r="18904" ht="15" x14ac:dyDescent="0.25"/>
    <row r="18905" ht="15" x14ac:dyDescent="0.25"/>
    <row r="18906" ht="15" x14ac:dyDescent="0.25"/>
    <row r="18907" ht="15" x14ac:dyDescent="0.25"/>
    <row r="18908" ht="15" x14ac:dyDescent="0.25"/>
    <row r="18909" ht="15" x14ac:dyDescent="0.25"/>
    <row r="18910" ht="15" x14ac:dyDescent="0.25"/>
    <row r="18911" ht="15" x14ac:dyDescent="0.25"/>
    <row r="18912" ht="15" x14ac:dyDescent="0.25"/>
    <row r="18913" ht="15" x14ac:dyDescent="0.25"/>
    <row r="18914" ht="15" x14ac:dyDescent="0.25"/>
    <row r="18915" ht="15" x14ac:dyDescent="0.25"/>
    <row r="18916" ht="15" x14ac:dyDescent="0.25"/>
    <row r="18917" ht="15" x14ac:dyDescent="0.25"/>
    <row r="18918" ht="15" x14ac:dyDescent="0.25"/>
    <row r="18919" ht="15" x14ac:dyDescent="0.25"/>
    <row r="18920" ht="15" x14ac:dyDescent="0.25"/>
    <row r="18921" ht="15" x14ac:dyDescent="0.25"/>
    <row r="18922" ht="15" x14ac:dyDescent="0.25"/>
    <row r="18923" ht="15" x14ac:dyDescent="0.25"/>
    <row r="18924" ht="15" x14ac:dyDescent="0.25"/>
    <row r="18925" ht="15" x14ac:dyDescent="0.25"/>
    <row r="18926" ht="15" x14ac:dyDescent="0.25"/>
    <row r="18927" ht="15" x14ac:dyDescent="0.25"/>
    <row r="18928" ht="15" x14ac:dyDescent="0.25"/>
    <row r="18929" ht="15" x14ac:dyDescent="0.25"/>
    <row r="18930" ht="15" x14ac:dyDescent="0.25"/>
    <row r="18931" ht="15" x14ac:dyDescent="0.25"/>
    <row r="18932" ht="15" x14ac:dyDescent="0.25"/>
    <row r="18933" ht="15" x14ac:dyDescent="0.25"/>
    <row r="18934" ht="15" x14ac:dyDescent="0.25"/>
    <row r="18935" ht="15" x14ac:dyDescent="0.25"/>
    <row r="18936" ht="15" x14ac:dyDescent="0.25"/>
    <row r="18937" ht="15" x14ac:dyDescent="0.25"/>
    <row r="18938" ht="15" x14ac:dyDescent="0.25"/>
    <row r="18939" ht="15" x14ac:dyDescent="0.25"/>
    <row r="18940" ht="15" x14ac:dyDescent="0.25"/>
    <row r="18941" ht="15" x14ac:dyDescent="0.25"/>
    <row r="18942" ht="15" x14ac:dyDescent="0.25"/>
    <row r="18943" ht="15" x14ac:dyDescent="0.25"/>
    <row r="18944" ht="15" x14ac:dyDescent="0.25"/>
    <row r="18945" ht="15" x14ac:dyDescent="0.25"/>
    <row r="18946" ht="15" x14ac:dyDescent="0.25"/>
    <row r="18947" ht="15" x14ac:dyDescent="0.25"/>
    <row r="18948" ht="15" x14ac:dyDescent="0.25"/>
    <row r="18949" ht="15" x14ac:dyDescent="0.25"/>
    <row r="18950" ht="15" x14ac:dyDescent="0.25"/>
    <row r="18951" ht="15" x14ac:dyDescent="0.25"/>
    <row r="18952" ht="15" x14ac:dyDescent="0.25"/>
    <row r="18953" ht="15" x14ac:dyDescent="0.25"/>
    <row r="18954" ht="15" x14ac:dyDescent="0.25"/>
    <row r="18955" ht="15" x14ac:dyDescent="0.25"/>
    <row r="18956" ht="15" x14ac:dyDescent="0.25"/>
    <row r="18957" ht="15" x14ac:dyDescent="0.25"/>
    <row r="18958" ht="15" x14ac:dyDescent="0.25"/>
    <row r="18959" ht="15" x14ac:dyDescent="0.25"/>
    <row r="18960" ht="15" x14ac:dyDescent="0.25"/>
    <row r="18961" ht="15" x14ac:dyDescent="0.25"/>
    <row r="18962" ht="15" x14ac:dyDescent="0.25"/>
    <row r="18963" ht="15" x14ac:dyDescent="0.25"/>
    <row r="18964" ht="15" x14ac:dyDescent="0.25"/>
    <row r="18965" ht="15" x14ac:dyDescent="0.25"/>
    <row r="18966" ht="15" x14ac:dyDescent="0.25"/>
    <row r="18967" ht="15" x14ac:dyDescent="0.25"/>
    <row r="18968" ht="15" x14ac:dyDescent="0.25"/>
    <row r="18969" ht="15" x14ac:dyDescent="0.25"/>
    <row r="18970" ht="15" x14ac:dyDescent="0.25"/>
    <row r="18971" ht="15" x14ac:dyDescent="0.25"/>
    <row r="18972" ht="15" x14ac:dyDescent="0.25"/>
    <row r="18973" ht="15" x14ac:dyDescent="0.25"/>
    <row r="18974" ht="15" x14ac:dyDescent="0.25"/>
    <row r="18975" ht="15" x14ac:dyDescent="0.25"/>
    <row r="18976" ht="15" x14ac:dyDescent="0.25"/>
    <row r="18977" ht="15" x14ac:dyDescent="0.25"/>
    <row r="18978" ht="15" x14ac:dyDescent="0.25"/>
    <row r="18979" ht="15" x14ac:dyDescent="0.25"/>
    <row r="18980" ht="15" x14ac:dyDescent="0.25"/>
    <row r="18981" ht="15" x14ac:dyDescent="0.25"/>
    <row r="18982" ht="15" x14ac:dyDescent="0.25"/>
    <row r="18983" ht="15" x14ac:dyDescent="0.25"/>
    <row r="18984" ht="15" x14ac:dyDescent="0.25"/>
    <row r="18985" ht="15" x14ac:dyDescent="0.25"/>
    <row r="18986" ht="15" x14ac:dyDescent="0.25"/>
    <row r="18987" ht="15" x14ac:dyDescent="0.25"/>
    <row r="18988" ht="15" x14ac:dyDescent="0.25"/>
    <row r="18989" ht="15" x14ac:dyDescent="0.25"/>
    <row r="18990" ht="15" x14ac:dyDescent="0.25"/>
    <row r="18991" ht="15" x14ac:dyDescent="0.25"/>
    <row r="18992" ht="15" x14ac:dyDescent="0.25"/>
    <row r="18993" ht="15" x14ac:dyDescent="0.25"/>
    <row r="18994" ht="15" x14ac:dyDescent="0.25"/>
    <row r="18995" ht="15" x14ac:dyDescent="0.25"/>
    <row r="18996" ht="15" x14ac:dyDescent="0.25"/>
    <row r="18997" ht="15" x14ac:dyDescent="0.25"/>
    <row r="18998" ht="15" x14ac:dyDescent="0.25"/>
    <row r="18999" ht="15" x14ac:dyDescent="0.25"/>
    <row r="19000" ht="15" x14ac:dyDescent="0.25"/>
    <row r="19001" ht="15" x14ac:dyDescent="0.25"/>
    <row r="19002" ht="15" x14ac:dyDescent="0.25"/>
    <row r="19003" ht="15" x14ac:dyDescent="0.25"/>
    <row r="19004" ht="15" x14ac:dyDescent="0.25"/>
    <row r="19005" ht="15" x14ac:dyDescent="0.25"/>
    <row r="19006" ht="15" x14ac:dyDescent="0.25"/>
    <row r="19007" ht="15" x14ac:dyDescent="0.25"/>
    <row r="19008" ht="15" x14ac:dyDescent="0.25"/>
    <row r="19009" ht="15" x14ac:dyDescent="0.25"/>
    <row r="19010" ht="15" x14ac:dyDescent="0.25"/>
    <row r="19011" ht="15" x14ac:dyDescent="0.25"/>
    <row r="19012" ht="15" x14ac:dyDescent="0.25"/>
    <row r="19013" ht="15" x14ac:dyDescent="0.25"/>
    <row r="19014" ht="15" x14ac:dyDescent="0.25"/>
    <row r="19015" ht="15" x14ac:dyDescent="0.25"/>
    <row r="19016" ht="15" x14ac:dyDescent="0.25"/>
    <row r="19017" ht="15" x14ac:dyDescent="0.25"/>
    <row r="19018" ht="15" x14ac:dyDescent="0.25"/>
    <row r="19019" ht="15" x14ac:dyDescent="0.25"/>
    <row r="19020" ht="15" x14ac:dyDescent="0.25"/>
    <row r="19021" ht="15" x14ac:dyDescent="0.25"/>
    <row r="19022" ht="15" x14ac:dyDescent="0.25"/>
    <row r="19023" ht="15" x14ac:dyDescent="0.25"/>
    <row r="19024" ht="15" x14ac:dyDescent="0.25"/>
    <row r="19025" ht="15" x14ac:dyDescent="0.25"/>
    <row r="19026" ht="15" x14ac:dyDescent="0.25"/>
    <row r="19027" ht="15" x14ac:dyDescent="0.25"/>
    <row r="19028" ht="15" x14ac:dyDescent="0.25"/>
    <row r="19029" ht="15" x14ac:dyDescent="0.25"/>
    <row r="19030" ht="15" x14ac:dyDescent="0.25"/>
    <row r="19031" ht="15" x14ac:dyDescent="0.25"/>
    <row r="19032" ht="15" x14ac:dyDescent="0.25"/>
    <row r="19033" ht="15" x14ac:dyDescent="0.25"/>
    <row r="19034" ht="15" x14ac:dyDescent="0.25"/>
    <row r="19035" ht="15" x14ac:dyDescent="0.25"/>
    <row r="19036" ht="15" x14ac:dyDescent="0.25"/>
    <row r="19037" ht="15" x14ac:dyDescent="0.25"/>
    <row r="19038" ht="15" x14ac:dyDescent="0.25"/>
    <row r="19039" ht="15" x14ac:dyDescent="0.25"/>
    <row r="19040" ht="15" x14ac:dyDescent="0.25"/>
    <row r="19041" ht="15" x14ac:dyDescent="0.25"/>
    <row r="19042" ht="15" x14ac:dyDescent="0.25"/>
    <row r="19043" ht="15" x14ac:dyDescent="0.25"/>
    <row r="19044" ht="15" x14ac:dyDescent="0.25"/>
    <row r="19045" ht="15" x14ac:dyDescent="0.25"/>
    <row r="19046" ht="15" x14ac:dyDescent="0.25"/>
    <row r="19047" ht="15" x14ac:dyDescent="0.25"/>
    <row r="19048" ht="15" x14ac:dyDescent="0.25"/>
    <row r="19049" ht="15" x14ac:dyDescent="0.25"/>
    <row r="19050" ht="15" x14ac:dyDescent="0.25"/>
    <row r="19051" ht="15" x14ac:dyDescent="0.25"/>
    <row r="19052" ht="15" x14ac:dyDescent="0.25"/>
    <row r="19053" ht="15" x14ac:dyDescent="0.25"/>
    <row r="19054" ht="15" x14ac:dyDescent="0.25"/>
    <row r="19055" ht="15" x14ac:dyDescent="0.25"/>
    <row r="19056" ht="15" x14ac:dyDescent="0.25"/>
    <row r="19057" ht="15" x14ac:dyDescent="0.25"/>
    <row r="19058" ht="15" x14ac:dyDescent="0.25"/>
    <row r="19059" ht="15" x14ac:dyDescent="0.25"/>
    <row r="19060" ht="15" x14ac:dyDescent="0.25"/>
    <row r="19061" ht="15" x14ac:dyDescent="0.25"/>
    <row r="19062" ht="15" x14ac:dyDescent="0.25"/>
    <row r="19063" ht="15" x14ac:dyDescent="0.25"/>
    <row r="19064" ht="15" x14ac:dyDescent="0.25"/>
    <row r="19065" ht="15" x14ac:dyDescent="0.25"/>
    <row r="19066" ht="15" x14ac:dyDescent="0.25"/>
    <row r="19067" ht="15" x14ac:dyDescent="0.25"/>
    <row r="19068" ht="15" x14ac:dyDescent="0.25"/>
    <row r="19069" ht="15" x14ac:dyDescent="0.25"/>
    <row r="19070" ht="15" x14ac:dyDescent="0.25"/>
    <row r="19071" ht="15" x14ac:dyDescent="0.25"/>
    <row r="19072" ht="15" x14ac:dyDescent="0.25"/>
    <row r="19073" ht="15" x14ac:dyDescent="0.25"/>
    <row r="19074" ht="15" x14ac:dyDescent="0.25"/>
    <row r="19075" ht="15" x14ac:dyDescent="0.25"/>
    <row r="19076" ht="15" x14ac:dyDescent="0.25"/>
    <row r="19077" ht="15" x14ac:dyDescent="0.25"/>
    <row r="19078" ht="15" x14ac:dyDescent="0.25"/>
    <row r="19079" ht="15" x14ac:dyDescent="0.25"/>
    <row r="19080" ht="15" x14ac:dyDescent="0.25"/>
    <row r="19081" ht="15" x14ac:dyDescent="0.25"/>
    <row r="19082" ht="15" x14ac:dyDescent="0.25"/>
    <row r="19083" ht="15" x14ac:dyDescent="0.25"/>
    <row r="19084" ht="15" x14ac:dyDescent="0.25"/>
    <row r="19085" ht="15" x14ac:dyDescent="0.25"/>
    <row r="19086" ht="15" x14ac:dyDescent="0.25"/>
    <row r="19087" ht="15" x14ac:dyDescent="0.25"/>
    <row r="19088" ht="15" x14ac:dyDescent="0.25"/>
    <row r="19089" ht="15" x14ac:dyDescent="0.25"/>
    <row r="19090" ht="15" x14ac:dyDescent="0.25"/>
    <row r="19091" ht="15" x14ac:dyDescent="0.25"/>
    <row r="19092" ht="15" x14ac:dyDescent="0.25"/>
    <row r="19093" ht="15" x14ac:dyDescent="0.25"/>
    <row r="19094" ht="15" x14ac:dyDescent="0.25"/>
    <row r="19095" ht="15" x14ac:dyDescent="0.25"/>
    <row r="19096" ht="15" x14ac:dyDescent="0.25"/>
    <row r="19097" ht="15" x14ac:dyDescent="0.25"/>
    <row r="19098" ht="15" x14ac:dyDescent="0.25"/>
    <row r="19099" ht="15" x14ac:dyDescent="0.25"/>
    <row r="19100" ht="15" x14ac:dyDescent="0.25"/>
    <row r="19101" ht="15" x14ac:dyDescent="0.25"/>
    <row r="19102" ht="15" x14ac:dyDescent="0.25"/>
    <row r="19103" ht="15" x14ac:dyDescent="0.25"/>
    <row r="19104" ht="15" x14ac:dyDescent="0.25"/>
    <row r="19105" ht="15" x14ac:dyDescent="0.25"/>
    <row r="19106" ht="15" x14ac:dyDescent="0.25"/>
    <row r="19107" ht="15" x14ac:dyDescent="0.25"/>
    <row r="19108" ht="15" x14ac:dyDescent="0.25"/>
    <row r="19109" ht="15" x14ac:dyDescent="0.25"/>
    <row r="19110" ht="15" x14ac:dyDescent="0.25"/>
    <row r="19111" ht="15" x14ac:dyDescent="0.25"/>
    <row r="19112" ht="15" x14ac:dyDescent="0.25"/>
    <row r="19113" ht="15" x14ac:dyDescent="0.25"/>
    <row r="19114" ht="15" x14ac:dyDescent="0.25"/>
    <row r="19115" ht="15" x14ac:dyDescent="0.25"/>
    <row r="19116" ht="15" x14ac:dyDescent="0.25"/>
    <row r="19117" ht="15" x14ac:dyDescent="0.25"/>
    <row r="19118" ht="15" x14ac:dyDescent="0.25"/>
    <row r="19119" ht="15" x14ac:dyDescent="0.25"/>
    <row r="19120" ht="15" x14ac:dyDescent="0.25"/>
    <row r="19121" ht="15" x14ac:dyDescent="0.25"/>
    <row r="19122" ht="15" x14ac:dyDescent="0.25"/>
    <row r="19123" ht="15" x14ac:dyDescent="0.25"/>
    <row r="19124" ht="15" x14ac:dyDescent="0.25"/>
    <row r="19125" ht="15" x14ac:dyDescent="0.25"/>
    <row r="19126" ht="15" x14ac:dyDescent="0.25"/>
    <row r="19127" ht="15" x14ac:dyDescent="0.25"/>
    <row r="19128" ht="15" x14ac:dyDescent="0.25"/>
    <row r="19129" ht="15" x14ac:dyDescent="0.25"/>
    <row r="19130" ht="15" x14ac:dyDescent="0.25"/>
    <row r="19131" ht="15" x14ac:dyDescent="0.25"/>
    <row r="19132" ht="15" x14ac:dyDescent="0.25"/>
    <row r="19133" ht="15" x14ac:dyDescent="0.25"/>
    <row r="19134" ht="15" x14ac:dyDescent="0.25"/>
    <row r="19135" ht="15" x14ac:dyDescent="0.25"/>
    <row r="19136" ht="15" x14ac:dyDescent="0.25"/>
    <row r="19137" ht="15" x14ac:dyDescent="0.25"/>
    <row r="19138" ht="15" x14ac:dyDescent="0.25"/>
    <row r="19139" ht="15" x14ac:dyDescent="0.25"/>
    <row r="19140" ht="15" x14ac:dyDescent="0.25"/>
    <row r="19141" ht="15" x14ac:dyDescent="0.25"/>
    <row r="19142" ht="15" x14ac:dyDescent="0.25"/>
    <row r="19143" ht="15" x14ac:dyDescent="0.25"/>
    <row r="19144" ht="15" x14ac:dyDescent="0.25"/>
    <row r="19145" ht="15" x14ac:dyDescent="0.25"/>
    <row r="19146" ht="15" x14ac:dyDescent="0.25"/>
    <row r="19147" ht="15" x14ac:dyDescent="0.25"/>
    <row r="19148" ht="15" x14ac:dyDescent="0.25"/>
    <row r="19149" ht="15" x14ac:dyDescent="0.25"/>
    <row r="19150" ht="15" x14ac:dyDescent="0.25"/>
    <row r="19151" ht="15" x14ac:dyDescent="0.25"/>
    <row r="19152" ht="15" x14ac:dyDescent="0.25"/>
    <row r="19153" ht="15" x14ac:dyDescent="0.25"/>
    <row r="19154" ht="15" x14ac:dyDescent="0.25"/>
    <row r="19155" ht="15" x14ac:dyDescent="0.25"/>
    <row r="19156" ht="15" x14ac:dyDescent="0.25"/>
    <row r="19157" ht="15" x14ac:dyDescent="0.25"/>
    <row r="19158" ht="15" x14ac:dyDescent="0.25"/>
    <row r="19159" ht="15" x14ac:dyDescent="0.25"/>
    <row r="19160" ht="15" x14ac:dyDescent="0.25"/>
    <row r="19161" ht="15" x14ac:dyDescent="0.25"/>
    <row r="19162" ht="15" x14ac:dyDescent="0.25"/>
    <row r="19163" ht="15" x14ac:dyDescent="0.25"/>
    <row r="19164" ht="15" x14ac:dyDescent="0.25"/>
    <row r="19165" ht="15" x14ac:dyDescent="0.25"/>
    <row r="19166" ht="15" x14ac:dyDescent="0.25"/>
    <row r="19167" ht="15" x14ac:dyDescent="0.25"/>
    <row r="19168" ht="15" x14ac:dyDescent="0.25"/>
    <row r="19169" ht="15" x14ac:dyDescent="0.25"/>
    <row r="19170" ht="15" x14ac:dyDescent="0.25"/>
    <row r="19171" ht="15" x14ac:dyDescent="0.25"/>
    <row r="19172" ht="15" x14ac:dyDescent="0.25"/>
    <row r="19173" ht="15" x14ac:dyDescent="0.25"/>
    <row r="19174" ht="15" x14ac:dyDescent="0.25"/>
    <row r="19175" ht="15" x14ac:dyDescent="0.25"/>
    <row r="19176" ht="15" x14ac:dyDescent="0.25"/>
    <row r="19177" ht="15" x14ac:dyDescent="0.25"/>
    <row r="19178" ht="15" x14ac:dyDescent="0.25"/>
    <row r="19179" ht="15" x14ac:dyDescent="0.25"/>
    <row r="19180" ht="15" x14ac:dyDescent="0.25"/>
    <row r="19181" ht="15" x14ac:dyDescent="0.25"/>
    <row r="19182" ht="15" x14ac:dyDescent="0.25"/>
    <row r="19183" ht="15" x14ac:dyDescent="0.25"/>
    <row r="19184" ht="15" x14ac:dyDescent="0.25"/>
    <row r="19185" ht="15" x14ac:dyDescent="0.25"/>
    <row r="19186" ht="15" x14ac:dyDescent="0.25"/>
    <row r="19187" ht="15" x14ac:dyDescent="0.25"/>
    <row r="19188" ht="15" x14ac:dyDescent="0.25"/>
    <row r="19189" ht="15" x14ac:dyDescent="0.25"/>
    <row r="19190" ht="15" x14ac:dyDescent="0.25"/>
    <row r="19191" ht="15" x14ac:dyDescent="0.25"/>
    <row r="19192" ht="15" x14ac:dyDescent="0.25"/>
    <row r="19193" ht="15" x14ac:dyDescent="0.25"/>
    <row r="19194" ht="15" x14ac:dyDescent="0.25"/>
    <row r="19195" ht="15" x14ac:dyDescent="0.25"/>
    <row r="19196" ht="15" x14ac:dyDescent="0.25"/>
    <row r="19197" ht="15" x14ac:dyDescent="0.25"/>
    <row r="19198" ht="15" x14ac:dyDescent="0.25"/>
    <row r="19199" ht="15" x14ac:dyDescent="0.25"/>
    <row r="19200" ht="15" x14ac:dyDescent="0.25"/>
    <row r="19201" ht="15" x14ac:dyDescent="0.25"/>
    <row r="19202" ht="15" x14ac:dyDescent="0.25"/>
    <row r="19203" ht="15" x14ac:dyDescent="0.25"/>
    <row r="19204" ht="15" x14ac:dyDescent="0.25"/>
    <row r="19205" ht="15" x14ac:dyDescent="0.25"/>
    <row r="19206" ht="15" x14ac:dyDescent="0.25"/>
    <row r="19207" ht="15" x14ac:dyDescent="0.25"/>
    <row r="19208" ht="15" x14ac:dyDescent="0.25"/>
    <row r="19209" ht="15" x14ac:dyDescent="0.25"/>
    <row r="19210" ht="15" x14ac:dyDescent="0.25"/>
    <row r="19211" ht="15" x14ac:dyDescent="0.25"/>
    <row r="19212" ht="15" x14ac:dyDescent="0.25"/>
    <row r="19213" ht="15" x14ac:dyDescent="0.25"/>
    <row r="19214" ht="15" x14ac:dyDescent="0.25"/>
    <row r="19215" ht="15" x14ac:dyDescent="0.25"/>
    <row r="19216" ht="15" x14ac:dyDescent="0.25"/>
    <row r="19217" ht="15" x14ac:dyDescent="0.25"/>
    <row r="19218" ht="15" x14ac:dyDescent="0.25"/>
    <row r="19219" ht="15" x14ac:dyDescent="0.25"/>
    <row r="19220" ht="15" x14ac:dyDescent="0.25"/>
    <row r="19221" ht="15" x14ac:dyDescent="0.25"/>
    <row r="19222" ht="15" x14ac:dyDescent="0.25"/>
    <row r="19223" ht="15" x14ac:dyDescent="0.25"/>
    <row r="19224" ht="15" x14ac:dyDescent="0.25"/>
    <row r="19225" ht="15" x14ac:dyDescent="0.25"/>
    <row r="19226" ht="15" x14ac:dyDescent="0.25"/>
    <row r="19227" ht="15" x14ac:dyDescent="0.25"/>
    <row r="19228" ht="15" x14ac:dyDescent="0.25"/>
    <row r="19229" ht="15" x14ac:dyDescent="0.25"/>
    <row r="19230" ht="15" x14ac:dyDescent="0.25"/>
    <row r="19231" ht="15" x14ac:dyDescent="0.25"/>
    <row r="19232" ht="15" x14ac:dyDescent="0.25"/>
    <row r="19233" ht="15" x14ac:dyDescent="0.25"/>
    <row r="19234" ht="15" x14ac:dyDescent="0.25"/>
    <row r="19235" ht="15" x14ac:dyDescent="0.25"/>
    <row r="19236" ht="15" x14ac:dyDescent="0.25"/>
    <row r="19237" ht="15" x14ac:dyDescent="0.25"/>
    <row r="19238" ht="15" x14ac:dyDescent="0.25"/>
    <row r="19239" ht="15" x14ac:dyDescent="0.25"/>
    <row r="19240" ht="15" x14ac:dyDescent="0.25"/>
    <row r="19241" ht="15" x14ac:dyDescent="0.25"/>
    <row r="19242" ht="15" x14ac:dyDescent="0.25"/>
    <row r="19243" ht="15" x14ac:dyDescent="0.25"/>
    <row r="19244" ht="15" x14ac:dyDescent="0.25"/>
    <row r="19245" ht="15" x14ac:dyDescent="0.25"/>
    <row r="19246" ht="15" x14ac:dyDescent="0.25"/>
    <row r="19247" ht="15" x14ac:dyDescent="0.25"/>
    <row r="19248" ht="15" x14ac:dyDescent="0.25"/>
    <row r="19249" ht="15" x14ac:dyDescent="0.25"/>
    <row r="19250" ht="15" x14ac:dyDescent="0.25"/>
    <row r="19251" ht="15" x14ac:dyDescent="0.25"/>
    <row r="19252" ht="15" x14ac:dyDescent="0.25"/>
    <row r="19253" ht="15" x14ac:dyDescent="0.25"/>
    <row r="19254" ht="15" x14ac:dyDescent="0.25"/>
    <row r="19255" ht="15" x14ac:dyDescent="0.25"/>
    <row r="19256" ht="15" x14ac:dyDescent="0.25"/>
    <row r="19257" ht="15" x14ac:dyDescent="0.25"/>
    <row r="19258" ht="15" x14ac:dyDescent="0.25"/>
    <row r="19259" ht="15" x14ac:dyDescent="0.25"/>
    <row r="19260" ht="15" x14ac:dyDescent="0.25"/>
    <row r="19261" ht="15" x14ac:dyDescent="0.25"/>
    <row r="19262" ht="15" x14ac:dyDescent="0.25"/>
    <row r="19263" ht="15" x14ac:dyDescent="0.25"/>
    <row r="19264" ht="15" x14ac:dyDescent="0.25"/>
    <row r="19265" ht="15" x14ac:dyDescent="0.25"/>
    <row r="19266" ht="15" x14ac:dyDescent="0.25"/>
    <row r="19267" ht="15" x14ac:dyDescent="0.25"/>
    <row r="19268" ht="15" x14ac:dyDescent="0.25"/>
    <row r="19269" ht="15" x14ac:dyDescent="0.25"/>
    <row r="19270" ht="15" x14ac:dyDescent="0.25"/>
    <row r="19271" ht="15" x14ac:dyDescent="0.25"/>
    <row r="19272" ht="15" x14ac:dyDescent="0.25"/>
    <row r="19273" ht="15" x14ac:dyDescent="0.25"/>
    <row r="19274" ht="15" x14ac:dyDescent="0.25"/>
    <row r="19275" ht="15" x14ac:dyDescent="0.25"/>
    <row r="19276" ht="15" x14ac:dyDescent="0.25"/>
    <row r="19277" ht="15" x14ac:dyDescent="0.25"/>
    <row r="19278" ht="15" x14ac:dyDescent="0.25"/>
    <row r="19279" ht="15" x14ac:dyDescent="0.25"/>
    <row r="19280" ht="15" x14ac:dyDescent="0.25"/>
    <row r="19281" ht="15" x14ac:dyDescent="0.25"/>
    <row r="19282" ht="15" x14ac:dyDescent="0.25"/>
    <row r="19283" ht="15" x14ac:dyDescent="0.25"/>
    <row r="19284" ht="15" x14ac:dyDescent="0.25"/>
    <row r="19285" ht="15" x14ac:dyDescent="0.25"/>
    <row r="19286" ht="15" x14ac:dyDescent="0.25"/>
    <row r="19287" ht="15" x14ac:dyDescent="0.25"/>
    <row r="19288" ht="15" x14ac:dyDescent="0.25"/>
    <row r="19289" ht="15" x14ac:dyDescent="0.25"/>
    <row r="19290" ht="15" x14ac:dyDescent="0.25"/>
    <row r="19291" ht="15" x14ac:dyDescent="0.25"/>
    <row r="19292" ht="15" x14ac:dyDescent="0.25"/>
    <row r="19293" ht="15" x14ac:dyDescent="0.25"/>
    <row r="19294" ht="15" x14ac:dyDescent="0.25"/>
    <row r="19295" ht="15" x14ac:dyDescent="0.25"/>
    <row r="19296" ht="15" x14ac:dyDescent="0.25"/>
    <row r="19297" ht="15" x14ac:dyDescent="0.25"/>
    <row r="19298" ht="15" x14ac:dyDescent="0.25"/>
    <row r="19299" ht="15" x14ac:dyDescent="0.25"/>
    <row r="19300" ht="15" x14ac:dyDescent="0.25"/>
    <row r="19301" ht="15" x14ac:dyDescent="0.25"/>
    <row r="19302" ht="15" x14ac:dyDescent="0.25"/>
    <row r="19303" ht="15" x14ac:dyDescent="0.25"/>
    <row r="19304" ht="15" x14ac:dyDescent="0.25"/>
    <row r="19305" ht="15" x14ac:dyDescent="0.25"/>
    <row r="19306" ht="15" x14ac:dyDescent="0.25"/>
    <row r="19307" ht="15" x14ac:dyDescent="0.25"/>
    <row r="19308" ht="15" x14ac:dyDescent="0.25"/>
    <row r="19309" ht="15" x14ac:dyDescent="0.25"/>
    <row r="19310" ht="15" x14ac:dyDescent="0.25"/>
    <row r="19311" ht="15" x14ac:dyDescent="0.25"/>
    <row r="19312" ht="15" x14ac:dyDescent="0.25"/>
    <row r="19313" ht="15" x14ac:dyDescent="0.25"/>
    <row r="19314" ht="15" x14ac:dyDescent="0.25"/>
    <row r="19315" ht="15" x14ac:dyDescent="0.25"/>
    <row r="19316" ht="15" x14ac:dyDescent="0.25"/>
    <row r="19317" ht="15" x14ac:dyDescent="0.25"/>
    <row r="19318" ht="15" x14ac:dyDescent="0.25"/>
    <row r="19319" ht="15" x14ac:dyDescent="0.25"/>
    <row r="19320" ht="15" x14ac:dyDescent="0.25"/>
    <row r="19321" ht="15" x14ac:dyDescent="0.25"/>
    <row r="19322" ht="15" x14ac:dyDescent="0.25"/>
    <row r="19323" ht="15" x14ac:dyDescent="0.25"/>
    <row r="19324" ht="15" x14ac:dyDescent="0.25"/>
    <row r="19325" ht="15" x14ac:dyDescent="0.25"/>
    <row r="19326" ht="15" x14ac:dyDescent="0.25"/>
    <row r="19327" ht="15" x14ac:dyDescent="0.25"/>
    <row r="19328" ht="15" x14ac:dyDescent="0.25"/>
    <row r="19329" ht="15" x14ac:dyDescent="0.25"/>
    <row r="19330" ht="15" x14ac:dyDescent="0.25"/>
    <row r="19331" ht="15" x14ac:dyDescent="0.25"/>
    <row r="19332" ht="15" x14ac:dyDescent="0.25"/>
    <row r="19333" ht="15" x14ac:dyDescent="0.25"/>
    <row r="19334" ht="15" x14ac:dyDescent="0.25"/>
    <row r="19335" ht="15" x14ac:dyDescent="0.25"/>
    <row r="19336" ht="15" x14ac:dyDescent="0.25"/>
    <row r="19337" ht="15" x14ac:dyDescent="0.25"/>
    <row r="19338" ht="15" x14ac:dyDescent="0.25"/>
    <row r="19339" ht="15" x14ac:dyDescent="0.25"/>
    <row r="19340" ht="15" x14ac:dyDescent="0.25"/>
    <row r="19341" ht="15" x14ac:dyDescent="0.25"/>
    <row r="19342" ht="15" x14ac:dyDescent="0.25"/>
    <row r="19343" ht="15" x14ac:dyDescent="0.25"/>
    <row r="19344" ht="15" x14ac:dyDescent="0.25"/>
    <row r="19345" ht="15" x14ac:dyDescent="0.25"/>
    <row r="19346" ht="15" x14ac:dyDescent="0.25"/>
    <row r="19347" ht="15" x14ac:dyDescent="0.25"/>
    <row r="19348" ht="15" x14ac:dyDescent="0.25"/>
    <row r="19349" ht="15" x14ac:dyDescent="0.25"/>
    <row r="19350" ht="15" x14ac:dyDescent="0.25"/>
    <row r="19351" ht="15" x14ac:dyDescent="0.25"/>
    <row r="19352" ht="15" x14ac:dyDescent="0.25"/>
    <row r="19353" ht="15" x14ac:dyDescent="0.25"/>
    <row r="19354" ht="15" x14ac:dyDescent="0.25"/>
    <row r="19355" ht="15" x14ac:dyDescent="0.25"/>
    <row r="19356" ht="15" x14ac:dyDescent="0.25"/>
    <row r="19357" ht="15" x14ac:dyDescent="0.25"/>
    <row r="19358" ht="15" x14ac:dyDescent="0.25"/>
    <row r="19359" ht="15" x14ac:dyDescent="0.25"/>
    <row r="19360" ht="15" x14ac:dyDescent="0.25"/>
    <row r="19361" ht="15" x14ac:dyDescent="0.25"/>
    <row r="19362" ht="15" x14ac:dyDescent="0.25"/>
    <row r="19363" ht="15" x14ac:dyDescent="0.25"/>
    <row r="19364" ht="15" x14ac:dyDescent="0.25"/>
    <row r="19365" ht="15" x14ac:dyDescent="0.25"/>
    <row r="19366" ht="15" x14ac:dyDescent="0.25"/>
    <row r="19367" ht="15" x14ac:dyDescent="0.25"/>
    <row r="19368" ht="15" x14ac:dyDescent="0.25"/>
    <row r="19369" ht="15" x14ac:dyDescent="0.25"/>
    <row r="19370" ht="15" x14ac:dyDescent="0.25"/>
    <row r="19371" ht="15" x14ac:dyDescent="0.25"/>
    <row r="19372" ht="15" x14ac:dyDescent="0.25"/>
    <row r="19373" ht="15" x14ac:dyDescent="0.25"/>
    <row r="19374" ht="15" x14ac:dyDescent="0.25"/>
    <row r="19375" ht="15" x14ac:dyDescent="0.25"/>
    <row r="19376" ht="15" x14ac:dyDescent="0.25"/>
    <row r="19377" ht="15" x14ac:dyDescent="0.25"/>
    <row r="19378" ht="15" x14ac:dyDescent="0.25"/>
    <row r="19379" ht="15" x14ac:dyDescent="0.25"/>
    <row r="19380" ht="15" x14ac:dyDescent="0.25"/>
    <row r="19381" ht="15" x14ac:dyDescent="0.25"/>
    <row r="19382" ht="15" x14ac:dyDescent="0.25"/>
    <row r="19383" ht="15" x14ac:dyDescent="0.25"/>
    <row r="19384" ht="15" x14ac:dyDescent="0.25"/>
    <row r="19385" ht="15" x14ac:dyDescent="0.25"/>
    <row r="19386" ht="15" x14ac:dyDescent="0.25"/>
    <row r="19387" ht="15" x14ac:dyDescent="0.25"/>
    <row r="19388" ht="15" x14ac:dyDescent="0.25"/>
    <row r="19389" ht="15" x14ac:dyDescent="0.25"/>
    <row r="19390" ht="15" x14ac:dyDescent="0.25"/>
    <row r="19391" ht="15" x14ac:dyDescent="0.25"/>
    <row r="19392" ht="15" x14ac:dyDescent="0.25"/>
    <row r="19393" ht="15" x14ac:dyDescent="0.25"/>
    <row r="19394" ht="15" x14ac:dyDescent="0.25"/>
    <row r="19395" ht="15" x14ac:dyDescent="0.25"/>
    <row r="19396" ht="15" x14ac:dyDescent="0.25"/>
    <row r="19397" ht="15" x14ac:dyDescent="0.25"/>
    <row r="19398" ht="15" x14ac:dyDescent="0.25"/>
    <row r="19399" ht="15" x14ac:dyDescent="0.25"/>
    <row r="19400" ht="15" x14ac:dyDescent="0.25"/>
    <row r="19401" ht="15" x14ac:dyDescent="0.25"/>
    <row r="19402" ht="15" x14ac:dyDescent="0.25"/>
    <row r="19403" ht="15" x14ac:dyDescent="0.25"/>
    <row r="19404" ht="15" x14ac:dyDescent="0.25"/>
    <row r="19405" ht="15" x14ac:dyDescent="0.25"/>
    <row r="19406" ht="15" x14ac:dyDescent="0.25"/>
    <row r="19407" ht="15" x14ac:dyDescent="0.25"/>
    <row r="19408" ht="15" x14ac:dyDescent="0.25"/>
    <row r="19409" ht="15" x14ac:dyDescent="0.25"/>
    <row r="19410" ht="15" x14ac:dyDescent="0.25"/>
    <row r="19411" ht="15" x14ac:dyDescent="0.25"/>
    <row r="19412" ht="15" x14ac:dyDescent="0.25"/>
    <row r="19413" ht="15" x14ac:dyDescent="0.25"/>
    <row r="19414" ht="15" x14ac:dyDescent="0.25"/>
    <row r="19415" ht="15" x14ac:dyDescent="0.25"/>
    <row r="19416" ht="15" x14ac:dyDescent="0.25"/>
    <row r="19417" ht="15" x14ac:dyDescent="0.25"/>
    <row r="19418" ht="15" x14ac:dyDescent="0.25"/>
    <row r="19419" ht="15" x14ac:dyDescent="0.25"/>
    <row r="19420" ht="15" x14ac:dyDescent="0.25"/>
    <row r="19421" ht="15" x14ac:dyDescent="0.25"/>
    <row r="19422" ht="15" x14ac:dyDescent="0.25"/>
    <row r="19423" ht="15" x14ac:dyDescent="0.25"/>
    <row r="19424" ht="15" x14ac:dyDescent="0.25"/>
    <row r="19425" ht="15" x14ac:dyDescent="0.25"/>
    <row r="19426" ht="15" x14ac:dyDescent="0.25"/>
    <row r="19427" ht="15" x14ac:dyDescent="0.25"/>
    <row r="19428" ht="15" x14ac:dyDescent="0.25"/>
    <row r="19429" ht="15" x14ac:dyDescent="0.25"/>
    <row r="19430" ht="15" x14ac:dyDescent="0.25"/>
    <row r="19431" ht="15" x14ac:dyDescent="0.25"/>
    <row r="19432" ht="15" x14ac:dyDescent="0.25"/>
    <row r="19433" ht="15" x14ac:dyDescent="0.25"/>
    <row r="19434" ht="15" x14ac:dyDescent="0.25"/>
    <row r="19435" ht="15" x14ac:dyDescent="0.25"/>
    <row r="19436" ht="15" x14ac:dyDescent="0.25"/>
    <row r="19437" ht="15" x14ac:dyDescent="0.25"/>
    <row r="19438" ht="15" x14ac:dyDescent="0.25"/>
    <row r="19439" ht="15" x14ac:dyDescent="0.25"/>
    <row r="19440" ht="15" x14ac:dyDescent="0.25"/>
    <row r="19441" ht="15" x14ac:dyDescent="0.25"/>
    <row r="19442" ht="15" x14ac:dyDescent="0.25"/>
    <row r="19443" ht="15" x14ac:dyDescent="0.25"/>
    <row r="19444" ht="15" x14ac:dyDescent="0.25"/>
    <row r="19445" ht="15" x14ac:dyDescent="0.25"/>
    <row r="19446" ht="15" x14ac:dyDescent="0.25"/>
    <row r="19447" ht="15" x14ac:dyDescent="0.25"/>
    <row r="19448" ht="15" x14ac:dyDescent="0.25"/>
    <row r="19449" ht="15" x14ac:dyDescent="0.25"/>
    <row r="19450" ht="15" x14ac:dyDescent="0.25"/>
    <row r="19451" ht="15" x14ac:dyDescent="0.25"/>
    <row r="19452" ht="15" x14ac:dyDescent="0.25"/>
    <row r="19453" ht="15" x14ac:dyDescent="0.25"/>
    <row r="19454" ht="15" x14ac:dyDescent="0.25"/>
    <row r="19455" ht="15" x14ac:dyDescent="0.25"/>
    <row r="19456" ht="15" x14ac:dyDescent="0.25"/>
    <row r="19457" ht="15" x14ac:dyDescent="0.25"/>
    <row r="19458" ht="15" x14ac:dyDescent="0.25"/>
    <row r="19459" ht="15" x14ac:dyDescent="0.25"/>
    <row r="19460" ht="15" x14ac:dyDescent="0.25"/>
    <row r="19461" ht="15" x14ac:dyDescent="0.25"/>
    <row r="19462" ht="15" x14ac:dyDescent="0.25"/>
    <row r="19463" ht="15" x14ac:dyDescent="0.25"/>
    <row r="19464" ht="15" x14ac:dyDescent="0.25"/>
    <row r="19465" ht="15" x14ac:dyDescent="0.25"/>
    <row r="19466" ht="15" x14ac:dyDescent="0.25"/>
    <row r="19467" ht="15" x14ac:dyDescent="0.25"/>
    <row r="19468" ht="15" x14ac:dyDescent="0.25"/>
    <row r="19469" ht="15" x14ac:dyDescent="0.25"/>
    <row r="19470" ht="15" x14ac:dyDescent="0.25"/>
    <row r="19471" ht="15" x14ac:dyDescent="0.25"/>
    <row r="19472" ht="15" x14ac:dyDescent="0.25"/>
    <row r="19473" ht="15" x14ac:dyDescent="0.25"/>
    <row r="19474" ht="15" x14ac:dyDescent="0.25"/>
    <row r="19475" ht="15" x14ac:dyDescent="0.25"/>
    <row r="19476" ht="15" x14ac:dyDescent="0.25"/>
    <row r="19477" ht="15" x14ac:dyDescent="0.25"/>
    <row r="19478" ht="15" x14ac:dyDescent="0.25"/>
    <row r="19479" ht="15" x14ac:dyDescent="0.25"/>
    <row r="19480" ht="15" x14ac:dyDescent="0.25"/>
    <row r="19481" ht="15" x14ac:dyDescent="0.25"/>
    <row r="19482" ht="15" x14ac:dyDescent="0.25"/>
    <row r="19483" ht="15" x14ac:dyDescent="0.25"/>
    <row r="19484" ht="15" x14ac:dyDescent="0.25"/>
    <row r="19485" ht="15" x14ac:dyDescent="0.25"/>
    <row r="19486" ht="15" x14ac:dyDescent="0.25"/>
    <row r="19487" ht="15" x14ac:dyDescent="0.25"/>
    <row r="19488" ht="15" x14ac:dyDescent="0.25"/>
    <row r="19489" ht="15" x14ac:dyDescent="0.25"/>
    <row r="19490" ht="15" x14ac:dyDescent="0.25"/>
    <row r="19491" ht="15" x14ac:dyDescent="0.25"/>
    <row r="19492" ht="15" x14ac:dyDescent="0.25"/>
    <row r="19493" ht="15" x14ac:dyDescent="0.25"/>
    <row r="19494" ht="15" x14ac:dyDescent="0.25"/>
    <row r="19495" ht="15" x14ac:dyDescent="0.25"/>
    <row r="19496" ht="15" x14ac:dyDescent="0.25"/>
    <row r="19497" ht="15" x14ac:dyDescent="0.25"/>
    <row r="19498" ht="15" x14ac:dyDescent="0.25"/>
    <row r="19499" ht="15" x14ac:dyDescent="0.25"/>
    <row r="19500" ht="15" x14ac:dyDescent="0.25"/>
    <row r="19501" ht="15" x14ac:dyDescent="0.25"/>
    <row r="19502" ht="15" x14ac:dyDescent="0.25"/>
    <row r="19503" ht="15" x14ac:dyDescent="0.25"/>
    <row r="19504" ht="15" x14ac:dyDescent="0.25"/>
    <row r="19505" ht="15" x14ac:dyDescent="0.25"/>
    <row r="19506" ht="15" x14ac:dyDescent="0.25"/>
    <row r="19507" ht="15" x14ac:dyDescent="0.25"/>
    <row r="19508" ht="15" x14ac:dyDescent="0.25"/>
    <row r="19509" ht="15" x14ac:dyDescent="0.25"/>
    <row r="19510" ht="15" x14ac:dyDescent="0.25"/>
    <row r="19511" ht="15" x14ac:dyDescent="0.25"/>
    <row r="19512" ht="15" x14ac:dyDescent="0.25"/>
    <row r="19513" ht="15" x14ac:dyDescent="0.25"/>
    <row r="19514" ht="15" x14ac:dyDescent="0.25"/>
    <row r="19515" ht="15" x14ac:dyDescent="0.25"/>
    <row r="19516" ht="15" x14ac:dyDescent="0.25"/>
    <row r="19517" ht="15" x14ac:dyDescent="0.25"/>
    <row r="19518" ht="15" x14ac:dyDescent="0.25"/>
    <row r="19519" ht="15" x14ac:dyDescent="0.25"/>
    <row r="19520" ht="15" x14ac:dyDescent="0.25"/>
    <row r="19521" ht="15" x14ac:dyDescent="0.25"/>
    <row r="19522" ht="15" x14ac:dyDescent="0.25"/>
    <row r="19523" ht="15" x14ac:dyDescent="0.25"/>
    <row r="19524" ht="15" x14ac:dyDescent="0.25"/>
    <row r="19525" ht="15" x14ac:dyDescent="0.25"/>
    <row r="19526" ht="15" x14ac:dyDescent="0.25"/>
    <row r="19527" ht="15" x14ac:dyDescent="0.25"/>
    <row r="19528" ht="15" x14ac:dyDescent="0.25"/>
    <row r="19529" ht="15" x14ac:dyDescent="0.25"/>
    <row r="19530" ht="15" x14ac:dyDescent="0.25"/>
    <row r="19531" ht="15" x14ac:dyDescent="0.25"/>
    <row r="19532" ht="15" x14ac:dyDescent="0.25"/>
    <row r="19533" ht="15" x14ac:dyDescent="0.25"/>
    <row r="19534" ht="15" x14ac:dyDescent="0.25"/>
    <row r="19535" ht="15" x14ac:dyDescent="0.25"/>
    <row r="19536" ht="15" x14ac:dyDescent="0.25"/>
    <row r="19537" ht="15" x14ac:dyDescent="0.25"/>
    <row r="19538" ht="15" x14ac:dyDescent="0.25"/>
    <row r="19539" ht="15" x14ac:dyDescent="0.25"/>
    <row r="19540" ht="15" x14ac:dyDescent="0.25"/>
    <row r="19541" ht="15" x14ac:dyDescent="0.25"/>
    <row r="19542" ht="15" x14ac:dyDescent="0.25"/>
    <row r="19543" ht="15" x14ac:dyDescent="0.25"/>
    <row r="19544" ht="15" x14ac:dyDescent="0.25"/>
    <row r="19545" ht="15" x14ac:dyDescent="0.25"/>
    <row r="19546" ht="15" x14ac:dyDescent="0.25"/>
    <row r="19547" ht="15" x14ac:dyDescent="0.25"/>
    <row r="19548" ht="15" x14ac:dyDescent="0.25"/>
    <row r="19549" ht="15" x14ac:dyDescent="0.25"/>
    <row r="19550" ht="15" x14ac:dyDescent="0.25"/>
    <row r="19551" ht="15" x14ac:dyDescent="0.25"/>
    <row r="19552" ht="15" x14ac:dyDescent="0.25"/>
    <row r="19553" ht="15" x14ac:dyDescent="0.25"/>
    <row r="19554" ht="15" x14ac:dyDescent="0.25"/>
    <row r="19555" ht="15" x14ac:dyDescent="0.25"/>
    <row r="19556" ht="15" x14ac:dyDescent="0.25"/>
    <row r="19557" ht="15" x14ac:dyDescent="0.25"/>
    <row r="19558" ht="15" x14ac:dyDescent="0.25"/>
    <row r="19559" ht="15" x14ac:dyDescent="0.25"/>
    <row r="19560" ht="15" x14ac:dyDescent="0.25"/>
    <row r="19561" ht="15" x14ac:dyDescent="0.25"/>
    <row r="19562" ht="15" x14ac:dyDescent="0.25"/>
    <row r="19563" ht="15" x14ac:dyDescent="0.25"/>
    <row r="19564" ht="15" x14ac:dyDescent="0.25"/>
    <row r="19565" ht="15" x14ac:dyDescent="0.25"/>
    <row r="19566" ht="15" x14ac:dyDescent="0.25"/>
    <row r="19567" ht="15" x14ac:dyDescent="0.25"/>
    <row r="19568" ht="15" x14ac:dyDescent="0.25"/>
    <row r="19569" ht="15" x14ac:dyDescent="0.25"/>
    <row r="19570" ht="15" x14ac:dyDescent="0.25"/>
    <row r="19571" ht="15" x14ac:dyDescent="0.25"/>
    <row r="19572" ht="15" x14ac:dyDescent="0.25"/>
    <row r="19573" ht="15" x14ac:dyDescent="0.25"/>
    <row r="19574" ht="15" x14ac:dyDescent="0.25"/>
    <row r="19575" ht="15" x14ac:dyDescent="0.25"/>
    <row r="19576" ht="15" x14ac:dyDescent="0.25"/>
    <row r="19577" ht="15" x14ac:dyDescent="0.25"/>
    <row r="19578" ht="15" x14ac:dyDescent="0.25"/>
    <row r="19579" ht="15" x14ac:dyDescent="0.25"/>
    <row r="19580" ht="15" x14ac:dyDescent="0.25"/>
    <row r="19581" ht="15" x14ac:dyDescent="0.25"/>
    <row r="19582" ht="15" x14ac:dyDescent="0.25"/>
    <row r="19583" ht="15" x14ac:dyDescent="0.25"/>
    <row r="19584" ht="15" x14ac:dyDescent="0.25"/>
    <row r="19585" ht="15" x14ac:dyDescent="0.25"/>
    <row r="19586" ht="15" x14ac:dyDescent="0.25"/>
    <row r="19587" ht="15" x14ac:dyDescent="0.25"/>
    <row r="19588" ht="15" x14ac:dyDescent="0.25"/>
    <row r="19589" ht="15" x14ac:dyDescent="0.25"/>
    <row r="19590" ht="15" x14ac:dyDescent="0.25"/>
    <row r="19591" ht="15" x14ac:dyDescent="0.25"/>
    <row r="19592" ht="15" x14ac:dyDescent="0.25"/>
    <row r="19593" ht="15" x14ac:dyDescent="0.25"/>
    <row r="19594" ht="15" x14ac:dyDescent="0.25"/>
    <row r="19595" ht="15" x14ac:dyDescent="0.25"/>
    <row r="19596" ht="15" x14ac:dyDescent="0.25"/>
    <row r="19597" ht="15" x14ac:dyDescent="0.25"/>
    <row r="19598" ht="15" x14ac:dyDescent="0.25"/>
    <row r="19599" ht="15" x14ac:dyDescent="0.25"/>
    <row r="19600" ht="15" x14ac:dyDescent="0.25"/>
    <row r="19601" ht="15" x14ac:dyDescent="0.25"/>
    <row r="19602" ht="15" x14ac:dyDescent="0.25"/>
    <row r="19603" ht="15" x14ac:dyDescent="0.25"/>
    <row r="19604" ht="15" x14ac:dyDescent="0.25"/>
    <row r="19605" ht="15" x14ac:dyDescent="0.25"/>
    <row r="19606" ht="15" x14ac:dyDescent="0.25"/>
    <row r="19607" ht="15" x14ac:dyDescent="0.25"/>
    <row r="19608" ht="15" x14ac:dyDescent="0.25"/>
    <row r="19609" ht="15" x14ac:dyDescent="0.25"/>
    <row r="19610" ht="15" x14ac:dyDescent="0.25"/>
    <row r="19611" ht="15" x14ac:dyDescent="0.25"/>
    <row r="19612" ht="15" x14ac:dyDescent="0.25"/>
    <row r="19613" ht="15" x14ac:dyDescent="0.25"/>
    <row r="19614" ht="15" x14ac:dyDescent="0.25"/>
    <row r="19615" ht="15" x14ac:dyDescent="0.25"/>
    <row r="19616" ht="15" x14ac:dyDescent="0.25"/>
    <row r="19617" ht="15" x14ac:dyDescent="0.25"/>
    <row r="19618" ht="15" x14ac:dyDescent="0.25"/>
    <row r="19619" ht="15" x14ac:dyDescent="0.25"/>
    <row r="19620" ht="15" x14ac:dyDescent="0.25"/>
    <row r="19621" ht="15" x14ac:dyDescent="0.25"/>
    <row r="19622" ht="15" x14ac:dyDescent="0.25"/>
    <row r="19623" ht="15" x14ac:dyDescent="0.25"/>
    <row r="19624" ht="15" x14ac:dyDescent="0.25"/>
    <row r="19625" ht="15" x14ac:dyDescent="0.25"/>
    <row r="19626" ht="15" x14ac:dyDescent="0.25"/>
    <row r="19627" ht="15" x14ac:dyDescent="0.25"/>
    <row r="19628" ht="15" x14ac:dyDescent="0.25"/>
    <row r="19629" ht="15" x14ac:dyDescent="0.25"/>
    <row r="19630" ht="15" x14ac:dyDescent="0.25"/>
    <row r="19631" ht="15" x14ac:dyDescent="0.25"/>
    <row r="19632" ht="15" x14ac:dyDescent="0.25"/>
    <row r="19633" ht="15" x14ac:dyDescent="0.25"/>
    <row r="19634" ht="15" x14ac:dyDescent="0.25"/>
    <row r="19635" ht="15" x14ac:dyDescent="0.25"/>
    <row r="19636" ht="15" x14ac:dyDescent="0.25"/>
    <row r="19637" ht="15" x14ac:dyDescent="0.25"/>
    <row r="19638" ht="15" x14ac:dyDescent="0.25"/>
    <row r="19639" ht="15" x14ac:dyDescent="0.25"/>
    <row r="19640" ht="15" x14ac:dyDescent="0.25"/>
    <row r="19641" ht="15" x14ac:dyDescent="0.25"/>
    <row r="19642" ht="15" x14ac:dyDescent="0.25"/>
    <row r="19643" ht="15" x14ac:dyDescent="0.25"/>
    <row r="19644" ht="15" x14ac:dyDescent="0.25"/>
    <row r="19645" ht="15" x14ac:dyDescent="0.25"/>
    <row r="19646" ht="15" x14ac:dyDescent="0.25"/>
    <row r="19647" ht="15" x14ac:dyDescent="0.25"/>
    <row r="19648" ht="15" x14ac:dyDescent="0.25"/>
    <row r="19649" ht="15" x14ac:dyDescent="0.25"/>
    <row r="19650" ht="15" x14ac:dyDescent="0.25"/>
    <row r="19651" ht="15" x14ac:dyDescent="0.25"/>
    <row r="19652" ht="15" x14ac:dyDescent="0.25"/>
    <row r="19653" ht="15" x14ac:dyDescent="0.25"/>
    <row r="19654" ht="15" x14ac:dyDescent="0.25"/>
    <row r="19655" ht="15" x14ac:dyDescent="0.25"/>
    <row r="19656" ht="15" x14ac:dyDescent="0.25"/>
    <row r="19657" ht="15" x14ac:dyDescent="0.25"/>
    <row r="19658" ht="15" x14ac:dyDescent="0.25"/>
    <row r="19659" ht="15" x14ac:dyDescent="0.25"/>
    <row r="19660" ht="15" x14ac:dyDescent="0.25"/>
    <row r="19661" ht="15" x14ac:dyDescent="0.25"/>
    <row r="19662" ht="15" x14ac:dyDescent="0.25"/>
    <row r="19663" ht="15" x14ac:dyDescent="0.25"/>
    <row r="19664" ht="15" x14ac:dyDescent="0.25"/>
    <row r="19665" ht="15" x14ac:dyDescent="0.25"/>
    <row r="19666" ht="15" x14ac:dyDescent="0.25"/>
    <row r="19667" ht="15" x14ac:dyDescent="0.25"/>
    <row r="19668" ht="15" x14ac:dyDescent="0.25"/>
    <row r="19669" ht="15" x14ac:dyDescent="0.25"/>
    <row r="19670" ht="15" x14ac:dyDescent="0.25"/>
    <row r="19671" ht="15" x14ac:dyDescent="0.25"/>
    <row r="19672" ht="15" x14ac:dyDescent="0.25"/>
    <row r="19673" ht="15" x14ac:dyDescent="0.25"/>
    <row r="19674" ht="15" x14ac:dyDescent="0.25"/>
    <row r="19675" ht="15" x14ac:dyDescent="0.25"/>
    <row r="19676" ht="15" x14ac:dyDescent="0.25"/>
    <row r="19677" ht="15" x14ac:dyDescent="0.25"/>
    <row r="19678" ht="15" x14ac:dyDescent="0.25"/>
    <row r="19679" ht="15" x14ac:dyDescent="0.25"/>
    <row r="19680" ht="15" x14ac:dyDescent="0.25"/>
    <row r="19681" ht="15" x14ac:dyDescent="0.25"/>
    <row r="19682" ht="15" x14ac:dyDescent="0.25"/>
    <row r="19683" ht="15" x14ac:dyDescent="0.25"/>
    <row r="19684" ht="15" x14ac:dyDescent="0.25"/>
    <row r="19685" ht="15" x14ac:dyDescent="0.25"/>
    <row r="19686" ht="15" x14ac:dyDescent="0.25"/>
    <row r="19687" ht="15" x14ac:dyDescent="0.25"/>
    <row r="19688" ht="15" x14ac:dyDescent="0.25"/>
    <row r="19689" ht="15" x14ac:dyDescent="0.25"/>
    <row r="19690" ht="15" x14ac:dyDescent="0.25"/>
    <row r="19691" ht="15" x14ac:dyDescent="0.25"/>
    <row r="19692" ht="15" x14ac:dyDescent="0.25"/>
    <row r="19693" ht="15" x14ac:dyDescent="0.25"/>
    <row r="19694" ht="15" x14ac:dyDescent="0.25"/>
    <row r="19695" ht="15" x14ac:dyDescent="0.25"/>
    <row r="19696" ht="15" x14ac:dyDescent="0.25"/>
    <row r="19697" ht="15" x14ac:dyDescent="0.25"/>
    <row r="19698" ht="15" x14ac:dyDescent="0.25"/>
    <row r="19699" ht="15" x14ac:dyDescent="0.25"/>
    <row r="19700" ht="15" x14ac:dyDescent="0.25"/>
    <row r="19701" ht="15" x14ac:dyDescent="0.25"/>
    <row r="19702" ht="15" x14ac:dyDescent="0.25"/>
    <row r="19703" ht="15" x14ac:dyDescent="0.25"/>
    <row r="19704" ht="15" x14ac:dyDescent="0.25"/>
    <row r="19705" ht="15" x14ac:dyDescent="0.25"/>
    <row r="19706" ht="15" x14ac:dyDescent="0.25"/>
    <row r="19707" ht="15" x14ac:dyDescent="0.25"/>
    <row r="19708" ht="15" x14ac:dyDescent="0.25"/>
    <row r="19709" ht="15" x14ac:dyDescent="0.25"/>
    <row r="19710" ht="15" x14ac:dyDescent="0.25"/>
    <row r="19711" ht="15" x14ac:dyDescent="0.25"/>
    <row r="19712" ht="15" x14ac:dyDescent="0.25"/>
    <row r="19713" ht="15" x14ac:dyDescent="0.25"/>
    <row r="19714" ht="15" x14ac:dyDescent="0.25"/>
    <row r="19715" ht="15" x14ac:dyDescent="0.25"/>
    <row r="19716" ht="15" x14ac:dyDescent="0.25"/>
    <row r="19717" ht="15" x14ac:dyDescent="0.25"/>
    <row r="19718" ht="15" x14ac:dyDescent="0.25"/>
    <row r="19719" ht="15" x14ac:dyDescent="0.25"/>
    <row r="19720" ht="15" x14ac:dyDescent="0.25"/>
    <row r="19721" ht="15" x14ac:dyDescent="0.25"/>
    <row r="19722" ht="15" x14ac:dyDescent="0.25"/>
    <row r="19723" ht="15" x14ac:dyDescent="0.25"/>
    <row r="19724" ht="15" x14ac:dyDescent="0.25"/>
    <row r="19725" ht="15" x14ac:dyDescent="0.25"/>
    <row r="19726" ht="15" x14ac:dyDescent="0.25"/>
    <row r="19727" ht="15" x14ac:dyDescent="0.25"/>
    <row r="19728" ht="15" x14ac:dyDescent="0.25"/>
    <row r="19729" ht="15" x14ac:dyDescent="0.25"/>
    <row r="19730" ht="15" x14ac:dyDescent="0.25"/>
    <row r="19731" ht="15" x14ac:dyDescent="0.25"/>
    <row r="19732" ht="15" x14ac:dyDescent="0.25"/>
    <row r="19733" ht="15" x14ac:dyDescent="0.25"/>
    <row r="19734" ht="15" x14ac:dyDescent="0.25"/>
    <row r="19735" ht="15" x14ac:dyDescent="0.25"/>
    <row r="19736" ht="15" x14ac:dyDescent="0.25"/>
    <row r="19737" ht="15" x14ac:dyDescent="0.25"/>
    <row r="19738" ht="15" x14ac:dyDescent="0.25"/>
    <row r="19739" ht="15" x14ac:dyDescent="0.25"/>
    <row r="19740" ht="15" x14ac:dyDescent="0.25"/>
    <row r="19741" ht="15" x14ac:dyDescent="0.25"/>
    <row r="19742" ht="15" x14ac:dyDescent="0.25"/>
    <row r="19743" ht="15" x14ac:dyDescent="0.25"/>
    <row r="19744" ht="15" x14ac:dyDescent="0.25"/>
    <row r="19745" ht="15" x14ac:dyDescent="0.25"/>
    <row r="19746" ht="15" x14ac:dyDescent="0.25"/>
    <row r="19747" ht="15" x14ac:dyDescent="0.25"/>
    <row r="19748" ht="15" x14ac:dyDescent="0.25"/>
    <row r="19749" ht="15" x14ac:dyDescent="0.25"/>
    <row r="19750" ht="15" x14ac:dyDescent="0.25"/>
    <row r="19751" ht="15" x14ac:dyDescent="0.25"/>
    <row r="19752" ht="15" x14ac:dyDescent="0.25"/>
    <row r="19753" ht="15" x14ac:dyDescent="0.25"/>
    <row r="19754" ht="15" x14ac:dyDescent="0.25"/>
    <row r="19755" ht="15" x14ac:dyDescent="0.25"/>
    <row r="19756" ht="15" x14ac:dyDescent="0.25"/>
    <row r="19757" ht="15" x14ac:dyDescent="0.25"/>
    <row r="19758" ht="15" x14ac:dyDescent="0.25"/>
    <row r="19759" ht="15" x14ac:dyDescent="0.25"/>
    <row r="19760" ht="15" x14ac:dyDescent="0.25"/>
    <row r="19761" ht="15" x14ac:dyDescent="0.25"/>
    <row r="19762" ht="15" x14ac:dyDescent="0.25"/>
    <row r="19763" ht="15" x14ac:dyDescent="0.25"/>
    <row r="19764" ht="15" x14ac:dyDescent="0.25"/>
    <row r="19765" ht="15" x14ac:dyDescent="0.25"/>
    <row r="19766" ht="15" x14ac:dyDescent="0.25"/>
    <row r="19767" ht="15" x14ac:dyDescent="0.25"/>
    <row r="19768" ht="15" x14ac:dyDescent="0.25"/>
    <row r="19769" ht="15" x14ac:dyDescent="0.25"/>
    <row r="19770" ht="15" x14ac:dyDescent="0.25"/>
    <row r="19771" ht="15" x14ac:dyDescent="0.25"/>
    <row r="19772" ht="15" x14ac:dyDescent="0.25"/>
    <row r="19773" ht="15" x14ac:dyDescent="0.25"/>
    <row r="19774" ht="15" x14ac:dyDescent="0.25"/>
    <row r="19775" ht="15" x14ac:dyDescent="0.25"/>
    <row r="19776" ht="15" x14ac:dyDescent="0.25"/>
    <row r="19777" ht="15" x14ac:dyDescent="0.25"/>
    <row r="19778" ht="15" x14ac:dyDescent="0.25"/>
    <row r="19779" ht="15" x14ac:dyDescent="0.25"/>
    <row r="19780" ht="15" x14ac:dyDescent="0.25"/>
    <row r="19781" ht="15" x14ac:dyDescent="0.25"/>
    <row r="19782" ht="15" x14ac:dyDescent="0.25"/>
    <row r="19783" ht="15" x14ac:dyDescent="0.25"/>
    <row r="19784" ht="15" x14ac:dyDescent="0.25"/>
    <row r="19785" ht="15" x14ac:dyDescent="0.25"/>
    <row r="19786" ht="15" x14ac:dyDescent="0.25"/>
    <row r="19787" ht="15" x14ac:dyDescent="0.25"/>
    <row r="19788" ht="15" x14ac:dyDescent="0.25"/>
    <row r="19789" ht="15" x14ac:dyDescent="0.25"/>
    <row r="19790" ht="15" x14ac:dyDescent="0.25"/>
    <row r="19791" ht="15" x14ac:dyDescent="0.25"/>
    <row r="19792" ht="15" x14ac:dyDescent="0.25"/>
    <row r="19793" ht="15" x14ac:dyDescent="0.25"/>
    <row r="19794" ht="15" x14ac:dyDescent="0.25"/>
    <row r="19795" ht="15" x14ac:dyDescent="0.25"/>
    <row r="19796" ht="15" x14ac:dyDescent="0.25"/>
    <row r="19797" ht="15" x14ac:dyDescent="0.25"/>
    <row r="19798" ht="15" x14ac:dyDescent="0.25"/>
    <row r="19799" ht="15" x14ac:dyDescent="0.25"/>
    <row r="19800" ht="15" x14ac:dyDescent="0.25"/>
    <row r="19801" ht="15" x14ac:dyDescent="0.25"/>
    <row r="19802" ht="15" x14ac:dyDescent="0.25"/>
    <row r="19803" ht="15" x14ac:dyDescent="0.25"/>
    <row r="19804" ht="15" x14ac:dyDescent="0.25"/>
    <row r="19805" ht="15" x14ac:dyDescent="0.25"/>
    <row r="19806" ht="15" x14ac:dyDescent="0.25"/>
    <row r="19807" ht="15" x14ac:dyDescent="0.25"/>
    <row r="19808" ht="15" x14ac:dyDescent="0.25"/>
    <row r="19809" ht="15" x14ac:dyDescent="0.25"/>
    <row r="19810" ht="15" x14ac:dyDescent="0.25"/>
    <row r="19811" ht="15" x14ac:dyDescent="0.25"/>
    <row r="19812" ht="15" x14ac:dyDescent="0.25"/>
    <row r="19813" ht="15" x14ac:dyDescent="0.25"/>
    <row r="19814" ht="15" x14ac:dyDescent="0.25"/>
    <row r="19815" ht="15" x14ac:dyDescent="0.25"/>
    <row r="19816" ht="15" x14ac:dyDescent="0.25"/>
    <row r="19817" ht="15" x14ac:dyDescent="0.25"/>
    <row r="19818" ht="15" x14ac:dyDescent="0.25"/>
    <row r="19819" ht="15" x14ac:dyDescent="0.25"/>
    <row r="19820" ht="15" x14ac:dyDescent="0.25"/>
    <row r="19821" ht="15" x14ac:dyDescent="0.25"/>
    <row r="19822" ht="15" x14ac:dyDescent="0.25"/>
    <row r="19823" ht="15" x14ac:dyDescent="0.25"/>
    <row r="19824" ht="15" x14ac:dyDescent="0.25"/>
    <row r="19825" ht="15" x14ac:dyDescent="0.25"/>
    <row r="19826" ht="15" x14ac:dyDescent="0.25"/>
    <row r="19827" ht="15" x14ac:dyDescent="0.25"/>
    <row r="19828" ht="15" x14ac:dyDescent="0.25"/>
    <row r="19829" ht="15" x14ac:dyDescent="0.25"/>
    <row r="19830" ht="15" x14ac:dyDescent="0.25"/>
    <row r="19831" ht="15" x14ac:dyDescent="0.25"/>
    <row r="19832" ht="15" x14ac:dyDescent="0.25"/>
    <row r="19833" ht="15" x14ac:dyDescent="0.25"/>
    <row r="19834" ht="15" x14ac:dyDescent="0.25"/>
    <row r="19835" ht="15" x14ac:dyDescent="0.25"/>
    <row r="19836" ht="15" x14ac:dyDescent="0.25"/>
    <row r="19837" ht="15" x14ac:dyDescent="0.25"/>
    <row r="19838" ht="15" x14ac:dyDescent="0.25"/>
    <row r="19839" ht="15" x14ac:dyDescent="0.25"/>
    <row r="19840" ht="15" x14ac:dyDescent="0.25"/>
    <row r="19841" ht="15" x14ac:dyDescent="0.25"/>
    <row r="19842" ht="15" x14ac:dyDescent="0.25"/>
    <row r="19843" ht="15" x14ac:dyDescent="0.25"/>
    <row r="19844" ht="15" x14ac:dyDescent="0.25"/>
    <row r="19845" ht="15" x14ac:dyDescent="0.25"/>
    <row r="19846" ht="15" x14ac:dyDescent="0.25"/>
    <row r="19847" ht="15" x14ac:dyDescent="0.25"/>
    <row r="19848" ht="15" x14ac:dyDescent="0.25"/>
    <row r="19849" ht="15" x14ac:dyDescent="0.25"/>
    <row r="19850" ht="15" x14ac:dyDescent="0.25"/>
    <row r="19851" ht="15" x14ac:dyDescent="0.25"/>
    <row r="19852" ht="15" x14ac:dyDescent="0.25"/>
    <row r="19853" ht="15" x14ac:dyDescent="0.25"/>
    <row r="19854" ht="15" x14ac:dyDescent="0.25"/>
    <row r="19855" ht="15" x14ac:dyDescent="0.25"/>
    <row r="19856" ht="15" x14ac:dyDescent="0.25"/>
    <row r="19857" ht="15" x14ac:dyDescent="0.25"/>
    <row r="19858" ht="15" x14ac:dyDescent="0.25"/>
    <row r="19859" ht="15" x14ac:dyDescent="0.25"/>
    <row r="19860" ht="15" x14ac:dyDescent="0.25"/>
    <row r="19861" ht="15" x14ac:dyDescent="0.25"/>
    <row r="19862" ht="15" x14ac:dyDescent="0.25"/>
    <row r="19863" ht="15" x14ac:dyDescent="0.25"/>
    <row r="19864" ht="15" x14ac:dyDescent="0.25"/>
    <row r="19865" ht="15" x14ac:dyDescent="0.25"/>
    <row r="19866" ht="15" x14ac:dyDescent="0.25"/>
    <row r="19867" ht="15" x14ac:dyDescent="0.25"/>
    <row r="19868" ht="15" x14ac:dyDescent="0.25"/>
    <row r="19869" ht="15" x14ac:dyDescent="0.25"/>
    <row r="19870" ht="15" x14ac:dyDescent="0.25"/>
    <row r="19871" ht="15" x14ac:dyDescent="0.25"/>
    <row r="19872" ht="15" x14ac:dyDescent="0.25"/>
    <row r="19873" ht="15" x14ac:dyDescent="0.25"/>
    <row r="19874" ht="15" x14ac:dyDescent="0.25"/>
    <row r="19875" ht="15" x14ac:dyDescent="0.25"/>
    <row r="19876" ht="15" x14ac:dyDescent="0.25"/>
    <row r="19877" ht="15" x14ac:dyDescent="0.25"/>
    <row r="19878" ht="15" x14ac:dyDescent="0.25"/>
    <row r="19879" ht="15" x14ac:dyDescent="0.25"/>
    <row r="19880" ht="15" x14ac:dyDescent="0.25"/>
    <row r="19881" ht="15" x14ac:dyDescent="0.25"/>
    <row r="19882" ht="15" x14ac:dyDescent="0.25"/>
    <row r="19883" ht="15" x14ac:dyDescent="0.25"/>
    <row r="19884" ht="15" x14ac:dyDescent="0.25"/>
    <row r="19885" ht="15" x14ac:dyDescent="0.25"/>
    <row r="19886" ht="15" x14ac:dyDescent="0.25"/>
    <row r="19887" ht="15" x14ac:dyDescent="0.25"/>
    <row r="19888" ht="15" x14ac:dyDescent="0.25"/>
    <row r="19889" ht="15" x14ac:dyDescent="0.25"/>
    <row r="19890" ht="15" x14ac:dyDescent="0.25"/>
    <row r="19891" ht="15" x14ac:dyDescent="0.25"/>
    <row r="19892" ht="15" x14ac:dyDescent="0.25"/>
    <row r="19893" ht="15" x14ac:dyDescent="0.25"/>
    <row r="19894" ht="15" x14ac:dyDescent="0.25"/>
    <row r="19895" ht="15" x14ac:dyDescent="0.25"/>
    <row r="19896" ht="15" x14ac:dyDescent="0.25"/>
    <row r="19897" ht="15" x14ac:dyDescent="0.25"/>
    <row r="19898" ht="15" x14ac:dyDescent="0.25"/>
    <row r="19899" ht="15" x14ac:dyDescent="0.25"/>
    <row r="19900" ht="15" x14ac:dyDescent="0.25"/>
    <row r="19901" ht="15" x14ac:dyDescent="0.25"/>
    <row r="19902" ht="15" x14ac:dyDescent="0.25"/>
    <row r="19903" ht="15" x14ac:dyDescent="0.25"/>
    <row r="19904" ht="15" x14ac:dyDescent="0.25"/>
    <row r="19905" ht="15" x14ac:dyDescent="0.25"/>
    <row r="19906" ht="15" x14ac:dyDescent="0.25"/>
    <row r="19907" ht="15" x14ac:dyDescent="0.25"/>
    <row r="19908" ht="15" x14ac:dyDescent="0.25"/>
    <row r="19909" ht="15" x14ac:dyDescent="0.25"/>
    <row r="19910" ht="15" x14ac:dyDescent="0.25"/>
    <row r="19911" ht="15" x14ac:dyDescent="0.25"/>
    <row r="19912" ht="15" x14ac:dyDescent="0.25"/>
    <row r="19913" ht="15" x14ac:dyDescent="0.25"/>
    <row r="19914" ht="15" x14ac:dyDescent="0.25"/>
    <row r="19915" ht="15" x14ac:dyDescent="0.25"/>
    <row r="19916" ht="15" x14ac:dyDescent="0.25"/>
    <row r="19917" ht="15" x14ac:dyDescent="0.25"/>
    <row r="19918" ht="15" x14ac:dyDescent="0.25"/>
    <row r="19919" ht="15" x14ac:dyDescent="0.25"/>
    <row r="19920" ht="15" x14ac:dyDescent="0.25"/>
    <row r="19921" ht="15" x14ac:dyDescent="0.25"/>
    <row r="19922" ht="15" x14ac:dyDescent="0.25"/>
    <row r="19923" ht="15" x14ac:dyDescent="0.25"/>
    <row r="19924" ht="15" x14ac:dyDescent="0.25"/>
    <row r="19925" ht="15" x14ac:dyDescent="0.25"/>
    <row r="19926" ht="15" x14ac:dyDescent="0.25"/>
    <row r="19927" ht="15" x14ac:dyDescent="0.25"/>
    <row r="19928" ht="15" x14ac:dyDescent="0.25"/>
    <row r="19929" ht="15" x14ac:dyDescent="0.25"/>
    <row r="19930" ht="15" x14ac:dyDescent="0.25"/>
    <row r="19931" ht="15" x14ac:dyDescent="0.25"/>
    <row r="19932" ht="15" x14ac:dyDescent="0.25"/>
    <row r="19933" ht="15" x14ac:dyDescent="0.25"/>
    <row r="19934" ht="15" x14ac:dyDescent="0.25"/>
    <row r="19935" ht="15" x14ac:dyDescent="0.25"/>
    <row r="19936" ht="15" x14ac:dyDescent="0.25"/>
    <row r="19937" ht="15" x14ac:dyDescent="0.25"/>
    <row r="19938" ht="15" x14ac:dyDescent="0.25"/>
    <row r="19939" ht="15" x14ac:dyDescent="0.25"/>
    <row r="19940" ht="15" x14ac:dyDescent="0.25"/>
    <row r="19941" ht="15" x14ac:dyDescent="0.25"/>
    <row r="19942" ht="15" x14ac:dyDescent="0.25"/>
    <row r="19943" ht="15" x14ac:dyDescent="0.25"/>
    <row r="19944" ht="15" x14ac:dyDescent="0.25"/>
    <row r="19945" ht="15" x14ac:dyDescent="0.25"/>
    <row r="19946" ht="15" x14ac:dyDescent="0.25"/>
    <row r="19947" ht="15" x14ac:dyDescent="0.25"/>
    <row r="19948" ht="15" x14ac:dyDescent="0.25"/>
    <row r="19949" ht="15" x14ac:dyDescent="0.25"/>
    <row r="19950" ht="15" x14ac:dyDescent="0.25"/>
    <row r="19951" ht="15" x14ac:dyDescent="0.25"/>
    <row r="19952" ht="15" x14ac:dyDescent="0.25"/>
    <row r="19953" ht="15" x14ac:dyDescent="0.25"/>
    <row r="19954" ht="15" x14ac:dyDescent="0.25"/>
    <row r="19955" ht="15" x14ac:dyDescent="0.25"/>
    <row r="19956" ht="15" x14ac:dyDescent="0.25"/>
    <row r="19957" ht="15" x14ac:dyDescent="0.25"/>
    <row r="19958" ht="15" x14ac:dyDescent="0.25"/>
    <row r="19959" ht="15" x14ac:dyDescent="0.25"/>
    <row r="19960" ht="15" x14ac:dyDescent="0.25"/>
    <row r="19961" ht="15" x14ac:dyDescent="0.25"/>
    <row r="19962" ht="15" x14ac:dyDescent="0.25"/>
    <row r="19963" ht="15" x14ac:dyDescent="0.25"/>
    <row r="19964" ht="15" x14ac:dyDescent="0.25"/>
    <row r="19965" ht="15" x14ac:dyDescent="0.25"/>
    <row r="19966" ht="15" x14ac:dyDescent="0.25"/>
    <row r="19967" ht="15" x14ac:dyDescent="0.25"/>
    <row r="19968" ht="15" x14ac:dyDescent="0.25"/>
    <row r="19969" ht="15" x14ac:dyDescent="0.25"/>
    <row r="19970" ht="15" x14ac:dyDescent="0.25"/>
    <row r="19971" ht="15" x14ac:dyDescent="0.25"/>
    <row r="19972" ht="15" x14ac:dyDescent="0.25"/>
    <row r="19973" ht="15" x14ac:dyDescent="0.25"/>
    <row r="19974" ht="15" x14ac:dyDescent="0.25"/>
    <row r="19975" ht="15" x14ac:dyDescent="0.25"/>
    <row r="19976" ht="15" x14ac:dyDescent="0.25"/>
    <row r="19977" ht="15" x14ac:dyDescent="0.25"/>
    <row r="19978" ht="15" x14ac:dyDescent="0.25"/>
    <row r="19979" ht="15" x14ac:dyDescent="0.25"/>
    <row r="19980" ht="15" x14ac:dyDescent="0.25"/>
    <row r="19981" ht="15" x14ac:dyDescent="0.25"/>
    <row r="19982" ht="15" x14ac:dyDescent="0.25"/>
    <row r="19983" ht="15" x14ac:dyDescent="0.25"/>
    <row r="19984" ht="15" x14ac:dyDescent="0.25"/>
    <row r="19985" ht="15" x14ac:dyDescent="0.25"/>
    <row r="19986" ht="15" x14ac:dyDescent="0.25"/>
    <row r="19987" ht="15" x14ac:dyDescent="0.25"/>
    <row r="19988" ht="15" x14ac:dyDescent="0.25"/>
    <row r="19989" ht="15" x14ac:dyDescent="0.25"/>
    <row r="19990" ht="15" x14ac:dyDescent="0.25"/>
    <row r="19991" ht="15" x14ac:dyDescent="0.25"/>
    <row r="19992" ht="15" x14ac:dyDescent="0.25"/>
    <row r="19993" ht="15" x14ac:dyDescent="0.25"/>
    <row r="19994" ht="15" x14ac:dyDescent="0.25"/>
    <row r="19995" ht="15" x14ac:dyDescent="0.25"/>
    <row r="19996" ht="15" x14ac:dyDescent="0.25"/>
    <row r="19997" ht="15" x14ac:dyDescent="0.25"/>
    <row r="19998" ht="15" x14ac:dyDescent="0.25"/>
    <row r="19999" ht="15" x14ac:dyDescent="0.25"/>
    <row r="20000" ht="15" x14ac:dyDescent="0.25"/>
    <row r="20001" ht="15" x14ac:dyDescent="0.25"/>
    <row r="20002" ht="15" x14ac:dyDescent="0.25"/>
    <row r="20003" ht="15" x14ac:dyDescent="0.25"/>
    <row r="20004" ht="15" x14ac:dyDescent="0.25"/>
    <row r="20005" ht="15" x14ac:dyDescent="0.25"/>
    <row r="20006" ht="15" x14ac:dyDescent="0.25"/>
    <row r="20007" ht="15" x14ac:dyDescent="0.25"/>
    <row r="20008" ht="15" x14ac:dyDescent="0.25"/>
    <row r="20009" ht="15" x14ac:dyDescent="0.25"/>
    <row r="20010" ht="15" x14ac:dyDescent="0.25"/>
    <row r="20011" ht="15" x14ac:dyDescent="0.25"/>
    <row r="20012" ht="15" x14ac:dyDescent="0.25"/>
    <row r="20013" ht="15" x14ac:dyDescent="0.25"/>
    <row r="20014" ht="15" x14ac:dyDescent="0.25"/>
    <row r="20015" ht="15" x14ac:dyDescent="0.25"/>
    <row r="20016" ht="15" x14ac:dyDescent="0.25"/>
    <row r="20017" ht="15" x14ac:dyDescent="0.25"/>
    <row r="20018" ht="15" x14ac:dyDescent="0.25"/>
    <row r="20019" ht="15" x14ac:dyDescent="0.25"/>
    <row r="20020" ht="15" x14ac:dyDescent="0.25"/>
    <row r="20021" ht="15" x14ac:dyDescent="0.25"/>
    <row r="20022" ht="15" x14ac:dyDescent="0.25"/>
    <row r="20023" ht="15" x14ac:dyDescent="0.25"/>
    <row r="20024" ht="15" x14ac:dyDescent="0.25"/>
    <row r="20025" ht="15" x14ac:dyDescent="0.25"/>
    <row r="20026" ht="15" x14ac:dyDescent="0.25"/>
    <row r="20027" ht="15" x14ac:dyDescent="0.25"/>
    <row r="20028" ht="15" x14ac:dyDescent="0.25"/>
    <row r="20029" ht="15" x14ac:dyDescent="0.25"/>
    <row r="20030" ht="15" x14ac:dyDescent="0.25"/>
    <row r="20031" ht="15" x14ac:dyDescent="0.25"/>
    <row r="20032" ht="15" x14ac:dyDescent="0.25"/>
    <row r="20033" ht="15" x14ac:dyDescent="0.25"/>
    <row r="20034" ht="15" x14ac:dyDescent="0.25"/>
    <row r="20035" ht="15" x14ac:dyDescent="0.25"/>
    <row r="20036" ht="15" x14ac:dyDescent="0.25"/>
    <row r="20037" ht="15" x14ac:dyDescent="0.25"/>
    <row r="20038" ht="15" x14ac:dyDescent="0.25"/>
    <row r="20039" ht="15" x14ac:dyDescent="0.25"/>
    <row r="20040" ht="15" x14ac:dyDescent="0.25"/>
    <row r="20041" ht="15" x14ac:dyDescent="0.25"/>
    <row r="20042" ht="15" x14ac:dyDescent="0.25"/>
    <row r="20043" ht="15" x14ac:dyDescent="0.25"/>
    <row r="20044" ht="15" x14ac:dyDescent="0.25"/>
    <row r="20045" ht="15" x14ac:dyDescent="0.25"/>
    <row r="20046" ht="15" x14ac:dyDescent="0.25"/>
    <row r="20047" ht="15" x14ac:dyDescent="0.25"/>
    <row r="20048" ht="15" x14ac:dyDescent="0.25"/>
    <row r="20049" ht="15" x14ac:dyDescent="0.25"/>
    <row r="20050" ht="15" x14ac:dyDescent="0.25"/>
    <row r="20051" ht="15" x14ac:dyDescent="0.25"/>
    <row r="20052" ht="15" x14ac:dyDescent="0.25"/>
    <row r="20053" ht="15" x14ac:dyDescent="0.25"/>
    <row r="20054" ht="15" x14ac:dyDescent="0.25"/>
    <row r="20055" ht="15" x14ac:dyDescent="0.25"/>
    <row r="20056" ht="15" x14ac:dyDescent="0.25"/>
    <row r="20057" ht="15" x14ac:dyDescent="0.25"/>
    <row r="20058" ht="15" x14ac:dyDescent="0.25"/>
    <row r="20059" ht="15" x14ac:dyDescent="0.25"/>
    <row r="20060" ht="15" x14ac:dyDescent="0.25"/>
    <row r="20061" ht="15" x14ac:dyDescent="0.25"/>
    <row r="20062" ht="15" x14ac:dyDescent="0.25"/>
    <row r="20063" ht="15" x14ac:dyDescent="0.25"/>
    <row r="20064" ht="15" x14ac:dyDescent="0.25"/>
    <row r="20065" ht="15" x14ac:dyDescent="0.25"/>
    <row r="20066" ht="15" x14ac:dyDescent="0.25"/>
    <row r="20067" ht="15" x14ac:dyDescent="0.25"/>
    <row r="20068" ht="15" x14ac:dyDescent="0.25"/>
    <row r="20069" ht="15" x14ac:dyDescent="0.25"/>
    <row r="20070" ht="15" x14ac:dyDescent="0.25"/>
    <row r="20071" ht="15" x14ac:dyDescent="0.25"/>
    <row r="20072" ht="15" x14ac:dyDescent="0.25"/>
    <row r="20073" ht="15" x14ac:dyDescent="0.25"/>
    <row r="20074" ht="15" x14ac:dyDescent="0.25"/>
    <row r="20075" ht="15" x14ac:dyDescent="0.25"/>
    <row r="20076" ht="15" x14ac:dyDescent="0.25"/>
    <row r="20077" ht="15" x14ac:dyDescent="0.25"/>
    <row r="20078" ht="15" x14ac:dyDescent="0.25"/>
    <row r="20079" ht="15" x14ac:dyDescent="0.25"/>
    <row r="20080" ht="15" x14ac:dyDescent="0.25"/>
    <row r="20081" ht="15" x14ac:dyDescent="0.25"/>
    <row r="20082" ht="15" x14ac:dyDescent="0.25"/>
    <row r="20083" ht="15" x14ac:dyDescent="0.25"/>
    <row r="20084" ht="15" x14ac:dyDescent="0.25"/>
    <row r="20085" ht="15" x14ac:dyDescent="0.25"/>
    <row r="20086" ht="15" x14ac:dyDescent="0.25"/>
    <row r="20087" ht="15" x14ac:dyDescent="0.25"/>
    <row r="20088" ht="15" x14ac:dyDescent="0.25"/>
    <row r="20089" ht="15" x14ac:dyDescent="0.25"/>
    <row r="20090" ht="15" x14ac:dyDescent="0.25"/>
    <row r="20091" ht="15" x14ac:dyDescent="0.25"/>
    <row r="20092" ht="15" x14ac:dyDescent="0.25"/>
    <row r="20093" ht="15" x14ac:dyDescent="0.25"/>
    <row r="20094" ht="15" x14ac:dyDescent="0.25"/>
    <row r="20095" ht="15" x14ac:dyDescent="0.25"/>
    <row r="20096" ht="15" x14ac:dyDescent="0.25"/>
    <row r="20097" ht="15" x14ac:dyDescent="0.25"/>
    <row r="20098" ht="15" x14ac:dyDescent="0.25"/>
    <row r="20099" ht="15" x14ac:dyDescent="0.25"/>
    <row r="20100" ht="15" x14ac:dyDescent="0.25"/>
    <row r="20101" ht="15" x14ac:dyDescent="0.25"/>
    <row r="20102" ht="15" x14ac:dyDescent="0.25"/>
    <row r="20103" ht="15" x14ac:dyDescent="0.25"/>
    <row r="20104" ht="15" x14ac:dyDescent="0.25"/>
    <row r="20105" ht="15" x14ac:dyDescent="0.25"/>
    <row r="20106" ht="15" x14ac:dyDescent="0.25"/>
    <row r="20107" ht="15" x14ac:dyDescent="0.25"/>
    <row r="20108" ht="15" x14ac:dyDescent="0.25"/>
    <row r="20109" ht="15" x14ac:dyDescent="0.25"/>
    <row r="20110" ht="15" x14ac:dyDescent="0.25"/>
    <row r="20111" ht="15" x14ac:dyDescent="0.25"/>
    <row r="20112" ht="15" x14ac:dyDescent="0.25"/>
    <row r="20113" ht="15" x14ac:dyDescent="0.25"/>
    <row r="20114" ht="15" x14ac:dyDescent="0.25"/>
    <row r="20115" ht="15" x14ac:dyDescent="0.25"/>
    <row r="20116" ht="15" x14ac:dyDescent="0.25"/>
    <row r="20117" ht="15" x14ac:dyDescent="0.25"/>
    <row r="20118" ht="15" x14ac:dyDescent="0.25"/>
    <row r="20119" ht="15" x14ac:dyDescent="0.25"/>
    <row r="20120" ht="15" x14ac:dyDescent="0.25"/>
    <row r="20121" ht="15" x14ac:dyDescent="0.25"/>
    <row r="20122" ht="15" x14ac:dyDescent="0.25"/>
    <row r="20123" ht="15" x14ac:dyDescent="0.25"/>
    <row r="20124" ht="15" x14ac:dyDescent="0.25"/>
    <row r="20125" ht="15" x14ac:dyDescent="0.25"/>
    <row r="20126" ht="15" x14ac:dyDescent="0.25"/>
    <row r="20127" ht="15" x14ac:dyDescent="0.25"/>
    <row r="20128" ht="15" x14ac:dyDescent="0.25"/>
    <row r="20129" ht="15" x14ac:dyDescent="0.25"/>
    <row r="20130" ht="15" x14ac:dyDescent="0.25"/>
    <row r="20131" ht="15" x14ac:dyDescent="0.25"/>
    <row r="20132" ht="15" x14ac:dyDescent="0.25"/>
    <row r="20133" ht="15" x14ac:dyDescent="0.25"/>
    <row r="20134" ht="15" x14ac:dyDescent="0.25"/>
    <row r="20135" ht="15" x14ac:dyDescent="0.25"/>
    <row r="20136" ht="15" x14ac:dyDescent="0.25"/>
    <row r="20137" ht="15" x14ac:dyDescent="0.25"/>
    <row r="20138" ht="15" x14ac:dyDescent="0.25"/>
    <row r="20139" ht="15" x14ac:dyDescent="0.25"/>
    <row r="20140" ht="15" x14ac:dyDescent="0.25"/>
    <row r="20141" ht="15" x14ac:dyDescent="0.25"/>
    <row r="20142" ht="15" x14ac:dyDescent="0.25"/>
    <row r="20143" ht="15" x14ac:dyDescent="0.25"/>
    <row r="20144" ht="15" x14ac:dyDescent="0.25"/>
    <row r="20145" ht="15" x14ac:dyDescent="0.25"/>
    <row r="20146" ht="15" x14ac:dyDescent="0.25"/>
    <row r="20147" ht="15" x14ac:dyDescent="0.25"/>
    <row r="20148" ht="15" x14ac:dyDescent="0.25"/>
    <row r="20149" ht="15" x14ac:dyDescent="0.25"/>
    <row r="20150" ht="15" x14ac:dyDescent="0.25"/>
    <row r="20151" ht="15" x14ac:dyDescent="0.25"/>
    <row r="20152" ht="15" x14ac:dyDescent="0.25"/>
    <row r="20153" ht="15" x14ac:dyDescent="0.25"/>
    <row r="20154" ht="15" x14ac:dyDescent="0.25"/>
    <row r="20155" ht="15" x14ac:dyDescent="0.25"/>
    <row r="20156" ht="15" x14ac:dyDescent="0.25"/>
    <row r="20157" ht="15" x14ac:dyDescent="0.25"/>
    <row r="20158" ht="15" x14ac:dyDescent="0.25"/>
    <row r="20159" ht="15" x14ac:dyDescent="0.25"/>
    <row r="20160" ht="15" x14ac:dyDescent="0.25"/>
    <row r="20161" ht="15" x14ac:dyDescent="0.25"/>
    <row r="20162" ht="15" x14ac:dyDescent="0.25"/>
    <row r="20163" ht="15" x14ac:dyDescent="0.25"/>
    <row r="20164" ht="15" x14ac:dyDescent="0.25"/>
    <row r="20165" ht="15" x14ac:dyDescent="0.25"/>
    <row r="20166" ht="15" x14ac:dyDescent="0.25"/>
    <row r="20167" ht="15" x14ac:dyDescent="0.25"/>
    <row r="20168" ht="15" x14ac:dyDescent="0.25"/>
    <row r="20169" ht="15" x14ac:dyDescent="0.25"/>
    <row r="20170" ht="15" x14ac:dyDescent="0.25"/>
    <row r="20171" ht="15" x14ac:dyDescent="0.25"/>
    <row r="20172" ht="15" x14ac:dyDescent="0.25"/>
    <row r="20173" ht="15" x14ac:dyDescent="0.25"/>
    <row r="20174" ht="15" x14ac:dyDescent="0.25"/>
    <row r="20175" ht="15" x14ac:dyDescent="0.25"/>
    <row r="20176" ht="15" x14ac:dyDescent="0.25"/>
    <row r="20177" ht="15" x14ac:dyDescent="0.25"/>
    <row r="20178" ht="15" x14ac:dyDescent="0.25"/>
    <row r="20179" ht="15" x14ac:dyDescent="0.25"/>
    <row r="20180" ht="15" x14ac:dyDescent="0.25"/>
    <row r="20181" ht="15" x14ac:dyDescent="0.25"/>
    <row r="20182" ht="15" x14ac:dyDescent="0.25"/>
    <row r="20183" ht="15" x14ac:dyDescent="0.25"/>
    <row r="20184" ht="15" x14ac:dyDescent="0.25"/>
    <row r="20185" ht="15" x14ac:dyDescent="0.25"/>
    <row r="20186" ht="15" x14ac:dyDescent="0.25"/>
    <row r="20187" ht="15" x14ac:dyDescent="0.25"/>
    <row r="20188" ht="15" x14ac:dyDescent="0.25"/>
    <row r="20189" ht="15" x14ac:dyDescent="0.25"/>
    <row r="20190" ht="15" x14ac:dyDescent="0.25"/>
    <row r="20191" ht="15" x14ac:dyDescent="0.25"/>
    <row r="20192" ht="15" x14ac:dyDescent="0.25"/>
    <row r="20193" ht="15" x14ac:dyDescent="0.25"/>
    <row r="20194" ht="15" x14ac:dyDescent="0.25"/>
    <row r="20195" ht="15" x14ac:dyDescent="0.25"/>
    <row r="20196" ht="15" x14ac:dyDescent="0.25"/>
    <row r="20197" ht="15" x14ac:dyDescent="0.25"/>
    <row r="20198" ht="15" x14ac:dyDescent="0.25"/>
    <row r="20199" ht="15" x14ac:dyDescent="0.25"/>
    <row r="20200" ht="15" x14ac:dyDescent="0.25"/>
    <row r="20201" ht="15" x14ac:dyDescent="0.25"/>
    <row r="20202" ht="15" x14ac:dyDescent="0.25"/>
    <row r="20203" ht="15" x14ac:dyDescent="0.25"/>
    <row r="20204" ht="15" x14ac:dyDescent="0.25"/>
    <row r="20205" ht="15" x14ac:dyDescent="0.25"/>
    <row r="20206" ht="15" x14ac:dyDescent="0.25"/>
    <row r="20207" ht="15" x14ac:dyDescent="0.25"/>
    <row r="20208" ht="15" x14ac:dyDescent="0.25"/>
    <row r="20209" ht="15" x14ac:dyDescent="0.25"/>
    <row r="20210" ht="15" x14ac:dyDescent="0.25"/>
    <row r="20211" ht="15" x14ac:dyDescent="0.25"/>
    <row r="20212" ht="15" x14ac:dyDescent="0.25"/>
    <row r="20213" ht="15" x14ac:dyDescent="0.25"/>
    <row r="20214" ht="15" x14ac:dyDescent="0.25"/>
    <row r="20215" ht="15" x14ac:dyDescent="0.25"/>
    <row r="20216" ht="15" x14ac:dyDescent="0.25"/>
    <row r="20217" ht="15" x14ac:dyDescent="0.25"/>
    <row r="20218" ht="15" x14ac:dyDescent="0.25"/>
    <row r="20219" ht="15" x14ac:dyDescent="0.25"/>
    <row r="20220" ht="15" x14ac:dyDescent="0.25"/>
    <row r="20221" ht="15" x14ac:dyDescent="0.25"/>
    <row r="20222" ht="15" x14ac:dyDescent="0.25"/>
    <row r="20223" ht="15" x14ac:dyDescent="0.25"/>
    <row r="20224" ht="15" x14ac:dyDescent="0.25"/>
    <row r="20225" ht="15" x14ac:dyDescent="0.25"/>
    <row r="20226" ht="15" x14ac:dyDescent="0.25"/>
    <row r="20227" ht="15" x14ac:dyDescent="0.25"/>
    <row r="20228" ht="15" x14ac:dyDescent="0.25"/>
    <row r="20229" ht="15" x14ac:dyDescent="0.25"/>
    <row r="20230" ht="15" x14ac:dyDescent="0.25"/>
    <row r="20231" ht="15" x14ac:dyDescent="0.25"/>
    <row r="20232" ht="15" x14ac:dyDescent="0.25"/>
    <row r="20233" ht="15" x14ac:dyDescent="0.25"/>
    <row r="20234" ht="15" x14ac:dyDescent="0.25"/>
    <row r="20235" ht="15" x14ac:dyDescent="0.25"/>
    <row r="20236" ht="15" x14ac:dyDescent="0.25"/>
    <row r="20237" ht="15" x14ac:dyDescent="0.25"/>
    <row r="20238" ht="15" x14ac:dyDescent="0.25"/>
    <row r="20239" ht="15" x14ac:dyDescent="0.25"/>
    <row r="20240" ht="15" x14ac:dyDescent="0.25"/>
    <row r="20241" ht="15" x14ac:dyDescent="0.25"/>
    <row r="20242" ht="15" x14ac:dyDescent="0.25"/>
    <row r="20243" ht="15" x14ac:dyDescent="0.25"/>
    <row r="20244" ht="15" x14ac:dyDescent="0.25"/>
    <row r="20245" ht="15" x14ac:dyDescent="0.25"/>
    <row r="20246" ht="15" x14ac:dyDescent="0.25"/>
    <row r="20247" ht="15" x14ac:dyDescent="0.25"/>
    <row r="20248" ht="15" x14ac:dyDescent="0.25"/>
    <row r="20249" ht="15" x14ac:dyDescent="0.25"/>
    <row r="20250" ht="15" x14ac:dyDescent="0.25"/>
    <row r="20251" ht="15" x14ac:dyDescent="0.25"/>
    <row r="20252" ht="15" x14ac:dyDescent="0.25"/>
    <row r="20253" ht="15" x14ac:dyDescent="0.25"/>
    <row r="20254" ht="15" x14ac:dyDescent="0.25"/>
    <row r="20255" ht="15" x14ac:dyDescent="0.25"/>
    <row r="20256" ht="15" x14ac:dyDescent="0.25"/>
    <row r="20257" ht="15" x14ac:dyDescent="0.25"/>
    <row r="20258" ht="15" x14ac:dyDescent="0.25"/>
    <row r="20259" ht="15" x14ac:dyDescent="0.25"/>
    <row r="20260" ht="15" x14ac:dyDescent="0.25"/>
    <row r="20261" ht="15" x14ac:dyDescent="0.25"/>
    <row r="20262" ht="15" x14ac:dyDescent="0.25"/>
    <row r="20263" ht="15" x14ac:dyDescent="0.25"/>
    <row r="20264" ht="15" x14ac:dyDescent="0.25"/>
    <row r="20265" ht="15" x14ac:dyDescent="0.25"/>
    <row r="20266" ht="15" x14ac:dyDescent="0.25"/>
    <row r="20267" ht="15" x14ac:dyDescent="0.25"/>
    <row r="20268" ht="15" x14ac:dyDescent="0.25"/>
    <row r="20269" ht="15" x14ac:dyDescent="0.25"/>
    <row r="20270" ht="15" x14ac:dyDescent="0.25"/>
    <row r="20271" ht="15" x14ac:dyDescent="0.25"/>
    <row r="20272" ht="15" x14ac:dyDescent="0.25"/>
    <row r="20273" ht="15" x14ac:dyDescent="0.25"/>
    <row r="20274" ht="15" x14ac:dyDescent="0.25"/>
    <row r="20275" ht="15" x14ac:dyDescent="0.25"/>
    <row r="20276" ht="15" x14ac:dyDescent="0.25"/>
    <row r="20277" ht="15" x14ac:dyDescent="0.25"/>
    <row r="20278" ht="15" x14ac:dyDescent="0.25"/>
    <row r="20279" ht="15" x14ac:dyDescent="0.25"/>
    <row r="20280" ht="15" x14ac:dyDescent="0.25"/>
    <row r="20281" ht="15" x14ac:dyDescent="0.25"/>
    <row r="20282" ht="15" x14ac:dyDescent="0.25"/>
    <row r="20283" ht="15" x14ac:dyDescent="0.25"/>
    <row r="20284" ht="15" x14ac:dyDescent="0.25"/>
    <row r="20285" ht="15" x14ac:dyDescent="0.25"/>
    <row r="20286" ht="15" x14ac:dyDescent="0.25"/>
    <row r="20287" ht="15" x14ac:dyDescent="0.25"/>
    <row r="20288" ht="15" x14ac:dyDescent="0.25"/>
    <row r="20289" ht="15" x14ac:dyDescent="0.25"/>
    <row r="20290" ht="15" x14ac:dyDescent="0.25"/>
    <row r="20291" ht="15" x14ac:dyDescent="0.25"/>
    <row r="20292" ht="15" x14ac:dyDescent="0.25"/>
    <row r="20293" ht="15" x14ac:dyDescent="0.25"/>
    <row r="20294" ht="15" x14ac:dyDescent="0.25"/>
    <row r="20295" ht="15" x14ac:dyDescent="0.25"/>
    <row r="20296" ht="15" x14ac:dyDescent="0.25"/>
    <row r="20297" ht="15" x14ac:dyDescent="0.25"/>
    <row r="20298" ht="15" x14ac:dyDescent="0.25"/>
    <row r="20299" ht="15" x14ac:dyDescent="0.25"/>
    <row r="20300" ht="15" x14ac:dyDescent="0.25"/>
    <row r="20301" ht="15" x14ac:dyDescent="0.25"/>
    <row r="20302" ht="15" x14ac:dyDescent="0.25"/>
    <row r="20303" ht="15" x14ac:dyDescent="0.25"/>
    <row r="20304" ht="15" x14ac:dyDescent="0.25"/>
    <row r="20305" ht="15" x14ac:dyDescent="0.25"/>
    <row r="20306" ht="15" x14ac:dyDescent="0.25"/>
    <row r="20307" ht="15" x14ac:dyDescent="0.25"/>
    <row r="20308" ht="15" x14ac:dyDescent="0.25"/>
    <row r="20309" ht="15" x14ac:dyDescent="0.25"/>
    <row r="20310" ht="15" x14ac:dyDescent="0.25"/>
    <row r="20311" ht="15" x14ac:dyDescent="0.25"/>
    <row r="20312" ht="15" x14ac:dyDescent="0.25"/>
    <row r="20313" ht="15" x14ac:dyDescent="0.25"/>
    <row r="20314" ht="15" x14ac:dyDescent="0.25"/>
    <row r="20315" ht="15" x14ac:dyDescent="0.25"/>
    <row r="20316" ht="15" x14ac:dyDescent="0.25"/>
    <row r="20317" ht="15" x14ac:dyDescent="0.25"/>
    <row r="20318" ht="15" x14ac:dyDescent="0.25"/>
    <row r="20319" ht="15" x14ac:dyDescent="0.25"/>
    <row r="20320" ht="15" x14ac:dyDescent="0.25"/>
    <row r="20321" ht="15" x14ac:dyDescent="0.25"/>
    <row r="20322" ht="15" x14ac:dyDescent="0.25"/>
    <row r="20323" ht="15" x14ac:dyDescent="0.25"/>
    <row r="20324" ht="15" x14ac:dyDescent="0.25"/>
    <row r="20325" ht="15" x14ac:dyDescent="0.25"/>
    <row r="20326" ht="15" x14ac:dyDescent="0.25"/>
    <row r="20327" ht="15" x14ac:dyDescent="0.25"/>
    <row r="20328" ht="15" x14ac:dyDescent="0.25"/>
    <row r="20329" ht="15" x14ac:dyDescent="0.25"/>
    <row r="20330" ht="15" x14ac:dyDescent="0.25"/>
    <row r="20331" ht="15" x14ac:dyDescent="0.25"/>
    <row r="20332" ht="15" x14ac:dyDescent="0.25"/>
    <row r="20333" ht="15" x14ac:dyDescent="0.25"/>
    <row r="20334" ht="15" x14ac:dyDescent="0.25"/>
    <row r="20335" ht="15" x14ac:dyDescent="0.25"/>
    <row r="20336" ht="15" x14ac:dyDescent="0.25"/>
    <row r="20337" ht="15" x14ac:dyDescent="0.25"/>
    <row r="20338" ht="15" x14ac:dyDescent="0.25"/>
    <row r="20339" ht="15" x14ac:dyDescent="0.25"/>
    <row r="20340" ht="15" x14ac:dyDescent="0.25"/>
    <row r="20341" ht="15" x14ac:dyDescent="0.25"/>
    <row r="20342" ht="15" x14ac:dyDescent="0.25"/>
    <row r="20343" ht="15" x14ac:dyDescent="0.25"/>
    <row r="20344" ht="15" x14ac:dyDescent="0.25"/>
    <row r="20345" ht="15" x14ac:dyDescent="0.25"/>
    <row r="20346" ht="15" x14ac:dyDescent="0.25"/>
    <row r="20347" ht="15" x14ac:dyDescent="0.25"/>
    <row r="20348" ht="15" x14ac:dyDescent="0.25"/>
    <row r="20349" ht="15" x14ac:dyDescent="0.25"/>
    <row r="20350" ht="15" x14ac:dyDescent="0.25"/>
    <row r="20351" ht="15" x14ac:dyDescent="0.25"/>
    <row r="20352" ht="15" x14ac:dyDescent="0.25"/>
    <row r="20353" ht="15" x14ac:dyDescent="0.25"/>
    <row r="20354" ht="15" x14ac:dyDescent="0.25"/>
    <row r="20355" ht="15" x14ac:dyDescent="0.25"/>
    <row r="20356" ht="15" x14ac:dyDescent="0.25"/>
    <row r="20357" ht="15" x14ac:dyDescent="0.25"/>
    <row r="20358" ht="15" x14ac:dyDescent="0.25"/>
    <row r="20359" ht="15" x14ac:dyDescent="0.25"/>
    <row r="20360" ht="15" x14ac:dyDescent="0.25"/>
    <row r="20361" ht="15" x14ac:dyDescent="0.25"/>
    <row r="20362" ht="15" x14ac:dyDescent="0.25"/>
    <row r="20363" ht="15" x14ac:dyDescent="0.25"/>
    <row r="20364" ht="15" x14ac:dyDescent="0.25"/>
    <row r="20365" ht="15" x14ac:dyDescent="0.25"/>
    <row r="20366" ht="15" x14ac:dyDescent="0.25"/>
    <row r="20367" ht="15" x14ac:dyDescent="0.25"/>
    <row r="20368" ht="15" x14ac:dyDescent="0.25"/>
    <row r="20369" ht="15" x14ac:dyDescent="0.25"/>
    <row r="20370" ht="15" x14ac:dyDescent="0.25"/>
    <row r="20371" ht="15" x14ac:dyDescent="0.25"/>
    <row r="20372" ht="15" x14ac:dyDescent="0.25"/>
    <row r="20373" ht="15" x14ac:dyDescent="0.25"/>
    <row r="20374" ht="15" x14ac:dyDescent="0.25"/>
    <row r="20375" ht="15" x14ac:dyDescent="0.25"/>
    <row r="20376" ht="15" x14ac:dyDescent="0.25"/>
    <row r="20377" ht="15" x14ac:dyDescent="0.25"/>
    <row r="20378" ht="15" x14ac:dyDescent="0.25"/>
    <row r="20379" ht="15" x14ac:dyDescent="0.25"/>
    <row r="20380" ht="15" x14ac:dyDescent="0.25"/>
    <row r="20381" ht="15" x14ac:dyDescent="0.25"/>
    <row r="20382" ht="15" x14ac:dyDescent="0.25"/>
    <row r="20383" ht="15" x14ac:dyDescent="0.25"/>
    <row r="20384" ht="15" x14ac:dyDescent="0.25"/>
    <row r="20385" ht="15" x14ac:dyDescent="0.25"/>
    <row r="20386" ht="15" x14ac:dyDescent="0.25"/>
    <row r="20387" ht="15" x14ac:dyDescent="0.25"/>
    <row r="20388" ht="15" x14ac:dyDescent="0.25"/>
    <row r="20389" ht="15" x14ac:dyDescent="0.25"/>
    <row r="20390" ht="15" x14ac:dyDescent="0.25"/>
    <row r="20391" ht="15" x14ac:dyDescent="0.25"/>
    <row r="20392" ht="15" x14ac:dyDescent="0.25"/>
    <row r="20393" ht="15" x14ac:dyDescent="0.25"/>
    <row r="20394" ht="15" x14ac:dyDescent="0.25"/>
    <row r="20395" ht="15" x14ac:dyDescent="0.25"/>
    <row r="20396" ht="15" x14ac:dyDescent="0.25"/>
    <row r="20397" ht="15" x14ac:dyDescent="0.25"/>
    <row r="20398" ht="15" x14ac:dyDescent="0.25"/>
    <row r="20399" ht="15" x14ac:dyDescent="0.25"/>
    <row r="20400" ht="15" x14ac:dyDescent="0.25"/>
    <row r="20401" ht="15" x14ac:dyDescent="0.25"/>
    <row r="20402" ht="15" x14ac:dyDescent="0.25"/>
    <row r="20403" ht="15" x14ac:dyDescent="0.25"/>
    <row r="20404" ht="15" x14ac:dyDescent="0.25"/>
    <row r="20405" ht="15" x14ac:dyDescent="0.25"/>
    <row r="20406" ht="15" x14ac:dyDescent="0.25"/>
    <row r="20407" ht="15" x14ac:dyDescent="0.25"/>
    <row r="20408" ht="15" x14ac:dyDescent="0.25"/>
    <row r="20409" ht="15" x14ac:dyDescent="0.25"/>
    <row r="20410" ht="15" x14ac:dyDescent="0.25"/>
    <row r="20411" ht="15" x14ac:dyDescent="0.25"/>
    <row r="20412" ht="15" x14ac:dyDescent="0.25"/>
    <row r="20413" ht="15" x14ac:dyDescent="0.25"/>
    <row r="20414" ht="15" x14ac:dyDescent="0.25"/>
    <row r="20415" ht="15" x14ac:dyDescent="0.25"/>
    <row r="20416" ht="15" x14ac:dyDescent="0.25"/>
    <row r="20417" ht="15" x14ac:dyDescent="0.25"/>
    <row r="20418" ht="15" x14ac:dyDescent="0.25"/>
    <row r="20419" ht="15" x14ac:dyDescent="0.25"/>
    <row r="20420" ht="15" x14ac:dyDescent="0.25"/>
    <row r="20421" ht="15" x14ac:dyDescent="0.25"/>
    <row r="20422" ht="15" x14ac:dyDescent="0.25"/>
    <row r="20423" ht="15" x14ac:dyDescent="0.25"/>
    <row r="20424" ht="15" x14ac:dyDescent="0.25"/>
    <row r="20425" ht="15" x14ac:dyDescent="0.25"/>
    <row r="20426" ht="15" x14ac:dyDescent="0.25"/>
    <row r="20427" ht="15" x14ac:dyDescent="0.25"/>
    <row r="20428" ht="15" x14ac:dyDescent="0.25"/>
    <row r="20429" ht="15" x14ac:dyDescent="0.25"/>
    <row r="20430" ht="15" x14ac:dyDescent="0.25"/>
    <row r="20431" ht="15" x14ac:dyDescent="0.25"/>
    <row r="20432" ht="15" x14ac:dyDescent="0.25"/>
    <row r="20433" ht="15" x14ac:dyDescent="0.25"/>
    <row r="20434" ht="15" x14ac:dyDescent="0.25"/>
    <row r="20435" ht="15" x14ac:dyDescent="0.25"/>
    <row r="20436" ht="15" x14ac:dyDescent="0.25"/>
    <row r="20437" ht="15" x14ac:dyDescent="0.25"/>
    <row r="20438" ht="15" x14ac:dyDescent="0.25"/>
    <row r="20439" ht="15" x14ac:dyDescent="0.25"/>
    <row r="20440" ht="15" x14ac:dyDescent="0.25"/>
    <row r="20441" ht="15" x14ac:dyDescent="0.25"/>
    <row r="20442" ht="15" x14ac:dyDescent="0.25"/>
    <row r="20443" ht="15" x14ac:dyDescent="0.25"/>
    <row r="20444" ht="15" x14ac:dyDescent="0.25"/>
    <row r="20445" ht="15" x14ac:dyDescent="0.25"/>
    <row r="20446" ht="15" x14ac:dyDescent="0.25"/>
    <row r="20447" ht="15" x14ac:dyDescent="0.25"/>
    <row r="20448" ht="15" x14ac:dyDescent="0.25"/>
    <row r="20449" ht="15" x14ac:dyDescent="0.25"/>
    <row r="20450" ht="15" x14ac:dyDescent="0.25"/>
    <row r="20451" ht="15" x14ac:dyDescent="0.25"/>
    <row r="20452" ht="15" x14ac:dyDescent="0.25"/>
    <row r="20453" ht="15" x14ac:dyDescent="0.25"/>
    <row r="20454" ht="15" x14ac:dyDescent="0.25"/>
    <row r="20455" ht="15" x14ac:dyDescent="0.25"/>
    <row r="20456" ht="15" x14ac:dyDescent="0.25"/>
    <row r="20457" ht="15" x14ac:dyDescent="0.25"/>
    <row r="20458" ht="15" x14ac:dyDescent="0.25"/>
    <row r="20459" ht="15" x14ac:dyDescent="0.25"/>
    <row r="20460" ht="15" x14ac:dyDescent="0.25"/>
    <row r="20461" ht="15" x14ac:dyDescent="0.25"/>
    <row r="20462" ht="15" x14ac:dyDescent="0.25"/>
    <row r="20463" ht="15" x14ac:dyDescent="0.25"/>
    <row r="20464" ht="15" x14ac:dyDescent="0.25"/>
    <row r="20465" ht="15" x14ac:dyDescent="0.25"/>
    <row r="20466" ht="15" x14ac:dyDescent="0.25"/>
    <row r="20467" ht="15" x14ac:dyDescent="0.25"/>
    <row r="20468" ht="15" x14ac:dyDescent="0.25"/>
    <row r="20469" ht="15" x14ac:dyDescent="0.25"/>
    <row r="20470" ht="15" x14ac:dyDescent="0.25"/>
    <row r="20471" ht="15" x14ac:dyDescent="0.25"/>
    <row r="20472" ht="15" x14ac:dyDescent="0.25"/>
    <row r="20473" ht="15" x14ac:dyDescent="0.25"/>
    <row r="20474" ht="15" x14ac:dyDescent="0.25"/>
    <row r="20475" ht="15" x14ac:dyDescent="0.25"/>
    <row r="20476" ht="15" x14ac:dyDescent="0.25"/>
    <row r="20477" ht="15" x14ac:dyDescent="0.25"/>
    <row r="20478" ht="15" x14ac:dyDescent="0.25"/>
    <row r="20479" ht="15" x14ac:dyDescent="0.25"/>
    <row r="20480" ht="15" x14ac:dyDescent="0.25"/>
    <row r="20481" ht="15" x14ac:dyDescent="0.25"/>
    <row r="20482" ht="15" x14ac:dyDescent="0.25"/>
    <row r="20483" ht="15" x14ac:dyDescent="0.25"/>
    <row r="20484" ht="15" x14ac:dyDescent="0.25"/>
    <row r="20485" ht="15" x14ac:dyDescent="0.25"/>
    <row r="20486" ht="15" x14ac:dyDescent="0.25"/>
    <row r="20487" ht="15" x14ac:dyDescent="0.25"/>
    <row r="20488" ht="15" x14ac:dyDescent="0.25"/>
    <row r="20489" ht="15" x14ac:dyDescent="0.25"/>
    <row r="20490" ht="15" x14ac:dyDescent="0.25"/>
    <row r="20491" ht="15" x14ac:dyDescent="0.25"/>
    <row r="20492" ht="15" x14ac:dyDescent="0.25"/>
    <row r="20493" ht="15" x14ac:dyDescent="0.25"/>
    <row r="20494" ht="15" x14ac:dyDescent="0.25"/>
    <row r="20495" ht="15" x14ac:dyDescent="0.25"/>
    <row r="20496" ht="15" x14ac:dyDescent="0.25"/>
    <row r="20497" ht="15" x14ac:dyDescent="0.25"/>
    <row r="20498" ht="15" x14ac:dyDescent="0.25"/>
    <row r="20499" ht="15" x14ac:dyDescent="0.25"/>
    <row r="20500" ht="15" x14ac:dyDescent="0.25"/>
    <row r="20501" ht="15" x14ac:dyDescent="0.25"/>
    <row r="20502" ht="15" x14ac:dyDescent="0.25"/>
    <row r="20503" ht="15" x14ac:dyDescent="0.25"/>
    <row r="20504" ht="15" x14ac:dyDescent="0.25"/>
    <row r="20505" ht="15" x14ac:dyDescent="0.25"/>
    <row r="20506" ht="15" x14ac:dyDescent="0.25"/>
    <row r="20507" ht="15" x14ac:dyDescent="0.25"/>
    <row r="20508" ht="15" x14ac:dyDescent="0.25"/>
    <row r="20509" ht="15" x14ac:dyDescent="0.25"/>
    <row r="20510" ht="15" x14ac:dyDescent="0.25"/>
    <row r="20511" ht="15" x14ac:dyDescent="0.25"/>
    <row r="20512" ht="15" x14ac:dyDescent="0.25"/>
    <row r="20513" ht="15" x14ac:dyDescent="0.25"/>
    <row r="20514" ht="15" x14ac:dyDescent="0.25"/>
    <row r="20515" ht="15" x14ac:dyDescent="0.25"/>
    <row r="20516" ht="15" x14ac:dyDescent="0.25"/>
    <row r="20517" ht="15" x14ac:dyDescent="0.25"/>
    <row r="20518" ht="15" x14ac:dyDescent="0.25"/>
    <row r="20519" ht="15" x14ac:dyDescent="0.25"/>
    <row r="20520" ht="15" x14ac:dyDescent="0.25"/>
    <row r="20521" ht="15" x14ac:dyDescent="0.25"/>
    <row r="20522" ht="15" x14ac:dyDescent="0.25"/>
    <row r="20523" ht="15" x14ac:dyDescent="0.25"/>
    <row r="20524" ht="15" x14ac:dyDescent="0.25"/>
    <row r="20525" ht="15" x14ac:dyDescent="0.25"/>
    <row r="20526" ht="15" x14ac:dyDescent="0.25"/>
    <row r="20527" ht="15" x14ac:dyDescent="0.25"/>
    <row r="20528" ht="15" x14ac:dyDescent="0.25"/>
    <row r="20529" ht="15" x14ac:dyDescent="0.25"/>
    <row r="20530" ht="15" x14ac:dyDescent="0.25"/>
    <row r="20531" ht="15" x14ac:dyDescent="0.25"/>
    <row r="20532" ht="15" x14ac:dyDescent="0.25"/>
    <row r="20533" ht="15" x14ac:dyDescent="0.25"/>
    <row r="20534" ht="15" x14ac:dyDescent="0.25"/>
    <row r="20535" ht="15" x14ac:dyDescent="0.25"/>
    <row r="20536" ht="15" x14ac:dyDescent="0.25"/>
    <row r="20537" ht="15" x14ac:dyDescent="0.25"/>
    <row r="20538" ht="15" x14ac:dyDescent="0.25"/>
    <row r="20539" ht="15" x14ac:dyDescent="0.25"/>
    <row r="20540" ht="15" x14ac:dyDescent="0.25"/>
    <row r="20541" ht="15" x14ac:dyDescent="0.25"/>
    <row r="20542" ht="15" x14ac:dyDescent="0.25"/>
    <row r="20543" ht="15" x14ac:dyDescent="0.25"/>
    <row r="20544" ht="15" x14ac:dyDescent="0.25"/>
    <row r="20545" ht="15" x14ac:dyDescent="0.25"/>
    <row r="20546" ht="15" x14ac:dyDescent="0.25"/>
    <row r="20547" ht="15" x14ac:dyDescent="0.25"/>
    <row r="20548" ht="15" x14ac:dyDescent="0.25"/>
    <row r="20549" ht="15" x14ac:dyDescent="0.25"/>
    <row r="20550" ht="15" x14ac:dyDescent="0.25"/>
    <row r="20551" ht="15" x14ac:dyDescent="0.25"/>
    <row r="20552" ht="15" x14ac:dyDescent="0.25"/>
    <row r="20553" ht="15" x14ac:dyDescent="0.25"/>
    <row r="20554" ht="15" x14ac:dyDescent="0.25"/>
    <row r="20555" ht="15" x14ac:dyDescent="0.25"/>
    <row r="20556" ht="15" x14ac:dyDescent="0.25"/>
    <row r="20557" ht="15" x14ac:dyDescent="0.25"/>
    <row r="20558" ht="15" x14ac:dyDescent="0.25"/>
    <row r="20559" ht="15" x14ac:dyDescent="0.25"/>
    <row r="20560" ht="15" x14ac:dyDescent="0.25"/>
    <row r="20561" ht="15" x14ac:dyDescent="0.25"/>
    <row r="20562" ht="15" x14ac:dyDescent="0.25"/>
    <row r="20563" ht="15" x14ac:dyDescent="0.25"/>
    <row r="20564" ht="15" x14ac:dyDescent="0.25"/>
    <row r="20565" ht="15" x14ac:dyDescent="0.25"/>
    <row r="20566" ht="15" x14ac:dyDescent="0.25"/>
    <row r="20567" ht="15" x14ac:dyDescent="0.25"/>
    <row r="20568" ht="15" x14ac:dyDescent="0.25"/>
    <row r="20569" ht="15" x14ac:dyDescent="0.25"/>
    <row r="20570" ht="15" x14ac:dyDescent="0.25"/>
    <row r="20571" ht="15" x14ac:dyDescent="0.25"/>
    <row r="20572" ht="15" x14ac:dyDescent="0.25"/>
    <row r="20573" ht="15" x14ac:dyDescent="0.25"/>
    <row r="20574" ht="15" x14ac:dyDescent="0.25"/>
    <row r="20575" ht="15" x14ac:dyDescent="0.25"/>
    <row r="20576" ht="15" x14ac:dyDescent="0.25"/>
    <row r="20577" ht="15" x14ac:dyDescent="0.25"/>
    <row r="20578" ht="15" x14ac:dyDescent="0.25"/>
    <row r="20579" ht="15" x14ac:dyDescent="0.25"/>
    <row r="20580" ht="15" x14ac:dyDescent="0.25"/>
    <row r="20581" ht="15" x14ac:dyDescent="0.25"/>
    <row r="20582" ht="15" x14ac:dyDescent="0.25"/>
    <row r="20583" ht="15" x14ac:dyDescent="0.25"/>
    <row r="20584" ht="15" x14ac:dyDescent="0.25"/>
    <row r="20585" ht="15" x14ac:dyDescent="0.25"/>
    <row r="20586" ht="15" x14ac:dyDescent="0.25"/>
    <row r="20587" ht="15" x14ac:dyDescent="0.25"/>
    <row r="20588" ht="15" x14ac:dyDescent="0.25"/>
    <row r="20589" ht="15" x14ac:dyDescent="0.25"/>
    <row r="20590" ht="15" x14ac:dyDescent="0.25"/>
    <row r="20591" ht="15" x14ac:dyDescent="0.25"/>
    <row r="20592" ht="15" x14ac:dyDescent="0.25"/>
    <row r="20593" ht="15" x14ac:dyDescent="0.25"/>
    <row r="20594" ht="15" x14ac:dyDescent="0.25"/>
    <row r="20595" ht="15" x14ac:dyDescent="0.25"/>
    <row r="20596" ht="15" x14ac:dyDescent="0.25"/>
    <row r="20597" ht="15" x14ac:dyDescent="0.25"/>
    <row r="20598" ht="15" x14ac:dyDescent="0.25"/>
    <row r="20599" ht="15" x14ac:dyDescent="0.25"/>
    <row r="20600" ht="15" x14ac:dyDescent="0.25"/>
    <row r="20601" ht="15" x14ac:dyDescent="0.25"/>
    <row r="20602" ht="15" x14ac:dyDescent="0.25"/>
    <row r="20603" ht="15" x14ac:dyDescent="0.25"/>
    <row r="20604" ht="15" x14ac:dyDescent="0.25"/>
    <row r="20605" ht="15" x14ac:dyDescent="0.25"/>
    <row r="20606" ht="15" x14ac:dyDescent="0.25"/>
    <row r="20607" ht="15" x14ac:dyDescent="0.25"/>
    <row r="20608" ht="15" x14ac:dyDescent="0.25"/>
    <row r="20609" ht="15" x14ac:dyDescent="0.25"/>
    <row r="20610" ht="15" x14ac:dyDescent="0.25"/>
    <row r="20611" ht="15" x14ac:dyDescent="0.25"/>
    <row r="20612" ht="15" x14ac:dyDescent="0.25"/>
    <row r="20613" ht="15" x14ac:dyDescent="0.25"/>
    <row r="20614" ht="15" x14ac:dyDescent="0.25"/>
    <row r="20615" ht="15" x14ac:dyDescent="0.25"/>
    <row r="20616" ht="15" x14ac:dyDescent="0.25"/>
    <row r="20617" ht="15" x14ac:dyDescent="0.25"/>
    <row r="20618" ht="15" x14ac:dyDescent="0.25"/>
    <row r="20619" ht="15" x14ac:dyDescent="0.25"/>
    <row r="20620" ht="15" x14ac:dyDescent="0.25"/>
    <row r="20621" ht="15" x14ac:dyDescent="0.25"/>
    <row r="20622" ht="15" x14ac:dyDescent="0.25"/>
    <row r="20623" ht="15" x14ac:dyDescent="0.25"/>
    <row r="20624" ht="15" x14ac:dyDescent="0.25"/>
    <row r="20625" ht="15" x14ac:dyDescent="0.25"/>
    <row r="20626" ht="15" x14ac:dyDescent="0.25"/>
    <row r="20627" ht="15" x14ac:dyDescent="0.25"/>
    <row r="20628" ht="15" x14ac:dyDescent="0.25"/>
    <row r="20629" ht="15" x14ac:dyDescent="0.25"/>
    <row r="20630" ht="15" x14ac:dyDescent="0.25"/>
    <row r="20631" ht="15" x14ac:dyDescent="0.25"/>
    <row r="20632" ht="15" x14ac:dyDescent="0.25"/>
    <row r="20633" ht="15" x14ac:dyDescent="0.25"/>
    <row r="20634" ht="15" x14ac:dyDescent="0.25"/>
    <row r="20635" ht="15" x14ac:dyDescent="0.25"/>
    <row r="20636" ht="15" x14ac:dyDescent="0.25"/>
    <row r="20637" ht="15" x14ac:dyDescent="0.25"/>
    <row r="20638" ht="15" x14ac:dyDescent="0.25"/>
    <row r="20639" ht="15" x14ac:dyDescent="0.25"/>
    <row r="20640" ht="15" x14ac:dyDescent="0.25"/>
    <row r="20641" ht="15" x14ac:dyDescent="0.25"/>
    <row r="20642" ht="15" x14ac:dyDescent="0.25"/>
    <row r="20643" ht="15" x14ac:dyDescent="0.25"/>
    <row r="20644" ht="15" x14ac:dyDescent="0.25"/>
    <row r="20645" ht="15" x14ac:dyDescent="0.25"/>
    <row r="20646" ht="15" x14ac:dyDescent="0.25"/>
    <row r="20647" ht="15" x14ac:dyDescent="0.25"/>
    <row r="20648" ht="15" x14ac:dyDescent="0.25"/>
    <row r="20649" ht="15" x14ac:dyDescent="0.25"/>
    <row r="20650" ht="15" x14ac:dyDescent="0.25"/>
    <row r="20651" ht="15" x14ac:dyDescent="0.25"/>
    <row r="20652" ht="15" x14ac:dyDescent="0.25"/>
    <row r="20653" ht="15" x14ac:dyDescent="0.25"/>
    <row r="20654" ht="15" x14ac:dyDescent="0.25"/>
    <row r="20655" ht="15" x14ac:dyDescent="0.25"/>
    <row r="20656" ht="15" x14ac:dyDescent="0.25"/>
    <row r="20657" ht="15" x14ac:dyDescent="0.25"/>
    <row r="20658" ht="15" x14ac:dyDescent="0.25"/>
    <row r="20659" ht="15" x14ac:dyDescent="0.25"/>
    <row r="20660" ht="15" x14ac:dyDescent="0.25"/>
    <row r="20661" ht="15" x14ac:dyDescent="0.25"/>
    <row r="20662" ht="15" x14ac:dyDescent="0.25"/>
    <row r="20663" ht="15" x14ac:dyDescent="0.25"/>
    <row r="20664" ht="15" x14ac:dyDescent="0.25"/>
    <row r="20665" ht="15" x14ac:dyDescent="0.25"/>
    <row r="20666" ht="15" x14ac:dyDescent="0.25"/>
    <row r="20667" ht="15" x14ac:dyDescent="0.25"/>
    <row r="20668" ht="15" x14ac:dyDescent="0.25"/>
    <row r="20669" ht="15" x14ac:dyDescent="0.25"/>
    <row r="20670" ht="15" x14ac:dyDescent="0.25"/>
    <row r="20671" ht="15" x14ac:dyDescent="0.25"/>
    <row r="20672" ht="15" x14ac:dyDescent="0.25"/>
    <row r="20673" ht="15" x14ac:dyDescent="0.25"/>
    <row r="20674" ht="15" x14ac:dyDescent="0.25"/>
    <row r="20675" ht="15" x14ac:dyDescent="0.25"/>
    <row r="20676" ht="15" x14ac:dyDescent="0.25"/>
    <row r="20677" ht="15" x14ac:dyDescent="0.25"/>
    <row r="20678" ht="15" x14ac:dyDescent="0.25"/>
    <row r="20679" ht="15" x14ac:dyDescent="0.25"/>
    <row r="20680" ht="15" x14ac:dyDescent="0.25"/>
    <row r="20681" ht="15" x14ac:dyDescent="0.25"/>
    <row r="20682" ht="15" x14ac:dyDescent="0.25"/>
    <row r="20683" ht="15" x14ac:dyDescent="0.25"/>
    <row r="20684" ht="15" x14ac:dyDescent="0.25"/>
    <row r="20685" ht="15" x14ac:dyDescent="0.25"/>
    <row r="20686" ht="15" x14ac:dyDescent="0.25"/>
    <row r="20687" ht="15" x14ac:dyDescent="0.25"/>
    <row r="20688" ht="15" x14ac:dyDescent="0.25"/>
    <row r="20689" ht="15" x14ac:dyDescent="0.25"/>
    <row r="20690" ht="15" x14ac:dyDescent="0.25"/>
    <row r="20691" ht="15" x14ac:dyDescent="0.25"/>
    <row r="20692" ht="15" x14ac:dyDescent="0.25"/>
    <row r="20693" ht="15" x14ac:dyDescent="0.25"/>
    <row r="20694" ht="15" x14ac:dyDescent="0.25"/>
    <row r="20695" ht="15" x14ac:dyDescent="0.25"/>
    <row r="20696" ht="15" x14ac:dyDescent="0.25"/>
    <row r="20697" ht="15" x14ac:dyDescent="0.25"/>
    <row r="20698" ht="15" x14ac:dyDescent="0.25"/>
    <row r="20699" ht="15" x14ac:dyDescent="0.25"/>
    <row r="20700" ht="15" x14ac:dyDescent="0.25"/>
    <row r="20701" ht="15" x14ac:dyDescent="0.25"/>
    <row r="20702" ht="15" x14ac:dyDescent="0.25"/>
    <row r="20703" ht="15" x14ac:dyDescent="0.25"/>
    <row r="20704" ht="15" x14ac:dyDescent="0.25"/>
    <row r="20705" ht="15" x14ac:dyDescent="0.25"/>
    <row r="20706" ht="15" x14ac:dyDescent="0.25"/>
    <row r="20707" ht="15" x14ac:dyDescent="0.25"/>
    <row r="20708" ht="15" x14ac:dyDescent="0.25"/>
    <row r="20709" ht="15" x14ac:dyDescent="0.25"/>
    <row r="20710" ht="15" x14ac:dyDescent="0.25"/>
    <row r="20711" ht="15" x14ac:dyDescent="0.25"/>
    <row r="20712" ht="15" x14ac:dyDescent="0.25"/>
    <row r="20713" ht="15" x14ac:dyDescent="0.25"/>
    <row r="20714" ht="15" x14ac:dyDescent="0.25"/>
    <row r="20715" ht="15" x14ac:dyDescent="0.25"/>
    <row r="20716" ht="15" x14ac:dyDescent="0.25"/>
    <row r="20717" ht="15" x14ac:dyDescent="0.25"/>
    <row r="20718" ht="15" x14ac:dyDescent="0.25"/>
    <row r="20719" ht="15" x14ac:dyDescent="0.25"/>
    <row r="20720" ht="15" x14ac:dyDescent="0.25"/>
    <row r="20721" ht="15" x14ac:dyDescent="0.25"/>
    <row r="20722" ht="15" x14ac:dyDescent="0.25"/>
    <row r="20723" ht="15" x14ac:dyDescent="0.25"/>
    <row r="20724" ht="15" x14ac:dyDescent="0.25"/>
    <row r="20725" ht="15" x14ac:dyDescent="0.25"/>
    <row r="20726" ht="15" x14ac:dyDescent="0.25"/>
    <row r="20727" ht="15" x14ac:dyDescent="0.25"/>
    <row r="20728" ht="15" x14ac:dyDescent="0.25"/>
    <row r="20729" ht="15" x14ac:dyDescent="0.25"/>
    <row r="20730" ht="15" x14ac:dyDescent="0.25"/>
    <row r="20731" ht="15" x14ac:dyDescent="0.25"/>
    <row r="20732" ht="15" x14ac:dyDescent="0.25"/>
    <row r="20733" ht="15" x14ac:dyDescent="0.25"/>
    <row r="20734" ht="15" x14ac:dyDescent="0.25"/>
    <row r="20735" ht="15" x14ac:dyDescent="0.25"/>
    <row r="20736" ht="15" x14ac:dyDescent="0.25"/>
    <row r="20737" ht="15" x14ac:dyDescent="0.25"/>
    <row r="20738" ht="15" x14ac:dyDescent="0.25"/>
    <row r="20739" ht="15" x14ac:dyDescent="0.25"/>
    <row r="20740" ht="15" x14ac:dyDescent="0.25"/>
    <row r="20741" ht="15" x14ac:dyDescent="0.25"/>
    <row r="20742" ht="15" x14ac:dyDescent="0.25"/>
    <row r="20743" ht="15" x14ac:dyDescent="0.25"/>
    <row r="20744" ht="15" x14ac:dyDescent="0.25"/>
    <row r="20745" ht="15" x14ac:dyDescent="0.25"/>
    <row r="20746" ht="15" x14ac:dyDescent="0.25"/>
    <row r="20747" ht="15" x14ac:dyDescent="0.25"/>
    <row r="20748" ht="15" x14ac:dyDescent="0.25"/>
    <row r="20749" ht="15" x14ac:dyDescent="0.25"/>
    <row r="20750" ht="15" x14ac:dyDescent="0.25"/>
    <row r="20751" ht="15" x14ac:dyDescent="0.25"/>
    <row r="20752" ht="15" x14ac:dyDescent="0.25"/>
    <row r="20753" ht="15" x14ac:dyDescent="0.25"/>
    <row r="20754" ht="15" x14ac:dyDescent="0.25"/>
    <row r="20755" ht="15" x14ac:dyDescent="0.25"/>
    <row r="20756" ht="15" x14ac:dyDescent="0.25"/>
    <row r="20757" ht="15" x14ac:dyDescent="0.25"/>
    <row r="20758" ht="15" x14ac:dyDescent="0.25"/>
    <row r="20759" ht="15" x14ac:dyDescent="0.25"/>
    <row r="20760" ht="15" x14ac:dyDescent="0.25"/>
    <row r="20761" ht="15" x14ac:dyDescent="0.25"/>
    <row r="20762" ht="15" x14ac:dyDescent="0.25"/>
    <row r="20763" ht="15" x14ac:dyDescent="0.25"/>
    <row r="20764" ht="15" x14ac:dyDescent="0.25"/>
    <row r="20765" ht="15" x14ac:dyDescent="0.25"/>
    <row r="20766" ht="15" x14ac:dyDescent="0.25"/>
    <row r="20767" ht="15" x14ac:dyDescent="0.25"/>
    <row r="20768" ht="15" x14ac:dyDescent="0.25"/>
    <row r="20769" ht="15" x14ac:dyDescent="0.25"/>
    <row r="20770" ht="15" x14ac:dyDescent="0.25"/>
    <row r="20771" ht="15" x14ac:dyDescent="0.25"/>
    <row r="20772" ht="15" x14ac:dyDescent="0.25"/>
    <row r="20773" ht="15" x14ac:dyDescent="0.25"/>
    <row r="20774" ht="15" x14ac:dyDescent="0.25"/>
    <row r="20775" ht="15" x14ac:dyDescent="0.25"/>
    <row r="20776" ht="15" x14ac:dyDescent="0.25"/>
    <row r="20777" ht="15" x14ac:dyDescent="0.25"/>
    <row r="20778" ht="15" x14ac:dyDescent="0.25"/>
    <row r="20779" ht="15" x14ac:dyDescent="0.25"/>
    <row r="20780" ht="15" x14ac:dyDescent="0.25"/>
    <row r="20781" ht="15" x14ac:dyDescent="0.25"/>
    <row r="20782" ht="15" x14ac:dyDescent="0.25"/>
    <row r="20783" ht="15" x14ac:dyDescent="0.25"/>
    <row r="20784" ht="15" x14ac:dyDescent="0.25"/>
    <row r="20785" ht="15" x14ac:dyDescent="0.25"/>
    <row r="20786" ht="15" x14ac:dyDescent="0.25"/>
    <row r="20787" ht="15" x14ac:dyDescent="0.25"/>
    <row r="20788" ht="15" x14ac:dyDescent="0.25"/>
    <row r="20789" ht="15" x14ac:dyDescent="0.25"/>
    <row r="20790" ht="15" x14ac:dyDescent="0.25"/>
    <row r="20791" ht="15" x14ac:dyDescent="0.25"/>
    <row r="20792" ht="15" x14ac:dyDescent="0.25"/>
    <row r="20793" ht="15" x14ac:dyDescent="0.25"/>
    <row r="20794" ht="15" x14ac:dyDescent="0.25"/>
    <row r="20795" ht="15" x14ac:dyDescent="0.25"/>
    <row r="20796" ht="15" x14ac:dyDescent="0.25"/>
    <row r="20797" ht="15" x14ac:dyDescent="0.25"/>
    <row r="20798" ht="15" x14ac:dyDescent="0.25"/>
    <row r="20799" ht="15" x14ac:dyDescent="0.25"/>
    <row r="20800" ht="15" x14ac:dyDescent="0.25"/>
    <row r="20801" ht="15" x14ac:dyDescent="0.25"/>
    <row r="20802" ht="15" x14ac:dyDescent="0.25"/>
    <row r="20803" ht="15" x14ac:dyDescent="0.25"/>
    <row r="20804" ht="15" x14ac:dyDescent="0.25"/>
    <row r="20805" ht="15" x14ac:dyDescent="0.25"/>
    <row r="20806" ht="15" x14ac:dyDescent="0.25"/>
    <row r="20807" ht="15" x14ac:dyDescent="0.25"/>
    <row r="20808" ht="15" x14ac:dyDescent="0.25"/>
    <row r="20809" ht="15" x14ac:dyDescent="0.25"/>
    <row r="20810" ht="15" x14ac:dyDescent="0.25"/>
    <row r="20811" ht="15" x14ac:dyDescent="0.25"/>
    <row r="20812" ht="15" x14ac:dyDescent="0.25"/>
    <row r="20813" ht="15" x14ac:dyDescent="0.25"/>
    <row r="20814" ht="15" x14ac:dyDescent="0.25"/>
    <row r="20815" ht="15" x14ac:dyDescent="0.25"/>
    <row r="20816" ht="15" x14ac:dyDescent="0.25"/>
    <row r="20817" ht="15" x14ac:dyDescent="0.25"/>
    <row r="20818" ht="15" x14ac:dyDescent="0.25"/>
    <row r="20819" ht="15" x14ac:dyDescent="0.25"/>
    <row r="20820" ht="15" x14ac:dyDescent="0.25"/>
    <row r="20821" ht="15" x14ac:dyDescent="0.25"/>
    <row r="20822" ht="15" x14ac:dyDescent="0.25"/>
    <row r="20823" ht="15" x14ac:dyDescent="0.25"/>
    <row r="20824" ht="15" x14ac:dyDescent="0.25"/>
    <row r="20825" ht="15" x14ac:dyDescent="0.25"/>
    <row r="20826" ht="15" x14ac:dyDescent="0.25"/>
    <row r="20827" ht="15" x14ac:dyDescent="0.25"/>
    <row r="20828" ht="15" x14ac:dyDescent="0.25"/>
    <row r="20829" ht="15" x14ac:dyDescent="0.25"/>
    <row r="20830" ht="15" x14ac:dyDescent="0.25"/>
    <row r="20831" ht="15" x14ac:dyDescent="0.25"/>
    <row r="20832" ht="15" x14ac:dyDescent="0.25"/>
    <row r="20833" ht="15" x14ac:dyDescent="0.25"/>
    <row r="20834" ht="15" x14ac:dyDescent="0.25"/>
    <row r="20835" ht="15" x14ac:dyDescent="0.25"/>
    <row r="20836" ht="15" x14ac:dyDescent="0.25"/>
    <row r="20837" ht="15" x14ac:dyDescent="0.25"/>
    <row r="20838" ht="15" x14ac:dyDescent="0.25"/>
    <row r="20839" ht="15" x14ac:dyDescent="0.25"/>
    <row r="20840" ht="15" x14ac:dyDescent="0.25"/>
    <row r="20841" ht="15" x14ac:dyDescent="0.25"/>
    <row r="20842" ht="15" x14ac:dyDescent="0.25"/>
    <row r="20843" ht="15" x14ac:dyDescent="0.25"/>
    <row r="20844" ht="15" x14ac:dyDescent="0.25"/>
    <row r="20845" ht="15" x14ac:dyDescent="0.25"/>
    <row r="20846" ht="15" x14ac:dyDescent="0.25"/>
    <row r="20847" ht="15" x14ac:dyDescent="0.25"/>
    <row r="20848" ht="15" x14ac:dyDescent="0.25"/>
    <row r="20849" ht="15" x14ac:dyDescent="0.25"/>
    <row r="20850" ht="15" x14ac:dyDescent="0.25"/>
    <row r="20851" ht="15" x14ac:dyDescent="0.25"/>
    <row r="20852" ht="15" x14ac:dyDescent="0.25"/>
    <row r="20853" ht="15" x14ac:dyDescent="0.25"/>
    <row r="20854" ht="15" x14ac:dyDescent="0.25"/>
    <row r="20855" ht="15" x14ac:dyDescent="0.25"/>
    <row r="20856" ht="15" x14ac:dyDescent="0.25"/>
    <row r="20857" ht="15" x14ac:dyDescent="0.25"/>
    <row r="20858" ht="15" x14ac:dyDescent="0.25"/>
    <row r="20859" ht="15" x14ac:dyDescent="0.25"/>
    <row r="20860" ht="15" x14ac:dyDescent="0.25"/>
    <row r="20861" ht="15" x14ac:dyDescent="0.25"/>
    <row r="20862" ht="15" x14ac:dyDescent="0.25"/>
    <row r="20863" ht="15" x14ac:dyDescent="0.25"/>
    <row r="20864" ht="15" x14ac:dyDescent="0.25"/>
    <row r="20865" ht="15" x14ac:dyDescent="0.25"/>
    <row r="20866" ht="15" x14ac:dyDescent="0.25"/>
    <row r="20867" ht="15" x14ac:dyDescent="0.25"/>
    <row r="20868" ht="15" x14ac:dyDescent="0.25"/>
    <row r="20869" ht="15" x14ac:dyDescent="0.25"/>
    <row r="20870" ht="15" x14ac:dyDescent="0.25"/>
    <row r="20871" ht="15" x14ac:dyDescent="0.25"/>
    <row r="20872" ht="15" x14ac:dyDescent="0.25"/>
    <row r="20873" ht="15" x14ac:dyDescent="0.25"/>
    <row r="20874" ht="15" x14ac:dyDescent="0.25"/>
    <row r="20875" ht="15" x14ac:dyDescent="0.25"/>
    <row r="20876" ht="15" x14ac:dyDescent="0.25"/>
    <row r="20877" ht="15" x14ac:dyDescent="0.25"/>
    <row r="20878" ht="15" x14ac:dyDescent="0.25"/>
    <row r="20879" ht="15" x14ac:dyDescent="0.25"/>
    <row r="20880" ht="15" x14ac:dyDescent="0.25"/>
    <row r="20881" ht="15" x14ac:dyDescent="0.25"/>
    <row r="20882" ht="15" x14ac:dyDescent="0.25"/>
    <row r="20883" ht="15" x14ac:dyDescent="0.25"/>
    <row r="20884" ht="15" x14ac:dyDescent="0.25"/>
    <row r="20885" ht="15" x14ac:dyDescent="0.25"/>
    <row r="20886" ht="15" x14ac:dyDescent="0.25"/>
    <row r="20887" ht="15" x14ac:dyDescent="0.25"/>
    <row r="20888" ht="15" x14ac:dyDescent="0.25"/>
    <row r="20889" ht="15" x14ac:dyDescent="0.25"/>
    <row r="20890" ht="15" x14ac:dyDescent="0.25"/>
    <row r="20891" ht="15" x14ac:dyDescent="0.25"/>
    <row r="20892" ht="15" x14ac:dyDescent="0.25"/>
    <row r="20893" ht="15" x14ac:dyDescent="0.25"/>
    <row r="20894" ht="15" x14ac:dyDescent="0.25"/>
    <row r="20895" ht="15" x14ac:dyDescent="0.25"/>
    <row r="20896" ht="15" x14ac:dyDescent="0.25"/>
    <row r="20897" ht="15" x14ac:dyDescent="0.25"/>
    <row r="20898" ht="15" x14ac:dyDescent="0.25"/>
    <row r="20899" ht="15" x14ac:dyDescent="0.25"/>
    <row r="20900" ht="15" x14ac:dyDescent="0.25"/>
    <row r="20901" ht="15" x14ac:dyDescent="0.25"/>
    <row r="20902" ht="15" x14ac:dyDescent="0.25"/>
    <row r="20903" ht="15" x14ac:dyDescent="0.25"/>
    <row r="20904" ht="15" x14ac:dyDescent="0.25"/>
    <row r="20905" ht="15" x14ac:dyDescent="0.25"/>
    <row r="20906" ht="15" x14ac:dyDescent="0.25"/>
    <row r="20907" ht="15" x14ac:dyDescent="0.25"/>
    <row r="20908" ht="15" x14ac:dyDescent="0.25"/>
    <row r="20909" ht="15" x14ac:dyDescent="0.25"/>
    <row r="20910" ht="15" x14ac:dyDescent="0.25"/>
    <row r="20911" ht="15" x14ac:dyDescent="0.25"/>
    <row r="20912" ht="15" x14ac:dyDescent="0.25"/>
    <row r="20913" ht="15" x14ac:dyDescent="0.25"/>
    <row r="20914" ht="15" x14ac:dyDescent="0.25"/>
    <row r="20915" ht="15" x14ac:dyDescent="0.25"/>
    <row r="20916" ht="15" x14ac:dyDescent="0.25"/>
    <row r="20917" ht="15" x14ac:dyDescent="0.25"/>
    <row r="20918" ht="15" x14ac:dyDescent="0.25"/>
    <row r="20919" ht="15" x14ac:dyDescent="0.25"/>
    <row r="20920" ht="15" x14ac:dyDescent="0.25"/>
    <row r="20921" ht="15" x14ac:dyDescent="0.25"/>
    <row r="20922" ht="15" x14ac:dyDescent="0.25"/>
    <row r="20923" ht="15" x14ac:dyDescent="0.25"/>
    <row r="20924" ht="15" x14ac:dyDescent="0.25"/>
    <row r="20925" ht="15" x14ac:dyDescent="0.25"/>
    <row r="20926" ht="15" x14ac:dyDescent="0.25"/>
    <row r="20927" ht="15" x14ac:dyDescent="0.25"/>
    <row r="20928" ht="15" x14ac:dyDescent="0.25"/>
    <row r="20929" ht="15" x14ac:dyDescent="0.25"/>
    <row r="20930" ht="15" x14ac:dyDescent="0.25"/>
    <row r="20931" ht="15" x14ac:dyDescent="0.25"/>
    <row r="20932" ht="15" x14ac:dyDescent="0.25"/>
    <row r="20933" ht="15" x14ac:dyDescent="0.25"/>
    <row r="20934" ht="15" x14ac:dyDescent="0.25"/>
    <row r="20935" ht="15" x14ac:dyDescent="0.25"/>
    <row r="20936" ht="15" x14ac:dyDescent="0.25"/>
    <row r="20937" ht="15" x14ac:dyDescent="0.25"/>
    <row r="20938" ht="15" x14ac:dyDescent="0.25"/>
    <row r="20939" ht="15" x14ac:dyDescent="0.25"/>
    <row r="20940" ht="15" x14ac:dyDescent="0.25"/>
    <row r="20941" ht="15" x14ac:dyDescent="0.25"/>
    <row r="20942" ht="15" x14ac:dyDescent="0.25"/>
    <row r="20943" ht="15" x14ac:dyDescent="0.25"/>
    <row r="20944" ht="15" x14ac:dyDescent="0.25"/>
    <row r="20945" ht="15" x14ac:dyDescent="0.25"/>
    <row r="20946" ht="15" x14ac:dyDescent="0.25"/>
    <row r="20947" ht="15" x14ac:dyDescent="0.25"/>
    <row r="20948" ht="15" x14ac:dyDescent="0.25"/>
    <row r="20949" ht="15" x14ac:dyDescent="0.25"/>
    <row r="20950" ht="15" x14ac:dyDescent="0.25"/>
    <row r="20951" ht="15" x14ac:dyDescent="0.25"/>
    <row r="20952" ht="15" x14ac:dyDescent="0.25"/>
    <row r="20953" ht="15" x14ac:dyDescent="0.25"/>
    <row r="20954" ht="15" x14ac:dyDescent="0.25"/>
    <row r="20955" ht="15" x14ac:dyDescent="0.25"/>
    <row r="20956" ht="15" x14ac:dyDescent="0.25"/>
    <row r="20957" ht="15" x14ac:dyDescent="0.25"/>
    <row r="20958" ht="15" x14ac:dyDescent="0.25"/>
    <row r="20959" ht="15" x14ac:dyDescent="0.25"/>
    <row r="20960" ht="15" x14ac:dyDescent="0.25"/>
    <row r="20961" ht="15" x14ac:dyDescent="0.25"/>
    <row r="20962" ht="15" x14ac:dyDescent="0.25"/>
    <row r="20963" ht="15" x14ac:dyDescent="0.25"/>
    <row r="20964" ht="15" x14ac:dyDescent="0.25"/>
    <row r="20965" ht="15" x14ac:dyDescent="0.25"/>
    <row r="20966" ht="15" x14ac:dyDescent="0.25"/>
    <row r="20967" ht="15" x14ac:dyDescent="0.25"/>
    <row r="20968" ht="15" x14ac:dyDescent="0.25"/>
    <row r="20969" ht="15" x14ac:dyDescent="0.25"/>
    <row r="20970" ht="15" x14ac:dyDescent="0.25"/>
    <row r="20971" ht="15" x14ac:dyDescent="0.25"/>
    <row r="20972" ht="15" x14ac:dyDescent="0.25"/>
    <row r="20973" ht="15" x14ac:dyDescent="0.25"/>
    <row r="20974" ht="15" x14ac:dyDescent="0.25"/>
    <row r="20975" ht="15" x14ac:dyDescent="0.25"/>
    <row r="20976" ht="15" x14ac:dyDescent="0.25"/>
    <row r="20977" ht="15" x14ac:dyDescent="0.25"/>
    <row r="20978" ht="15" x14ac:dyDescent="0.25"/>
    <row r="20979" ht="15" x14ac:dyDescent="0.25"/>
    <row r="20980" ht="15" x14ac:dyDescent="0.25"/>
    <row r="20981" ht="15" x14ac:dyDescent="0.25"/>
    <row r="20982" ht="15" x14ac:dyDescent="0.25"/>
    <row r="20983" ht="15" x14ac:dyDescent="0.25"/>
    <row r="20984" ht="15" x14ac:dyDescent="0.25"/>
    <row r="20985" ht="15" x14ac:dyDescent="0.25"/>
    <row r="20986" ht="15" x14ac:dyDescent="0.25"/>
    <row r="20987" ht="15" x14ac:dyDescent="0.25"/>
    <row r="20988" ht="15" x14ac:dyDescent="0.25"/>
    <row r="20989" ht="15" x14ac:dyDescent="0.25"/>
    <row r="20990" ht="15" x14ac:dyDescent="0.25"/>
    <row r="20991" ht="15" x14ac:dyDescent="0.25"/>
    <row r="20992" ht="15" x14ac:dyDescent="0.25"/>
    <row r="20993" ht="15" x14ac:dyDescent="0.25"/>
    <row r="20994" ht="15" x14ac:dyDescent="0.25"/>
    <row r="20995" ht="15" x14ac:dyDescent="0.25"/>
    <row r="20996" ht="15" x14ac:dyDescent="0.25"/>
    <row r="20997" ht="15" x14ac:dyDescent="0.25"/>
    <row r="20998" ht="15" x14ac:dyDescent="0.25"/>
    <row r="20999" ht="15" x14ac:dyDescent="0.25"/>
    <row r="21000" ht="15" x14ac:dyDescent="0.25"/>
    <row r="21001" ht="15" x14ac:dyDescent="0.25"/>
    <row r="21002" ht="15" x14ac:dyDescent="0.25"/>
    <row r="21003" ht="15" x14ac:dyDescent="0.25"/>
    <row r="21004" ht="15" x14ac:dyDescent="0.25"/>
    <row r="21005" ht="15" x14ac:dyDescent="0.25"/>
    <row r="21006" ht="15" x14ac:dyDescent="0.25"/>
    <row r="21007" ht="15" x14ac:dyDescent="0.25"/>
    <row r="21008" ht="15" x14ac:dyDescent="0.25"/>
    <row r="21009" ht="15" x14ac:dyDescent="0.25"/>
    <row r="21010" ht="15" x14ac:dyDescent="0.25"/>
    <row r="21011" ht="15" x14ac:dyDescent="0.25"/>
    <row r="21012" ht="15" x14ac:dyDescent="0.25"/>
    <row r="21013" ht="15" x14ac:dyDescent="0.25"/>
    <row r="21014" ht="15" x14ac:dyDescent="0.25"/>
    <row r="21015" ht="15" x14ac:dyDescent="0.25"/>
    <row r="21016" ht="15" x14ac:dyDescent="0.25"/>
    <row r="21017" ht="15" x14ac:dyDescent="0.25"/>
    <row r="21018" ht="15" x14ac:dyDescent="0.25"/>
    <row r="21019" ht="15" x14ac:dyDescent="0.25"/>
    <row r="21020" ht="15" x14ac:dyDescent="0.25"/>
    <row r="21021" ht="15" x14ac:dyDescent="0.25"/>
    <row r="21022" ht="15" x14ac:dyDescent="0.25"/>
    <row r="21023" ht="15" x14ac:dyDescent="0.25"/>
    <row r="21024" ht="15" x14ac:dyDescent="0.25"/>
    <row r="21025" ht="15" x14ac:dyDescent="0.25"/>
    <row r="21026" ht="15" x14ac:dyDescent="0.25"/>
    <row r="21027" ht="15" x14ac:dyDescent="0.25"/>
    <row r="21028" ht="15" x14ac:dyDescent="0.25"/>
    <row r="21029" ht="15" x14ac:dyDescent="0.25"/>
    <row r="21030" ht="15" x14ac:dyDescent="0.25"/>
    <row r="21031" ht="15" x14ac:dyDescent="0.25"/>
    <row r="21032" ht="15" x14ac:dyDescent="0.25"/>
    <row r="21033" ht="15" x14ac:dyDescent="0.25"/>
    <row r="21034" ht="15" x14ac:dyDescent="0.25"/>
    <row r="21035" ht="15" x14ac:dyDescent="0.25"/>
    <row r="21036" ht="15" x14ac:dyDescent="0.25"/>
    <row r="21037" ht="15" x14ac:dyDescent="0.25"/>
    <row r="21038" ht="15" x14ac:dyDescent="0.25"/>
    <row r="21039" ht="15" x14ac:dyDescent="0.25"/>
    <row r="21040" ht="15" x14ac:dyDescent="0.25"/>
    <row r="21041" ht="15" x14ac:dyDescent="0.25"/>
    <row r="21042" ht="15" x14ac:dyDescent="0.25"/>
    <row r="21043" ht="15" x14ac:dyDescent="0.25"/>
    <row r="21044" ht="15" x14ac:dyDescent="0.25"/>
    <row r="21045" ht="15" x14ac:dyDescent="0.25"/>
    <row r="21046" ht="15" x14ac:dyDescent="0.25"/>
    <row r="21047" ht="15" x14ac:dyDescent="0.25"/>
    <row r="21048" ht="15" x14ac:dyDescent="0.25"/>
    <row r="21049" ht="15" x14ac:dyDescent="0.25"/>
    <row r="21050" ht="15" x14ac:dyDescent="0.25"/>
    <row r="21051" ht="15" x14ac:dyDescent="0.25"/>
    <row r="21052" ht="15" x14ac:dyDescent="0.25"/>
    <row r="21053" ht="15" x14ac:dyDescent="0.25"/>
    <row r="21054" ht="15" x14ac:dyDescent="0.25"/>
    <row r="21055" ht="15" x14ac:dyDescent="0.25"/>
    <row r="21056" ht="15" x14ac:dyDescent="0.25"/>
    <row r="21057" ht="15" x14ac:dyDescent="0.25"/>
    <row r="21058" ht="15" x14ac:dyDescent="0.25"/>
    <row r="21059" ht="15" x14ac:dyDescent="0.25"/>
    <row r="21060" ht="15" x14ac:dyDescent="0.25"/>
    <row r="21061" ht="15" x14ac:dyDescent="0.25"/>
    <row r="21062" ht="15" x14ac:dyDescent="0.25"/>
    <row r="21063" ht="15" x14ac:dyDescent="0.25"/>
    <row r="21064" ht="15" x14ac:dyDescent="0.25"/>
    <row r="21065" ht="15" x14ac:dyDescent="0.25"/>
    <row r="21066" ht="15" x14ac:dyDescent="0.25"/>
    <row r="21067" ht="15" x14ac:dyDescent="0.25"/>
    <row r="21068" ht="15" x14ac:dyDescent="0.25"/>
    <row r="21069" ht="15" x14ac:dyDescent="0.25"/>
    <row r="21070" ht="15" x14ac:dyDescent="0.25"/>
    <row r="21071" ht="15" x14ac:dyDescent="0.25"/>
    <row r="21072" ht="15" x14ac:dyDescent="0.25"/>
    <row r="21073" ht="15" x14ac:dyDescent="0.25"/>
    <row r="21074" ht="15" x14ac:dyDescent="0.25"/>
    <row r="21075" ht="15" x14ac:dyDescent="0.25"/>
    <row r="21076" ht="15" x14ac:dyDescent="0.25"/>
    <row r="21077" ht="15" x14ac:dyDescent="0.25"/>
    <row r="21078" ht="15" x14ac:dyDescent="0.25"/>
    <row r="21079" ht="15" x14ac:dyDescent="0.25"/>
    <row r="21080" ht="15" x14ac:dyDescent="0.25"/>
    <row r="21081" ht="15" x14ac:dyDescent="0.25"/>
    <row r="21082" ht="15" x14ac:dyDescent="0.25"/>
    <row r="21083" ht="15" x14ac:dyDescent="0.25"/>
    <row r="21084" ht="15" x14ac:dyDescent="0.25"/>
    <row r="21085" ht="15" x14ac:dyDescent="0.25"/>
    <row r="21086" ht="15" x14ac:dyDescent="0.25"/>
    <row r="21087" ht="15" x14ac:dyDescent="0.25"/>
    <row r="21088" ht="15" x14ac:dyDescent="0.25"/>
    <row r="21089" ht="15" x14ac:dyDescent="0.25"/>
    <row r="21090" ht="15" x14ac:dyDescent="0.25"/>
    <row r="21091" ht="15" x14ac:dyDescent="0.25"/>
    <row r="21092" ht="15" x14ac:dyDescent="0.25"/>
    <row r="21093" ht="15" x14ac:dyDescent="0.25"/>
    <row r="21094" ht="15" x14ac:dyDescent="0.25"/>
    <row r="21095" ht="15" x14ac:dyDescent="0.25"/>
    <row r="21096" ht="15" x14ac:dyDescent="0.25"/>
    <row r="21097" ht="15" x14ac:dyDescent="0.25"/>
    <row r="21098" ht="15" x14ac:dyDescent="0.25"/>
    <row r="21099" ht="15" x14ac:dyDescent="0.25"/>
    <row r="21100" ht="15" x14ac:dyDescent="0.25"/>
    <row r="21101" ht="15" x14ac:dyDescent="0.25"/>
    <row r="21102" ht="15" x14ac:dyDescent="0.25"/>
    <row r="21103" ht="15" x14ac:dyDescent="0.25"/>
    <row r="21104" ht="15" x14ac:dyDescent="0.25"/>
    <row r="21105" ht="15" x14ac:dyDescent="0.25"/>
    <row r="21106" ht="15" x14ac:dyDescent="0.25"/>
    <row r="21107" ht="15" x14ac:dyDescent="0.25"/>
    <row r="21108" ht="15" x14ac:dyDescent="0.25"/>
    <row r="21109" ht="15" x14ac:dyDescent="0.25"/>
    <row r="21110" ht="15" x14ac:dyDescent="0.25"/>
    <row r="21111" ht="15" x14ac:dyDescent="0.25"/>
    <row r="21112" ht="15" x14ac:dyDescent="0.25"/>
    <row r="21113" ht="15" x14ac:dyDescent="0.25"/>
    <row r="21114" ht="15" x14ac:dyDescent="0.25"/>
    <row r="21115" ht="15" x14ac:dyDescent="0.25"/>
    <row r="21116" ht="15" x14ac:dyDescent="0.25"/>
    <row r="21117" ht="15" x14ac:dyDescent="0.25"/>
    <row r="21118" ht="15" x14ac:dyDescent="0.25"/>
    <row r="21119" ht="15" x14ac:dyDescent="0.25"/>
    <row r="21120" ht="15" x14ac:dyDescent="0.25"/>
    <row r="21121" ht="15" x14ac:dyDescent="0.25"/>
    <row r="21122" ht="15" x14ac:dyDescent="0.25"/>
    <row r="21123" ht="15" x14ac:dyDescent="0.25"/>
    <row r="21124" ht="15" x14ac:dyDescent="0.25"/>
    <row r="21125" ht="15" x14ac:dyDescent="0.25"/>
    <row r="21126" ht="15" x14ac:dyDescent="0.25"/>
    <row r="21127" ht="15" x14ac:dyDescent="0.25"/>
    <row r="21128" ht="15" x14ac:dyDescent="0.25"/>
    <row r="21129" ht="15" x14ac:dyDescent="0.25"/>
    <row r="21130" ht="15" x14ac:dyDescent="0.25"/>
    <row r="21131" ht="15" x14ac:dyDescent="0.25"/>
    <row r="21132" ht="15" x14ac:dyDescent="0.25"/>
    <row r="21133" ht="15" x14ac:dyDescent="0.25"/>
    <row r="21134" ht="15" x14ac:dyDescent="0.25"/>
    <row r="21135" ht="15" x14ac:dyDescent="0.25"/>
    <row r="21136" ht="15" x14ac:dyDescent="0.25"/>
    <row r="21137" ht="15" x14ac:dyDescent="0.25"/>
    <row r="21138" ht="15" x14ac:dyDescent="0.25"/>
    <row r="21139" ht="15" x14ac:dyDescent="0.25"/>
    <row r="21140" ht="15" x14ac:dyDescent="0.25"/>
    <row r="21141" ht="15" x14ac:dyDescent="0.25"/>
    <row r="21142" ht="15" x14ac:dyDescent="0.25"/>
    <row r="21143" ht="15" x14ac:dyDescent="0.25"/>
    <row r="21144" ht="15" x14ac:dyDescent="0.25"/>
    <row r="21145" ht="15" x14ac:dyDescent="0.25"/>
    <row r="21146" ht="15" x14ac:dyDescent="0.25"/>
    <row r="21147" ht="15" x14ac:dyDescent="0.25"/>
    <row r="21148" ht="15" x14ac:dyDescent="0.25"/>
    <row r="21149" ht="15" x14ac:dyDescent="0.25"/>
    <row r="21150" ht="15" x14ac:dyDescent="0.25"/>
    <row r="21151" ht="15" x14ac:dyDescent="0.25"/>
    <row r="21152" ht="15" x14ac:dyDescent="0.25"/>
    <row r="21153" ht="15" x14ac:dyDescent="0.25"/>
    <row r="21154" ht="15" x14ac:dyDescent="0.25"/>
    <row r="21155" ht="15" x14ac:dyDescent="0.25"/>
    <row r="21156" ht="15" x14ac:dyDescent="0.25"/>
    <row r="21157" ht="15" x14ac:dyDescent="0.25"/>
    <row r="21158" ht="15" x14ac:dyDescent="0.25"/>
    <row r="21159" ht="15" x14ac:dyDescent="0.25"/>
    <row r="21160" ht="15" x14ac:dyDescent="0.25"/>
    <row r="21161" ht="15" x14ac:dyDescent="0.25"/>
    <row r="21162" ht="15" x14ac:dyDescent="0.25"/>
    <row r="21163" ht="15" x14ac:dyDescent="0.25"/>
    <row r="21164" ht="15" x14ac:dyDescent="0.25"/>
    <row r="21165" ht="15" x14ac:dyDescent="0.25"/>
    <row r="21166" ht="15" x14ac:dyDescent="0.25"/>
    <row r="21167" ht="15" x14ac:dyDescent="0.25"/>
    <row r="21168" ht="15" x14ac:dyDescent="0.25"/>
    <row r="21169" ht="15" x14ac:dyDescent="0.25"/>
    <row r="21170" ht="15" x14ac:dyDescent="0.25"/>
    <row r="21171" ht="15" x14ac:dyDescent="0.25"/>
    <row r="21172" ht="15" x14ac:dyDescent="0.25"/>
    <row r="21173" ht="15" x14ac:dyDescent="0.25"/>
    <row r="21174" ht="15" x14ac:dyDescent="0.25"/>
    <row r="21175" ht="15" x14ac:dyDescent="0.25"/>
    <row r="21176" ht="15" x14ac:dyDescent="0.25"/>
    <row r="21177" ht="15" x14ac:dyDescent="0.25"/>
    <row r="21178" ht="15" x14ac:dyDescent="0.25"/>
    <row r="21179" ht="15" x14ac:dyDescent="0.25"/>
    <row r="21180" ht="15" x14ac:dyDescent="0.25"/>
    <row r="21181" ht="15" x14ac:dyDescent="0.25"/>
    <row r="21182" ht="15" x14ac:dyDescent="0.25"/>
    <row r="21183" ht="15" x14ac:dyDescent="0.25"/>
    <row r="21184" ht="15" x14ac:dyDescent="0.25"/>
    <row r="21185" ht="15" x14ac:dyDescent="0.25"/>
    <row r="21186" ht="15" x14ac:dyDescent="0.25"/>
    <row r="21187" ht="15" x14ac:dyDescent="0.25"/>
    <row r="21188" ht="15" x14ac:dyDescent="0.25"/>
    <row r="21189" ht="15" x14ac:dyDescent="0.25"/>
    <row r="21190" ht="15" x14ac:dyDescent="0.25"/>
    <row r="21191" ht="15" x14ac:dyDescent="0.25"/>
    <row r="21192" ht="15" x14ac:dyDescent="0.25"/>
    <row r="21193" ht="15" x14ac:dyDescent="0.25"/>
    <row r="21194" ht="15" x14ac:dyDescent="0.25"/>
    <row r="21195" ht="15" x14ac:dyDescent="0.25"/>
    <row r="21196" ht="15" x14ac:dyDescent="0.25"/>
    <row r="21197" ht="15" x14ac:dyDescent="0.25"/>
    <row r="21198" ht="15" x14ac:dyDescent="0.25"/>
    <row r="21199" ht="15" x14ac:dyDescent="0.25"/>
    <row r="21200" ht="15" x14ac:dyDescent="0.25"/>
    <row r="21201" ht="15" x14ac:dyDescent="0.25"/>
    <row r="21202" ht="15" x14ac:dyDescent="0.25"/>
    <row r="21203" ht="15" x14ac:dyDescent="0.25"/>
    <row r="21204" ht="15" x14ac:dyDescent="0.25"/>
    <row r="21205" ht="15" x14ac:dyDescent="0.25"/>
    <row r="21206" ht="15" x14ac:dyDescent="0.25"/>
    <row r="21207" ht="15" x14ac:dyDescent="0.25"/>
    <row r="21208" ht="15" x14ac:dyDescent="0.25"/>
    <row r="21209" ht="15" x14ac:dyDescent="0.25"/>
    <row r="21210" ht="15" x14ac:dyDescent="0.25"/>
    <row r="21211" ht="15" x14ac:dyDescent="0.25"/>
    <row r="21212" ht="15" x14ac:dyDescent="0.25"/>
    <row r="21213" ht="15" x14ac:dyDescent="0.25"/>
    <row r="21214" ht="15" x14ac:dyDescent="0.25"/>
    <row r="21215" ht="15" x14ac:dyDescent="0.25"/>
    <row r="21216" ht="15" x14ac:dyDescent="0.25"/>
    <row r="21217" ht="15" x14ac:dyDescent="0.25"/>
    <row r="21218" ht="15" x14ac:dyDescent="0.25"/>
    <row r="21219" ht="15" x14ac:dyDescent="0.25"/>
    <row r="21220" ht="15" x14ac:dyDescent="0.25"/>
    <row r="21221" ht="15" x14ac:dyDescent="0.25"/>
    <row r="21222" ht="15" x14ac:dyDescent="0.25"/>
    <row r="21223" ht="15" x14ac:dyDescent="0.25"/>
    <row r="21224" ht="15" x14ac:dyDescent="0.25"/>
    <row r="21225" ht="15" x14ac:dyDescent="0.25"/>
    <row r="21226" ht="15" x14ac:dyDescent="0.25"/>
    <row r="21227" ht="15" x14ac:dyDescent="0.25"/>
    <row r="21228" ht="15" x14ac:dyDescent="0.25"/>
    <row r="21229" ht="15" x14ac:dyDescent="0.25"/>
    <row r="21230" ht="15" x14ac:dyDescent="0.25"/>
    <row r="21231" ht="15" x14ac:dyDescent="0.25"/>
    <row r="21232" ht="15" x14ac:dyDescent="0.25"/>
    <row r="21233" ht="15" x14ac:dyDescent="0.25"/>
    <row r="21234" ht="15" x14ac:dyDescent="0.25"/>
    <row r="21235" ht="15" x14ac:dyDescent="0.25"/>
    <row r="21236" ht="15" x14ac:dyDescent="0.25"/>
    <row r="21237" ht="15" x14ac:dyDescent="0.25"/>
    <row r="21238" ht="15" x14ac:dyDescent="0.25"/>
    <row r="21239" ht="15" x14ac:dyDescent="0.25"/>
    <row r="21240" ht="15" x14ac:dyDescent="0.25"/>
    <row r="21241" ht="15" x14ac:dyDescent="0.25"/>
    <row r="21242" ht="15" x14ac:dyDescent="0.25"/>
    <row r="21243" ht="15" x14ac:dyDescent="0.25"/>
    <row r="21244" ht="15" x14ac:dyDescent="0.25"/>
    <row r="21245" ht="15" x14ac:dyDescent="0.25"/>
    <row r="21246" ht="15" x14ac:dyDescent="0.25"/>
    <row r="21247" ht="15" x14ac:dyDescent="0.25"/>
    <row r="21248" ht="15" x14ac:dyDescent="0.25"/>
    <row r="21249" ht="15" x14ac:dyDescent="0.25"/>
    <row r="21250" ht="15" x14ac:dyDescent="0.25"/>
    <row r="21251" ht="15" x14ac:dyDescent="0.25"/>
    <row r="21252" ht="15" x14ac:dyDescent="0.25"/>
    <row r="21253" ht="15" x14ac:dyDescent="0.25"/>
    <row r="21254" ht="15" x14ac:dyDescent="0.25"/>
    <row r="21255" ht="15" x14ac:dyDescent="0.25"/>
    <row r="21256" ht="15" x14ac:dyDescent="0.25"/>
    <row r="21257" ht="15" x14ac:dyDescent="0.25"/>
    <row r="21258" ht="15" x14ac:dyDescent="0.25"/>
    <row r="21259" ht="15" x14ac:dyDescent="0.25"/>
    <row r="21260" ht="15" x14ac:dyDescent="0.25"/>
    <row r="21261" ht="15" x14ac:dyDescent="0.25"/>
    <row r="21262" ht="15" x14ac:dyDescent="0.25"/>
    <row r="21263" ht="15" x14ac:dyDescent="0.25"/>
    <row r="21264" ht="15" x14ac:dyDescent="0.25"/>
    <row r="21265" ht="15" x14ac:dyDescent="0.25"/>
    <row r="21266" ht="15" x14ac:dyDescent="0.25"/>
    <row r="21267" ht="15" x14ac:dyDescent="0.25"/>
    <row r="21268" ht="15" x14ac:dyDescent="0.25"/>
    <row r="21269" ht="15" x14ac:dyDescent="0.25"/>
    <row r="21270" ht="15" x14ac:dyDescent="0.25"/>
    <row r="21271" ht="15" x14ac:dyDescent="0.25"/>
    <row r="21272" ht="15" x14ac:dyDescent="0.25"/>
    <row r="21273" ht="15" x14ac:dyDescent="0.25"/>
    <row r="21274" ht="15" x14ac:dyDescent="0.25"/>
    <row r="21275" ht="15" x14ac:dyDescent="0.25"/>
    <row r="21276" ht="15" x14ac:dyDescent="0.25"/>
    <row r="21277" ht="15" x14ac:dyDescent="0.25"/>
    <row r="21278" ht="15" x14ac:dyDescent="0.25"/>
    <row r="21279" ht="15" x14ac:dyDescent="0.25"/>
    <row r="21280" ht="15" x14ac:dyDescent="0.25"/>
    <row r="21281" ht="15" x14ac:dyDescent="0.25"/>
    <row r="21282" ht="15" x14ac:dyDescent="0.25"/>
    <row r="21283" ht="15" x14ac:dyDescent="0.25"/>
    <row r="21284" ht="15" x14ac:dyDescent="0.25"/>
    <row r="21285" ht="15" x14ac:dyDescent="0.25"/>
    <row r="21286" ht="15" x14ac:dyDescent="0.25"/>
    <row r="21287" ht="15" x14ac:dyDescent="0.25"/>
    <row r="21288" ht="15" x14ac:dyDescent="0.25"/>
    <row r="21289" ht="15" x14ac:dyDescent="0.25"/>
    <row r="21290" ht="15" x14ac:dyDescent="0.25"/>
    <row r="21291" ht="15" x14ac:dyDescent="0.25"/>
    <row r="21292" ht="15" x14ac:dyDescent="0.25"/>
    <row r="21293" ht="15" x14ac:dyDescent="0.25"/>
    <row r="21294" ht="15" x14ac:dyDescent="0.25"/>
    <row r="21295" ht="15" x14ac:dyDescent="0.25"/>
    <row r="21296" ht="15" x14ac:dyDescent="0.25"/>
    <row r="21297" ht="15" x14ac:dyDescent="0.25"/>
    <row r="21298" ht="15" x14ac:dyDescent="0.25"/>
    <row r="21299" ht="15" x14ac:dyDescent="0.25"/>
    <row r="21300" ht="15" x14ac:dyDescent="0.25"/>
    <row r="21301" ht="15" x14ac:dyDescent="0.25"/>
    <row r="21302" ht="15" x14ac:dyDescent="0.25"/>
    <row r="21303" ht="15" x14ac:dyDescent="0.25"/>
    <row r="21304" ht="15" x14ac:dyDescent="0.25"/>
    <row r="21305" ht="15" x14ac:dyDescent="0.25"/>
    <row r="21306" ht="15" x14ac:dyDescent="0.25"/>
    <row r="21307" ht="15" x14ac:dyDescent="0.25"/>
    <row r="21308" ht="15" x14ac:dyDescent="0.25"/>
    <row r="21309" ht="15" x14ac:dyDescent="0.25"/>
    <row r="21310" ht="15" x14ac:dyDescent="0.25"/>
    <row r="21311" ht="15" x14ac:dyDescent="0.25"/>
    <row r="21312" ht="15" x14ac:dyDescent="0.25"/>
    <row r="21313" ht="15" x14ac:dyDescent="0.25"/>
    <row r="21314" ht="15" x14ac:dyDescent="0.25"/>
    <row r="21315" ht="15" x14ac:dyDescent="0.25"/>
    <row r="21316" ht="15" x14ac:dyDescent="0.25"/>
    <row r="21317" ht="15" x14ac:dyDescent="0.25"/>
    <row r="21318" ht="15" x14ac:dyDescent="0.25"/>
    <row r="21319" ht="15" x14ac:dyDescent="0.25"/>
    <row r="21320" ht="15" x14ac:dyDescent="0.25"/>
    <row r="21321" ht="15" x14ac:dyDescent="0.25"/>
    <row r="21322" ht="15" x14ac:dyDescent="0.25"/>
    <row r="21323" ht="15" x14ac:dyDescent="0.25"/>
    <row r="21324" ht="15" x14ac:dyDescent="0.25"/>
    <row r="21325" ht="15" x14ac:dyDescent="0.25"/>
    <row r="21326" ht="15" x14ac:dyDescent="0.25"/>
    <row r="21327" ht="15" x14ac:dyDescent="0.25"/>
    <row r="21328" ht="15" x14ac:dyDescent="0.25"/>
    <row r="21329" ht="15" x14ac:dyDescent="0.25"/>
    <row r="21330" ht="15" x14ac:dyDescent="0.25"/>
    <row r="21331" ht="15" x14ac:dyDescent="0.25"/>
    <row r="21332" ht="15" x14ac:dyDescent="0.25"/>
    <row r="21333" ht="15" x14ac:dyDescent="0.25"/>
    <row r="21334" ht="15" x14ac:dyDescent="0.25"/>
    <row r="21335" ht="15" x14ac:dyDescent="0.25"/>
    <row r="21336" ht="15" x14ac:dyDescent="0.25"/>
    <row r="21337" ht="15" x14ac:dyDescent="0.25"/>
    <row r="21338" ht="15" x14ac:dyDescent="0.25"/>
    <row r="21339" ht="15" x14ac:dyDescent="0.25"/>
    <row r="21340" ht="15" x14ac:dyDescent="0.25"/>
    <row r="21341" ht="15" x14ac:dyDescent="0.25"/>
    <row r="21342" ht="15" x14ac:dyDescent="0.25"/>
    <row r="21343" ht="15" x14ac:dyDescent="0.25"/>
    <row r="21344" ht="15" x14ac:dyDescent="0.25"/>
    <row r="21345" ht="15" x14ac:dyDescent="0.25"/>
    <row r="21346" ht="15" x14ac:dyDescent="0.25"/>
    <row r="21347" ht="15" x14ac:dyDescent="0.25"/>
    <row r="21348" ht="15" x14ac:dyDescent="0.25"/>
    <row r="21349" ht="15" x14ac:dyDescent="0.25"/>
    <row r="21350" ht="15" x14ac:dyDescent="0.25"/>
    <row r="21351" ht="15" x14ac:dyDescent="0.25"/>
    <row r="21352" ht="15" x14ac:dyDescent="0.25"/>
    <row r="21353" ht="15" x14ac:dyDescent="0.25"/>
    <row r="21354" ht="15" x14ac:dyDescent="0.25"/>
    <row r="21355" ht="15" x14ac:dyDescent="0.25"/>
    <row r="21356" ht="15" x14ac:dyDescent="0.25"/>
    <row r="21357" ht="15" x14ac:dyDescent="0.25"/>
    <row r="21358" ht="15" x14ac:dyDescent="0.25"/>
    <row r="21359" ht="15" x14ac:dyDescent="0.25"/>
    <row r="21360" ht="15" x14ac:dyDescent="0.25"/>
    <row r="21361" ht="15" x14ac:dyDescent="0.25"/>
    <row r="21362" ht="15" x14ac:dyDescent="0.25"/>
    <row r="21363" ht="15" x14ac:dyDescent="0.25"/>
    <row r="21364" ht="15" x14ac:dyDescent="0.25"/>
    <row r="21365" ht="15" x14ac:dyDescent="0.25"/>
    <row r="21366" ht="15" x14ac:dyDescent="0.25"/>
    <row r="21367" ht="15" x14ac:dyDescent="0.25"/>
    <row r="21368" ht="15" x14ac:dyDescent="0.25"/>
    <row r="21369" ht="15" x14ac:dyDescent="0.25"/>
    <row r="21370" ht="15" x14ac:dyDescent="0.25"/>
    <row r="21371" ht="15" x14ac:dyDescent="0.25"/>
    <row r="21372" ht="15" x14ac:dyDescent="0.25"/>
    <row r="21373" ht="15" x14ac:dyDescent="0.25"/>
    <row r="21374" ht="15" x14ac:dyDescent="0.25"/>
    <row r="21375" ht="15" x14ac:dyDescent="0.25"/>
    <row r="21376" ht="15" x14ac:dyDescent="0.25"/>
    <row r="21377" ht="15" x14ac:dyDescent="0.25"/>
    <row r="21378" ht="15" x14ac:dyDescent="0.25"/>
    <row r="21379" ht="15" x14ac:dyDescent="0.25"/>
    <row r="21380" ht="15" x14ac:dyDescent="0.25"/>
    <row r="21381" ht="15" x14ac:dyDescent="0.25"/>
    <row r="21382" ht="15" x14ac:dyDescent="0.25"/>
    <row r="21383" ht="15" x14ac:dyDescent="0.25"/>
    <row r="21384" ht="15" x14ac:dyDescent="0.25"/>
    <row r="21385" ht="15" x14ac:dyDescent="0.25"/>
    <row r="21386" ht="15" x14ac:dyDescent="0.25"/>
    <row r="21387" ht="15" x14ac:dyDescent="0.25"/>
    <row r="21388" ht="15" x14ac:dyDescent="0.25"/>
    <row r="21389" ht="15" x14ac:dyDescent="0.25"/>
    <row r="21390" ht="15" x14ac:dyDescent="0.25"/>
    <row r="21391" ht="15" x14ac:dyDescent="0.25"/>
    <row r="21392" ht="15" x14ac:dyDescent="0.25"/>
    <row r="21393" ht="15" x14ac:dyDescent="0.25"/>
    <row r="21394" ht="15" x14ac:dyDescent="0.25"/>
    <row r="21395" ht="15" x14ac:dyDescent="0.25"/>
    <row r="21396" ht="15" x14ac:dyDescent="0.25"/>
    <row r="21397" ht="15" x14ac:dyDescent="0.25"/>
    <row r="21398" ht="15" x14ac:dyDescent="0.25"/>
    <row r="21399" ht="15" x14ac:dyDescent="0.25"/>
    <row r="21400" ht="15" x14ac:dyDescent="0.25"/>
    <row r="21401" ht="15" x14ac:dyDescent="0.25"/>
    <row r="21402" ht="15" x14ac:dyDescent="0.25"/>
    <row r="21403" ht="15" x14ac:dyDescent="0.25"/>
    <row r="21404" ht="15" x14ac:dyDescent="0.25"/>
    <row r="21405" ht="15" x14ac:dyDescent="0.25"/>
    <row r="21406" ht="15" x14ac:dyDescent="0.25"/>
    <row r="21407" ht="15" x14ac:dyDescent="0.25"/>
    <row r="21408" ht="15" x14ac:dyDescent="0.25"/>
    <row r="21409" ht="15" x14ac:dyDescent="0.25"/>
    <row r="21410" ht="15" x14ac:dyDescent="0.25"/>
    <row r="21411" ht="15" x14ac:dyDescent="0.25"/>
    <row r="21412" ht="15" x14ac:dyDescent="0.25"/>
    <row r="21413" ht="15" x14ac:dyDescent="0.25"/>
    <row r="21414" ht="15" x14ac:dyDescent="0.25"/>
    <row r="21415" ht="15" x14ac:dyDescent="0.25"/>
    <row r="21416" ht="15" x14ac:dyDescent="0.25"/>
    <row r="21417" ht="15" x14ac:dyDescent="0.25"/>
    <row r="21418" ht="15" x14ac:dyDescent="0.25"/>
    <row r="21419" ht="15" x14ac:dyDescent="0.25"/>
    <row r="21420" ht="15" x14ac:dyDescent="0.25"/>
    <row r="21421" ht="15" x14ac:dyDescent="0.25"/>
    <row r="21422" ht="15" x14ac:dyDescent="0.25"/>
    <row r="21423" ht="15" x14ac:dyDescent="0.25"/>
    <row r="21424" ht="15" x14ac:dyDescent="0.25"/>
    <row r="21425" ht="15" x14ac:dyDescent="0.25"/>
    <row r="21426" ht="15" x14ac:dyDescent="0.25"/>
    <row r="21427" ht="15" x14ac:dyDescent="0.25"/>
    <row r="21428" ht="15" x14ac:dyDescent="0.25"/>
    <row r="21429" ht="15" x14ac:dyDescent="0.25"/>
    <row r="21430" ht="15" x14ac:dyDescent="0.25"/>
    <row r="21431" ht="15" x14ac:dyDescent="0.25"/>
    <row r="21432" ht="15" x14ac:dyDescent="0.25"/>
    <row r="21433" ht="15" x14ac:dyDescent="0.25"/>
    <row r="21434" ht="15" x14ac:dyDescent="0.25"/>
    <row r="21435" ht="15" x14ac:dyDescent="0.25"/>
    <row r="21436" ht="15" x14ac:dyDescent="0.25"/>
    <row r="21437" ht="15" x14ac:dyDescent="0.25"/>
    <row r="21438" ht="15" x14ac:dyDescent="0.25"/>
    <row r="21439" ht="15" x14ac:dyDescent="0.25"/>
    <row r="21440" ht="15" x14ac:dyDescent="0.25"/>
    <row r="21441" ht="15" x14ac:dyDescent="0.25"/>
    <row r="21442" ht="15" x14ac:dyDescent="0.25"/>
    <row r="21443" ht="15" x14ac:dyDescent="0.25"/>
    <row r="21444" ht="15" x14ac:dyDescent="0.25"/>
    <row r="21445" ht="15" x14ac:dyDescent="0.25"/>
    <row r="21446" ht="15" x14ac:dyDescent="0.25"/>
    <row r="21447" ht="15" x14ac:dyDescent="0.25"/>
    <row r="21448" ht="15" x14ac:dyDescent="0.25"/>
    <row r="21449" ht="15" x14ac:dyDescent="0.25"/>
    <row r="21450" ht="15" x14ac:dyDescent="0.25"/>
    <row r="21451" ht="15" x14ac:dyDescent="0.25"/>
    <row r="21452" ht="15" x14ac:dyDescent="0.25"/>
    <row r="21453" ht="15" x14ac:dyDescent="0.25"/>
    <row r="21454" ht="15" x14ac:dyDescent="0.25"/>
    <row r="21455" ht="15" x14ac:dyDescent="0.25"/>
    <row r="21456" ht="15" x14ac:dyDescent="0.25"/>
    <row r="21457" ht="15" x14ac:dyDescent="0.25"/>
    <row r="21458" ht="15" x14ac:dyDescent="0.25"/>
    <row r="21459" ht="15" x14ac:dyDescent="0.25"/>
    <row r="21460" ht="15" x14ac:dyDescent="0.25"/>
    <row r="21461" ht="15" x14ac:dyDescent="0.25"/>
    <row r="21462" ht="15" x14ac:dyDescent="0.25"/>
    <row r="21463" ht="15" x14ac:dyDescent="0.25"/>
    <row r="21464" ht="15" x14ac:dyDescent="0.25"/>
    <row r="21465" ht="15" x14ac:dyDescent="0.25"/>
    <row r="21466" ht="15" x14ac:dyDescent="0.25"/>
    <row r="21467" ht="15" x14ac:dyDescent="0.25"/>
    <row r="21468" ht="15" x14ac:dyDescent="0.25"/>
    <row r="21469" ht="15" x14ac:dyDescent="0.25"/>
    <row r="21470" ht="15" x14ac:dyDescent="0.25"/>
    <row r="21471" ht="15" x14ac:dyDescent="0.25"/>
    <row r="21472" ht="15" x14ac:dyDescent="0.25"/>
    <row r="21473" ht="15" x14ac:dyDescent="0.25"/>
    <row r="21474" ht="15" x14ac:dyDescent="0.25"/>
    <row r="21475" ht="15" x14ac:dyDescent="0.25"/>
    <row r="21476" ht="15" x14ac:dyDescent="0.25"/>
    <row r="21477" ht="15" x14ac:dyDescent="0.25"/>
    <row r="21478" ht="15" x14ac:dyDescent="0.25"/>
    <row r="21479" ht="15" x14ac:dyDescent="0.25"/>
    <row r="21480" ht="15" x14ac:dyDescent="0.25"/>
    <row r="21481" ht="15" x14ac:dyDescent="0.25"/>
    <row r="21482" ht="15" x14ac:dyDescent="0.25"/>
    <row r="21483" ht="15" x14ac:dyDescent="0.25"/>
    <row r="21484" ht="15" x14ac:dyDescent="0.25"/>
    <row r="21485" ht="15" x14ac:dyDescent="0.25"/>
    <row r="21486" ht="15" x14ac:dyDescent="0.25"/>
    <row r="21487" ht="15" x14ac:dyDescent="0.25"/>
    <row r="21488" ht="15" x14ac:dyDescent="0.25"/>
    <row r="21489" ht="15" x14ac:dyDescent="0.25"/>
    <row r="21490" ht="15" x14ac:dyDescent="0.25"/>
    <row r="21491" ht="15" x14ac:dyDescent="0.25"/>
    <row r="21492" ht="15" x14ac:dyDescent="0.25"/>
    <row r="21493" ht="15" x14ac:dyDescent="0.25"/>
    <row r="21494" ht="15" x14ac:dyDescent="0.25"/>
    <row r="21495" ht="15" x14ac:dyDescent="0.25"/>
    <row r="21496" ht="15" x14ac:dyDescent="0.25"/>
    <row r="21497" ht="15" x14ac:dyDescent="0.25"/>
    <row r="21498" ht="15" x14ac:dyDescent="0.25"/>
    <row r="21499" ht="15" x14ac:dyDescent="0.25"/>
    <row r="21500" ht="15" x14ac:dyDescent="0.25"/>
    <row r="21501" ht="15" x14ac:dyDescent="0.25"/>
    <row r="21502" ht="15" x14ac:dyDescent="0.25"/>
    <row r="21503" ht="15" x14ac:dyDescent="0.25"/>
    <row r="21504" ht="15" x14ac:dyDescent="0.25"/>
    <row r="21505" ht="15" x14ac:dyDescent="0.25"/>
    <row r="21506" ht="15" x14ac:dyDescent="0.25"/>
    <row r="21507" ht="15" x14ac:dyDescent="0.25"/>
    <row r="21508" ht="15" x14ac:dyDescent="0.25"/>
    <row r="21509" ht="15" x14ac:dyDescent="0.25"/>
    <row r="21510" ht="15" x14ac:dyDescent="0.25"/>
    <row r="21511" ht="15" x14ac:dyDescent="0.25"/>
    <row r="21512" ht="15" x14ac:dyDescent="0.25"/>
    <row r="21513" ht="15" x14ac:dyDescent="0.25"/>
    <row r="21514" ht="15" x14ac:dyDescent="0.25"/>
    <row r="21515" ht="15" x14ac:dyDescent="0.25"/>
    <row r="21516" ht="15" x14ac:dyDescent="0.25"/>
    <row r="21517" ht="15" x14ac:dyDescent="0.25"/>
    <row r="21518" ht="15" x14ac:dyDescent="0.25"/>
    <row r="21519" ht="15" x14ac:dyDescent="0.25"/>
    <row r="21520" ht="15" x14ac:dyDescent="0.25"/>
    <row r="21521" ht="15" x14ac:dyDescent="0.25"/>
    <row r="21522" ht="15" x14ac:dyDescent="0.25"/>
    <row r="21523" ht="15" x14ac:dyDescent="0.25"/>
    <row r="21524" ht="15" x14ac:dyDescent="0.25"/>
    <row r="21525" ht="15" x14ac:dyDescent="0.25"/>
    <row r="21526" ht="15" x14ac:dyDescent="0.25"/>
    <row r="21527" ht="15" x14ac:dyDescent="0.25"/>
    <row r="21528" ht="15" x14ac:dyDescent="0.25"/>
    <row r="21529" ht="15" x14ac:dyDescent="0.25"/>
    <row r="21530" ht="15" x14ac:dyDescent="0.25"/>
    <row r="21531" ht="15" x14ac:dyDescent="0.25"/>
    <row r="21532" ht="15" x14ac:dyDescent="0.25"/>
    <row r="21533" ht="15" x14ac:dyDescent="0.25"/>
    <row r="21534" ht="15" x14ac:dyDescent="0.25"/>
    <row r="21535" ht="15" x14ac:dyDescent="0.25"/>
    <row r="21536" ht="15" x14ac:dyDescent="0.25"/>
    <row r="21537" ht="15" x14ac:dyDescent="0.25"/>
    <row r="21538" ht="15" x14ac:dyDescent="0.25"/>
    <row r="21539" ht="15" x14ac:dyDescent="0.25"/>
    <row r="21540" ht="15" x14ac:dyDescent="0.25"/>
    <row r="21541" ht="15" x14ac:dyDescent="0.25"/>
    <row r="21542" ht="15" x14ac:dyDescent="0.25"/>
    <row r="21543" ht="15" x14ac:dyDescent="0.25"/>
    <row r="21544" ht="15" x14ac:dyDescent="0.25"/>
    <row r="21545" ht="15" x14ac:dyDescent="0.25"/>
    <row r="21546" ht="15" x14ac:dyDescent="0.25"/>
    <row r="21547" ht="15" x14ac:dyDescent="0.25"/>
    <row r="21548" ht="15" x14ac:dyDescent="0.25"/>
    <row r="21549" ht="15" x14ac:dyDescent="0.25"/>
    <row r="21550" ht="15" x14ac:dyDescent="0.25"/>
    <row r="21551" ht="15" x14ac:dyDescent="0.25"/>
    <row r="21552" ht="15" x14ac:dyDescent="0.25"/>
    <row r="21553" ht="15" x14ac:dyDescent="0.25"/>
    <row r="21554" ht="15" x14ac:dyDescent="0.25"/>
    <row r="21555" ht="15" x14ac:dyDescent="0.25"/>
    <row r="21556" ht="15" x14ac:dyDescent="0.25"/>
    <row r="21557" ht="15" x14ac:dyDescent="0.25"/>
    <row r="21558" ht="15" x14ac:dyDescent="0.25"/>
    <row r="21559" ht="15" x14ac:dyDescent="0.25"/>
    <row r="21560" ht="15" x14ac:dyDescent="0.25"/>
    <row r="21561" ht="15" x14ac:dyDescent="0.25"/>
    <row r="21562" ht="15" x14ac:dyDescent="0.25"/>
    <row r="21563" ht="15" x14ac:dyDescent="0.25"/>
    <row r="21564" ht="15" x14ac:dyDescent="0.25"/>
    <row r="21565" ht="15" x14ac:dyDescent="0.25"/>
    <row r="21566" ht="15" x14ac:dyDescent="0.25"/>
    <row r="21567" ht="15" x14ac:dyDescent="0.25"/>
    <row r="21568" ht="15" x14ac:dyDescent="0.25"/>
    <row r="21569" ht="15" x14ac:dyDescent="0.25"/>
    <row r="21570" ht="15" x14ac:dyDescent="0.25"/>
    <row r="21571" ht="15" x14ac:dyDescent="0.25"/>
    <row r="21572" ht="15" x14ac:dyDescent="0.25"/>
    <row r="21573" ht="15" x14ac:dyDescent="0.25"/>
    <row r="21574" ht="15" x14ac:dyDescent="0.25"/>
    <row r="21575" ht="15" x14ac:dyDescent="0.25"/>
    <row r="21576" ht="15" x14ac:dyDescent="0.25"/>
    <row r="21577" ht="15" x14ac:dyDescent="0.25"/>
    <row r="21578" ht="15" x14ac:dyDescent="0.25"/>
    <row r="21579" ht="15" x14ac:dyDescent="0.25"/>
    <row r="21580" ht="15" x14ac:dyDescent="0.25"/>
    <row r="21581" ht="15" x14ac:dyDescent="0.25"/>
    <row r="21582" ht="15" x14ac:dyDescent="0.25"/>
    <row r="21583" ht="15" x14ac:dyDescent="0.25"/>
    <row r="21584" ht="15" x14ac:dyDescent="0.25"/>
    <row r="21585" ht="15" x14ac:dyDescent="0.25"/>
    <row r="21586" ht="15" x14ac:dyDescent="0.25"/>
    <row r="21587" ht="15" x14ac:dyDescent="0.25"/>
    <row r="21588" ht="15" x14ac:dyDescent="0.25"/>
    <row r="21589" ht="15" x14ac:dyDescent="0.25"/>
    <row r="21590" ht="15" x14ac:dyDescent="0.25"/>
    <row r="21591" ht="15" x14ac:dyDescent="0.25"/>
    <row r="21592" ht="15" x14ac:dyDescent="0.25"/>
    <row r="21593" ht="15" x14ac:dyDescent="0.25"/>
    <row r="21594" ht="15" x14ac:dyDescent="0.25"/>
    <row r="21595" ht="15" x14ac:dyDescent="0.25"/>
    <row r="21596" ht="15" x14ac:dyDescent="0.25"/>
    <row r="21597" ht="15" x14ac:dyDescent="0.25"/>
    <row r="21598" ht="15" x14ac:dyDescent="0.25"/>
    <row r="21599" ht="15" x14ac:dyDescent="0.25"/>
    <row r="21600" ht="15" x14ac:dyDescent="0.25"/>
    <row r="21601" ht="15" x14ac:dyDescent="0.25"/>
    <row r="21602" ht="15" x14ac:dyDescent="0.25"/>
    <row r="21603" ht="15" x14ac:dyDescent="0.25"/>
    <row r="21604" ht="15" x14ac:dyDescent="0.25"/>
    <row r="21605" ht="15" x14ac:dyDescent="0.25"/>
    <row r="21606" ht="15" x14ac:dyDescent="0.25"/>
    <row r="21607" ht="15" x14ac:dyDescent="0.25"/>
    <row r="21608" ht="15" x14ac:dyDescent="0.25"/>
    <row r="21609" ht="15" x14ac:dyDescent="0.25"/>
    <row r="21610" ht="15" x14ac:dyDescent="0.25"/>
    <row r="21611" ht="15" x14ac:dyDescent="0.25"/>
    <row r="21612" ht="15" x14ac:dyDescent="0.25"/>
    <row r="21613" ht="15" x14ac:dyDescent="0.25"/>
    <row r="21614" ht="15" x14ac:dyDescent="0.25"/>
    <row r="21615" ht="15" x14ac:dyDescent="0.25"/>
    <row r="21616" ht="15" x14ac:dyDescent="0.25"/>
    <row r="21617" ht="15" x14ac:dyDescent="0.25"/>
    <row r="21618" ht="15" x14ac:dyDescent="0.25"/>
    <row r="21619" ht="15" x14ac:dyDescent="0.25"/>
    <row r="21620" ht="15" x14ac:dyDescent="0.25"/>
    <row r="21621" ht="15" x14ac:dyDescent="0.25"/>
    <row r="21622" ht="15" x14ac:dyDescent="0.25"/>
    <row r="21623" ht="15" x14ac:dyDescent="0.25"/>
    <row r="21624" ht="15" x14ac:dyDescent="0.25"/>
    <row r="21625" ht="15" x14ac:dyDescent="0.25"/>
    <row r="21626" ht="15" x14ac:dyDescent="0.25"/>
    <row r="21627" ht="15" x14ac:dyDescent="0.25"/>
    <row r="21628" ht="15" x14ac:dyDescent="0.25"/>
    <row r="21629" ht="15" x14ac:dyDescent="0.25"/>
    <row r="21630" ht="15" x14ac:dyDescent="0.25"/>
    <row r="21631" ht="15" x14ac:dyDescent="0.25"/>
    <row r="21632" ht="15" x14ac:dyDescent="0.25"/>
    <row r="21633" ht="15" x14ac:dyDescent="0.25"/>
    <row r="21634" ht="15" x14ac:dyDescent="0.25"/>
    <row r="21635" ht="15" x14ac:dyDescent="0.25"/>
    <row r="21636" ht="15" x14ac:dyDescent="0.25"/>
    <row r="21637" ht="15" x14ac:dyDescent="0.25"/>
    <row r="21638" ht="15" x14ac:dyDescent="0.25"/>
    <row r="21639" ht="15" x14ac:dyDescent="0.25"/>
    <row r="21640" ht="15" x14ac:dyDescent="0.25"/>
    <row r="21641" ht="15" x14ac:dyDescent="0.25"/>
    <row r="21642" ht="15" x14ac:dyDescent="0.25"/>
    <row r="21643" ht="15" x14ac:dyDescent="0.25"/>
    <row r="21644" ht="15" x14ac:dyDescent="0.25"/>
    <row r="21645" ht="15" x14ac:dyDescent="0.25"/>
    <row r="21646" ht="15" x14ac:dyDescent="0.25"/>
    <row r="21647" ht="15" x14ac:dyDescent="0.25"/>
    <row r="21648" ht="15" x14ac:dyDescent="0.25"/>
    <row r="21649" ht="15" x14ac:dyDescent="0.25"/>
    <row r="21650" ht="15" x14ac:dyDescent="0.25"/>
    <row r="21651" ht="15" x14ac:dyDescent="0.25"/>
    <row r="21652" ht="15" x14ac:dyDescent="0.25"/>
    <row r="21653" ht="15" x14ac:dyDescent="0.25"/>
    <row r="21654" ht="15" x14ac:dyDescent="0.25"/>
    <row r="21655" ht="15" x14ac:dyDescent="0.25"/>
    <row r="21656" ht="15" x14ac:dyDescent="0.25"/>
    <row r="21657" ht="15" x14ac:dyDescent="0.25"/>
    <row r="21658" ht="15" x14ac:dyDescent="0.25"/>
    <row r="21659" ht="15" x14ac:dyDescent="0.25"/>
    <row r="21660" ht="15" x14ac:dyDescent="0.25"/>
    <row r="21661" ht="15" x14ac:dyDescent="0.25"/>
    <row r="21662" ht="15" x14ac:dyDescent="0.25"/>
    <row r="21663" ht="15" x14ac:dyDescent="0.25"/>
    <row r="21664" ht="15" x14ac:dyDescent="0.25"/>
    <row r="21665" ht="15" x14ac:dyDescent="0.25"/>
    <row r="21666" ht="15" x14ac:dyDescent="0.25"/>
    <row r="21667" ht="15" x14ac:dyDescent="0.25"/>
    <row r="21668" ht="15" x14ac:dyDescent="0.25"/>
    <row r="21669" ht="15" x14ac:dyDescent="0.25"/>
    <row r="21670" ht="15" x14ac:dyDescent="0.25"/>
    <row r="21671" ht="15" x14ac:dyDescent="0.25"/>
    <row r="21672" ht="15" x14ac:dyDescent="0.25"/>
    <row r="21673" ht="15" x14ac:dyDescent="0.25"/>
    <row r="21674" ht="15" x14ac:dyDescent="0.25"/>
    <row r="21675" ht="15" x14ac:dyDescent="0.25"/>
    <row r="21676" ht="15" x14ac:dyDescent="0.25"/>
    <row r="21677" ht="15" x14ac:dyDescent="0.25"/>
    <row r="21678" ht="15" x14ac:dyDescent="0.25"/>
    <row r="21679" ht="15" x14ac:dyDescent="0.25"/>
    <row r="21680" ht="15" x14ac:dyDescent="0.25"/>
    <row r="21681" ht="15" x14ac:dyDescent="0.25"/>
    <row r="21682" ht="15" x14ac:dyDescent="0.25"/>
    <row r="21683" ht="15" x14ac:dyDescent="0.25"/>
    <row r="21684" ht="15" x14ac:dyDescent="0.25"/>
    <row r="21685" ht="15" x14ac:dyDescent="0.25"/>
    <row r="21686" ht="15" x14ac:dyDescent="0.25"/>
    <row r="21687" ht="15" x14ac:dyDescent="0.25"/>
    <row r="21688" ht="15" x14ac:dyDescent="0.25"/>
    <row r="21689" ht="15" x14ac:dyDescent="0.25"/>
    <row r="21690" ht="15" x14ac:dyDescent="0.25"/>
    <row r="21691" ht="15" x14ac:dyDescent="0.25"/>
    <row r="21692" ht="15" x14ac:dyDescent="0.25"/>
    <row r="21693" ht="15" x14ac:dyDescent="0.25"/>
    <row r="21694" ht="15" x14ac:dyDescent="0.25"/>
    <row r="21695" ht="15" x14ac:dyDescent="0.25"/>
    <row r="21696" ht="15" x14ac:dyDescent="0.25"/>
    <row r="21697" ht="15" x14ac:dyDescent="0.25"/>
    <row r="21698" ht="15" x14ac:dyDescent="0.25"/>
    <row r="21699" ht="15" x14ac:dyDescent="0.25"/>
    <row r="21700" ht="15" x14ac:dyDescent="0.25"/>
    <row r="21701" ht="15" x14ac:dyDescent="0.25"/>
    <row r="21702" ht="15" x14ac:dyDescent="0.25"/>
    <row r="21703" ht="15" x14ac:dyDescent="0.25"/>
    <row r="21704" ht="15" x14ac:dyDescent="0.25"/>
    <row r="21705" ht="15" x14ac:dyDescent="0.25"/>
    <row r="21706" ht="15" x14ac:dyDescent="0.25"/>
    <row r="21707" ht="15" x14ac:dyDescent="0.25"/>
    <row r="21708" ht="15" x14ac:dyDescent="0.25"/>
    <row r="21709" ht="15" x14ac:dyDescent="0.25"/>
    <row r="21710" ht="15" x14ac:dyDescent="0.25"/>
    <row r="21711" ht="15" x14ac:dyDescent="0.25"/>
    <row r="21712" ht="15" x14ac:dyDescent="0.25"/>
    <row r="21713" ht="15" x14ac:dyDescent="0.25"/>
    <row r="21714" ht="15" x14ac:dyDescent="0.25"/>
    <row r="21715" ht="15" x14ac:dyDescent="0.25"/>
    <row r="21716" ht="15" x14ac:dyDescent="0.25"/>
    <row r="21717" ht="15" x14ac:dyDescent="0.25"/>
    <row r="21718" ht="15" x14ac:dyDescent="0.25"/>
    <row r="21719" ht="15" x14ac:dyDescent="0.25"/>
    <row r="21720" ht="15" x14ac:dyDescent="0.25"/>
    <row r="21721" ht="15" x14ac:dyDescent="0.25"/>
    <row r="21722" ht="15" x14ac:dyDescent="0.25"/>
    <row r="21723" ht="15" x14ac:dyDescent="0.25"/>
    <row r="21724" ht="15" x14ac:dyDescent="0.25"/>
    <row r="21725" ht="15" x14ac:dyDescent="0.25"/>
    <row r="21726" ht="15" x14ac:dyDescent="0.25"/>
    <row r="21727" ht="15" x14ac:dyDescent="0.25"/>
    <row r="21728" ht="15" x14ac:dyDescent="0.25"/>
    <row r="21729" ht="15" x14ac:dyDescent="0.25"/>
    <row r="21730" ht="15" x14ac:dyDescent="0.25"/>
    <row r="21731" ht="15" x14ac:dyDescent="0.25"/>
    <row r="21732" ht="15" x14ac:dyDescent="0.25"/>
    <row r="21733" ht="15" x14ac:dyDescent="0.25"/>
    <row r="21734" ht="15" x14ac:dyDescent="0.25"/>
    <row r="21735" ht="15" x14ac:dyDescent="0.25"/>
    <row r="21736" ht="15" x14ac:dyDescent="0.25"/>
    <row r="21737" ht="15" x14ac:dyDescent="0.25"/>
    <row r="21738" ht="15" x14ac:dyDescent="0.25"/>
    <row r="21739" ht="15" x14ac:dyDescent="0.25"/>
    <row r="21740" ht="15" x14ac:dyDescent="0.25"/>
    <row r="21741" ht="15" x14ac:dyDescent="0.25"/>
    <row r="21742" ht="15" x14ac:dyDescent="0.25"/>
    <row r="21743" ht="15" x14ac:dyDescent="0.25"/>
    <row r="21744" ht="15" x14ac:dyDescent="0.25"/>
    <row r="21745" ht="15" x14ac:dyDescent="0.25"/>
    <row r="21746" ht="15" x14ac:dyDescent="0.25"/>
    <row r="21747" ht="15" x14ac:dyDescent="0.25"/>
    <row r="21748" ht="15" x14ac:dyDescent="0.25"/>
    <row r="21749" ht="15" x14ac:dyDescent="0.25"/>
    <row r="21750" ht="15" x14ac:dyDescent="0.25"/>
    <row r="21751" ht="15" x14ac:dyDescent="0.25"/>
    <row r="21752" ht="15" x14ac:dyDescent="0.25"/>
    <row r="21753" ht="15" x14ac:dyDescent="0.25"/>
    <row r="21754" ht="15" x14ac:dyDescent="0.25"/>
    <row r="21755" ht="15" x14ac:dyDescent="0.25"/>
    <row r="21756" ht="15" x14ac:dyDescent="0.25"/>
    <row r="21757" ht="15" x14ac:dyDescent="0.25"/>
    <row r="21758" ht="15" x14ac:dyDescent="0.25"/>
    <row r="21759" ht="15" x14ac:dyDescent="0.25"/>
    <row r="21760" ht="15" x14ac:dyDescent="0.25"/>
    <row r="21761" ht="15" x14ac:dyDescent="0.25"/>
    <row r="21762" ht="15" x14ac:dyDescent="0.25"/>
    <row r="21763" ht="15" x14ac:dyDescent="0.25"/>
    <row r="21764" ht="15" x14ac:dyDescent="0.25"/>
    <row r="21765" ht="15" x14ac:dyDescent="0.25"/>
    <row r="21766" ht="15" x14ac:dyDescent="0.25"/>
    <row r="21767" ht="15" x14ac:dyDescent="0.25"/>
    <row r="21768" ht="15" x14ac:dyDescent="0.25"/>
    <row r="21769" ht="15" x14ac:dyDescent="0.25"/>
    <row r="21770" ht="15" x14ac:dyDescent="0.25"/>
    <row r="21771" ht="15" x14ac:dyDescent="0.25"/>
    <row r="21772" ht="15" x14ac:dyDescent="0.25"/>
    <row r="21773" ht="15" x14ac:dyDescent="0.25"/>
    <row r="21774" ht="15" x14ac:dyDescent="0.25"/>
    <row r="21775" ht="15" x14ac:dyDescent="0.25"/>
    <row r="21776" ht="15" x14ac:dyDescent="0.25"/>
    <row r="21777" ht="15" x14ac:dyDescent="0.25"/>
    <row r="21778" ht="15" x14ac:dyDescent="0.25"/>
    <row r="21779" ht="15" x14ac:dyDescent="0.25"/>
    <row r="21780" ht="15" x14ac:dyDescent="0.25"/>
    <row r="21781" ht="15" x14ac:dyDescent="0.25"/>
    <row r="21782" ht="15" x14ac:dyDescent="0.25"/>
    <row r="21783" ht="15" x14ac:dyDescent="0.25"/>
    <row r="21784" ht="15" x14ac:dyDescent="0.25"/>
    <row r="21785" ht="15" x14ac:dyDescent="0.25"/>
    <row r="21786" ht="15" x14ac:dyDescent="0.25"/>
    <row r="21787" ht="15" x14ac:dyDescent="0.25"/>
    <row r="21788" ht="15" x14ac:dyDescent="0.25"/>
    <row r="21789" ht="15" x14ac:dyDescent="0.25"/>
    <row r="21790" ht="15" x14ac:dyDescent="0.25"/>
    <row r="21791" ht="15" x14ac:dyDescent="0.25"/>
    <row r="21792" ht="15" x14ac:dyDescent="0.25"/>
    <row r="21793" ht="15" x14ac:dyDescent="0.25"/>
    <row r="21794" ht="15" x14ac:dyDescent="0.25"/>
    <row r="21795" ht="15" x14ac:dyDescent="0.25"/>
    <row r="21796" ht="15" x14ac:dyDescent="0.25"/>
    <row r="21797" ht="15" x14ac:dyDescent="0.25"/>
    <row r="21798" ht="15" x14ac:dyDescent="0.25"/>
    <row r="21799" ht="15" x14ac:dyDescent="0.25"/>
    <row r="21800" ht="15" x14ac:dyDescent="0.25"/>
    <row r="21801" ht="15" x14ac:dyDescent="0.25"/>
    <row r="21802" ht="15" x14ac:dyDescent="0.25"/>
    <row r="21803" ht="15" x14ac:dyDescent="0.25"/>
    <row r="21804" ht="15" x14ac:dyDescent="0.25"/>
    <row r="21805" ht="15" x14ac:dyDescent="0.25"/>
    <row r="21806" ht="15" x14ac:dyDescent="0.25"/>
    <row r="21807" ht="15" x14ac:dyDescent="0.25"/>
    <row r="21808" ht="15" x14ac:dyDescent="0.25"/>
    <row r="21809" ht="15" x14ac:dyDescent="0.25"/>
    <row r="21810" ht="15" x14ac:dyDescent="0.25"/>
    <row r="21811" ht="15" x14ac:dyDescent="0.25"/>
    <row r="21812" ht="15" x14ac:dyDescent="0.25"/>
    <row r="21813" ht="15" x14ac:dyDescent="0.25"/>
    <row r="21814" ht="15" x14ac:dyDescent="0.25"/>
    <row r="21815" ht="15" x14ac:dyDescent="0.25"/>
    <row r="21816" ht="15" x14ac:dyDescent="0.25"/>
    <row r="21817" ht="15" x14ac:dyDescent="0.25"/>
    <row r="21818" ht="15" x14ac:dyDescent="0.25"/>
    <row r="21819" ht="15" x14ac:dyDescent="0.25"/>
    <row r="21820" ht="15" x14ac:dyDescent="0.25"/>
    <row r="21821" ht="15" x14ac:dyDescent="0.25"/>
    <row r="21822" ht="15" x14ac:dyDescent="0.25"/>
    <row r="21823" ht="15" x14ac:dyDescent="0.25"/>
    <row r="21824" ht="15" x14ac:dyDescent="0.25"/>
    <row r="21825" ht="15" x14ac:dyDescent="0.25"/>
    <row r="21826" ht="15" x14ac:dyDescent="0.25"/>
    <row r="21827" ht="15" x14ac:dyDescent="0.25"/>
    <row r="21828" ht="15" x14ac:dyDescent="0.25"/>
    <row r="21829" ht="15" x14ac:dyDescent="0.25"/>
    <row r="21830" ht="15" x14ac:dyDescent="0.25"/>
    <row r="21831" ht="15" x14ac:dyDescent="0.25"/>
    <row r="21832" ht="15" x14ac:dyDescent="0.25"/>
    <row r="21833" ht="15" x14ac:dyDescent="0.25"/>
    <row r="21834" ht="15" x14ac:dyDescent="0.25"/>
    <row r="21835" ht="15" x14ac:dyDescent="0.25"/>
    <row r="21836" ht="15" x14ac:dyDescent="0.25"/>
    <row r="21837" ht="15" x14ac:dyDescent="0.25"/>
    <row r="21838" ht="15" x14ac:dyDescent="0.25"/>
    <row r="21839" ht="15" x14ac:dyDescent="0.25"/>
    <row r="21840" ht="15" x14ac:dyDescent="0.25"/>
    <row r="21841" ht="15" x14ac:dyDescent="0.25"/>
    <row r="21842" ht="15" x14ac:dyDescent="0.25"/>
    <row r="21843" ht="15" x14ac:dyDescent="0.25"/>
    <row r="21844" ht="15" x14ac:dyDescent="0.25"/>
    <row r="21845" ht="15" x14ac:dyDescent="0.25"/>
    <row r="21846" ht="15" x14ac:dyDescent="0.25"/>
    <row r="21847" ht="15" x14ac:dyDescent="0.25"/>
    <row r="21848" ht="15" x14ac:dyDescent="0.25"/>
    <row r="21849" ht="15" x14ac:dyDescent="0.25"/>
    <row r="21850" ht="15" x14ac:dyDescent="0.25"/>
    <row r="21851" ht="15" x14ac:dyDescent="0.25"/>
    <row r="21852" ht="15" x14ac:dyDescent="0.25"/>
    <row r="21853" ht="15" x14ac:dyDescent="0.25"/>
    <row r="21854" ht="15" x14ac:dyDescent="0.25"/>
    <row r="21855" ht="15" x14ac:dyDescent="0.25"/>
    <row r="21856" ht="15" x14ac:dyDescent="0.25"/>
    <row r="21857" ht="15" x14ac:dyDescent="0.25"/>
    <row r="21858" ht="15" x14ac:dyDescent="0.25"/>
    <row r="21859" ht="15" x14ac:dyDescent="0.25"/>
    <row r="21860" ht="15" x14ac:dyDescent="0.25"/>
    <row r="21861" ht="15" x14ac:dyDescent="0.25"/>
    <row r="21862" ht="15" x14ac:dyDescent="0.25"/>
    <row r="21863" ht="15" x14ac:dyDescent="0.25"/>
    <row r="21864" ht="15" x14ac:dyDescent="0.25"/>
    <row r="21865" ht="15" x14ac:dyDescent="0.25"/>
    <row r="21866" ht="15" x14ac:dyDescent="0.25"/>
    <row r="21867" ht="15" x14ac:dyDescent="0.25"/>
    <row r="21868" ht="15" x14ac:dyDescent="0.25"/>
    <row r="21869" ht="15" x14ac:dyDescent="0.25"/>
    <row r="21870" ht="15" x14ac:dyDescent="0.25"/>
    <row r="21871" ht="15" x14ac:dyDescent="0.25"/>
    <row r="21872" ht="15" x14ac:dyDescent="0.25"/>
    <row r="21873" ht="15" x14ac:dyDescent="0.25"/>
    <row r="21874" ht="15" x14ac:dyDescent="0.25"/>
    <row r="21875" ht="15" x14ac:dyDescent="0.25"/>
    <row r="21876" ht="15" x14ac:dyDescent="0.25"/>
    <row r="21877" ht="15" x14ac:dyDescent="0.25"/>
    <row r="21878" ht="15" x14ac:dyDescent="0.25"/>
    <row r="21879" ht="15" x14ac:dyDescent="0.25"/>
    <row r="21880" ht="15" x14ac:dyDescent="0.25"/>
    <row r="21881" ht="15" x14ac:dyDescent="0.25"/>
    <row r="21882" ht="15" x14ac:dyDescent="0.25"/>
    <row r="21883" ht="15" x14ac:dyDescent="0.25"/>
    <row r="21884" ht="15" x14ac:dyDescent="0.25"/>
    <row r="21885" ht="15" x14ac:dyDescent="0.25"/>
    <row r="21886" ht="15" x14ac:dyDescent="0.25"/>
    <row r="21887" ht="15" x14ac:dyDescent="0.25"/>
    <row r="21888" ht="15" x14ac:dyDescent="0.25"/>
    <row r="21889" ht="15" x14ac:dyDescent="0.25"/>
    <row r="21890" ht="15" x14ac:dyDescent="0.25"/>
    <row r="21891" ht="15" x14ac:dyDescent="0.25"/>
    <row r="21892" ht="15" x14ac:dyDescent="0.25"/>
    <row r="21893" ht="15" x14ac:dyDescent="0.25"/>
    <row r="21894" ht="15" x14ac:dyDescent="0.25"/>
    <row r="21895" ht="15" x14ac:dyDescent="0.25"/>
    <row r="21896" ht="15" x14ac:dyDescent="0.25"/>
    <row r="21897" ht="15" x14ac:dyDescent="0.25"/>
    <row r="21898" ht="15" x14ac:dyDescent="0.25"/>
    <row r="21899" ht="15" x14ac:dyDescent="0.25"/>
    <row r="21900" ht="15" x14ac:dyDescent="0.25"/>
    <row r="21901" ht="15" x14ac:dyDescent="0.25"/>
    <row r="21902" ht="15" x14ac:dyDescent="0.25"/>
    <row r="21903" ht="15" x14ac:dyDescent="0.25"/>
    <row r="21904" ht="15" x14ac:dyDescent="0.25"/>
    <row r="21905" ht="15" x14ac:dyDescent="0.25"/>
    <row r="21906" ht="15" x14ac:dyDescent="0.25"/>
    <row r="21907" ht="15" x14ac:dyDescent="0.25"/>
    <row r="21908" ht="15" x14ac:dyDescent="0.25"/>
    <row r="21909" ht="15" x14ac:dyDescent="0.25"/>
    <row r="21910" ht="15" x14ac:dyDescent="0.25"/>
    <row r="21911" ht="15" x14ac:dyDescent="0.25"/>
    <row r="21912" ht="15" x14ac:dyDescent="0.25"/>
    <row r="21913" ht="15" x14ac:dyDescent="0.25"/>
    <row r="21914" ht="15" x14ac:dyDescent="0.25"/>
    <row r="21915" ht="15" x14ac:dyDescent="0.25"/>
    <row r="21916" ht="15" x14ac:dyDescent="0.25"/>
    <row r="21917" ht="15" x14ac:dyDescent="0.25"/>
    <row r="21918" ht="15" x14ac:dyDescent="0.25"/>
    <row r="21919" ht="15" x14ac:dyDescent="0.25"/>
    <row r="21920" ht="15" x14ac:dyDescent="0.25"/>
    <row r="21921" ht="15" x14ac:dyDescent="0.25"/>
    <row r="21922" ht="15" x14ac:dyDescent="0.25"/>
    <row r="21923" ht="15" x14ac:dyDescent="0.25"/>
    <row r="21924" ht="15" x14ac:dyDescent="0.25"/>
    <row r="21925" ht="15" x14ac:dyDescent="0.25"/>
    <row r="21926" ht="15" x14ac:dyDescent="0.25"/>
    <row r="21927" ht="15" x14ac:dyDescent="0.25"/>
    <row r="21928" ht="15" x14ac:dyDescent="0.25"/>
    <row r="21929" ht="15" x14ac:dyDescent="0.25"/>
    <row r="21930" ht="15" x14ac:dyDescent="0.25"/>
    <row r="21931" ht="15" x14ac:dyDescent="0.25"/>
    <row r="21932" ht="15" x14ac:dyDescent="0.25"/>
    <row r="21933" ht="15" x14ac:dyDescent="0.25"/>
    <row r="21934" ht="15" x14ac:dyDescent="0.25"/>
    <row r="21935" ht="15" x14ac:dyDescent="0.25"/>
    <row r="21936" ht="15" x14ac:dyDescent="0.25"/>
    <row r="21937" ht="15" x14ac:dyDescent="0.25"/>
    <row r="21938" ht="15" x14ac:dyDescent="0.25"/>
    <row r="21939" ht="15" x14ac:dyDescent="0.25"/>
    <row r="21940" ht="15" x14ac:dyDescent="0.25"/>
    <row r="21941" ht="15" x14ac:dyDescent="0.25"/>
    <row r="21942" ht="15" x14ac:dyDescent="0.25"/>
    <row r="21943" ht="15" x14ac:dyDescent="0.25"/>
    <row r="21944" ht="15" x14ac:dyDescent="0.25"/>
    <row r="21945" ht="15" x14ac:dyDescent="0.25"/>
    <row r="21946" ht="15" x14ac:dyDescent="0.25"/>
    <row r="21947" ht="15" x14ac:dyDescent="0.25"/>
    <row r="21948" ht="15" x14ac:dyDescent="0.25"/>
    <row r="21949" ht="15" x14ac:dyDescent="0.25"/>
    <row r="21950" ht="15" x14ac:dyDescent="0.25"/>
    <row r="21951" ht="15" x14ac:dyDescent="0.25"/>
    <row r="21952" ht="15" x14ac:dyDescent="0.25"/>
    <row r="21953" ht="15" x14ac:dyDescent="0.25"/>
    <row r="21954" ht="15" x14ac:dyDescent="0.25"/>
    <row r="21955" ht="15" x14ac:dyDescent="0.25"/>
    <row r="21956" ht="15" x14ac:dyDescent="0.25"/>
    <row r="21957" ht="15" x14ac:dyDescent="0.25"/>
    <row r="21958" ht="15" x14ac:dyDescent="0.25"/>
    <row r="21959" ht="15" x14ac:dyDescent="0.25"/>
    <row r="21960" ht="15" x14ac:dyDescent="0.25"/>
    <row r="21961" ht="15" x14ac:dyDescent="0.25"/>
    <row r="21962" ht="15" x14ac:dyDescent="0.25"/>
    <row r="21963" ht="15" x14ac:dyDescent="0.25"/>
    <row r="21964" ht="15" x14ac:dyDescent="0.25"/>
    <row r="21965" ht="15" x14ac:dyDescent="0.25"/>
    <row r="21966" ht="15" x14ac:dyDescent="0.25"/>
    <row r="21967" ht="15" x14ac:dyDescent="0.25"/>
    <row r="21968" ht="15" x14ac:dyDescent="0.25"/>
    <row r="21969" ht="15" x14ac:dyDescent="0.25"/>
    <row r="21970" ht="15" x14ac:dyDescent="0.25"/>
    <row r="21971" ht="15" x14ac:dyDescent="0.25"/>
    <row r="21972" ht="15" x14ac:dyDescent="0.25"/>
    <row r="21973" ht="15" x14ac:dyDescent="0.25"/>
    <row r="21974" ht="15" x14ac:dyDescent="0.25"/>
    <row r="21975" ht="15" x14ac:dyDescent="0.25"/>
    <row r="21976" ht="15" x14ac:dyDescent="0.25"/>
    <row r="21977" ht="15" x14ac:dyDescent="0.25"/>
    <row r="21978" ht="15" x14ac:dyDescent="0.25"/>
    <row r="21979" ht="15" x14ac:dyDescent="0.25"/>
    <row r="21980" ht="15" x14ac:dyDescent="0.25"/>
    <row r="21981" ht="15" x14ac:dyDescent="0.25"/>
    <row r="21982" ht="15" x14ac:dyDescent="0.25"/>
    <row r="21983" ht="15" x14ac:dyDescent="0.25"/>
    <row r="21984" ht="15" x14ac:dyDescent="0.25"/>
    <row r="21985" ht="15" x14ac:dyDescent="0.25"/>
    <row r="21986" ht="15" x14ac:dyDescent="0.25"/>
    <row r="21987" ht="15" x14ac:dyDescent="0.25"/>
    <row r="21988" ht="15" x14ac:dyDescent="0.25"/>
    <row r="21989" ht="15" x14ac:dyDescent="0.25"/>
    <row r="21990" ht="15" x14ac:dyDescent="0.25"/>
    <row r="21991" ht="15" x14ac:dyDescent="0.25"/>
    <row r="21992" ht="15" x14ac:dyDescent="0.25"/>
    <row r="21993" ht="15" x14ac:dyDescent="0.25"/>
    <row r="21994" ht="15" x14ac:dyDescent="0.25"/>
    <row r="21995" ht="15" x14ac:dyDescent="0.25"/>
    <row r="21996" ht="15" x14ac:dyDescent="0.25"/>
    <row r="21997" ht="15" x14ac:dyDescent="0.25"/>
    <row r="21998" ht="15" x14ac:dyDescent="0.25"/>
    <row r="21999" ht="15" x14ac:dyDescent="0.25"/>
    <row r="22000" ht="15" x14ac:dyDescent="0.25"/>
    <row r="22001" ht="15" x14ac:dyDescent="0.25"/>
    <row r="22002" ht="15" x14ac:dyDescent="0.25"/>
    <row r="22003" ht="15" x14ac:dyDescent="0.25"/>
    <row r="22004" ht="15" x14ac:dyDescent="0.25"/>
    <row r="22005" ht="15" x14ac:dyDescent="0.25"/>
    <row r="22006" ht="15" x14ac:dyDescent="0.25"/>
    <row r="22007" ht="15" x14ac:dyDescent="0.25"/>
    <row r="22008" ht="15" x14ac:dyDescent="0.25"/>
    <row r="22009" ht="15" x14ac:dyDescent="0.25"/>
    <row r="22010" ht="15" x14ac:dyDescent="0.25"/>
    <row r="22011" ht="15" x14ac:dyDescent="0.25"/>
    <row r="22012" ht="15" x14ac:dyDescent="0.25"/>
    <row r="22013" ht="15" x14ac:dyDescent="0.25"/>
    <row r="22014" ht="15" x14ac:dyDescent="0.25"/>
    <row r="22015" ht="15" x14ac:dyDescent="0.25"/>
    <row r="22016" ht="15" x14ac:dyDescent="0.25"/>
    <row r="22017" ht="15" x14ac:dyDescent="0.25"/>
    <row r="22018" ht="15" x14ac:dyDescent="0.25"/>
    <row r="22019" ht="15" x14ac:dyDescent="0.25"/>
    <row r="22020" ht="15" x14ac:dyDescent="0.25"/>
    <row r="22021" ht="15" x14ac:dyDescent="0.25"/>
    <row r="22022" ht="15" x14ac:dyDescent="0.25"/>
    <row r="22023" ht="15" x14ac:dyDescent="0.25"/>
    <row r="22024" ht="15" x14ac:dyDescent="0.25"/>
    <row r="22025" ht="15" x14ac:dyDescent="0.25"/>
    <row r="22026" ht="15" x14ac:dyDescent="0.25"/>
    <row r="22027" ht="15" x14ac:dyDescent="0.25"/>
    <row r="22028" ht="15" x14ac:dyDescent="0.25"/>
    <row r="22029" ht="15" x14ac:dyDescent="0.25"/>
    <row r="22030" ht="15" x14ac:dyDescent="0.25"/>
    <row r="22031" ht="15" x14ac:dyDescent="0.25"/>
    <row r="22032" ht="15" x14ac:dyDescent="0.25"/>
    <row r="22033" ht="15" x14ac:dyDescent="0.25"/>
    <row r="22034" ht="15" x14ac:dyDescent="0.25"/>
    <row r="22035" ht="15" x14ac:dyDescent="0.25"/>
    <row r="22036" ht="15" x14ac:dyDescent="0.25"/>
    <row r="22037" ht="15" x14ac:dyDescent="0.25"/>
    <row r="22038" ht="15" x14ac:dyDescent="0.25"/>
    <row r="22039" ht="15" x14ac:dyDescent="0.25"/>
    <row r="22040" ht="15" x14ac:dyDescent="0.25"/>
    <row r="22041" ht="15" x14ac:dyDescent="0.25"/>
    <row r="22042" ht="15" x14ac:dyDescent="0.25"/>
    <row r="22043" ht="15" x14ac:dyDescent="0.25"/>
    <row r="22044" ht="15" x14ac:dyDescent="0.25"/>
    <row r="22045" ht="15" x14ac:dyDescent="0.25"/>
    <row r="22046" ht="15" x14ac:dyDescent="0.25"/>
    <row r="22047" ht="15" x14ac:dyDescent="0.25"/>
    <row r="22048" ht="15" x14ac:dyDescent="0.25"/>
    <row r="22049" ht="15" x14ac:dyDescent="0.25"/>
    <row r="22050" ht="15" x14ac:dyDescent="0.25"/>
    <row r="22051" ht="15" x14ac:dyDescent="0.25"/>
    <row r="22052" ht="15" x14ac:dyDescent="0.25"/>
    <row r="22053" ht="15" x14ac:dyDescent="0.25"/>
    <row r="22054" ht="15" x14ac:dyDescent="0.25"/>
    <row r="22055" ht="15" x14ac:dyDescent="0.25"/>
    <row r="22056" ht="15" x14ac:dyDescent="0.25"/>
    <row r="22057" ht="15" x14ac:dyDescent="0.25"/>
    <row r="22058" ht="15" x14ac:dyDescent="0.25"/>
    <row r="22059" ht="15" x14ac:dyDescent="0.25"/>
    <row r="22060" ht="15" x14ac:dyDescent="0.25"/>
    <row r="22061" ht="15" x14ac:dyDescent="0.25"/>
    <row r="22062" ht="15" x14ac:dyDescent="0.25"/>
    <row r="22063" ht="15" x14ac:dyDescent="0.25"/>
    <row r="22064" ht="15" x14ac:dyDescent="0.25"/>
    <row r="22065" ht="15" x14ac:dyDescent="0.25"/>
    <row r="22066" ht="15" x14ac:dyDescent="0.25"/>
    <row r="22067" ht="15" x14ac:dyDescent="0.25"/>
    <row r="22068" ht="15" x14ac:dyDescent="0.25"/>
    <row r="22069" ht="15" x14ac:dyDescent="0.25"/>
    <row r="22070" ht="15" x14ac:dyDescent="0.25"/>
    <row r="22071" ht="15" x14ac:dyDescent="0.25"/>
    <row r="22072" ht="15" x14ac:dyDescent="0.25"/>
    <row r="22073" ht="15" x14ac:dyDescent="0.25"/>
    <row r="22074" ht="15" x14ac:dyDescent="0.25"/>
    <row r="22075" ht="15" x14ac:dyDescent="0.25"/>
    <row r="22076" ht="15" x14ac:dyDescent="0.25"/>
    <row r="22077" ht="15" x14ac:dyDescent="0.25"/>
    <row r="22078" ht="15" x14ac:dyDescent="0.25"/>
    <row r="22079" ht="15" x14ac:dyDescent="0.25"/>
    <row r="22080" ht="15" x14ac:dyDescent="0.25"/>
    <row r="22081" ht="15" x14ac:dyDescent="0.25"/>
    <row r="22082" ht="15" x14ac:dyDescent="0.25"/>
    <row r="22083" ht="15" x14ac:dyDescent="0.25"/>
    <row r="22084" ht="15" x14ac:dyDescent="0.25"/>
    <row r="22085" ht="15" x14ac:dyDescent="0.25"/>
    <row r="22086" ht="15" x14ac:dyDescent="0.25"/>
    <row r="22087" ht="15" x14ac:dyDescent="0.25"/>
    <row r="22088" ht="15" x14ac:dyDescent="0.25"/>
    <row r="22089" ht="15" x14ac:dyDescent="0.25"/>
    <row r="22090" ht="15" x14ac:dyDescent="0.25"/>
    <row r="22091" ht="15" x14ac:dyDescent="0.25"/>
    <row r="22092" ht="15" x14ac:dyDescent="0.25"/>
    <row r="22093" ht="15" x14ac:dyDescent="0.25"/>
    <row r="22094" ht="15" x14ac:dyDescent="0.25"/>
    <row r="22095" ht="15" x14ac:dyDescent="0.25"/>
    <row r="22096" ht="15" x14ac:dyDescent="0.25"/>
    <row r="22097" ht="15" x14ac:dyDescent="0.25"/>
    <row r="22098" ht="15" x14ac:dyDescent="0.25"/>
    <row r="22099" ht="15" x14ac:dyDescent="0.25"/>
    <row r="22100" ht="15" x14ac:dyDescent="0.25"/>
    <row r="22101" ht="15" x14ac:dyDescent="0.25"/>
    <row r="22102" ht="15" x14ac:dyDescent="0.25"/>
    <row r="22103" ht="15" x14ac:dyDescent="0.25"/>
    <row r="22104" ht="15" x14ac:dyDescent="0.25"/>
    <row r="22105" ht="15" x14ac:dyDescent="0.25"/>
    <row r="22106" ht="15" x14ac:dyDescent="0.25"/>
    <row r="22107" ht="15" x14ac:dyDescent="0.25"/>
    <row r="22108" ht="15" x14ac:dyDescent="0.25"/>
    <row r="22109" ht="15" x14ac:dyDescent="0.25"/>
    <row r="22110" ht="15" x14ac:dyDescent="0.25"/>
    <row r="22111" ht="15" x14ac:dyDescent="0.25"/>
    <row r="22112" ht="15" x14ac:dyDescent="0.25"/>
    <row r="22113" ht="15" x14ac:dyDescent="0.25"/>
    <row r="22114" ht="15" x14ac:dyDescent="0.25"/>
    <row r="22115" ht="15" x14ac:dyDescent="0.25"/>
    <row r="22116" ht="15" x14ac:dyDescent="0.25"/>
    <row r="22117" ht="15" x14ac:dyDescent="0.25"/>
    <row r="22118" ht="15" x14ac:dyDescent="0.25"/>
    <row r="22119" ht="15" x14ac:dyDescent="0.25"/>
    <row r="22120" ht="15" x14ac:dyDescent="0.25"/>
    <row r="22121" ht="15" x14ac:dyDescent="0.25"/>
    <row r="22122" ht="15" x14ac:dyDescent="0.25"/>
    <row r="22123" ht="15" x14ac:dyDescent="0.25"/>
    <row r="22124" ht="15" x14ac:dyDescent="0.25"/>
    <row r="22125" ht="15" x14ac:dyDescent="0.25"/>
    <row r="22126" ht="15" x14ac:dyDescent="0.25"/>
    <row r="22127" ht="15" x14ac:dyDescent="0.25"/>
    <row r="22128" ht="15" x14ac:dyDescent="0.25"/>
    <row r="22129" ht="15" x14ac:dyDescent="0.25"/>
    <row r="22130" ht="15" x14ac:dyDescent="0.25"/>
    <row r="22131" ht="15" x14ac:dyDescent="0.25"/>
    <row r="22132" ht="15" x14ac:dyDescent="0.25"/>
    <row r="22133" ht="15" x14ac:dyDescent="0.25"/>
    <row r="22134" ht="15" x14ac:dyDescent="0.25"/>
    <row r="22135" ht="15" x14ac:dyDescent="0.25"/>
    <row r="22136" ht="15" x14ac:dyDescent="0.25"/>
    <row r="22137" ht="15" x14ac:dyDescent="0.25"/>
    <row r="22138" ht="15" x14ac:dyDescent="0.25"/>
    <row r="22139" ht="15" x14ac:dyDescent="0.25"/>
    <row r="22140" ht="15" x14ac:dyDescent="0.25"/>
    <row r="22141" ht="15" x14ac:dyDescent="0.25"/>
    <row r="22142" ht="15" x14ac:dyDescent="0.25"/>
    <row r="22143" ht="15" x14ac:dyDescent="0.25"/>
    <row r="22144" ht="15" x14ac:dyDescent="0.25"/>
    <row r="22145" ht="15" x14ac:dyDescent="0.25"/>
    <row r="22146" ht="15" x14ac:dyDescent="0.25"/>
    <row r="22147" ht="15" x14ac:dyDescent="0.25"/>
    <row r="22148" ht="15" x14ac:dyDescent="0.25"/>
    <row r="22149" ht="15" x14ac:dyDescent="0.25"/>
    <row r="22150" ht="15" x14ac:dyDescent="0.25"/>
    <row r="22151" ht="15" x14ac:dyDescent="0.25"/>
    <row r="22152" ht="15" x14ac:dyDescent="0.25"/>
    <row r="22153" ht="15" x14ac:dyDescent="0.25"/>
    <row r="22154" ht="15" x14ac:dyDescent="0.25"/>
    <row r="22155" ht="15" x14ac:dyDescent="0.25"/>
    <row r="22156" ht="15" x14ac:dyDescent="0.25"/>
    <row r="22157" ht="15" x14ac:dyDescent="0.25"/>
    <row r="22158" ht="15" x14ac:dyDescent="0.25"/>
    <row r="22159" ht="15" x14ac:dyDescent="0.25"/>
    <row r="22160" ht="15" x14ac:dyDescent="0.25"/>
    <row r="22161" ht="15" x14ac:dyDescent="0.25"/>
    <row r="22162" ht="15" x14ac:dyDescent="0.25"/>
    <row r="22163" ht="15" x14ac:dyDescent="0.25"/>
    <row r="22164" ht="15" x14ac:dyDescent="0.25"/>
    <row r="22165" ht="15" x14ac:dyDescent="0.25"/>
    <row r="22166" ht="15" x14ac:dyDescent="0.25"/>
    <row r="22167" ht="15" x14ac:dyDescent="0.25"/>
    <row r="22168" ht="15" x14ac:dyDescent="0.25"/>
    <row r="22169" ht="15" x14ac:dyDescent="0.25"/>
    <row r="22170" ht="15" x14ac:dyDescent="0.25"/>
    <row r="22171" ht="15" x14ac:dyDescent="0.25"/>
    <row r="22172" ht="15" x14ac:dyDescent="0.25"/>
    <row r="22173" ht="15" x14ac:dyDescent="0.25"/>
    <row r="22174" ht="15" x14ac:dyDescent="0.25"/>
    <row r="22175" ht="15" x14ac:dyDescent="0.25"/>
    <row r="22176" ht="15" x14ac:dyDescent="0.25"/>
    <row r="22177" ht="15" x14ac:dyDescent="0.25"/>
    <row r="22178" ht="15" x14ac:dyDescent="0.25"/>
    <row r="22179" ht="15" x14ac:dyDescent="0.25"/>
    <row r="22180" ht="15" x14ac:dyDescent="0.25"/>
    <row r="22181" ht="15" x14ac:dyDescent="0.25"/>
    <row r="22182" ht="15" x14ac:dyDescent="0.25"/>
    <row r="22183" ht="15" x14ac:dyDescent="0.25"/>
    <row r="22184" ht="15" x14ac:dyDescent="0.25"/>
    <row r="22185" ht="15" x14ac:dyDescent="0.25"/>
    <row r="22186" ht="15" x14ac:dyDescent="0.25"/>
    <row r="22187" ht="15" x14ac:dyDescent="0.25"/>
    <row r="22188" ht="15" x14ac:dyDescent="0.25"/>
    <row r="22189" ht="15" x14ac:dyDescent="0.25"/>
    <row r="22190" ht="15" x14ac:dyDescent="0.25"/>
    <row r="22191" ht="15" x14ac:dyDescent="0.25"/>
    <row r="22192" ht="15" x14ac:dyDescent="0.25"/>
    <row r="22193" ht="15" x14ac:dyDescent="0.25"/>
    <row r="22194" ht="15" x14ac:dyDescent="0.25"/>
    <row r="22195" ht="15" x14ac:dyDescent="0.25"/>
    <row r="22196" ht="15" x14ac:dyDescent="0.25"/>
    <row r="22197" ht="15" x14ac:dyDescent="0.25"/>
    <row r="22198" ht="15" x14ac:dyDescent="0.25"/>
    <row r="22199" ht="15" x14ac:dyDescent="0.25"/>
    <row r="22200" ht="15" x14ac:dyDescent="0.25"/>
    <row r="22201" ht="15" x14ac:dyDescent="0.25"/>
    <row r="22202" ht="15" x14ac:dyDescent="0.25"/>
    <row r="22203" ht="15" x14ac:dyDescent="0.25"/>
    <row r="22204" ht="15" x14ac:dyDescent="0.25"/>
    <row r="22205" ht="15" x14ac:dyDescent="0.25"/>
    <row r="22206" ht="15" x14ac:dyDescent="0.25"/>
    <row r="22207" ht="15" x14ac:dyDescent="0.25"/>
    <row r="22208" ht="15" x14ac:dyDescent="0.25"/>
    <row r="22209" ht="15" x14ac:dyDescent="0.25"/>
    <row r="22210" ht="15" x14ac:dyDescent="0.25"/>
    <row r="22211" ht="15" x14ac:dyDescent="0.25"/>
    <row r="22212" ht="15" x14ac:dyDescent="0.25"/>
    <row r="22213" ht="15" x14ac:dyDescent="0.25"/>
    <row r="22214" ht="15" x14ac:dyDescent="0.25"/>
    <row r="22215" ht="15" x14ac:dyDescent="0.25"/>
    <row r="22216" ht="15" x14ac:dyDescent="0.25"/>
    <row r="22217" ht="15" x14ac:dyDescent="0.25"/>
    <row r="22218" ht="15" x14ac:dyDescent="0.25"/>
    <row r="22219" ht="15" x14ac:dyDescent="0.25"/>
    <row r="22220" ht="15" x14ac:dyDescent="0.25"/>
    <row r="22221" ht="15" x14ac:dyDescent="0.25"/>
    <row r="22222" ht="15" x14ac:dyDescent="0.25"/>
    <row r="22223" ht="15" x14ac:dyDescent="0.25"/>
    <row r="22224" ht="15" x14ac:dyDescent="0.25"/>
    <row r="22225" ht="15" x14ac:dyDescent="0.25"/>
    <row r="22226" ht="15" x14ac:dyDescent="0.25"/>
    <row r="22227" ht="15" x14ac:dyDescent="0.25"/>
    <row r="22228" ht="15" x14ac:dyDescent="0.25"/>
    <row r="22229" ht="15" x14ac:dyDescent="0.25"/>
    <row r="22230" ht="15" x14ac:dyDescent="0.25"/>
    <row r="22231" ht="15" x14ac:dyDescent="0.25"/>
    <row r="22232" ht="15" x14ac:dyDescent="0.25"/>
    <row r="22233" ht="15" x14ac:dyDescent="0.25"/>
    <row r="22234" ht="15" x14ac:dyDescent="0.25"/>
    <row r="22235" ht="15" x14ac:dyDescent="0.25"/>
    <row r="22236" ht="15" x14ac:dyDescent="0.25"/>
    <row r="22237" ht="15" x14ac:dyDescent="0.25"/>
    <row r="22238" ht="15" x14ac:dyDescent="0.25"/>
    <row r="22239" ht="15" x14ac:dyDescent="0.25"/>
    <row r="22240" ht="15" x14ac:dyDescent="0.25"/>
    <row r="22241" ht="15" x14ac:dyDescent="0.25"/>
    <row r="22242" ht="15" x14ac:dyDescent="0.25"/>
    <row r="22243" ht="15" x14ac:dyDescent="0.25"/>
    <row r="22244" ht="15" x14ac:dyDescent="0.25"/>
    <row r="22245" ht="15" x14ac:dyDescent="0.25"/>
    <row r="22246" ht="15" x14ac:dyDescent="0.25"/>
    <row r="22247" ht="15" x14ac:dyDescent="0.25"/>
    <row r="22248" ht="15" x14ac:dyDescent="0.25"/>
    <row r="22249" ht="15" x14ac:dyDescent="0.25"/>
    <row r="22250" ht="15" x14ac:dyDescent="0.25"/>
    <row r="22251" ht="15" x14ac:dyDescent="0.25"/>
    <row r="22252" ht="15" x14ac:dyDescent="0.25"/>
    <row r="22253" ht="15" x14ac:dyDescent="0.25"/>
    <row r="22254" ht="15" x14ac:dyDescent="0.25"/>
    <row r="22255" ht="15" x14ac:dyDescent="0.25"/>
    <row r="22256" ht="15" x14ac:dyDescent="0.25"/>
    <row r="22257" ht="15" x14ac:dyDescent="0.25"/>
    <row r="22258" ht="15" x14ac:dyDescent="0.25"/>
    <row r="22259" ht="15" x14ac:dyDescent="0.25"/>
    <row r="22260" ht="15" x14ac:dyDescent="0.25"/>
    <row r="22261" ht="15" x14ac:dyDescent="0.25"/>
    <row r="22262" ht="15" x14ac:dyDescent="0.25"/>
    <row r="22263" ht="15" x14ac:dyDescent="0.25"/>
    <row r="22264" ht="15" x14ac:dyDescent="0.25"/>
    <row r="22265" ht="15" x14ac:dyDescent="0.25"/>
    <row r="22266" ht="15" x14ac:dyDescent="0.25"/>
    <row r="22267" ht="15" x14ac:dyDescent="0.25"/>
    <row r="22268" ht="15" x14ac:dyDescent="0.25"/>
    <row r="22269" ht="15" x14ac:dyDescent="0.25"/>
    <row r="22270" ht="15" x14ac:dyDescent="0.25"/>
    <row r="22271" ht="15" x14ac:dyDescent="0.25"/>
    <row r="22272" ht="15" x14ac:dyDescent="0.25"/>
    <row r="22273" ht="15" x14ac:dyDescent="0.25"/>
    <row r="22274" ht="15" x14ac:dyDescent="0.25"/>
    <row r="22275" ht="15" x14ac:dyDescent="0.25"/>
    <row r="22276" ht="15" x14ac:dyDescent="0.25"/>
    <row r="22277" ht="15" x14ac:dyDescent="0.25"/>
    <row r="22278" ht="15" x14ac:dyDescent="0.25"/>
    <row r="22279" ht="15" x14ac:dyDescent="0.25"/>
    <row r="22280" ht="15" x14ac:dyDescent="0.25"/>
    <row r="22281" ht="15" x14ac:dyDescent="0.25"/>
    <row r="22282" ht="15" x14ac:dyDescent="0.25"/>
    <row r="22283" ht="15" x14ac:dyDescent="0.25"/>
    <row r="22284" ht="15" x14ac:dyDescent="0.25"/>
    <row r="22285" ht="15" x14ac:dyDescent="0.25"/>
    <row r="22286" ht="15" x14ac:dyDescent="0.25"/>
    <row r="22287" ht="15" x14ac:dyDescent="0.25"/>
    <row r="22288" ht="15" x14ac:dyDescent="0.25"/>
    <row r="22289" ht="15" x14ac:dyDescent="0.25"/>
    <row r="22290" ht="15" x14ac:dyDescent="0.25"/>
    <row r="22291" ht="15" x14ac:dyDescent="0.25"/>
    <row r="22292" ht="15" x14ac:dyDescent="0.25"/>
    <row r="22293" ht="15" x14ac:dyDescent="0.25"/>
    <row r="22294" ht="15" x14ac:dyDescent="0.25"/>
    <row r="22295" ht="15" x14ac:dyDescent="0.25"/>
    <row r="22296" ht="15" x14ac:dyDescent="0.25"/>
    <row r="22297" ht="15" x14ac:dyDescent="0.25"/>
    <row r="22298" ht="15" x14ac:dyDescent="0.25"/>
    <row r="22299" ht="15" x14ac:dyDescent="0.25"/>
    <row r="22300" ht="15" x14ac:dyDescent="0.25"/>
    <row r="22301" ht="15" x14ac:dyDescent="0.25"/>
    <row r="22302" ht="15" x14ac:dyDescent="0.25"/>
    <row r="22303" ht="15" x14ac:dyDescent="0.25"/>
    <row r="22304" ht="15" x14ac:dyDescent="0.25"/>
    <row r="22305" ht="15" x14ac:dyDescent="0.25"/>
    <row r="22306" ht="15" x14ac:dyDescent="0.25"/>
    <row r="22307" ht="15" x14ac:dyDescent="0.25"/>
    <row r="22308" ht="15" x14ac:dyDescent="0.25"/>
    <row r="22309" ht="15" x14ac:dyDescent="0.25"/>
    <row r="22310" ht="15" x14ac:dyDescent="0.25"/>
    <row r="22311" ht="15" x14ac:dyDescent="0.25"/>
    <row r="22312" ht="15" x14ac:dyDescent="0.25"/>
    <row r="22313" ht="15" x14ac:dyDescent="0.25"/>
    <row r="22314" ht="15" x14ac:dyDescent="0.25"/>
    <row r="22315" ht="15" x14ac:dyDescent="0.25"/>
    <row r="22316" ht="15" x14ac:dyDescent="0.25"/>
    <row r="22317" ht="15" x14ac:dyDescent="0.25"/>
    <row r="22318" ht="15" x14ac:dyDescent="0.25"/>
    <row r="22319" ht="15" x14ac:dyDescent="0.25"/>
    <row r="22320" ht="15" x14ac:dyDescent="0.25"/>
    <row r="22321" ht="15" x14ac:dyDescent="0.25"/>
    <row r="22322" ht="15" x14ac:dyDescent="0.25"/>
    <row r="22323" ht="15" x14ac:dyDescent="0.25"/>
    <row r="22324" ht="15" x14ac:dyDescent="0.25"/>
    <row r="22325" ht="15" x14ac:dyDescent="0.25"/>
    <row r="22326" ht="15" x14ac:dyDescent="0.25"/>
    <row r="22327" ht="15" x14ac:dyDescent="0.25"/>
    <row r="22328" ht="15" x14ac:dyDescent="0.25"/>
    <row r="22329" ht="15" x14ac:dyDescent="0.25"/>
    <row r="22330" ht="15" x14ac:dyDescent="0.25"/>
    <row r="22331" ht="15" x14ac:dyDescent="0.25"/>
    <row r="22332" ht="15" x14ac:dyDescent="0.25"/>
    <row r="22333" ht="15" x14ac:dyDescent="0.25"/>
    <row r="22334" ht="15" x14ac:dyDescent="0.25"/>
    <row r="22335" ht="15" x14ac:dyDescent="0.25"/>
    <row r="22336" ht="15" x14ac:dyDescent="0.25"/>
    <row r="22337" ht="15" x14ac:dyDescent="0.25"/>
    <row r="22338" ht="15" x14ac:dyDescent="0.25"/>
    <row r="22339" ht="15" x14ac:dyDescent="0.25"/>
    <row r="22340" ht="15" x14ac:dyDescent="0.25"/>
    <row r="22341" ht="15" x14ac:dyDescent="0.25"/>
    <row r="22342" ht="15" x14ac:dyDescent="0.25"/>
    <row r="22343" ht="15" x14ac:dyDescent="0.25"/>
    <row r="22344" ht="15" x14ac:dyDescent="0.25"/>
    <row r="22345" ht="15" x14ac:dyDescent="0.25"/>
    <row r="22346" ht="15" x14ac:dyDescent="0.25"/>
    <row r="22347" ht="15" x14ac:dyDescent="0.25"/>
    <row r="22348" ht="15" x14ac:dyDescent="0.25"/>
    <row r="22349" ht="15" x14ac:dyDescent="0.25"/>
    <row r="22350" ht="15" x14ac:dyDescent="0.25"/>
    <row r="22351" ht="15" x14ac:dyDescent="0.25"/>
    <row r="22352" ht="15" x14ac:dyDescent="0.25"/>
    <row r="22353" ht="15" x14ac:dyDescent="0.25"/>
    <row r="22354" ht="15" x14ac:dyDescent="0.25"/>
    <row r="22355" ht="15" x14ac:dyDescent="0.25"/>
    <row r="22356" ht="15" x14ac:dyDescent="0.25"/>
    <row r="22357" ht="15" x14ac:dyDescent="0.25"/>
    <row r="22358" ht="15" x14ac:dyDescent="0.25"/>
    <row r="22359" ht="15" x14ac:dyDescent="0.25"/>
    <row r="22360" ht="15" x14ac:dyDescent="0.25"/>
    <row r="22361" ht="15" x14ac:dyDescent="0.25"/>
    <row r="22362" ht="15" x14ac:dyDescent="0.25"/>
    <row r="22363" ht="15" x14ac:dyDescent="0.25"/>
    <row r="22364" ht="15" x14ac:dyDescent="0.25"/>
    <row r="22365" ht="15" x14ac:dyDescent="0.25"/>
    <row r="22366" ht="15" x14ac:dyDescent="0.25"/>
    <row r="22367" ht="15" x14ac:dyDescent="0.25"/>
    <row r="22368" ht="15" x14ac:dyDescent="0.25"/>
    <row r="22369" ht="15" x14ac:dyDescent="0.25"/>
    <row r="22370" ht="15" x14ac:dyDescent="0.25"/>
    <row r="22371" ht="15" x14ac:dyDescent="0.25"/>
    <row r="22372" ht="15" x14ac:dyDescent="0.25"/>
    <row r="22373" ht="15" x14ac:dyDescent="0.25"/>
    <row r="22374" ht="15" x14ac:dyDescent="0.25"/>
    <row r="22375" ht="15" x14ac:dyDescent="0.25"/>
    <row r="22376" ht="15" x14ac:dyDescent="0.25"/>
    <row r="22377" ht="15" x14ac:dyDescent="0.25"/>
    <row r="22378" ht="15" x14ac:dyDescent="0.25"/>
    <row r="22379" ht="15" x14ac:dyDescent="0.25"/>
    <row r="22380" ht="15" x14ac:dyDescent="0.25"/>
    <row r="22381" ht="15" x14ac:dyDescent="0.25"/>
    <row r="22382" ht="15" x14ac:dyDescent="0.25"/>
    <row r="22383" ht="15" x14ac:dyDescent="0.25"/>
    <row r="22384" ht="15" x14ac:dyDescent="0.25"/>
    <row r="22385" ht="15" x14ac:dyDescent="0.25"/>
    <row r="22386" ht="15" x14ac:dyDescent="0.25"/>
    <row r="22387" ht="15" x14ac:dyDescent="0.25"/>
    <row r="22388" ht="15" x14ac:dyDescent="0.25"/>
    <row r="22389" ht="15" x14ac:dyDescent="0.25"/>
    <row r="22390" ht="15" x14ac:dyDescent="0.25"/>
    <row r="22391" ht="15" x14ac:dyDescent="0.25"/>
    <row r="22392" ht="15" x14ac:dyDescent="0.25"/>
    <row r="22393" ht="15" x14ac:dyDescent="0.25"/>
    <row r="22394" ht="15" x14ac:dyDescent="0.25"/>
    <row r="22395" ht="15" x14ac:dyDescent="0.25"/>
    <row r="22396" ht="15" x14ac:dyDescent="0.25"/>
    <row r="22397" ht="15" x14ac:dyDescent="0.25"/>
    <row r="22398" ht="15" x14ac:dyDescent="0.25"/>
    <row r="22399" ht="15" x14ac:dyDescent="0.25"/>
    <row r="22400" ht="15" x14ac:dyDescent="0.25"/>
    <row r="22401" ht="15" x14ac:dyDescent="0.25"/>
    <row r="22402" ht="15" x14ac:dyDescent="0.25"/>
    <row r="22403" ht="15" x14ac:dyDescent="0.25"/>
    <row r="22404" ht="15" x14ac:dyDescent="0.25"/>
    <row r="22405" ht="15" x14ac:dyDescent="0.25"/>
    <row r="22406" ht="15" x14ac:dyDescent="0.25"/>
    <row r="22407" ht="15" x14ac:dyDescent="0.25"/>
    <row r="22408" ht="15" x14ac:dyDescent="0.25"/>
    <row r="22409" ht="15" x14ac:dyDescent="0.25"/>
    <row r="22410" ht="15" x14ac:dyDescent="0.25"/>
    <row r="22411" ht="15" x14ac:dyDescent="0.25"/>
    <row r="22412" ht="15" x14ac:dyDescent="0.25"/>
    <row r="22413" ht="15" x14ac:dyDescent="0.25"/>
    <row r="22414" ht="15" x14ac:dyDescent="0.25"/>
    <row r="22415" ht="15" x14ac:dyDescent="0.25"/>
    <row r="22416" ht="15" x14ac:dyDescent="0.25"/>
    <row r="22417" ht="15" x14ac:dyDescent="0.25"/>
    <row r="22418" ht="15" x14ac:dyDescent="0.25"/>
    <row r="22419" ht="15" x14ac:dyDescent="0.25"/>
    <row r="22420" ht="15" x14ac:dyDescent="0.25"/>
    <row r="22421" ht="15" x14ac:dyDescent="0.25"/>
    <row r="22422" ht="15" x14ac:dyDescent="0.25"/>
    <row r="22423" ht="15" x14ac:dyDescent="0.25"/>
    <row r="22424" ht="15" x14ac:dyDescent="0.25"/>
    <row r="22425" ht="15" x14ac:dyDescent="0.25"/>
    <row r="22426" ht="15" x14ac:dyDescent="0.25"/>
    <row r="22427" ht="15" x14ac:dyDescent="0.25"/>
    <row r="22428" ht="15" x14ac:dyDescent="0.25"/>
    <row r="22429" ht="15" x14ac:dyDescent="0.25"/>
    <row r="22430" ht="15" x14ac:dyDescent="0.25"/>
    <row r="22431" ht="15" x14ac:dyDescent="0.25"/>
    <row r="22432" ht="15" x14ac:dyDescent="0.25"/>
    <row r="22433" ht="15" x14ac:dyDescent="0.25"/>
    <row r="22434" ht="15" x14ac:dyDescent="0.25"/>
    <row r="22435" ht="15" x14ac:dyDescent="0.25"/>
    <row r="22436" ht="15" x14ac:dyDescent="0.25"/>
    <row r="22437" ht="15" x14ac:dyDescent="0.25"/>
    <row r="22438" ht="15" x14ac:dyDescent="0.25"/>
    <row r="22439" ht="15" x14ac:dyDescent="0.25"/>
    <row r="22440" ht="15" x14ac:dyDescent="0.25"/>
    <row r="22441" ht="15" x14ac:dyDescent="0.25"/>
    <row r="22442" ht="15" x14ac:dyDescent="0.25"/>
    <row r="22443" ht="15" x14ac:dyDescent="0.25"/>
    <row r="22444" ht="15" x14ac:dyDescent="0.25"/>
    <row r="22445" ht="15" x14ac:dyDescent="0.25"/>
    <row r="22446" ht="15" x14ac:dyDescent="0.25"/>
    <row r="22447" ht="15" x14ac:dyDescent="0.25"/>
    <row r="22448" ht="15" x14ac:dyDescent="0.25"/>
    <row r="22449" ht="15" x14ac:dyDescent="0.25"/>
    <row r="22450" ht="15" x14ac:dyDescent="0.25"/>
    <row r="22451" ht="15" x14ac:dyDescent="0.25"/>
    <row r="22452" ht="15" x14ac:dyDescent="0.25"/>
    <row r="22453" ht="15" x14ac:dyDescent="0.25"/>
    <row r="22454" ht="15" x14ac:dyDescent="0.25"/>
    <row r="22455" ht="15" x14ac:dyDescent="0.25"/>
    <row r="22456" ht="15" x14ac:dyDescent="0.25"/>
    <row r="22457" ht="15" x14ac:dyDescent="0.25"/>
    <row r="22458" ht="15" x14ac:dyDescent="0.25"/>
    <row r="22459" ht="15" x14ac:dyDescent="0.25"/>
    <row r="22460" ht="15" x14ac:dyDescent="0.25"/>
    <row r="22461" ht="15" x14ac:dyDescent="0.25"/>
    <row r="22462" ht="15" x14ac:dyDescent="0.25"/>
    <row r="22463" ht="15" x14ac:dyDescent="0.25"/>
    <row r="22464" ht="15" x14ac:dyDescent="0.25"/>
    <row r="22465" ht="15" x14ac:dyDescent="0.25"/>
    <row r="22466" ht="15" x14ac:dyDescent="0.25"/>
    <row r="22467" ht="15" x14ac:dyDescent="0.25"/>
    <row r="22468" ht="15" x14ac:dyDescent="0.25"/>
    <row r="22469" ht="15" x14ac:dyDescent="0.25"/>
    <row r="22470" ht="15" x14ac:dyDescent="0.25"/>
    <row r="22471" ht="15" x14ac:dyDescent="0.25"/>
    <row r="22472" ht="15" x14ac:dyDescent="0.25"/>
    <row r="22473" ht="15" x14ac:dyDescent="0.25"/>
    <row r="22474" ht="15" x14ac:dyDescent="0.25"/>
    <row r="22475" ht="15" x14ac:dyDescent="0.25"/>
    <row r="22476" ht="15" x14ac:dyDescent="0.25"/>
    <row r="22477" ht="15" x14ac:dyDescent="0.25"/>
    <row r="22478" ht="15" x14ac:dyDescent="0.25"/>
    <row r="22479" ht="15" x14ac:dyDescent="0.25"/>
    <row r="22480" ht="15" x14ac:dyDescent="0.25"/>
    <row r="22481" ht="15" x14ac:dyDescent="0.25"/>
    <row r="22482" ht="15" x14ac:dyDescent="0.25"/>
    <row r="22483" ht="15" x14ac:dyDescent="0.25"/>
    <row r="22484" ht="15" x14ac:dyDescent="0.25"/>
    <row r="22485" ht="15" x14ac:dyDescent="0.25"/>
    <row r="22486" ht="15" x14ac:dyDescent="0.25"/>
    <row r="22487" ht="15" x14ac:dyDescent="0.25"/>
    <row r="22488" ht="15" x14ac:dyDescent="0.25"/>
    <row r="22489" ht="15" x14ac:dyDescent="0.25"/>
    <row r="22490" ht="15" x14ac:dyDescent="0.25"/>
    <row r="22491" ht="15" x14ac:dyDescent="0.25"/>
    <row r="22492" ht="15" x14ac:dyDescent="0.25"/>
    <row r="22493" ht="15" x14ac:dyDescent="0.25"/>
    <row r="22494" ht="15" x14ac:dyDescent="0.25"/>
    <row r="22495" ht="15" x14ac:dyDescent="0.25"/>
    <row r="22496" ht="15" x14ac:dyDescent="0.25"/>
    <row r="22497" ht="15" x14ac:dyDescent="0.25"/>
    <row r="22498" ht="15" x14ac:dyDescent="0.25"/>
    <row r="22499" ht="15" x14ac:dyDescent="0.25"/>
    <row r="22500" ht="15" x14ac:dyDescent="0.25"/>
    <row r="22501" ht="15" x14ac:dyDescent="0.25"/>
    <row r="22502" ht="15" x14ac:dyDescent="0.25"/>
    <row r="22503" ht="15" x14ac:dyDescent="0.25"/>
    <row r="22504" ht="15" x14ac:dyDescent="0.25"/>
    <row r="22505" ht="15" x14ac:dyDescent="0.25"/>
    <row r="22506" ht="15" x14ac:dyDescent="0.25"/>
    <row r="22507" ht="15" x14ac:dyDescent="0.25"/>
    <row r="22508" ht="15" x14ac:dyDescent="0.25"/>
    <row r="22509" ht="15" x14ac:dyDescent="0.25"/>
    <row r="22510" ht="15" x14ac:dyDescent="0.25"/>
    <row r="22511" ht="15" x14ac:dyDescent="0.25"/>
    <row r="22512" ht="15" x14ac:dyDescent="0.25"/>
    <row r="22513" ht="15" x14ac:dyDescent="0.25"/>
    <row r="22514" ht="15" x14ac:dyDescent="0.25"/>
    <row r="22515" ht="15" x14ac:dyDescent="0.25"/>
    <row r="22516" ht="15" x14ac:dyDescent="0.25"/>
    <row r="22517" ht="15" x14ac:dyDescent="0.25"/>
    <row r="22518" ht="15" x14ac:dyDescent="0.25"/>
    <row r="22519" ht="15" x14ac:dyDescent="0.25"/>
    <row r="22520" ht="15" x14ac:dyDescent="0.25"/>
    <row r="22521" ht="15" x14ac:dyDescent="0.25"/>
    <row r="22522" ht="15" x14ac:dyDescent="0.25"/>
    <row r="22523" ht="15" x14ac:dyDescent="0.25"/>
    <row r="22524" ht="15" x14ac:dyDescent="0.25"/>
    <row r="22525" ht="15" x14ac:dyDescent="0.25"/>
    <row r="22526" ht="15" x14ac:dyDescent="0.25"/>
    <row r="22527" ht="15" x14ac:dyDescent="0.25"/>
    <row r="22528" ht="15" x14ac:dyDescent="0.25"/>
    <row r="22529" ht="15" x14ac:dyDescent="0.25"/>
    <row r="22530" ht="15" x14ac:dyDescent="0.25"/>
    <row r="22531" ht="15" x14ac:dyDescent="0.25"/>
    <row r="22532" ht="15" x14ac:dyDescent="0.25"/>
    <row r="22533" ht="15" x14ac:dyDescent="0.25"/>
    <row r="22534" ht="15" x14ac:dyDescent="0.25"/>
    <row r="22535" ht="15" x14ac:dyDescent="0.25"/>
    <row r="22536" ht="15" x14ac:dyDescent="0.25"/>
    <row r="22537" ht="15" x14ac:dyDescent="0.25"/>
    <row r="22538" ht="15" x14ac:dyDescent="0.25"/>
    <row r="22539" ht="15" x14ac:dyDescent="0.25"/>
    <row r="22540" ht="15" x14ac:dyDescent="0.25"/>
    <row r="22541" ht="15" x14ac:dyDescent="0.25"/>
    <row r="22542" ht="15" x14ac:dyDescent="0.25"/>
    <row r="22543" ht="15" x14ac:dyDescent="0.25"/>
    <row r="22544" ht="15" x14ac:dyDescent="0.25"/>
    <row r="22545" ht="15" x14ac:dyDescent="0.25"/>
    <row r="22546" ht="15" x14ac:dyDescent="0.25"/>
    <row r="22547" ht="15" x14ac:dyDescent="0.25"/>
    <row r="22548" ht="15" x14ac:dyDescent="0.25"/>
    <row r="22549" ht="15" x14ac:dyDescent="0.25"/>
    <row r="22550" ht="15" x14ac:dyDescent="0.25"/>
    <row r="22551" ht="15" x14ac:dyDescent="0.25"/>
    <row r="22552" ht="15" x14ac:dyDescent="0.25"/>
    <row r="22553" ht="15" x14ac:dyDescent="0.25"/>
    <row r="22554" ht="15" x14ac:dyDescent="0.25"/>
    <row r="22555" ht="15" x14ac:dyDescent="0.25"/>
    <row r="22556" ht="15" x14ac:dyDescent="0.25"/>
    <row r="22557" ht="15" x14ac:dyDescent="0.25"/>
    <row r="22558" ht="15" x14ac:dyDescent="0.25"/>
    <row r="22559" ht="15" x14ac:dyDescent="0.25"/>
    <row r="22560" ht="15" x14ac:dyDescent="0.25"/>
    <row r="22561" ht="15" x14ac:dyDescent="0.25"/>
    <row r="22562" ht="15" x14ac:dyDescent="0.25"/>
    <row r="22563" ht="15" x14ac:dyDescent="0.25"/>
    <row r="22564" ht="15" x14ac:dyDescent="0.25"/>
    <row r="22565" ht="15" x14ac:dyDescent="0.25"/>
    <row r="22566" ht="15" x14ac:dyDescent="0.25"/>
    <row r="22567" ht="15" x14ac:dyDescent="0.25"/>
    <row r="22568" ht="15" x14ac:dyDescent="0.25"/>
    <row r="22569" ht="15" x14ac:dyDescent="0.25"/>
    <row r="22570" ht="15" x14ac:dyDescent="0.25"/>
    <row r="22571" ht="15" x14ac:dyDescent="0.25"/>
    <row r="22572" ht="15" x14ac:dyDescent="0.25"/>
    <row r="22573" ht="15" x14ac:dyDescent="0.25"/>
    <row r="22574" ht="15" x14ac:dyDescent="0.25"/>
    <row r="22575" ht="15" x14ac:dyDescent="0.25"/>
    <row r="22576" ht="15" x14ac:dyDescent="0.25"/>
    <row r="22577" ht="15" x14ac:dyDescent="0.25"/>
    <row r="22578" ht="15" x14ac:dyDescent="0.25"/>
    <row r="22579" ht="15" x14ac:dyDescent="0.25"/>
    <row r="22580" ht="15" x14ac:dyDescent="0.25"/>
    <row r="22581" ht="15" x14ac:dyDescent="0.25"/>
    <row r="22582" ht="15" x14ac:dyDescent="0.25"/>
    <row r="22583" ht="15" x14ac:dyDescent="0.25"/>
    <row r="22584" ht="15" x14ac:dyDescent="0.25"/>
    <row r="22585" ht="15" x14ac:dyDescent="0.25"/>
    <row r="22586" ht="15" x14ac:dyDescent="0.25"/>
    <row r="22587" ht="15" x14ac:dyDescent="0.25"/>
    <row r="22588" ht="15" x14ac:dyDescent="0.25"/>
    <row r="22589" ht="15" x14ac:dyDescent="0.25"/>
    <row r="22590" ht="15" x14ac:dyDescent="0.25"/>
    <row r="22591" ht="15" x14ac:dyDescent="0.25"/>
    <row r="22592" ht="15" x14ac:dyDescent="0.25"/>
    <row r="22593" ht="15" x14ac:dyDescent="0.25"/>
    <row r="22594" ht="15" x14ac:dyDescent="0.25"/>
    <row r="22595" ht="15" x14ac:dyDescent="0.25"/>
    <row r="22596" ht="15" x14ac:dyDescent="0.25"/>
    <row r="22597" ht="15" x14ac:dyDescent="0.25"/>
    <row r="22598" ht="15" x14ac:dyDescent="0.25"/>
    <row r="22599" ht="15" x14ac:dyDescent="0.25"/>
    <row r="22600" ht="15" x14ac:dyDescent="0.25"/>
    <row r="22601" ht="15" x14ac:dyDescent="0.25"/>
    <row r="22602" ht="15" x14ac:dyDescent="0.25"/>
    <row r="22603" ht="15" x14ac:dyDescent="0.25"/>
    <row r="22604" ht="15" x14ac:dyDescent="0.25"/>
    <row r="22605" ht="15" x14ac:dyDescent="0.25"/>
    <row r="22606" ht="15" x14ac:dyDescent="0.25"/>
    <row r="22607" ht="15" x14ac:dyDescent="0.25"/>
    <row r="22608" ht="15" x14ac:dyDescent="0.25"/>
    <row r="22609" ht="15" x14ac:dyDescent="0.25"/>
    <row r="22610" ht="15" x14ac:dyDescent="0.25"/>
    <row r="22611" ht="15" x14ac:dyDescent="0.25"/>
    <row r="22612" ht="15" x14ac:dyDescent="0.25"/>
    <row r="22613" ht="15" x14ac:dyDescent="0.25"/>
    <row r="22614" ht="15" x14ac:dyDescent="0.25"/>
    <row r="22615" ht="15" x14ac:dyDescent="0.25"/>
    <row r="22616" ht="15" x14ac:dyDescent="0.25"/>
    <row r="22617" ht="15" x14ac:dyDescent="0.25"/>
    <row r="22618" ht="15" x14ac:dyDescent="0.25"/>
    <row r="22619" ht="15" x14ac:dyDescent="0.25"/>
    <row r="22620" ht="15" x14ac:dyDescent="0.25"/>
    <row r="22621" ht="15" x14ac:dyDescent="0.25"/>
    <row r="22622" ht="15" x14ac:dyDescent="0.25"/>
    <row r="22623" ht="15" x14ac:dyDescent="0.25"/>
    <row r="22624" ht="15" x14ac:dyDescent="0.25"/>
    <row r="22625" ht="15" x14ac:dyDescent="0.25"/>
    <row r="22626" ht="15" x14ac:dyDescent="0.25"/>
    <row r="22627" ht="15" x14ac:dyDescent="0.25"/>
    <row r="22628" ht="15" x14ac:dyDescent="0.25"/>
    <row r="22629" ht="15" x14ac:dyDescent="0.25"/>
    <row r="22630" ht="15" x14ac:dyDescent="0.25"/>
    <row r="22631" ht="15" x14ac:dyDescent="0.25"/>
    <row r="22632" ht="15" x14ac:dyDescent="0.25"/>
    <row r="22633" ht="15" x14ac:dyDescent="0.25"/>
    <row r="22634" ht="15" x14ac:dyDescent="0.25"/>
    <row r="22635" ht="15" x14ac:dyDescent="0.25"/>
    <row r="22636" ht="15" x14ac:dyDescent="0.25"/>
    <row r="22637" ht="15" x14ac:dyDescent="0.25"/>
    <row r="22638" ht="15" x14ac:dyDescent="0.25"/>
    <row r="22639" ht="15" x14ac:dyDescent="0.25"/>
    <row r="22640" ht="15" x14ac:dyDescent="0.25"/>
    <row r="22641" ht="15" x14ac:dyDescent="0.25"/>
    <row r="22642" ht="15" x14ac:dyDescent="0.25"/>
    <row r="22643" ht="15" x14ac:dyDescent="0.25"/>
    <row r="22644" ht="15" x14ac:dyDescent="0.25"/>
    <row r="22645" ht="15" x14ac:dyDescent="0.25"/>
    <row r="22646" ht="15" x14ac:dyDescent="0.25"/>
    <row r="22647" ht="15" x14ac:dyDescent="0.25"/>
    <row r="22648" ht="15" x14ac:dyDescent="0.25"/>
    <row r="22649" ht="15" x14ac:dyDescent="0.25"/>
    <row r="22650" ht="15" x14ac:dyDescent="0.25"/>
    <row r="22651" ht="15" x14ac:dyDescent="0.25"/>
    <row r="22652" ht="15" x14ac:dyDescent="0.25"/>
    <row r="22653" ht="15" x14ac:dyDescent="0.25"/>
    <row r="22654" ht="15" x14ac:dyDescent="0.25"/>
    <row r="22655" ht="15" x14ac:dyDescent="0.25"/>
    <row r="22656" ht="15" x14ac:dyDescent="0.25"/>
    <row r="22657" ht="15" x14ac:dyDescent="0.25"/>
    <row r="22658" ht="15" x14ac:dyDescent="0.25"/>
    <row r="22659" ht="15" x14ac:dyDescent="0.25"/>
    <row r="22660" ht="15" x14ac:dyDescent="0.25"/>
    <row r="22661" ht="15" x14ac:dyDescent="0.25"/>
    <row r="22662" ht="15" x14ac:dyDescent="0.25"/>
    <row r="22663" ht="15" x14ac:dyDescent="0.25"/>
    <row r="22664" ht="15" x14ac:dyDescent="0.25"/>
    <row r="22665" ht="15" x14ac:dyDescent="0.25"/>
    <row r="22666" ht="15" x14ac:dyDescent="0.25"/>
    <row r="22667" ht="15" x14ac:dyDescent="0.25"/>
    <row r="22668" ht="15" x14ac:dyDescent="0.25"/>
    <row r="22669" ht="15" x14ac:dyDescent="0.25"/>
    <row r="22670" ht="15" x14ac:dyDescent="0.25"/>
    <row r="22671" ht="15" x14ac:dyDescent="0.25"/>
    <row r="22672" ht="15" x14ac:dyDescent="0.25"/>
    <row r="22673" ht="15" x14ac:dyDescent="0.25"/>
    <row r="22674" ht="15" x14ac:dyDescent="0.25"/>
    <row r="22675" ht="15" x14ac:dyDescent="0.25"/>
    <row r="22676" ht="15" x14ac:dyDescent="0.25"/>
    <row r="22677" ht="15" x14ac:dyDescent="0.25"/>
    <row r="22678" ht="15" x14ac:dyDescent="0.25"/>
    <row r="22679" ht="15" x14ac:dyDescent="0.25"/>
    <row r="22680" ht="15" x14ac:dyDescent="0.25"/>
    <row r="22681" ht="15" x14ac:dyDescent="0.25"/>
    <row r="22682" ht="15" x14ac:dyDescent="0.25"/>
    <row r="22683" ht="15" x14ac:dyDescent="0.25"/>
    <row r="22684" ht="15" x14ac:dyDescent="0.25"/>
    <row r="22685" ht="15" x14ac:dyDescent="0.25"/>
    <row r="22686" ht="15" x14ac:dyDescent="0.25"/>
    <row r="22687" ht="15" x14ac:dyDescent="0.25"/>
    <row r="22688" ht="15" x14ac:dyDescent="0.25"/>
    <row r="22689" ht="15" x14ac:dyDescent="0.25"/>
    <row r="22690" ht="15" x14ac:dyDescent="0.25"/>
    <row r="22691" ht="15" x14ac:dyDescent="0.25"/>
    <row r="22692" ht="15" x14ac:dyDescent="0.25"/>
    <row r="22693" ht="15" x14ac:dyDescent="0.25"/>
    <row r="22694" ht="15" x14ac:dyDescent="0.25"/>
    <row r="22695" ht="15" x14ac:dyDescent="0.25"/>
    <row r="22696" ht="15" x14ac:dyDescent="0.25"/>
    <row r="22697" ht="15" x14ac:dyDescent="0.25"/>
    <row r="22698" ht="15" x14ac:dyDescent="0.25"/>
    <row r="22699" ht="15" x14ac:dyDescent="0.25"/>
    <row r="22700" ht="15" x14ac:dyDescent="0.25"/>
    <row r="22701" ht="15" x14ac:dyDescent="0.25"/>
    <row r="22702" ht="15" x14ac:dyDescent="0.25"/>
    <row r="22703" ht="15" x14ac:dyDescent="0.25"/>
    <row r="22704" ht="15" x14ac:dyDescent="0.25"/>
    <row r="22705" ht="15" x14ac:dyDescent="0.25"/>
    <row r="22706" ht="15" x14ac:dyDescent="0.25"/>
    <row r="22707" ht="15" x14ac:dyDescent="0.25"/>
    <row r="22708" ht="15" x14ac:dyDescent="0.25"/>
    <row r="22709" ht="15" x14ac:dyDescent="0.25"/>
    <row r="22710" ht="15" x14ac:dyDescent="0.25"/>
    <row r="22711" ht="15" x14ac:dyDescent="0.25"/>
    <row r="22712" ht="15" x14ac:dyDescent="0.25"/>
    <row r="22713" ht="15" x14ac:dyDescent="0.25"/>
    <row r="22714" ht="15" x14ac:dyDescent="0.25"/>
    <row r="22715" ht="15" x14ac:dyDescent="0.25"/>
    <row r="22716" ht="15" x14ac:dyDescent="0.25"/>
    <row r="22717" ht="15" x14ac:dyDescent="0.25"/>
    <row r="22718" ht="15" x14ac:dyDescent="0.25"/>
    <row r="22719" ht="15" x14ac:dyDescent="0.25"/>
    <row r="22720" ht="15" x14ac:dyDescent="0.25"/>
    <row r="22721" ht="15" x14ac:dyDescent="0.25"/>
    <row r="22722" ht="15" x14ac:dyDescent="0.25"/>
    <row r="22723" ht="15" x14ac:dyDescent="0.25"/>
    <row r="22724" ht="15" x14ac:dyDescent="0.25"/>
    <row r="22725" ht="15" x14ac:dyDescent="0.25"/>
    <row r="22726" ht="15" x14ac:dyDescent="0.25"/>
    <row r="22727" ht="15" x14ac:dyDescent="0.25"/>
    <row r="22728" ht="15" x14ac:dyDescent="0.25"/>
    <row r="22729" ht="15" x14ac:dyDescent="0.25"/>
    <row r="22730" ht="15" x14ac:dyDescent="0.25"/>
    <row r="22731" ht="15" x14ac:dyDescent="0.25"/>
    <row r="22732" ht="15" x14ac:dyDescent="0.25"/>
    <row r="22733" ht="15" x14ac:dyDescent="0.25"/>
    <row r="22734" ht="15" x14ac:dyDescent="0.25"/>
    <row r="22735" ht="15" x14ac:dyDescent="0.25"/>
    <row r="22736" ht="15" x14ac:dyDescent="0.25"/>
    <row r="22737" ht="15" x14ac:dyDescent="0.25"/>
    <row r="22738" ht="15" x14ac:dyDescent="0.25"/>
    <row r="22739" ht="15" x14ac:dyDescent="0.25"/>
    <row r="22740" ht="15" x14ac:dyDescent="0.25"/>
    <row r="22741" ht="15" x14ac:dyDescent="0.25"/>
    <row r="22742" ht="15" x14ac:dyDescent="0.25"/>
    <row r="22743" ht="15" x14ac:dyDescent="0.25"/>
    <row r="22744" ht="15" x14ac:dyDescent="0.25"/>
    <row r="22745" ht="15" x14ac:dyDescent="0.25"/>
    <row r="22746" ht="15" x14ac:dyDescent="0.25"/>
    <row r="22747" ht="15" x14ac:dyDescent="0.25"/>
    <row r="22748" ht="15" x14ac:dyDescent="0.25"/>
    <row r="22749" ht="15" x14ac:dyDescent="0.25"/>
    <row r="22750" ht="15" x14ac:dyDescent="0.25"/>
    <row r="22751" ht="15" x14ac:dyDescent="0.25"/>
    <row r="22752" ht="15" x14ac:dyDescent="0.25"/>
    <row r="22753" ht="15" x14ac:dyDescent="0.25"/>
    <row r="22754" ht="15" x14ac:dyDescent="0.25"/>
    <row r="22755" ht="15" x14ac:dyDescent="0.25"/>
    <row r="22756" ht="15" x14ac:dyDescent="0.25"/>
    <row r="22757" ht="15" x14ac:dyDescent="0.25"/>
    <row r="22758" ht="15" x14ac:dyDescent="0.25"/>
    <row r="22759" ht="15" x14ac:dyDescent="0.25"/>
    <row r="22760" ht="15" x14ac:dyDescent="0.25"/>
    <row r="22761" ht="15" x14ac:dyDescent="0.25"/>
    <row r="22762" ht="15" x14ac:dyDescent="0.25"/>
    <row r="22763" ht="15" x14ac:dyDescent="0.25"/>
    <row r="22764" ht="15" x14ac:dyDescent="0.25"/>
    <row r="22765" ht="15" x14ac:dyDescent="0.25"/>
    <row r="22766" ht="15" x14ac:dyDescent="0.25"/>
    <row r="22767" ht="15" x14ac:dyDescent="0.25"/>
    <row r="22768" ht="15" x14ac:dyDescent="0.25"/>
    <row r="22769" ht="15" x14ac:dyDescent="0.25"/>
    <row r="22770" ht="15" x14ac:dyDescent="0.25"/>
    <row r="22771" ht="15" x14ac:dyDescent="0.25"/>
    <row r="22772" ht="15" x14ac:dyDescent="0.25"/>
    <row r="22773" ht="15" x14ac:dyDescent="0.25"/>
    <row r="22774" ht="15" x14ac:dyDescent="0.25"/>
    <row r="22775" ht="15" x14ac:dyDescent="0.25"/>
    <row r="22776" ht="15" x14ac:dyDescent="0.25"/>
    <row r="22777" ht="15" x14ac:dyDescent="0.25"/>
    <row r="22778" ht="15" x14ac:dyDescent="0.25"/>
    <row r="22779" ht="15" x14ac:dyDescent="0.25"/>
    <row r="22780" ht="15" x14ac:dyDescent="0.25"/>
    <row r="22781" ht="15" x14ac:dyDescent="0.25"/>
    <row r="22782" ht="15" x14ac:dyDescent="0.25"/>
    <row r="22783" ht="15" x14ac:dyDescent="0.25"/>
    <row r="22784" ht="15" x14ac:dyDescent="0.25"/>
    <row r="22785" ht="15" x14ac:dyDescent="0.25"/>
    <row r="22786" ht="15" x14ac:dyDescent="0.25"/>
    <row r="22787" ht="15" x14ac:dyDescent="0.25"/>
    <row r="22788" ht="15" x14ac:dyDescent="0.25"/>
    <row r="22789" ht="15" x14ac:dyDescent="0.25"/>
    <row r="22790" ht="15" x14ac:dyDescent="0.25"/>
    <row r="22791" ht="15" x14ac:dyDescent="0.25"/>
    <row r="22792" ht="15" x14ac:dyDescent="0.25"/>
    <row r="22793" ht="15" x14ac:dyDescent="0.25"/>
    <row r="22794" ht="15" x14ac:dyDescent="0.25"/>
    <row r="22795" ht="15" x14ac:dyDescent="0.25"/>
    <row r="22796" ht="15" x14ac:dyDescent="0.25"/>
    <row r="22797" ht="15" x14ac:dyDescent="0.25"/>
    <row r="22798" ht="15" x14ac:dyDescent="0.25"/>
    <row r="22799" ht="15" x14ac:dyDescent="0.25"/>
    <row r="22800" ht="15" x14ac:dyDescent="0.25"/>
    <row r="22801" ht="15" x14ac:dyDescent="0.25"/>
    <row r="22802" ht="15" x14ac:dyDescent="0.25"/>
    <row r="22803" ht="15" x14ac:dyDescent="0.25"/>
    <row r="22804" ht="15" x14ac:dyDescent="0.25"/>
    <row r="22805" ht="15" x14ac:dyDescent="0.25"/>
    <row r="22806" ht="15" x14ac:dyDescent="0.25"/>
    <row r="22807" ht="15" x14ac:dyDescent="0.25"/>
    <row r="22808" ht="15" x14ac:dyDescent="0.25"/>
    <row r="22809" ht="15" x14ac:dyDescent="0.25"/>
    <row r="22810" ht="15" x14ac:dyDescent="0.25"/>
    <row r="22811" ht="15" x14ac:dyDescent="0.25"/>
    <row r="22812" ht="15" x14ac:dyDescent="0.25"/>
    <row r="22813" ht="15" x14ac:dyDescent="0.25"/>
    <row r="22814" ht="15" x14ac:dyDescent="0.25"/>
    <row r="22815" ht="15" x14ac:dyDescent="0.25"/>
    <row r="22816" ht="15" x14ac:dyDescent="0.25"/>
    <row r="22817" ht="15" x14ac:dyDescent="0.25"/>
    <row r="22818" ht="15" x14ac:dyDescent="0.25"/>
    <row r="22819" ht="15" x14ac:dyDescent="0.25"/>
    <row r="22820" ht="15" x14ac:dyDescent="0.25"/>
    <row r="22821" ht="15" x14ac:dyDescent="0.25"/>
    <row r="22822" ht="15" x14ac:dyDescent="0.25"/>
    <row r="22823" ht="15" x14ac:dyDescent="0.25"/>
    <row r="22824" ht="15" x14ac:dyDescent="0.25"/>
    <row r="22825" ht="15" x14ac:dyDescent="0.25"/>
    <row r="22826" ht="15" x14ac:dyDescent="0.25"/>
    <row r="22827" ht="15" x14ac:dyDescent="0.25"/>
    <row r="22828" ht="15" x14ac:dyDescent="0.25"/>
    <row r="22829" ht="15" x14ac:dyDescent="0.25"/>
    <row r="22830" ht="15" x14ac:dyDescent="0.25"/>
    <row r="22831" ht="15" x14ac:dyDescent="0.25"/>
    <row r="22832" ht="15" x14ac:dyDescent="0.25"/>
    <row r="22833" ht="15" x14ac:dyDescent="0.25"/>
    <row r="22834" ht="15" x14ac:dyDescent="0.25"/>
    <row r="22835" ht="15" x14ac:dyDescent="0.25"/>
    <row r="22836" ht="15" x14ac:dyDescent="0.25"/>
    <row r="22837" ht="15" x14ac:dyDescent="0.25"/>
    <row r="22838" ht="15" x14ac:dyDescent="0.25"/>
    <row r="22839" ht="15" x14ac:dyDescent="0.25"/>
    <row r="22840" ht="15" x14ac:dyDescent="0.25"/>
    <row r="22841" ht="15" x14ac:dyDescent="0.25"/>
    <row r="22842" ht="15" x14ac:dyDescent="0.25"/>
    <row r="22843" ht="15" x14ac:dyDescent="0.25"/>
    <row r="22844" ht="15" x14ac:dyDescent="0.25"/>
    <row r="22845" ht="15" x14ac:dyDescent="0.25"/>
    <row r="22846" ht="15" x14ac:dyDescent="0.25"/>
    <row r="22847" ht="15" x14ac:dyDescent="0.25"/>
    <row r="22848" ht="15" x14ac:dyDescent="0.25"/>
    <row r="22849" ht="15" x14ac:dyDescent="0.25"/>
    <row r="22850" ht="15" x14ac:dyDescent="0.25"/>
    <row r="22851" ht="15" x14ac:dyDescent="0.25"/>
    <row r="22852" ht="15" x14ac:dyDescent="0.25"/>
    <row r="22853" ht="15" x14ac:dyDescent="0.25"/>
    <row r="22854" ht="15" x14ac:dyDescent="0.25"/>
    <row r="22855" ht="15" x14ac:dyDescent="0.25"/>
    <row r="22856" ht="15" x14ac:dyDescent="0.25"/>
    <row r="22857" ht="15" x14ac:dyDescent="0.25"/>
    <row r="22858" ht="15" x14ac:dyDescent="0.25"/>
    <row r="22859" ht="15" x14ac:dyDescent="0.25"/>
    <row r="22860" ht="15" x14ac:dyDescent="0.25"/>
    <row r="22861" ht="15" x14ac:dyDescent="0.25"/>
    <row r="22862" ht="15" x14ac:dyDescent="0.25"/>
    <row r="22863" ht="15" x14ac:dyDescent="0.25"/>
    <row r="22864" ht="15" x14ac:dyDescent="0.25"/>
    <row r="22865" ht="15" x14ac:dyDescent="0.25"/>
    <row r="22866" ht="15" x14ac:dyDescent="0.25"/>
    <row r="22867" ht="15" x14ac:dyDescent="0.25"/>
    <row r="22868" ht="15" x14ac:dyDescent="0.25"/>
    <row r="22869" ht="15" x14ac:dyDescent="0.25"/>
    <row r="22870" ht="15" x14ac:dyDescent="0.25"/>
    <row r="22871" ht="15" x14ac:dyDescent="0.25"/>
    <row r="22872" ht="15" x14ac:dyDescent="0.25"/>
    <row r="22873" ht="15" x14ac:dyDescent="0.25"/>
    <row r="22874" ht="15" x14ac:dyDescent="0.25"/>
    <row r="22875" ht="15" x14ac:dyDescent="0.25"/>
    <row r="22876" ht="15" x14ac:dyDescent="0.25"/>
    <row r="22877" ht="15" x14ac:dyDescent="0.25"/>
    <row r="22878" ht="15" x14ac:dyDescent="0.25"/>
    <row r="22879" ht="15" x14ac:dyDescent="0.25"/>
    <row r="22880" ht="15" x14ac:dyDescent="0.25"/>
    <row r="22881" ht="15" x14ac:dyDescent="0.25"/>
    <row r="22882" ht="15" x14ac:dyDescent="0.25"/>
    <row r="22883" ht="15" x14ac:dyDescent="0.25"/>
    <row r="22884" ht="15" x14ac:dyDescent="0.25"/>
    <row r="22885" ht="15" x14ac:dyDescent="0.25"/>
    <row r="22886" ht="15" x14ac:dyDescent="0.25"/>
    <row r="22887" ht="15" x14ac:dyDescent="0.25"/>
    <row r="22888" ht="15" x14ac:dyDescent="0.25"/>
    <row r="22889" ht="15" x14ac:dyDescent="0.25"/>
    <row r="22890" ht="15" x14ac:dyDescent="0.25"/>
    <row r="22891" ht="15" x14ac:dyDescent="0.25"/>
    <row r="22892" ht="15" x14ac:dyDescent="0.25"/>
    <row r="22893" ht="15" x14ac:dyDescent="0.25"/>
    <row r="22894" ht="15" x14ac:dyDescent="0.25"/>
    <row r="22895" ht="15" x14ac:dyDescent="0.25"/>
    <row r="22896" ht="15" x14ac:dyDescent="0.25"/>
    <row r="22897" ht="15" x14ac:dyDescent="0.25"/>
    <row r="22898" ht="15" x14ac:dyDescent="0.25"/>
    <row r="22899" ht="15" x14ac:dyDescent="0.25"/>
    <row r="22900" ht="15" x14ac:dyDescent="0.25"/>
    <row r="22901" ht="15" x14ac:dyDescent="0.25"/>
    <row r="22902" ht="15" x14ac:dyDescent="0.25"/>
    <row r="22903" ht="15" x14ac:dyDescent="0.25"/>
    <row r="22904" ht="15" x14ac:dyDescent="0.25"/>
    <row r="22905" ht="15" x14ac:dyDescent="0.25"/>
    <row r="22906" ht="15" x14ac:dyDescent="0.25"/>
    <row r="22907" ht="15" x14ac:dyDescent="0.25"/>
    <row r="22908" ht="15" x14ac:dyDescent="0.25"/>
    <row r="22909" ht="15" x14ac:dyDescent="0.25"/>
    <row r="22910" ht="15" x14ac:dyDescent="0.25"/>
    <row r="22911" ht="15" x14ac:dyDescent="0.25"/>
    <row r="22912" ht="15" x14ac:dyDescent="0.25"/>
    <row r="22913" ht="15" x14ac:dyDescent="0.25"/>
    <row r="22914" ht="15" x14ac:dyDescent="0.25"/>
    <row r="22915" ht="15" x14ac:dyDescent="0.25"/>
    <row r="22916" ht="15" x14ac:dyDescent="0.25"/>
    <row r="22917" ht="15" x14ac:dyDescent="0.25"/>
    <row r="22918" ht="15" x14ac:dyDescent="0.25"/>
    <row r="22919" ht="15" x14ac:dyDescent="0.25"/>
    <row r="22920" ht="15" x14ac:dyDescent="0.25"/>
    <row r="22921" ht="15" x14ac:dyDescent="0.25"/>
    <row r="22922" ht="15" x14ac:dyDescent="0.25"/>
    <row r="22923" ht="15" x14ac:dyDescent="0.25"/>
    <row r="22924" ht="15" x14ac:dyDescent="0.25"/>
    <row r="22925" ht="15" x14ac:dyDescent="0.25"/>
    <row r="22926" ht="15" x14ac:dyDescent="0.25"/>
    <row r="22927" ht="15" x14ac:dyDescent="0.25"/>
    <row r="22928" ht="15" x14ac:dyDescent="0.25"/>
    <row r="22929" ht="15" x14ac:dyDescent="0.25"/>
    <row r="22930" ht="15" x14ac:dyDescent="0.25"/>
    <row r="22931" ht="15" x14ac:dyDescent="0.25"/>
    <row r="22932" ht="15" x14ac:dyDescent="0.25"/>
    <row r="22933" ht="15" x14ac:dyDescent="0.25"/>
    <row r="22934" ht="15" x14ac:dyDescent="0.25"/>
    <row r="22935" ht="15" x14ac:dyDescent="0.25"/>
    <row r="22936" ht="15" x14ac:dyDescent="0.25"/>
    <row r="22937" ht="15" x14ac:dyDescent="0.25"/>
    <row r="22938" ht="15" x14ac:dyDescent="0.25"/>
    <row r="22939" ht="15" x14ac:dyDescent="0.25"/>
    <row r="22940" ht="15" x14ac:dyDescent="0.25"/>
    <row r="22941" ht="15" x14ac:dyDescent="0.25"/>
    <row r="22942" ht="15" x14ac:dyDescent="0.25"/>
    <row r="22943" ht="15" x14ac:dyDescent="0.25"/>
    <row r="22944" ht="15" x14ac:dyDescent="0.25"/>
    <row r="22945" ht="15" x14ac:dyDescent="0.25"/>
    <row r="22946" ht="15" x14ac:dyDescent="0.25"/>
    <row r="22947" ht="15" x14ac:dyDescent="0.25"/>
    <row r="22948" ht="15" x14ac:dyDescent="0.25"/>
    <row r="22949" ht="15" x14ac:dyDescent="0.25"/>
    <row r="22950" ht="15" x14ac:dyDescent="0.25"/>
    <row r="22951" ht="15" x14ac:dyDescent="0.25"/>
    <row r="22952" ht="15" x14ac:dyDescent="0.25"/>
    <row r="22953" ht="15" x14ac:dyDescent="0.25"/>
    <row r="22954" ht="15" x14ac:dyDescent="0.25"/>
    <row r="22955" ht="15" x14ac:dyDescent="0.25"/>
    <row r="22956" ht="15" x14ac:dyDescent="0.25"/>
    <row r="22957" ht="15" x14ac:dyDescent="0.25"/>
    <row r="22958" ht="15" x14ac:dyDescent="0.25"/>
    <row r="22959" ht="15" x14ac:dyDescent="0.25"/>
    <row r="22960" ht="15" x14ac:dyDescent="0.25"/>
    <row r="22961" ht="15" x14ac:dyDescent="0.25"/>
    <row r="22962" ht="15" x14ac:dyDescent="0.25"/>
    <row r="22963" ht="15" x14ac:dyDescent="0.25"/>
    <row r="22964" ht="15" x14ac:dyDescent="0.25"/>
    <row r="22965" ht="15" x14ac:dyDescent="0.25"/>
    <row r="22966" ht="15" x14ac:dyDescent="0.25"/>
    <row r="22967" ht="15" x14ac:dyDescent="0.25"/>
    <row r="22968" ht="15" x14ac:dyDescent="0.25"/>
    <row r="22969" ht="15" x14ac:dyDescent="0.25"/>
    <row r="22970" ht="15" x14ac:dyDescent="0.25"/>
    <row r="22971" ht="15" x14ac:dyDescent="0.25"/>
    <row r="22972" ht="15" x14ac:dyDescent="0.25"/>
    <row r="22973" ht="15" x14ac:dyDescent="0.25"/>
    <row r="22974" ht="15" x14ac:dyDescent="0.25"/>
    <row r="22975" ht="15" x14ac:dyDescent="0.25"/>
    <row r="22976" ht="15" x14ac:dyDescent="0.25"/>
    <row r="22977" ht="15" x14ac:dyDescent="0.25"/>
    <row r="22978" ht="15" x14ac:dyDescent="0.25"/>
    <row r="22979" ht="15" x14ac:dyDescent="0.25"/>
    <row r="22980" ht="15" x14ac:dyDescent="0.25"/>
    <row r="22981" ht="15" x14ac:dyDescent="0.25"/>
    <row r="22982" ht="15" x14ac:dyDescent="0.25"/>
    <row r="22983" ht="15" x14ac:dyDescent="0.25"/>
    <row r="22984" ht="15" x14ac:dyDescent="0.25"/>
    <row r="22985" ht="15" x14ac:dyDescent="0.25"/>
    <row r="22986" ht="15" x14ac:dyDescent="0.25"/>
    <row r="22987" ht="15" x14ac:dyDescent="0.25"/>
    <row r="22988" ht="15" x14ac:dyDescent="0.25"/>
    <row r="22989" ht="15" x14ac:dyDescent="0.25"/>
    <row r="22990" ht="15" x14ac:dyDescent="0.25"/>
    <row r="22991" ht="15" x14ac:dyDescent="0.25"/>
    <row r="22992" ht="15" x14ac:dyDescent="0.25"/>
    <row r="22993" ht="15" x14ac:dyDescent="0.25"/>
    <row r="22994" ht="15" x14ac:dyDescent="0.25"/>
    <row r="22995" ht="15" x14ac:dyDescent="0.25"/>
    <row r="22996" ht="15" x14ac:dyDescent="0.25"/>
    <row r="22997" ht="15" x14ac:dyDescent="0.25"/>
    <row r="22998" ht="15" x14ac:dyDescent="0.25"/>
    <row r="22999" ht="15" x14ac:dyDescent="0.25"/>
    <row r="23000" ht="15" x14ac:dyDescent="0.25"/>
    <row r="23001" ht="15" x14ac:dyDescent="0.25"/>
    <row r="23002" ht="15" x14ac:dyDescent="0.25"/>
    <row r="23003" ht="15" x14ac:dyDescent="0.25"/>
    <row r="23004" ht="15" x14ac:dyDescent="0.25"/>
    <row r="23005" ht="15" x14ac:dyDescent="0.25"/>
    <row r="23006" ht="15" x14ac:dyDescent="0.25"/>
    <row r="23007" ht="15" x14ac:dyDescent="0.25"/>
    <row r="23008" ht="15" x14ac:dyDescent="0.25"/>
    <row r="23009" ht="15" x14ac:dyDescent="0.25"/>
    <row r="23010" ht="15" x14ac:dyDescent="0.25"/>
    <row r="23011" ht="15" x14ac:dyDescent="0.25"/>
    <row r="23012" ht="15" x14ac:dyDescent="0.25"/>
    <row r="23013" ht="15" x14ac:dyDescent="0.25"/>
    <row r="23014" ht="15" x14ac:dyDescent="0.25"/>
    <row r="23015" ht="15" x14ac:dyDescent="0.25"/>
    <row r="23016" ht="15" x14ac:dyDescent="0.25"/>
    <row r="23017" ht="15" x14ac:dyDescent="0.25"/>
    <row r="23018" ht="15" x14ac:dyDescent="0.25"/>
    <row r="23019" ht="15" x14ac:dyDescent="0.25"/>
    <row r="23020" ht="15" x14ac:dyDescent="0.25"/>
    <row r="23021" ht="15" x14ac:dyDescent="0.25"/>
    <row r="23022" ht="15" x14ac:dyDescent="0.25"/>
    <row r="23023" ht="15" x14ac:dyDescent="0.25"/>
    <row r="23024" ht="15" x14ac:dyDescent="0.25"/>
    <row r="23025" ht="15" x14ac:dyDescent="0.25"/>
    <row r="23026" ht="15" x14ac:dyDescent="0.25"/>
    <row r="23027" ht="15" x14ac:dyDescent="0.25"/>
    <row r="23028" ht="15" x14ac:dyDescent="0.25"/>
    <row r="23029" ht="15" x14ac:dyDescent="0.25"/>
    <row r="23030" ht="15" x14ac:dyDescent="0.25"/>
    <row r="23031" ht="15" x14ac:dyDescent="0.25"/>
    <row r="23032" ht="15" x14ac:dyDescent="0.25"/>
    <row r="23033" ht="15" x14ac:dyDescent="0.25"/>
    <row r="23034" ht="15" x14ac:dyDescent="0.25"/>
    <row r="23035" ht="15" x14ac:dyDescent="0.25"/>
    <row r="23036" ht="15" x14ac:dyDescent="0.25"/>
    <row r="23037" ht="15" x14ac:dyDescent="0.25"/>
    <row r="23038" ht="15" x14ac:dyDescent="0.25"/>
    <row r="23039" ht="15" x14ac:dyDescent="0.25"/>
    <row r="23040" ht="15" x14ac:dyDescent="0.25"/>
    <row r="23041" ht="15" x14ac:dyDescent="0.25"/>
    <row r="23042" ht="15" x14ac:dyDescent="0.25"/>
    <row r="23043" ht="15" x14ac:dyDescent="0.25"/>
    <row r="23044" ht="15" x14ac:dyDescent="0.25"/>
    <row r="23045" ht="15" x14ac:dyDescent="0.25"/>
    <row r="23046" ht="15" x14ac:dyDescent="0.25"/>
    <row r="23047" ht="15" x14ac:dyDescent="0.25"/>
    <row r="23048" ht="15" x14ac:dyDescent="0.25"/>
    <row r="23049" ht="15" x14ac:dyDescent="0.25"/>
    <row r="23050" ht="15" x14ac:dyDescent="0.25"/>
    <row r="23051" ht="15" x14ac:dyDescent="0.25"/>
    <row r="23052" ht="15" x14ac:dyDescent="0.25"/>
    <row r="23053" ht="15" x14ac:dyDescent="0.25"/>
    <row r="23054" ht="15" x14ac:dyDescent="0.25"/>
    <row r="23055" ht="15" x14ac:dyDescent="0.25"/>
    <row r="23056" ht="15" x14ac:dyDescent="0.25"/>
    <row r="23057" ht="15" x14ac:dyDescent="0.25"/>
    <row r="23058" ht="15" x14ac:dyDescent="0.25"/>
    <row r="23059" ht="15" x14ac:dyDescent="0.25"/>
    <row r="23060" ht="15" x14ac:dyDescent="0.25"/>
    <row r="23061" ht="15" x14ac:dyDescent="0.25"/>
    <row r="23062" ht="15" x14ac:dyDescent="0.25"/>
    <row r="23063" ht="15" x14ac:dyDescent="0.25"/>
    <row r="23064" ht="15" x14ac:dyDescent="0.25"/>
    <row r="23065" ht="15" x14ac:dyDescent="0.25"/>
    <row r="23066" ht="15" x14ac:dyDescent="0.25"/>
    <row r="23067" ht="15" x14ac:dyDescent="0.25"/>
    <row r="23068" ht="15" x14ac:dyDescent="0.25"/>
    <row r="23069" ht="15" x14ac:dyDescent="0.25"/>
    <row r="23070" ht="15" x14ac:dyDescent="0.25"/>
    <row r="23071" ht="15" x14ac:dyDescent="0.25"/>
    <row r="23072" ht="15" x14ac:dyDescent="0.25"/>
    <row r="23073" ht="15" x14ac:dyDescent="0.25"/>
    <row r="23074" ht="15" x14ac:dyDescent="0.25"/>
    <row r="23075" ht="15" x14ac:dyDescent="0.25"/>
    <row r="23076" ht="15" x14ac:dyDescent="0.25"/>
    <row r="23077" ht="15" x14ac:dyDescent="0.25"/>
    <row r="23078" ht="15" x14ac:dyDescent="0.25"/>
    <row r="23079" ht="15" x14ac:dyDescent="0.25"/>
    <row r="23080" ht="15" x14ac:dyDescent="0.25"/>
    <row r="23081" ht="15" x14ac:dyDescent="0.25"/>
    <row r="23082" ht="15" x14ac:dyDescent="0.25"/>
    <row r="23083" ht="15" x14ac:dyDescent="0.25"/>
    <row r="23084" ht="15" x14ac:dyDescent="0.25"/>
    <row r="23085" ht="15" x14ac:dyDescent="0.25"/>
    <row r="23086" ht="15" x14ac:dyDescent="0.25"/>
    <row r="23087" ht="15" x14ac:dyDescent="0.25"/>
    <row r="23088" ht="15" x14ac:dyDescent="0.25"/>
    <row r="23089" ht="15" x14ac:dyDescent="0.25"/>
    <row r="23090" ht="15" x14ac:dyDescent="0.25"/>
    <row r="23091" ht="15" x14ac:dyDescent="0.25"/>
    <row r="23092" ht="15" x14ac:dyDescent="0.25"/>
    <row r="23093" ht="15" x14ac:dyDescent="0.25"/>
    <row r="23094" ht="15" x14ac:dyDescent="0.25"/>
    <row r="23095" ht="15" x14ac:dyDescent="0.25"/>
    <row r="23096" ht="15" x14ac:dyDescent="0.25"/>
    <row r="23097" ht="15" x14ac:dyDescent="0.25"/>
    <row r="23098" ht="15" x14ac:dyDescent="0.25"/>
    <row r="23099" ht="15" x14ac:dyDescent="0.25"/>
    <row r="23100" ht="15" x14ac:dyDescent="0.25"/>
    <row r="23101" ht="15" x14ac:dyDescent="0.25"/>
    <row r="23102" ht="15" x14ac:dyDescent="0.25"/>
    <row r="23103" ht="15" x14ac:dyDescent="0.25"/>
    <row r="23104" ht="15" x14ac:dyDescent="0.25"/>
    <row r="23105" ht="15" x14ac:dyDescent="0.25"/>
    <row r="23106" ht="15" x14ac:dyDescent="0.25"/>
    <row r="23107" ht="15" x14ac:dyDescent="0.25"/>
    <row r="23108" ht="15" x14ac:dyDescent="0.25"/>
    <row r="23109" ht="15" x14ac:dyDescent="0.25"/>
    <row r="23110" ht="15" x14ac:dyDescent="0.25"/>
    <row r="23111" ht="15" x14ac:dyDescent="0.25"/>
    <row r="23112" ht="15" x14ac:dyDescent="0.25"/>
    <row r="23113" ht="15" x14ac:dyDescent="0.25"/>
    <row r="23114" ht="15" x14ac:dyDescent="0.25"/>
    <row r="23115" ht="15" x14ac:dyDescent="0.25"/>
    <row r="23116" ht="15" x14ac:dyDescent="0.25"/>
    <row r="23117" ht="15" x14ac:dyDescent="0.25"/>
    <row r="23118" ht="15" x14ac:dyDescent="0.25"/>
    <row r="23119" ht="15" x14ac:dyDescent="0.25"/>
    <row r="23120" ht="15" x14ac:dyDescent="0.25"/>
    <row r="23121" ht="15" x14ac:dyDescent="0.25"/>
    <row r="23122" ht="15" x14ac:dyDescent="0.25"/>
    <row r="23123" ht="15" x14ac:dyDescent="0.25"/>
    <row r="23124" ht="15" x14ac:dyDescent="0.25"/>
    <row r="23125" ht="15" x14ac:dyDescent="0.25"/>
    <row r="23126" ht="15" x14ac:dyDescent="0.25"/>
    <row r="23127" ht="15" x14ac:dyDescent="0.25"/>
    <row r="23128" ht="15" x14ac:dyDescent="0.25"/>
    <row r="23129" ht="15" x14ac:dyDescent="0.25"/>
    <row r="23130" ht="15" x14ac:dyDescent="0.25"/>
    <row r="23131" ht="15" x14ac:dyDescent="0.25"/>
    <row r="23132" ht="15" x14ac:dyDescent="0.25"/>
    <row r="23133" ht="15" x14ac:dyDescent="0.25"/>
    <row r="23134" ht="15" x14ac:dyDescent="0.25"/>
    <row r="23135" ht="15" x14ac:dyDescent="0.25"/>
    <row r="23136" ht="15" x14ac:dyDescent="0.25"/>
    <row r="23137" ht="15" x14ac:dyDescent="0.25"/>
    <row r="23138" ht="15" x14ac:dyDescent="0.25"/>
    <row r="23139" ht="15" x14ac:dyDescent="0.25"/>
    <row r="23140" ht="15" x14ac:dyDescent="0.25"/>
    <row r="23141" ht="15" x14ac:dyDescent="0.25"/>
    <row r="23142" ht="15" x14ac:dyDescent="0.25"/>
    <row r="23143" ht="15" x14ac:dyDescent="0.25"/>
    <row r="23144" ht="15" x14ac:dyDescent="0.25"/>
    <row r="23145" ht="15" x14ac:dyDescent="0.25"/>
    <row r="23146" ht="15" x14ac:dyDescent="0.25"/>
    <row r="23147" ht="15" x14ac:dyDescent="0.25"/>
    <row r="23148" ht="15" x14ac:dyDescent="0.25"/>
    <row r="23149" ht="15" x14ac:dyDescent="0.25"/>
    <row r="23150" ht="15" x14ac:dyDescent="0.25"/>
    <row r="23151" ht="15" x14ac:dyDescent="0.25"/>
    <row r="23152" ht="15" x14ac:dyDescent="0.25"/>
    <row r="23153" ht="15" x14ac:dyDescent="0.25"/>
    <row r="23154" ht="15" x14ac:dyDescent="0.25"/>
    <row r="23155" ht="15" x14ac:dyDescent="0.25"/>
    <row r="23156" ht="15" x14ac:dyDescent="0.25"/>
    <row r="23157" ht="15" x14ac:dyDescent="0.25"/>
    <row r="23158" ht="15" x14ac:dyDescent="0.25"/>
    <row r="23159" ht="15" x14ac:dyDescent="0.25"/>
    <row r="23160" ht="15" x14ac:dyDescent="0.25"/>
    <row r="23161" ht="15" x14ac:dyDescent="0.25"/>
    <row r="23162" ht="15" x14ac:dyDescent="0.25"/>
    <row r="23163" ht="15" x14ac:dyDescent="0.25"/>
    <row r="23164" ht="15" x14ac:dyDescent="0.25"/>
    <row r="23165" ht="15" x14ac:dyDescent="0.25"/>
    <row r="23166" ht="15" x14ac:dyDescent="0.25"/>
    <row r="23167" ht="15" x14ac:dyDescent="0.25"/>
    <row r="23168" ht="15" x14ac:dyDescent="0.25"/>
    <row r="23169" ht="15" x14ac:dyDescent="0.25"/>
    <row r="23170" ht="15" x14ac:dyDescent="0.25"/>
    <row r="23171" ht="15" x14ac:dyDescent="0.25"/>
    <row r="23172" ht="15" x14ac:dyDescent="0.25"/>
    <row r="23173" ht="15" x14ac:dyDescent="0.25"/>
    <row r="23174" ht="15" x14ac:dyDescent="0.25"/>
    <row r="23175" ht="15" x14ac:dyDescent="0.25"/>
    <row r="23176" ht="15" x14ac:dyDescent="0.25"/>
    <row r="23177" ht="15" x14ac:dyDescent="0.25"/>
    <row r="23178" ht="15" x14ac:dyDescent="0.25"/>
    <row r="23179" ht="15" x14ac:dyDescent="0.25"/>
    <row r="23180" ht="15" x14ac:dyDescent="0.25"/>
    <row r="23181" ht="15" x14ac:dyDescent="0.25"/>
    <row r="23182" ht="15" x14ac:dyDescent="0.25"/>
    <row r="23183" ht="15" x14ac:dyDescent="0.25"/>
    <row r="23184" ht="15" x14ac:dyDescent="0.25"/>
    <row r="23185" ht="15" x14ac:dyDescent="0.25"/>
    <row r="23186" ht="15" x14ac:dyDescent="0.25"/>
    <row r="23187" ht="15" x14ac:dyDescent="0.25"/>
    <row r="23188" ht="15" x14ac:dyDescent="0.25"/>
    <row r="23189" ht="15" x14ac:dyDescent="0.25"/>
    <row r="23190" ht="15" x14ac:dyDescent="0.25"/>
    <row r="23191" ht="15" x14ac:dyDescent="0.25"/>
    <row r="23192" ht="15" x14ac:dyDescent="0.25"/>
    <row r="23193" ht="15" x14ac:dyDescent="0.25"/>
    <row r="23194" ht="15" x14ac:dyDescent="0.25"/>
    <row r="23195" ht="15" x14ac:dyDescent="0.25"/>
    <row r="23196" ht="15" x14ac:dyDescent="0.25"/>
    <row r="23197" ht="15" x14ac:dyDescent="0.25"/>
    <row r="23198" ht="15" x14ac:dyDescent="0.25"/>
    <row r="23199" ht="15" x14ac:dyDescent="0.25"/>
    <row r="23200" ht="15" x14ac:dyDescent="0.25"/>
    <row r="23201" ht="15" x14ac:dyDescent="0.25"/>
    <row r="23202" ht="15" x14ac:dyDescent="0.25"/>
    <row r="23203" ht="15" x14ac:dyDescent="0.25"/>
    <row r="23204" ht="15" x14ac:dyDescent="0.25"/>
    <row r="23205" ht="15" x14ac:dyDescent="0.25"/>
    <row r="23206" ht="15" x14ac:dyDescent="0.25"/>
    <row r="23207" ht="15" x14ac:dyDescent="0.25"/>
    <row r="23208" ht="15" x14ac:dyDescent="0.25"/>
    <row r="23209" ht="15" x14ac:dyDescent="0.25"/>
    <row r="23210" ht="15" x14ac:dyDescent="0.25"/>
    <row r="23211" ht="15" x14ac:dyDescent="0.25"/>
    <row r="23212" ht="15" x14ac:dyDescent="0.25"/>
    <row r="23213" ht="15" x14ac:dyDescent="0.25"/>
    <row r="23214" ht="15" x14ac:dyDescent="0.25"/>
    <row r="23215" ht="15" x14ac:dyDescent="0.25"/>
    <row r="23216" ht="15" x14ac:dyDescent="0.25"/>
    <row r="23217" ht="15" x14ac:dyDescent="0.25"/>
    <row r="23218" ht="15" x14ac:dyDescent="0.25"/>
    <row r="23219" ht="15" x14ac:dyDescent="0.25"/>
    <row r="23220" ht="15" x14ac:dyDescent="0.25"/>
    <row r="23221" ht="15" x14ac:dyDescent="0.25"/>
    <row r="23222" ht="15" x14ac:dyDescent="0.25"/>
    <row r="23223" ht="15" x14ac:dyDescent="0.25"/>
    <row r="23224" ht="15" x14ac:dyDescent="0.25"/>
    <row r="23225" ht="15" x14ac:dyDescent="0.25"/>
    <row r="23226" ht="15" x14ac:dyDescent="0.25"/>
    <row r="23227" ht="15" x14ac:dyDescent="0.25"/>
    <row r="23228" ht="15" x14ac:dyDescent="0.25"/>
    <row r="23229" ht="15" x14ac:dyDescent="0.25"/>
    <row r="23230" ht="15" x14ac:dyDescent="0.25"/>
    <row r="23231" ht="15" x14ac:dyDescent="0.25"/>
    <row r="23232" ht="15" x14ac:dyDescent="0.25"/>
    <row r="23233" ht="15" x14ac:dyDescent="0.25"/>
    <row r="23234" ht="15" x14ac:dyDescent="0.25"/>
    <row r="23235" ht="15" x14ac:dyDescent="0.25"/>
    <row r="23236" ht="15" x14ac:dyDescent="0.25"/>
    <row r="23237" ht="15" x14ac:dyDescent="0.25"/>
    <row r="23238" ht="15" x14ac:dyDescent="0.25"/>
    <row r="23239" ht="15" x14ac:dyDescent="0.25"/>
    <row r="23240" ht="15" x14ac:dyDescent="0.25"/>
    <row r="23241" ht="15" x14ac:dyDescent="0.25"/>
    <row r="23242" ht="15" x14ac:dyDescent="0.25"/>
    <row r="23243" ht="15" x14ac:dyDescent="0.25"/>
    <row r="23244" ht="15" x14ac:dyDescent="0.25"/>
    <row r="23245" ht="15" x14ac:dyDescent="0.25"/>
    <row r="23246" ht="15" x14ac:dyDescent="0.25"/>
    <row r="23247" ht="15" x14ac:dyDescent="0.25"/>
    <row r="23248" ht="15" x14ac:dyDescent="0.25"/>
    <row r="23249" ht="15" x14ac:dyDescent="0.25"/>
    <row r="23250" ht="15" x14ac:dyDescent="0.25"/>
    <row r="23251" ht="15" x14ac:dyDescent="0.25"/>
    <row r="23252" ht="15" x14ac:dyDescent="0.25"/>
    <row r="23253" ht="15" x14ac:dyDescent="0.25"/>
    <row r="23254" ht="15" x14ac:dyDescent="0.25"/>
    <row r="23255" ht="15" x14ac:dyDescent="0.25"/>
    <row r="23256" ht="15" x14ac:dyDescent="0.25"/>
    <row r="23257" ht="15" x14ac:dyDescent="0.25"/>
    <row r="23258" ht="15" x14ac:dyDescent="0.25"/>
    <row r="23259" ht="15" x14ac:dyDescent="0.25"/>
    <row r="23260" ht="15" x14ac:dyDescent="0.25"/>
    <row r="23261" ht="15" x14ac:dyDescent="0.25"/>
    <row r="23262" ht="15" x14ac:dyDescent="0.25"/>
    <row r="23263" ht="15" x14ac:dyDescent="0.25"/>
    <row r="23264" ht="15" x14ac:dyDescent="0.25"/>
    <row r="23265" ht="15" x14ac:dyDescent="0.25"/>
    <row r="23266" ht="15" x14ac:dyDescent="0.25"/>
    <row r="23267" ht="15" x14ac:dyDescent="0.25"/>
    <row r="23268" ht="15" x14ac:dyDescent="0.25"/>
    <row r="23269" ht="15" x14ac:dyDescent="0.25"/>
    <row r="23270" ht="15" x14ac:dyDescent="0.25"/>
    <row r="23271" ht="15" x14ac:dyDescent="0.25"/>
    <row r="23272" ht="15" x14ac:dyDescent="0.25"/>
    <row r="23273" ht="15" x14ac:dyDescent="0.25"/>
    <row r="23274" ht="15" x14ac:dyDescent="0.25"/>
    <row r="23275" ht="15" x14ac:dyDescent="0.25"/>
    <row r="23276" ht="15" x14ac:dyDescent="0.25"/>
    <row r="23277" ht="15" x14ac:dyDescent="0.25"/>
    <row r="23278" ht="15" x14ac:dyDescent="0.25"/>
    <row r="23279" ht="15" x14ac:dyDescent="0.25"/>
    <row r="23280" ht="15" x14ac:dyDescent="0.25"/>
    <row r="23281" ht="15" x14ac:dyDescent="0.25"/>
    <row r="23282" ht="15" x14ac:dyDescent="0.25"/>
    <row r="23283" ht="15" x14ac:dyDescent="0.25"/>
    <row r="23284" ht="15" x14ac:dyDescent="0.25"/>
    <row r="23285" ht="15" x14ac:dyDescent="0.25"/>
    <row r="23286" ht="15" x14ac:dyDescent="0.25"/>
    <row r="23287" ht="15" x14ac:dyDescent="0.25"/>
    <row r="23288" ht="15" x14ac:dyDescent="0.25"/>
    <row r="23289" ht="15" x14ac:dyDescent="0.25"/>
    <row r="23290" ht="15" x14ac:dyDescent="0.25"/>
    <row r="23291" ht="15" x14ac:dyDescent="0.25"/>
    <row r="23292" ht="15" x14ac:dyDescent="0.25"/>
    <row r="23293" ht="15" x14ac:dyDescent="0.25"/>
    <row r="23294" ht="15" x14ac:dyDescent="0.25"/>
    <row r="23295" ht="15" x14ac:dyDescent="0.25"/>
    <row r="23296" ht="15" x14ac:dyDescent="0.25"/>
    <row r="23297" ht="15" x14ac:dyDescent="0.25"/>
    <row r="23298" ht="15" x14ac:dyDescent="0.25"/>
    <row r="23299" ht="15" x14ac:dyDescent="0.25"/>
    <row r="23300" ht="15" x14ac:dyDescent="0.25"/>
    <row r="23301" ht="15" x14ac:dyDescent="0.25"/>
    <row r="23302" ht="15" x14ac:dyDescent="0.25"/>
    <row r="23303" ht="15" x14ac:dyDescent="0.25"/>
    <row r="23304" ht="15" x14ac:dyDescent="0.25"/>
    <row r="23305" ht="15" x14ac:dyDescent="0.25"/>
    <row r="23306" ht="15" x14ac:dyDescent="0.25"/>
    <row r="23307" ht="15" x14ac:dyDescent="0.25"/>
    <row r="23308" ht="15" x14ac:dyDescent="0.25"/>
    <row r="23309" ht="15" x14ac:dyDescent="0.25"/>
    <row r="23310" ht="15" x14ac:dyDescent="0.25"/>
    <row r="23311" ht="15" x14ac:dyDescent="0.25"/>
    <row r="23312" ht="15" x14ac:dyDescent="0.25"/>
    <row r="23313" ht="15" x14ac:dyDescent="0.25"/>
    <row r="23314" ht="15" x14ac:dyDescent="0.25"/>
    <row r="23315" ht="15" x14ac:dyDescent="0.25"/>
    <row r="23316" ht="15" x14ac:dyDescent="0.25"/>
    <row r="23317" ht="15" x14ac:dyDescent="0.25"/>
    <row r="23318" ht="15" x14ac:dyDescent="0.25"/>
    <row r="23319" ht="15" x14ac:dyDescent="0.25"/>
    <row r="23320" ht="15" x14ac:dyDescent="0.25"/>
    <row r="23321" ht="15" x14ac:dyDescent="0.25"/>
    <row r="23322" ht="15" x14ac:dyDescent="0.25"/>
    <row r="23323" ht="15" x14ac:dyDescent="0.25"/>
    <row r="23324" ht="15" x14ac:dyDescent="0.25"/>
    <row r="23325" ht="15" x14ac:dyDescent="0.25"/>
    <row r="23326" ht="15" x14ac:dyDescent="0.25"/>
    <row r="23327" ht="15" x14ac:dyDescent="0.25"/>
    <row r="23328" ht="15" x14ac:dyDescent="0.25"/>
    <row r="23329" ht="15" x14ac:dyDescent="0.25"/>
    <row r="23330" ht="15" x14ac:dyDescent="0.25"/>
    <row r="23331" ht="15" x14ac:dyDescent="0.25"/>
    <row r="23332" ht="15" x14ac:dyDescent="0.25"/>
    <row r="23333" ht="15" x14ac:dyDescent="0.25"/>
    <row r="23334" ht="15" x14ac:dyDescent="0.25"/>
    <row r="23335" ht="15" x14ac:dyDescent="0.25"/>
    <row r="23336" ht="15" x14ac:dyDescent="0.25"/>
    <row r="23337" ht="15" x14ac:dyDescent="0.25"/>
    <row r="23338" ht="15" x14ac:dyDescent="0.25"/>
    <row r="23339" ht="15" x14ac:dyDescent="0.25"/>
    <row r="23340" ht="15" x14ac:dyDescent="0.25"/>
    <row r="23341" ht="15" x14ac:dyDescent="0.25"/>
    <row r="23342" ht="15" x14ac:dyDescent="0.25"/>
    <row r="23343" ht="15" x14ac:dyDescent="0.25"/>
    <row r="23344" ht="15" x14ac:dyDescent="0.25"/>
    <row r="23345" ht="15" x14ac:dyDescent="0.25"/>
    <row r="23346" ht="15" x14ac:dyDescent="0.25"/>
    <row r="23347" ht="15" x14ac:dyDescent="0.25"/>
    <row r="23348" ht="15" x14ac:dyDescent="0.25"/>
    <row r="23349" ht="15" x14ac:dyDescent="0.25"/>
    <row r="23350" ht="15" x14ac:dyDescent="0.25"/>
    <row r="23351" ht="15" x14ac:dyDescent="0.25"/>
    <row r="23352" ht="15" x14ac:dyDescent="0.25"/>
    <row r="23353" ht="15" x14ac:dyDescent="0.25"/>
    <row r="23354" ht="15" x14ac:dyDescent="0.25"/>
    <row r="23355" ht="15" x14ac:dyDescent="0.25"/>
    <row r="23356" ht="15" x14ac:dyDescent="0.25"/>
    <row r="23357" ht="15" x14ac:dyDescent="0.25"/>
    <row r="23358" ht="15" x14ac:dyDescent="0.25"/>
    <row r="23359" ht="15" x14ac:dyDescent="0.25"/>
    <row r="23360" ht="15" x14ac:dyDescent="0.25"/>
    <row r="23361" ht="15" x14ac:dyDescent="0.25"/>
    <row r="23362" ht="15" x14ac:dyDescent="0.25"/>
    <row r="23363" ht="15" x14ac:dyDescent="0.25"/>
    <row r="23364" ht="15" x14ac:dyDescent="0.25"/>
    <row r="23365" ht="15" x14ac:dyDescent="0.25"/>
    <row r="23366" ht="15" x14ac:dyDescent="0.25"/>
    <row r="23367" ht="15" x14ac:dyDescent="0.25"/>
    <row r="23368" ht="15" x14ac:dyDescent="0.25"/>
    <row r="23369" ht="15" x14ac:dyDescent="0.25"/>
    <row r="23370" ht="15" x14ac:dyDescent="0.25"/>
    <row r="23371" ht="15" x14ac:dyDescent="0.25"/>
    <row r="23372" ht="15" x14ac:dyDescent="0.25"/>
    <row r="23373" ht="15" x14ac:dyDescent="0.25"/>
    <row r="23374" ht="15" x14ac:dyDescent="0.25"/>
    <row r="23375" ht="15" x14ac:dyDescent="0.25"/>
    <row r="23376" ht="15" x14ac:dyDescent="0.25"/>
    <row r="23377" ht="15" x14ac:dyDescent="0.25"/>
    <row r="23378" ht="15" x14ac:dyDescent="0.25"/>
    <row r="23379" ht="15" x14ac:dyDescent="0.25"/>
    <row r="23380" ht="15" x14ac:dyDescent="0.25"/>
    <row r="23381" ht="15" x14ac:dyDescent="0.25"/>
    <row r="23382" ht="15" x14ac:dyDescent="0.25"/>
    <row r="23383" ht="15" x14ac:dyDescent="0.25"/>
    <row r="23384" ht="15" x14ac:dyDescent="0.25"/>
    <row r="23385" ht="15" x14ac:dyDescent="0.25"/>
    <row r="23386" ht="15" x14ac:dyDescent="0.25"/>
    <row r="23387" ht="15" x14ac:dyDescent="0.25"/>
    <row r="23388" ht="15" x14ac:dyDescent="0.25"/>
    <row r="23389" ht="15" x14ac:dyDescent="0.25"/>
    <row r="23390" ht="15" x14ac:dyDescent="0.25"/>
    <row r="23391" ht="15" x14ac:dyDescent="0.25"/>
    <row r="23392" ht="15" x14ac:dyDescent="0.25"/>
    <row r="23393" ht="15" x14ac:dyDescent="0.25"/>
    <row r="23394" ht="15" x14ac:dyDescent="0.25"/>
    <row r="23395" ht="15" x14ac:dyDescent="0.25"/>
    <row r="23396" ht="15" x14ac:dyDescent="0.25"/>
    <row r="23397" ht="15" x14ac:dyDescent="0.25"/>
    <row r="23398" ht="15" x14ac:dyDescent="0.25"/>
    <row r="23399" ht="15" x14ac:dyDescent="0.25"/>
    <row r="23400" ht="15" x14ac:dyDescent="0.25"/>
    <row r="23401" ht="15" x14ac:dyDescent="0.25"/>
    <row r="23402" ht="15" x14ac:dyDescent="0.25"/>
    <row r="23403" ht="15" x14ac:dyDescent="0.25"/>
    <row r="23404" ht="15" x14ac:dyDescent="0.25"/>
    <row r="23405" ht="15" x14ac:dyDescent="0.25"/>
    <row r="23406" ht="15" x14ac:dyDescent="0.25"/>
    <row r="23407" ht="15" x14ac:dyDescent="0.25"/>
    <row r="23408" ht="15" x14ac:dyDescent="0.25"/>
    <row r="23409" ht="15" x14ac:dyDescent="0.25"/>
    <row r="23410" ht="15" x14ac:dyDescent="0.25"/>
    <row r="23411" ht="15" x14ac:dyDescent="0.25"/>
    <row r="23412" ht="15" x14ac:dyDescent="0.25"/>
    <row r="23413" ht="15" x14ac:dyDescent="0.25"/>
    <row r="23414" ht="15" x14ac:dyDescent="0.25"/>
    <row r="23415" ht="15" x14ac:dyDescent="0.25"/>
    <row r="23416" ht="15" x14ac:dyDescent="0.25"/>
    <row r="23417" ht="15" x14ac:dyDescent="0.25"/>
    <row r="23418" ht="15" x14ac:dyDescent="0.25"/>
    <row r="23419" ht="15" x14ac:dyDescent="0.25"/>
    <row r="23420" ht="15" x14ac:dyDescent="0.25"/>
    <row r="23421" ht="15" x14ac:dyDescent="0.25"/>
    <row r="23422" ht="15" x14ac:dyDescent="0.25"/>
    <row r="23423" ht="15" x14ac:dyDescent="0.25"/>
    <row r="23424" ht="15" x14ac:dyDescent="0.25"/>
    <row r="23425" ht="15" x14ac:dyDescent="0.25"/>
    <row r="23426" ht="15" x14ac:dyDescent="0.25"/>
    <row r="23427" ht="15" x14ac:dyDescent="0.25"/>
    <row r="23428" ht="15" x14ac:dyDescent="0.25"/>
    <row r="23429" ht="15" x14ac:dyDescent="0.25"/>
    <row r="23430" ht="15" x14ac:dyDescent="0.25"/>
    <row r="23431" ht="15" x14ac:dyDescent="0.25"/>
    <row r="23432" ht="15" x14ac:dyDescent="0.25"/>
    <row r="23433" ht="15" x14ac:dyDescent="0.25"/>
    <row r="23434" ht="15" x14ac:dyDescent="0.25"/>
    <row r="23435" ht="15" x14ac:dyDescent="0.25"/>
    <row r="23436" ht="15" x14ac:dyDescent="0.25"/>
    <row r="23437" ht="15" x14ac:dyDescent="0.25"/>
    <row r="23438" ht="15" x14ac:dyDescent="0.25"/>
    <row r="23439" ht="15" x14ac:dyDescent="0.25"/>
    <row r="23440" ht="15" x14ac:dyDescent="0.25"/>
    <row r="23441" ht="15" x14ac:dyDescent="0.25"/>
    <row r="23442" ht="15" x14ac:dyDescent="0.25"/>
    <row r="23443" ht="15" x14ac:dyDescent="0.25"/>
    <row r="23444" ht="15" x14ac:dyDescent="0.25"/>
    <row r="23445" ht="15" x14ac:dyDescent="0.25"/>
    <row r="23446" ht="15" x14ac:dyDescent="0.25"/>
    <row r="23447" ht="15" x14ac:dyDescent="0.25"/>
    <row r="23448" ht="15" x14ac:dyDescent="0.25"/>
    <row r="23449" ht="15" x14ac:dyDescent="0.25"/>
    <row r="23450" ht="15" x14ac:dyDescent="0.25"/>
    <row r="23451" ht="15" x14ac:dyDescent="0.25"/>
    <row r="23452" ht="15" x14ac:dyDescent="0.25"/>
    <row r="23453" ht="15" x14ac:dyDescent="0.25"/>
    <row r="23454" ht="15" x14ac:dyDescent="0.25"/>
    <row r="23455" ht="15" x14ac:dyDescent="0.25"/>
    <row r="23456" ht="15" x14ac:dyDescent="0.25"/>
    <row r="23457" ht="15" x14ac:dyDescent="0.25"/>
    <row r="23458" ht="15" x14ac:dyDescent="0.25"/>
    <row r="23459" ht="15" x14ac:dyDescent="0.25"/>
    <row r="23460" ht="15" x14ac:dyDescent="0.25"/>
    <row r="23461" ht="15" x14ac:dyDescent="0.25"/>
    <row r="23462" ht="15" x14ac:dyDescent="0.25"/>
    <row r="23463" ht="15" x14ac:dyDescent="0.25"/>
    <row r="23464" ht="15" x14ac:dyDescent="0.25"/>
    <row r="23465" ht="15" x14ac:dyDescent="0.25"/>
    <row r="23466" ht="15" x14ac:dyDescent="0.25"/>
    <row r="23467" ht="15" x14ac:dyDescent="0.25"/>
    <row r="23468" ht="15" x14ac:dyDescent="0.25"/>
    <row r="23469" ht="15" x14ac:dyDescent="0.25"/>
    <row r="23470" ht="15" x14ac:dyDescent="0.25"/>
    <row r="23471" ht="15" x14ac:dyDescent="0.25"/>
    <row r="23472" ht="15" x14ac:dyDescent="0.25"/>
    <row r="23473" ht="15" x14ac:dyDescent="0.25"/>
    <row r="23474" ht="15" x14ac:dyDescent="0.25"/>
    <row r="23475" ht="15" x14ac:dyDescent="0.25"/>
    <row r="23476" ht="15" x14ac:dyDescent="0.25"/>
    <row r="23477" ht="15" x14ac:dyDescent="0.25"/>
    <row r="23478" ht="15" x14ac:dyDescent="0.25"/>
    <row r="23479" ht="15" x14ac:dyDescent="0.25"/>
    <row r="23480" ht="15" x14ac:dyDescent="0.25"/>
    <row r="23481" ht="15" x14ac:dyDescent="0.25"/>
    <row r="23482" ht="15" x14ac:dyDescent="0.25"/>
    <row r="23483" ht="15" x14ac:dyDescent="0.25"/>
    <row r="23484" ht="15" x14ac:dyDescent="0.25"/>
    <row r="23485" ht="15" x14ac:dyDescent="0.25"/>
    <row r="23486" ht="15" x14ac:dyDescent="0.25"/>
    <row r="23487" ht="15" x14ac:dyDescent="0.25"/>
    <row r="23488" ht="15" x14ac:dyDescent="0.25"/>
    <row r="23489" ht="15" x14ac:dyDescent="0.25"/>
    <row r="23490" ht="15" x14ac:dyDescent="0.25"/>
    <row r="23491" ht="15" x14ac:dyDescent="0.25"/>
    <row r="23492" ht="15" x14ac:dyDescent="0.25"/>
    <row r="23493" ht="15" x14ac:dyDescent="0.25"/>
    <row r="23494" ht="15" x14ac:dyDescent="0.25"/>
    <row r="23495" ht="15" x14ac:dyDescent="0.25"/>
    <row r="23496" ht="15" x14ac:dyDescent="0.25"/>
    <row r="23497" ht="15" x14ac:dyDescent="0.25"/>
    <row r="23498" ht="15" x14ac:dyDescent="0.25"/>
    <row r="23499" ht="15" x14ac:dyDescent="0.25"/>
    <row r="23500" ht="15" x14ac:dyDescent="0.25"/>
    <row r="23501" ht="15" x14ac:dyDescent="0.25"/>
    <row r="23502" ht="15" x14ac:dyDescent="0.25"/>
    <row r="23503" ht="15" x14ac:dyDescent="0.25"/>
    <row r="23504" ht="15" x14ac:dyDescent="0.25"/>
    <row r="23505" ht="15" x14ac:dyDescent="0.25"/>
    <row r="23506" ht="15" x14ac:dyDescent="0.25"/>
    <row r="23507" ht="15" x14ac:dyDescent="0.25"/>
    <row r="23508" ht="15" x14ac:dyDescent="0.25"/>
    <row r="23509" ht="15" x14ac:dyDescent="0.25"/>
    <row r="23510" ht="15" x14ac:dyDescent="0.25"/>
    <row r="23511" ht="15" x14ac:dyDescent="0.25"/>
    <row r="23512" ht="15" x14ac:dyDescent="0.25"/>
    <row r="23513" ht="15" x14ac:dyDescent="0.25"/>
    <row r="23514" ht="15" x14ac:dyDescent="0.25"/>
    <row r="23515" ht="15" x14ac:dyDescent="0.25"/>
    <row r="23516" ht="15" x14ac:dyDescent="0.25"/>
    <row r="23517" ht="15" x14ac:dyDescent="0.25"/>
    <row r="23518" ht="15" x14ac:dyDescent="0.25"/>
    <row r="23519" ht="15" x14ac:dyDescent="0.25"/>
    <row r="23520" ht="15" x14ac:dyDescent="0.25"/>
    <row r="23521" ht="15" x14ac:dyDescent="0.25"/>
    <row r="23522" ht="15" x14ac:dyDescent="0.25"/>
    <row r="23523" ht="15" x14ac:dyDescent="0.25"/>
    <row r="23524" ht="15" x14ac:dyDescent="0.25"/>
    <row r="23525" ht="15" x14ac:dyDescent="0.25"/>
    <row r="23526" ht="15" x14ac:dyDescent="0.25"/>
    <row r="23527" ht="15" x14ac:dyDescent="0.25"/>
    <row r="23528" ht="15" x14ac:dyDescent="0.25"/>
    <row r="23529" ht="15" x14ac:dyDescent="0.25"/>
    <row r="23530" ht="15" x14ac:dyDescent="0.25"/>
    <row r="23531" ht="15" x14ac:dyDescent="0.25"/>
    <row r="23532" ht="15" x14ac:dyDescent="0.25"/>
    <row r="23533" ht="15" x14ac:dyDescent="0.25"/>
    <row r="23534" ht="15" x14ac:dyDescent="0.25"/>
    <row r="23535" ht="15" x14ac:dyDescent="0.25"/>
    <row r="23536" ht="15" x14ac:dyDescent="0.25"/>
    <row r="23537" ht="15" x14ac:dyDescent="0.25"/>
    <row r="23538" ht="15" x14ac:dyDescent="0.25"/>
    <row r="23539" ht="15" x14ac:dyDescent="0.25"/>
    <row r="23540" ht="15" x14ac:dyDescent="0.25"/>
    <row r="23541" ht="15" x14ac:dyDescent="0.25"/>
    <row r="23542" ht="15" x14ac:dyDescent="0.25"/>
    <row r="23543" ht="15" x14ac:dyDescent="0.25"/>
    <row r="23544" ht="15" x14ac:dyDescent="0.25"/>
    <row r="23545" ht="15" x14ac:dyDescent="0.25"/>
    <row r="23546" ht="15" x14ac:dyDescent="0.25"/>
    <row r="23547" ht="15" x14ac:dyDescent="0.25"/>
    <row r="23548" ht="15" x14ac:dyDescent="0.25"/>
    <row r="23549" ht="15" x14ac:dyDescent="0.25"/>
    <row r="23550" ht="15" x14ac:dyDescent="0.25"/>
    <row r="23551" ht="15" x14ac:dyDescent="0.25"/>
    <row r="23552" ht="15" x14ac:dyDescent="0.25"/>
    <row r="23553" ht="15" x14ac:dyDescent="0.25"/>
    <row r="23554" ht="15" x14ac:dyDescent="0.25"/>
    <row r="23555" ht="15" x14ac:dyDescent="0.25"/>
    <row r="23556" ht="15" x14ac:dyDescent="0.25"/>
    <row r="23557" ht="15" x14ac:dyDescent="0.25"/>
    <row r="23558" ht="15" x14ac:dyDescent="0.25"/>
    <row r="23559" ht="15" x14ac:dyDescent="0.25"/>
    <row r="23560" ht="15" x14ac:dyDescent="0.25"/>
    <row r="23561" ht="15" x14ac:dyDescent="0.25"/>
    <row r="23562" ht="15" x14ac:dyDescent="0.25"/>
    <row r="23563" ht="15" x14ac:dyDescent="0.25"/>
    <row r="23564" ht="15" x14ac:dyDescent="0.25"/>
    <row r="23565" ht="15" x14ac:dyDescent="0.25"/>
    <row r="23566" ht="15" x14ac:dyDescent="0.25"/>
    <row r="23567" ht="15" x14ac:dyDescent="0.25"/>
    <row r="23568" ht="15" x14ac:dyDescent="0.25"/>
    <row r="23569" ht="15" x14ac:dyDescent="0.25"/>
    <row r="23570" ht="15" x14ac:dyDescent="0.25"/>
    <row r="23571" ht="15" x14ac:dyDescent="0.25"/>
    <row r="23572" ht="15" x14ac:dyDescent="0.25"/>
    <row r="23573" ht="15" x14ac:dyDescent="0.25"/>
    <row r="23574" ht="15" x14ac:dyDescent="0.25"/>
    <row r="23575" ht="15" x14ac:dyDescent="0.25"/>
    <row r="23576" ht="15" x14ac:dyDescent="0.25"/>
    <row r="23577" ht="15" x14ac:dyDescent="0.25"/>
    <row r="23578" ht="15" x14ac:dyDescent="0.25"/>
    <row r="23579" ht="15" x14ac:dyDescent="0.25"/>
    <row r="23580" ht="15" x14ac:dyDescent="0.25"/>
    <row r="23581" ht="15" x14ac:dyDescent="0.25"/>
    <row r="23582" ht="15" x14ac:dyDescent="0.25"/>
    <row r="23583" ht="15" x14ac:dyDescent="0.25"/>
    <row r="23584" ht="15" x14ac:dyDescent="0.25"/>
    <row r="23585" ht="15" x14ac:dyDescent="0.25"/>
    <row r="23586" ht="15" x14ac:dyDescent="0.25"/>
    <row r="23587" ht="15" x14ac:dyDescent="0.25"/>
    <row r="23588" ht="15" x14ac:dyDescent="0.25"/>
    <row r="23589" ht="15" x14ac:dyDescent="0.25"/>
    <row r="23590" ht="15" x14ac:dyDescent="0.25"/>
    <row r="23591" ht="15" x14ac:dyDescent="0.25"/>
    <row r="23592" ht="15" x14ac:dyDescent="0.25"/>
    <row r="23593" ht="15" x14ac:dyDescent="0.25"/>
    <row r="23594" ht="15" x14ac:dyDescent="0.25"/>
    <row r="23595" ht="15" x14ac:dyDescent="0.25"/>
    <row r="23596" ht="15" x14ac:dyDescent="0.25"/>
    <row r="23597" ht="15" x14ac:dyDescent="0.25"/>
    <row r="23598" ht="15" x14ac:dyDescent="0.25"/>
    <row r="23599" ht="15" x14ac:dyDescent="0.25"/>
    <row r="23600" ht="15" x14ac:dyDescent="0.25"/>
    <row r="23601" ht="15" x14ac:dyDescent="0.25"/>
    <row r="23602" ht="15" x14ac:dyDescent="0.25"/>
    <row r="23603" ht="15" x14ac:dyDescent="0.25"/>
    <row r="23604" ht="15" x14ac:dyDescent="0.25"/>
    <row r="23605" ht="15" x14ac:dyDescent="0.25"/>
    <row r="23606" ht="15" x14ac:dyDescent="0.25"/>
    <row r="23607" ht="15" x14ac:dyDescent="0.25"/>
    <row r="23608" ht="15" x14ac:dyDescent="0.25"/>
    <row r="23609" ht="15" x14ac:dyDescent="0.25"/>
    <row r="23610" ht="15" x14ac:dyDescent="0.25"/>
    <row r="23611" ht="15" x14ac:dyDescent="0.25"/>
    <row r="23612" ht="15" x14ac:dyDescent="0.25"/>
    <row r="23613" ht="15" x14ac:dyDescent="0.25"/>
    <row r="23614" ht="15" x14ac:dyDescent="0.25"/>
    <row r="23615" ht="15" x14ac:dyDescent="0.25"/>
    <row r="23616" ht="15" x14ac:dyDescent="0.25"/>
    <row r="23617" ht="15" x14ac:dyDescent="0.25"/>
    <row r="23618" ht="15" x14ac:dyDescent="0.25"/>
    <row r="23619" ht="15" x14ac:dyDescent="0.25"/>
    <row r="23620" ht="15" x14ac:dyDescent="0.25"/>
    <row r="23621" ht="15" x14ac:dyDescent="0.25"/>
    <row r="23622" ht="15" x14ac:dyDescent="0.25"/>
    <row r="23623" ht="15" x14ac:dyDescent="0.25"/>
    <row r="23624" ht="15" x14ac:dyDescent="0.25"/>
    <row r="23625" ht="15" x14ac:dyDescent="0.25"/>
    <row r="23626" ht="15" x14ac:dyDescent="0.25"/>
    <row r="23627" ht="15" x14ac:dyDescent="0.25"/>
    <row r="23628" ht="15" x14ac:dyDescent="0.25"/>
    <row r="23629" ht="15" x14ac:dyDescent="0.25"/>
    <row r="23630" ht="15" x14ac:dyDescent="0.25"/>
    <row r="23631" ht="15" x14ac:dyDescent="0.25"/>
    <row r="23632" ht="15" x14ac:dyDescent="0.25"/>
    <row r="23633" ht="15" x14ac:dyDescent="0.25"/>
    <row r="23634" ht="15" x14ac:dyDescent="0.25"/>
    <row r="23635" ht="15" x14ac:dyDescent="0.25"/>
    <row r="23636" ht="15" x14ac:dyDescent="0.25"/>
    <row r="23637" ht="15" x14ac:dyDescent="0.25"/>
    <row r="23638" ht="15" x14ac:dyDescent="0.25"/>
    <row r="23639" ht="15" x14ac:dyDescent="0.25"/>
    <row r="23640" ht="15" x14ac:dyDescent="0.25"/>
    <row r="23641" ht="15" x14ac:dyDescent="0.25"/>
    <row r="23642" ht="15" x14ac:dyDescent="0.25"/>
    <row r="23643" ht="15" x14ac:dyDescent="0.25"/>
    <row r="23644" ht="15" x14ac:dyDescent="0.25"/>
    <row r="23645" ht="15" x14ac:dyDescent="0.25"/>
    <row r="23646" ht="15" x14ac:dyDescent="0.25"/>
    <row r="23647" ht="15" x14ac:dyDescent="0.25"/>
    <row r="23648" ht="15" x14ac:dyDescent="0.25"/>
    <row r="23649" ht="15" x14ac:dyDescent="0.25"/>
    <row r="23650" ht="15" x14ac:dyDescent="0.25"/>
    <row r="23651" ht="15" x14ac:dyDescent="0.25"/>
    <row r="23652" ht="15" x14ac:dyDescent="0.25"/>
    <row r="23653" ht="15" x14ac:dyDescent="0.25"/>
    <row r="23654" ht="15" x14ac:dyDescent="0.25"/>
    <row r="23655" ht="15" x14ac:dyDescent="0.25"/>
    <row r="23656" ht="15" x14ac:dyDescent="0.25"/>
    <row r="23657" ht="15" x14ac:dyDescent="0.25"/>
    <row r="23658" ht="15" x14ac:dyDescent="0.25"/>
    <row r="23659" ht="15" x14ac:dyDescent="0.25"/>
    <row r="23660" ht="15" x14ac:dyDescent="0.25"/>
    <row r="23661" ht="15" x14ac:dyDescent="0.25"/>
    <row r="23662" ht="15" x14ac:dyDescent="0.25"/>
    <row r="23663" ht="15" x14ac:dyDescent="0.25"/>
    <row r="23664" ht="15" x14ac:dyDescent="0.25"/>
    <row r="23665" ht="15" x14ac:dyDescent="0.25"/>
    <row r="23666" ht="15" x14ac:dyDescent="0.25"/>
    <row r="23667" ht="15" x14ac:dyDescent="0.25"/>
    <row r="23668" ht="15" x14ac:dyDescent="0.25"/>
    <row r="23669" ht="15" x14ac:dyDescent="0.25"/>
    <row r="23670" ht="15" x14ac:dyDescent="0.25"/>
    <row r="23671" ht="15" x14ac:dyDescent="0.25"/>
    <row r="23672" ht="15" x14ac:dyDescent="0.25"/>
    <row r="23673" ht="15" x14ac:dyDescent="0.25"/>
    <row r="23674" ht="15" x14ac:dyDescent="0.25"/>
    <row r="23675" ht="15" x14ac:dyDescent="0.25"/>
    <row r="23676" ht="15" x14ac:dyDescent="0.25"/>
    <row r="23677" ht="15" x14ac:dyDescent="0.25"/>
    <row r="23678" ht="15" x14ac:dyDescent="0.25"/>
    <row r="23679" ht="15" x14ac:dyDescent="0.25"/>
    <row r="23680" ht="15" x14ac:dyDescent="0.25"/>
    <row r="23681" ht="15" x14ac:dyDescent="0.25"/>
    <row r="23682" ht="15" x14ac:dyDescent="0.25"/>
    <row r="23683" ht="15" x14ac:dyDescent="0.25"/>
    <row r="23684" ht="15" x14ac:dyDescent="0.25"/>
    <row r="23685" ht="15" x14ac:dyDescent="0.25"/>
    <row r="23686" ht="15" x14ac:dyDescent="0.25"/>
    <row r="23687" ht="15" x14ac:dyDescent="0.25"/>
    <row r="23688" ht="15" x14ac:dyDescent="0.25"/>
    <row r="23689" ht="15" x14ac:dyDescent="0.25"/>
    <row r="23690" ht="15" x14ac:dyDescent="0.25"/>
    <row r="23691" ht="15" x14ac:dyDescent="0.25"/>
    <row r="23692" ht="15" x14ac:dyDescent="0.25"/>
    <row r="23693" ht="15" x14ac:dyDescent="0.25"/>
    <row r="23694" ht="15" x14ac:dyDescent="0.25"/>
    <row r="23695" ht="15" x14ac:dyDescent="0.25"/>
    <row r="23696" ht="15" x14ac:dyDescent="0.25"/>
    <row r="23697" ht="15" x14ac:dyDescent="0.25"/>
    <row r="23698" ht="15" x14ac:dyDescent="0.25"/>
    <row r="23699" ht="15" x14ac:dyDescent="0.25"/>
    <row r="23700" ht="15" x14ac:dyDescent="0.25"/>
    <row r="23701" ht="15" x14ac:dyDescent="0.25"/>
    <row r="23702" ht="15" x14ac:dyDescent="0.25"/>
    <row r="23703" ht="15" x14ac:dyDescent="0.25"/>
    <row r="23704" ht="15" x14ac:dyDescent="0.25"/>
    <row r="23705" ht="15" x14ac:dyDescent="0.25"/>
    <row r="23706" ht="15" x14ac:dyDescent="0.25"/>
    <row r="23707" ht="15" x14ac:dyDescent="0.25"/>
    <row r="23708" ht="15" x14ac:dyDescent="0.25"/>
    <row r="23709" ht="15" x14ac:dyDescent="0.25"/>
    <row r="23710" ht="15" x14ac:dyDescent="0.25"/>
    <row r="23711" ht="15" x14ac:dyDescent="0.25"/>
    <row r="23712" ht="15" x14ac:dyDescent="0.25"/>
    <row r="23713" ht="15" x14ac:dyDescent="0.25"/>
    <row r="23714" ht="15" x14ac:dyDescent="0.25"/>
    <row r="23715" ht="15" x14ac:dyDescent="0.25"/>
    <row r="23716" ht="15" x14ac:dyDescent="0.25"/>
    <row r="23717" ht="15" x14ac:dyDescent="0.25"/>
    <row r="23718" ht="15" x14ac:dyDescent="0.25"/>
    <row r="23719" ht="15" x14ac:dyDescent="0.25"/>
    <row r="23720" ht="15" x14ac:dyDescent="0.25"/>
    <row r="23721" ht="15" x14ac:dyDescent="0.25"/>
    <row r="23722" ht="15" x14ac:dyDescent="0.25"/>
    <row r="23723" ht="15" x14ac:dyDescent="0.25"/>
    <row r="23724" ht="15" x14ac:dyDescent="0.25"/>
    <row r="23725" ht="15" x14ac:dyDescent="0.25"/>
    <row r="23726" ht="15" x14ac:dyDescent="0.25"/>
    <row r="23727" ht="15" x14ac:dyDescent="0.25"/>
    <row r="23728" ht="15" x14ac:dyDescent="0.25"/>
    <row r="23729" ht="15" x14ac:dyDescent="0.25"/>
    <row r="23730" ht="15" x14ac:dyDescent="0.25"/>
    <row r="23731" ht="15" x14ac:dyDescent="0.25"/>
    <row r="23732" ht="15" x14ac:dyDescent="0.25"/>
    <row r="23733" ht="15" x14ac:dyDescent="0.25"/>
    <row r="23734" ht="15" x14ac:dyDescent="0.25"/>
    <row r="23735" ht="15" x14ac:dyDescent="0.25"/>
    <row r="23736" ht="15" x14ac:dyDescent="0.25"/>
    <row r="23737" ht="15" x14ac:dyDescent="0.25"/>
    <row r="23738" ht="15" x14ac:dyDescent="0.25"/>
    <row r="23739" ht="15" x14ac:dyDescent="0.25"/>
    <row r="23740" ht="15" x14ac:dyDescent="0.25"/>
    <row r="23741" ht="15" x14ac:dyDescent="0.25"/>
    <row r="23742" ht="15" x14ac:dyDescent="0.25"/>
    <row r="23743" ht="15" x14ac:dyDescent="0.25"/>
    <row r="23744" ht="15" x14ac:dyDescent="0.25"/>
    <row r="23745" ht="15" x14ac:dyDescent="0.25"/>
    <row r="23746" ht="15" x14ac:dyDescent="0.25"/>
    <row r="23747" ht="15" x14ac:dyDescent="0.25"/>
    <row r="23748" ht="15" x14ac:dyDescent="0.25"/>
    <row r="23749" ht="15" x14ac:dyDescent="0.25"/>
    <row r="23750" ht="15" x14ac:dyDescent="0.25"/>
    <row r="23751" ht="15" x14ac:dyDescent="0.25"/>
    <row r="23752" ht="15" x14ac:dyDescent="0.25"/>
    <row r="23753" ht="15" x14ac:dyDescent="0.25"/>
    <row r="23754" ht="15" x14ac:dyDescent="0.25"/>
    <row r="23755" ht="15" x14ac:dyDescent="0.25"/>
    <row r="23756" ht="15" x14ac:dyDescent="0.25"/>
    <row r="23757" ht="15" x14ac:dyDescent="0.25"/>
    <row r="23758" ht="15" x14ac:dyDescent="0.25"/>
    <row r="23759" ht="15" x14ac:dyDescent="0.25"/>
    <row r="23760" ht="15" x14ac:dyDescent="0.25"/>
    <row r="23761" ht="15" x14ac:dyDescent="0.25"/>
    <row r="23762" ht="15" x14ac:dyDescent="0.25"/>
    <row r="23763" ht="15" x14ac:dyDescent="0.25"/>
    <row r="23764" ht="15" x14ac:dyDescent="0.25"/>
    <row r="23765" ht="15" x14ac:dyDescent="0.25"/>
    <row r="23766" ht="15" x14ac:dyDescent="0.25"/>
    <row r="23767" ht="15" x14ac:dyDescent="0.25"/>
    <row r="23768" ht="15" x14ac:dyDescent="0.25"/>
    <row r="23769" ht="15" x14ac:dyDescent="0.25"/>
    <row r="23770" ht="15" x14ac:dyDescent="0.25"/>
    <row r="23771" ht="15" x14ac:dyDescent="0.25"/>
    <row r="23772" ht="15" x14ac:dyDescent="0.25"/>
    <row r="23773" ht="15" x14ac:dyDescent="0.25"/>
    <row r="23774" ht="15" x14ac:dyDescent="0.25"/>
    <row r="23775" ht="15" x14ac:dyDescent="0.25"/>
    <row r="23776" ht="15" x14ac:dyDescent="0.25"/>
    <row r="23777" ht="15" x14ac:dyDescent="0.25"/>
    <row r="23778" ht="15" x14ac:dyDescent="0.25"/>
    <row r="23779" ht="15" x14ac:dyDescent="0.25"/>
    <row r="23780" ht="15" x14ac:dyDescent="0.25"/>
    <row r="23781" ht="15" x14ac:dyDescent="0.25"/>
    <row r="23782" ht="15" x14ac:dyDescent="0.25"/>
    <row r="23783" ht="15" x14ac:dyDescent="0.25"/>
    <row r="23784" ht="15" x14ac:dyDescent="0.25"/>
    <row r="23785" ht="15" x14ac:dyDescent="0.25"/>
    <row r="23786" ht="15" x14ac:dyDescent="0.25"/>
    <row r="23787" ht="15" x14ac:dyDescent="0.25"/>
    <row r="23788" ht="15" x14ac:dyDescent="0.25"/>
    <row r="23789" ht="15" x14ac:dyDescent="0.25"/>
    <row r="23790" ht="15" x14ac:dyDescent="0.25"/>
    <row r="23791" ht="15" x14ac:dyDescent="0.25"/>
    <row r="23792" ht="15" x14ac:dyDescent="0.25"/>
    <row r="23793" ht="15" x14ac:dyDescent="0.25"/>
    <row r="23794" ht="15" x14ac:dyDescent="0.25"/>
    <row r="23795" ht="15" x14ac:dyDescent="0.25"/>
    <row r="23796" ht="15" x14ac:dyDescent="0.25"/>
    <row r="23797" ht="15" x14ac:dyDescent="0.25"/>
    <row r="23798" ht="15" x14ac:dyDescent="0.25"/>
    <row r="23799" ht="15" x14ac:dyDescent="0.25"/>
    <row r="23800" ht="15" x14ac:dyDescent="0.25"/>
    <row r="23801" ht="15" x14ac:dyDescent="0.25"/>
    <row r="23802" ht="15" x14ac:dyDescent="0.25"/>
    <row r="23803" ht="15" x14ac:dyDescent="0.25"/>
    <row r="23804" ht="15" x14ac:dyDescent="0.25"/>
    <row r="23805" ht="15" x14ac:dyDescent="0.25"/>
    <row r="23806" ht="15" x14ac:dyDescent="0.25"/>
    <row r="23807" ht="15" x14ac:dyDescent="0.25"/>
    <row r="23808" ht="15" x14ac:dyDescent="0.25"/>
    <row r="23809" ht="15" x14ac:dyDescent="0.25"/>
    <row r="23810" ht="15" x14ac:dyDescent="0.25"/>
    <row r="23811" ht="15" x14ac:dyDescent="0.25"/>
    <row r="23812" ht="15" x14ac:dyDescent="0.25"/>
    <row r="23813" ht="15" x14ac:dyDescent="0.25"/>
    <row r="23814" ht="15" x14ac:dyDescent="0.25"/>
    <row r="23815" ht="15" x14ac:dyDescent="0.25"/>
    <row r="23816" ht="15" x14ac:dyDescent="0.25"/>
    <row r="23817" ht="15" x14ac:dyDescent="0.25"/>
    <row r="23818" ht="15" x14ac:dyDescent="0.25"/>
    <row r="23819" ht="15" x14ac:dyDescent="0.25"/>
    <row r="23820" ht="15" x14ac:dyDescent="0.25"/>
    <row r="23821" ht="15" x14ac:dyDescent="0.25"/>
    <row r="23822" ht="15" x14ac:dyDescent="0.25"/>
    <row r="23823" ht="15" x14ac:dyDescent="0.25"/>
    <row r="23824" ht="15" x14ac:dyDescent="0.25"/>
    <row r="23825" ht="15" x14ac:dyDescent="0.25"/>
    <row r="23826" ht="15" x14ac:dyDescent="0.25"/>
    <row r="23827" ht="15" x14ac:dyDescent="0.25"/>
    <row r="23828" ht="15" x14ac:dyDescent="0.25"/>
    <row r="23829" ht="15" x14ac:dyDescent="0.25"/>
    <row r="23830" ht="15" x14ac:dyDescent="0.25"/>
    <row r="23831" ht="15" x14ac:dyDescent="0.25"/>
    <row r="23832" ht="15" x14ac:dyDescent="0.25"/>
    <row r="23833" ht="15" x14ac:dyDescent="0.25"/>
    <row r="23834" ht="15" x14ac:dyDescent="0.25"/>
    <row r="23835" ht="15" x14ac:dyDescent="0.25"/>
    <row r="23836" ht="15" x14ac:dyDescent="0.25"/>
    <row r="23837" ht="15" x14ac:dyDescent="0.25"/>
    <row r="23838" ht="15" x14ac:dyDescent="0.25"/>
    <row r="23839" ht="15" x14ac:dyDescent="0.25"/>
    <row r="23840" ht="15" x14ac:dyDescent="0.25"/>
    <row r="23841" ht="15" x14ac:dyDescent="0.25"/>
    <row r="23842" ht="15" x14ac:dyDescent="0.25"/>
    <row r="23843" ht="15" x14ac:dyDescent="0.25"/>
    <row r="23844" ht="15" x14ac:dyDescent="0.25"/>
    <row r="23845" ht="15" x14ac:dyDescent="0.25"/>
    <row r="23846" ht="15" x14ac:dyDescent="0.25"/>
    <row r="23847" ht="15" x14ac:dyDescent="0.25"/>
    <row r="23848" ht="15" x14ac:dyDescent="0.25"/>
    <row r="23849" ht="15" x14ac:dyDescent="0.25"/>
    <row r="23850" ht="15" x14ac:dyDescent="0.25"/>
    <row r="23851" ht="15" x14ac:dyDescent="0.25"/>
    <row r="23852" ht="15" x14ac:dyDescent="0.25"/>
    <row r="23853" ht="15" x14ac:dyDescent="0.25"/>
    <row r="23854" ht="15" x14ac:dyDescent="0.25"/>
    <row r="23855" ht="15" x14ac:dyDescent="0.25"/>
    <row r="23856" ht="15" x14ac:dyDescent="0.25"/>
    <row r="23857" ht="15" x14ac:dyDescent="0.25"/>
    <row r="23858" ht="15" x14ac:dyDescent="0.25"/>
    <row r="23859" ht="15" x14ac:dyDescent="0.25"/>
    <row r="23860" ht="15" x14ac:dyDescent="0.25"/>
    <row r="23861" ht="15" x14ac:dyDescent="0.25"/>
    <row r="23862" ht="15" x14ac:dyDescent="0.25"/>
    <row r="23863" ht="15" x14ac:dyDescent="0.25"/>
    <row r="23864" ht="15" x14ac:dyDescent="0.25"/>
    <row r="23865" ht="15" x14ac:dyDescent="0.25"/>
    <row r="23866" ht="15" x14ac:dyDescent="0.25"/>
    <row r="23867" ht="15" x14ac:dyDescent="0.25"/>
    <row r="23868" ht="15" x14ac:dyDescent="0.25"/>
    <row r="23869" ht="15" x14ac:dyDescent="0.25"/>
    <row r="23870" ht="15" x14ac:dyDescent="0.25"/>
    <row r="23871" ht="15" x14ac:dyDescent="0.25"/>
    <row r="23872" ht="15" x14ac:dyDescent="0.25"/>
    <row r="23873" ht="15" x14ac:dyDescent="0.25"/>
    <row r="23874" ht="15" x14ac:dyDescent="0.25"/>
    <row r="23875" ht="15" x14ac:dyDescent="0.25"/>
    <row r="23876" ht="15" x14ac:dyDescent="0.25"/>
    <row r="23877" ht="15" x14ac:dyDescent="0.25"/>
    <row r="23878" ht="15" x14ac:dyDescent="0.25"/>
    <row r="23879" ht="15" x14ac:dyDescent="0.25"/>
    <row r="23880" ht="15" x14ac:dyDescent="0.25"/>
    <row r="23881" ht="15" x14ac:dyDescent="0.25"/>
    <row r="23882" ht="15" x14ac:dyDescent="0.25"/>
    <row r="23883" ht="15" x14ac:dyDescent="0.25"/>
    <row r="23884" ht="15" x14ac:dyDescent="0.25"/>
    <row r="23885" ht="15" x14ac:dyDescent="0.25"/>
    <row r="23886" ht="15" x14ac:dyDescent="0.25"/>
    <row r="23887" ht="15" x14ac:dyDescent="0.25"/>
    <row r="23888" ht="15" x14ac:dyDescent="0.25"/>
    <row r="23889" ht="15" x14ac:dyDescent="0.25"/>
    <row r="23890" ht="15" x14ac:dyDescent="0.25"/>
    <row r="23891" ht="15" x14ac:dyDescent="0.25"/>
    <row r="23892" ht="15" x14ac:dyDescent="0.25"/>
    <row r="23893" ht="15" x14ac:dyDescent="0.25"/>
    <row r="23894" ht="15" x14ac:dyDescent="0.25"/>
    <row r="23895" ht="15" x14ac:dyDescent="0.25"/>
    <row r="23896" ht="15" x14ac:dyDescent="0.25"/>
    <row r="23897" ht="15" x14ac:dyDescent="0.25"/>
    <row r="23898" ht="15" x14ac:dyDescent="0.25"/>
    <row r="23899" ht="15" x14ac:dyDescent="0.25"/>
    <row r="23900" ht="15" x14ac:dyDescent="0.25"/>
    <row r="23901" ht="15" x14ac:dyDescent="0.25"/>
    <row r="23902" ht="15" x14ac:dyDescent="0.25"/>
    <row r="23903" ht="15" x14ac:dyDescent="0.25"/>
    <row r="23904" ht="15" x14ac:dyDescent="0.25"/>
    <row r="23905" ht="15" x14ac:dyDescent="0.25"/>
    <row r="23906" ht="15" x14ac:dyDescent="0.25"/>
    <row r="23907" ht="15" x14ac:dyDescent="0.25"/>
    <row r="23908" ht="15" x14ac:dyDescent="0.25"/>
    <row r="23909" ht="15" x14ac:dyDescent="0.25"/>
    <row r="23910" ht="15" x14ac:dyDescent="0.25"/>
    <row r="23911" ht="15" x14ac:dyDescent="0.25"/>
    <row r="23912" ht="15" x14ac:dyDescent="0.25"/>
    <row r="23913" ht="15" x14ac:dyDescent="0.25"/>
    <row r="23914" ht="15" x14ac:dyDescent="0.25"/>
    <row r="23915" ht="15" x14ac:dyDescent="0.25"/>
    <row r="23916" ht="15" x14ac:dyDescent="0.25"/>
    <row r="23917" ht="15" x14ac:dyDescent="0.25"/>
    <row r="23918" ht="15" x14ac:dyDescent="0.25"/>
    <row r="23919" ht="15" x14ac:dyDescent="0.25"/>
    <row r="23920" ht="15" x14ac:dyDescent="0.25"/>
    <row r="23921" ht="15" x14ac:dyDescent="0.25"/>
    <row r="23922" ht="15" x14ac:dyDescent="0.25"/>
    <row r="23923" ht="15" x14ac:dyDescent="0.25"/>
    <row r="23924" ht="15" x14ac:dyDescent="0.25"/>
    <row r="23925" ht="15" x14ac:dyDescent="0.25"/>
    <row r="23926" ht="15" x14ac:dyDescent="0.25"/>
    <row r="23927" ht="15" x14ac:dyDescent="0.25"/>
    <row r="23928" ht="15" x14ac:dyDescent="0.25"/>
    <row r="23929" ht="15" x14ac:dyDescent="0.25"/>
    <row r="23930" ht="15" x14ac:dyDescent="0.25"/>
    <row r="23931" ht="15" x14ac:dyDescent="0.25"/>
    <row r="23932" ht="15" x14ac:dyDescent="0.25"/>
    <row r="23933" ht="15" x14ac:dyDescent="0.25"/>
    <row r="23934" ht="15" x14ac:dyDescent="0.25"/>
    <row r="23935" ht="15" x14ac:dyDescent="0.25"/>
    <row r="23936" ht="15" x14ac:dyDescent="0.25"/>
    <row r="23937" ht="15" x14ac:dyDescent="0.25"/>
    <row r="23938" ht="15" x14ac:dyDescent="0.25"/>
    <row r="23939" ht="15" x14ac:dyDescent="0.25"/>
    <row r="23940" ht="15" x14ac:dyDescent="0.25"/>
    <row r="23941" ht="15" x14ac:dyDescent="0.25"/>
    <row r="23942" ht="15" x14ac:dyDescent="0.25"/>
    <row r="23943" ht="15" x14ac:dyDescent="0.25"/>
    <row r="23944" ht="15" x14ac:dyDescent="0.25"/>
    <row r="23945" ht="15" x14ac:dyDescent="0.25"/>
    <row r="23946" ht="15" x14ac:dyDescent="0.25"/>
    <row r="23947" ht="15" x14ac:dyDescent="0.25"/>
    <row r="23948" ht="15" x14ac:dyDescent="0.25"/>
    <row r="23949" ht="15" x14ac:dyDescent="0.25"/>
    <row r="23950" ht="15" x14ac:dyDescent="0.25"/>
    <row r="23951" ht="15" x14ac:dyDescent="0.25"/>
    <row r="23952" ht="15" x14ac:dyDescent="0.25"/>
    <row r="23953" ht="15" x14ac:dyDescent="0.25"/>
    <row r="23954" ht="15" x14ac:dyDescent="0.25"/>
    <row r="23955" ht="15" x14ac:dyDescent="0.25"/>
    <row r="23956" ht="15" x14ac:dyDescent="0.25"/>
    <row r="23957" ht="15" x14ac:dyDescent="0.25"/>
    <row r="23958" ht="15" x14ac:dyDescent="0.25"/>
    <row r="23959" ht="15" x14ac:dyDescent="0.25"/>
    <row r="23960" ht="15" x14ac:dyDescent="0.25"/>
    <row r="23961" ht="15" x14ac:dyDescent="0.25"/>
    <row r="23962" ht="15" x14ac:dyDescent="0.25"/>
    <row r="23963" ht="15" x14ac:dyDescent="0.25"/>
    <row r="23964" ht="15" x14ac:dyDescent="0.25"/>
    <row r="23965" ht="15" x14ac:dyDescent="0.25"/>
    <row r="23966" ht="15" x14ac:dyDescent="0.25"/>
    <row r="23967" ht="15" x14ac:dyDescent="0.25"/>
    <row r="23968" ht="15" x14ac:dyDescent="0.25"/>
    <row r="23969" ht="15" x14ac:dyDescent="0.25"/>
    <row r="23970" ht="15" x14ac:dyDescent="0.25"/>
    <row r="23971" ht="15" x14ac:dyDescent="0.25"/>
    <row r="23972" ht="15" x14ac:dyDescent="0.25"/>
    <row r="23973" ht="15" x14ac:dyDescent="0.25"/>
    <row r="23974" ht="15" x14ac:dyDescent="0.25"/>
    <row r="23975" ht="15" x14ac:dyDescent="0.25"/>
    <row r="23976" ht="15" x14ac:dyDescent="0.25"/>
    <row r="23977" ht="15" x14ac:dyDescent="0.25"/>
    <row r="23978" ht="15" x14ac:dyDescent="0.25"/>
    <row r="23979" ht="15" x14ac:dyDescent="0.25"/>
    <row r="23980" ht="15" x14ac:dyDescent="0.25"/>
    <row r="23981" ht="15" x14ac:dyDescent="0.25"/>
    <row r="23982" ht="15" x14ac:dyDescent="0.25"/>
    <row r="23983" ht="15" x14ac:dyDescent="0.25"/>
    <row r="23984" ht="15" x14ac:dyDescent="0.25"/>
    <row r="23985" ht="15" x14ac:dyDescent="0.25"/>
    <row r="23986" ht="15" x14ac:dyDescent="0.25"/>
    <row r="23987" ht="15" x14ac:dyDescent="0.25"/>
    <row r="23988" ht="15" x14ac:dyDescent="0.25"/>
    <row r="23989" ht="15" x14ac:dyDescent="0.25"/>
    <row r="23990" ht="15" x14ac:dyDescent="0.25"/>
    <row r="23991" ht="15" x14ac:dyDescent="0.25"/>
    <row r="23992" ht="15" x14ac:dyDescent="0.25"/>
    <row r="23993" ht="15" x14ac:dyDescent="0.25"/>
    <row r="23994" ht="15" x14ac:dyDescent="0.25"/>
    <row r="23995" ht="15" x14ac:dyDescent="0.25"/>
    <row r="23996" ht="15" x14ac:dyDescent="0.25"/>
    <row r="23997" ht="15" x14ac:dyDescent="0.25"/>
    <row r="23998" ht="15" x14ac:dyDescent="0.25"/>
    <row r="23999" ht="15" x14ac:dyDescent="0.25"/>
    <row r="24000" ht="15" x14ac:dyDescent="0.25"/>
    <row r="24001" ht="15" x14ac:dyDescent="0.25"/>
    <row r="24002" ht="15" x14ac:dyDescent="0.25"/>
    <row r="24003" ht="15" x14ac:dyDescent="0.25"/>
    <row r="24004" ht="15" x14ac:dyDescent="0.25"/>
    <row r="24005" ht="15" x14ac:dyDescent="0.25"/>
    <row r="24006" ht="15" x14ac:dyDescent="0.25"/>
    <row r="24007" ht="15" x14ac:dyDescent="0.25"/>
    <row r="24008" ht="15" x14ac:dyDescent="0.25"/>
    <row r="24009" ht="15" x14ac:dyDescent="0.25"/>
    <row r="24010" ht="15" x14ac:dyDescent="0.25"/>
    <row r="24011" ht="15" x14ac:dyDescent="0.25"/>
    <row r="24012" ht="15" x14ac:dyDescent="0.25"/>
    <row r="24013" ht="15" x14ac:dyDescent="0.25"/>
    <row r="24014" ht="15" x14ac:dyDescent="0.25"/>
    <row r="24015" ht="15" x14ac:dyDescent="0.25"/>
    <row r="24016" ht="15" x14ac:dyDescent="0.25"/>
    <row r="24017" ht="15" x14ac:dyDescent="0.25"/>
    <row r="24018" ht="15" x14ac:dyDescent="0.25"/>
    <row r="24019" ht="15" x14ac:dyDescent="0.25"/>
    <row r="24020" ht="15" x14ac:dyDescent="0.25"/>
    <row r="24021" ht="15" x14ac:dyDescent="0.25"/>
    <row r="24022" ht="15" x14ac:dyDescent="0.25"/>
    <row r="24023" ht="15" x14ac:dyDescent="0.25"/>
    <row r="24024" ht="15" x14ac:dyDescent="0.25"/>
    <row r="24025" ht="15" x14ac:dyDescent="0.25"/>
    <row r="24026" ht="15" x14ac:dyDescent="0.25"/>
    <row r="24027" ht="15" x14ac:dyDescent="0.25"/>
    <row r="24028" ht="15" x14ac:dyDescent="0.25"/>
    <row r="24029" ht="15" x14ac:dyDescent="0.25"/>
    <row r="24030" ht="15" x14ac:dyDescent="0.25"/>
    <row r="24031" ht="15" x14ac:dyDescent="0.25"/>
    <row r="24032" ht="15" x14ac:dyDescent="0.25"/>
    <row r="24033" ht="15" x14ac:dyDescent="0.25"/>
    <row r="24034" ht="15" x14ac:dyDescent="0.25"/>
    <row r="24035" ht="15" x14ac:dyDescent="0.25"/>
    <row r="24036" ht="15" x14ac:dyDescent="0.25"/>
    <row r="24037" ht="15" x14ac:dyDescent="0.25"/>
    <row r="24038" ht="15" x14ac:dyDescent="0.25"/>
    <row r="24039" ht="15" x14ac:dyDescent="0.25"/>
    <row r="24040" ht="15" x14ac:dyDescent="0.25"/>
    <row r="24041" ht="15" x14ac:dyDescent="0.25"/>
    <row r="24042" ht="15" x14ac:dyDescent="0.25"/>
    <row r="24043" ht="15" x14ac:dyDescent="0.25"/>
    <row r="24044" ht="15" x14ac:dyDescent="0.25"/>
    <row r="24045" ht="15" x14ac:dyDescent="0.25"/>
    <row r="24046" ht="15" x14ac:dyDescent="0.25"/>
    <row r="24047" ht="15" x14ac:dyDescent="0.25"/>
    <row r="24048" ht="15" x14ac:dyDescent="0.25"/>
    <row r="24049" ht="15" x14ac:dyDescent="0.25"/>
    <row r="24050" ht="15" x14ac:dyDescent="0.25"/>
    <row r="24051" ht="15" x14ac:dyDescent="0.25"/>
    <row r="24052" ht="15" x14ac:dyDescent="0.25"/>
    <row r="24053" ht="15" x14ac:dyDescent="0.25"/>
    <row r="24054" ht="15" x14ac:dyDescent="0.25"/>
    <row r="24055" ht="15" x14ac:dyDescent="0.25"/>
    <row r="24056" ht="15" x14ac:dyDescent="0.25"/>
    <row r="24057" ht="15" x14ac:dyDescent="0.25"/>
    <row r="24058" ht="15" x14ac:dyDescent="0.25"/>
    <row r="24059" ht="15" x14ac:dyDescent="0.25"/>
    <row r="24060" ht="15" x14ac:dyDescent="0.25"/>
    <row r="24061" ht="15" x14ac:dyDescent="0.25"/>
    <row r="24062" ht="15" x14ac:dyDescent="0.25"/>
    <row r="24063" ht="15" x14ac:dyDescent="0.25"/>
    <row r="24064" ht="15" x14ac:dyDescent="0.25"/>
    <row r="24065" ht="15" x14ac:dyDescent="0.25"/>
    <row r="24066" ht="15" x14ac:dyDescent="0.25"/>
    <row r="24067" ht="15" x14ac:dyDescent="0.25"/>
    <row r="24068" ht="15" x14ac:dyDescent="0.25"/>
    <row r="24069" ht="15" x14ac:dyDescent="0.25"/>
    <row r="24070" ht="15" x14ac:dyDescent="0.25"/>
    <row r="24071" ht="15" x14ac:dyDescent="0.25"/>
    <row r="24072" ht="15" x14ac:dyDescent="0.25"/>
    <row r="24073" ht="15" x14ac:dyDescent="0.25"/>
    <row r="24074" ht="15" x14ac:dyDescent="0.25"/>
    <row r="24075" ht="15" x14ac:dyDescent="0.25"/>
    <row r="24076" ht="15" x14ac:dyDescent="0.25"/>
    <row r="24077" ht="15" x14ac:dyDescent="0.25"/>
    <row r="24078" ht="15" x14ac:dyDescent="0.25"/>
    <row r="24079" ht="15" x14ac:dyDescent="0.25"/>
    <row r="24080" ht="15" x14ac:dyDescent="0.25"/>
    <row r="24081" ht="15" x14ac:dyDescent="0.25"/>
    <row r="24082" ht="15" x14ac:dyDescent="0.25"/>
    <row r="24083" ht="15" x14ac:dyDescent="0.25"/>
    <row r="24084" ht="15" x14ac:dyDescent="0.25"/>
    <row r="24085" ht="15" x14ac:dyDescent="0.25"/>
    <row r="24086" ht="15" x14ac:dyDescent="0.25"/>
    <row r="24087" ht="15" x14ac:dyDescent="0.25"/>
    <row r="24088" ht="15" x14ac:dyDescent="0.25"/>
    <row r="24089" ht="15" x14ac:dyDescent="0.25"/>
    <row r="24090" ht="15" x14ac:dyDescent="0.25"/>
    <row r="24091" ht="15" x14ac:dyDescent="0.25"/>
    <row r="24092" ht="15" x14ac:dyDescent="0.25"/>
    <row r="24093" ht="15" x14ac:dyDescent="0.25"/>
    <row r="24094" ht="15" x14ac:dyDescent="0.25"/>
    <row r="24095" ht="15" x14ac:dyDescent="0.25"/>
    <row r="24096" ht="15" x14ac:dyDescent="0.25"/>
    <row r="24097" ht="15" x14ac:dyDescent="0.25"/>
    <row r="24098" ht="15" x14ac:dyDescent="0.25"/>
    <row r="24099" ht="15" x14ac:dyDescent="0.25"/>
    <row r="24100" ht="15" x14ac:dyDescent="0.25"/>
    <row r="24101" ht="15" x14ac:dyDescent="0.25"/>
    <row r="24102" ht="15" x14ac:dyDescent="0.25"/>
    <row r="24103" ht="15" x14ac:dyDescent="0.25"/>
    <row r="24104" ht="15" x14ac:dyDescent="0.25"/>
    <row r="24105" ht="15" x14ac:dyDescent="0.25"/>
    <row r="24106" ht="15" x14ac:dyDescent="0.25"/>
    <row r="24107" ht="15" x14ac:dyDescent="0.25"/>
    <row r="24108" ht="15" x14ac:dyDescent="0.25"/>
    <row r="24109" ht="15" x14ac:dyDescent="0.25"/>
    <row r="24110" ht="15" x14ac:dyDescent="0.25"/>
    <row r="24111" ht="15" x14ac:dyDescent="0.25"/>
    <row r="24112" ht="15" x14ac:dyDescent="0.25"/>
    <row r="24113" ht="15" x14ac:dyDescent="0.25"/>
    <row r="24114" ht="15" x14ac:dyDescent="0.25"/>
    <row r="24115" ht="15" x14ac:dyDescent="0.25"/>
    <row r="24116" ht="15" x14ac:dyDescent="0.25"/>
    <row r="24117" ht="15" x14ac:dyDescent="0.25"/>
    <row r="24118" ht="15" x14ac:dyDescent="0.25"/>
    <row r="24119" ht="15" x14ac:dyDescent="0.25"/>
    <row r="24120" ht="15" x14ac:dyDescent="0.25"/>
    <row r="24121" ht="15" x14ac:dyDescent="0.25"/>
    <row r="24122" ht="15" x14ac:dyDescent="0.25"/>
    <row r="24123" ht="15" x14ac:dyDescent="0.25"/>
    <row r="24124" ht="15" x14ac:dyDescent="0.25"/>
    <row r="24125" ht="15" x14ac:dyDescent="0.25"/>
    <row r="24126" ht="15" x14ac:dyDescent="0.25"/>
    <row r="24127" ht="15" x14ac:dyDescent="0.25"/>
    <row r="24128" ht="15" x14ac:dyDescent="0.25"/>
    <row r="24129" ht="15" x14ac:dyDescent="0.25"/>
    <row r="24130" ht="15" x14ac:dyDescent="0.25"/>
    <row r="24131" ht="15" x14ac:dyDescent="0.25"/>
    <row r="24132" ht="15" x14ac:dyDescent="0.25"/>
    <row r="24133" ht="15" x14ac:dyDescent="0.25"/>
    <row r="24134" ht="15" x14ac:dyDescent="0.25"/>
    <row r="24135" ht="15" x14ac:dyDescent="0.25"/>
    <row r="24136" ht="15" x14ac:dyDescent="0.25"/>
    <row r="24137" ht="15" x14ac:dyDescent="0.25"/>
    <row r="24138" ht="15" x14ac:dyDescent="0.25"/>
    <row r="24139" ht="15" x14ac:dyDescent="0.25"/>
    <row r="24140" ht="15" x14ac:dyDescent="0.25"/>
    <row r="24141" ht="15" x14ac:dyDescent="0.25"/>
    <row r="24142" ht="15" x14ac:dyDescent="0.25"/>
    <row r="24143" ht="15" x14ac:dyDescent="0.25"/>
    <row r="24144" ht="15" x14ac:dyDescent="0.25"/>
    <row r="24145" ht="15" x14ac:dyDescent="0.25"/>
    <row r="24146" ht="15" x14ac:dyDescent="0.25"/>
    <row r="24147" ht="15" x14ac:dyDescent="0.25"/>
    <row r="24148" ht="15" x14ac:dyDescent="0.25"/>
    <row r="24149" ht="15" x14ac:dyDescent="0.25"/>
    <row r="24150" ht="15" x14ac:dyDescent="0.25"/>
    <row r="24151" ht="15" x14ac:dyDescent="0.25"/>
    <row r="24152" ht="15" x14ac:dyDescent="0.25"/>
    <row r="24153" ht="15" x14ac:dyDescent="0.25"/>
    <row r="24154" ht="15" x14ac:dyDescent="0.25"/>
    <row r="24155" ht="15" x14ac:dyDescent="0.25"/>
    <row r="24156" ht="15" x14ac:dyDescent="0.25"/>
    <row r="24157" ht="15" x14ac:dyDescent="0.25"/>
    <row r="24158" ht="15" x14ac:dyDescent="0.25"/>
    <row r="24159" ht="15" x14ac:dyDescent="0.25"/>
    <row r="24160" ht="15" x14ac:dyDescent="0.25"/>
    <row r="24161" ht="15" x14ac:dyDescent="0.25"/>
    <row r="24162" ht="15" x14ac:dyDescent="0.25"/>
    <row r="24163" ht="15" x14ac:dyDescent="0.25"/>
    <row r="24164" ht="15" x14ac:dyDescent="0.25"/>
    <row r="24165" ht="15" x14ac:dyDescent="0.25"/>
    <row r="24166" ht="15" x14ac:dyDescent="0.25"/>
    <row r="24167" ht="15" x14ac:dyDescent="0.25"/>
    <row r="24168" ht="15" x14ac:dyDescent="0.25"/>
    <row r="24169" ht="15" x14ac:dyDescent="0.25"/>
    <row r="24170" ht="15" x14ac:dyDescent="0.25"/>
    <row r="24171" ht="15" x14ac:dyDescent="0.25"/>
    <row r="24172" ht="15" x14ac:dyDescent="0.25"/>
    <row r="24173" ht="15" x14ac:dyDescent="0.25"/>
    <row r="24174" ht="15" x14ac:dyDescent="0.25"/>
    <row r="24175" ht="15" x14ac:dyDescent="0.25"/>
    <row r="24176" ht="15" x14ac:dyDescent="0.25"/>
    <row r="24177" ht="15" x14ac:dyDescent="0.25"/>
    <row r="24178" ht="15" x14ac:dyDescent="0.25"/>
    <row r="24179" ht="15" x14ac:dyDescent="0.25"/>
    <row r="24180" ht="15" x14ac:dyDescent="0.25"/>
    <row r="24181" ht="15" x14ac:dyDescent="0.25"/>
    <row r="24182" ht="15" x14ac:dyDescent="0.25"/>
    <row r="24183" ht="15" x14ac:dyDescent="0.25"/>
    <row r="24184" ht="15" x14ac:dyDescent="0.25"/>
    <row r="24185" ht="15" x14ac:dyDescent="0.25"/>
    <row r="24186" ht="15" x14ac:dyDescent="0.25"/>
    <row r="24187" ht="15" x14ac:dyDescent="0.25"/>
    <row r="24188" ht="15" x14ac:dyDescent="0.25"/>
    <row r="24189" ht="15" x14ac:dyDescent="0.25"/>
    <row r="24190" ht="15" x14ac:dyDescent="0.25"/>
    <row r="24191" ht="15" x14ac:dyDescent="0.25"/>
    <row r="24192" ht="15" x14ac:dyDescent="0.25"/>
    <row r="24193" ht="15" x14ac:dyDescent="0.25"/>
    <row r="24194" ht="15" x14ac:dyDescent="0.25"/>
    <row r="24195" ht="15" x14ac:dyDescent="0.25"/>
    <row r="24196" ht="15" x14ac:dyDescent="0.25"/>
    <row r="24197" ht="15" x14ac:dyDescent="0.25"/>
    <row r="24198" ht="15" x14ac:dyDescent="0.25"/>
    <row r="24199" ht="15" x14ac:dyDescent="0.25"/>
    <row r="24200" ht="15" x14ac:dyDescent="0.25"/>
    <row r="24201" ht="15" x14ac:dyDescent="0.25"/>
    <row r="24202" ht="15" x14ac:dyDescent="0.25"/>
    <row r="24203" ht="15" x14ac:dyDescent="0.25"/>
    <row r="24204" ht="15" x14ac:dyDescent="0.25"/>
    <row r="24205" ht="15" x14ac:dyDescent="0.25"/>
    <row r="24206" ht="15" x14ac:dyDescent="0.25"/>
    <row r="24207" ht="15" x14ac:dyDescent="0.25"/>
    <row r="24208" ht="15" x14ac:dyDescent="0.25"/>
    <row r="24209" ht="15" x14ac:dyDescent="0.25"/>
    <row r="24210" ht="15" x14ac:dyDescent="0.25"/>
    <row r="24211" ht="15" x14ac:dyDescent="0.25"/>
    <row r="24212" ht="15" x14ac:dyDescent="0.25"/>
    <row r="24213" ht="15" x14ac:dyDescent="0.25"/>
    <row r="24214" ht="15" x14ac:dyDescent="0.25"/>
    <row r="24215" ht="15" x14ac:dyDescent="0.25"/>
    <row r="24216" ht="15" x14ac:dyDescent="0.25"/>
    <row r="24217" ht="15" x14ac:dyDescent="0.25"/>
    <row r="24218" ht="15" x14ac:dyDescent="0.25"/>
    <row r="24219" ht="15" x14ac:dyDescent="0.25"/>
    <row r="24220" ht="15" x14ac:dyDescent="0.25"/>
    <row r="24221" ht="15" x14ac:dyDescent="0.25"/>
    <row r="24222" ht="15" x14ac:dyDescent="0.25"/>
    <row r="24223" ht="15" x14ac:dyDescent="0.25"/>
    <row r="24224" ht="15" x14ac:dyDescent="0.25"/>
    <row r="24225" ht="15" x14ac:dyDescent="0.25"/>
    <row r="24226" ht="15" x14ac:dyDescent="0.25"/>
    <row r="24227" ht="15" x14ac:dyDescent="0.25"/>
    <row r="24228" ht="15" x14ac:dyDescent="0.25"/>
    <row r="24229" ht="15" x14ac:dyDescent="0.25"/>
    <row r="24230" ht="15" x14ac:dyDescent="0.25"/>
    <row r="24231" ht="15" x14ac:dyDescent="0.25"/>
    <row r="24232" ht="15" x14ac:dyDescent="0.25"/>
    <row r="24233" ht="15" x14ac:dyDescent="0.25"/>
    <row r="24234" ht="15" x14ac:dyDescent="0.25"/>
    <row r="24235" ht="15" x14ac:dyDescent="0.25"/>
    <row r="24236" ht="15" x14ac:dyDescent="0.25"/>
    <row r="24237" ht="15" x14ac:dyDescent="0.25"/>
    <row r="24238" ht="15" x14ac:dyDescent="0.25"/>
    <row r="24239" ht="15" x14ac:dyDescent="0.25"/>
    <row r="24240" ht="15" x14ac:dyDescent="0.25"/>
    <row r="24241" ht="15" x14ac:dyDescent="0.25"/>
    <row r="24242" ht="15" x14ac:dyDescent="0.25"/>
    <row r="24243" ht="15" x14ac:dyDescent="0.25"/>
    <row r="24244" ht="15" x14ac:dyDescent="0.25"/>
    <row r="24245" ht="15" x14ac:dyDescent="0.25"/>
    <row r="24246" ht="15" x14ac:dyDescent="0.25"/>
    <row r="24247" ht="15" x14ac:dyDescent="0.25"/>
    <row r="24248" ht="15" x14ac:dyDescent="0.25"/>
    <row r="24249" ht="15" x14ac:dyDescent="0.25"/>
    <row r="24250" ht="15" x14ac:dyDescent="0.25"/>
    <row r="24251" ht="15" x14ac:dyDescent="0.25"/>
    <row r="24252" ht="15" x14ac:dyDescent="0.25"/>
    <row r="24253" ht="15" x14ac:dyDescent="0.25"/>
    <row r="24254" ht="15" x14ac:dyDescent="0.25"/>
    <row r="24255" ht="15" x14ac:dyDescent="0.25"/>
    <row r="24256" ht="15" x14ac:dyDescent="0.25"/>
    <row r="24257" ht="15" x14ac:dyDescent="0.25"/>
    <row r="24258" ht="15" x14ac:dyDescent="0.25"/>
    <row r="24259" ht="15" x14ac:dyDescent="0.25"/>
    <row r="24260" ht="15" x14ac:dyDescent="0.25"/>
    <row r="24261" ht="15" x14ac:dyDescent="0.25"/>
    <row r="24262" ht="15" x14ac:dyDescent="0.25"/>
    <row r="24263" ht="15" x14ac:dyDescent="0.25"/>
    <row r="24264" ht="15" x14ac:dyDescent="0.25"/>
    <row r="24265" ht="15" x14ac:dyDescent="0.25"/>
    <row r="24266" ht="15" x14ac:dyDescent="0.25"/>
    <row r="24267" ht="15" x14ac:dyDescent="0.25"/>
    <row r="24268" ht="15" x14ac:dyDescent="0.25"/>
    <row r="24269" ht="15" x14ac:dyDescent="0.25"/>
    <row r="24270" ht="15" x14ac:dyDescent="0.25"/>
    <row r="24271" ht="15" x14ac:dyDescent="0.25"/>
    <row r="24272" ht="15" x14ac:dyDescent="0.25"/>
    <row r="24273" ht="15" x14ac:dyDescent="0.25"/>
    <row r="24274" ht="15" x14ac:dyDescent="0.25"/>
    <row r="24275" ht="15" x14ac:dyDescent="0.25"/>
    <row r="24276" ht="15" x14ac:dyDescent="0.25"/>
    <row r="24277" ht="15" x14ac:dyDescent="0.25"/>
    <row r="24278" ht="15" x14ac:dyDescent="0.25"/>
    <row r="24279" ht="15" x14ac:dyDescent="0.25"/>
    <row r="24280" ht="15" x14ac:dyDescent="0.25"/>
    <row r="24281" ht="15" x14ac:dyDescent="0.25"/>
    <row r="24282" ht="15" x14ac:dyDescent="0.25"/>
    <row r="24283" ht="15" x14ac:dyDescent="0.25"/>
    <row r="24284" ht="15" x14ac:dyDescent="0.25"/>
    <row r="24285" ht="15" x14ac:dyDescent="0.25"/>
    <row r="24286" ht="15" x14ac:dyDescent="0.25"/>
    <row r="24287" ht="15" x14ac:dyDescent="0.25"/>
    <row r="24288" ht="15" x14ac:dyDescent="0.25"/>
    <row r="24289" ht="15" x14ac:dyDescent="0.25"/>
    <row r="24290" ht="15" x14ac:dyDescent="0.25"/>
    <row r="24291" ht="15" x14ac:dyDescent="0.25"/>
    <row r="24292" ht="15" x14ac:dyDescent="0.25"/>
    <row r="24293" ht="15" x14ac:dyDescent="0.25"/>
    <row r="24294" ht="15" x14ac:dyDescent="0.25"/>
    <row r="24295" ht="15" x14ac:dyDescent="0.25"/>
    <row r="24296" ht="15" x14ac:dyDescent="0.25"/>
    <row r="24297" ht="15" x14ac:dyDescent="0.25"/>
    <row r="24298" ht="15" x14ac:dyDescent="0.25"/>
    <row r="24299" ht="15" x14ac:dyDescent="0.25"/>
    <row r="24300" ht="15" x14ac:dyDescent="0.25"/>
    <row r="24301" ht="15" x14ac:dyDescent="0.25"/>
    <row r="24302" ht="15" x14ac:dyDescent="0.25"/>
    <row r="24303" ht="15" x14ac:dyDescent="0.25"/>
    <row r="24304" ht="15" x14ac:dyDescent="0.25"/>
    <row r="24305" ht="15" x14ac:dyDescent="0.25"/>
    <row r="24306" ht="15" x14ac:dyDescent="0.25"/>
    <row r="24307" ht="15" x14ac:dyDescent="0.25"/>
    <row r="24308" ht="15" x14ac:dyDescent="0.25"/>
    <row r="24309" ht="15" x14ac:dyDescent="0.25"/>
    <row r="24310" ht="15" x14ac:dyDescent="0.25"/>
    <row r="24311" ht="15" x14ac:dyDescent="0.25"/>
    <row r="24312" ht="15" x14ac:dyDescent="0.25"/>
    <row r="24313" ht="15" x14ac:dyDescent="0.25"/>
    <row r="24314" ht="15" x14ac:dyDescent="0.25"/>
    <row r="24315" ht="15" x14ac:dyDescent="0.25"/>
    <row r="24316" ht="15" x14ac:dyDescent="0.25"/>
    <row r="24317" ht="15" x14ac:dyDescent="0.25"/>
    <row r="24318" ht="15" x14ac:dyDescent="0.25"/>
    <row r="24319" ht="15" x14ac:dyDescent="0.25"/>
    <row r="24320" ht="15" x14ac:dyDescent="0.25"/>
    <row r="24321" ht="15" x14ac:dyDescent="0.25"/>
    <row r="24322" ht="15" x14ac:dyDescent="0.25"/>
    <row r="24323" ht="15" x14ac:dyDescent="0.25"/>
    <row r="24324" ht="15" x14ac:dyDescent="0.25"/>
    <row r="24325" ht="15" x14ac:dyDescent="0.25"/>
    <row r="24326" ht="15" x14ac:dyDescent="0.25"/>
    <row r="24327" ht="15" x14ac:dyDescent="0.25"/>
    <row r="24328" ht="15" x14ac:dyDescent="0.25"/>
    <row r="24329" ht="15" x14ac:dyDescent="0.25"/>
    <row r="24330" ht="15" x14ac:dyDescent="0.25"/>
    <row r="24331" ht="15" x14ac:dyDescent="0.25"/>
    <row r="24332" ht="15" x14ac:dyDescent="0.25"/>
    <row r="24333" ht="15" x14ac:dyDescent="0.25"/>
    <row r="24334" ht="15" x14ac:dyDescent="0.25"/>
    <row r="24335" ht="15" x14ac:dyDescent="0.25"/>
    <row r="24336" ht="15" x14ac:dyDescent="0.25"/>
    <row r="24337" ht="15" x14ac:dyDescent="0.25"/>
    <row r="24338" ht="15" x14ac:dyDescent="0.25"/>
    <row r="24339" ht="15" x14ac:dyDescent="0.25"/>
    <row r="24340" ht="15" x14ac:dyDescent="0.25"/>
    <row r="24341" ht="15" x14ac:dyDescent="0.25"/>
    <row r="24342" ht="15" x14ac:dyDescent="0.25"/>
    <row r="24343" ht="15" x14ac:dyDescent="0.25"/>
    <row r="24344" ht="15" x14ac:dyDescent="0.25"/>
    <row r="24345" ht="15" x14ac:dyDescent="0.25"/>
    <row r="24346" ht="15" x14ac:dyDescent="0.25"/>
    <row r="24347" ht="15" x14ac:dyDescent="0.25"/>
    <row r="24348" ht="15" x14ac:dyDescent="0.25"/>
    <row r="24349" ht="15" x14ac:dyDescent="0.25"/>
    <row r="24350" ht="15" x14ac:dyDescent="0.25"/>
    <row r="24351" ht="15" x14ac:dyDescent="0.25"/>
    <row r="24352" ht="15" x14ac:dyDescent="0.25"/>
    <row r="24353" ht="15" x14ac:dyDescent="0.25"/>
    <row r="24354" ht="15" x14ac:dyDescent="0.25"/>
    <row r="24355" ht="15" x14ac:dyDescent="0.25"/>
    <row r="24356" ht="15" x14ac:dyDescent="0.25"/>
    <row r="24357" ht="15" x14ac:dyDescent="0.25"/>
    <row r="24358" ht="15" x14ac:dyDescent="0.25"/>
    <row r="24359" ht="15" x14ac:dyDescent="0.25"/>
    <row r="24360" ht="15" x14ac:dyDescent="0.25"/>
    <row r="24361" ht="15" x14ac:dyDescent="0.25"/>
    <row r="24362" ht="15" x14ac:dyDescent="0.25"/>
    <row r="24363" ht="15" x14ac:dyDescent="0.25"/>
    <row r="24364" ht="15" x14ac:dyDescent="0.25"/>
    <row r="24365" ht="15" x14ac:dyDescent="0.25"/>
    <row r="24366" ht="15" x14ac:dyDescent="0.25"/>
    <row r="24367" ht="15" x14ac:dyDescent="0.25"/>
    <row r="24368" ht="15" x14ac:dyDescent="0.25"/>
    <row r="24369" ht="15" x14ac:dyDescent="0.25"/>
    <row r="24370" ht="15" x14ac:dyDescent="0.25"/>
    <row r="24371" ht="15" x14ac:dyDescent="0.25"/>
    <row r="24372" ht="15" x14ac:dyDescent="0.25"/>
    <row r="24373" ht="15" x14ac:dyDescent="0.25"/>
    <row r="24374" ht="15" x14ac:dyDescent="0.25"/>
    <row r="24375" ht="15" x14ac:dyDescent="0.25"/>
    <row r="24376" ht="15" x14ac:dyDescent="0.25"/>
    <row r="24377" ht="15" x14ac:dyDescent="0.25"/>
    <row r="24378" ht="15" x14ac:dyDescent="0.25"/>
    <row r="24379" ht="15" x14ac:dyDescent="0.25"/>
    <row r="24380" ht="15" x14ac:dyDescent="0.25"/>
    <row r="24381" ht="15" x14ac:dyDescent="0.25"/>
    <row r="24382" ht="15" x14ac:dyDescent="0.25"/>
    <row r="24383" ht="15" x14ac:dyDescent="0.25"/>
    <row r="24384" ht="15" x14ac:dyDescent="0.25"/>
    <row r="24385" ht="15" x14ac:dyDescent="0.25"/>
    <row r="24386" ht="15" x14ac:dyDescent="0.25"/>
    <row r="24387" ht="15" x14ac:dyDescent="0.25"/>
    <row r="24388" ht="15" x14ac:dyDescent="0.25"/>
    <row r="24389" ht="15" x14ac:dyDescent="0.25"/>
    <row r="24390" ht="15" x14ac:dyDescent="0.25"/>
    <row r="24391" ht="15" x14ac:dyDescent="0.25"/>
    <row r="24392" ht="15" x14ac:dyDescent="0.25"/>
    <row r="24393" ht="15" x14ac:dyDescent="0.25"/>
    <row r="24394" ht="15" x14ac:dyDescent="0.25"/>
    <row r="24395" ht="15" x14ac:dyDescent="0.25"/>
    <row r="24396" ht="15" x14ac:dyDescent="0.25"/>
    <row r="24397" ht="15" x14ac:dyDescent="0.25"/>
    <row r="24398" ht="15" x14ac:dyDescent="0.25"/>
    <row r="24399" ht="15" x14ac:dyDescent="0.25"/>
    <row r="24400" ht="15" x14ac:dyDescent="0.25"/>
    <row r="24401" ht="15" x14ac:dyDescent="0.25"/>
    <row r="24402" ht="15" x14ac:dyDescent="0.25"/>
    <row r="24403" ht="15" x14ac:dyDescent="0.25"/>
    <row r="24404" ht="15" x14ac:dyDescent="0.25"/>
    <row r="24405" ht="15" x14ac:dyDescent="0.25"/>
    <row r="24406" ht="15" x14ac:dyDescent="0.25"/>
    <row r="24407" ht="15" x14ac:dyDescent="0.25"/>
    <row r="24408" ht="15" x14ac:dyDescent="0.25"/>
    <row r="24409" ht="15" x14ac:dyDescent="0.25"/>
    <row r="24410" ht="15" x14ac:dyDescent="0.25"/>
    <row r="24411" ht="15" x14ac:dyDescent="0.25"/>
    <row r="24412" ht="15" x14ac:dyDescent="0.25"/>
    <row r="24413" ht="15" x14ac:dyDescent="0.25"/>
    <row r="24414" ht="15" x14ac:dyDescent="0.25"/>
    <row r="24415" ht="15" x14ac:dyDescent="0.25"/>
    <row r="24416" ht="15" x14ac:dyDescent="0.25"/>
    <row r="24417" ht="15" x14ac:dyDescent="0.25"/>
    <row r="24418" ht="15" x14ac:dyDescent="0.25"/>
    <row r="24419" ht="15" x14ac:dyDescent="0.25"/>
    <row r="24420" ht="15" x14ac:dyDescent="0.25"/>
    <row r="24421" ht="15" x14ac:dyDescent="0.25"/>
    <row r="24422" ht="15" x14ac:dyDescent="0.25"/>
    <row r="24423" ht="15" x14ac:dyDescent="0.25"/>
    <row r="24424" ht="15" x14ac:dyDescent="0.25"/>
    <row r="24425" ht="15" x14ac:dyDescent="0.25"/>
    <row r="24426" ht="15" x14ac:dyDescent="0.25"/>
    <row r="24427" ht="15" x14ac:dyDescent="0.25"/>
    <row r="24428" ht="15" x14ac:dyDescent="0.25"/>
    <row r="24429" ht="15" x14ac:dyDescent="0.25"/>
    <row r="24430" ht="15" x14ac:dyDescent="0.25"/>
    <row r="24431" ht="15" x14ac:dyDescent="0.25"/>
    <row r="24432" ht="15" x14ac:dyDescent="0.25"/>
    <row r="24433" ht="15" x14ac:dyDescent="0.25"/>
    <row r="24434" ht="15" x14ac:dyDescent="0.25"/>
    <row r="24435" ht="15" x14ac:dyDescent="0.25"/>
    <row r="24436" ht="15" x14ac:dyDescent="0.25"/>
    <row r="24437" ht="15" x14ac:dyDescent="0.25"/>
    <row r="24438" ht="15" x14ac:dyDescent="0.25"/>
    <row r="24439" ht="15" x14ac:dyDescent="0.25"/>
    <row r="24440" ht="15" x14ac:dyDescent="0.25"/>
    <row r="24441" ht="15" x14ac:dyDescent="0.25"/>
    <row r="24442" ht="15" x14ac:dyDescent="0.25"/>
    <row r="24443" ht="15" x14ac:dyDescent="0.25"/>
    <row r="24444" ht="15" x14ac:dyDescent="0.25"/>
    <row r="24445" ht="15" x14ac:dyDescent="0.25"/>
    <row r="24446" ht="15" x14ac:dyDescent="0.25"/>
    <row r="24447" ht="15" x14ac:dyDescent="0.25"/>
    <row r="24448" ht="15" x14ac:dyDescent="0.25"/>
    <row r="24449" ht="15" x14ac:dyDescent="0.25"/>
    <row r="24450" ht="15" x14ac:dyDescent="0.25"/>
    <row r="24451" ht="15" x14ac:dyDescent="0.25"/>
    <row r="24452" ht="15" x14ac:dyDescent="0.25"/>
    <row r="24453" ht="15" x14ac:dyDescent="0.25"/>
    <row r="24454" ht="15" x14ac:dyDescent="0.25"/>
    <row r="24455" ht="15" x14ac:dyDescent="0.25"/>
    <row r="24456" ht="15" x14ac:dyDescent="0.25"/>
    <row r="24457" ht="15" x14ac:dyDescent="0.25"/>
    <row r="24458" ht="15" x14ac:dyDescent="0.25"/>
    <row r="24459" ht="15" x14ac:dyDescent="0.25"/>
    <row r="24460" ht="15" x14ac:dyDescent="0.25"/>
    <row r="24461" ht="15" x14ac:dyDescent="0.25"/>
    <row r="24462" ht="15" x14ac:dyDescent="0.25"/>
    <row r="24463" ht="15" x14ac:dyDescent="0.25"/>
    <row r="24464" ht="15" x14ac:dyDescent="0.25"/>
    <row r="24465" ht="15" x14ac:dyDescent="0.25"/>
    <row r="24466" ht="15" x14ac:dyDescent="0.25"/>
    <row r="24467" ht="15" x14ac:dyDescent="0.25"/>
    <row r="24468" ht="15" x14ac:dyDescent="0.25"/>
    <row r="24469" ht="15" x14ac:dyDescent="0.25"/>
    <row r="24470" ht="15" x14ac:dyDescent="0.25"/>
    <row r="24471" ht="15" x14ac:dyDescent="0.25"/>
    <row r="24472" ht="15" x14ac:dyDescent="0.25"/>
    <row r="24473" ht="15" x14ac:dyDescent="0.25"/>
    <row r="24474" ht="15" x14ac:dyDescent="0.25"/>
    <row r="24475" ht="15" x14ac:dyDescent="0.25"/>
    <row r="24476" ht="15" x14ac:dyDescent="0.25"/>
    <row r="24477" ht="15" x14ac:dyDescent="0.25"/>
    <row r="24478" ht="15" x14ac:dyDescent="0.25"/>
    <row r="24479" ht="15" x14ac:dyDescent="0.25"/>
    <row r="24480" ht="15" x14ac:dyDescent="0.25"/>
    <row r="24481" ht="15" x14ac:dyDescent="0.25"/>
    <row r="24482" ht="15" x14ac:dyDescent="0.25"/>
    <row r="24483" ht="15" x14ac:dyDescent="0.25"/>
    <row r="24484" ht="15" x14ac:dyDescent="0.25"/>
    <row r="24485" ht="15" x14ac:dyDescent="0.25"/>
    <row r="24486" ht="15" x14ac:dyDescent="0.25"/>
    <row r="24487" ht="15" x14ac:dyDescent="0.25"/>
    <row r="24488" ht="15" x14ac:dyDescent="0.25"/>
    <row r="24489" ht="15" x14ac:dyDescent="0.25"/>
    <row r="24490" ht="15" x14ac:dyDescent="0.25"/>
    <row r="24491" ht="15" x14ac:dyDescent="0.25"/>
    <row r="24492" ht="15" x14ac:dyDescent="0.25"/>
    <row r="24493" ht="15" x14ac:dyDescent="0.25"/>
    <row r="24494" ht="15" x14ac:dyDescent="0.25"/>
    <row r="24495" ht="15" x14ac:dyDescent="0.25"/>
    <row r="24496" ht="15" x14ac:dyDescent="0.25"/>
    <row r="24497" ht="15" x14ac:dyDescent="0.25"/>
    <row r="24498" ht="15" x14ac:dyDescent="0.25"/>
    <row r="24499" ht="15" x14ac:dyDescent="0.25"/>
    <row r="24500" ht="15" x14ac:dyDescent="0.25"/>
    <row r="24501" ht="15" x14ac:dyDescent="0.25"/>
    <row r="24502" ht="15" x14ac:dyDescent="0.25"/>
    <row r="24503" ht="15" x14ac:dyDescent="0.25"/>
    <row r="24504" ht="15" x14ac:dyDescent="0.25"/>
    <row r="24505" ht="15" x14ac:dyDescent="0.25"/>
    <row r="24506" ht="15" x14ac:dyDescent="0.25"/>
    <row r="24507" ht="15" x14ac:dyDescent="0.25"/>
    <row r="24508" ht="15" x14ac:dyDescent="0.25"/>
    <row r="24509" ht="15" x14ac:dyDescent="0.25"/>
    <row r="24510" ht="15" x14ac:dyDescent="0.25"/>
    <row r="24511" ht="15" x14ac:dyDescent="0.25"/>
    <row r="24512" ht="15" x14ac:dyDescent="0.25"/>
    <row r="24513" ht="15" x14ac:dyDescent="0.25"/>
    <row r="24514" ht="15" x14ac:dyDescent="0.25"/>
    <row r="24515" ht="15" x14ac:dyDescent="0.25"/>
    <row r="24516" ht="15" x14ac:dyDescent="0.25"/>
    <row r="24517" ht="15" x14ac:dyDescent="0.25"/>
    <row r="24518" ht="15" x14ac:dyDescent="0.25"/>
    <row r="24519" ht="15" x14ac:dyDescent="0.25"/>
    <row r="24520" ht="15" x14ac:dyDescent="0.25"/>
    <row r="24521" ht="15" x14ac:dyDescent="0.25"/>
    <row r="24522" ht="15" x14ac:dyDescent="0.25"/>
    <row r="24523" ht="15" x14ac:dyDescent="0.25"/>
    <row r="24524" ht="15" x14ac:dyDescent="0.25"/>
    <row r="24525" ht="15" x14ac:dyDescent="0.25"/>
    <row r="24526" ht="15" x14ac:dyDescent="0.25"/>
    <row r="24527" ht="15" x14ac:dyDescent="0.25"/>
    <row r="24528" ht="15" x14ac:dyDescent="0.25"/>
    <row r="24529" ht="15" x14ac:dyDescent="0.25"/>
    <row r="24530" ht="15" x14ac:dyDescent="0.25"/>
    <row r="24531" ht="15" x14ac:dyDescent="0.25"/>
    <row r="24532" ht="15" x14ac:dyDescent="0.25"/>
    <row r="24533" ht="15" x14ac:dyDescent="0.25"/>
    <row r="24534" ht="15" x14ac:dyDescent="0.25"/>
    <row r="24535" ht="15" x14ac:dyDescent="0.25"/>
    <row r="24536" ht="15" x14ac:dyDescent="0.25"/>
    <row r="24537" ht="15" x14ac:dyDescent="0.25"/>
    <row r="24538" ht="15" x14ac:dyDescent="0.25"/>
    <row r="24539" ht="15" x14ac:dyDescent="0.25"/>
    <row r="24540" ht="15" x14ac:dyDescent="0.25"/>
    <row r="24541" ht="15" x14ac:dyDescent="0.25"/>
    <row r="24542" ht="15" x14ac:dyDescent="0.25"/>
    <row r="24543" ht="15" x14ac:dyDescent="0.25"/>
    <row r="24544" ht="15" x14ac:dyDescent="0.25"/>
    <row r="24545" ht="15" x14ac:dyDescent="0.25"/>
    <row r="24546" ht="15" x14ac:dyDescent="0.25"/>
    <row r="24547" ht="15" x14ac:dyDescent="0.25"/>
    <row r="24548" ht="15" x14ac:dyDescent="0.25"/>
    <row r="24549" ht="15" x14ac:dyDescent="0.25"/>
    <row r="24550" ht="15" x14ac:dyDescent="0.25"/>
    <row r="24551" ht="15" x14ac:dyDescent="0.25"/>
    <row r="24552" ht="15" x14ac:dyDescent="0.25"/>
    <row r="24553" ht="15" x14ac:dyDescent="0.25"/>
    <row r="24554" ht="15" x14ac:dyDescent="0.25"/>
    <row r="24555" ht="15" x14ac:dyDescent="0.25"/>
    <row r="24556" ht="15" x14ac:dyDescent="0.25"/>
    <row r="24557" ht="15" x14ac:dyDescent="0.25"/>
    <row r="24558" ht="15" x14ac:dyDescent="0.25"/>
    <row r="24559" ht="15" x14ac:dyDescent="0.25"/>
    <row r="24560" ht="15" x14ac:dyDescent="0.25"/>
    <row r="24561" ht="15" x14ac:dyDescent="0.25"/>
    <row r="24562" ht="15" x14ac:dyDescent="0.25"/>
    <row r="24563" ht="15" x14ac:dyDescent="0.25"/>
    <row r="24564" ht="15" x14ac:dyDescent="0.25"/>
    <row r="24565" ht="15" x14ac:dyDescent="0.25"/>
    <row r="24566" ht="15" x14ac:dyDescent="0.25"/>
    <row r="24567" ht="15" x14ac:dyDescent="0.25"/>
    <row r="24568" ht="15" x14ac:dyDescent="0.25"/>
    <row r="24569" ht="15" x14ac:dyDescent="0.25"/>
    <row r="24570" ht="15" x14ac:dyDescent="0.25"/>
    <row r="24571" ht="15" x14ac:dyDescent="0.25"/>
    <row r="24572" ht="15" x14ac:dyDescent="0.25"/>
    <row r="24573" ht="15" x14ac:dyDescent="0.25"/>
    <row r="24574" ht="15" x14ac:dyDescent="0.25"/>
    <row r="24575" ht="15" x14ac:dyDescent="0.25"/>
    <row r="24576" ht="15" x14ac:dyDescent="0.25"/>
    <row r="24577" ht="15" x14ac:dyDescent="0.25"/>
    <row r="24578" ht="15" x14ac:dyDescent="0.25"/>
    <row r="24579" ht="15" x14ac:dyDescent="0.25"/>
    <row r="24580" ht="15" x14ac:dyDescent="0.25"/>
    <row r="24581" ht="15" x14ac:dyDescent="0.25"/>
    <row r="24582" ht="15" x14ac:dyDescent="0.25"/>
    <row r="24583" ht="15" x14ac:dyDescent="0.25"/>
    <row r="24584" ht="15" x14ac:dyDescent="0.25"/>
    <row r="24585" ht="15" x14ac:dyDescent="0.25"/>
    <row r="24586" ht="15" x14ac:dyDescent="0.25"/>
    <row r="24587" ht="15" x14ac:dyDescent="0.25"/>
    <row r="24588" ht="15" x14ac:dyDescent="0.25"/>
    <row r="24589" ht="15" x14ac:dyDescent="0.25"/>
    <row r="24590" ht="15" x14ac:dyDescent="0.25"/>
    <row r="24591" ht="15" x14ac:dyDescent="0.25"/>
    <row r="24592" ht="15" x14ac:dyDescent="0.25"/>
    <row r="24593" ht="15" x14ac:dyDescent="0.25"/>
    <row r="24594" ht="15" x14ac:dyDescent="0.25"/>
    <row r="24595" ht="15" x14ac:dyDescent="0.25"/>
    <row r="24596" ht="15" x14ac:dyDescent="0.25"/>
    <row r="24597" ht="15" x14ac:dyDescent="0.25"/>
    <row r="24598" ht="15" x14ac:dyDescent="0.25"/>
    <row r="24599" ht="15" x14ac:dyDescent="0.25"/>
    <row r="24600" ht="15" x14ac:dyDescent="0.25"/>
    <row r="24601" ht="15" x14ac:dyDescent="0.25"/>
    <row r="24602" ht="15" x14ac:dyDescent="0.25"/>
    <row r="24603" ht="15" x14ac:dyDescent="0.25"/>
    <row r="24604" ht="15" x14ac:dyDescent="0.25"/>
    <row r="24605" ht="15" x14ac:dyDescent="0.25"/>
    <row r="24606" ht="15" x14ac:dyDescent="0.25"/>
    <row r="24607" ht="15" x14ac:dyDescent="0.25"/>
    <row r="24608" ht="15" x14ac:dyDescent="0.25"/>
    <row r="24609" ht="15" x14ac:dyDescent="0.25"/>
    <row r="24610" ht="15" x14ac:dyDescent="0.25"/>
    <row r="24611" ht="15" x14ac:dyDescent="0.25"/>
    <row r="24612" ht="15" x14ac:dyDescent="0.25"/>
    <row r="24613" ht="15" x14ac:dyDescent="0.25"/>
    <row r="24614" ht="15" x14ac:dyDescent="0.25"/>
    <row r="24615" ht="15" x14ac:dyDescent="0.25"/>
    <row r="24616" ht="15" x14ac:dyDescent="0.25"/>
    <row r="24617" ht="15" x14ac:dyDescent="0.25"/>
    <row r="24618" ht="15" x14ac:dyDescent="0.25"/>
    <row r="24619" ht="15" x14ac:dyDescent="0.25"/>
    <row r="24620" ht="15" x14ac:dyDescent="0.25"/>
    <row r="24621" ht="15" x14ac:dyDescent="0.25"/>
    <row r="24622" ht="15" x14ac:dyDescent="0.25"/>
    <row r="24623" ht="15" x14ac:dyDescent="0.25"/>
    <row r="24624" ht="15" x14ac:dyDescent="0.25"/>
    <row r="24625" ht="15" x14ac:dyDescent="0.25"/>
    <row r="24626" ht="15" x14ac:dyDescent="0.25"/>
    <row r="24627" ht="15" x14ac:dyDescent="0.25"/>
    <row r="24628" ht="15" x14ac:dyDescent="0.25"/>
    <row r="24629" ht="15" x14ac:dyDescent="0.25"/>
    <row r="24630" ht="15" x14ac:dyDescent="0.25"/>
    <row r="24631" ht="15" x14ac:dyDescent="0.25"/>
    <row r="24632" ht="15" x14ac:dyDescent="0.25"/>
    <row r="24633" ht="15" x14ac:dyDescent="0.25"/>
    <row r="24634" ht="15" x14ac:dyDescent="0.25"/>
    <row r="24635" ht="15" x14ac:dyDescent="0.25"/>
    <row r="24636" ht="15" x14ac:dyDescent="0.25"/>
    <row r="24637" ht="15" x14ac:dyDescent="0.25"/>
    <row r="24638" ht="15" x14ac:dyDescent="0.25"/>
    <row r="24639" ht="15" x14ac:dyDescent="0.25"/>
    <row r="24640" ht="15" x14ac:dyDescent="0.25"/>
    <row r="24641" ht="15" x14ac:dyDescent="0.25"/>
    <row r="24642" ht="15" x14ac:dyDescent="0.25"/>
    <row r="24643" ht="15" x14ac:dyDescent="0.25"/>
    <row r="24644" ht="15" x14ac:dyDescent="0.25"/>
    <row r="24645" ht="15" x14ac:dyDescent="0.25"/>
    <row r="24646" ht="15" x14ac:dyDescent="0.25"/>
    <row r="24647" ht="15" x14ac:dyDescent="0.25"/>
    <row r="24648" ht="15" x14ac:dyDescent="0.25"/>
    <row r="24649" ht="15" x14ac:dyDescent="0.25"/>
    <row r="24650" ht="15" x14ac:dyDescent="0.25"/>
    <row r="24651" ht="15" x14ac:dyDescent="0.25"/>
    <row r="24652" ht="15" x14ac:dyDescent="0.25"/>
    <row r="24653" ht="15" x14ac:dyDescent="0.25"/>
    <row r="24654" ht="15" x14ac:dyDescent="0.25"/>
    <row r="24655" ht="15" x14ac:dyDescent="0.25"/>
    <row r="24656" ht="15" x14ac:dyDescent="0.25"/>
    <row r="24657" ht="15" x14ac:dyDescent="0.25"/>
    <row r="24658" ht="15" x14ac:dyDescent="0.25"/>
    <row r="24659" ht="15" x14ac:dyDescent="0.25"/>
    <row r="24660" ht="15" x14ac:dyDescent="0.25"/>
    <row r="24661" ht="15" x14ac:dyDescent="0.25"/>
    <row r="24662" ht="15" x14ac:dyDescent="0.25"/>
    <row r="24663" ht="15" x14ac:dyDescent="0.25"/>
    <row r="24664" ht="15" x14ac:dyDescent="0.25"/>
    <row r="24665" ht="15" x14ac:dyDescent="0.25"/>
    <row r="24666" ht="15" x14ac:dyDescent="0.25"/>
    <row r="24667" ht="15" x14ac:dyDescent="0.25"/>
    <row r="24668" ht="15" x14ac:dyDescent="0.25"/>
    <row r="24669" ht="15" x14ac:dyDescent="0.25"/>
    <row r="24670" ht="15" x14ac:dyDescent="0.25"/>
    <row r="24671" ht="15" x14ac:dyDescent="0.25"/>
    <row r="24672" ht="15" x14ac:dyDescent="0.25"/>
    <row r="24673" ht="15" x14ac:dyDescent="0.25"/>
    <row r="24674" ht="15" x14ac:dyDescent="0.25"/>
    <row r="24675" ht="15" x14ac:dyDescent="0.25"/>
    <row r="24676" ht="15" x14ac:dyDescent="0.25"/>
    <row r="24677" ht="15" x14ac:dyDescent="0.25"/>
    <row r="24678" ht="15" x14ac:dyDescent="0.25"/>
    <row r="24679" ht="15" x14ac:dyDescent="0.25"/>
    <row r="24680" ht="15" x14ac:dyDescent="0.25"/>
    <row r="24681" ht="15" x14ac:dyDescent="0.25"/>
    <row r="24682" ht="15" x14ac:dyDescent="0.25"/>
    <row r="24683" ht="15" x14ac:dyDescent="0.25"/>
    <row r="24684" ht="15" x14ac:dyDescent="0.25"/>
    <row r="24685" ht="15" x14ac:dyDescent="0.25"/>
    <row r="24686" ht="15" x14ac:dyDescent="0.25"/>
    <row r="24687" ht="15" x14ac:dyDescent="0.25"/>
    <row r="24688" ht="15" x14ac:dyDescent="0.25"/>
    <row r="24689" ht="15" x14ac:dyDescent="0.25"/>
    <row r="24690" ht="15" x14ac:dyDescent="0.25"/>
    <row r="24691" ht="15" x14ac:dyDescent="0.25"/>
    <row r="24692" ht="15" x14ac:dyDescent="0.25"/>
    <row r="24693" ht="15" x14ac:dyDescent="0.25"/>
    <row r="24694" ht="15" x14ac:dyDescent="0.25"/>
    <row r="24695" ht="15" x14ac:dyDescent="0.25"/>
    <row r="24696" ht="15" x14ac:dyDescent="0.25"/>
    <row r="24697" ht="15" x14ac:dyDescent="0.25"/>
    <row r="24698" ht="15" x14ac:dyDescent="0.25"/>
    <row r="24699" ht="15" x14ac:dyDescent="0.25"/>
    <row r="24700" ht="15" x14ac:dyDescent="0.25"/>
    <row r="24701" ht="15" x14ac:dyDescent="0.25"/>
    <row r="24702" ht="15" x14ac:dyDescent="0.25"/>
    <row r="24703" ht="15" x14ac:dyDescent="0.25"/>
    <row r="24704" ht="15" x14ac:dyDescent="0.25"/>
    <row r="24705" ht="15" x14ac:dyDescent="0.25"/>
    <row r="24706" ht="15" x14ac:dyDescent="0.25"/>
    <row r="24707" ht="15" x14ac:dyDescent="0.25"/>
    <row r="24708" ht="15" x14ac:dyDescent="0.25"/>
    <row r="24709" ht="15" x14ac:dyDescent="0.25"/>
    <row r="24710" ht="15" x14ac:dyDescent="0.25"/>
    <row r="24711" ht="15" x14ac:dyDescent="0.25"/>
    <row r="24712" ht="15" x14ac:dyDescent="0.25"/>
    <row r="24713" ht="15" x14ac:dyDescent="0.25"/>
    <row r="24714" ht="15" x14ac:dyDescent="0.25"/>
    <row r="24715" ht="15" x14ac:dyDescent="0.25"/>
    <row r="24716" ht="15" x14ac:dyDescent="0.25"/>
    <row r="24717" ht="15" x14ac:dyDescent="0.25"/>
    <row r="24718" ht="15" x14ac:dyDescent="0.25"/>
    <row r="24719" ht="15" x14ac:dyDescent="0.25"/>
    <row r="24720" ht="15" x14ac:dyDescent="0.25"/>
    <row r="24721" ht="15" x14ac:dyDescent="0.25"/>
    <row r="24722" ht="15" x14ac:dyDescent="0.25"/>
    <row r="24723" ht="15" x14ac:dyDescent="0.25"/>
    <row r="24724" ht="15" x14ac:dyDescent="0.25"/>
    <row r="24725" ht="15" x14ac:dyDescent="0.25"/>
    <row r="24726" ht="15" x14ac:dyDescent="0.25"/>
    <row r="24727" ht="15" x14ac:dyDescent="0.25"/>
    <row r="24728" ht="15" x14ac:dyDescent="0.25"/>
    <row r="24729" ht="15" x14ac:dyDescent="0.25"/>
    <row r="24730" ht="15" x14ac:dyDescent="0.25"/>
    <row r="24731" ht="15" x14ac:dyDescent="0.25"/>
    <row r="24732" ht="15" x14ac:dyDescent="0.25"/>
    <row r="24733" ht="15" x14ac:dyDescent="0.25"/>
    <row r="24734" ht="15" x14ac:dyDescent="0.25"/>
    <row r="24735" ht="15" x14ac:dyDescent="0.25"/>
    <row r="24736" ht="15" x14ac:dyDescent="0.25"/>
    <row r="24737" ht="15" x14ac:dyDescent="0.25"/>
    <row r="24738" ht="15" x14ac:dyDescent="0.25"/>
    <row r="24739" ht="15" x14ac:dyDescent="0.25"/>
    <row r="24740" ht="15" x14ac:dyDescent="0.25"/>
    <row r="24741" ht="15" x14ac:dyDescent="0.25"/>
    <row r="24742" ht="15" x14ac:dyDescent="0.25"/>
    <row r="24743" ht="15" x14ac:dyDescent="0.25"/>
    <row r="24744" ht="15" x14ac:dyDescent="0.25"/>
    <row r="24745" ht="15" x14ac:dyDescent="0.25"/>
    <row r="24746" ht="15" x14ac:dyDescent="0.25"/>
    <row r="24747" ht="15" x14ac:dyDescent="0.25"/>
    <row r="24748" ht="15" x14ac:dyDescent="0.25"/>
    <row r="24749" ht="15" x14ac:dyDescent="0.25"/>
    <row r="24750" ht="15" x14ac:dyDescent="0.25"/>
    <row r="24751" ht="15" x14ac:dyDescent="0.25"/>
    <row r="24752" ht="15" x14ac:dyDescent="0.25"/>
    <row r="24753" ht="15" x14ac:dyDescent="0.25"/>
    <row r="24754" ht="15" x14ac:dyDescent="0.25"/>
    <row r="24755" ht="15" x14ac:dyDescent="0.25"/>
    <row r="24756" ht="15" x14ac:dyDescent="0.25"/>
    <row r="24757" ht="15" x14ac:dyDescent="0.25"/>
    <row r="24758" ht="15" x14ac:dyDescent="0.25"/>
    <row r="24759" ht="15" x14ac:dyDescent="0.25"/>
    <row r="24760" ht="15" x14ac:dyDescent="0.25"/>
    <row r="24761" ht="15" x14ac:dyDescent="0.25"/>
    <row r="24762" ht="15" x14ac:dyDescent="0.25"/>
    <row r="24763" ht="15" x14ac:dyDescent="0.25"/>
    <row r="24764" ht="15" x14ac:dyDescent="0.25"/>
    <row r="24765" ht="15" x14ac:dyDescent="0.25"/>
    <row r="24766" ht="15" x14ac:dyDescent="0.25"/>
    <row r="24767" ht="15" x14ac:dyDescent="0.25"/>
    <row r="24768" ht="15" x14ac:dyDescent="0.25"/>
    <row r="24769" ht="15" x14ac:dyDescent="0.25"/>
    <row r="24770" ht="15" x14ac:dyDescent="0.25"/>
    <row r="24771" ht="15" x14ac:dyDescent="0.25"/>
    <row r="24772" ht="15" x14ac:dyDescent="0.25"/>
    <row r="24773" ht="15" x14ac:dyDescent="0.25"/>
    <row r="24774" ht="15" x14ac:dyDescent="0.25"/>
    <row r="24775" ht="15" x14ac:dyDescent="0.25"/>
    <row r="24776" ht="15" x14ac:dyDescent="0.25"/>
    <row r="24777" ht="15" x14ac:dyDescent="0.25"/>
    <row r="24778" ht="15" x14ac:dyDescent="0.25"/>
    <row r="24779" ht="15" x14ac:dyDescent="0.25"/>
    <row r="24780" ht="15" x14ac:dyDescent="0.25"/>
    <row r="24781" ht="15" x14ac:dyDescent="0.25"/>
    <row r="24782" ht="15" x14ac:dyDescent="0.25"/>
    <row r="24783" ht="15" x14ac:dyDescent="0.25"/>
    <row r="24784" ht="15" x14ac:dyDescent="0.25"/>
    <row r="24785" ht="15" x14ac:dyDescent="0.25"/>
    <row r="24786" ht="15" x14ac:dyDescent="0.25"/>
    <row r="24787" ht="15" x14ac:dyDescent="0.25"/>
    <row r="24788" ht="15" x14ac:dyDescent="0.25"/>
    <row r="24789" ht="15" x14ac:dyDescent="0.25"/>
    <row r="24790" ht="15" x14ac:dyDescent="0.25"/>
    <row r="24791" ht="15" x14ac:dyDescent="0.25"/>
    <row r="24792" ht="15" x14ac:dyDescent="0.25"/>
    <row r="24793" ht="15" x14ac:dyDescent="0.25"/>
    <row r="24794" ht="15" x14ac:dyDescent="0.25"/>
    <row r="24795" ht="15" x14ac:dyDescent="0.25"/>
    <row r="24796" ht="15" x14ac:dyDescent="0.25"/>
    <row r="24797" ht="15" x14ac:dyDescent="0.25"/>
    <row r="24798" ht="15" x14ac:dyDescent="0.25"/>
    <row r="24799" ht="15" x14ac:dyDescent="0.25"/>
    <row r="24800" ht="15" x14ac:dyDescent="0.25"/>
    <row r="24801" ht="15" x14ac:dyDescent="0.25"/>
    <row r="24802" ht="15" x14ac:dyDescent="0.25"/>
    <row r="24803" ht="15" x14ac:dyDescent="0.25"/>
    <row r="24804" ht="15" x14ac:dyDescent="0.25"/>
    <row r="24805" ht="15" x14ac:dyDescent="0.25"/>
    <row r="24806" ht="15" x14ac:dyDescent="0.25"/>
    <row r="24807" ht="15" x14ac:dyDescent="0.25"/>
    <row r="24808" ht="15" x14ac:dyDescent="0.25"/>
    <row r="24809" ht="15" x14ac:dyDescent="0.25"/>
    <row r="24810" ht="15" x14ac:dyDescent="0.25"/>
    <row r="24811" ht="15" x14ac:dyDescent="0.25"/>
    <row r="24812" ht="15" x14ac:dyDescent="0.25"/>
    <row r="24813" ht="15" x14ac:dyDescent="0.25"/>
    <row r="24814" ht="15" x14ac:dyDescent="0.25"/>
    <row r="24815" ht="15" x14ac:dyDescent="0.25"/>
    <row r="24816" ht="15" x14ac:dyDescent="0.25"/>
    <row r="24817" ht="15" x14ac:dyDescent="0.25"/>
    <row r="24818" ht="15" x14ac:dyDescent="0.25"/>
    <row r="24819" ht="15" x14ac:dyDescent="0.25"/>
    <row r="24820" ht="15" x14ac:dyDescent="0.25"/>
    <row r="24821" ht="15" x14ac:dyDescent="0.25"/>
    <row r="24822" ht="15" x14ac:dyDescent="0.25"/>
    <row r="24823" ht="15" x14ac:dyDescent="0.25"/>
    <row r="24824" ht="15" x14ac:dyDescent="0.25"/>
    <row r="24825" ht="15" x14ac:dyDescent="0.25"/>
    <row r="24826" ht="15" x14ac:dyDescent="0.25"/>
    <row r="24827" ht="15" x14ac:dyDescent="0.25"/>
    <row r="24828" ht="15" x14ac:dyDescent="0.25"/>
    <row r="24829" ht="15" x14ac:dyDescent="0.25"/>
    <row r="24830" ht="15" x14ac:dyDescent="0.25"/>
    <row r="24831" ht="15" x14ac:dyDescent="0.25"/>
    <row r="24832" ht="15" x14ac:dyDescent="0.25"/>
    <row r="24833" ht="15" x14ac:dyDescent="0.25"/>
    <row r="24834" ht="15" x14ac:dyDescent="0.25"/>
    <row r="24835" ht="15" x14ac:dyDescent="0.25"/>
    <row r="24836" ht="15" x14ac:dyDescent="0.25"/>
    <row r="24837" ht="15" x14ac:dyDescent="0.25"/>
    <row r="24838" ht="15" x14ac:dyDescent="0.25"/>
    <row r="24839" ht="15" x14ac:dyDescent="0.25"/>
    <row r="24840" ht="15" x14ac:dyDescent="0.25"/>
    <row r="24841" ht="15" x14ac:dyDescent="0.25"/>
    <row r="24842" ht="15" x14ac:dyDescent="0.25"/>
    <row r="24843" ht="15" x14ac:dyDescent="0.25"/>
    <row r="24844" ht="15" x14ac:dyDescent="0.25"/>
    <row r="24845" ht="15" x14ac:dyDescent="0.25"/>
    <row r="24846" ht="15" x14ac:dyDescent="0.25"/>
    <row r="24847" ht="15" x14ac:dyDescent="0.25"/>
    <row r="24848" ht="15" x14ac:dyDescent="0.25"/>
    <row r="24849" ht="15" x14ac:dyDescent="0.25"/>
    <row r="24850" ht="15" x14ac:dyDescent="0.25"/>
    <row r="24851" ht="15" x14ac:dyDescent="0.25"/>
    <row r="24852" ht="15" x14ac:dyDescent="0.25"/>
    <row r="24853" ht="15" x14ac:dyDescent="0.25"/>
    <row r="24854" ht="15" x14ac:dyDescent="0.25"/>
    <row r="24855" ht="15" x14ac:dyDescent="0.25"/>
    <row r="24856" ht="15" x14ac:dyDescent="0.25"/>
    <row r="24857" ht="15" x14ac:dyDescent="0.25"/>
    <row r="24858" ht="15" x14ac:dyDescent="0.25"/>
    <row r="24859" ht="15" x14ac:dyDescent="0.25"/>
    <row r="24860" ht="15" x14ac:dyDescent="0.25"/>
    <row r="24861" ht="15" x14ac:dyDescent="0.25"/>
    <row r="24862" ht="15" x14ac:dyDescent="0.25"/>
    <row r="24863" ht="15" x14ac:dyDescent="0.25"/>
    <row r="24864" ht="15" x14ac:dyDescent="0.25"/>
    <row r="24865" ht="15" x14ac:dyDescent="0.25"/>
    <row r="24866" ht="15" x14ac:dyDescent="0.25"/>
    <row r="24867" ht="15" x14ac:dyDescent="0.25"/>
    <row r="24868" ht="15" x14ac:dyDescent="0.25"/>
    <row r="24869" ht="15" x14ac:dyDescent="0.25"/>
    <row r="24870" ht="15" x14ac:dyDescent="0.25"/>
    <row r="24871" ht="15" x14ac:dyDescent="0.25"/>
    <row r="24872" ht="15" x14ac:dyDescent="0.25"/>
    <row r="24873" ht="15" x14ac:dyDescent="0.25"/>
    <row r="24874" ht="15" x14ac:dyDescent="0.25"/>
    <row r="24875" ht="15" x14ac:dyDescent="0.25"/>
    <row r="24876" ht="15" x14ac:dyDescent="0.25"/>
    <row r="24877" ht="15" x14ac:dyDescent="0.25"/>
    <row r="24878" ht="15" x14ac:dyDescent="0.25"/>
    <row r="24879" ht="15" x14ac:dyDescent="0.25"/>
    <row r="24880" ht="15" x14ac:dyDescent="0.25"/>
    <row r="24881" ht="15" x14ac:dyDescent="0.25"/>
    <row r="24882" ht="15" x14ac:dyDescent="0.25"/>
    <row r="24883" ht="15" x14ac:dyDescent="0.25"/>
    <row r="24884" ht="15" x14ac:dyDescent="0.25"/>
    <row r="24885" ht="15" x14ac:dyDescent="0.25"/>
    <row r="24886" ht="15" x14ac:dyDescent="0.25"/>
    <row r="24887" ht="15" x14ac:dyDescent="0.25"/>
    <row r="24888" ht="15" x14ac:dyDescent="0.25"/>
    <row r="24889" ht="15" x14ac:dyDescent="0.25"/>
    <row r="24890" ht="15" x14ac:dyDescent="0.25"/>
    <row r="24891" ht="15" x14ac:dyDescent="0.25"/>
    <row r="24892" ht="15" x14ac:dyDescent="0.25"/>
    <row r="24893" ht="15" x14ac:dyDescent="0.25"/>
    <row r="24894" ht="15" x14ac:dyDescent="0.25"/>
    <row r="24895" ht="15" x14ac:dyDescent="0.25"/>
    <row r="24896" ht="15" x14ac:dyDescent="0.25"/>
    <row r="24897" ht="15" x14ac:dyDescent="0.25"/>
    <row r="24898" ht="15" x14ac:dyDescent="0.25"/>
    <row r="24899" ht="15" x14ac:dyDescent="0.25"/>
    <row r="24900" ht="15" x14ac:dyDescent="0.25"/>
    <row r="24901" ht="15" x14ac:dyDescent="0.25"/>
    <row r="24902" ht="15" x14ac:dyDescent="0.25"/>
    <row r="24903" ht="15" x14ac:dyDescent="0.25"/>
    <row r="24904" ht="15" x14ac:dyDescent="0.25"/>
    <row r="24905" ht="15" x14ac:dyDescent="0.25"/>
    <row r="24906" ht="15" x14ac:dyDescent="0.25"/>
    <row r="24907" ht="15" x14ac:dyDescent="0.25"/>
    <row r="24908" ht="15" x14ac:dyDescent="0.25"/>
    <row r="24909" ht="15" x14ac:dyDescent="0.25"/>
    <row r="24910" ht="15" x14ac:dyDescent="0.25"/>
    <row r="24911" ht="15" x14ac:dyDescent="0.25"/>
    <row r="24912" ht="15" x14ac:dyDescent="0.25"/>
    <row r="24913" ht="15" x14ac:dyDescent="0.25"/>
    <row r="24914" ht="15" x14ac:dyDescent="0.25"/>
    <row r="24915" ht="15" x14ac:dyDescent="0.25"/>
    <row r="24916" ht="15" x14ac:dyDescent="0.25"/>
    <row r="24917" ht="15" x14ac:dyDescent="0.25"/>
    <row r="24918" ht="15" x14ac:dyDescent="0.25"/>
    <row r="24919" ht="15" x14ac:dyDescent="0.25"/>
    <row r="24920" ht="15" x14ac:dyDescent="0.25"/>
    <row r="24921" ht="15" x14ac:dyDescent="0.25"/>
    <row r="24922" ht="15" x14ac:dyDescent="0.25"/>
    <row r="24923" ht="15" x14ac:dyDescent="0.25"/>
    <row r="24924" ht="15" x14ac:dyDescent="0.25"/>
    <row r="24925" ht="15" x14ac:dyDescent="0.25"/>
    <row r="24926" ht="15" x14ac:dyDescent="0.25"/>
    <row r="24927" ht="15" x14ac:dyDescent="0.25"/>
    <row r="24928" ht="15" x14ac:dyDescent="0.25"/>
    <row r="24929" ht="15" x14ac:dyDescent="0.25"/>
    <row r="24930" ht="15" x14ac:dyDescent="0.25"/>
    <row r="24931" ht="15" x14ac:dyDescent="0.25"/>
    <row r="24932" ht="15" x14ac:dyDescent="0.25"/>
    <row r="24933" ht="15" x14ac:dyDescent="0.25"/>
    <row r="24934" ht="15" x14ac:dyDescent="0.25"/>
    <row r="24935" ht="15" x14ac:dyDescent="0.25"/>
    <row r="24936" ht="15" x14ac:dyDescent="0.25"/>
    <row r="24937" ht="15" x14ac:dyDescent="0.25"/>
    <row r="24938" ht="15" x14ac:dyDescent="0.25"/>
    <row r="24939" ht="15" x14ac:dyDescent="0.25"/>
    <row r="24940" ht="15" x14ac:dyDescent="0.25"/>
    <row r="24941" ht="15" x14ac:dyDescent="0.25"/>
    <row r="24942" ht="15" x14ac:dyDescent="0.25"/>
    <row r="24943" ht="15" x14ac:dyDescent="0.25"/>
    <row r="24944" ht="15" x14ac:dyDescent="0.25"/>
    <row r="24945" ht="15" x14ac:dyDescent="0.25"/>
    <row r="24946" ht="15" x14ac:dyDescent="0.25"/>
    <row r="24947" ht="15" x14ac:dyDescent="0.25"/>
    <row r="24948" ht="15" x14ac:dyDescent="0.25"/>
    <row r="24949" ht="15" x14ac:dyDescent="0.25"/>
    <row r="24950" ht="15" x14ac:dyDescent="0.25"/>
    <row r="24951" ht="15" x14ac:dyDescent="0.25"/>
    <row r="24952" ht="15" x14ac:dyDescent="0.25"/>
    <row r="24953" ht="15" x14ac:dyDescent="0.25"/>
    <row r="24954" ht="15" x14ac:dyDescent="0.25"/>
    <row r="24955" ht="15" x14ac:dyDescent="0.25"/>
    <row r="24956" ht="15" x14ac:dyDescent="0.25"/>
    <row r="24957" ht="15" x14ac:dyDescent="0.25"/>
    <row r="24958" ht="15" x14ac:dyDescent="0.25"/>
    <row r="24959" ht="15" x14ac:dyDescent="0.25"/>
    <row r="24960" ht="15" x14ac:dyDescent="0.25"/>
    <row r="24961" ht="15" x14ac:dyDescent="0.25"/>
    <row r="24962" ht="15" x14ac:dyDescent="0.25"/>
    <row r="24963" ht="15" x14ac:dyDescent="0.25"/>
    <row r="24964" ht="15" x14ac:dyDescent="0.25"/>
    <row r="24965" ht="15" x14ac:dyDescent="0.25"/>
    <row r="24966" ht="15" x14ac:dyDescent="0.25"/>
    <row r="24967" ht="15" x14ac:dyDescent="0.25"/>
    <row r="24968" ht="15" x14ac:dyDescent="0.25"/>
    <row r="24969" ht="15" x14ac:dyDescent="0.25"/>
    <row r="24970" ht="15" x14ac:dyDescent="0.25"/>
    <row r="24971" ht="15" x14ac:dyDescent="0.25"/>
    <row r="24972" ht="15" x14ac:dyDescent="0.25"/>
    <row r="24973" ht="15" x14ac:dyDescent="0.25"/>
    <row r="24974" ht="15" x14ac:dyDescent="0.25"/>
    <row r="24975" ht="15" x14ac:dyDescent="0.25"/>
    <row r="24976" ht="15" x14ac:dyDescent="0.25"/>
    <row r="24977" ht="15" x14ac:dyDescent="0.25"/>
    <row r="24978" ht="15" x14ac:dyDescent="0.25"/>
    <row r="24979" ht="15" x14ac:dyDescent="0.25"/>
    <row r="24980" ht="15" x14ac:dyDescent="0.25"/>
    <row r="24981" ht="15" x14ac:dyDescent="0.25"/>
    <row r="24982" ht="15" x14ac:dyDescent="0.25"/>
    <row r="24983" ht="15" x14ac:dyDescent="0.25"/>
    <row r="24984" ht="15" x14ac:dyDescent="0.25"/>
    <row r="24985" ht="15" x14ac:dyDescent="0.25"/>
    <row r="24986" ht="15" x14ac:dyDescent="0.25"/>
    <row r="24987" ht="15" x14ac:dyDescent="0.25"/>
    <row r="24988" ht="15" x14ac:dyDescent="0.25"/>
    <row r="24989" ht="15" x14ac:dyDescent="0.25"/>
    <row r="24990" ht="15" x14ac:dyDescent="0.25"/>
    <row r="24991" ht="15" x14ac:dyDescent="0.25"/>
    <row r="24992" ht="15" x14ac:dyDescent="0.25"/>
    <row r="24993" ht="15" x14ac:dyDescent="0.25"/>
    <row r="24994" ht="15" x14ac:dyDescent="0.25"/>
    <row r="24995" ht="15" x14ac:dyDescent="0.25"/>
    <row r="24996" ht="15" x14ac:dyDescent="0.25"/>
    <row r="24997" ht="15" x14ac:dyDescent="0.25"/>
    <row r="24998" ht="15" x14ac:dyDescent="0.25"/>
    <row r="24999" ht="15" x14ac:dyDescent="0.25"/>
    <row r="25000" ht="15" x14ac:dyDescent="0.25"/>
    <row r="25001" ht="15" x14ac:dyDescent="0.25"/>
    <row r="25002" ht="15" x14ac:dyDescent="0.25"/>
    <row r="25003" ht="15" x14ac:dyDescent="0.25"/>
    <row r="25004" ht="15" x14ac:dyDescent="0.25"/>
    <row r="25005" ht="15" x14ac:dyDescent="0.25"/>
    <row r="25006" ht="15" x14ac:dyDescent="0.25"/>
    <row r="25007" ht="15" x14ac:dyDescent="0.25"/>
    <row r="25008" ht="15" x14ac:dyDescent="0.25"/>
    <row r="25009" ht="15" x14ac:dyDescent="0.25"/>
    <row r="25010" ht="15" x14ac:dyDescent="0.25"/>
    <row r="25011" ht="15" x14ac:dyDescent="0.25"/>
    <row r="25012" ht="15" x14ac:dyDescent="0.25"/>
    <row r="25013" ht="15" x14ac:dyDescent="0.25"/>
    <row r="25014" ht="15" x14ac:dyDescent="0.25"/>
    <row r="25015" ht="15" x14ac:dyDescent="0.25"/>
    <row r="25016" ht="15" x14ac:dyDescent="0.25"/>
    <row r="25017" ht="15" x14ac:dyDescent="0.25"/>
    <row r="25018" ht="15" x14ac:dyDescent="0.25"/>
    <row r="25019" ht="15" x14ac:dyDescent="0.25"/>
    <row r="25020" ht="15" x14ac:dyDescent="0.25"/>
    <row r="25021" ht="15" x14ac:dyDescent="0.25"/>
    <row r="25022" ht="15" x14ac:dyDescent="0.25"/>
    <row r="25023" ht="15" x14ac:dyDescent="0.25"/>
    <row r="25024" ht="15" x14ac:dyDescent="0.25"/>
    <row r="25025" ht="15" x14ac:dyDescent="0.25"/>
    <row r="25026" ht="15" x14ac:dyDescent="0.25"/>
    <row r="25027" ht="15" x14ac:dyDescent="0.25"/>
    <row r="25028" ht="15" x14ac:dyDescent="0.25"/>
    <row r="25029" ht="15" x14ac:dyDescent="0.25"/>
    <row r="25030" ht="15" x14ac:dyDescent="0.25"/>
    <row r="25031" ht="15" x14ac:dyDescent="0.25"/>
    <row r="25032" ht="15" x14ac:dyDescent="0.25"/>
    <row r="25033" ht="15" x14ac:dyDescent="0.25"/>
    <row r="25034" ht="15" x14ac:dyDescent="0.25"/>
    <row r="25035" ht="15" x14ac:dyDescent="0.25"/>
    <row r="25036" ht="15" x14ac:dyDescent="0.25"/>
    <row r="25037" ht="15" x14ac:dyDescent="0.25"/>
    <row r="25038" ht="15" x14ac:dyDescent="0.25"/>
    <row r="25039" ht="15" x14ac:dyDescent="0.25"/>
    <row r="25040" ht="15" x14ac:dyDescent="0.25"/>
    <row r="25041" ht="15" x14ac:dyDescent="0.25"/>
    <row r="25042" ht="15" x14ac:dyDescent="0.25"/>
    <row r="25043" ht="15" x14ac:dyDescent="0.25"/>
    <row r="25044" ht="15" x14ac:dyDescent="0.25"/>
    <row r="25045" ht="15" x14ac:dyDescent="0.25"/>
    <row r="25046" ht="15" x14ac:dyDescent="0.25"/>
    <row r="25047" ht="15" x14ac:dyDescent="0.25"/>
    <row r="25048" ht="15" x14ac:dyDescent="0.25"/>
    <row r="25049" ht="15" x14ac:dyDescent="0.25"/>
    <row r="25050" ht="15" x14ac:dyDescent="0.25"/>
    <row r="25051" ht="15" x14ac:dyDescent="0.25"/>
    <row r="25052" ht="15" x14ac:dyDescent="0.25"/>
    <row r="25053" ht="15" x14ac:dyDescent="0.25"/>
    <row r="25054" ht="15" x14ac:dyDescent="0.25"/>
    <row r="25055" ht="15" x14ac:dyDescent="0.25"/>
    <row r="25056" ht="15" x14ac:dyDescent="0.25"/>
    <row r="25057" ht="15" x14ac:dyDescent="0.25"/>
    <row r="25058" ht="15" x14ac:dyDescent="0.25"/>
    <row r="25059" ht="15" x14ac:dyDescent="0.25"/>
    <row r="25060" ht="15" x14ac:dyDescent="0.25"/>
    <row r="25061" ht="15" x14ac:dyDescent="0.25"/>
    <row r="25062" ht="15" x14ac:dyDescent="0.25"/>
    <row r="25063" ht="15" x14ac:dyDescent="0.25"/>
    <row r="25064" ht="15" x14ac:dyDescent="0.25"/>
    <row r="25065" ht="15" x14ac:dyDescent="0.25"/>
    <row r="25066" ht="15" x14ac:dyDescent="0.25"/>
    <row r="25067" ht="15" x14ac:dyDescent="0.25"/>
    <row r="25068" ht="15" x14ac:dyDescent="0.25"/>
    <row r="25069" ht="15" x14ac:dyDescent="0.25"/>
    <row r="25070" ht="15" x14ac:dyDescent="0.25"/>
    <row r="25071" ht="15" x14ac:dyDescent="0.25"/>
    <row r="25072" ht="15" x14ac:dyDescent="0.25"/>
    <row r="25073" ht="15" x14ac:dyDescent="0.25"/>
    <row r="25074" ht="15" x14ac:dyDescent="0.25"/>
    <row r="25075" ht="15" x14ac:dyDescent="0.25"/>
    <row r="25076" ht="15" x14ac:dyDescent="0.25"/>
    <row r="25077" ht="15" x14ac:dyDescent="0.25"/>
    <row r="25078" ht="15" x14ac:dyDescent="0.25"/>
    <row r="25079" ht="15" x14ac:dyDescent="0.25"/>
    <row r="25080" ht="15" x14ac:dyDescent="0.25"/>
    <row r="25081" ht="15" x14ac:dyDescent="0.25"/>
    <row r="25082" ht="15" x14ac:dyDescent="0.25"/>
    <row r="25083" ht="15" x14ac:dyDescent="0.25"/>
    <row r="25084" ht="15" x14ac:dyDescent="0.25"/>
    <row r="25085" ht="15" x14ac:dyDescent="0.25"/>
    <row r="25086" ht="15" x14ac:dyDescent="0.25"/>
    <row r="25087" ht="15" x14ac:dyDescent="0.25"/>
    <row r="25088" ht="15" x14ac:dyDescent="0.25"/>
    <row r="25089" ht="15" x14ac:dyDescent="0.25"/>
    <row r="25090" ht="15" x14ac:dyDescent="0.25"/>
    <row r="25091" ht="15" x14ac:dyDescent="0.25"/>
    <row r="25092" ht="15" x14ac:dyDescent="0.25"/>
    <row r="25093" ht="15" x14ac:dyDescent="0.25"/>
    <row r="25094" ht="15" x14ac:dyDescent="0.25"/>
    <row r="25095" ht="15" x14ac:dyDescent="0.25"/>
    <row r="25096" ht="15" x14ac:dyDescent="0.25"/>
    <row r="25097" ht="15" x14ac:dyDescent="0.25"/>
    <row r="25098" ht="15" x14ac:dyDescent="0.25"/>
    <row r="25099" ht="15" x14ac:dyDescent="0.25"/>
    <row r="25100" ht="15" x14ac:dyDescent="0.25"/>
    <row r="25101" ht="15" x14ac:dyDescent="0.25"/>
    <row r="25102" ht="15" x14ac:dyDescent="0.25"/>
    <row r="25103" ht="15" x14ac:dyDescent="0.25"/>
    <row r="25104" ht="15" x14ac:dyDescent="0.25"/>
    <row r="25105" ht="15" x14ac:dyDescent="0.25"/>
    <row r="25106" ht="15" x14ac:dyDescent="0.25"/>
    <row r="25107" ht="15" x14ac:dyDescent="0.25"/>
    <row r="25108" ht="15" x14ac:dyDescent="0.25"/>
    <row r="25109" ht="15" x14ac:dyDescent="0.25"/>
    <row r="25110" ht="15" x14ac:dyDescent="0.25"/>
    <row r="25111" ht="15" x14ac:dyDescent="0.25"/>
    <row r="25112" ht="15" x14ac:dyDescent="0.25"/>
    <row r="25113" ht="15" x14ac:dyDescent="0.25"/>
    <row r="25114" ht="15" x14ac:dyDescent="0.25"/>
    <row r="25115" ht="15" x14ac:dyDescent="0.25"/>
    <row r="25116" ht="15" x14ac:dyDescent="0.25"/>
    <row r="25117" ht="15" x14ac:dyDescent="0.25"/>
    <row r="25118" ht="15" x14ac:dyDescent="0.25"/>
    <row r="25119" ht="15" x14ac:dyDescent="0.25"/>
    <row r="25120" ht="15" x14ac:dyDescent="0.25"/>
    <row r="25121" ht="15" x14ac:dyDescent="0.25"/>
    <row r="25122" ht="15" x14ac:dyDescent="0.25"/>
    <row r="25123" ht="15" x14ac:dyDescent="0.25"/>
    <row r="25124" ht="15" x14ac:dyDescent="0.25"/>
    <row r="25125" ht="15" x14ac:dyDescent="0.25"/>
    <row r="25126" ht="15" x14ac:dyDescent="0.25"/>
    <row r="25127" ht="15" x14ac:dyDescent="0.25"/>
    <row r="25128" ht="15" x14ac:dyDescent="0.25"/>
    <row r="25129" ht="15" x14ac:dyDescent="0.25"/>
    <row r="25130" ht="15" x14ac:dyDescent="0.25"/>
    <row r="25131" ht="15" x14ac:dyDescent="0.25"/>
    <row r="25132" ht="15" x14ac:dyDescent="0.25"/>
    <row r="25133" ht="15" x14ac:dyDescent="0.25"/>
    <row r="25134" ht="15" x14ac:dyDescent="0.25"/>
    <row r="25135" ht="15" x14ac:dyDescent="0.25"/>
    <row r="25136" ht="15" x14ac:dyDescent="0.25"/>
    <row r="25137" ht="15" x14ac:dyDescent="0.25"/>
    <row r="25138" ht="15" x14ac:dyDescent="0.25"/>
    <row r="25139" ht="15" x14ac:dyDescent="0.25"/>
    <row r="25140" ht="15" x14ac:dyDescent="0.25"/>
    <row r="25141" ht="15" x14ac:dyDescent="0.25"/>
    <row r="25142" ht="15" x14ac:dyDescent="0.25"/>
    <row r="25143" ht="15" x14ac:dyDescent="0.25"/>
    <row r="25144" ht="15" x14ac:dyDescent="0.25"/>
    <row r="25145" ht="15" x14ac:dyDescent="0.25"/>
    <row r="25146" ht="15" x14ac:dyDescent="0.25"/>
    <row r="25147" ht="15" x14ac:dyDescent="0.25"/>
    <row r="25148" ht="15" x14ac:dyDescent="0.25"/>
    <row r="25149" ht="15" x14ac:dyDescent="0.25"/>
    <row r="25150" ht="15" x14ac:dyDescent="0.25"/>
    <row r="25151" ht="15" x14ac:dyDescent="0.25"/>
    <row r="25152" ht="15" x14ac:dyDescent="0.25"/>
    <row r="25153" ht="15" x14ac:dyDescent="0.25"/>
    <row r="25154" ht="15" x14ac:dyDescent="0.25"/>
    <row r="25155" ht="15" x14ac:dyDescent="0.25"/>
    <row r="25156" ht="15" x14ac:dyDescent="0.25"/>
    <row r="25157" ht="15" x14ac:dyDescent="0.25"/>
    <row r="25158" ht="15" x14ac:dyDescent="0.25"/>
    <row r="25159" ht="15" x14ac:dyDescent="0.25"/>
    <row r="25160" ht="15" x14ac:dyDescent="0.25"/>
    <row r="25161" ht="15" x14ac:dyDescent="0.25"/>
    <row r="25162" ht="15" x14ac:dyDescent="0.25"/>
    <row r="25163" ht="15" x14ac:dyDescent="0.25"/>
    <row r="25164" ht="15" x14ac:dyDescent="0.25"/>
    <row r="25165" ht="15" x14ac:dyDescent="0.25"/>
    <row r="25166" ht="15" x14ac:dyDescent="0.25"/>
    <row r="25167" ht="15" x14ac:dyDescent="0.25"/>
    <row r="25168" ht="15" x14ac:dyDescent="0.25"/>
    <row r="25169" ht="15" x14ac:dyDescent="0.25"/>
    <row r="25170" ht="15" x14ac:dyDescent="0.25"/>
    <row r="25171" ht="15" x14ac:dyDescent="0.25"/>
    <row r="25172" ht="15" x14ac:dyDescent="0.25"/>
    <row r="25173" ht="15" x14ac:dyDescent="0.25"/>
    <row r="25174" ht="15" x14ac:dyDescent="0.25"/>
    <row r="25175" ht="15" x14ac:dyDescent="0.25"/>
    <row r="25176" ht="15" x14ac:dyDescent="0.25"/>
    <row r="25177" ht="15" x14ac:dyDescent="0.25"/>
    <row r="25178" ht="15" x14ac:dyDescent="0.25"/>
    <row r="25179" ht="15" x14ac:dyDescent="0.25"/>
    <row r="25180" ht="15" x14ac:dyDescent="0.25"/>
    <row r="25181" ht="15" x14ac:dyDescent="0.25"/>
    <row r="25182" ht="15" x14ac:dyDescent="0.25"/>
    <row r="25183" ht="15" x14ac:dyDescent="0.25"/>
    <row r="25184" ht="15" x14ac:dyDescent="0.25"/>
    <row r="25185" ht="15" x14ac:dyDescent="0.25"/>
    <row r="25186" ht="15" x14ac:dyDescent="0.25"/>
    <row r="25187" ht="15" x14ac:dyDescent="0.25"/>
    <row r="25188" ht="15" x14ac:dyDescent="0.25"/>
    <row r="25189" ht="15" x14ac:dyDescent="0.25"/>
    <row r="25190" ht="15" x14ac:dyDescent="0.25"/>
    <row r="25191" ht="15" x14ac:dyDescent="0.25"/>
    <row r="25192" ht="15" x14ac:dyDescent="0.25"/>
    <row r="25193" ht="15" x14ac:dyDescent="0.25"/>
    <row r="25194" ht="15" x14ac:dyDescent="0.25"/>
    <row r="25195" ht="15" x14ac:dyDescent="0.25"/>
    <row r="25196" ht="15" x14ac:dyDescent="0.25"/>
    <row r="25197" ht="15" x14ac:dyDescent="0.25"/>
    <row r="25198" ht="15" x14ac:dyDescent="0.25"/>
    <row r="25199" ht="15" x14ac:dyDescent="0.25"/>
    <row r="25200" ht="15" x14ac:dyDescent="0.25"/>
    <row r="25201" ht="15" x14ac:dyDescent="0.25"/>
    <row r="25202" ht="15" x14ac:dyDescent="0.25"/>
    <row r="25203" ht="15" x14ac:dyDescent="0.25"/>
    <row r="25204" ht="15" x14ac:dyDescent="0.25"/>
    <row r="25205" ht="15" x14ac:dyDescent="0.25"/>
    <row r="25206" ht="15" x14ac:dyDescent="0.25"/>
    <row r="25207" ht="15" x14ac:dyDescent="0.25"/>
    <row r="25208" ht="15" x14ac:dyDescent="0.25"/>
    <row r="25209" ht="15" x14ac:dyDescent="0.25"/>
    <row r="25210" ht="15" x14ac:dyDescent="0.25"/>
    <row r="25211" ht="15" x14ac:dyDescent="0.25"/>
    <row r="25212" ht="15" x14ac:dyDescent="0.25"/>
    <row r="25213" ht="15" x14ac:dyDescent="0.25"/>
    <row r="25214" ht="15" x14ac:dyDescent="0.25"/>
    <row r="25215" ht="15" x14ac:dyDescent="0.25"/>
    <row r="25216" ht="15" x14ac:dyDescent="0.25"/>
    <row r="25217" ht="15" x14ac:dyDescent="0.25"/>
    <row r="25218" ht="15" x14ac:dyDescent="0.25"/>
    <row r="25219" ht="15" x14ac:dyDescent="0.25"/>
    <row r="25220" ht="15" x14ac:dyDescent="0.25"/>
    <row r="25221" ht="15" x14ac:dyDescent="0.25"/>
    <row r="25222" ht="15" x14ac:dyDescent="0.25"/>
    <row r="25223" ht="15" x14ac:dyDescent="0.25"/>
    <row r="25224" ht="15" x14ac:dyDescent="0.25"/>
    <row r="25225" ht="15" x14ac:dyDescent="0.25"/>
    <row r="25226" ht="15" x14ac:dyDescent="0.25"/>
    <row r="25227" ht="15" x14ac:dyDescent="0.25"/>
    <row r="25228" ht="15" x14ac:dyDescent="0.25"/>
    <row r="25229" ht="15" x14ac:dyDescent="0.25"/>
    <row r="25230" ht="15" x14ac:dyDescent="0.25"/>
    <row r="25231" ht="15" x14ac:dyDescent="0.25"/>
    <row r="25232" ht="15" x14ac:dyDescent="0.25"/>
    <row r="25233" ht="15" x14ac:dyDescent="0.25"/>
    <row r="25234" ht="15" x14ac:dyDescent="0.25"/>
    <row r="25235" ht="15" x14ac:dyDescent="0.25"/>
    <row r="25236" ht="15" x14ac:dyDescent="0.25"/>
    <row r="25237" ht="15" x14ac:dyDescent="0.25"/>
    <row r="25238" ht="15" x14ac:dyDescent="0.25"/>
    <row r="25239" ht="15" x14ac:dyDescent="0.25"/>
    <row r="25240" ht="15" x14ac:dyDescent="0.25"/>
    <row r="25241" ht="15" x14ac:dyDescent="0.25"/>
    <row r="25242" ht="15" x14ac:dyDescent="0.25"/>
    <row r="25243" ht="15" x14ac:dyDescent="0.25"/>
    <row r="25244" ht="15" x14ac:dyDescent="0.25"/>
    <row r="25245" ht="15" x14ac:dyDescent="0.25"/>
    <row r="25246" ht="15" x14ac:dyDescent="0.25"/>
    <row r="25247" ht="15" x14ac:dyDescent="0.25"/>
    <row r="25248" ht="15" x14ac:dyDescent="0.25"/>
    <row r="25249" ht="15" x14ac:dyDescent="0.25"/>
    <row r="25250" ht="15" x14ac:dyDescent="0.25"/>
    <row r="25251" ht="15" x14ac:dyDescent="0.25"/>
    <row r="25252" ht="15" x14ac:dyDescent="0.25"/>
    <row r="25253" ht="15" x14ac:dyDescent="0.25"/>
    <row r="25254" ht="15" x14ac:dyDescent="0.25"/>
    <row r="25255" ht="15" x14ac:dyDescent="0.25"/>
    <row r="25256" ht="15" x14ac:dyDescent="0.25"/>
    <row r="25257" ht="15" x14ac:dyDescent="0.25"/>
    <row r="25258" ht="15" x14ac:dyDescent="0.25"/>
    <row r="25259" ht="15" x14ac:dyDescent="0.25"/>
    <row r="25260" ht="15" x14ac:dyDescent="0.25"/>
    <row r="25261" ht="15" x14ac:dyDescent="0.25"/>
    <row r="25262" ht="15" x14ac:dyDescent="0.25"/>
    <row r="25263" ht="15" x14ac:dyDescent="0.25"/>
    <row r="25264" ht="15" x14ac:dyDescent="0.25"/>
    <row r="25265" ht="15" x14ac:dyDescent="0.25"/>
    <row r="25266" ht="15" x14ac:dyDescent="0.25"/>
    <row r="25267" ht="15" x14ac:dyDescent="0.25"/>
    <row r="25268" ht="15" x14ac:dyDescent="0.25"/>
    <row r="25269" ht="15" x14ac:dyDescent="0.25"/>
    <row r="25270" ht="15" x14ac:dyDescent="0.25"/>
    <row r="25271" ht="15" x14ac:dyDescent="0.25"/>
    <row r="25272" ht="15" x14ac:dyDescent="0.25"/>
    <row r="25273" ht="15" x14ac:dyDescent="0.25"/>
    <row r="25274" ht="15" x14ac:dyDescent="0.25"/>
    <row r="25275" ht="15" x14ac:dyDescent="0.25"/>
    <row r="25276" ht="15" x14ac:dyDescent="0.25"/>
    <row r="25277" ht="15" x14ac:dyDescent="0.25"/>
    <row r="25278" ht="15" x14ac:dyDescent="0.25"/>
    <row r="25279" ht="15" x14ac:dyDescent="0.25"/>
    <row r="25280" ht="15" x14ac:dyDescent="0.25"/>
    <row r="25281" ht="15" x14ac:dyDescent="0.25"/>
    <row r="25282" ht="15" x14ac:dyDescent="0.25"/>
    <row r="25283" ht="15" x14ac:dyDescent="0.25"/>
    <row r="25284" ht="15" x14ac:dyDescent="0.25"/>
    <row r="25285" ht="15" x14ac:dyDescent="0.25"/>
    <row r="25286" ht="15" x14ac:dyDescent="0.25"/>
    <row r="25287" ht="15" x14ac:dyDescent="0.25"/>
    <row r="25288" ht="15" x14ac:dyDescent="0.25"/>
    <row r="25289" ht="15" x14ac:dyDescent="0.25"/>
    <row r="25290" ht="15" x14ac:dyDescent="0.25"/>
    <row r="25291" ht="15" x14ac:dyDescent="0.25"/>
    <row r="25292" ht="15" x14ac:dyDescent="0.25"/>
    <row r="25293" ht="15" x14ac:dyDescent="0.25"/>
    <row r="25294" ht="15" x14ac:dyDescent="0.25"/>
    <row r="25295" ht="15" x14ac:dyDescent="0.25"/>
    <row r="25296" ht="15" x14ac:dyDescent="0.25"/>
    <row r="25297" ht="15" x14ac:dyDescent="0.25"/>
    <row r="25298" ht="15" x14ac:dyDescent="0.25"/>
    <row r="25299" ht="15" x14ac:dyDescent="0.25"/>
    <row r="25300" ht="15" x14ac:dyDescent="0.25"/>
    <row r="25301" ht="15" x14ac:dyDescent="0.25"/>
    <row r="25302" ht="15" x14ac:dyDescent="0.25"/>
    <row r="25303" ht="15" x14ac:dyDescent="0.25"/>
    <row r="25304" ht="15" x14ac:dyDescent="0.25"/>
    <row r="25305" ht="15" x14ac:dyDescent="0.25"/>
    <row r="25306" ht="15" x14ac:dyDescent="0.25"/>
    <row r="25307" ht="15" x14ac:dyDescent="0.25"/>
    <row r="25308" ht="15" x14ac:dyDescent="0.25"/>
    <row r="25309" ht="15" x14ac:dyDescent="0.25"/>
    <row r="25310" ht="15" x14ac:dyDescent="0.25"/>
    <row r="25311" ht="15" x14ac:dyDescent="0.25"/>
    <row r="25312" ht="15" x14ac:dyDescent="0.25"/>
    <row r="25313" ht="15" x14ac:dyDescent="0.25"/>
    <row r="25314" ht="15" x14ac:dyDescent="0.25"/>
    <row r="25315" ht="15" x14ac:dyDescent="0.25"/>
    <row r="25316" ht="15" x14ac:dyDescent="0.25"/>
    <row r="25317" ht="15" x14ac:dyDescent="0.25"/>
    <row r="25318" ht="15" x14ac:dyDescent="0.25"/>
    <row r="25319" ht="15" x14ac:dyDescent="0.25"/>
    <row r="25320" ht="15" x14ac:dyDescent="0.25"/>
    <row r="25321" ht="15" x14ac:dyDescent="0.25"/>
    <row r="25322" ht="15" x14ac:dyDescent="0.25"/>
    <row r="25323" ht="15" x14ac:dyDescent="0.25"/>
    <row r="25324" ht="15" x14ac:dyDescent="0.25"/>
    <row r="25325" ht="15" x14ac:dyDescent="0.25"/>
    <row r="25326" ht="15" x14ac:dyDescent="0.25"/>
    <row r="25327" ht="15" x14ac:dyDescent="0.25"/>
    <row r="25328" ht="15" x14ac:dyDescent="0.25"/>
    <row r="25329" ht="15" x14ac:dyDescent="0.25"/>
    <row r="25330" ht="15" x14ac:dyDescent="0.25"/>
    <row r="25331" ht="15" x14ac:dyDescent="0.25"/>
    <row r="25332" ht="15" x14ac:dyDescent="0.25"/>
    <row r="25333" ht="15" x14ac:dyDescent="0.25"/>
    <row r="25334" ht="15" x14ac:dyDescent="0.25"/>
    <row r="25335" ht="15" x14ac:dyDescent="0.25"/>
    <row r="25336" ht="15" x14ac:dyDescent="0.25"/>
    <row r="25337" ht="15" x14ac:dyDescent="0.25"/>
    <row r="25338" ht="15" x14ac:dyDescent="0.25"/>
    <row r="25339" ht="15" x14ac:dyDescent="0.25"/>
    <row r="25340" ht="15" x14ac:dyDescent="0.25"/>
    <row r="25341" ht="15" x14ac:dyDescent="0.25"/>
    <row r="25342" ht="15" x14ac:dyDescent="0.25"/>
    <row r="25343" ht="15" x14ac:dyDescent="0.25"/>
    <row r="25344" ht="15" x14ac:dyDescent="0.25"/>
    <row r="25345" ht="15" x14ac:dyDescent="0.25"/>
    <row r="25346" ht="15" x14ac:dyDescent="0.25"/>
    <row r="25347" ht="15" x14ac:dyDescent="0.25"/>
    <row r="25348" ht="15" x14ac:dyDescent="0.25"/>
    <row r="25349" ht="15" x14ac:dyDescent="0.25"/>
    <row r="25350" ht="15" x14ac:dyDescent="0.25"/>
    <row r="25351" ht="15" x14ac:dyDescent="0.25"/>
    <row r="25352" ht="15" x14ac:dyDescent="0.25"/>
    <row r="25353" ht="15" x14ac:dyDescent="0.25"/>
    <row r="25354" ht="15" x14ac:dyDescent="0.25"/>
    <row r="25355" ht="15" x14ac:dyDescent="0.25"/>
    <row r="25356" ht="15" x14ac:dyDescent="0.25"/>
    <row r="25357" ht="15" x14ac:dyDescent="0.25"/>
    <row r="25358" ht="15" x14ac:dyDescent="0.25"/>
    <row r="25359" ht="15" x14ac:dyDescent="0.25"/>
    <row r="25360" ht="15" x14ac:dyDescent="0.25"/>
    <row r="25361" ht="15" x14ac:dyDescent="0.25"/>
    <row r="25362" ht="15" x14ac:dyDescent="0.25"/>
    <row r="25363" ht="15" x14ac:dyDescent="0.25"/>
    <row r="25364" ht="15" x14ac:dyDescent="0.25"/>
    <row r="25365" ht="15" x14ac:dyDescent="0.25"/>
    <row r="25366" ht="15" x14ac:dyDescent="0.25"/>
    <row r="25367" ht="15" x14ac:dyDescent="0.25"/>
    <row r="25368" ht="15" x14ac:dyDescent="0.25"/>
    <row r="25369" ht="15" x14ac:dyDescent="0.25"/>
    <row r="25370" ht="15" x14ac:dyDescent="0.25"/>
    <row r="25371" ht="15" x14ac:dyDescent="0.25"/>
    <row r="25372" ht="15" x14ac:dyDescent="0.25"/>
    <row r="25373" ht="15" x14ac:dyDescent="0.25"/>
    <row r="25374" ht="15" x14ac:dyDescent="0.25"/>
    <row r="25375" ht="15" x14ac:dyDescent="0.25"/>
    <row r="25376" ht="15" x14ac:dyDescent="0.25"/>
    <row r="25377" ht="15" x14ac:dyDescent="0.25"/>
    <row r="25378" ht="15" x14ac:dyDescent="0.25"/>
    <row r="25379" ht="15" x14ac:dyDescent="0.25"/>
    <row r="25380" ht="15" x14ac:dyDescent="0.25"/>
    <row r="25381" ht="15" x14ac:dyDescent="0.25"/>
    <row r="25382" ht="15" x14ac:dyDescent="0.25"/>
    <row r="25383" ht="15" x14ac:dyDescent="0.25"/>
    <row r="25384" ht="15" x14ac:dyDescent="0.25"/>
    <row r="25385" ht="15" x14ac:dyDescent="0.25"/>
    <row r="25386" ht="15" x14ac:dyDescent="0.25"/>
    <row r="25387" ht="15" x14ac:dyDescent="0.25"/>
    <row r="25388" ht="15" x14ac:dyDescent="0.25"/>
    <row r="25389" ht="15" x14ac:dyDescent="0.25"/>
    <row r="25390" ht="15" x14ac:dyDescent="0.25"/>
    <row r="25391" ht="15" x14ac:dyDescent="0.25"/>
    <row r="25392" ht="15" x14ac:dyDescent="0.25"/>
    <row r="25393" ht="15" x14ac:dyDescent="0.25"/>
    <row r="25394" ht="15" x14ac:dyDescent="0.25"/>
    <row r="25395" ht="15" x14ac:dyDescent="0.25"/>
    <row r="25396" ht="15" x14ac:dyDescent="0.25"/>
    <row r="25397" ht="15" x14ac:dyDescent="0.25"/>
    <row r="25398" ht="15" x14ac:dyDescent="0.25"/>
    <row r="25399" ht="15" x14ac:dyDescent="0.25"/>
    <row r="25400" ht="15" x14ac:dyDescent="0.25"/>
    <row r="25401" ht="15" x14ac:dyDescent="0.25"/>
    <row r="25402" ht="15" x14ac:dyDescent="0.25"/>
    <row r="25403" ht="15" x14ac:dyDescent="0.25"/>
    <row r="25404" ht="15" x14ac:dyDescent="0.25"/>
    <row r="25405" ht="15" x14ac:dyDescent="0.25"/>
    <row r="25406" ht="15" x14ac:dyDescent="0.25"/>
    <row r="25407" ht="15" x14ac:dyDescent="0.25"/>
    <row r="25408" ht="15" x14ac:dyDescent="0.25"/>
    <row r="25409" ht="15" x14ac:dyDescent="0.25"/>
    <row r="25410" ht="15" x14ac:dyDescent="0.25"/>
    <row r="25411" ht="15" x14ac:dyDescent="0.25"/>
    <row r="25412" ht="15" x14ac:dyDescent="0.25"/>
    <row r="25413" ht="15" x14ac:dyDescent="0.25"/>
    <row r="25414" ht="15" x14ac:dyDescent="0.25"/>
    <row r="25415" ht="15" x14ac:dyDescent="0.25"/>
    <row r="25416" ht="15" x14ac:dyDescent="0.25"/>
    <row r="25417" ht="15" x14ac:dyDescent="0.25"/>
    <row r="25418" ht="15" x14ac:dyDescent="0.25"/>
    <row r="25419" ht="15" x14ac:dyDescent="0.25"/>
    <row r="25420" ht="15" x14ac:dyDescent="0.25"/>
    <row r="25421" ht="15" x14ac:dyDescent="0.25"/>
    <row r="25422" ht="15" x14ac:dyDescent="0.25"/>
    <row r="25423" ht="15" x14ac:dyDescent="0.25"/>
    <row r="25424" ht="15" x14ac:dyDescent="0.25"/>
    <row r="25425" ht="15" x14ac:dyDescent="0.25"/>
    <row r="25426" ht="15" x14ac:dyDescent="0.25"/>
    <row r="25427" ht="15" x14ac:dyDescent="0.25"/>
    <row r="25428" ht="15" x14ac:dyDescent="0.25"/>
    <row r="25429" ht="15" x14ac:dyDescent="0.25"/>
    <row r="25430" ht="15" x14ac:dyDescent="0.25"/>
    <row r="25431" ht="15" x14ac:dyDescent="0.25"/>
    <row r="25432" ht="15" x14ac:dyDescent="0.25"/>
    <row r="25433" ht="15" x14ac:dyDescent="0.25"/>
    <row r="25434" ht="15" x14ac:dyDescent="0.25"/>
    <row r="25435" ht="15" x14ac:dyDescent="0.25"/>
    <row r="25436" ht="15" x14ac:dyDescent="0.25"/>
    <row r="25437" ht="15" x14ac:dyDescent="0.25"/>
    <row r="25438" ht="15" x14ac:dyDescent="0.25"/>
    <row r="25439" ht="15" x14ac:dyDescent="0.25"/>
    <row r="25440" ht="15" x14ac:dyDescent="0.25"/>
    <row r="25441" ht="15" x14ac:dyDescent="0.25"/>
    <row r="25442" ht="15" x14ac:dyDescent="0.25"/>
    <row r="25443" ht="15" x14ac:dyDescent="0.25"/>
    <row r="25444" ht="15" x14ac:dyDescent="0.25"/>
    <row r="25445" ht="15" x14ac:dyDescent="0.25"/>
    <row r="25446" ht="15" x14ac:dyDescent="0.25"/>
    <row r="25447" ht="15" x14ac:dyDescent="0.25"/>
    <row r="25448" ht="15" x14ac:dyDescent="0.25"/>
    <row r="25449" ht="15" x14ac:dyDescent="0.25"/>
    <row r="25450" ht="15" x14ac:dyDescent="0.25"/>
    <row r="25451" ht="15" x14ac:dyDescent="0.25"/>
    <row r="25452" ht="15" x14ac:dyDescent="0.25"/>
    <row r="25453" ht="15" x14ac:dyDescent="0.25"/>
    <row r="25454" ht="15" x14ac:dyDescent="0.25"/>
    <row r="25455" ht="15" x14ac:dyDescent="0.25"/>
    <row r="25456" ht="15" x14ac:dyDescent="0.25"/>
    <row r="25457" ht="15" x14ac:dyDescent="0.25"/>
    <row r="25458" ht="15" x14ac:dyDescent="0.25"/>
    <row r="25459" ht="15" x14ac:dyDescent="0.25"/>
    <row r="25460" ht="15" x14ac:dyDescent="0.25"/>
    <row r="25461" ht="15" x14ac:dyDescent="0.25"/>
    <row r="25462" ht="15" x14ac:dyDescent="0.25"/>
    <row r="25463" ht="15" x14ac:dyDescent="0.25"/>
    <row r="25464" ht="15" x14ac:dyDescent="0.25"/>
    <row r="25465" ht="15" x14ac:dyDescent="0.25"/>
    <row r="25466" ht="15" x14ac:dyDescent="0.25"/>
    <row r="25467" ht="15" x14ac:dyDescent="0.25"/>
    <row r="25468" ht="15" x14ac:dyDescent="0.25"/>
    <row r="25469" ht="15" x14ac:dyDescent="0.25"/>
    <row r="25470" ht="15" x14ac:dyDescent="0.25"/>
    <row r="25471" ht="15" x14ac:dyDescent="0.25"/>
    <row r="25472" ht="15" x14ac:dyDescent="0.25"/>
    <row r="25473" ht="15" x14ac:dyDescent="0.25"/>
    <row r="25474" ht="15" x14ac:dyDescent="0.25"/>
    <row r="25475" ht="15" x14ac:dyDescent="0.25"/>
    <row r="25476" ht="15" x14ac:dyDescent="0.25"/>
    <row r="25477" ht="15" x14ac:dyDescent="0.25"/>
    <row r="25478" ht="15" x14ac:dyDescent="0.25"/>
    <row r="25479" ht="15" x14ac:dyDescent="0.25"/>
    <row r="25480" ht="15" x14ac:dyDescent="0.25"/>
    <row r="25481" ht="15" x14ac:dyDescent="0.25"/>
    <row r="25482" ht="15" x14ac:dyDescent="0.25"/>
    <row r="25483" ht="15" x14ac:dyDescent="0.25"/>
    <row r="25484" ht="15" x14ac:dyDescent="0.25"/>
    <row r="25485" ht="15" x14ac:dyDescent="0.25"/>
    <row r="25486" ht="15" x14ac:dyDescent="0.25"/>
    <row r="25487" ht="15" x14ac:dyDescent="0.25"/>
    <row r="25488" ht="15" x14ac:dyDescent="0.25"/>
    <row r="25489" ht="15" x14ac:dyDescent="0.25"/>
    <row r="25490" ht="15" x14ac:dyDescent="0.25"/>
    <row r="25491" ht="15" x14ac:dyDescent="0.25"/>
    <row r="25492" ht="15" x14ac:dyDescent="0.25"/>
    <row r="25493" ht="15" x14ac:dyDescent="0.25"/>
    <row r="25494" ht="15" x14ac:dyDescent="0.25"/>
    <row r="25495" ht="15" x14ac:dyDescent="0.25"/>
    <row r="25496" ht="15" x14ac:dyDescent="0.25"/>
    <row r="25497" ht="15" x14ac:dyDescent="0.25"/>
    <row r="25498" ht="15" x14ac:dyDescent="0.25"/>
    <row r="25499" ht="15" x14ac:dyDescent="0.25"/>
    <row r="25500" ht="15" x14ac:dyDescent="0.25"/>
    <row r="25501" ht="15" x14ac:dyDescent="0.25"/>
    <row r="25502" ht="15" x14ac:dyDescent="0.25"/>
    <row r="25503" ht="15" x14ac:dyDescent="0.25"/>
    <row r="25504" ht="15" x14ac:dyDescent="0.25"/>
    <row r="25505" ht="15" x14ac:dyDescent="0.25"/>
    <row r="25506" ht="15" x14ac:dyDescent="0.25"/>
    <row r="25507" ht="15" x14ac:dyDescent="0.25"/>
    <row r="25508" ht="15" x14ac:dyDescent="0.25"/>
    <row r="25509" ht="15" x14ac:dyDescent="0.25"/>
    <row r="25510" ht="15" x14ac:dyDescent="0.25"/>
    <row r="25511" ht="15" x14ac:dyDescent="0.25"/>
    <row r="25512" ht="15" x14ac:dyDescent="0.25"/>
    <row r="25513" ht="15" x14ac:dyDescent="0.25"/>
    <row r="25514" ht="15" x14ac:dyDescent="0.25"/>
    <row r="25515" ht="15" x14ac:dyDescent="0.25"/>
    <row r="25516" ht="15" x14ac:dyDescent="0.25"/>
    <row r="25517" ht="15" x14ac:dyDescent="0.25"/>
    <row r="25518" ht="15" x14ac:dyDescent="0.25"/>
    <row r="25519" ht="15" x14ac:dyDescent="0.25"/>
    <row r="25520" ht="15" x14ac:dyDescent="0.25"/>
    <row r="25521" ht="15" x14ac:dyDescent="0.25"/>
    <row r="25522" ht="15" x14ac:dyDescent="0.25"/>
    <row r="25523" ht="15" x14ac:dyDescent="0.25"/>
    <row r="25524" ht="15" x14ac:dyDescent="0.25"/>
    <row r="25525" ht="15" x14ac:dyDescent="0.25"/>
    <row r="25526" ht="15" x14ac:dyDescent="0.25"/>
    <row r="25527" ht="15" x14ac:dyDescent="0.25"/>
    <row r="25528" ht="15" x14ac:dyDescent="0.25"/>
    <row r="25529" ht="15" x14ac:dyDescent="0.25"/>
    <row r="25530" ht="15" x14ac:dyDescent="0.25"/>
    <row r="25531" ht="15" x14ac:dyDescent="0.25"/>
    <row r="25532" ht="15" x14ac:dyDescent="0.25"/>
    <row r="25533" ht="15" x14ac:dyDescent="0.25"/>
    <row r="25534" ht="15" x14ac:dyDescent="0.25"/>
    <row r="25535" ht="15" x14ac:dyDescent="0.25"/>
    <row r="25536" ht="15" x14ac:dyDescent="0.25"/>
    <row r="25537" ht="15" x14ac:dyDescent="0.25"/>
    <row r="25538" ht="15" x14ac:dyDescent="0.25"/>
    <row r="25539" ht="15" x14ac:dyDescent="0.25"/>
    <row r="25540" ht="15" x14ac:dyDescent="0.25"/>
    <row r="25541" ht="15" x14ac:dyDescent="0.25"/>
    <row r="25542" ht="15" x14ac:dyDescent="0.25"/>
    <row r="25543" ht="15" x14ac:dyDescent="0.25"/>
    <row r="25544" ht="15" x14ac:dyDescent="0.25"/>
    <row r="25545" ht="15" x14ac:dyDescent="0.25"/>
    <row r="25546" ht="15" x14ac:dyDescent="0.25"/>
    <row r="25547" ht="15" x14ac:dyDescent="0.25"/>
    <row r="25548" ht="15" x14ac:dyDescent="0.25"/>
    <row r="25549" ht="15" x14ac:dyDescent="0.25"/>
    <row r="25550" ht="15" x14ac:dyDescent="0.25"/>
    <row r="25551" ht="15" x14ac:dyDescent="0.25"/>
    <row r="25552" ht="15" x14ac:dyDescent="0.25"/>
    <row r="25553" ht="15" x14ac:dyDescent="0.25"/>
    <row r="25554" ht="15" x14ac:dyDescent="0.25"/>
    <row r="25555" ht="15" x14ac:dyDescent="0.25"/>
    <row r="25556" ht="15" x14ac:dyDescent="0.25"/>
    <row r="25557" ht="15" x14ac:dyDescent="0.25"/>
    <row r="25558" ht="15" x14ac:dyDescent="0.25"/>
    <row r="25559" ht="15" x14ac:dyDescent="0.25"/>
    <row r="25560" ht="15" x14ac:dyDescent="0.25"/>
    <row r="25561" ht="15" x14ac:dyDescent="0.25"/>
    <row r="25562" ht="15" x14ac:dyDescent="0.25"/>
    <row r="25563" ht="15" x14ac:dyDescent="0.25"/>
    <row r="25564" ht="15" x14ac:dyDescent="0.25"/>
    <row r="25565" ht="15" x14ac:dyDescent="0.25"/>
    <row r="25566" ht="15" x14ac:dyDescent="0.25"/>
    <row r="25567" ht="15" x14ac:dyDescent="0.25"/>
    <row r="25568" ht="15" x14ac:dyDescent="0.25"/>
    <row r="25569" ht="15" x14ac:dyDescent="0.25"/>
    <row r="25570" ht="15" x14ac:dyDescent="0.25"/>
    <row r="25571" ht="15" x14ac:dyDescent="0.25"/>
    <row r="25572" ht="15" x14ac:dyDescent="0.25"/>
    <row r="25573" ht="15" x14ac:dyDescent="0.25"/>
    <row r="25574" ht="15" x14ac:dyDescent="0.25"/>
    <row r="25575" ht="15" x14ac:dyDescent="0.25"/>
    <row r="25576" ht="15" x14ac:dyDescent="0.25"/>
    <row r="25577" ht="15" x14ac:dyDescent="0.25"/>
    <row r="25578" ht="15" x14ac:dyDescent="0.25"/>
    <row r="25579" ht="15" x14ac:dyDescent="0.25"/>
    <row r="25580" ht="15" x14ac:dyDescent="0.25"/>
    <row r="25581" ht="15" x14ac:dyDescent="0.25"/>
    <row r="25582" ht="15" x14ac:dyDescent="0.25"/>
    <row r="25583" ht="15" x14ac:dyDescent="0.25"/>
    <row r="25584" ht="15" x14ac:dyDescent="0.25"/>
    <row r="25585" ht="15" x14ac:dyDescent="0.25"/>
    <row r="25586" ht="15" x14ac:dyDescent="0.25"/>
    <row r="25587" ht="15" x14ac:dyDescent="0.25"/>
    <row r="25588" ht="15" x14ac:dyDescent="0.25"/>
    <row r="25589" ht="15" x14ac:dyDescent="0.25"/>
    <row r="25590" ht="15" x14ac:dyDescent="0.25"/>
    <row r="25591" ht="15" x14ac:dyDescent="0.25"/>
    <row r="25592" ht="15" x14ac:dyDescent="0.25"/>
    <row r="25593" ht="15" x14ac:dyDescent="0.25"/>
    <row r="25594" ht="15" x14ac:dyDescent="0.25"/>
    <row r="25595" ht="15" x14ac:dyDescent="0.25"/>
    <row r="25596" ht="15" x14ac:dyDescent="0.25"/>
    <row r="25597" ht="15" x14ac:dyDescent="0.25"/>
    <row r="25598" ht="15" x14ac:dyDescent="0.25"/>
    <row r="25599" ht="15" x14ac:dyDescent="0.25"/>
    <row r="25600" ht="15" x14ac:dyDescent="0.25"/>
    <row r="25601" ht="15" x14ac:dyDescent="0.25"/>
    <row r="25602" ht="15" x14ac:dyDescent="0.25"/>
    <row r="25603" ht="15" x14ac:dyDescent="0.25"/>
    <row r="25604" ht="15" x14ac:dyDescent="0.25"/>
    <row r="25605" ht="15" x14ac:dyDescent="0.25"/>
    <row r="25606" ht="15" x14ac:dyDescent="0.25"/>
    <row r="25607" ht="15" x14ac:dyDescent="0.25"/>
    <row r="25608" ht="15" x14ac:dyDescent="0.25"/>
    <row r="25609" ht="15" x14ac:dyDescent="0.25"/>
    <row r="25610" ht="15" x14ac:dyDescent="0.25"/>
    <row r="25611" ht="15" x14ac:dyDescent="0.25"/>
    <row r="25612" ht="15" x14ac:dyDescent="0.25"/>
    <row r="25613" ht="15" x14ac:dyDescent="0.25"/>
    <row r="25614" ht="15" x14ac:dyDescent="0.25"/>
    <row r="25615" ht="15" x14ac:dyDescent="0.25"/>
    <row r="25616" ht="15" x14ac:dyDescent="0.25"/>
    <row r="25617" ht="15" x14ac:dyDescent="0.25"/>
    <row r="25618" ht="15" x14ac:dyDescent="0.25"/>
    <row r="25619" ht="15" x14ac:dyDescent="0.25"/>
    <row r="25620" ht="15" x14ac:dyDescent="0.25"/>
    <row r="25621" ht="15" x14ac:dyDescent="0.25"/>
    <row r="25622" ht="15" x14ac:dyDescent="0.25"/>
    <row r="25623" ht="15" x14ac:dyDescent="0.25"/>
    <row r="25624" ht="15" x14ac:dyDescent="0.25"/>
    <row r="25625" ht="15" x14ac:dyDescent="0.25"/>
    <row r="25626" ht="15" x14ac:dyDescent="0.25"/>
    <row r="25627" ht="15" x14ac:dyDescent="0.25"/>
    <row r="25628" ht="15" x14ac:dyDescent="0.25"/>
    <row r="25629" ht="15" x14ac:dyDescent="0.25"/>
    <row r="25630" ht="15" x14ac:dyDescent="0.25"/>
    <row r="25631" ht="15" x14ac:dyDescent="0.25"/>
    <row r="25632" ht="15" x14ac:dyDescent="0.25"/>
    <row r="25633" ht="15" x14ac:dyDescent="0.25"/>
    <row r="25634" ht="15" x14ac:dyDescent="0.25"/>
    <row r="25635" ht="15" x14ac:dyDescent="0.25"/>
    <row r="25636" ht="15" x14ac:dyDescent="0.25"/>
    <row r="25637" ht="15" x14ac:dyDescent="0.25"/>
    <row r="25638" ht="15" x14ac:dyDescent="0.25"/>
    <row r="25639" ht="15" x14ac:dyDescent="0.25"/>
    <row r="25640" ht="15" x14ac:dyDescent="0.25"/>
    <row r="25641" ht="15" x14ac:dyDescent="0.25"/>
    <row r="25642" ht="15" x14ac:dyDescent="0.25"/>
    <row r="25643" ht="15" x14ac:dyDescent="0.25"/>
    <row r="25644" ht="15" x14ac:dyDescent="0.25"/>
    <row r="25645" ht="15" x14ac:dyDescent="0.25"/>
    <row r="25646" ht="15" x14ac:dyDescent="0.25"/>
    <row r="25647" ht="15" x14ac:dyDescent="0.25"/>
    <row r="25648" ht="15" x14ac:dyDescent="0.25"/>
    <row r="25649" ht="15" x14ac:dyDescent="0.25"/>
    <row r="25650" ht="15" x14ac:dyDescent="0.25"/>
    <row r="25651" ht="15" x14ac:dyDescent="0.25"/>
    <row r="25652" ht="15" x14ac:dyDescent="0.25"/>
    <row r="25653" ht="15" x14ac:dyDescent="0.25"/>
    <row r="25654" ht="15" x14ac:dyDescent="0.25"/>
    <row r="25655" ht="15" x14ac:dyDescent="0.25"/>
    <row r="25656" ht="15" x14ac:dyDescent="0.25"/>
    <row r="25657" ht="15" x14ac:dyDescent="0.25"/>
    <row r="25658" ht="15" x14ac:dyDescent="0.25"/>
    <row r="25659" ht="15" x14ac:dyDescent="0.25"/>
    <row r="25660" ht="15" x14ac:dyDescent="0.25"/>
    <row r="25661" ht="15" x14ac:dyDescent="0.25"/>
    <row r="25662" ht="15" x14ac:dyDescent="0.25"/>
    <row r="25663" ht="15" x14ac:dyDescent="0.25"/>
    <row r="25664" ht="15" x14ac:dyDescent="0.25"/>
    <row r="25665" ht="15" x14ac:dyDescent="0.25"/>
    <row r="25666" ht="15" x14ac:dyDescent="0.25"/>
    <row r="25667" ht="15" x14ac:dyDescent="0.25"/>
    <row r="25668" ht="15" x14ac:dyDescent="0.25"/>
    <row r="25669" ht="15" x14ac:dyDescent="0.25"/>
    <row r="25670" ht="15" x14ac:dyDescent="0.25"/>
    <row r="25671" ht="15" x14ac:dyDescent="0.25"/>
    <row r="25672" ht="15" x14ac:dyDescent="0.25"/>
    <row r="25673" ht="15" x14ac:dyDescent="0.25"/>
    <row r="25674" ht="15" x14ac:dyDescent="0.25"/>
    <row r="25675" ht="15" x14ac:dyDescent="0.25"/>
    <row r="25676" ht="15" x14ac:dyDescent="0.25"/>
    <row r="25677" ht="15" x14ac:dyDescent="0.25"/>
    <row r="25678" ht="15" x14ac:dyDescent="0.25"/>
    <row r="25679" ht="15" x14ac:dyDescent="0.25"/>
    <row r="25680" ht="15" x14ac:dyDescent="0.25"/>
    <row r="25681" ht="15" x14ac:dyDescent="0.25"/>
    <row r="25682" ht="15" x14ac:dyDescent="0.25"/>
    <row r="25683" ht="15" x14ac:dyDescent="0.25"/>
    <row r="25684" ht="15" x14ac:dyDescent="0.25"/>
    <row r="25685" ht="15" x14ac:dyDescent="0.25"/>
    <row r="25686" ht="15" x14ac:dyDescent="0.25"/>
    <row r="25687" ht="15" x14ac:dyDescent="0.25"/>
    <row r="25688" ht="15" x14ac:dyDescent="0.25"/>
    <row r="25689" ht="15" x14ac:dyDescent="0.25"/>
    <row r="25690" ht="15" x14ac:dyDescent="0.25"/>
    <row r="25691" ht="15" x14ac:dyDescent="0.25"/>
    <row r="25692" ht="15" x14ac:dyDescent="0.25"/>
    <row r="25693" ht="15" x14ac:dyDescent="0.25"/>
    <row r="25694" ht="15" x14ac:dyDescent="0.25"/>
    <row r="25695" ht="15" x14ac:dyDescent="0.25"/>
    <row r="25696" ht="15" x14ac:dyDescent="0.25"/>
    <row r="25697" ht="15" x14ac:dyDescent="0.25"/>
    <row r="25698" ht="15" x14ac:dyDescent="0.25"/>
    <row r="25699" ht="15" x14ac:dyDescent="0.25"/>
    <row r="25700" ht="15" x14ac:dyDescent="0.25"/>
    <row r="25701" ht="15" x14ac:dyDescent="0.25"/>
    <row r="25702" ht="15" x14ac:dyDescent="0.25"/>
    <row r="25703" ht="15" x14ac:dyDescent="0.25"/>
    <row r="25704" ht="15" x14ac:dyDescent="0.25"/>
    <row r="25705" ht="15" x14ac:dyDescent="0.25"/>
    <row r="25706" ht="15" x14ac:dyDescent="0.25"/>
    <row r="25707" ht="15" x14ac:dyDescent="0.25"/>
    <row r="25708" ht="15" x14ac:dyDescent="0.25"/>
    <row r="25709" ht="15" x14ac:dyDescent="0.25"/>
    <row r="25710" ht="15" x14ac:dyDescent="0.25"/>
    <row r="25711" ht="15" x14ac:dyDescent="0.25"/>
    <row r="25712" ht="15" x14ac:dyDescent="0.25"/>
    <row r="25713" ht="15" x14ac:dyDescent="0.25"/>
    <row r="25714" ht="15" x14ac:dyDescent="0.25"/>
    <row r="25715" ht="15" x14ac:dyDescent="0.25"/>
    <row r="25716" ht="15" x14ac:dyDescent="0.25"/>
    <row r="25717" ht="15" x14ac:dyDescent="0.25"/>
    <row r="25718" ht="15" x14ac:dyDescent="0.25"/>
    <row r="25719" ht="15" x14ac:dyDescent="0.25"/>
    <row r="25720" ht="15" x14ac:dyDescent="0.25"/>
    <row r="25721" ht="15" x14ac:dyDescent="0.25"/>
    <row r="25722" ht="15" x14ac:dyDescent="0.25"/>
    <row r="25723" ht="15" x14ac:dyDescent="0.25"/>
    <row r="25724" ht="15" x14ac:dyDescent="0.25"/>
    <row r="25725" ht="15" x14ac:dyDescent="0.25"/>
    <row r="25726" ht="15" x14ac:dyDescent="0.25"/>
    <row r="25727" ht="15" x14ac:dyDescent="0.25"/>
    <row r="25728" ht="15" x14ac:dyDescent="0.25"/>
    <row r="25729" ht="15" x14ac:dyDescent="0.25"/>
    <row r="25730" ht="15" x14ac:dyDescent="0.25"/>
    <row r="25731" ht="15" x14ac:dyDescent="0.25"/>
    <row r="25732" ht="15" x14ac:dyDescent="0.25"/>
    <row r="25733" ht="15" x14ac:dyDescent="0.25"/>
    <row r="25734" ht="15" x14ac:dyDescent="0.25"/>
    <row r="25735" ht="15" x14ac:dyDescent="0.25"/>
    <row r="25736" ht="15" x14ac:dyDescent="0.25"/>
    <row r="25737" ht="15" x14ac:dyDescent="0.25"/>
    <row r="25738" ht="15" x14ac:dyDescent="0.25"/>
    <row r="25739" ht="15" x14ac:dyDescent="0.25"/>
    <row r="25740" ht="15" x14ac:dyDescent="0.25"/>
    <row r="25741" ht="15" x14ac:dyDescent="0.25"/>
    <row r="25742" ht="15" x14ac:dyDescent="0.25"/>
    <row r="25743" ht="15" x14ac:dyDescent="0.25"/>
    <row r="25744" ht="15" x14ac:dyDescent="0.25"/>
    <row r="25745" ht="15" x14ac:dyDescent="0.25"/>
    <row r="25746" ht="15" x14ac:dyDescent="0.25"/>
    <row r="25747" ht="15" x14ac:dyDescent="0.25"/>
    <row r="25748" ht="15" x14ac:dyDescent="0.25"/>
    <row r="25749" ht="15" x14ac:dyDescent="0.25"/>
    <row r="25750" ht="15" x14ac:dyDescent="0.25"/>
    <row r="25751" ht="15" x14ac:dyDescent="0.25"/>
    <row r="25752" ht="15" x14ac:dyDescent="0.25"/>
    <row r="25753" ht="15" x14ac:dyDescent="0.25"/>
    <row r="25754" ht="15" x14ac:dyDescent="0.25"/>
    <row r="25755" ht="15" x14ac:dyDescent="0.25"/>
    <row r="25756" ht="15" x14ac:dyDescent="0.25"/>
    <row r="25757" ht="15" x14ac:dyDescent="0.25"/>
    <row r="25758" ht="15" x14ac:dyDescent="0.25"/>
    <row r="25759" ht="15" x14ac:dyDescent="0.25"/>
    <row r="25760" ht="15" x14ac:dyDescent="0.25"/>
    <row r="25761" ht="15" x14ac:dyDescent="0.25"/>
    <row r="25762" ht="15" x14ac:dyDescent="0.25"/>
    <row r="25763" ht="15" x14ac:dyDescent="0.25"/>
    <row r="25764" ht="15" x14ac:dyDescent="0.25"/>
    <row r="25765" ht="15" x14ac:dyDescent="0.25"/>
    <row r="25766" ht="15" x14ac:dyDescent="0.25"/>
    <row r="25767" ht="15" x14ac:dyDescent="0.25"/>
    <row r="25768" ht="15" x14ac:dyDescent="0.25"/>
    <row r="25769" ht="15" x14ac:dyDescent="0.25"/>
    <row r="25770" ht="15" x14ac:dyDescent="0.25"/>
    <row r="25771" ht="15" x14ac:dyDescent="0.25"/>
    <row r="25772" ht="15" x14ac:dyDescent="0.25"/>
    <row r="25773" ht="15" x14ac:dyDescent="0.25"/>
    <row r="25774" ht="15" x14ac:dyDescent="0.25"/>
    <row r="25775" ht="15" x14ac:dyDescent="0.25"/>
    <row r="25776" ht="15" x14ac:dyDescent="0.25"/>
    <row r="25777" ht="15" x14ac:dyDescent="0.25"/>
    <row r="25778" ht="15" x14ac:dyDescent="0.25"/>
    <row r="25779" ht="15" x14ac:dyDescent="0.25"/>
    <row r="25780" ht="15" x14ac:dyDescent="0.25"/>
    <row r="25781" ht="15" x14ac:dyDescent="0.25"/>
    <row r="25782" ht="15" x14ac:dyDescent="0.25"/>
    <row r="25783" ht="15" x14ac:dyDescent="0.25"/>
    <row r="25784" ht="15" x14ac:dyDescent="0.25"/>
    <row r="25785" ht="15" x14ac:dyDescent="0.25"/>
    <row r="25786" ht="15" x14ac:dyDescent="0.25"/>
    <row r="25787" ht="15" x14ac:dyDescent="0.25"/>
    <row r="25788" ht="15" x14ac:dyDescent="0.25"/>
    <row r="25789" ht="15" x14ac:dyDescent="0.25"/>
    <row r="25790" ht="15" x14ac:dyDescent="0.25"/>
    <row r="25791" ht="15" x14ac:dyDescent="0.25"/>
    <row r="25792" ht="15" x14ac:dyDescent="0.25"/>
    <row r="25793" ht="15" x14ac:dyDescent="0.25"/>
    <row r="25794" ht="15" x14ac:dyDescent="0.25"/>
    <row r="25795" ht="15" x14ac:dyDescent="0.25"/>
    <row r="25796" ht="15" x14ac:dyDescent="0.25"/>
    <row r="25797" ht="15" x14ac:dyDescent="0.25"/>
    <row r="25798" ht="15" x14ac:dyDescent="0.25"/>
    <row r="25799" ht="15" x14ac:dyDescent="0.25"/>
    <row r="25800" ht="15" x14ac:dyDescent="0.25"/>
    <row r="25801" ht="15" x14ac:dyDescent="0.25"/>
    <row r="25802" ht="15" x14ac:dyDescent="0.25"/>
    <row r="25803" ht="15" x14ac:dyDescent="0.25"/>
    <row r="25804" ht="15" x14ac:dyDescent="0.25"/>
    <row r="25805" ht="15" x14ac:dyDescent="0.25"/>
    <row r="25806" ht="15" x14ac:dyDescent="0.25"/>
    <row r="25807" ht="15" x14ac:dyDescent="0.25"/>
    <row r="25808" ht="15" x14ac:dyDescent="0.25"/>
    <row r="25809" ht="15" x14ac:dyDescent="0.25"/>
    <row r="25810" ht="15" x14ac:dyDescent="0.25"/>
    <row r="25811" ht="15" x14ac:dyDescent="0.25"/>
    <row r="25812" ht="15" x14ac:dyDescent="0.25"/>
    <row r="25813" ht="15" x14ac:dyDescent="0.25"/>
    <row r="25814" ht="15" x14ac:dyDescent="0.25"/>
    <row r="25815" ht="15" x14ac:dyDescent="0.25"/>
    <row r="25816" ht="15" x14ac:dyDescent="0.25"/>
    <row r="25817" ht="15" x14ac:dyDescent="0.25"/>
    <row r="25818" ht="15" x14ac:dyDescent="0.25"/>
    <row r="25819" ht="15" x14ac:dyDescent="0.25"/>
    <row r="25820" ht="15" x14ac:dyDescent="0.25"/>
    <row r="25821" ht="15" x14ac:dyDescent="0.25"/>
    <row r="25822" ht="15" x14ac:dyDescent="0.25"/>
    <row r="25823" ht="15" x14ac:dyDescent="0.25"/>
    <row r="25824" ht="15" x14ac:dyDescent="0.25"/>
    <row r="25825" ht="15" x14ac:dyDescent="0.25"/>
    <row r="25826" ht="15" x14ac:dyDescent="0.25"/>
    <row r="25827" ht="15" x14ac:dyDescent="0.25"/>
    <row r="25828" ht="15" x14ac:dyDescent="0.25"/>
    <row r="25829" ht="15" x14ac:dyDescent="0.25"/>
    <row r="25830" ht="15" x14ac:dyDescent="0.25"/>
    <row r="25831" ht="15" x14ac:dyDescent="0.25"/>
    <row r="25832" ht="15" x14ac:dyDescent="0.25"/>
    <row r="25833" ht="15" x14ac:dyDescent="0.25"/>
    <row r="25834" ht="15" x14ac:dyDescent="0.25"/>
    <row r="25835" ht="15" x14ac:dyDescent="0.25"/>
    <row r="25836" ht="15" x14ac:dyDescent="0.25"/>
    <row r="25837" ht="15" x14ac:dyDescent="0.25"/>
    <row r="25838" ht="15" x14ac:dyDescent="0.25"/>
    <row r="25839" ht="15" x14ac:dyDescent="0.25"/>
    <row r="25840" ht="15" x14ac:dyDescent="0.25"/>
    <row r="25841" ht="15" x14ac:dyDescent="0.25"/>
    <row r="25842" ht="15" x14ac:dyDescent="0.25"/>
    <row r="25843" ht="15" x14ac:dyDescent="0.25"/>
    <row r="25844" ht="15" x14ac:dyDescent="0.25"/>
    <row r="25845" ht="15" x14ac:dyDescent="0.25"/>
    <row r="25846" ht="15" x14ac:dyDescent="0.25"/>
    <row r="25847" ht="15" x14ac:dyDescent="0.25"/>
    <row r="25848" ht="15" x14ac:dyDescent="0.25"/>
    <row r="25849" ht="15" x14ac:dyDescent="0.25"/>
    <row r="25850" ht="15" x14ac:dyDescent="0.25"/>
    <row r="25851" ht="15" x14ac:dyDescent="0.25"/>
    <row r="25852" ht="15" x14ac:dyDescent="0.25"/>
    <row r="25853" ht="15" x14ac:dyDescent="0.25"/>
    <row r="25854" ht="15" x14ac:dyDescent="0.25"/>
    <row r="25855" ht="15" x14ac:dyDescent="0.25"/>
    <row r="25856" ht="15" x14ac:dyDescent="0.25"/>
    <row r="25857" ht="15" x14ac:dyDescent="0.25"/>
    <row r="25858" ht="15" x14ac:dyDescent="0.25"/>
    <row r="25859" ht="15" x14ac:dyDescent="0.25"/>
    <row r="25860" ht="15" x14ac:dyDescent="0.25"/>
    <row r="25861" ht="15" x14ac:dyDescent="0.25"/>
    <row r="25862" ht="15" x14ac:dyDescent="0.25"/>
    <row r="25863" ht="15" x14ac:dyDescent="0.25"/>
    <row r="25864" ht="15" x14ac:dyDescent="0.25"/>
    <row r="25865" ht="15" x14ac:dyDescent="0.25"/>
    <row r="25866" ht="15" x14ac:dyDescent="0.25"/>
    <row r="25867" ht="15" x14ac:dyDescent="0.25"/>
    <row r="25868" ht="15" x14ac:dyDescent="0.25"/>
    <row r="25869" ht="15" x14ac:dyDescent="0.25"/>
    <row r="25870" ht="15" x14ac:dyDescent="0.25"/>
    <row r="25871" ht="15" x14ac:dyDescent="0.25"/>
    <row r="25872" ht="15" x14ac:dyDescent="0.25"/>
    <row r="25873" ht="15" x14ac:dyDescent="0.25"/>
    <row r="25874" ht="15" x14ac:dyDescent="0.25"/>
    <row r="25875" ht="15" x14ac:dyDescent="0.25"/>
    <row r="25876" ht="15" x14ac:dyDescent="0.25"/>
    <row r="25877" ht="15" x14ac:dyDescent="0.25"/>
    <row r="25878" ht="15" x14ac:dyDescent="0.25"/>
    <row r="25879" ht="15" x14ac:dyDescent="0.25"/>
    <row r="25880" ht="15" x14ac:dyDescent="0.25"/>
    <row r="25881" ht="15" x14ac:dyDescent="0.25"/>
    <row r="25882" ht="15" x14ac:dyDescent="0.25"/>
    <row r="25883" ht="15" x14ac:dyDescent="0.25"/>
    <row r="25884" ht="15" x14ac:dyDescent="0.25"/>
    <row r="25885" ht="15" x14ac:dyDescent="0.25"/>
    <row r="25886" ht="15" x14ac:dyDescent="0.25"/>
    <row r="25887" ht="15" x14ac:dyDescent="0.25"/>
    <row r="25888" ht="15" x14ac:dyDescent="0.25"/>
    <row r="25889" ht="15" x14ac:dyDescent="0.25"/>
    <row r="25890" ht="15" x14ac:dyDescent="0.25"/>
    <row r="25891" ht="15" x14ac:dyDescent="0.25"/>
    <row r="25892" ht="15" x14ac:dyDescent="0.25"/>
    <row r="25893" ht="15" x14ac:dyDescent="0.25"/>
    <row r="25894" ht="15" x14ac:dyDescent="0.25"/>
    <row r="25895" ht="15" x14ac:dyDescent="0.25"/>
    <row r="25896" ht="15" x14ac:dyDescent="0.25"/>
    <row r="25897" ht="15" x14ac:dyDescent="0.25"/>
    <row r="25898" ht="15" x14ac:dyDescent="0.25"/>
    <row r="25899" ht="15" x14ac:dyDescent="0.25"/>
    <row r="25900" ht="15" x14ac:dyDescent="0.25"/>
    <row r="25901" ht="15" x14ac:dyDescent="0.25"/>
    <row r="25902" ht="15" x14ac:dyDescent="0.25"/>
    <row r="25903" ht="15" x14ac:dyDescent="0.25"/>
    <row r="25904" ht="15" x14ac:dyDescent="0.25"/>
    <row r="25905" ht="15" x14ac:dyDescent="0.25"/>
    <row r="25906" ht="15" x14ac:dyDescent="0.25"/>
    <row r="25907" ht="15" x14ac:dyDescent="0.25"/>
    <row r="25908" ht="15" x14ac:dyDescent="0.25"/>
    <row r="25909" ht="15" x14ac:dyDescent="0.25"/>
    <row r="25910" ht="15" x14ac:dyDescent="0.25"/>
    <row r="25911" ht="15" x14ac:dyDescent="0.25"/>
    <row r="25912" ht="15" x14ac:dyDescent="0.25"/>
    <row r="25913" ht="15" x14ac:dyDescent="0.25"/>
    <row r="25914" ht="15" x14ac:dyDescent="0.25"/>
    <row r="25915" ht="15" x14ac:dyDescent="0.25"/>
    <row r="25916" ht="15" x14ac:dyDescent="0.25"/>
    <row r="25917" ht="15" x14ac:dyDescent="0.25"/>
    <row r="25918" ht="15" x14ac:dyDescent="0.25"/>
    <row r="25919" ht="15" x14ac:dyDescent="0.25"/>
    <row r="25920" ht="15" x14ac:dyDescent="0.25"/>
    <row r="25921" ht="15" x14ac:dyDescent="0.25"/>
    <row r="25922" ht="15" x14ac:dyDescent="0.25"/>
    <row r="25923" ht="15" x14ac:dyDescent="0.25"/>
    <row r="25924" ht="15" x14ac:dyDescent="0.25"/>
    <row r="25925" ht="15" x14ac:dyDescent="0.25"/>
    <row r="25926" ht="15" x14ac:dyDescent="0.25"/>
    <row r="25927" ht="15" x14ac:dyDescent="0.25"/>
    <row r="25928" ht="15" x14ac:dyDescent="0.25"/>
    <row r="25929" ht="15" x14ac:dyDescent="0.25"/>
    <row r="25930" ht="15" x14ac:dyDescent="0.25"/>
    <row r="25931" ht="15" x14ac:dyDescent="0.25"/>
    <row r="25932" ht="15" x14ac:dyDescent="0.25"/>
    <row r="25933" ht="15" x14ac:dyDescent="0.25"/>
    <row r="25934" ht="15" x14ac:dyDescent="0.25"/>
    <row r="25935" ht="15" x14ac:dyDescent="0.25"/>
    <row r="25936" ht="15" x14ac:dyDescent="0.25"/>
    <row r="25937" ht="15" x14ac:dyDescent="0.25"/>
    <row r="25938" ht="15" x14ac:dyDescent="0.25"/>
    <row r="25939" ht="15" x14ac:dyDescent="0.25"/>
    <row r="25940" ht="15" x14ac:dyDescent="0.25"/>
    <row r="25941" ht="15" x14ac:dyDescent="0.25"/>
    <row r="25942" ht="15" x14ac:dyDescent="0.25"/>
    <row r="25943" ht="15" x14ac:dyDescent="0.25"/>
    <row r="25944" ht="15" x14ac:dyDescent="0.25"/>
    <row r="25945" ht="15" x14ac:dyDescent="0.25"/>
    <row r="25946" ht="15" x14ac:dyDescent="0.25"/>
    <row r="25947" ht="15" x14ac:dyDescent="0.25"/>
    <row r="25948" ht="15" x14ac:dyDescent="0.25"/>
    <row r="25949" ht="15" x14ac:dyDescent="0.25"/>
    <row r="25950" ht="15" x14ac:dyDescent="0.25"/>
    <row r="25951" ht="15" x14ac:dyDescent="0.25"/>
    <row r="25952" ht="15" x14ac:dyDescent="0.25"/>
    <row r="25953" ht="15" x14ac:dyDescent="0.25"/>
    <row r="25954" ht="15" x14ac:dyDescent="0.25"/>
    <row r="25955" ht="15" x14ac:dyDescent="0.25"/>
    <row r="25956" ht="15" x14ac:dyDescent="0.25"/>
    <row r="25957" ht="15" x14ac:dyDescent="0.25"/>
    <row r="25958" ht="15" x14ac:dyDescent="0.25"/>
    <row r="25959" ht="15" x14ac:dyDescent="0.25"/>
    <row r="25960" ht="15" x14ac:dyDescent="0.25"/>
    <row r="25961" ht="15" x14ac:dyDescent="0.25"/>
    <row r="25962" ht="15" x14ac:dyDescent="0.25"/>
    <row r="25963" ht="15" x14ac:dyDescent="0.25"/>
    <row r="25964" ht="15" x14ac:dyDescent="0.25"/>
    <row r="25965" ht="15" x14ac:dyDescent="0.25"/>
    <row r="25966" ht="15" x14ac:dyDescent="0.25"/>
    <row r="25967" ht="15" x14ac:dyDescent="0.25"/>
    <row r="25968" ht="15" x14ac:dyDescent="0.25"/>
    <row r="25969" ht="15" x14ac:dyDescent="0.25"/>
    <row r="25970" ht="15" x14ac:dyDescent="0.25"/>
    <row r="25971" ht="15" x14ac:dyDescent="0.25"/>
    <row r="25972" ht="15" x14ac:dyDescent="0.25"/>
    <row r="25973" ht="15" x14ac:dyDescent="0.25"/>
    <row r="25974" ht="15" x14ac:dyDescent="0.25"/>
    <row r="25975" ht="15" x14ac:dyDescent="0.25"/>
    <row r="25976" ht="15" x14ac:dyDescent="0.25"/>
    <row r="25977" ht="15" x14ac:dyDescent="0.25"/>
    <row r="25978" ht="15" x14ac:dyDescent="0.25"/>
    <row r="25979" ht="15" x14ac:dyDescent="0.25"/>
    <row r="25980" ht="15" x14ac:dyDescent="0.25"/>
    <row r="25981" ht="15" x14ac:dyDescent="0.25"/>
    <row r="25982" ht="15" x14ac:dyDescent="0.25"/>
    <row r="25983" ht="15" x14ac:dyDescent="0.25"/>
    <row r="25984" ht="15" x14ac:dyDescent="0.25"/>
    <row r="25985" ht="15" x14ac:dyDescent="0.25"/>
    <row r="25986" ht="15" x14ac:dyDescent="0.25"/>
    <row r="25987" ht="15" x14ac:dyDescent="0.25"/>
    <row r="25988" ht="15" x14ac:dyDescent="0.25"/>
    <row r="25989" ht="15" x14ac:dyDescent="0.25"/>
    <row r="25990" ht="15" x14ac:dyDescent="0.25"/>
    <row r="25991" ht="15" x14ac:dyDescent="0.25"/>
    <row r="25992" ht="15" x14ac:dyDescent="0.25"/>
    <row r="25993" ht="15" x14ac:dyDescent="0.25"/>
    <row r="25994" ht="15" x14ac:dyDescent="0.25"/>
    <row r="25995" ht="15" x14ac:dyDescent="0.25"/>
    <row r="25996" ht="15" x14ac:dyDescent="0.25"/>
    <row r="25997" ht="15" x14ac:dyDescent="0.25"/>
    <row r="25998" ht="15" x14ac:dyDescent="0.25"/>
    <row r="25999" ht="15" x14ac:dyDescent="0.25"/>
    <row r="26000" ht="15" x14ac:dyDescent="0.25"/>
    <row r="26001" ht="15" x14ac:dyDescent="0.25"/>
    <row r="26002" ht="15" x14ac:dyDescent="0.25"/>
    <row r="26003" ht="15" x14ac:dyDescent="0.25"/>
    <row r="26004" ht="15" x14ac:dyDescent="0.25"/>
    <row r="26005" ht="15" x14ac:dyDescent="0.25"/>
    <row r="26006" ht="15" x14ac:dyDescent="0.25"/>
    <row r="26007" ht="15" x14ac:dyDescent="0.25"/>
    <row r="26008" ht="15" x14ac:dyDescent="0.25"/>
    <row r="26009" ht="15" x14ac:dyDescent="0.25"/>
    <row r="26010" ht="15" x14ac:dyDescent="0.25"/>
    <row r="26011" ht="15" x14ac:dyDescent="0.25"/>
    <row r="26012" ht="15" x14ac:dyDescent="0.25"/>
    <row r="26013" ht="15" x14ac:dyDescent="0.25"/>
    <row r="26014" ht="15" x14ac:dyDescent="0.25"/>
    <row r="26015" ht="15" x14ac:dyDescent="0.25"/>
    <row r="26016" ht="15" x14ac:dyDescent="0.25"/>
    <row r="26017" ht="15" x14ac:dyDescent="0.25"/>
    <row r="26018" ht="15" x14ac:dyDescent="0.25"/>
    <row r="26019" ht="15" x14ac:dyDescent="0.25"/>
    <row r="26020" ht="15" x14ac:dyDescent="0.25"/>
    <row r="26021" ht="15" x14ac:dyDescent="0.25"/>
    <row r="26022" ht="15" x14ac:dyDescent="0.25"/>
    <row r="26023" ht="15" x14ac:dyDescent="0.25"/>
    <row r="26024" ht="15" x14ac:dyDescent="0.25"/>
    <row r="26025" ht="15" x14ac:dyDescent="0.25"/>
    <row r="26026" ht="15" x14ac:dyDescent="0.25"/>
    <row r="26027" ht="15" x14ac:dyDescent="0.25"/>
    <row r="26028" ht="15" x14ac:dyDescent="0.25"/>
    <row r="26029" ht="15" x14ac:dyDescent="0.25"/>
    <row r="26030" ht="15" x14ac:dyDescent="0.25"/>
    <row r="26031" ht="15" x14ac:dyDescent="0.25"/>
    <row r="26032" ht="15" x14ac:dyDescent="0.25"/>
    <row r="26033" ht="15" x14ac:dyDescent="0.25"/>
    <row r="26034" ht="15" x14ac:dyDescent="0.25"/>
    <row r="26035" ht="15" x14ac:dyDescent="0.25"/>
    <row r="26036" ht="15" x14ac:dyDescent="0.25"/>
    <row r="26037" ht="15" x14ac:dyDescent="0.25"/>
    <row r="26038" ht="15" x14ac:dyDescent="0.25"/>
    <row r="26039" ht="15" x14ac:dyDescent="0.25"/>
    <row r="26040" ht="15" x14ac:dyDescent="0.25"/>
    <row r="26041" ht="15" x14ac:dyDescent="0.25"/>
    <row r="26042" ht="15" x14ac:dyDescent="0.25"/>
    <row r="26043" ht="15" x14ac:dyDescent="0.25"/>
    <row r="26044" ht="15" x14ac:dyDescent="0.25"/>
    <row r="26045" ht="15" x14ac:dyDescent="0.25"/>
    <row r="26046" ht="15" x14ac:dyDescent="0.25"/>
    <row r="26047" ht="15" x14ac:dyDescent="0.25"/>
    <row r="26048" ht="15" x14ac:dyDescent="0.25"/>
    <row r="26049" ht="15" x14ac:dyDescent="0.25"/>
    <row r="26050" ht="15" x14ac:dyDescent="0.25"/>
    <row r="26051" ht="15" x14ac:dyDescent="0.25"/>
    <row r="26052" ht="15" x14ac:dyDescent="0.25"/>
    <row r="26053" ht="15" x14ac:dyDescent="0.25"/>
    <row r="26054" ht="15" x14ac:dyDescent="0.25"/>
    <row r="26055" ht="15" x14ac:dyDescent="0.25"/>
    <row r="26056" ht="15" x14ac:dyDescent="0.25"/>
    <row r="26057" ht="15" x14ac:dyDescent="0.25"/>
    <row r="26058" ht="15" x14ac:dyDescent="0.25"/>
    <row r="26059" ht="15" x14ac:dyDescent="0.25"/>
    <row r="26060" ht="15" x14ac:dyDescent="0.25"/>
    <row r="26061" ht="15" x14ac:dyDescent="0.25"/>
    <row r="26062" ht="15" x14ac:dyDescent="0.25"/>
    <row r="26063" ht="15" x14ac:dyDescent="0.25"/>
    <row r="26064" ht="15" x14ac:dyDescent="0.25"/>
    <row r="26065" ht="15" x14ac:dyDescent="0.25"/>
    <row r="26066" ht="15" x14ac:dyDescent="0.25"/>
    <row r="26067" ht="15" x14ac:dyDescent="0.25"/>
    <row r="26068" ht="15" x14ac:dyDescent="0.25"/>
    <row r="26069" ht="15" x14ac:dyDescent="0.25"/>
    <row r="26070" ht="15" x14ac:dyDescent="0.25"/>
    <row r="26071" ht="15" x14ac:dyDescent="0.25"/>
    <row r="26072" ht="15" x14ac:dyDescent="0.25"/>
    <row r="26073" ht="15" x14ac:dyDescent="0.25"/>
    <row r="26074" ht="15" x14ac:dyDescent="0.25"/>
    <row r="26075" ht="15" x14ac:dyDescent="0.25"/>
    <row r="26076" ht="15" x14ac:dyDescent="0.25"/>
    <row r="26077" ht="15" x14ac:dyDescent="0.25"/>
    <row r="26078" ht="15" x14ac:dyDescent="0.25"/>
    <row r="26079" ht="15" x14ac:dyDescent="0.25"/>
    <row r="26080" ht="15" x14ac:dyDescent="0.25"/>
    <row r="26081" ht="15" x14ac:dyDescent="0.25"/>
    <row r="26082" ht="15" x14ac:dyDescent="0.25"/>
    <row r="26083" ht="15" x14ac:dyDescent="0.25"/>
    <row r="26084" ht="15" x14ac:dyDescent="0.25"/>
    <row r="26085" ht="15" x14ac:dyDescent="0.25"/>
    <row r="26086" ht="15" x14ac:dyDescent="0.25"/>
    <row r="26087" ht="15" x14ac:dyDescent="0.25"/>
    <row r="26088" ht="15" x14ac:dyDescent="0.25"/>
    <row r="26089" ht="15" x14ac:dyDescent="0.25"/>
    <row r="26090" ht="15" x14ac:dyDescent="0.25"/>
    <row r="26091" ht="15" x14ac:dyDescent="0.25"/>
    <row r="26092" ht="15" x14ac:dyDescent="0.25"/>
    <row r="26093" ht="15" x14ac:dyDescent="0.25"/>
    <row r="26094" ht="15" x14ac:dyDescent="0.25"/>
    <row r="26095" ht="15" x14ac:dyDescent="0.25"/>
    <row r="26096" ht="15" x14ac:dyDescent="0.25"/>
    <row r="26097" ht="15" x14ac:dyDescent="0.25"/>
    <row r="26098" ht="15" x14ac:dyDescent="0.25"/>
    <row r="26099" ht="15" x14ac:dyDescent="0.25"/>
    <row r="26100" ht="15" x14ac:dyDescent="0.25"/>
    <row r="26101" ht="15" x14ac:dyDescent="0.25"/>
    <row r="26102" ht="15" x14ac:dyDescent="0.25"/>
    <row r="26103" ht="15" x14ac:dyDescent="0.25"/>
    <row r="26104" ht="15" x14ac:dyDescent="0.25"/>
    <row r="26105" ht="15" x14ac:dyDescent="0.25"/>
    <row r="26106" ht="15" x14ac:dyDescent="0.25"/>
    <row r="26107" ht="15" x14ac:dyDescent="0.25"/>
    <row r="26108" ht="15" x14ac:dyDescent="0.25"/>
    <row r="26109" ht="15" x14ac:dyDescent="0.25"/>
    <row r="26110" ht="15" x14ac:dyDescent="0.25"/>
    <row r="26111" ht="15" x14ac:dyDescent="0.25"/>
    <row r="26112" ht="15" x14ac:dyDescent="0.25"/>
    <row r="26113" ht="15" x14ac:dyDescent="0.25"/>
    <row r="26114" ht="15" x14ac:dyDescent="0.25"/>
    <row r="26115" ht="15" x14ac:dyDescent="0.25"/>
    <row r="26116" ht="15" x14ac:dyDescent="0.25"/>
    <row r="26117" ht="15" x14ac:dyDescent="0.25"/>
    <row r="26118" ht="15" x14ac:dyDescent="0.25"/>
    <row r="26119" ht="15" x14ac:dyDescent="0.25"/>
    <row r="26120" ht="15" x14ac:dyDescent="0.25"/>
    <row r="26121" ht="15" x14ac:dyDescent="0.25"/>
    <row r="26122" ht="15" x14ac:dyDescent="0.25"/>
    <row r="26123" ht="15" x14ac:dyDescent="0.25"/>
    <row r="26124" ht="15" x14ac:dyDescent="0.25"/>
    <row r="26125" ht="15" x14ac:dyDescent="0.25"/>
    <row r="26126" ht="15" x14ac:dyDescent="0.25"/>
    <row r="26127" ht="15" x14ac:dyDescent="0.25"/>
    <row r="26128" ht="15" x14ac:dyDescent="0.25"/>
    <row r="26129" ht="15" x14ac:dyDescent="0.25"/>
    <row r="26130" ht="15" x14ac:dyDescent="0.25"/>
    <row r="26131" ht="15" x14ac:dyDescent="0.25"/>
    <row r="26132" ht="15" x14ac:dyDescent="0.25"/>
    <row r="26133" ht="15" x14ac:dyDescent="0.25"/>
    <row r="26134" ht="15" x14ac:dyDescent="0.25"/>
    <row r="26135" ht="15" x14ac:dyDescent="0.25"/>
    <row r="26136" ht="15" x14ac:dyDescent="0.25"/>
    <row r="26137" ht="15" x14ac:dyDescent="0.25"/>
    <row r="26138" ht="15" x14ac:dyDescent="0.25"/>
    <row r="26139" ht="15" x14ac:dyDescent="0.25"/>
    <row r="26140" ht="15" x14ac:dyDescent="0.25"/>
    <row r="26141" ht="15" x14ac:dyDescent="0.25"/>
    <row r="26142" ht="15" x14ac:dyDescent="0.25"/>
    <row r="26143" ht="15" x14ac:dyDescent="0.25"/>
    <row r="26144" ht="15" x14ac:dyDescent="0.25"/>
    <row r="26145" ht="15" x14ac:dyDescent="0.25"/>
    <row r="26146" ht="15" x14ac:dyDescent="0.25"/>
    <row r="26147" ht="15" x14ac:dyDescent="0.25"/>
    <row r="26148" ht="15" x14ac:dyDescent="0.25"/>
    <row r="26149" ht="15" x14ac:dyDescent="0.25"/>
    <row r="26150" ht="15" x14ac:dyDescent="0.25"/>
    <row r="26151" ht="15" x14ac:dyDescent="0.25"/>
    <row r="26152" ht="15" x14ac:dyDescent="0.25"/>
    <row r="26153" ht="15" x14ac:dyDescent="0.25"/>
    <row r="26154" ht="15" x14ac:dyDescent="0.25"/>
    <row r="26155" ht="15" x14ac:dyDescent="0.25"/>
    <row r="26156" ht="15" x14ac:dyDescent="0.25"/>
    <row r="26157" ht="15" x14ac:dyDescent="0.25"/>
    <row r="26158" ht="15" x14ac:dyDescent="0.25"/>
    <row r="26159" ht="15" x14ac:dyDescent="0.25"/>
    <row r="26160" ht="15" x14ac:dyDescent="0.25"/>
    <row r="26161" ht="15" x14ac:dyDescent="0.25"/>
    <row r="26162" ht="15" x14ac:dyDescent="0.25"/>
    <row r="26163" ht="15" x14ac:dyDescent="0.25"/>
    <row r="26164" ht="15" x14ac:dyDescent="0.25"/>
    <row r="26165" ht="15" x14ac:dyDescent="0.25"/>
    <row r="26166" ht="15" x14ac:dyDescent="0.25"/>
    <row r="26167" ht="15" x14ac:dyDescent="0.25"/>
    <row r="26168" ht="15" x14ac:dyDescent="0.25"/>
    <row r="26169" ht="15" x14ac:dyDescent="0.25"/>
    <row r="26170" ht="15" x14ac:dyDescent="0.25"/>
    <row r="26171" ht="15" x14ac:dyDescent="0.25"/>
    <row r="26172" ht="15" x14ac:dyDescent="0.25"/>
    <row r="26173" ht="15" x14ac:dyDescent="0.25"/>
    <row r="26174" ht="15" x14ac:dyDescent="0.25"/>
    <row r="26175" ht="15" x14ac:dyDescent="0.25"/>
    <row r="26176" ht="15" x14ac:dyDescent="0.25"/>
    <row r="26177" ht="15" x14ac:dyDescent="0.25"/>
    <row r="26178" ht="15" x14ac:dyDescent="0.25"/>
    <row r="26179" ht="15" x14ac:dyDescent="0.25"/>
    <row r="26180" ht="15" x14ac:dyDescent="0.25"/>
    <row r="26181" ht="15" x14ac:dyDescent="0.25"/>
    <row r="26182" ht="15" x14ac:dyDescent="0.25"/>
    <row r="26183" ht="15" x14ac:dyDescent="0.25"/>
    <row r="26184" ht="15" x14ac:dyDescent="0.25"/>
    <row r="26185" ht="15" x14ac:dyDescent="0.25"/>
    <row r="26186" ht="15" x14ac:dyDescent="0.25"/>
    <row r="26187" ht="15" x14ac:dyDescent="0.25"/>
    <row r="26188" ht="15" x14ac:dyDescent="0.25"/>
    <row r="26189" ht="15" x14ac:dyDescent="0.25"/>
    <row r="26190" ht="15" x14ac:dyDescent="0.25"/>
    <row r="26191" ht="15" x14ac:dyDescent="0.25"/>
    <row r="26192" ht="15" x14ac:dyDescent="0.25"/>
    <row r="26193" ht="15" x14ac:dyDescent="0.25"/>
    <row r="26194" ht="15" x14ac:dyDescent="0.25"/>
    <row r="26195" ht="15" x14ac:dyDescent="0.25"/>
    <row r="26196" ht="15" x14ac:dyDescent="0.25"/>
    <row r="26197" ht="15" x14ac:dyDescent="0.25"/>
    <row r="26198" ht="15" x14ac:dyDescent="0.25"/>
    <row r="26199" ht="15" x14ac:dyDescent="0.25"/>
    <row r="26200" ht="15" x14ac:dyDescent="0.25"/>
    <row r="26201" ht="15" x14ac:dyDescent="0.25"/>
    <row r="26202" ht="15" x14ac:dyDescent="0.25"/>
    <row r="26203" ht="15" x14ac:dyDescent="0.25"/>
    <row r="26204" ht="15" x14ac:dyDescent="0.25"/>
    <row r="26205" ht="15" x14ac:dyDescent="0.25"/>
    <row r="26206" ht="15" x14ac:dyDescent="0.25"/>
    <row r="26207" ht="15" x14ac:dyDescent="0.25"/>
    <row r="26208" ht="15" x14ac:dyDescent="0.25"/>
    <row r="26209" ht="15" x14ac:dyDescent="0.25"/>
    <row r="26210" ht="15" x14ac:dyDescent="0.25"/>
    <row r="26211" ht="15" x14ac:dyDescent="0.25"/>
    <row r="26212" ht="15" x14ac:dyDescent="0.25"/>
    <row r="26213" ht="15" x14ac:dyDescent="0.25"/>
    <row r="26214" ht="15" x14ac:dyDescent="0.25"/>
    <row r="26215" ht="15" x14ac:dyDescent="0.25"/>
    <row r="26216" ht="15" x14ac:dyDescent="0.25"/>
    <row r="26217" ht="15" x14ac:dyDescent="0.25"/>
    <row r="26218" ht="15" x14ac:dyDescent="0.25"/>
    <row r="26219" ht="15" x14ac:dyDescent="0.25"/>
    <row r="26220" ht="15" x14ac:dyDescent="0.25"/>
    <row r="26221" ht="15" x14ac:dyDescent="0.25"/>
    <row r="26222" ht="15" x14ac:dyDescent="0.25"/>
    <row r="26223" ht="15" x14ac:dyDescent="0.25"/>
    <row r="26224" ht="15" x14ac:dyDescent="0.25"/>
    <row r="26225" ht="15" x14ac:dyDescent="0.25"/>
    <row r="26226" ht="15" x14ac:dyDescent="0.25"/>
    <row r="26227" ht="15" x14ac:dyDescent="0.25"/>
    <row r="26228" ht="15" x14ac:dyDescent="0.25"/>
    <row r="26229" ht="15" x14ac:dyDescent="0.25"/>
    <row r="26230" ht="15" x14ac:dyDescent="0.25"/>
    <row r="26231" ht="15" x14ac:dyDescent="0.25"/>
    <row r="26232" ht="15" x14ac:dyDescent="0.25"/>
    <row r="26233" ht="15" x14ac:dyDescent="0.25"/>
    <row r="26234" ht="15" x14ac:dyDescent="0.25"/>
    <row r="26235" ht="15" x14ac:dyDescent="0.25"/>
    <row r="26236" ht="15" x14ac:dyDescent="0.25"/>
    <row r="26237" ht="15" x14ac:dyDescent="0.25"/>
    <row r="26238" ht="15" x14ac:dyDescent="0.25"/>
    <row r="26239" ht="15" x14ac:dyDescent="0.25"/>
    <row r="26240" ht="15" x14ac:dyDescent="0.25"/>
    <row r="26241" ht="15" x14ac:dyDescent="0.25"/>
    <row r="26242" ht="15" x14ac:dyDescent="0.25"/>
    <row r="26243" ht="15" x14ac:dyDescent="0.25"/>
    <row r="26244" ht="15" x14ac:dyDescent="0.25"/>
    <row r="26245" ht="15" x14ac:dyDescent="0.25"/>
    <row r="26246" ht="15" x14ac:dyDescent="0.25"/>
    <row r="26247" ht="15" x14ac:dyDescent="0.25"/>
    <row r="26248" ht="15" x14ac:dyDescent="0.25"/>
    <row r="26249" ht="15" x14ac:dyDescent="0.25"/>
    <row r="26250" ht="15" x14ac:dyDescent="0.25"/>
    <row r="26251" ht="15" x14ac:dyDescent="0.25"/>
    <row r="26252" ht="15" x14ac:dyDescent="0.25"/>
    <row r="26253" ht="15" x14ac:dyDescent="0.25"/>
    <row r="26254" ht="15" x14ac:dyDescent="0.25"/>
    <row r="26255" ht="15" x14ac:dyDescent="0.25"/>
    <row r="26256" ht="15" x14ac:dyDescent="0.25"/>
    <row r="26257" ht="15" x14ac:dyDescent="0.25"/>
    <row r="26258" ht="15" x14ac:dyDescent="0.25"/>
    <row r="26259" ht="15" x14ac:dyDescent="0.25"/>
    <row r="26260" ht="15" x14ac:dyDescent="0.25"/>
    <row r="26261" ht="15" x14ac:dyDescent="0.25"/>
    <row r="26262" ht="15" x14ac:dyDescent="0.25"/>
    <row r="26263" ht="15" x14ac:dyDescent="0.25"/>
    <row r="26264" ht="15" x14ac:dyDescent="0.25"/>
    <row r="26265" ht="15" x14ac:dyDescent="0.25"/>
    <row r="26266" ht="15" x14ac:dyDescent="0.25"/>
    <row r="26267" ht="15" x14ac:dyDescent="0.25"/>
    <row r="26268" ht="15" x14ac:dyDescent="0.25"/>
    <row r="26269" ht="15" x14ac:dyDescent="0.25"/>
    <row r="26270" ht="15" x14ac:dyDescent="0.25"/>
    <row r="26271" ht="15" x14ac:dyDescent="0.25"/>
    <row r="26272" ht="15" x14ac:dyDescent="0.25"/>
    <row r="26273" ht="15" x14ac:dyDescent="0.25"/>
    <row r="26274" ht="15" x14ac:dyDescent="0.25"/>
    <row r="26275" ht="15" x14ac:dyDescent="0.25"/>
    <row r="26276" ht="15" x14ac:dyDescent="0.25"/>
    <row r="26277" ht="15" x14ac:dyDescent="0.25"/>
    <row r="26278" ht="15" x14ac:dyDescent="0.25"/>
    <row r="26279" ht="15" x14ac:dyDescent="0.25"/>
    <row r="26280" ht="15" x14ac:dyDescent="0.25"/>
    <row r="26281" ht="15" x14ac:dyDescent="0.25"/>
    <row r="26282" ht="15" x14ac:dyDescent="0.25"/>
    <row r="26283" ht="15" x14ac:dyDescent="0.25"/>
    <row r="26284" ht="15" x14ac:dyDescent="0.25"/>
    <row r="26285" ht="15" x14ac:dyDescent="0.25"/>
    <row r="26286" ht="15" x14ac:dyDescent="0.25"/>
    <row r="26287" ht="15" x14ac:dyDescent="0.25"/>
    <row r="26288" ht="15" x14ac:dyDescent="0.25"/>
    <row r="26289" ht="15" x14ac:dyDescent="0.25"/>
    <row r="26290" ht="15" x14ac:dyDescent="0.25"/>
    <row r="26291" ht="15" x14ac:dyDescent="0.25"/>
    <row r="26292" ht="15" x14ac:dyDescent="0.25"/>
    <row r="26293" ht="15" x14ac:dyDescent="0.25"/>
    <row r="26294" ht="15" x14ac:dyDescent="0.25"/>
    <row r="26295" ht="15" x14ac:dyDescent="0.25"/>
    <row r="26296" ht="15" x14ac:dyDescent="0.25"/>
    <row r="26297" ht="15" x14ac:dyDescent="0.25"/>
    <row r="26298" ht="15" x14ac:dyDescent="0.25"/>
    <row r="26299" ht="15" x14ac:dyDescent="0.25"/>
    <row r="26300" ht="15" x14ac:dyDescent="0.25"/>
    <row r="26301" ht="15" x14ac:dyDescent="0.25"/>
    <row r="26302" ht="15" x14ac:dyDescent="0.25"/>
    <row r="26303" ht="15" x14ac:dyDescent="0.25"/>
    <row r="26304" ht="15" x14ac:dyDescent="0.25"/>
    <row r="26305" ht="15" x14ac:dyDescent="0.25"/>
    <row r="26306" ht="15" x14ac:dyDescent="0.25"/>
    <row r="26307" ht="15" x14ac:dyDescent="0.25"/>
    <row r="26308" ht="15" x14ac:dyDescent="0.25"/>
    <row r="26309" ht="15" x14ac:dyDescent="0.25"/>
    <row r="26310" ht="15" x14ac:dyDescent="0.25"/>
    <row r="26311" ht="15" x14ac:dyDescent="0.25"/>
    <row r="26312" ht="15" x14ac:dyDescent="0.25"/>
    <row r="26313" ht="15" x14ac:dyDescent="0.25"/>
    <row r="26314" ht="15" x14ac:dyDescent="0.25"/>
    <row r="26315" ht="15" x14ac:dyDescent="0.25"/>
    <row r="26316" ht="15" x14ac:dyDescent="0.25"/>
    <row r="26317" ht="15" x14ac:dyDescent="0.25"/>
    <row r="26318" ht="15" x14ac:dyDescent="0.25"/>
    <row r="26319" ht="15" x14ac:dyDescent="0.25"/>
    <row r="26320" ht="15" x14ac:dyDescent="0.25"/>
    <row r="26321" ht="15" x14ac:dyDescent="0.25"/>
    <row r="26322" ht="15" x14ac:dyDescent="0.25"/>
    <row r="26323" ht="15" x14ac:dyDescent="0.25"/>
    <row r="26324" ht="15" x14ac:dyDescent="0.25"/>
    <row r="26325" ht="15" x14ac:dyDescent="0.25"/>
    <row r="26326" ht="15" x14ac:dyDescent="0.25"/>
    <row r="26327" ht="15" x14ac:dyDescent="0.25"/>
    <row r="26328" ht="15" x14ac:dyDescent="0.25"/>
    <row r="26329" ht="15" x14ac:dyDescent="0.25"/>
    <row r="26330" ht="15" x14ac:dyDescent="0.25"/>
    <row r="26331" ht="15" x14ac:dyDescent="0.25"/>
    <row r="26332" ht="15" x14ac:dyDescent="0.25"/>
    <row r="26333" ht="15" x14ac:dyDescent="0.25"/>
    <row r="26334" ht="15" x14ac:dyDescent="0.25"/>
    <row r="26335" ht="15" x14ac:dyDescent="0.25"/>
    <row r="26336" ht="15" x14ac:dyDescent="0.25"/>
    <row r="26337" ht="15" x14ac:dyDescent="0.25"/>
    <row r="26338" ht="15" x14ac:dyDescent="0.25"/>
    <row r="26339" ht="15" x14ac:dyDescent="0.25"/>
    <row r="26340" ht="15" x14ac:dyDescent="0.25"/>
    <row r="26341" ht="15" x14ac:dyDescent="0.25"/>
    <row r="26342" ht="15" x14ac:dyDescent="0.25"/>
    <row r="26343" ht="15" x14ac:dyDescent="0.25"/>
    <row r="26344" ht="15" x14ac:dyDescent="0.25"/>
    <row r="26345" ht="15" x14ac:dyDescent="0.25"/>
    <row r="26346" ht="15" x14ac:dyDescent="0.25"/>
    <row r="26347" ht="15" x14ac:dyDescent="0.25"/>
    <row r="26348" ht="15" x14ac:dyDescent="0.25"/>
    <row r="26349" ht="15" x14ac:dyDescent="0.25"/>
    <row r="26350" ht="15" x14ac:dyDescent="0.25"/>
    <row r="26351" ht="15" x14ac:dyDescent="0.25"/>
    <row r="26352" ht="15" x14ac:dyDescent="0.25"/>
    <row r="26353" ht="15" x14ac:dyDescent="0.25"/>
    <row r="26354" ht="15" x14ac:dyDescent="0.25"/>
    <row r="26355" ht="15" x14ac:dyDescent="0.25"/>
    <row r="26356" ht="15" x14ac:dyDescent="0.25"/>
    <row r="26357" ht="15" x14ac:dyDescent="0.25"/>
    <row r="26358" ht="15" x14ac:dyDescent="0.25"/>
    <row r="26359" ht="15" x14ac:dyDescent="0.25"/>
    <row r="26360" ht="15" x14ac:dyDescent="0.25"/>
    <row r="26361" ht="15" x14ac:dyDescent="0.25"/>
    <row r="26362" ht="15" x14ac:dyDescent="0.25"/>
    <row r="26363" ht="15" x14ac:dyDescent="0.25"/>
    <row r="26364" ht="15" x14ac:dyDescent="0.25"/>
    <row r="26365" ht="15" x14ac:dyDescent="0.25"/>
    <row r="26366" ht="15" x14ac:dyDescent="0.25"/>
    <row r="26367" ht="15" x14ac:dyDescent="0.25"/>
    <row r="26368" ht="15" x14ac:dyDescent="0.25"/>
    <row r="26369" ht="15" x14ac:dyDescent="0.25"/>
    <row r="26370" ht="15" x14ac:dyDescent="0.25"/>
    <row r="26371" ht="15" x14ac:dyDescent="0.25"/>
    <row r="26372" ht="15" x14ac:dyDescent="0.25"/>
    <row r="26373" ht="15" x14ac:dyDescent="0.25"/>
    <row r="26374" ht="15" x14ac:dyDescent="0.25"/>
    <row r="26375" ht="15" x14ac:dyDescent="0.25"/>
    <row r="26376" ht="15" x14ac:dyDescent="0.25"/>
    <row r="26377" ht="15" x14ac:dyDescent="0.25"/>
    <row r="26378" ht="15" x14ac:dyDescent="0.25"/>
    <row r="26379" ht="15" x14ac:dyDescent="0.25"/>
    <row r="26380" ht="15" x14ac:dyDescent="0.25"/>
    <row r="26381" ht="15" x14ac:dyDescent="0.25"/>
    <row r="26382" ht="15" x14ac:dyDescent="0.25"/>
    <row r="26383" ht="15" x14ac:dyDescent="0.25"/>
    <row r="26384" ht="15" x14ac:dyDescent="0.25"/>
    <row r="26385" ht="15" x14ac:dyDescent="0.25"/>
    <row r="26386" ht="15" x14ac:dyDescent="0.25"/>
    <row r="26387" ht="15" x14ac:dyDescent="0.25"/>
    <row r="26388" ht="15" x14ac:dyDescent="0.25"/>
    <row r="26389" ht="15" x14ac:dyDescent="0.25"/>
    <row r="26390" ht="15" x14ac:dyDescent="0.25"/>
    <row r="26391" ht="15" x14ac:dyDescent="0.25"/>
    <row r="26392" ht="15" x14ac:dyDescent="0.25"/>
    <row r="26393" ht="15" x14ac:dyDescent="0.25"/>
    <row r="26394" ht="15" x14ac:dyDescent="0.25"/>
    <row r="26395" ht="15" x14ac:dyDescent="0.25"/>
    <row r="26396" ht="15" x14ac:dyDescent="0.25"/>
    <row r="26397" ht="15" x14ac:dyDescent="0.25"/>
    <row r="26398" ht="15" x14ac:dyDescent="0.25"/>
    <row r="26399" ht="15" x14ac:dyDescent="0.25"/>
    <row r="26400" ht="15" x14ac:dyDescent="0.25"/>
    <row r="26401" ht="15" x14ac:dyDescent="0.25"/>
    <row r="26402" ht="15" x14ac:dyDescent="0.25"/>
    <row r="26403" ht="15" x14ac:dyDescent="0.25"/>
    <row r="26404" ht="15" x14ac:dyDescent="0.25"/>
    <row r="26405" ht="15" x14ac:dyDescent="0.25"/>
    <row r="26406" ht="15" x14ac:dyDescent="0.25"/>
    <row r="26407" ht="15" x14ac:dyDescent="0.25"/>
    <row r="26408" ht="15" x14ac:dyDescent="0.25"/>
    <row r="26409" ht="15" x14ac:dyDescent="0.25"/>
    <row r="26410" ht="15" x14ac:dyDescent="0.25"/>
    <row r="26411" ht="15" x14ac:dyDescent="0.25"/>
    <row r="26412" ht="15" x14ac:dyDescent="0.25"/>
    <row r="26413" ht="15" x14ac:dyDescent="0.25"/>
    <row r="26414" ht="15" x14ac:dyDescent="0.25"/>
    <row r="26415" ht="15" x14ac:dyDescent="0.25"/>
    <row r="26416" ht="15" x14ac:dyDescent="0.25"/>
    <row r="26417" ht="15" x14ac:dyDescent="0.25"/>
    <row r="26418" ht="15" x14ac:dyDescent="0.25"/>
    <row r="26419" ht="15" x14ac:dyDescent="0.25"/>
    <row r="26420" ht="15" x14ac:dyDescent="0.25"/>
    <row r="26421" ht="15" x14ac:dyDescent="0.25"/>
    <row r="26422" ht="15" x14ac:dyDescent="0.25"/>
    <row r="26423" ht="15" x14ac:dyDescent="0.25"/>
    <row r="26424" ht="15" x14ac:dyDescent="0.25"/>
    <row r="26425" ht="15" x14ac:dyDescent="0.25"/>
    <row r="26426" ht="15" x14ac:dyDescent="0.25"/>
    <row r="26427" ht="15" x14ac:dyDescent="0.25"/>
    <row r="26428" ht="15" x14ac:dyDescent="0.25"/>
    <row r="26429" ht="15" x14ac:dyDescent="0.25"/>
    <row r="26430" ht="15" x14ac:dyDescent="0.25"/>
    <row r="26431" ht="15" x14ac:dyDescent="0.25"/>
    <row r="26432" ht="15" x14ac:dyDescent="0.25"/>
    <row r="26433" ht="15" x14ac:dyDescent="0.25"/>
    <row r="26434" ht="15" x14ac:dyDescent="0.25"/>
    <row r="26435" ht="15" x14ac:dyDescent="0.25"/>
    <row r="26436" ht="15" x14ac:dyDescent="0.25"/>
    <row r="26437" ht="15" x14ac:dyDescent="0.25"/>
    <row r="26438" ht="15" x14ac:dyDescent="0.25"/>
    <row r="26439" ht="15" x14ac:dyDescent="0.25"/>
    <row r="26440" ht="15" x14ac:dyDescent="0.25"/>
    <row r="26441" ht="15" x14ac:dyDescent="0.25"/>
    <row r="26442" ht="15" x14ac:dyDescent="0.25"/>
    <row r="26443" ht="15" x14ac:dyDescent="0.25"/>
    <row r="26444" ht="15" x14ac:dyDescent="0.25"/>
    <row r="26445" ht="15" x14ac:dyDescent="0.25"/>
    <row r="26446" ht="15" x14ac:dyDescent="0.25"/>
    <row r="26447" ht="15" x14ac:dyDescent="0.25"/>
    <row r="26448" ht="15" x14ac:dyDescent="0.25"/>
    <row r="26449" ht="15" x14ac:dyDescent="0.25"/>
    <row r="26450" ht="15" x14ac:dyDescent="0.25"/>
    <row r="26451" ht="15" x14ac:dyDescent="0.25"/>
    <row r="26452" ht="15" x14ac:dyDescent="0.25"/>
    <row r="26453" ht="15" x14ac:dyDescent="0.25"/>
    <row r="26454" ht="15" x14ac:dyDescent="0.25"/>
    <row r="26455" ht="15" x14ac:dyDescent="0.25"/>
    <row r="26456" ht="15" x14ac:dyDescent="0.25"/>
    <row r="26457" ht="15" x14ac:dyDescent="0.25"/>
    <row r="26458" ht="15" x14ac:dyDescent="0.25"/>
    <row r="26459" ht="15" x14ac:dyDescent="0.25"/>
    <row r="26460" ht="15" x14ac:dyDescent="0.25"/>
    <row r="26461" ht="15" x14ac:dyDescent="0.25"/>
    <row r="26462" ht="15" x14ac:dyDescent="0.25"/>
    <row r="26463" ht="15" x14ac:dyDescent="0.25"/>
    <row r="26464" ht="15" x14ac:dyDescent="0.25"/>
    <row r="26465" ht="15" x14ac:dyDescent="0.25"/>
    <row r="26466" ht="15" x14ac:dyDescent="0.25"/>
    <row r="26467" ht="15" x14ac:dyDescent="0.25"/>
    <row r="26468" ht="15" x14ac:dyDescent="0.25"/>
    <row r="26469" ht="15" x14ac:dyDescent="0.25"/>
    <row r="26470" ht="15" x14ac:dyDescent="0.25"/>
    <row r="26471" ht="15" x14ac:dyDescent="0.25"/>
    <row r="26472" ht="15" x14ac:dyDescent="0.25"/>
    <row r="26473" ht="15" x14ac:dyDescent="0.25"/>
    <row r="26474" ht="15" x14ac:dyDescent="0.25"/>
    <row r="26475" ht="15" x14ac:dyDescent="0.25"/>
    <row r="26476" ht="15" x14ac:dyDescent="0.25"/>
    <row r="26477" ht="15" x14ac:dyDescent="0.25"/>
    <row r="26478" ht="15" x14ac:dyDescent="0.25"/>
    <row r="26479" ht="15" x14ac:dyDescent="0.25"/>
    <row r="26480" ht="15" x14ac:dyDescent="0.25"/>
    <row r="26481" ht="15" x14ac:dyDescent="0.25"/>
    <row r="26482" ht="15" x14ac:dyDescent="0.25"/>
    <row r="26483" ht="15" x14ac:dyDescent="0.25"/>
    <row r="26484" ht="15" x14ac:dyDescent="0.25"/>
    <row r="26485" ht="15" x14ac:dyDescent="0.25"/>
    <row r="26486" ht="15" x14ac:dyDescent="0.25"/>
    <row r="26487" ht="15" x14ac:dyDescent="0.25"/>
    <row r="26488" ht="15" x14ac:dyDescent="0.25"/>
    <row r="26489" ht="15" x14ac:dyDescent="0.25"/>
    <row r="26490" ht="15" x14ac:dyDescent="0.25"/>
    <row r="26491" ht="15" x14ac:dyDescent="0.25"/>
    <row r="26492" ht="15" x14ac:dyDescent="0.25"/>
    <row r="26493" ht="15" x14ac:dyDescent="0.25"/>
    <row r="26494" ht="15" x14ac:dyDescent="0.25"/>
    <row r="26495" ht="15" x14ac:dyDescent="0.25"/>
    <row r="26496" ht="15" x14ac:dyDescent="0.25"/>
    <row r="26497" ht="15" x14ac:dyDescent="0.25"/>
    <row r="26498" ht="15" x14ac:dyDescent="0.25"/>
    <row r="26499" ht="15" x14ac:dyDescent="0.25"/>
    <row r="26500" ht="15" x14ac:dyDescent="0.25"/>
    <row r="26501" ht="15" x14ac:dyDescent="0.25"/>
    <row r="26502" ht="15" x14ac:dyDescent="0.25"/>
    <row r="26503" ht="15" x14ac:dyDescent="0.25"/>
    <row r="26504" ht="15" x14ac:dyDescent="0.25"/>
    <row r="26505" ht="15" x14ac:dyDescent="0.25"/>
    <row r="26506" ht="15" x14ac:dyDescent="0.25"/>
    <row r="26507" ht="15" x14ac:dyDescent="0.25"/>
    <row r="26508" ht="15" x14ac:dyDescent="0.25"/>
    <row r="26509" ht="15" x14ac:dyDescent="0.25"/>
    <row r="26510" ht="15" x14ac:dyDescent="0.25"/>
    <row r="26511" ht="15" x14ac:dyDescent="0.25"/>
    <row r="26512" ht="15" x14ac:dyDescent="0.25"/>
    <row r="26513" ht="15" x14ac:dyDescent="0.25"/>
    <row r="26514" ht="15" x14ac:dyDescent="0.25"/>
    <row r="26515" ht="15" x14ac:dyDescent="0.25"/>
    <row r="26516" ht="15" x14ac:dyDescent="0.25"/>
    <row r="26517" ht="15" x14ac:dyDescent="0.25"/>
    <row r="26518" ht="15" x14ac:dyDescent="0.25"/>
    <row r="26519" ht="15" x14ac:dyDescent="0.25"/>
    <row r="26520" ht="15" x14ac:dyDescent="0.25"/>
    <row r="26521" ht="15" x14ac:dyDescent="0.25"/>
    <row r="26522" ht="15" x14ac:dyDescent="0.25"/>
    <row r="26523" ht="15" x14ac:dyDescent="0.25"/>
    <row r="26524" ht="15" x14ac:dyDescent="0.25"/>
    <row r="26525" ht="15" x14ac:dyDescent="0.25"/>
    <row r="26526" ht="15" x14ac:dyDescent="0.25"/>
    <row r="26527" ht="15" x14ac:dyDescent="0.25"/>
    <row r="26528" ht="15" x14ac:dyDescent="0.25"/>
    <row r="26529" ht="15" x14ac:dyDescent="0.25"/>
    <row r="26530" ht="15" x14ac:dyDescent="0.25"/>
    <row r="26531" ht="15" x14ac:dyDescent="0.25"/>
    <row r="26532" ht="15" x14ac:dyDescent="0.25"/>
    <row r="26533" ht="15" x14ac:dyDescent="0.25"/>
    <row r="26534" ht="15" x14ac:dyDescent="0.25"/>
    <row r="26535" ht="15" x14ac:dyDescent="0.25"/>
    <row r="26536" ht="15" x14ac:dyDescent="0.25"/>
    <row r="26537" ht="15" x14ac:dyDescent="0.25"/>
    <row r="26538" ht="15" x14ac:dyDescent="0.25"/>
    <row r="26539" ht="15" x14ac:dyDescent="0.25"/>
    <row r="26540" ht="15" x14ac:dyDescent="0.25"/>
    <row r="26541" ht="15" x14ac:dyDescent="0.25"/>
    <row r="26542" ht="15" x14ac:dyDescent="0.25"/>
    <row r="26543" ht="15" x14ac:dyDescent="0.25"/>
    <row r="26544" ht="15" x14ac:dyDescent="0.25"/>
    <row r="26545" ht="15" x14ac:dyDescent="0.25"/>
    <row r="26546" ht="15" x14ac:dyDescent="0.25"/>
    <row r="26547" ht="15" x14ac:dyDescent="0.25"/>
    <row r="26548" ht="15" x14ac:dyDescent="0.25"/>
    <row r="26549" ht="15" x14ac:dyDescent="0.25"/>
    <row r="26550" ht="15" x14ac:dyDescent="0.25"/>
    <row r="26551" ht="15" x14ac:dyDescent="0.25"/>
    <row r="26552" ht="15" x14ac:dyDescent="0.25"/>
    <row r="26553" ht="15" x14ac:dyDescent="0.25"/>
    <row r="26554" ht="15" x14ac:dyDescent="0.25"/>
    <row r="26555" ht="15" x14ac:dyDescent="0.25"/>
    <row r="26556" ht="15" x14ac:dyDescent="0.25"/>
    <row r="26557" ht="15" x14ac:dyDescent="0.25"/>
    <row r="26558" ht="15" x14ac:dyDescent="0.25"/>
    <row r="26559" ht="15" x14ac:dyDescent="0.25"/>
    <row r="26560" ht="15" x14ac:dyDescent="0.25"/>
    <row r="26561" ht="15" x14ac:dyDescent="0.25"/>
    <row r="26562" ht="15" x14ac:dyDescent="0.25"/>
    <row r="26563" ht="15" x14ac:dyDescent="0.25"/>
    <row r="26564" ht="15" x14ac:dyDescent="0.25"/>
    <row r="26565" ht="15" x14ac:dyDescent="0.25"/>
    <row r="26566" ht="15" x14ac:dyDescent="0.25"/>
    <row r="26567" ht="15" x14ac:dyDescent="0.25"/>
    <row r="26568" ht="15" x14ac:dyDescent="0.25"/>
    <row r="26569" ht="15" x14ac:dyDescent="0.25"/>
    <row r="26570" ht="15" x14ac:dyDescent="0.25"/>
    <row r="26571" ht="15" x14ac:dyDescent="0.25"/>
    <row r="26572" ht="15" x14ac:dyDescent="0.25"/>
    <row r="26573" ht="15" x14ac:dyDescent="0.25"/>
    <row r="26574" ht="15" x14ac:dyDescent="0.25"/>
    <row r="26575" ht="15" x14ac:dyDescent="0.25"/>
    <row r="26576" ht="15" x14ac:dyDescent="0.25"/>
    <row r="26577" ht="15" x14ac:dyDescent="0.25"/>
    <row r="26578" ht="15" x14ac:dyDescent="0.25"/>
    <row r="26579" ht="15" x14ac:dyDescent="0.25"/>
    <row r="26580" ht="15" x14ac:dyDescent="0.25"/>
    <row r="26581" ht="15" x14ac:dyDescent="0.25"/>
    <row r="26582" ht="15" x14ac:dyDescent="0.25"/>
    <row r="26583" ht="15" x14ac:dyDescent="0.25"/>
    <row r="26584" ht="15" x14ac:dyDescent="0.25"/>
    <row r="26585" ht="15" x14ac:dyDescent="0.25"/>
    <row r="26586" ht="15" x14ac:dyDescent="0.25"/>
    <row r="26587" ht="15" x14ac:dyDescent="0.25"/>
    <row r="26588" ht="15" x14ac:dyDescent="0.25"/>
    <row r="26589" ht="15" x14ac:dyDescent="0.25"/>
    <row r="26590" ht="15" x14ac:dyDescent="0.25"/>
    <row r="26591" ht="15" x14ac:dyDescent="0.25"/>
    <row r="26592" ht="15" x14ac:dyDescent="0.25"/>
    <row r="26593" ht="15" x14ac:dyDescent="0.25"/>
    <row r="26594" ht="15" x14ac:dyDescent="0.25"/>
    <row r="26595" ht="15" x14ac:dyDescent="0.25"/>
    <row r="26596" ht="15" x14ac:dyDescent="0.25"/>
    <row r="26597" ht="15" x14ac:dyDescent="0.25"/>
    <row r="26598" ht="15" x14ac:dyDescent="0.25"/>
    <row r="26599" ht="15" x14ac:dyDescent="0.25"/>
    <row r="26600" ht="15" x14ac:dyDescent="0.25"/>
    <row r="26601" ht="15" x14ac:dyDescent="0.25"/>
    <row r="26602" ht="15" x14ac:dyDescent="0.25"/>
    <row r="26603" ht="15" x14ac:dyDescent="0.25"/>
    <row r="26604" ht="15" x14ac:dyDescent="0.25"/>
    <row r="26605" ht="15" x14ac:dyDescent="0.25"/>
    <row r="26606" ht="15" x14ac:dyDescent="0.25"/>
    <row r="26607" ht="15" x14ac:dyDescent="0.25"/>
    <row r="26608" ht="15" x14ac:dyDescent="0.25"/>
    <row r="26609" ht="15" x14ac:dyDescent="0.25"/>
    <row r="26610" ht="15" x14ac:dyDescent="0.25"/>
    <row r="26611" ht="15" x14ac:dyDescent="0.25"/>
    <row r="26612" ht="15" x14ac:dyDescent="0.25"/>
    <row r="26613" ht="15" x14ac:dyDescent="0.25"/>
    <row r="26614" ht="15" x14ac:dyDescent="0.25"/>
    <row r="26615" ht="15" x14ac:dyDescent="0.25"/>
    <row r="26616" ht="15" x14ac:dyDescent="0.25"/>
    <row r="26617" ht="15" x14ac:dyDescent="0.25"/>
    <row r="26618" ht="15" x14ac:dyDescent="0.25"/>
    <row r="26619" ht="15" x14ac:dyDescent="0.25"/>
    <row r="26620" ht="15" x14ac:dyDescent="0.25"/>
    <row r="26621" ht="15" x14ac:dyDescent="0.25"/>
    <row r="26622" ht="15" x14ac:dyDescent="0.25"/>
    <row r="26623" ht="15" x14ac:dyDescent="0.25"/>
    <row r="26624" ht="15" x14ac:dyDescent="0.25"/>
    <row r="26625" ht="15" x14ac:dyDescent="0.25"/>
    <row r="26626" ht="15" x14ac:dyDescent="0.25"/>
    <row r="26627" ht="15" x14ac:dyDescent="0.25"/>
    <row r="26628" ht="15" x14ac:dyDescent="0.25"/>
    <row r="26629" ht="15" x14ac:dyDescent="0.25"/>
    <row r="26630" ht="15" x14ac:dyDescent="0.25"/>
    <row r="26631" ht="15" x14ac:dyDescent="0.25"/>
    <row r="26632" ht="15" x14ac:dyDescent="0.25"/>
    <row r="26633" ht="15" x14ac:dyDescent="0.25"/>
    <row r="26634" ht="15" x14ac:dyDescent="0.25"/>
    <row r="26635" ht="15" x14ac:dyDescent="0.25"/>
    <row r="26636" ht="15" x14ac:dyDescent="0.25"/>
    <row r="26637" ht="15" x14ac:dyDescent="0.25"/>
    <row r="26638" ht="15" x14ac:dyDescent="0.25"/>
    <row r="26639" ht="15" x14ac:dyDescent="0.25"/>
    <row r="26640" ht="15" x14ac:dyDescent="0.25"/>
    <row r="26641" ht="15" x14ac:dyDescent="0.25"/>
    <row r="26642" ht="15" x14ac:dyDescent="0.25"/>
    <row r="26643" ht="15" x14ac:dyDescent="0.25"/>
    <row r="26644" ht="15" x14ac:dyDescent="0.25"/>
    <row r="26645" ht="15" x14ac:dyDescent="0.25"/>
    <row r="26646" ht="15" x14ac:dyDescent="0.25"/>
    <row r="26647" ht="15" x14ac:dyDescent="0.25"/>
    <row r="26648" ht="15" x14ac:dyDescent="0.25"/>
    <row r="26649" ht="15" x14ac:dyDescent="0.25"/>
    <row r="26650" ht="15" x14ac:dyDescent="0.25"/>
    <row r="26651" ht="15" x14ac:dyDescent="0.25"/>
    <row r="26652" ht="15" x14ac:dyDescent="0.25"/>
    <row r="26653" ht="15" x14ac:dyDescent="0.25"/>
    <row r="26654" ht="15" x14ac:dyDescent="0.25"/>
    <row r="26655" ht="15" x14ac:dyDescent="0.25"/>
    <row r="26656" ht="15" x14ac:dyDescent="0.25"/>
    <row r="26657" ht="15" x14ac:dyDescent="0.25"/>
    <row r="26658" ht="15" x14ac:dyDescent="0.25"/>
    <row r="26659" ht="15" x14ac:dyDescent="0.25"/>
    <row r="26660" ht="15" x14ac:dyDescent="0.25"/>
    <row r="26661" ht="15" x14ac:dyDescent="0.25"/>
    <row r="26662" ht="15" x14ac:dyDescent="0.25"/>
    <row r="26663" ht="15" x14ac:dyDescent="0.25"/>
    <row r="26664" ht="15" x14ac:dyDescent="0.25"/>
    <row r="26665" ht="15" x14ac:dyDescent="0.25"/>
    <row r="26666" ht="15" x14ac:dyDescent="0.25"/>
    <row r="26667" ht="15" x14ac:dyDescent="0.25"/>
    <row r="26668" ht="15" x14ac:dyDescent="0.25"/>
    <row r="26669" ht="15" x14ac:dyDescent="0.25"/>
    <row r="26670" ht="15" x14ac:dyDescent="0.25"/>
    <row r="26671" ht="15" x14ac:dyDescent="0.25"/>
    <row r="26672" ht="15" x14ac:dyDescent="0.25"/>
    <row r="26673" ht="15" x14ac:dyDescent="0.25"/>
    <row r="26674" ht="15" x14ac:dyDescent="0.25"/>
    <row r="26675" ht="15" x14ac:dyDescent="0.25"/>
    <row r="26676" ht="15" x14ac:dyDescent="0.25"/>
    <row r="26677" ht="15" x14ac:dyDescent="0.25"/>
    <row r="26678" ht="15" x14ac:dyDescent="0.25"/>
    <row r="26679" ht="15" x14ac:dyDescent="0.25"/>
    <row r="26680" ht="15" x14ac:dyDescent="0.25"/>
    <row r="26681" ht="15" x14ac:dyDescent="0.25"/>
    <row r="26682" ht="15" x14ac:dyDescent="0.25"/>
    <row r="26683" ht="15" x14ac:dyDescent="0.25"/>
    <row r="26684" ht="15" x14ac:dyDescent="0.25"/>
    <row r="26685" ht="15" x14ac:dyDescent="0.25"/>
    <row r="26686" ht="15" x14ac:dyDescent="0.25"/>
    <row r="26687" ht="15" x14ac:dyDescent="0.25"/>
    <row r="26688" ht="15" x14ac:dyDescent="0.25"/>
    <row r="26689" ht="15" x14ac:dyDescent="0.25"/>
    <row r="26690" ht="15" x14ac:dyDescent="0.25"/>
    <row r="26691" ht="15" x14ac:dyDescent="0.25"/>
    <row r="26692" ht="15" x14ac:dyDescent="0.25"/>
    <row r="26693" ht="15" x14ac:dyDescent="0.25"/>
    <row r="26694" ht="15" x14ac:dyDescent="0.25"/>
    <row r="26695" ht="15" x14ac:dyDescent="0.25"/>
    <row r="26696" ht="15" x14ac:dyDescent="0.25"/>
    <row r="26697" ht="15" x14ac:dyDescent="0.25"/>
    <row r="26698" ht="15" x14ac:dyDescent="0.25"/>
    <row r="26699" ht="15" x14ac:dyDescent="0.25"/>
    <row r="26700" ht="15" x14ac:dyDescent="0.25"/>
    <row r="26701" ht="15" x14ac:dyDescent="0.25"/>
    <row r="26702" ht="15" x14ac:dyDescent="0.25"/>
    <row r="26703" ht="15" x14ac:dyDescent="0.25"/>
    <row r="26704" ht="15" x14ac:dyDescent="0.25"/>
    <row r="26705" ht="15" x14ac:dyDescent="0.25"/>
    <row r="26706" ht="15" x14ac:dyDescent="0.25"/>
    <row r="26707" ht="15" x14ac:dyDescent="0.25"/>
    <row r="26708" ht="15" x14ac:dyDescent="0.25"/>
    <row r="26709" ht="15" x14ac:dyDescent="0.25"/>
    <row r="26710" ht="15" x14ac:dyDescent="0.25"/>
    <row r="26711" ht="15" x14ac:dyDescent="0.25"/>
    <row r="26712" ht="15" x14ac:dyDescent="0.25"/>
    <row r="26713" ht="15" x14ac:dyDescent="0.25"/>
    <row r="26714" ht="15" x14ac:dyDescent="0.25"/>
    <row r="26715" ht="15" x14ac:dyDescent="0.25"/>
    <row r="26716" ht="15" x14ac:dyDescent="0.25"/>
    <row r="26717" ht="15" x14ac:dyDescent="0.25"/>
    <row r="26718" ht="15" x14ac:dyDescent="0.25"/>
    <row r="26719" ht="15" x14ac:dyDescent="0.25"/>
    <row r="26720" ht="15" x14ac:dyDescent="0.25"/>
    <row r="26721" ht="15" x14ac:dyDescent="0.25"/>
    <row r="26722" ht="15" x14ac:dyDescent="0.25"/>
    <row r="26723" ht="15" x14ac:dyDescent="0.25"/>
    <row r="26724" ht="15" x14ac:dyDescent="0.25"/>
    <row r="26725" ht="15" x14ac:dyDescent="0.25"/>
    <row r="26726" ht="15" x14ac:dyDescent="0.25"/>
    <row r="26727" ht="15" x14ac:dyDescent="0.25"/>
    <row r="26728" ht="15" x14ac:dyDescent="0.25"/>
    <row r="26729" ht="15" x14ac:dyDescent="0.25"/>
    <row r="26730" ht="15" x14ac:dyDescent="0.25"/>
    <row r="26731" ht="15" x14ac:dyDescent="0.25"/>
    <row r="26732" ht="15" x14ac:dyDescent="0.25"/>
    <row r="26733" ht="15" x14ac:dyDescent="0.25"/>
    <row r="26734" ht="15" x14ac:dyDescent="0.25"/>
    <row r="26735" ht="15" x14ac:dyDescent="0.25"/>
    <row r="26736" ht="15" x14ac:dyDescent="0.25"/>
    <row r="26737" ht="15" x14ac:dyDescent="0.25"/>
    <row r="26738" ht="15" x14ac:dyDescent="0.25"/>
    <row r="26739" ht="15" x14ac:dyDescent="0.25"/>
    <row r="26740" ht="15" x14ac:dyDescent="0.25"/>
    <row r="26741" ht="15" x14ac:dyDescent="0.25"/>
    <row r="26742" ht="15" x14ac:dyDescent="0.25"/>
    <row r="26743" ht="15" x14ac:dyDescent="0.25"/>
    <row r="26744" ht="15" x14ac:dyDescent="0.25"/>
    <row r="26745" ht="15" x14ac:dyDescent="0.25"/>
    <row r="26746" ht="15" x14ac:dyDescent="0.25"/>
    <row r="26747" ht="15" x14ac:dyDescent="0.25"/>
    <row r="26748" ht="15" x14ac:dyDescent="0.25"/>
    <row r="26749" ht="15" x14ac:dyDescent="0.25"/>
    <row r="26750" ht="15" x14ac:dyDescent="0.25"/>
    <row r="26751" ht="15" x14ac:dyDescent="0.25"/>
    <row r="26752" ht="15" x14ac:dyDescent="0.25"/>
    <row r="26753" ht="15" x14ac:dyDescent="0.25"/>
    <row r="26754" ht="15" x14ac:dyDescent="0.25"/>
    <row r="26755" ht="15" x14ac:dyDescent="0.25"/>
    <row r="26756" ht="15" x14ac:dyDescent="0.25"/>
    <row r="26757" ht="15" x14ac:dyDescent="0.25"/>
    <row r="26758" ht="15" x14ac:dyDescent="0.25"/>
    <row r="26759" ht="15" x14ac:dyDescent="0.25"/>
    <row r="26760" ht="15" x14ac:dyDescent="0.25"/>
    <row r="26761" ht="15" x14ac:dyDescent="0.25"/>
    <row r="26762" ht="15" x14ac:dyDescent="0.25"/>
    <row r="26763" ht="15" x14ac:dyDescent="0.25"/>
    <row r="26764" ht="15" x14ac:dyDescent="0.25"/>
    <row r="26765" ht="15" x14ac:dyDescent="0.25"/>
    <row r="26766" ht="15" x14ac:dyDescent="0.25"/>
    <row r="26767" ht="15" x14ac:dyDescent="0.25"/>
    <row r="26768" ht="15" x14ac:dyDescent="0.25"/>
    <row r="26769" ht="15" x14ac:dyDescent="0.25"/>
    <row r="26770" ht="15" x14ac:dyDescent="0.25"/>
    <row r="26771" ht="15" x14ac:dyDescent="0.25"/>
    <row r="26772" ht="15" x14ac:dyDescent="0.25"/>
    <row r="26773" ht="15" x14ac:dyDescent="0.25"/>
    <row r="26774" ht="15" x14ac:dyDescent="0.25"/>
    <row r="26775" ht="15" x14ac:dyDescent="0.25"/>
    <row r="26776" ht="15" x14ac:dyDescent="0.25"/>
    <row r="26777" ht="15" x14ac:dyDescent="0.25"/>
    <row r="26778" ht="15" x14ac:dyDescent="0.25"/>
    <row r="26779" ht="15" x14ac:dyDescent="0.25"/>
    <row r="26780" ht="15" x14ac:dyDescent="0.25"/>
    <row r="26781" ht="15" x14ac:dyDescent="0.25"/>
    <row r="26782" ht="15" x14ac:dyDescent="0.25"/>
    <row r="26783" ht="15" x14ac:dyDescent="0.25"/>
    <row r="26784" ht="15" x14ac:dyDescent="0.25"/>
    <row r="26785" ht="15" x14ac:dyDescent="0.25"/>
    <row r="26786" ht="15" x14ac:dyDescent="0.25"/>
    <row r="26787" ht="15" x14ac:dyDescent="0.25"/>
    <row r="26788" ht="15" x14ac:dyDescent="0.25"/>
    <row r="26789" ht="15" x14ac:dyDescent="0.25"/>
    <row r="26790" ht="15" x14ac:dyDescent="0.25"/>
    <row r="26791" ht="15" x14ac:dyDescent="0.25"/>
    <row r="26792" ht="15" x14ac:dyDescent="0.25"/>
    <row r="26793" ht="15" x14ac:dyDescent="0.25"/>
    <row r="26794" ht="15" x14ac:dyDescent="0.25"/>
    <row r="26795" ht="15" x14ac:dyDescent="0.25"/>
    <row r="26796" ht="15" x14ac:dyDescent="0.25"/>
    <row r="26797" ht="15" x14ac:dyDescent="0.25"/>
    <row r="26798" ht="15" x14ac:dyDescent="0.25"/>
    <row r="26799" ht="15" x14ac:dyDescent="0.25"/>
    <row r="26800" ht="15" x14ac:dyDescent="0.25"/>
    <row r="26801" ht="15" x14ac:dyDescent="0.25"/>
    <row r="26802" ht="15" x14ac:dyDescent="0.25"/>
    <row r="26803" ht="15" x14ac:dyDescent="0.25"/>
    <row r="26804" ht="15" x14ac:dyDescent="0.25"/>
    <row r="26805" ht="15" x14ac:dyDescent="0.25"/>
    <row r="26806" ht="15" x14ac:dyDescent="0.25"/>
    <row r="26807" ht="15" x14ac:dyDescent="0.25"/>
    <row r="26808" ht="15" x14ac:dyDescent="0.25"/>
    <row r="26809" ht="15" x14ac:dyDescent="0.25"/>
    <row r="26810" ht="15" x14ac:dyDescent="0.25"/>
    <row r="26811" ht="15" x14ac:dyDescent="0.25"/>
    <row r="26812" ht="15" x14ac:dyDescent="0.25"/>
    <row r="26813" ht="15" x14ac:dyDescent="0.25"/>
    <row r="26814" ht="15" x14ac:dyDescent="0.25"/>
    <row r="26815" ht="15" x14ac:dyDescent="0.25"/>
    <row r="26816" ht="15" x14ac:dyDescent="0.25"/>
    <row r="26817" ht="15" x14ac:dyDescent="0.25"/>
    <row r="26818" ht="15" x14ac:dyDescent="0.25"/>
    <row r="26819" ht="15" x14ac:dyDescent="0.25"/>
    <row r="26820" ht="15" x14ac:dyDescent="0.25"/>
    <row r="26821" ht="15" x14ac:dyDescent="0.25"/>
    <row r="26822" ht="15" x14ac:dyDescent="0.25"/>
    <row r="26823" ht="15" x14ac:dyDescent="0.25"/>
    <row r="26824" ht="15" x14ac:dyDescent="0.25"/>
    <row r="26825" ht="15" x14ac:dyDescent="0.25"/>
    <row r="26826" ht="15" x14ac:dyDescent="0.25"/>
    <row r="26827" ht="15" x14ac:dyDescent="0.25"/>
    <row r="26828" ht="15" x14ac:dyDescent="0.25"/>
    <row r="26829" ht="15" x14ac:dyDescent="0.25"/>
    <row r="26830" ht="15" x14ac:dyDescent="0.25"/>
    <row r="26831" ht="15" x14ac:dyDescent="0.25"/>
    <row r="26832" ht="15" x14ac:dyDescent="0.25"/>
    <row r="26833" ht="15" x14ac:dyDescent="0.25"/>
    <row r="26834" ht="15" x14ac:dyDescent="0.25"/>
    <row r="26835" ht="15" x14ac:dyDescent="0.25"/>
    <row r="26836" ht="15" x14ac:dyDescent="0.25"/>
    <row r="26837" ht="15" x14ac:dyDescent="0.25"/>
    <row r="26838" ht="15" x14ac:dyDescent="0.25"/>
    <row r="26839" ht="15" x14ac:dyDescent="0.25"/>
    <row r="26840" ht="15" x14ac:dyDescent="0.25"/>
    <row r="26841" ht="15" x14ac:dyDescent="0.25"/>
    <row r="26842" ht="15" x14ac:dyDescent="0.25"/>
    <row r="26843" ht="15" x14ac:dyDescent="0.25"/>
    <row r="26844" ht="15" x14ac:dyDescent="0.25"/>
    <row r="26845" ht="15" x14ac:dyDescent="0.25"/>
    <row r="26846" ht="15" x14ac:dyDescent="0.25"/>
    <row r="26847" ht="15" x14ac:dyDescent="0.25"/>
    <row r="26848" ht="15" x14ac:dyDescent="0.25"/>
    <row r="26849" ht="15" x14ac:dyDescent="0.25"/>
    <row r="26850" ht="15" x14ac:dyDescent="0.25"/>
    <row r="26851" ht="15" x14ac:dyDescent="0.25"/>
    <row r="26852" ht="15" x14ac:dyDescent="0.25"/>
    <row r="26853" ht="15" x14ac:dyDescent="0.25"/>
    <row r="26854" ht="15" x14ac:dyDescent="0.25"/>
    <row r="26855" ht="15" x14ac:dyDescent="0.25"/>
    <row r="26856" ht="15" x14ac:dyDescent="0.25"/>
    <row r="26857" ht="15" x14ac:dyDescent="0.25"/>
    <row r="26858" ht="15" x14ac:dyDescent="0.25"/>
    <row r="26859" ht="15" x14ac:dyDescent="0.25"/>
    <row r="26860" ht="15" x14ac:dyDescent="0.25"/>
    <row r="26861" ht="15" x14ac:dyDescent="0.25"/>
    <row r="26862" ht="15" x14ac:dyDescent="0.25"/>
    <row r="26863" ht="15" x14ac:dyDescent="0.25"/>
    <row r="26864" ht="15" x14ac:dyDescent="0.25"/>
    <row r="26865" ht="15" x14ac:dyDescent="0.25"/>
    <row r="26866" ht="15" x14ac:dyDescent="0.25"/>
    <row r="26867" ht="15" x14ac:dyDescent="0.25"/>
    <row r="26868" ht="15" x14ac:dyDescent="0.25"/>
    <row r="26869" ht="15" x14ac:dyDescent="0.25"/>
    <row r="26870" ht="15" x14ac:dyDescent="0.25"/>
    <row r="26871" ht="15" x14ac:dyDescent="0.25"/>
    <row r="26872" ht="15" x14ac:dyDescent="0.25"/>
    <row r="26873" ht="15" x14ac:dyDescent="0.25"/>
    <row r="26874" ht="15" x14ac:dyDescent="0.25"/>
    <row r="26875" ht="15" x14ac:dyDescent="0.25"/>
    <row r="26876" ht="15" x14ac:dyDescent="0.25"/>
    <row r="26877" ht="15" x14ac:dyDescent="0.25"/>
    <row r="26878" ht="15" x14ac:dyDescent="0.25"/>
    <row r="26879" ht="15" x14ac:dyDescent="0.25"/>
    <row r="26880" ht="15" x14ac:dyDescent="0.25"/>
    <row r="26881" ht="15" x14ac:dyDescent="0.25"/>
    <row r="26882" ht="15" x14ac:dyDescent="0.25"/>
    <row r="26883" ht="15" x14ac:dyDescent="0.25"/>
    <row r="26884" ht="15" x14ac:dyDescent="0.25"/>
    <row r="26885" ht="15" x14ac:dyDescent="0.25"/>
    <row r="26886" ht="15" x14ac:dyDescent="0.25"/>
    <row r="26887" ht="15" x14ac:dyDescent="0.25"/>
    <row r="26888" ht="15" x14ac:dyDescent="0.25"/>
    <row r="26889" ht="15" x14ac:dyDescent="0.25"/>
    <row r="26890" ht="15" x14ac:dyDescent="0.25"/>
    <row r="26891" ht="15" x14ac:dyDescent="0.25"/>
    <row r="26892" ht="15" x14ac:dyDescent="0.25"/>
    <row r="26893" ht="15" x14ac:dyDescent="0.25"/>
    <row r="26894" ht="15" x14ac:dyDescent="0.25"/>
    <row r="26895" ht="15" x14ac:dyDescent="0.25"/>
    <row r="26896" ht="15" x14ac:dyDescent="0.25"/>
    <row r="26897" ht="15" x14ac:dyDescent="0.25"/>
    <row r="26898" ht="15" x14ac:dyDescent="0.25"/>
    <row r="26899" ht="15" x14ac:dyDescent="0.25"/>
    <row r="26900" ht="15" x14ac:dyDescent="0.25"/>
    <row r="26901" ht="15" x14ac:dyDescent="0.25"/>
    <row r="26902" ht="15" x14ac:dyDescent="0.25"/>
    <row r="26903" ht="15" x14ac:dyDescent="0.25"/>
    <row r="26904" ht="15" x14ac:dyDescent="0.25"/>
    <row r="26905" ht="15" x14ac:dyDescent="0.25"/>
    <row r="26906" ht="15" x14ac:dyDescent="0.25"/>
    <row r="26907" ht="15" x14ac:dyDescent="0.25"/>
    <row r="26908" ht="15" x14ac:dyDescent="0.25"/>
    <row r="26909" ht="15" x14ac:dyDescent="0.25"/>
    <row r="26910" ht="15" x14ac:dyDescent="0.25"/>
    <row r="26911" ht="15" x14ac:dyDescent="0.25"/>
    <row r="26912" ht="15" x14ac:dyDescent="0.25"/>
    <row r="26913" ht="15" x14ac:dyDescent="0.25"/>
    <row r="26914" ht="15" x14ac:dyDescent="0.25"/>
    <row r="26915" ht="15" x14ac:dyDescent="0.25"/>
    <row r="26916" ht="15" x14ac:dyDescent="0.25"/>
    <row r="26917" ht="15" x14ac:dyDescent="0.25"/>
    <row r="26918" ht="15" x14ac:dyDescent="0.25"/>
    <row r="26919" ht="15" x14ac:dyDescent="0.25"/>
    <row r="26920" ht="15" x14ac:dyDescent="0.25"/>
    <row r="26921" ht="15" x14ac:dyDescent="0.25"/>
    <row r="26922" ht="15" x14ac:dyDescent="0.25"/>
    <row r="26923" ht="15" x14ac:dyDescent="0.25"/>
    <row r="26924" ht="15" x14ac:dyDescent="0.25"/>
    <row r="26925" ht="15" x14ac:dyDescent="0.25"/>
    <row r="26926" ht="15" x14ac:dyDescent="0.25"/>
    <row r="26927" ht="15" x14ac:dyDescent="0.25"/>
    <row r="26928" ht="15" x14ac:dyDescent="0.25"/>
    <row r="26929" ht="15" x14ac:dyDescent="0.25"/>
    <row r="26930" ht="15" x14ac:dyDescent="0.25"/>
    <row r="26931" ht="15" x14ac:dyDescent="0.25"/>
    <row r="26932" ht="15" x14ac:dyDescent="0.25"/>
    <row r="26933" ht="15" x14ac:dyDescent="0.25"/>
    <row r="26934" ht="15" x14ac:dyDescent="0.25"/>
    <row r="26935" ht="15" x14ac:dyDescent="0.25"/>
    <row r="26936" ht="15" x14ac:dyDescent="0.25"/>
    <row r="26937" ht="15" x14ac:dyDescent="0.25"/>
    <row r="26938" ht="15" x14ac:dyDescent="0.25"/>
    <row r="26939" ht="15" x14ac:dyDescent="0.25"/>
    <row r="26940" ht="15" x14ac:dyDescent="0.25"/>
    <row r="26941" ht="15" x14ac:dyDescent="0.25"/>
    <row r="26942" ht="15" x14ac:dyDescent="0.25"/>
    <row r="26943" ht="15" x14ac:dyDescent="0.25"/>
    <row r="26944" ht="15" x14ac:dyDescent="0.25"/>
    <row r="26945" ht="15" x14ac:dyDescent="0.25"/>
    <row r="26946" ht="15" x14ac:dyDescent="0.25"/>
    <row r="26947" ht="15" x14ac:dyDescent="0.25"/>
    <row r="26948" ht="15" x14ac:dyDescent="0.25"/>
    <row r="26949" ht="15" x14ac:dyDescent="0.25"/>
    <row r="26950" ht="15" x14ac:dyDescent="0.25"/>
    <row r="26951" ht="15" x14ac:dyDescent="0.25"/>
    <row r="26952" ht="15" x14ac:dyDescent="0.25"/>
    <row r="26953" ht="15" x14ac:dyDescent="0.25"/>
    <row r="26954" ht="15" x14ac:dyDescent="0.25"/>
    <row r="26955" ht="15" x14ac:dyDescent="0.25"/>
    <row r="26956" ht="15" x14ac:dyDescent="0.25"/>
    <row r="26957" ht="15" x14ac:dyDescent="0.25"/>
    <row r="26958" ht="15" x14ac:dyDescent="0.25"/>
    <row r="26959" ht="15" x14ac:dyDescent="0.25"/>
    <row r="26960" ht="15" x14ac:dyDescent="0.25"/>
    <row r="26961" ht="15" x14ac:dyDescent="0.25"/>
    <row r="26962" ht="15" x14ac:dyDescent="0.25"/>
    <row r="26963" ht="15" x14ac:dyDescent="0.25"/>
    <row r="26964" ht="15" x14ac:dyDescent="0.25"/>
    <row r="26965" ht="15" x14ac:dyDescent="0.25"/>
    <row r="26966" ht="15" x14ac:dyDescent="0.25"/>
    <row r="26967" ht="15" x14ac:dyDescent="0.25"/>
    <row r="26968" ht="15" x14ac:dyDescent="0.25"/>
    <row r="26969" ht="15" x14ac:dyDescent="0.25"/>
    <row r="26970" ht="15" x14ac:dyDescent="0.25"/>
    <row r="26971" ht="15" x14ac:dyDescent="0.25"/>
    <row r="26972" ht="15" x14ac:dyDescent="0.25"/>
    <row r="26973" ht="15" x14ac:dyDescent="0.25"/>
    <row r="26974" ht="15" x14ac:dyDescent="0.25"/>
    <row r="26975" ht="15" x14ac:dyDescent="0.25"/>
    <row r="26976" ht="15" x14ac:dyDescent="0.25"/>
    <row r="26977" ht="15" x14ac:dyDescent="0.25"/>
    <row r="26978" ht="15" x14ac:dyDescent="0.25"/>
    <row r="26979" ht="15" x14ac:dyDescent="0.25"/>
    <row r="26980" ht="15" x14ac:dyDescent="0.25"/>
    <row r="26981" ht="15" x14ac:dyDescent="0.25"/>
    <row r="26982" ht="15" x14ac:dyDescent="0.25"/>
    <row r="26983" ht="15" x14ac:dyDescent="0.25"/>
    <row r="26984" ht="15" x14ac:dyDescent="0.25"/>
    <row r="26985" ht="15" x14ac:dyDescent="0.25"/>
    <row r="26986" ht="15" x14ac:dyDescent="0.25"/>
    <row r="26987" ht="15" x14ac:dyDescent="0.25"/>
    <row r="26988" ht="15" x14ac:dyDescent="0.25"/>
    <row r="26989" ht="15" x14ac:dyDescent="0.25"/>
    <row r="26990" ht="15" x14ac:dyDescent="0.25"/>
    <row r="26991" ht="15" x14ac:dyDescent="0.25"/>
    <row r="26992" ht="15" x14ac:dyDescent="0.25"/>
    <row r="26993" ht="15" x14ac:dyDescent="0.25"/>
    <row r="26994" ht="15" x14ac:dyDescent="0.25"/>
    <row r="26995" ht="15" x14ac:dyDescent="0.25"/>
    <row r="26996" ht="15" x14ac:dyDescent="0.25"/>
    <row r="26997" ht="15" x14ac:dyDescent="0.25"/>
    <row r="26998" ht="15" x14ac:dyDescent="0.25"/>
    <row r="26999" ht="15" x14ac:dyDescent="0.25"/>
    <row r="27000" ht="15" x14ac:dyDescent="0.25"/>
    <row r="27001" ht="15" x14ac:dyDescent="0.25"/>
    <row r="27002" ht="15" x14ac:dyDescent="0.25"/>
    <row r="27003" ht="15" x14ac:dyDescent="0.25"/>
    <row r="27004" ht="15" x14ac:dyDescent="0.25"/>
    <row r="27005" ht="15" x14ac:dyDescent="0.25"/>
    <row r="27006" ht="15" x14ac:dyDescent="0.25"/>
    <row r="27007" ht="15" x14ac:dyDescent="0.25"/>
    <row r="27008" ht="15" x14ac:dyDescent="0.25"/>
    <row r="27009" ht="15" x14ac:dyDescent="0.25"/>
    <row r="27010" ht="15" x14ac:dyDescent="0.25"/>
    <row r="27011" ht="15" x14ac:dyDescent="0.25"/>
    <row r="27012" ht="15" x14ac:dyDescent="0.25"/>
    <row r="27013" ht="15" x14ac:dyDescent="0.25"/>
    <row r="27014" ht="15" x14ac:dyDescent="0.25"/>
    <row r="27015" ht="15" x14ac:dyDescent="0.25"/>
    <row r="27016" ht="15" x14ac:dyDescent="0.25"/>
    <row r="27017" ht="15" x14ac:dyDescent="0.25"/>
    <row r="27018" ht="15" x14ac:dyDescent="0.25"/>
    <row r="27019" ht="15" x14ac:dyDescent="0.25"/>
    <row r="27020" ht="15" x14ac:dyDescent="0.25"/>
    <row r="27021" ht="15" x14ac:dyDescent="0.25"/>
    <row r="27022" ht="15" x14ac:dyDescent="0.25"/>
    <row r="27023" ht="15" x14ac:dyDescent="0.25"/>
    <row r="27024" ht="15" x14ac:dyDescent="0.25"/>
    <row r="27025" ht="15" x14ac:dyDescent="0.25"/>
    <row r="27026" ht="15" x14ac:dyDescent="0.25"/>
    <row r="27027" ht="15" x14ac:dyDescent="0.25"/>
    <row r="27028" ht="15" x14ac:dyDescent="0.25"/>
    <row r="27029" ht="15" x14ac:dyDescent="0.25"/>
    <row r="27030" ht="15" x14ac:dyDescent="0.25"/>
    <row r="27031" ht="15" x14ac:dyDescent="0.25"/>
    <row r="27032" ht="15" x14ac:dyDescent="0.25"/>
    <row r="27033" ht="15" x14ac:dyDescent="0.25"/>
    <row r="27034" ht="15" x14ac:dyDescent="0.25"/>
    <row r="27035" ht="15" x14ac:dyDescent="0.25"/>
    <row r="27036" ht="15" x14ac:dyDescent="0.25"/>
    <row r="27037" ht="15" x14ac:dyDescent="0.25"/>
    <row r="27038" ht="15" x14ac:dyDescent="0.25"/>
    <row r="27039" ht="15" x14ac:dyDescent="0.25"/>
    <row r="27040" ht="15" x14ac:dyDescent="0.25"/>
    <row r="27041" ht="15" x14ac:dyDescent="0.25"/>
    <row r="27042" ht="15" x14ac:dyDescent="0.25"/>
    <row r="27043" ht="15" x14ac:dyDescent="0.25"/>
    <row r="27044" ht="15" x14ac:dyDescent="0.25"/>
    <row r="27045" ht="15" x14ac:dyDescent="0.25"/>
    <row r="27046" ht="15" x14ac:dyDescent="0.25"/>
    <row r="27047" ht="15" x14ac:dyDescent="0.25"/>
    <row r="27048" ht="15" x14ac:dyDescent="0.25"/>
    <row r="27049" ht="15" x14ac:dyDescent="0.25"/>
    <row r="27050" ht="15" x14ac:dyDescent="0.25"/>
    <row r="27051" ht="15" x14ac:dyDescent="0.25"/>
    <row r="27052" ht="15" x14ac:dyDescent="0.25"/>
    <row r="27053" ht="15" x14ac:dyDescent="0.25"/>
    <row r="27054" ht="15" x14ac:dyDescent="0.25"/>
    <row r="27055" ht="15" x14ac:dyDescent="0.25"/>
    <row r="27056" ht="15" x14ac:dyDescent="0.25"/>
    <row r="27057" ht="15" x14ac:dyDescent="0.25"/>
    <row r="27058" ht="15" x14ac:dyDescent="0.25"/>
    <row r="27059" ht="15" x14ac:dyDescent="0.25"/>
    <row r="27060" ht="15" x14ac:dyDescent="0.25"/>
    <row r="27061" ht="15" x14ac:dyDescent="0.25"/>
    <row r="27062" ht="15" x14ac:dyDescent="0.25"/>
    <row r="27063" ht="15" x14ac:dyDescent="0.25"/>
    <row r="27064" ht="15" x14ac:dyDescent="0.25"/>
    <row r="27065" ht="15" x14ac:dyDescent="0.25"/>
    <row r="27066" ht="15" x14ac:dyDescent="0.25"/>
    <row r="27067" ht="15" x14ac:dyDescent="0.25"/>
    <row r="27068" ht="15" x14ac:dyDescent="0.25"/>
    <row r="27069" ht="15" x14ac:dyDescent="0.25"/>
    <row r="27070" ht="15" x14ac:dyDescent="0.25"/>
    <row r="27071" ht="15" x14ac:dyDescent="0.25"/>
    <row r="27072" ht="15" x14ac:dyDescent="0.25"/>
    <row r="27073" ht="15" x14ac:dyDescent="0.25"/>
    <row r="27074" ht="15" x14ac:dyDescent="0.25"/>
    <row r="27075" ht="15" x14ac:dyDescent="0.25"/>
    <row r="27076" ht="15" x14ac:dyDescent="0.25"/>
    <row r="27077" ht="15" x14ac:dyDescent="0.25"/>
    <row r="27078" ht="15" x14ac:dyDescent="0.25"/>
    <row r="27079" ht="15" x14ac:dyDescent="0.25"/>
    <row r="27080" ht="15" x14ac:dyDescent="0.25"/>
    <row r="27081" ht="15" x14ac:dyDescent="0.25"/>
    <row r="27082" ht="15" x14ac:dyDescent="0.25"/>
    <row r="27083" ht="15" x14ac:dyDescent="0.25"/>
    <row r="27084" ht="15" x14ac:dyDescent="0.25"/>
    <row r="27085" ht="15" x14ac:dyDescent="0.25"/>
    <row r="27086" ht="15" x14ac:dyDescent="0.25"/>
    <row r="27087" ht="15" x14ac:dyDescent="0.25"/>
    <row r="27088" ht="15" x14ac:dyDescent="0.25"/>
    <row r="27089" ht="15" x14ac:dyDescent="0.25"/>
    <row r="27090" ht="15" x14ac:dyDescent="0.25"/>
    <row r="27091" ht="15" x14ac:dyDescent="0.25"/>
    <row r="27092" ht="15" x14ac:dyDescent="0.25"/>
    <row r="27093" ht="15" x14ac:dyDescent="0.25"/>
    <row r="27094" ht="15" x14ac:dyDescent="0.25"/>
    <row r="27095" ht="15" x14ac:dyDescent="0.25"/>
    <row r="27096" ht="15" x14ac:dyDescent="0.25"/>
    <row r="27097" ht="15" x14ac:dyDescent="0.25"/>
    <row r="27098" ht="15" x14ac:dyDescent="0.25"/>
    <row r="27099" ht="15" x14ac:dyDescent="0.25"/>
    <row r="27100" ht="15" x14ac:dyDescent="0.25"/>
    <row r="27101" ht="15" x14ac:dyDescent="0.25"/>
    <row r="27102" ht="15" x14ac:dyDescent="0.25"/>
    <row r="27103" ht="15" x14ac:dyDescent="0.25"/>
    <row r="27104" ht="15" x14ac:dyDescent="0.25"/>
    <row r="27105" ht="15" x14ac:dyDescent="0.25"/>
    <row r="27106" ht="15" x14ac:dyDescent="0.25"/>
    <row r="27107" ht="15" x14ac:dyDescent="0.25"/>
    <row r="27108" ht="15" x14ac:dyDescent="0.25"/>
    <row r="27109" ht="15" x14ac:dyDescent="0.25"/>
    <row r="27110" ht="15" x14ac:dyDescent="0.25"/>
    <row r="27111" ht="15" x14ac:dyDescent="0.25"/>
    <row r="27112" ht="15" x14ac:dyDescent="0.25"/>
    <row r="27113" ht="15" x14ac:dyDescent="0.25"/>
    <row r="27114" ht="15" x14ac:dyDescent="0.25"/>
    <row r="27115" ht="15" x14ac:dyDescent="0.25"/>
    <row r="27116" ht="15" x14ac:dyDescent="0.25"/>
    <row r="27117" ht="15" x14ac:dyDescent="0.25"/>
    <row r="27118" ht="15" x14ac:dyDescent="0.25"/>
    <row r="27119" ht="15" x14ac:dyDescent="0.25"/>
    <row r="27120" ht="15" x14ac:dyDescent="0.25"/>
    <row r="27121" ht="15" x14ac:dyDescent="0.25"/>
    <row r="27122" ht="15" x14ac:dyDescent="0.25"/>
    <row r="27123" ht="15" x14ac:dyDescent="0.25"/>
    <row r="27124" ht="15" x14ac:dyDescent="0.25"/>
    <row r="27125" ht="15" x14ac:dyDescent="0.25"/>
    <row r="27126" ht="15" x14ac:dyDescent="0.25"/>
    <row r="27127" ht="15" x14ac:dyDescent="0.25"/>
    <row r="27128" ht="15" x14ac:dyDescent="0.25"/>
    <row r="27129" ht="15" x14ac:dyDescent="0.25"/>
    <row r="27130" ht="15" x14ac:dyDescent="0.25"/>
    <row r="27131" ht="15" x14ac:dyDescent="0.25"/>
    <row r="27132" ht="15" x14ac:dyDescent="0.25"/>
    <row r="27133" ht="15" x14ac:dyDescent="0.25"/>
    <row r="27134" ht="15" x14ac:dyDescent="0.25"/>
    <row r="27135" ht="15" x14ac:dyDescent="0.25"/>
    <row r="27136" ht="15" x14ac:dyDescent="0.25"/>
    <row r="27137" ht="15" x14ac:dyDescent="0.25"/>
    <row r="27138" ht="15" x14ac:dyDescent="0.25"/>
    <row r="27139" ht="15" x14ac:dyDescent="0.25"/>
    <row r="27140" ht="15" x14ac:dyDescent="0.25"/>
    <row r="27141" ht="15" x14ac:dyDescent="0.25"/>
    <row r="27142" ht="15" x14ac:dyDescent="0.25"/>
    <row r="27143" ht="15" x14ac:dyDescent="0.25"/>
    <row r="27144" ht="15" x14ac:dyDescent="0.25"/>
    <row r="27145" ht="15" x14ac:dyDescent="0.25"/>
    <row r="27146" ht="15" x14ac:dyDescent="0.25"/>
    <row r="27147" ht="15" x14ac:dyDescent="0.25"/>
    <row r="27148" ht="15" x14ac:dyDescent="0.25"/>
    <row r="27149" ht="15" x14ac:dyDescent="0.25"/>
    <row r="27150" ht="15" x14ac:dyDescent="0.25"/>
    <row r="27151" ht="15" x14ac:dyDescent="0.25"/>
    <row r="27152" ht="15" x14ac:dyDescent="0.25"/>
    <row r="27153" ht="15" x14ac:dyDescent="0.25"/>
    <row r="27154" ht="15" x14ac:dyDescent="0.25"/>
    <row r="27155" ht="15" x14ac:dyDescent="0.25"/>
    <row r="27156" ht="15" x14ac:dyDescent="0.25"/>
    <row r="27157" ht="15" x14ac:dyDescent="0.25"/>
    <row r="27158" ht="15" x14ac:dyDescent="0.25"/>
    <row r="27159" ht="15" x14ac:dyDescent="0.25"/>
    <row r="27160" ht="15" x14ac:dyDescent="0.25"/>
    <row r="27161" ht="15" x14ac:dyDescent="0.25"/>
    <row r="27162" ht="15" x14ac:dyDescent="0.25"/>
    <row r="27163" ht="15" x14ac:dyDescent="0.25"/>
    <row r="27164" ht="15" x14ac:dyDescent="0.25"/>
    <row r="27165" ht="15" x14ac:dyDescent="0.25"/>
    <row r="27166" ht="15" x14ac:dyDescent="0.25"/>
    <row r="27167" ht="15" x14ac:dyDescent="0.25"/>
    <row r="27168" ht="15" x14ac:dyDescent="0.25"/>
    <row r="27169" ht="15" x14ac:dyDescent="0.25"/>
    <row r="27170" ht="15" x14ac:dyDescent="0.25"/>
    <row r="27171" ht="15" x14ac:dyDescent="0.25"/>
    <row r="27172" ht="15" x14ac:dyDescent="0.25"/>
    <row r="27173" ht="15" x14ac:dyDescent="0.25"/>
    <row r="27174" ht="15" x14ac:dyDescent="0.25"/>
    <row r="27175" ht="15" x14ac:dyDescent="0.25"/>
    <row r="27176" ht="15" x14ac:dyDescent="0.25"/>
    <row r="27177" ht="15" x14ac:dyDescent="0.25"/>
    <row r="27178" ht="15" x14ac:dyDescent="0.25"/>
    <row r="27179" ht="15" x14ac:dyDescent="0.25"/>
    <row r="27180" ht="15" x14ac:dyDescent="0.25"/>
    <row r="27181" ht="15" x14ac:dyDescent="0.25"/>
    <row r="27182" ht="15" x14ac:dyDescent="0.25"/>
    <row r="27183" ht="15" x14ac:dyDescent="0.25"/>
    <row r="27184" ht="15" x14ac:dyDescent="0.25"/>
    <row r="27185" ht="15" x14ac:dyDescent="0.25"/>
    <row r="27186" ht="15" x14ac:dyDescent="0.25"/>
    <row r="27187" ht="15" x14ac:dyDescent="0.25"/>
    <row r="27188" ht="15" x14ac:dyDescent="0.25"/>
    <row r="27189" ht="15" x14ac:dyDescent="0.25"/>
    <row r="27190" ht="15" x14ac:dyDescent="0.25"/>
    <row r="27191" ht="15" x14ac:dyDescent="0.25"/>
    <row r="27192" ht="15" x14ac:dyDescent="0.25"/>
    <row r="27193" ht="15" x14ac:dyDescent="0.25"/>
    <row r="27194" ht="15" x14ac:dyDescent="0.25"/>
    <row r="27195" ht="15" x14ac:dyDescent="0.25"/>
    <row r="27196" ht="15" x14ac:dyDescent="0.25"/>
    <row r="27197" ht="15" x14ac:dyDescent="0.25"/>
    <row r="27198" ht="15" x14ac:dyDescent="0.25"/>
    <row r="27199" ht="15" x14ac:dyDescent="0.25"/>
    <row r="27200" ht="15" x14ac:dyDescent="0.25"/>
    <row r="27201" ht="15" x14ac:dyDescent="0.25"/>
    <row r="27202" ht="15" x14ac:dyDescent="0.25"/>
    <row r="27203" ht="15" x14ac:dyDescent="0.25"/>
    <row r="27204" ht="15" x14ac:dyDescent="0.25"/>
    <row r="27205" ht="15" x14ac:dyDescent="0.25"/>
    <row r="27206" ht="15" x14ac:dyDescent="0.25"/>
    <row r="27207" ht="15" x14ac:dyDescent="0.25"/>
    <row r="27208" ht="15" x14ac:dyDescent="0.25"/>
    <row r="27209" ht="15" x14ac:dyDescent="0.25"/>
    <row r="27210" ht="15" x14ac:dyDescent="0.25"/>
    <row r="27211" ht="15" x14ac:dyDescent="0.25"/>
    <row r="27212" ht="15" x14ac:dyDescent="0.25"/>
    <row r="27213" ht="15" x14ac:dyDescent="0.25"/>
    <row r="27214" ht="15" x14ac:dyDescent="0.25"/>
    <row r="27215" ht="15" x14ac:dyDescent="0.25"/>
    <row r="27216" ht="15" x14ac:dyDescent="0.25"/>
    <row r="27217" ht="15" x14ac:dyDescent="0.25"/>
    <row r="27218" ht="15" x14ac:dyDescent="0.25"/>
    <row r="27219" ht="15" x14ac:dyDescent="0.25"/>
    <row r="27220" ht="15" x14ac:dyDescent="0.25"/>
    <row r="27221" ht="15" x14ac:dyDescent="0.25"/>
    <row r="27222" ht="15" x14ac:dyDescent="0.25"/>
    <row r="27223" ht="15" x14ac:dyDescent="0.25"/>
    <row r="27224" ht="15" x14ac:dyDescent="0.25"/>
    <row r="27225" ht="15" x14ac:dyDescent="0.25"/>
    <row r="27226" ht="15" x14ac:dyDescent="0.25"/>
    <row r="27227" ht="15" x14ac:dyDescent="0.25"/>
    <row r="27228" ht="15" x14ac:dyDescent="0.25"/>
    <row r="27229" ht="15" x14ac:dyDescent="0.25"/>
    <row r="27230" ht="15" x14ac:dyDescent="0.25"/>
    <row r="27231" ht="15" x14ac:dyDescent="0.25"/>
    <row r="27232" ht="15" x14ac:dyDescent="0.25"/>
    <row r="27233" ht="15" x14ac:dyDescent="0.25"/>
    <row r="27234" ht="15" x14ac:dyDescent="0.25"/>
    <row r="27235" ht="15" x14ac:dyDescent="0.25"/>
    <row r="27236" ht="15" x14ac:dyDescent="0.25"/>
    <row r="27237" ht="15" x14ac:dyDescent="0.25"/>
    <row r="27238" ht="15" x14ac:dyDescent="0.25"/>
    <row r="27239" ht="15" x14ac:dyDescent="0.25"/>
    <row r="27240" ht="15" x14ac:dyDescent="0.25"/>
    <row r="27241" ht="15" x14ac:dyDescent="0.25"/>
    <row r="27242" ht="15" x14ac:dyDescent="0.25"/>
    <row r="27243" ht="15" x14ac:dyDescent="0.25"/>
    <row r="27244" ht="15" x14ac:dyDescent="0.25"/>
    <row r="27245" ht="15" x14ac:dyDescent="0.25"/>
    <row r="27246" ht="15" x14ac:dyDescent="0.25"/>
    <row r="27247" ht="15" x14ac:dyDescent="0.25"/>
    <row r="27248" ht="15" x14ac:dyDescent="0.25"/>
    <row r="27249" ht="15" x14ac:dyDescent="0.25"/>
    <row r="27250" ht="15" x14ac:dyDescent="0.25"/>
    <row r="27251" ht="15" x14ac:dyDescent="0.25"/>
    <row r="27252" ht="15" x14ac:dyDescent="0.25"/>
    <row r="27253" ht="15" x14ac:dyDescent="0.25"/>
    <row r="27254" ht="15" x14ac:dyDescent="0.25"/>
    <row r="27255" ht="15" x14ac:dyDescent="0.25"/>
    <row r="27256" ht="15" x14ac:dyDescent="0.25"/>
    <row r="27257" ht="15" x14ac:dyDescent="0.25"/>
    <row r="27258" ht="15" x14ac:dyDescent="0.25"/>
    <row r="27259" ht="15" x14ac:dyDescent="0.25"/>
    <row r="27260" ht="15" x14ac:dyDescent="0.25"/>
    <row r="27261" ht="15" x14ac:dyDescent="0.25"/>
    <row r="27262" ht="15" x14ac:dyDescent="0.25"/>
    <row r="27263" ht="15" x14ac:dyDescent="0.25"/>
    <row r="27264" ht="15" x14ac:dyDescent="0.25"/>
    <row r="27265" ht="15" x14ac:dyDescent="0.25"/>
    <row r="27266" ht="15" x14ac:dyDescent="0.25"/>
    <row r="27267" ht="15" x14ac:dyDescent="0.25"/>
    <row r="27268" ht="15" x14ac:dyDescent="0.25"/>
    <row r="27269" ht="15" x14ac:dyDescent="0.25"/>
    <row r="27270" ht="15" x14ac:dyDescent="0.25"/>
    <row r="27271" ht="15" x14ac:dyDescent="0.25"/>
    <row r="27272" ht="15" x14ac:dyDescent="0.25"/>
    <row r="27273" ht="15" x14ac:dyDescent="0.25"/>
    <row r="27274" ht="15" x14ac:dyDescent="0.25"/>
    <row r="27275" ht="15" x14ac:dyDescent="0.25"/>
    <row r="27276" ht="15" x14ac:dyDescent="0.25"/>
    <row r="27277" ht="15" x14ac:dyDescent="0.25"/>
    <row r="27278" ht="15" x14ac:dyDescent="0.25"/>
    <row r="27279" ht="15" x14ac:dyDescent="0.25"/>
    <row r="27280" ht="15" x14ac:dyDescent="0.25"/>
    <row r="27281" ht="15" x14ac:dyDescent="0.25"/>
    <row r="27282" ht="15" x14ac:dyDescent="0.25"/>
    <row r="27283" ht="15" x14ac:dyDescent="0.25"/>
    <row r="27284" ht="15" x14ac:dyDescent="0.25"/>
    <row r="27285" ht="15" x14ac:dyDescent="0.25"/>
    <row r="27286" ht="15" x14ac:dyDescent="0.25"/>
    <row r="27287" ht="15" x14ac:dyDescent="0.25"/>
    <row r="27288" ht="15" x14ac:dyDescent="0.25"/>
    <row r="27289" ht="15" x14ac:dyDescent="0.25"/>
    <row r="27290" ht="15" x14ac:dyDescent="0.25"/>
    <row r="27291" ht="15" x14ac:dyDescent="0.25"/>
    <row r="27292" ht="15" x14ac:dyDescent="0.25"/>
    <row r="27293" ht="15" x14ac:dyDescent="0.25"/>
    <row r="27294" ht="15" x14ac:dyDescent="0.25"/>
    <row r="27295" ht="15" x14ac:dyDescent="0.25"/>
    <row r="27296" ht="15" x14ac:dyDescent="0.25"/>
    <row r="27297" ht="15" x14ac:dyDescent="0.25"/>
    <row r="27298" ht="15" x14ac:dyDescent="0.25"/>
    <row r="27299" ht="15" x14ac:dyDescent="0.25"/>
    <row r="27300" ht="15" x14ac:dyDescent="0.25"/>
    <row r="27301" ht="15" x14ac:dyDescent="0.25"/>
    <row r="27302" ht="15" x14ac:dyDescent="0.25"/>
    <row r="27303" ht="15" x14ac:dyDescent="0.25"/>
    <row r="27304" ht="15" x14ac:dyDescent="0.25"/>
    <row r="27305" ht="15" x14ac:dyDescent="0.25"/>
    <row r="27306" ht="15" x14ac:dyDescent="0.25"/>
    <row r="27307" ht="15" x14ac:dyDescent="0.25"/>
    <row r="27308" ht="15" x14ac:dyDescent="0.25"/>
    <row r="27309" ht="15" x14ac:dyDescent="0.25"/>
    <row r="27310" ht="15" x14ac:dyDescent="0.25"/>
    <row r="27311" ht="15" x14ac:dyDescent="0.25"/>
    <row r="27312" ht="15" x14ac:dyDescent="0.25"/>
    <row r="27313" ht="15" x14ac:dyDescent="0.25"/>
    <row r="27314" ht="15" x14ac:dyDescent="0.25"/>
    <row r="27315" ht="15" x14ac:dyDescent="0.25"/>
    <row r="27316" ht="15" x14ac:dyDescent="0.25"/>
    <row r="27317" ht="15" x14ac:dyDescent="0.25"/>
    <row r="27318" ht="15" x14ac:dyDescent="0.25"/>
    <row r="27319" ht="15" x14ac:dyDescent="0.25"/>
    <row r="27320" ht="15" x14ac:dyDescent="0.25"/>
    <row r="27321" ht="15" x14ac:dyDescent="0.25"/>
    <row r="27322" ht="15" x14ac:dyDescent="0.25"/>
    <row r="27323" ht="15" x14ac:dyDescent="0.25"/>
    <row r="27324" ht="15" x14ac:dyDescent="0.25"/>
    <row r="27325" ht="15" x14ac:dyDescent="0.25"/>
    <row r="27326" ht="15" x14ac:dyDescent="0.25"/>
    <row r="27327" ht="15" x14ac:dyDescent="0.25"/>
    <row r="27328" ht="15" x14ac:dyDescent="0.25"/>
    <row r="27329" ht="15" x14ac:dyDescent="0.25"/>
    <row r="27330" ht="15" x14ac:dyDescent="0.25"/>
    <row r="27331" ht="15" x14ac:dyDescent="0.25"/>
    <row r="27332" ht="15" x14ac:dyDescent="0.25"/>
    <row r="27333" ht="15" x14ac:dyDescent="0.25"/>
    <row r="27334" ht="15" x14ac:dyDescent="0.25"/>
    <row r="27335" ht="15" x14ac:dyDescent="0.25"/>
    <row r="27336" ht="15" x14ac:dyDescent="0.25"/>
    <row r="27337" ht="15" x14ac:dyDescent="0.25"/>
    <row r="27338" ht="15" x14ac:dyDescent="0.25"/>
    <row r="27339" ht="15" x14ac:dyDescent="0.25"/>
    <row r="27340" ht="15" x14ac:dyDescent="0.25"/>
    <row r="27341" ht="15" x14ac:dyDescent="0.25"/>
    <row r="27342" ht="15" x14ac:dyDescent="0.25"/>
    <row r="27343" ht="15" x14ac:dyDescent="0.25"/>
    <row r="27344" ht="15" x14ac:dyDescent="0.25"/>
    <row r="27345" ht="15" x14ac:dyDescent="0.25"/>
    <row r="27346" ht="15" x14ac:dyDescent="0.25"/>
    <row r="27347" ht="15" x14ac:dyDescent="0.25"/>
    <row r="27348" ht="15" x14ac:dyDescent="0.25"/>
    <row r="27349" ht="15" x14ac:dyDescent="0.25"/>
    <row r="27350" ht="15" x14ac:dyDescent="0.25"/>
    <row r="27351" ht="15" x14ac:dyDescent="0.25"/>
    <row r="27352" ht="15" x14ac:dyDescent="0.25"/>
    <row r="27353" ht="15" x14ac:dyDescent="0.25"/>
    <row r="27354" ht="15" x14ac:dyDescent="0.25"/>
    <row r="27355" ht="15" x14ac:dyDescent="0.25"/>
    <row r="27356" ht="15" x14ac:dyDescent="0.25"/>
    <row r="27357" ht="15" x14ac:dyDescent="0.25"/>
    <row r="27358" ht="15" x14ac:dyDescent="0.25"/>
    <row r="27359" ht="15" x14ac:dyDescent="0.25"/>
    <row r="27360" ht="15" x14ac:dyDescent="0.25"/>
    <row r="27361" ht="15" x14ac:dyDescent="0.25"/>
    <row r="27362" ht="15" x14ac:dyDescent="0.25"/>
    <row r="27363" ht="15" x14ac:dyDescent="0.25"/>
    <row r="27364" ht="15" x14ac:dyDescent="0.25"/>
    <row r="27365" ht="15" x14ac:dyDescent="0.25"/>
    <row r="27366" ht="15" x14ac:dyDescent="0.25"/>
    <row r="27367" ht="15" x14ac:dyDescent="0.25"/>
    <row r="27368" ht="15" x14ac:dyDescent="0.25"/>
    <row r="27369" ht="15" x14ac:dyDescent="0.25"/>
    <row r="27370" ht="15" x14ac:dyDescent="0.25"/>
    <row r="27371" ht="15" x14ac:dyDescent="0.25"/>
    <row r="27372" ht="15" x14ac:dyDescent="0.25"/>
    <row r="27373" ht="15" x14ac:dyDescent="0.25"/>
    <row r="27374" ht="15" x14ac:dyDescent="0.25"/>
    <row r="27375" ht="15" x14ac:dyDescent="0.25"/>
    <row r="27376" ht="15" x14ac:dyDescent="0.25"/>
    <row r="27377" ht="15" x14ac:dyDescent="0.25"/>
    <row r="27378" ht="15" x14ac:dyDescent="0.25"/>
    <row r="27379" ht="15" x14ac:dyDescent="0.25"/>
    <row r="27380" ht="15" x14ac:dyDescent="0.25"/>
    <row r="27381" ht="15" x14ac:dyDescent="0.25"/>
    <row r="27382" ht="15" x14ac:dyDescent="0.25"/>
    <row r="27383" ht="15" x14ac:dyDescent="0.25"/>
    <row r="27384" ht="15" x14ac:dyDescent="0.25"/>
    <row r="27385" ht="15" x14ac:dyDescent="0.25"/>
    <row r="27386" ht="15" x14ac:dyDescent="0.25"/>
    <row r="27387" ht="15" x14ac:dyDescent="0.25"/>
    <row r="27388" ht="15" x14ac:dyDescent="0.25"/>
    <row r="27389" ht="15" x14ac:dyDescent="0.25"/>
    <row r="27390" ht="15" x14ac:dyDescent="0.25"/>
    <row r="27391" ht="15" x14ac:dyDescent="0.25"/>
    <row r="27392" ht="15" x14ac:dyDescent="0.25"/>
    <row r="27393" ht="15" x14ac:dyDescent="0.25"/>
    <row r="27394" ht="15" x14ac:dyDescent="0.25"/>
    <row r="27395" ht="15" x14ac:dyDescent="0.25"/>
    <row r="27396" ht="15" x14ac:dyDescent="0.25"/>
    <row r="27397" ht="15" x14ac:dyDescent="0.25"/>
    <row r="27398" ht="15" x14ac:dyDescent="0.25"/>
    <row r="27399" ht="15" x14ac:dyDescent="0.25"/>
    <row r="27400" ht="15" x14ac:dyDescent="0.25"/>
    <row r="27401" ht="15" x14ac:dyDescent="0.25"/>
    <row r="27402" ht="15" x14ac:dyDescent="0.25"/>
    <row r="27403" ht="15" x14ac:dyDescent="0.25"/>
    <row r="27404" ht="15" x14ac:dyDescent="0.25"/>
    <row r="27405" ht="15" x14ac:dyDescent="0.25"/>
    <row r="27406" ht="15" x14ac:dyDescent="0.25"/>
    <row r="27407" ht="15" x14ac:dyDescent="0.25"/>
    <row r="27408" ht="15" x14ac:dyDescent="0.25"/>
    <row r="27409" ht="15" x14ac:dyDescent="0.25"/>
    <row r="27410" ht="15" x14ac:dyDescent="0.25"/>
    <row r="27411" ht="15" x14ac:dyDescent="0.25"/>
    <row r="27412" ht="15" x14ac:dyDescent="0.25"/>
    <row r="27413" ht="15" x14ac:dyDescent="0.25"/>
    <row r="27414" ht="15" x14ac:dyDescent="0.25"/>
    <row r="27415" ht="15" x14ac:dyDescent="0.25"/>
    <row r="27416" ht="15" x14ac:dyDescent="0.25"/>
    <row r="27417" ht="15" x14ac:dyDescent="0.25"/>
    <row r="27418" ht="15" x14ac:dyDescent="0.25"/>
    <row r="27419" ht="15" x14ac:dyDescent="0.25"/>
    <row r="27420" ht="15" x14ac:dyDescent="0.25"/>
    <row r="27421" ht="15" x14ac:dyDescent="0.25"/>
    <row r="27422" ht="15" x14ac:dyDescent="0.25"/>
    <row r="27423" ht="15" x14ac:dyDescent="0.25"/>
    <row r="27424" ht="15" x14ac:dyDescent="0.25"/>
    <row r="27425" ht="15" x14ac:dyDescent="0.25"/>
    <row r="27426" ht="15" x14ac:dyDescent="0.25"/>
    <row r="27427" ht="15" x14ac:dyDescent="0.25"/>
    <row r="27428" ht="15" x14ac:dyDescent="0.25"/>
    <row r="27429" ht="15" x14ac:dyDescent="0.25"/>
    <row r="27430" ht="15" x14ac:dyDescent="0.25"/>
    <row r="27431" ht="15" x14ac:dyDescent="0.25"/>
    <row r="27432" ht="15" x14ac:dyDescent="0.25"/>
    <row r="27433" ht="15" x14ac:dyDescent="0.25"/>
    <row r="27434" ht="15" x14ac:dyDescent="0.25"/>
    <row r="27435" ht="15" x14ac:dyDescent="0.25"/>
    <row r="27436" ht="15" x14ac:dyDescent="0.25"/>
    <row r="27437" ht="15" x14ac:dyDescent="0.25"/>
    <row r="27438" ht="15" x14ac:dyDescent="0.25"/>
    <row r="27439" ht="15" x14ac:dyDescent="0.25"/>
    <row r="27440" ht="15" x14ac:dyDescent="0.25"/>
    <row r="27441" ht="15" x14ac:dyDescent="0.25"/>
    <row r="27442" ht="15" x14ac:dyDescent="0.25"/>
    <row r="27443" ht="15" x14ac:dyDescent="0.25"/>
    <row r="27444" ht="15" x14ac:dyDescent="0.25"/>
    <row r="27445" ht="15" x14ac:dyDescent="0.25"/>
    <row r="27446" ht="15" x14ac:dyDescent="0.25"/>
    <row r="27447" ht="15" x14ac:dyDescent="0.25"/>
    <row r="27448" ht="15" x14ac:dyDescent="0.25"/>
    <row r="27449" ht="15" x14ac:dyDescent="0.25"/>
    <row r="27450" ht="15" x14ac:dyDescent="0.25"/>
    <row r="27451" ht="15" x14ac:dyDescent="0.25"/>
    <row r="27452" ht="15" x14ac:dyDescent="0.25"/>
    <row r="27453" ht="15" x14ac:dyDescent="0.25"/>
    <row r="27454" ht="15" x14ac:dyDescent="0.25"/>
    <row r="27455" ht="15" x14ac:dyDescent="0.25"/>
    <row r="27456" ht="15" x14ac:dyDescent="0.25"/>
    <row r="27457" ht="15" x14ac:dyDescent="0.25"/>
    <row r="27458" ht="15" x14ac:dyDescent="0.25"/>
    <row r="27459" ht="15" x14ac:dyDescent="0.25"/>
    <row r="27460" ht="15" x14ac:dyDescent="0.25"/>
    <row r="27461" ht="15" x14ac:dyDescent="0.25"/>
    <row r="27462" ht="15" x14ac:dyDescent="0.25"/>
    <row r="27463" ht="15" x14ac:dyDescent="0.25"/>
    <row r="27464" ht="15" x14ac:dyDescent="0.25"/>
    <row r="27465" ht="15" x14ac:dyDescent="0.25"/>
    <row r="27466" ht="15" x14ac:dyDescent="0.25"/>
    <row r="27467" ht="15" x14ac:dyDescent="0.25"/>
    <row r="27468" ht="15" x14ac:dyDescent="0.25"/>
    <row r="27469" ht="15" x14ac:dyDescent="0.25"/>
    <row r="27470" ht="15" x14ac:dyDescent="0.25"/>
    <row r="27471" ht="15" x14ac:dyDescent="0.25"/>
    <row r="27472" ht="15" x14ac:dyDescent="0.25"/>
    <row r="27473" ht="15" x14ac:dyDescent="0.25"/>
    <row r="27474" ht="15" x14ac:dyDescent="0.25"/>
    <row r="27475" ht="15" x14ac:dyDescent="0.25"/>
    <row r="27476" ht="15" x14ac:dyDescent="0.25"/>
    <row r="27477" ht="15" x14ac:dyDescent="0.25"/>
    <row r="27478" ht="15" x14ac:dyDescent="0.25"/>
    <row r="27479" ht="15" x14ac:dyDescent="0.25"/>
    <row r="27480" ht="15" x14ac:dyDescent="0.25"/>
    <row r="27481" ht="15" x14ac:dyDescent="0.25"/>
    <row r="27482" ht="15" x14ac:dyDescent="0.25"/>
    <row r="27483" ht="15" x14ac:dyDescent="0.25"/>
    <row r="27484" ht="15" x14ac:dyDescent="0.25"/>
    <row r="27485" ht="15" x14ac:dyDescent="0.25"/>
    <row r="27486" ht="15" x14ac:dyDescent="0.25"/>
    <row r="27487" ht="15" x14ac:dyDescent="0.25"/>
    <row r="27488" ht="15" x14ac:dyDescent="0.25"/>
    <row r="27489" ht="15" x14ac:dyDescent="0.25"/>
    <row r="27490" ht="15" x14ac:dyDescent="0.25"/>
    <row r="27491" ht="15" x14ac:dyDescent="0.25"/>
    <row r="27492" ht="15" x14ac:dyDescent="0.25"/>
    <row r="27493" ht="15" x14ac:dyDescent="0.25"/>
    <row r="27494" ht="15" x14ac:dyDescent="0.25"/>
    <row r="27495" ht="15" x14ac:dyDescent="0.25"/>
    <row r="27496" ht="15" x14ac:dyDescent="0.25"/>
    <row r="27497" ht="15" x14ac:dyDescent="0.25"/>
    <row r="27498" ht="15" x14ac:dyDescent="0.25"/>
    <row r="27499" ht="15" x14ac:dyDescent="0.25"/>
    <row r="27500" ht="15" x14ac:dyDescent="0.25"/>
    <row r="27501" ht="15" x14ac:dyDescent="0.25"/>
    <row r="27502" ht="15" x14ac:dyDescent="0.25"/>
    <row r="27503" ht="15" x14ac:dyDescent="0.25"/>
    <row r="27504" ht="15" x14ac:dyDescent="0.25"/>
    <row r="27505" ht="15" x14ac:dyDescent="0.25"/>
    <row r="27506" ht="15" x14ac:dyDescent="0.25"/>
    <row r="27507" ht="15" x14ac:dyDescent="0.25"/>
    <row r="27508" ht="15" x14ac:dyDescent="0.25"/>
    <row r="27509" ht="15" x14ac:dyDescent="0.25"/>
    <row r="27510" ht="15" x14ac:dyDescent="0.25"/>
    <row r="27511" ht="15" x14ac:dyDescent="0.25"/>
    <row r="27512" ht="15" x14ac:dyDescent="0.25"/>
    <row r="27513" ht="15" x14ac:dyDescent="0.25"/>
    <row r="27514" ht="15" x14ac:dyDescent="0.25"/>
    <row r="27515" ht="15" x14ac:dyDescent="0.25"/>
    <row r="27516" ht="15" x14ac:dyDescent="0.25"/>
    <row r="27517" ht="15" x14ac:dyDescent="0.25"/>
    <row r="27518" ht="15" x14ac:dyDescent="0.25"/>
    <row r="27519" ht="15" x14ac:dyDescent="0.25"/>
    <row r="27520" ht="15" x14ac:dyDescent="0.25"/>
    <row r="27521" ht="15" x14ac:dyDescent="0.25"/>
    <row r="27522" ht="15" x14ac:dyDescent="0.25"/>
    <row r="27523" ht="15" x14ac:dyDescent="0.25"/>
    <row r="27524" ht="15" x14ac:dyDescent="0.25"/>
    <row r="27525" ht="15" x14ac:dyDescent="0.25"/>
    <row r="27526" ht="15" x14ac:dyDescent="0.25"/>
    <row r="27527" ht="15" x14ac:dyDescent="0.25"/>
    <row r="27528" ht="15" x14ac:dyDescent="0.25"/>
    <row r="27529" ht="15" x14ac:dyDescent="0.25"/>
    <row r="27530" ht="15" x14ac:dyDescent="0.25"/>
    <row r="27531" ht="15" x14ac:dyDescent="0.25"/>
    <row r="27532" ht="15" x14ac:dyDescent="0.25"/>
    <row r="27533" ht="15" x14ac:dyDescent="0.25"/>
    <row r="27534" ht="15" x14ac:dyDescent="0.25"/>
    <row r="27535" ht="15" x14ac:dyDescent="0.25"/>
    <row r="27536" ht="15" x14ac:dyDescent="0.25"/>
    <row r="27537" ht="15" x14ac:dyDescent="0.25"/>
    <row r="27538" ht="15" x14ac:dyDescent="0.25"/>
    <row r="27539" ht="15" x14ac:dyDescent="0.25"/>
    <row r="27540" ht="15" x14ac:dyDescent="0.25"/>
    <row r="27541" ht="15" x14ac:dyDescent="0.25"/>
    <row r="27542" ht="15" x14ac:dyDescent="0.25"/>
    <row r="27543" ht="15" x14ac:dyDescent="0.25"/>
    <row r="27544" ht="15" x14ac:dyDescent="0.25"/>
    <row r="27545" ht="15" x14ac:dyDescent="0.25"/>
    <row r="27546" ht="15" x14ac:dyDescent="0.25"/>
    <row r="27547" ht="15" x14ac:dyDescent="0.25"/>
    <row r="27548" ht="15" x14ac:dyDescent="0.25"/>
    <row r="27549" ht="15" x14ac:dyDescent="0.25"/>
    <row r="27550" ht="15" x14ac:dyDescent="0.25"/>
    <row r="27551" ht="15" x14ac:dyDescent="0.25"/>
    <row r="27552" ht="15" x14ac:dyDescent="0.25"/>
    <row r="27553" ht="15" x14ac:dyDescent="0.25"/>
    <row r="27554" ht="15" x14ac:dyDescent="0.25"/>
    <row r="27555" ht="15" x14ac:dyDescent="0.25"/>
    <row r="27556" ht="15" x14ac:dyDescent="0.25"/>
    <row r="27557" ht="15" x14ac:dyDescent="0.25"/>
    <row r="27558" ht="15" x14ac:dyDescent="0.25"/>
    <row r="27559" ht="15" x14ac:dyDescent="0.25"/>
    <row r="27560" ht="15" x14ac:dyDescent="0.25"/>
    <row r="27561" ht="15" x14ac:dyDescent="0.25"/>
    <row r="27562" ht="15" x14ac:dyDescent="0.25"/>
    <row r="27563" ht="15" x14ac:dyDescent="0.25"/>
    <row r="27564" ht="15" x14ac:dyDescent="0.25"/>
    <row r="27565" ht="15" x14ac:dyDescent="0.25"/>
    <row r="27566" ht="15" x14ac:dyDescent="0.25"/>
    <row r="27567" ht="15" x14ac:dyDescent="0.25"/>
    <row r="27568" ht="15" x14ac:dyDescent="0.25"/>
    <row r="27569" ht="15" x14ac:dyDescent="0.25"/>
    <row r="27570" ht="15" x14ac:dyDescent="0.25"/>
    <row r="27571" ht="15" x14ac:dyDescent="0.25"/>
    <row r="27572" ht="15" x14ac:dyDescent="0.25"/>
    <row r="27573" ht="15" x14ac:dyDescent="0.25"/>
    <row r="27574" ht="15" x14ac:dyDescent="0.25"/>
    <row r="27575" ht="15" x14ac:dyDescent="0.25"/>
    <row r="27576" ht="15" x14ac:dyDescent="0.25"/>
    <row r="27577" ht="15" x14ac:dyDescent="0.25"/>
    <row r="27578" ht="15" x14ac:dyDescent="0.25"/>
    <row r="27579" ht="15" x14ac:dyDescent="0.25"/>
    <row r="27580" ht="15" x14ac:dyDescent="0.25"/>
    <row r="27581" ht="15" x14ac:dyDescent="0.25"/>
    <row r="27582" ht="15" x14ac:dyDescent="0.25"/>
    <row r="27583" ht="15" x14ac:dyDescent="0.25"/>
    <row r="27584" ht="15" x14ac:dyDescent="0.25"/>
    <row r="27585" ht="15" x14ac:dyDescent="0.25"/>
    <row r="27586" ht="15" x14ac:dyDescent="0.25"/>
    <row r="27587" ht="15" x14ac:dyDescent="0.25"/>
    <row r="27588" ht="15" x14ac:dyDescent="0.25"/>
    <row r="27589" ht="15" x14ac:dyDescent="0.25"/>
    <row r="27590" ht="15" x14ac:dyDescent="0.25"/>
    <row r="27591" ht="15" x14ac:dyDescent="0.25"/>
    <row r="27592" ht="15" x14ac:dyDescent="0.25"/>
    <row r="27593" ht="15" x14ac:dyDescent="0.25"/>
    <row r="27594" ht="15" x14ac:dyDescent="0.25"/>
    <row r="27595" ht="15" x14ac:dyDescent="0.25"/>
    <row r="27596" ht="15" x14ac:dyDescent="0.25"/>
    <row r="27597" ht="15" x14ac:dyDescent="0.25"/>
    <row r="27598" ht="15" x14ac:dyDescent="0.25"/>
    <row r="27599" ht="15" x14ac:dyDescent="0.25"/>
    <row r="27600" ht="15" x14ac:dyDescent="0.25"/>
    <row r="27601" ht="15" x14ac:dyDescent="0.25"/>
    <row r="27602" ht="15" x14ac:dyDescent="0.25"/>
    <row r="27603" ht="15" x14ac:dyDescent="0.25"/>
    <row r="27604" ht="15" x14ac:dyDescent="0.25"/>
    <row r="27605" ht="15" x14ac:dyDescent="0.25"/>
    <row r="27606" ht="15" x14ac:dyDescent="0.25"/>
    <row r="27607" ht="15" x14ac:dyDescent="0.25"/>
    <row r="27608" ht="15" x14ac:dyDescent="0.25"/>
    <row r="27609" ht="15" x14ac:dyDescent="0.25"/>
    <row r="27610" ht="15" x14ac:dyDescent="0.25"/>
    <row r="27611" ht="15" x14ac:dyDescent="0.25"/>
    <row r="27612" ht="15" x14ac:dyDescent="0.25"/>
    <row r="27613" ht="15" x14ac:dyDescent="0.25"/>
    <row r="27614" ht="15" x14ac:dyDescent="0.25"/>
    <row r="27615" ht="15" x14ac:dyDescent="0.25"/>
    <row r="27616" ht="15" x14ac:dyDescent="0.25"/>
    <row r="27617" ht="15" x14ac:dyDescent="0.25"/>
    <row r="27618" ht="15" x14ac:dyDescent="0.25"/>
    <row r="27619" ht="15" x14ac:dyDescent="0.25"/>
    <row r="27620" ht="15" x14ac:dyDescent="0.25"/>
    <row r="27621" ht="15" x14ac:dyDescent="0.25"/>
    <row r="27622" ht="15" x14ac:dyDescent="0.25"/>
    <row r="27623" ht="15" x14ac:dyDescent="0.25"/>
    <row r="27624" ht="15" x14ac:dyDescent="0.25"/>
    <row r="27625" ht="15" x14ac:dyDescent="0.25"/>
    <row r="27626" ht="15" x14ac:dyDescent="0.25"/>
    <row r="27627" ht="15" x14ac:dyDescent="0.25"/>
    <row r="27628" ht="15" x14ac:dyDescent="0.25"/>
    <row r="27629" ht="15" x14ac:dyDescent="0.25"/>
    <row r="27630" ht="15" x14ac:dyDescent="0.25"/>
    <row r="27631" ht="15" x14ac:dyDescent="0.25"/>
    <row r="27632" ht="15" x14ac:dyDescent="0.25"/>
    <row r="27633" ht="15" x14ac:dyDescent="0.25"/>
    <row r="27634" ht="15" x14ac:dyDescent="0.25"/>
    <row r="27635" ht="15" x14ac:dyDescent="0.25"/>
    <row r="27636" ht="15" x14ac:dyDescent="0.25"/>
    <row r="27637" ht="15" x14ac:dyDescent="0.25"/>
    <row r="27638" ht="15" x14ac:dyDescent="0.25"/>
    <row r="27639" ht="15" x14ac:dyDescent="0.25"/>
    <row r="27640" ht="15" x14ac:dyDescent="0.25"/>
    <row r="27641" ht="15" x14ac:dyDescent="0.25"/>
    <row r="27642" ht="15" x14ac:dyDescent="0.25"/>
    <row r="27643" ht="15" x14ac:dyDescent="0.25"/>
    <row r="27644" ht="15" x14ac:dyDescent="0.25"/>
    <row r="27645" ht="15" x14ac:dyDescent="0.25"/>
    <row r="27646" ht="15" x14ac:dyDescent="0.25"/>
    <row r="27647" ht="15" x14ac:dyDescent="0.25"/>
    <row r="27648" ht="15" x14ac:dyDescent="0.25"/>
    <row r="27649" ht="15" x14ac:dyDescent="0.25"/>
    <row r="27650" ht="15" x14ac:dyDescent="0.25"/>
    <row r="27651" ht="15" x14ac:dyDescent="0.25"/>
    <row r="27652" ht="15" x14ac:dyDescent="0.25"/>
    <row r="27653" ht="15" x14ac:dyDescent="0.25"/>
    <row r="27654" ht="15" x14ac:dyDescent="0.25"/>
    <row r="27655" ht="15" x14ac:dyDescent="0.25"/>
    <row r="27656" ht="15" x14ac:dyDescent="0.25"/>
    <row r="27657" ht="15" x14ac:dyDescent="0.25"/>
    <row r="27658" ht="15" x14ac:dyDescent="0.25"/>
    <row r="27659" ht="15" x14ac:dyDescent="0.25"/>
    <row r="27660" ht="15" x14ac:dyDescent="0.25"/>
    <row r="27661" ht="15" x14ac:dyDescent="0.25"/>
    <row r="27662" ht="15" x14ac:dyDescent="0.25"/>
    <row r="27663" ht="15" x14ac:dyDescent="0.25"/>
    <row r="27664" ht="15" x14ac:dyDescent="0.25"/>
    <row r="27665" ht="15" x14ac:dyDescent="0.25"/>
    <row r="27666" ht="15" x14ac:dyDescent="0.25"/>
    <row r="27667" ht="15" x14ac:dyDescent="0.25"/>
    <row r="27668" ht="15" x14ac:dyDescent="0.25"/>
    <row r="27669" ht="15" x14ac:dyDescent="0.25"/>
    <row r="27670" ht="15" x14ac:dyDescent="0.25"/>
    <row r="27671" ht="15" x14ac:dyDescent="0.25"/>
    <row r="27672" ht="15" x14ac:dyDescent="0.25"/>
    <row r="27673" ht="15" x14ac:dyDescent="0.25"/>
    <row r="27674" ht="15" x14ac:dyDescent="0.25"/>
    <row r="27675" ht="15" x14ac:dyDescent="0.25"/>
    <row r="27676" ht="15" x14ac:dyDescent="0.25"/>
    <row r="27677" ht="15" x14ac:dyDescent="0.25"/>
    <row r="27678" ht="15" x14ac:dyDescent="0.25"/>
    <row r="27679" ht="15" x14ac:dyDescent="0.25"/>
    <row r="27680" ht="15" x14ac:dyDescent="0.25"/>
    <row r="27681" ht="15" x14ac:dyDescent="0.25"/>
    <row r="27682" ht="15" x14ac:dyDescent="0.25"/>
    <row r="27683" ht="15" x14ac:dyDescent="0.25"/>
    <row r="27684" ht="15" x14ac:dyDescent="0.25"/>
    <row r="27685" ht="15" x14ac:dyDescent="0.25"/>
    <row r="27686" ht="15" x14ac:dyDescent="0.25"/>
    <row r="27687" ht="15" x14ac:dyDescent="0.25"/>
    <row r="27688" ht="15" x14ac:dyDescent="0.25"/>
    <row r="27689" ht="15" x14ac:dyDescent="0.25"/>
    <row r="27690" ht="15" x14ac:dyDescent="0.25"/>
    <row r="27691" ht="15" x14ac:dyDescent="0.25"/>
    <row r="27692" ht="15" x14ac:dyDescent="0.25"/>
    <row r="27693" ht="15" x14ac:dyDescent="0.25"/>
    <row r="27694" ht="15" x14ac:dyDescent="0.25"/>
    <row r="27695" ht="15" x14ac:dyDescent="0.25"/>
    <row r="27696" ht="15" x14ac:dyDescent="0.25"/>
    <row r="27697" ht="15" x14ac:dyDescent="0.25"/>
    <row r="27698" ht="15" x14ac:dyDescent="0.25"/>
    <row r="27699" ht="15" x14ac:dyDescent="0.25"/>
    <row r="27700" ht="15" x14ac:dyDescent="0.25"/>
    <row r="27701" ht="15" x14ac:dyDescent="0.25"/>
    <row r="27702" ht="15" x14ac:dyDescent="0.25"/>
    <row r="27703" ht="15" x14ac:dyDescent="0.25"/>
    <row r="27704" ht="15" x14ac:dyDescent="0.25"/>
    <row r="27705" ht="15" x14ac:dyDescent="0.25"/>
    <row r="27706" ht="15" x14ac:dyDescent="0.25"/>
    <row r="27707" ht="15" x14ac:dyDescent="0.25"/>
    <row r="27708" ht="15" x14ac:dyDescent="0.25"/>
    <row r="27709" ht="15" x14ac:dyDescent="0.25"/>
    <row r="27710" ht="15" x14ac:dyDescent="0.25"/>
    <row r="27711" ht="15" x14ac:dyDescent="0.25"/>
    <row r="27712" ht="15" x14ac:dyDescent="0.25"/>
    <row r="27713" ht="15" x14ac:dyDescent="0.25"/>
    <row r="27714" ht="15" x14ac:dyDescent="0.25"/>
    <row r="27715" ht="15" x14ac:dyDescent="0.25"/>
    <row r="27716" ht="15" x14ac:dyDescent="0.25"/>
    <row r="27717" ht="15" x14ac:dyDescent="0.25"/>
    <row r="27718" ht="15" x14ac:dyDescent="0.25"/>
    <row r="27719" ht="15" x14ac:dyDescent="0.25"/>
    <row r="27720" ht="15" x14ac:dyDescent="0.25"/>
    <row r="27721" ht="15" x14ac:dyDescent="0.25"/>
    <row r="27722" ht="15" x14ac:dyDescent="0.25"/>
    <row r="27723" ht="15" x14ac:dyDescent="0.25"/>
    <row r="27724" ht="15" x14ac:dyDescent="0.25"/>
    <row r="27725" ht="15" x14ac:dyDescent="0.25"/>
    <row r="27726" ht="15" x14ac:dyDescent="0.25"/>
    <row r="27727" ht="15" x14ac:dyDescent="0.25"/>
    <row r="27728" ht="15" x14ac:dyDescent="0.25"/>
    <row r="27729" ht="15" x14ac:dyDescent="0.25"/>
    <row r="27730" ht="15" x14ac:dyDescent="0.25"/>
    <row r="27731" ht="15" x14ac:dyDescent="0.25"/>
    <row r="27732" ht="15" x14ac:dyDescent="0.25"/>
    <row r="27733" ht="15" x14ac:dyDescent="0.25"/>
    <row r="27734" ht="15" x14ac:dyDescent="0.25"/>
    <row r="27735" ht="15" x14ac:dyDescent="0.25"/>
    <row r="27736" ht="15" x14ac:dyDescent="0.25"/>
    <row r="27737" ht="15" x14ac:dyDescent="0.25"/>
    <row r="27738" ht="15" x14ac:dyDescent="0.25"/>
    <row r="27739" ht="15" x14ac:dyDescent="0.25"/>
    <row r="27740" ht="15" x14ac:dyDescent="0.25"/>
    <row r="27741" ht="15" x14ac:dyDescent="0.25"/>
    <row r="27742" ht="15" x14ac:dyDescent="0.25"/>
    <row r="27743" ht="15" x14ac:dyDescent="0.25"/>
    <row r="27744" ht="15" x14ac:dyDescent="0.25"/>
    <row r="27745" ht="15" x14ac:dyDescent="0.25"/>
    <row r="27746" ht="15" x14ac:dyDescent="0.25"/>
    <row r="27747" ht="15" x14ac:dyDescent="0.25"/>
    <row r="27748" ht="15" x14ac:dyDescent="0.25"/>
    <row r="27749" ht="15" x14ac:dyDescent="0.25"/>
    <row r="27750" ht="15" x14ac:dyDescent="0.25"/>
    <row r="27751" ht="15" x14ac:dyDescent="0.25"/>
    <row r="27752" ht="15" x14ac:dyDescent="0.25"/>
    <row r="27753" ht="15" x14ac:dyDescent="0.25"/>
    <row r="27754" ht="15" x14ac:dyDescent="0.25"/>
    <row r="27755" ht="15" x14ac:dyDescent="0.25"/>
    <row r="27756" ht="15" x14ac:dyDescent="0.25"/>
    <row r="27757" ht="15" x14ac:dyDescent="0.25"/>
    <row r="27758" ht="15" x14ac:dyDescent="0.25"/>
    <row r="27759" ht="15" x14ac:dyDescent="0.25"/>
    <row r="27760" ht="15" x14ac:dyDescent="0.25"/>
    <row r="27761" ht="15" x14ac:dyDescent="0.25"/>
    <row r="27762" ht="15" x14ac:dyDescent="0.25"/>
    <row r="27763" ht="15" x14ac:dyDescent="0.25"/>
    <row r="27764" ht="15" x14ac:dyDescent="0.25"/>
    <row r="27765" ht="15" x14ac:dyDescent="0.25"/>
    <row r="27766" ht="15" x14ac:dyDescent="0.25"/>
    <row r="27767" ht="15" x14ac:dyDescent="0.25"/>
    <row r="27768" ht="15" x14ac:dyDescent="0.25"/>
    <row r="27769" ht="15" x14ac:dyDescent="0.25"/>
    <row r="27770" ht="15" x14ac:dyDescent="0.25"/>
    <row r="27771" ht="15" x14ac:dyDescent="0.25"/>
    <row r="27772" ht="15" x14ac:dyDescent="0.25"/>
    <row r="27773" ht="15" x14ac:dyDescent="0.25"/>
    <row r="27774" ht="15" x14ac:dyDescent="0.25"/>
    <row r="27775" ht="15" x14ac:dyDescent="0.25"/>
    <row r="27776" ht="15" x14ac:dyDescent="0.25"/>
    <row r="27777" ht="15" x14ac:dyDescent="0.25"/>
    <row r="27778" ht="15" x14ac:dyDescent="0.25"/>
    <row r="27779" ht="15" x14ac:dyDescent="0.25"/>
    <row r="27780" ht="15" x14ac:dyDescent="0.25"/>
    <row r="27781" ht="15" x14ac:dyDescent="0.25"/>
    <row r="27782" ht="15" x14ac:dyDescent="0.25"/>
    <row r="27783" ht="15" x14ac:dyDescent="0.25"/>
    <row r="27784" ht="15" x14ac:dyDescent="0.25"/>
    <row r="27785" ht="15" x14ac:dyDescent="0.25"/>
    <row r="27786" ht="15" x14ac:dyDescent="0.25"/>
    <row r="27787" ht="15" x14ac:dyDescent="0.25"/>
    <row r="27788" ht="15" x14ac:dyDescent="0.25"/>
    <row r="27789" ht="15" x14ac:dyDescent="0.25"/>
    <row r="27790" ht="15" x14ac:dyDescent="0.25"/>
    <row r="27791" ht="15" x14ac:dyDescent="0.25"/>
    <row r="27792" ht="15" x14ac:dyDescent="0.25"/>
    <row r="27793" ht="15" x14ac:dyDescent="0.25"/>
    <row r="27794" ht="15" x14ac:dyDescent="0.25"/>
    <row r="27795" ht="15" x14ac:dyDescent="0.25"/>
    <row r="27796" ht="15" x14ac:dyDescent="0.25"/>
    <row r="27797" ht="15" x14ac:dyDescent="0.25"/>
    <row r="27798" ht="15" x14ac:dyDescent="0.25"/>
    <row r="27799" ht="15" x14ac:dyDescent="0.25"/>
    <row r="27800" ht="15" x14ac:dyDescent="0.25"/>
    <row r="27801" ht="15" x14ac:dyDescent="0.25"/>
    <row r="27802" ht="15" x14ac:dyDescent="0.25"/>
    <row r="27803" ht="15" x14ac:dyDescent="0.25"/>
    <row r="27804" ht="15" x14ac:dyDescent="0.25"/>
    <row r="27805" ht="15" x14ac:dyDescent="0.25"/>
    <row r="27806" ht="15" x14ac:dyDescent="0.25"/>
    <row r="27807" ht="15" x14ac:dyDescent="0.25"/>
    <row r="27808" ht="15" x14ac:dyDescent="0.25"/>
    <row r="27809" ht="15" x14ac:dyDescent="0.25"/>
    <row r="27810" ht="15" x14ac:dyDescent="0.25"/>
    <row r="27811" ht="15" x14ac:dyDescent="0.25"/>
    <row r="27812" ht="15" x14ac:dyDescent="0.25"/>
    <row r="27813" ht="15" x14ac:dyDescent="0.25"/>
    <row r="27814" ht="15" x14ac:dyDescent="0.25"/>
    <row r="27815" ht="15" x14ac:dyDescent="0.25"/>
    <row r="27816" ht="15" x14ac:dyDescent="0.25"/>
    <row r="27817" ht="15" x14ac:dyDescent="0.25"/>
    <row r="27818" ht="15" x14ac:dyDescent="0.25"/>
    <row r="27819" ht="15" x14ac:dyDescent="0.25"/>
    <row r="27820" ht="15" x14ac:dyDescent="0.25"/>
    <row r="27821" ht="15" x14ac:dyDescent="0.25"/>
    <row r="27822" ht="15" x14ac:dyDescent="0.25"/>
    <row r="27823" ht="15" x14ac:dyDescent="0.25"/>
    <row r="27824" ht="15" x14ac:dyDescent="0.25"/>
    <row r="27825" ht="15" x14ac:dyDescent="0.25"/>
    <row r="27826" ht="15" x14ac:dyDescent="0.25"/>
    <row r="27827" ht="15" x14ac:dyDescent="0.25"/>
    <row r="27828" ht="15" x14ac:dyDescent="0.25"/>
    <row r="27829" ht="15" x14ac:dyDescent="0.25"/>
    <row r="27830" ht="15" x14ac:dyDescent="0.25"/>
    <row r="27831" ht="15" x14ac:dyDescent="0.25"/>
    <row r="27832" ht="15" x14ac:dyDescent="0.25"/>
    <row r="27833" ht="15" x14ac:dyDescent="0.25"/>
    <row r="27834" ht="15" x14ac:dyDescent="0.25"/>
    <row r="27835" ht="15" x14ac:dyDescent="0.25"/>
    <row r="27836" ht="15" x14ac:dyDescent="0.25"/>
    <row r="27837" ht="15" x14ac:dyDescent="0.25"/>
    <row r="27838" ht="15" x14ac:dyDescent="0.25"/>
    <row r="27839" ht="15" x14ac:dyDescent="0.25"/>
    <row r="27840" ht="15" x14ac:dyDescent="0.25"/>
    <row r="27841" ht="15" x14ac:dyDescent="0.25"/>
    <row r="27842" ht="15" x14ac:dyDescent="0.25"/>
    <row r="27843" ht="15" x14ac:dyDescent="0.25"/>
    <row r="27844" ht="15" x14ac:dyDescent="0.25"/>
    <row r="27845" ht="15" x14ac:dyDescent="0.25"/>
    <row r="27846" ht="15" x14ac:dyDescent="0.25"/>
    <row r="27847" ht="15" x14ac:dyDescent="0.25"/>
    <row r="27848" ht="15" x14ac:dyDescent="0.25"/>
    <row r="27849" ht="15" x14ac:dyDescent="0.25"/>
    <row r="27850" ht="15" x14ac:dyDescent="0.25"/>
    <row r="27851" ht="15" x14ac:dyDescent="0.25"/>
    <row r="27852" ht="15" x14ac:dyDescent="0.25"/>
    <row r="27853" ht="15" x14ac:dyDescent="0.25"/>
    <row r="27854" ht="15" x14ac:dyDescent="0.25"/>
    <row r="27855" ht="15" x14ac:dyDescent="0.25"/>
    <row r="27856" ht="15" x14ac:dyDescent="0.25"/>
    <row r="27857" ht="15" x14ac:dyDescent="0.25"/>
    <row r="27858" ht="15" x14ac:dyDescent="0.25"/>
    <row r="27859" ht="15" x14ac:dyDescent="0.25"/>
    <row r="27860" ht="15" x14ac:dyDescent="0.25"/>
    <row r="27861" ht="15" x14ac:dyDescent="0.25"/>
    <row r="27862" ht="15" x14ac:dyDescent="0.25"/>
    <row r="27863" ht="15" x14ac:dyDescent="0.25"/>
    <row r="27864" ht="15" x14ac:dyDescent="0.25"/>
    <row r="27865" ht="15" x14ac:dyDescent="0.25"/>
    <row r="27866" ht="15" x14ac:dyDescent="0.25"/>
    <row r="27867" ht="15" x14ac:dyDescent="0.25"/>
    <row r="27868" ht="15" x14ac:dyDescent="0.25"/>
    <row r="27869" ht="15" x14ac:dyDescent="0.25"/>
    <row r="27870" ht="15" x14ac:dyDescent="0.25"/>
    <row r="27871" ht="15" x14ac:dyDescent="0.25"/>
    <row r="27872" ht="15" x14ac:dyDescent="0.25"/>
    <row r="27873" ht="15" x14ac:dyDescent="0.25"/>
    <row r="27874" ht="15" x14ac:dyDescent="0.25"/>
    <row r="27875" ht="15" x14ac:dyDescent="0.25"/>
    <row r="27876" ht="15" x14ac:dyDescent="0.25"/>
    <row r="27877" ht="15" x14ac:dyDescent="0.25"/>
    <row r="27878" ht="15" x14ac:dyDescent="0.25"/>
    <row r="27879" ht="15" x14ac:dyDescent="0.25"/>
    <row r="27880" ht="15" x14ac:dyDescent="0.25"/>
    <row r="27881" ht="15" x14ac:dyDescent="0.25"/>
    <row r="27882" ht="15" x14ac:dyDescent="0.25"/>
    <row r="27883" ht="15" x14ac:dyDescent="0.25"/>
    <row r="27884" ht="15" x14ac:dyDescent="0.25"/>
    <row r="27885" ht="15" x14ac:dyDescent="0.25"/>
    <row r="27886" ht="15" x14ac:dyDescent="0.25"/>
    <row r="27887" ht="15" x14ac:dyDescent="0.25"/>
    <row r="27888" ht="15" x14ac:dyDescent="0.25"/>
    <row r="27889" ht="15" x14ac:dyDescent="0.25"/>
    <row r="27890" ht="15" x14ac:dyDescent="0.25"/>
    <row r="27891" ht="15" x14ac:dyDescent="0.25"/>
    <row r="27892" ht="15" x14ac:dyDescent="0.25"/>
    <row r="27893" ht="15" x14ac:dyDescent="0.25"/>
    <row r="27894" ht="15" x14ac:dyDescent="0.25"/>
    <row r="27895" ht="15" x14ac:dyDescent="0.25"/>
    <row r="27896" ht="15" x14ac:dyDescent="0.25"/>
    <row r="27897" ht="15" x14ac:dyDescent="0.25"/>
    <row r="27898" ht="15" x14ac:dyDescent="0.25"/>
    <row r="27899" ht="15" x14ac:dyDescent="0.25"/>
    <row r="27900" ht="15" x14ac:dyDescent="0.25"/>
    <row r="27901" ht="15" x14ac:dyDescent="0.25"/>
    <row r="27902" ht="15" x14ac:dyDescent="0.25"/>
    <row r="27903" ht="15" x14ac:dyDescent="0.25"/>
    <row r="27904" ht="15" x14ac:dyDescent="0.25"/>
    <row r="27905" ht="15" x14ac:dyDescent="0.25"/>
    <row r="27906" ht="15" x14ac:dyDescent="0.25"/>
    <row r="27907" ht="15" x14ac:dyDescent="0.25"/>
    <row r="27908" ht="15" x14ac:dyDescent="0.25"/>
    <row r="27909" ht="15" x14ac:dyDescent="0.25"/>
    <row r="27910" ht="15" x14ac:dyDescent="0.25"/>
    <row r="27911" ht="15" x14ac:dyDescent="0.25"/>
    <row r="27912" ht="15" x14ac:dyDescent="0.25"/>
    <row r="27913" ht="15" x14ac:dyDescent="0.25"/>
    <row r="27914" ht="15" x14ac:dyDescent="0.25"/>
    <row r="27915" ht="15" x14ac:dyDescent="0.25"/>
    <row r="27916" ht="15" x14ac:dyDescent="0.25"/>
    <row r="27917" ht="15" x14ac:dyDescent="0.25"/>
    <row r="27918" ht="15" x14ac:dyDescent="0.25"/>
    <row r="27919" ht="15" x14ac:dyDescent="0.25"/>
    <row r="27920" ht="15" x14ac:dyDescent="0.25"/>
    <row r="27921" ht="15" x14ac:dyDescent="0.25"/>
    <row r="27922" ht="15" x14ac:dyDescent="0.25"/>
    <row r="27923" ht="15" x14ac:dyDescent="0.25"/>
    <row r="27924" ht="15" x14ac:dyDescent="0.25"/>
    <row r="27925" ht="15" x14ac:dyDescent="0.25"/>
    <row r="27926" ht="15" x14ac:dyDescent="0.25"/>
    <row r="27927" ht="15" x14ac:dyDescent="0.25"/>
    <row r="27928" ht="15" x14ac:dyDescent="0.25"/>
    <row r="27929" ht="15" x14ac:dyDescent="0.25"/>
    <row r="27930" ht="15" x14ac:dyDescent="0.25"/>
    <row r="27931" ht="15" x14ac:dyDescent="0.25"/>
    <row r="27932" ht="15" x14ac:dyDescent="0.25"/>
    <row r="27933" ht="15" x14ac:dyDescent="0.25"/>
    <row r="27934" ht="15" x14ac:dyDescent="0.25"/>
    <row r="27935" ht="15" x14ac:dyDescent="0.25"/>
    <row r="27936" ht="15" x14ac:dyDescent="0.25"/>
    <row r="27937" ht="15" x14ac:dyDescent="0.25"/>
    <row r="27938" ht="15" x14ac:dyDescent="0.25"/>
    <row r="27939" ht="15" x14ac:dyDescent="0.25"/>
    <row r="27940" ht="15" x14ac:dyDescent="0.25"/>
    <row r="27941" ht="15" x14ac:dyDescent="0.25"/>
    <row r="27942" ht="15" x14ac:dyDescent="0.25"/>
    <row r="27943" ht="15" x14ac:dyDescent="0.25"/>
    <row r="27944" ht="15" x14ac:dyDescent="0.25"/>
    <row r="27945" ht="15" x14ac:dyDescent="0.25"/>
    <row r="27946" ht="15" x14ac:dyDescent="0.25"/>
    <row r="27947" ht="15" x14ac:dyDescent="0.25"/>
    <row r="27948" ht="15" x14ac:dyDescent="0.25"/>
    <row r="27949" ht="15" x14ac:dyDescent="0.25"/>
    <row r="27950" ht="15" x14ac:dyDescent="0.25"/>
    <row r="27951" ht="15" x14ac:dyDescent="0.25"/>
    <row r="27952" ht="15" x14ac:dyDescent="0.25"/>
    <row r="27953" ht="15" x14ac:dyDescent="0.25"/>
    <row r="27954" ht="15" x14ac:dyDescent="0.25"/>
    <row r="27955" ht="15" x14ac:dyDescent="0.25"/>
    <row r="27956" ht="15" x14ac:dyDescent="0.25"/>
    <row r="27957" ht="15" x14ac:dyDescent="0.25"/>
    <row r="27958" ht="15" x14ac:dyDescent="0.25"/>
    <row r="27959" ht="15" x14ac:dyDescent="0.25"/>
    <row r="27960" ht="15" x14ac:dyDescent="0.25"/>
    <row r="27961" ht="15" x14ac:dyDescent="0.25"/>
    <row r="27962" ht="15" x14ac:dyDescent="0.25"/>
    <row r="27963" ht="15" x14ac:dyDescent="0.25"/>
    <row r="27964" ht="15" x14ac:dyDescent="0.25"/>
    <row r="27965" ht="15" x14ac:dyDescent="0.25"/>
    <row r="27966" ht="15" x14ac:dyDescent="0.25"/>
    <row r="27967" ht="15" x14ac:dyDescent="0.25"/>
    <row r="27968" ht="15" x14ac:dyDescent="0.25"/>
    <row r="27969" ht="15" x14ac:dyDescent="0.25"/>
    <row r="27970" ht="15" x14ac:dyDescent="0.25"/>
    <row r="27971" ht="15" x14ac:dyDescent="0.25"/>
    <row r="27972" ht="15" x14ac:dyDescent="0.25"/>
    <row r="27973" ht="15" x14ac:dyDescent="0.25"/>
    <row r="27974" ht="15" x14ac:dyDescent="0.25"/>
    <row r="27975" ht="15" x14ac:dyDescent="0.25"/>
    <row r="27976" ht="15" x14ac:dyDescent="0.25"/>
    <row r="27977" ht="15" x14ac:dyDescent="0.25"/>
    <row r="27978" ht="15" x14ac:dyDescent="0.25"/>
    <row r="27979" ht="15" x14ac:dyDescent="0.25"/>
    <row r="27980" ht="15" x14ac:dyDescent="0.25"/>
    <row r="27981" ht="15" x14ac:dyDescent="0.25"/>
    <row r="27982" ht="15" x14ac:dyDescent="0.25"/>
    <row r="27983" ht="15" x14ac:dyDescent="0.25"/>
    <row r="27984" ht="15" x14ac:dyDescent="0.25"/>
    <row r="27985" ht="15" x14ac:dyDescent="0.25"/>
    <row r="27986" ht="15" x14ac:dyDescent="0.25"/>
    <row r="27987" ht="15" x14ac:dyDescent="0.25"/>
    <row r="27988" ht="15" x14ac:dyDescent="0.25"/>
    <row r="27989" ht="15" x14ac:dyDescent="0.25"/>
    <row r="27990" ht="15" x14ac:dyDescent="0.25"/>
    <row r="27991" ht="15" x14ac:dyDescent="0.25"/>
    <row r="27992" ht="15" x14ac:dyDescent="0.25"/>
    <row r="27993" ht="15" x14ac:dyDescent="0.25"/>
    <row r="27994" ht="15" x14ac:dyDescent="0.25"/>
    <row r="27995" ht="15" x14ac:dyDescent="0.25"/>
    <row r="27996" ht="15" x14ac:dyDescent="0.25"/>
    <row r="27997" ht="15" x14ac:dyDescent="0.25"/>
    <row r="27998" ht="15" x14ac:dyDescent="0.25"/>
    <row r="27999" ht="15" x14ac:dyDescent="0.25"/>
    <row r="28000" ht="15" x14ac:dyDescent="0.25"/>
    <row r="28001" ht="15" x14ac:dyDescent="0.25"/>
    <row r="28002" ht="15" x14ac:dyDescent="0.25"/>
    <row r="28003" ht="15" x14ac:dyDescent="0.25"/>
    <row r="28004" ht="15" x14ac:dyDescent="0.25"/>
    <row r="28005" ht="15" x14ac:dyDescent="0.25"/>
    <row r="28006" ht="15" x14ac:dyDescent="0.25"/>
    <row r="28007" ht="15" x14ac:dyDescent="0.25"/>
    <row r="28008" ht="15" x14ac:dyDescent="0.25"/>
    <row r="28009" ht="15" x14ac:dyDescent="0.25"/>
    <row r="28010" ht="15" x14ac:dyDescent="0.25"/>
    <row r="28011" ht="15" x14ac:dyDescent="0.25"/>
    <row r="28012" ht="15" x14ac:dyDescent="0.25"/>
    <row r="28013" ht="15" x14ac:dyDescent="0.25"/>
    <row r="28014" ht="15" x14ac:dyDescent="0.25"/>
    <row r="28015" ht="15" x14ac:dyDescent="0.25"/>
    <row r="28016" ht="15" x14ac:dyDescent="0.25"/>
    <row r="28017" ht="15" x14ac:dyDescent="0.25"/>
    <row r="28018" ht="15" x14ac:dyDescent="0.25"/>
    <row r="28019" ht="15" x14ac:dyDescent="0.25"/>
    <row r="28020" ht="15" x14ac:dyDescent="0.25"/>
    <row r="28021" ht="15" x14ac:dyDescent="0.25"/>
    <row r="28022" ht="15" x14ac:dyDescent="0.25"/>
    <row r="28023" ht="15" x14ac:dyDescent="0.25"/>
    <row r="28024" ht="15" x14ac:dyDescent="0.25"/>
    <row r="28025" ht="15" x14ac:dyDescent="0.25"/>
    <row r="28026" ht="15" x14ac:dyDescent="0.25"/>
    <row r="28027" ht="15" x14ac:dyDescent="0.25"/>
    <row r="28028" ht="15" x14ac:dyDescent="0.25"/>
    <row r="28029" ht="15" x14ac:dyDescent="0.25"/>
    <row r="28030" ht="15" x14ac:dyDescent="0.25"/>
    <row r="28031" ht="15" x14ac:dyDescent="0.25"/>
    <row r="28032" ht="15" x14ac:dyDescent="0.25"/>
    <row r="28033" ht="15" x14ac:dyDescent="0.25"/>
    <row r="28034" ht="15" x14ac:dyDescent="0.25"/>
    <row r="28035" ht="15" x14ac:dyDescent="0.25"/>
    <row r="28036" ht="15" x14ac:dyDescent="0.25"/>
    <row r="28037" ht="15" x14ac:dyDescent="0.25"/>
    <row r="28038" ht="15" x14ac:dyDescent="0.25"/>
    <row r="28039" ht="15" x14ac:dyDescent="0.25"/>
    <row r="28040" ht="15" x14ac:dyDescent="0.25"/>
    <row r="28041" ht="15" x14ac:dyDescent="0.25"/>
    <row r="28042" ht="15" x14ac:dyDescent="0.25"/>
    <row r="28043" ht="15" x14ac:dyDescent="0.25"/>
    <row r="28044" ht="15" x14ac:dyDescent="0.25"/>
    <row r="28045" ht="15" x14ac:dyDescent="0.25"/>
    <row r="28046" ht="15" x14ac:dyDescent="0.25"/>
    <row r="28047" ht="15" x14ac:dyDescent="0.25"/>
    <row r="28048" ht="15" x14ac:dyDescent="0.25"/>
    <row r="28049" ht="15" x14ac:dyDescent="0.25"/>
    <row r="28050" ht="15" x14ac:dyDescent="0.25"/>
    <row r="28051" ht="15" x14ac:dyDescent="0.25"/>
    <row r="28052" ht="15" x14ac:dyDescent="0.25"/>
    <row r="28053" ht="15" x14ac:dyDescent="0.25"/>
    <row r="28054" ht="15" x14ac:dyDescent="0.25"/>
    <row r="28055" ht="15" x14ac:dyDescent="0.25"/>
    <row r="28056" ht="15" x14ac:dyDescent="0.25"/>
    <row r="28057" ht="15" x14ac:dyDescent="0.25"/>
    <row r="28058" ht="15" x14ac:dyDescent="0.25"/>
    <row r="28059" ht="15" x14ac:dyDescent="0.25"/>
    <row r="28060" ht="15" x14ac:dyDescent="0.25"/>
    <row r="28061" ht="15" x14ac:dyDescent="0.25"/>
    <row r="28062" ht="15" x14ac:dyDescent="0.25"/>
    <row r="28063" ht="15" x14ac:dyDescent="0.25"/>
    <row r="28064" ht="15" x14ac:dyDescent="0.25"/>
    <row r="28065" ht="15" x14ac:dyDescent="0.25"/>
    <row r="28066" ht="15" x14ac:dyDescent="0.25"/>
    <row r="28067" ht="15" x14ac:dyDescent="0.25"/>
    <row r="28068" ht="15" x14ac:dyDescent="0.25"/>
    <row r="28069" ht="15" x14ac:dyDescent="0.25"/>
    <row r="28070" ht="15" x14ac:dyDescent="0.25"/>
    <row r="28071" ht="15" x14ac:dyDescent="0.25"/>
    <row r="28072" ht="15" x14ac:dyDescent="0.25"/>
    <row r="28073" ht="15" x14ac:dyDescent="0.25"/>
    <row r="28074" ht="15" x14ac:dyDescent="0.25"/>
    <row r="28075" ht="15" x14ac:dyDescent="0.25"/>
    <row r="28076" ht="15" x14ac:dyDescent="0.25"/>
    <row r="28077" ht="15" x14ac:dyDescent="0.25"/>
    <row r="28078" ht="15" x14ac:dyDescent="0.25"/>
    <row r="28079" ht="15" x14ac:dyDescent="0.25"/>
    <row r="28080" ht="15" x14ac:dyDescent="0.25"/>
    <row r="28081" ht="15" x14ac:dyDescent="0.25"/>
    <row r="28082" ht="15" x14ac:dyDescent="0.25"/>
    <row r="28083" ht="15" x14ac:dyDescent="0.25"/>
    <row r="28084" ht="15" x14ac:dyDescent="0.25"/>
    <row r="28085" ht="15" x14ac:dyDescent="0.25"/>
    <row r="28086" ht="15" x14ac:dyDescent="0.25"/>
    <row r="28087" ht="15" x14ac:dyDescent="0.25"/>
    <row r="28088" ht="15" x14ac:dyDescent="0.25"/>
    <row r="28089" ht="15" x14ac:dyDescent="0.25"/>
    <row r="28090" ht="15" x14ac:dyDescent="0.25"/>
    <row r="28091" ht="15" x14ac:dyDescent="0.25"/>
    <row r="28092" ht="15" x14ac:dyDescent="0.25"/>
    <row r="28093" ht="15" x14ac:dyDescent="0.25"/>
    <row r="28094" ht="15" x14ac:dyDescent="0.25"/>
    <row r="28095" ht="15" x14ac:dyDescent="0.25"/>
    <row r="28096" ht="15" x14ac:dyDescent="0.25"/>
    <row r="28097" ht="15" x14ac:dyDescent="0.25"/>
    <row r="28098" ht="15" x14ac:dyDescent="0.25"/>
    <row r="28099" ht="15" x14ac:dyDescent="0.25"/>
    <row r="28100" ht="15" x14ac:dyDescent="0.25"/>
    <row r="28101" ht="15" x14ac:dyDescent="0.25"/>
    <row r="28102" ht="15" x14ac:dyDescent="0.25"/>
    <row r="28103" ht="15" x14ac:dyDescent="0.25"/>
    <row r="28104" ht="15" x14ac:dyDescent="0.25"/>
    <row r="28105" ht="15" x14ac:dyDescent="0.25"/>
    <row r="28106" ht="15" x14ac:dyDescent="0.25"/>
    <row r="28107" ht="15" x14ac:dyDescent="0.25"/>
    <row r="28108" ht="15" x14ac:dyDescent="0.25"/>
    <row r="28109" ht="15" x14ac:dyDescent="0.25"/>
    <row r="28110" ht="15" x14ac:dyDescent="0.25"/>
    <row r="28111" ht="15" x14ac:dyDescent="0.25"/>
    <row r="28112" ht="15" x14ac:dyDescent="0.25"/>
    <row r="28113" ht="15" x14ac:dyDescent="0.25"/>
    <row r="28114" ht="15" x14ac:dyDescent="0.25"/>
    <row r="28115" ht="15" x14ac:dyDescent="0.25"/>
    <row r="28116" ht="15" x14ac:dyDescent="0.25"/>
    <row r="28117" ht="15" x14ac:dyDescent="0.25"/>
    <row r="28118" ht="15" x14ac:dyDescent="0.25"/>
    <row r="28119" ht="15" x14ac:dyDescent="0.25"/>
    <row r="28120" ht="15" x14ac:dyDescent="0.25"/>
    <row r="28121" ht="15" x14ac:dyDescent="0.25"/>
    <row r="28122" ht="15" x14ac:dyDescent="0.25"/>
    <row r="28123" ht="15" x14ac:dyDescent="0.25"/>
    <row r="28124" ht="15" x14ac:dyDescent="0.25"/>
    <row r="28125" ht="15" x14ac:dyDescent="0.25"/>
    <row r="28126" ht="15" x14ac:dyDescent="0.25"/>
    <row r="28127" ht="15" x14ac:dyDescent="0.25"/>
    <row r="28128" ht="15" x14ac:dyDescent="0.25"/>
    <row r="28129" ht="15" x14ac:dyDescent="0.25"/>
    <row r="28130" ht="15" x14ac:dyDescent="0.25"/>
    <row r="28131" ht="15" x14ac:dyDescent="0.25"/>
    <row r="28132" ht="15" x14ac:dyDescent="0.25"/>
    <row r="28133" ht="15" x14ac:dyDescent="0.25"/>
    <row r="28134" ht="15" x14ac:dyDescent="0.25"/>
    <row r="28135" ht="15" x14ac:dyDescent="0.25"/>
    <row r="28136" ht="15" x14ac:dyDescent="0.25"/>
    <row r="28137" ht="15" x14ac:dyDescent="0.25"/>
    <row r="28138" ht="15" x14ac:dyDescent="0.25"/>
    <row r="28139" ht="15" x14ac:dyDescent="0.25"/>
    <row r="28140" ht="15" x14ac:dyDescent="0.25"/>
    <row r="28141" ht="15" x14ac:dyDescent="0.25"/>
    <row r="28142" ht="15" x14ac:dyDescent="0.25"/>
    <row r="28143" ht="15" x14ac:dyDescent="0.25"/>
    <row r="28144" ht="15" x14ac:dyDescent="0.25"/>
    <row r="28145" ht="15" x14ac:dyDescent="0.25"/>
    <row r="28146" ht="15" x14ac:dyDescent="0.25"/>
    <row r="28147" ht="15" x14ac:dyDescent="0.25"/>
    <row r="28148" ht="15" x14ac:dyDescent="0.25"/>
    <row r="28149" ht="15" x14ac:dyDescent="0.25"/>
    <row r="28150" ht="15" x14ac:dyDescent="0.25"/>
    <row r="28151" ht="15" x14ac:dyDescent="0.25"/>
    <row r="28152" ht="15" x14ac:dyDescent="0.25"/>
    <row r="28153" ht="15" x14ac:dyDescent="0.25"/>
    <row r="28154" ht="15" x14ac:dyDescent="0.25"/>
    <row r="28155" ht="15" x14ac:dyDescent="0.25"/>
    <row r="28156" ht="15" x14ac:dyDescent="0.25"/>
    <row r="28157" ht="15" x14ac:dyDescent="0.25"/>
    <row r="28158" ht="15" x14ac:dyDescent="0.25"/>
    <row r="28159" ht="15" x14ac:dyDescent="0.25"/>
    <row r="28160" ht="15" x14ac:dyDescent="0.25"/>
    <row r="28161" ht="15" x14ac:dyDescent="0.25"/>
    <row r="28162" ht="15" x14ac:dyDescent="0.25"/>
    <row r="28163" ht="15" x14ac:dyDescent="0.25"/>
    <row r="28164" ht="15" x14ac:dyDescent="0.25"/>
    <row r="28165" ht="15" x14ac:dyDescent="0.25"/>
    <row r="28166" ht="15" x14ac:dyDescent="0.25"/>
    <row r="28167" ht="15" x14ac:dyDescent="0.25"/>
    <row r="28168" ht="15" x14ac:dyDescent="0.25"/>
    <row r="28169" ht="15" x14ac:dyDescent="0.25"/>
    <row r="28170" ht="15" x14ac:dyDescent="0.25"/>
    <row r="28171" ht="15" x14ac:dyDescent="0.25"/>
    <row r="28172" ht="15" x14ac:dyDescent="0.25"/>
    <row r="28173" ht="15" x14ac:dyDescent="0.25"/>
    <row r="28174" ht="15" x14ac:dyDescent="0.25"/>
    <row r="28175" ht="15" x14ac:dyDescent="0.25"/>
    <row r="28176" ht="15" x14ac:dyDescent="0.25"/>
    <row r="28177" ht="15" x14ac:dyDescent="0.25"/>
    <row r="28178" ht="15" x14ac:dyDescent="0.25"/>
    <row r="28179" ht="15" x14ac:dyDescent="0.25"/>
    <row r="28180" ht="15" x14ac:dyDescent="0.25"/>
    <row r="28181" ht="15" x14ac:dyDescent="0.25"/>
    <row r="28182" ht="15" x14ac:dyDescent="0.25"/>
    <row r="28183" ht="15" x14ac:dyDescent="0.25"/>
    <row r="28184" ht="15" x14ac:dyDescent="0.25"/>
    <row r="28185" ht="15" x14ac:dyDescent="0.25"/>
    <row r="28186" ht="15" x14ac:dyDescent="0.25"/>
    <row r="28187" ht="15" x14ac:dyDescent="0.25"/>
    <row r="28188" ht="15" x14ac:dyDescent="0.25"/>
    <row r="28189" ht="15" x14ac:dyDescent="0.25"/>
    <row r="28190" ht="15" x14ac:dyDescent="0.25"/>
    <row r="28191" ht="15" x14ac:dyDescent="0.25"/>
    <row r="28192" ht="15" x14ac:dyDescent="0.25"/>
    <row r="28193" ht="15" x14ac:dyDescent="0.25"/>
    <row r="28194" ht="15" x14ac:dyDescent="0.25"/>
    <row r="28195" ht="15" x14ac:dyDescent="0.25"/>
    <row r="28196" ht="15" x14ac:dyDescent="0.25"/>
    <row r="28197" ht="15" x14ac:dyDescent="0.25"/>
    <row r="28198" ht="15" x14ac:dyDescent="0.25"/>
    <row r="28199" ht="15" x14ac:dyDescent="0.25"/>
    <row r="28200" ht="15" x14ac:dyDescent="0.25"/>
    <row r="28201" ht="15" x14ac:dyDescent="0.25"/>
    <row r="28202" ht="15" x14ac:dyDescent="0.25"/>
    <row r="28203" ht="15" x14ac:dyDescent="0.25"/>
    <row r="28204" ht="15" x14ac:dyDescent="0.25"/>
    <row r="28205" ht="15" x14ac:dyDescent="0.25"/>
    <row r="28206" ht="15" x14ac:dyDescent="0.25"/>
    <row r="28207" ht="15" x14ac:dyDescent="0.25"/>
    <row r="28208" ht="15" x14ac:dyDescent="0.25"/>
    <row r="28209" ht="15" x14ac:dyDescent="0.25"/>
    <row r="28210" ht="15" x14ac:dyDescent="0.25"/>
    <row r="28211" ht="15" x14ac:dyDescent="0.25"/>
    <row r="28212" ht="15" x14ac:dyDescent="0.25"/>
    <row r="28213" ht="15" x14ac:dyDescent="0.25"/>
    <row r="28214" ht="15" x14ac:dyDescent="0.25"/>
    <row r="28215" ht="15" x14ac:dyDescent="0.25"/>
    <row r="28216" ht="15" x14ac:dyDescent="0.25"/>
    <row r="28217" ht="15" x14ac:dyDescent="0.25"/>
    <row r="28218" ht="15" x14ac:dyDescent="0.25"/>
    <row r="28219" ht="15" x14ac:dyDescent="0.25"/>
    <row r="28220" ht="15" x14ac:dyDescent="0.25"/>
    <row r="28221" ht="15" x14ac:dyDescent="0.25"/>
    <row r="28222" ht="15" x14ac:dyDescent="0.25"/>
    <row r="28223" ht="15" x14ac:dyDescent="0.25"/>
    <row r="28224" ht="15" x14ac:dyDescent="0.25"/>
    <row r="28225" ht="15" x14ac:dyDescent="0.25"/>
    <row r="28226" ht="15" x14ac:dyDescent="0.25"/>
    <row r="28227" ht="15" x14ac:dyDescent="0.25"/>
    <row r="28228" ht="15" x14ac:dyDescent="0.25"/>
    <row r="28229" ht="15" x14ac:dyDescent="0.25"/>
    <row r="28230" ht="15" x14ac:dyDescent="0.25"/>
    <row r="28231" ht="15" x14ac:dyDescent="0.25"/>
    <row r="28232" ht="15" x14ac:dyDescent="0.25"/>
    <row r="28233" ht="15" x14ac:dyDescent="0.25"/>
    <row r="28234" ht="15" x14ac:dyDescent="0.25"/>
    <row r="28235" ht="15" x14ac:dyDescent="0.25"/>
    <row r="28236" ht="15" x14ac:dyDescent="0.25"/>
    <row r="28237" ht="15" x14ac:dyDescent="0.25"/>
    <row r="28238" ht="15" x14ac:dyDescent="0.25"/>
    <row r="28239" ht="15" x14ac:dyDescent="0.25"/>
    <row r="28240" ht="15" x14ac:dyDescent="0.25"/>
    <row r="28241" ht="15" x14ac:dyDescent="0.25"/>
    <row r="28242" ht="15" x14ac:dyDescent="0.25"/>
    <row r="28243" ht="15" x14ac:dyDescent="0.25"/>
    <row r="28244" ht="15" x14ac:dyDescent="0.25"/>
    <row r="28245" ht="15" x14ac:dyDescent="0.25"/>
    <row r="28246" ht="15" x14ac:dyDescent="0.25"/>
    <row r="28247" ht="15" x14ac:dyDescent="0.25"/>
    <row r="28248" ht="15" x14ac:dyDescent="0.25"/>
    <row r="28249" ht="15" x14ac:dyDescent="0.25"/>
    <row r="28250" ht="15" x14ac:dyDescent="0.25"/>
    <row r="28251" ht="15" x14ac:dyDescent="0.25"/>
    <row r="28252" ht="15" x14ac:dyDescent="0.25"/>
    <row r="28253" ht="15" x14ac:dyDescent="0.25"/>
    <row r="28254" ht="15" x14ac:dyDescent="0.25"/>
    <row r="28255" ht="15" x14ac:dyDescent="0.25"/>
    <row r="28256" ht="15" x14ac:dyDescent="0.25"/>
    <row r="28257" ht="15" x14ac:dyDescent="0.25"/>
    <row r="28258" ht="15" x14ac:dyDescent="0.25"/>
    <row r="28259" ht="15" x14ac:dyDescent="0.25"/>
    <row r="28260" ht="15" x14ac:dyDescent="0.25"/>
    <row r="28261" ht="15" x14ac:dyDescent="0.25"/>
    <row r="28262" ht="15" x14ac:dyDescent="0.25"/>
    <row r="28263" ht="15" x14ac:dyDescent="0.25"/>
    <row r="28264" ht="15" x14ac:dyDescent="0.25"/>
    <row r="28265" ht="15" x14ac:dyDescent="0.25"/>
    <row r="28266" ht="15" x14ac:dyDescent="0.25"/>
    <row r="28267" ht="15" x14ac:dyDescent="0.25"/>
    <row r="28268" ht="15" x14ac:dyDescent="0.25"/>
    <row r="28269" ht="15" x14ac:dyDescent="0.25"/>
    <row r="28270" ht="15" x14ac:dyDescent="0.25"/>
    <row r="28271" ht="15" x14ac:dyDescent="0.25"/>
    <row r="28272" ht="15" x14ac:dyDescent="0.25"/>
    <row r="28273" ht="15" x14ac:dyDescent="0.25"/>
    <row r="28274" ht="15" x14ac:dyDescent="0.25"/>
    <row r="28275" ht="15" x14ac:dyDescent="0.25"/>
    <row r="28276" ht="15" x14ac:dyDescent="0.25"/>
    <row r="28277" ht="15" x14ac:dyDescent="0.25"/>
    <row r="28278" ht="15" x14ac:dyDescent="0.25"/>
    <row r="28279" ht="15" x14ac:dyDescent="0.25"/>
    <row r="28280" ht="15" x14ac:dyDescent="0.25"/>
    <row r="28281" ht="15" x14ac:dyDescent="0.25"/>
    <row r="28282" ht="15" x14ac:dyDescent="0.25"/>
    <row r="28283" ht="15" x14ac:dyDescent="0.25"/>
    <row r="28284" ht="15" x14ac:dyDescent="0.25"/>
    <row r="28285" ht="15" x14ac:dyDescent="0.25"/>
    <row r="28286" ht="15" x14ac:dyDescent="0.25"/>
    <row r="28287" ht="15" x14ac:dyDescent="0.25"/>
    <row r="28288" ht="15" x14ac:dyDescent="0.25"/>
    <row r="28289" ht="15" x14ac:dyDescent="0.25"/>
    <row r="28290" ht="15" x14ac:dyDescent="0.25"/>
    <row r="28291" ht="15" x14ac:dyDescent="0.25"/>
    <row r="28292" ht="15" x14ac:dyDescent="0.25"/>
    <row r="28293" ht="15" x14ac:dyDescent="0.25"/>
    <row r="28294" ht="15" x14ac:dyDescent="0.25"/>
    <row r="28295" ht="15" x14ac:dyDescent="0.25"/>
    <row r="28296" ht="15" x14ac:dyDescent="0.25"/>
    <row r="28297" ht="15" x14ac:dyDescent="0.25"/>
    <row r="28298" ht="15" x14ac:dyDescent="0.25"/>
    <row r="28299" ht="15" x14ac:dyDescent="0.25"/>
    <row r="28300" ht="15" x14ac:dyDescent="0.25"/>
    <row r="28301" ht="15" x14ac:dyDescent="0.25"/>
    <row r="28302" ht="15" x14ac:dyDescent="0.25"/>
    <row r="28303" ht="15" x14ac:dyDescent="0.25"/>
    <row r="28304" ht="15" x14ac:dyDescent="0.25"/>
    <row r="28305" ht="15" x14ac:dyDescent="0.25"/>
    <row r="28306" ht="15" x14ac:dyDescent="0.25"/>
    <row r="28307" ht="15" x14ac:dyDescent="0.25"/>
    <row r="28308" ht="15" x14ac:dyDescent="0.25"/>
    <row r="28309" ht="15" x14ac:dyDescent="0.25"/>
    <row r="28310" ht="15" x14ac:dyDescent="0.25"/>
    <row r="28311" ht="15" x14ac:dyDescent="0.25"/>
    <row r="28312" ht="15" x14ac:dyDescent="0.25"/>
    <row r="28313" ht="15" x14ac:dyDescent="0.25"/>
    <row r="28314" ht="15" x14ac:dyDescent="0.25"/>
    <row r="28315" ht="15" x14ac:dyDescent="0.25"/>
    <row r="28316" ht="15" x14ac:dyDescent="0.25"/>
    <row r="28317" ht="15" x14ac:dyDescent="0.25"/>
    <row r="28318" ht="15" x14ac:dyDescent="0.25"/>
    <row r="28319" ht="15" x14ac:dyDescent="0.25"/>
    <row r="28320" ht="15" x14ac:dyDescent="0.25"/>
    <row r="28321" ht="15" x14ac:dyDescent="0.25"/>
    <row r="28322" ht="15" x14ac:dyDescent="0.25"/>
    <row r="28323" ht="15" x14ac:dyDescent="0.25"/>
    <row r="28324" ht="15" x14ac:dyDescent="0.25"/>
    <row r="28325" ht="15" x14ac:dyDescent="0.25"/>
    <row r="28326" ht="15" x14ac:dyDescent="0.25"/>
    <row r="28327" ht="15" x14ac:dyDescent="0.25"/>
    <row r="28328" ht="15" x14ac:dyDescent="0.25"/>
    <row r="28329" ht="15" x14ac:dyDescent="0.25"/>
    <row r="28330" ht="15" x14ac:dyDescent="0.25"/>
    <row r="28331" ht="15" x14ac:dyDescent="0.25"/>
    <row r="28332" ht="15" x14ac:dyDescent="0.25"/>
    <row r="28333" ht="15" x14ac:dyDescent="0.25"/>
    <row r="28334" ht="15" x14ac:dyDescent="0.25"/>
    <row r="28335" ht="15" x14ac:dyDescent="0.25"/>
    <row r="28336" ht="15" x14ac:dyDescent="0.25"/>
    <row r="28337" ht="15" x14ac:dyDescent="0.25"/>
    <row r="28338" ht="15" x14ac:dyDescent="0.25"/>
    <row r="28339" ht="15" x14ac:dyDescent="0.25"/>
    <row r="28340" ht="15" x14ac:dyDescent="0.25"/>
    <row r="28341" ht="15" x14ac:dyDescent="0.25"/>
    <row r="28342" ht="15" x14ac:dyDescent="0.25"/>
    <row r="28343" ht="15" x14ac:dyDescent="0.25"/>
    <row r="28344" ht="15" x14ac:dyDescent="0.25"/>
    <row r="28345" ht="15" x14ac:dyDescent="0.25"/>
    <row r="28346" ht="15" x14ac:dyDescent="0.25"/>
    <row r="28347" ht="15" x14ac:dyDescent="0.25"/>
    <row r="28348" ht="15" x14ac:dyDescent="0.25"/>
    <row r="28349" ht="15" x14ac:dyDescent="0.25"/>
    <row r="28350" ht="15" x14ac:dyDescent="0.25"/>
    <row r="28351" ht="15" x14ac:dyDescent="0.25"/>
    <row r="28352" ht="15" x14ac:dyDescent="0.25"/>
    <row r="28353" ht="15" x14ac:dyDescent="0.25"/>
    <row r="28354" ht="15" x14ac:dyDescent="0.25"/>
    <row r="28355" ht="15" x14ac:dyDescent="0.25"/>
    <row r="28356" ht="15" x14ac:dyDescent="0.25"/>
    <row r="28357" ht="15" x14ac:dyDescent="0.25"/>
    <row r="28358" ht="15" x14ac:dyDescent="0.25"/>
    <row r="28359" ht="15" x14ac:dyDescent="0.25"/>
    <row r="28360" ht="15" x14ac:dyDescent="0.25"/>
    <row r="28361" ht="15" x14ac:dyDescent="0.25"/>
    <row r="28362" ht="15" x14ac:dyDescent="0.25"/>
    <row r="28363" ht="15" x14ac:dyDescent="0.25"/>
    <row r="28364" ht="15" x14ac:dyDescent="0.25"/>
    <row r="28365" ht="15" x14ac:dyDescent="0.25"/>
    <row r="28366" ht="15" x14ac:dyDescent="0.25"/>
    <row r="28367" ht="15" x14ac:dyDescent="0.25"/>
    <row r="28368" ht="15" x14ac:dyDescent="0.25"/>
    <row r="28369" ht="15" x14ac:dyDescent="0.25"/>
    <row r="28370" ht="15" x14ac:dyDescent="0.25"/>
    <row r="28371" ht="15" x14ac:dyDescent="0.25"/>
    <row r="28372" ht="15" x14ac:dyDescent="0.25"/>
    <row r="28373" ht="15" x14ac:dyDescent="0.25"/>
    <row r="28374" ht="15" x14ac:dyDescent="0.25"/>
    <row r="28375" ht="15" x14ac:dyDescent="0.25"/>
    <row r="28376" ht="15" x14ac:dyDescent="0.25"/>
    <row r="28377" ht="15" x14ac:dyDescent="0.25"/>
    <row r="28378" ht="15" x14ac:dyDescent="0.25"/>
    <row r="28379" ht="15" x14ac:dyDescent="0.25"/>
    <row r="28380" ht="15" x14ac:dyDescent="0.25"/>
    <row r="28381" ht="15" x14ac:dyDescent="0.25"/>
    <row r="28382" ht="15" x14ac:dyDescent="0.25"/>
    <row r="28383" ht="15" x14ac:dyDescent="0.25"/>
    <row r="28384" ht="15" x14ac:dyDescent="0.25"/>
    <row r="28385" ht="15" x14ac:dyDescent="0.25"/>
    <row r="28386" ht="15" x14ac:dyDescent="0.25"/>
    <row r="28387" ht="15" x14ac:dyDescent="0.25"/>
    <row r="28388" ht="15" x14ac:dyDescent="0.25"/>
    <row r="28389" ht="15" x14ac:dyDescent="0.25"/>
    <row r="28390" ht="15" x14ac:dyDescent="0.25"/>
    <row r="28391" ht="15" x14ac:dyDescent="0.25"/>
    <row r="28392" ht="15" x14ac:dyDescent="0.25"/>
    <row r="28393" ht="15" x14ac:dyDescent="0.25"/>
    <row r="28394" ht="15" x14ac:dyDescent="0.25"/>
    <row r="28395" ht="15" x14ac:dyDescent="0.25"/>
    <row r="28396" ht="15" x14ac:dyDescent="0.25"/>
    <row r="28397" ht="15" x14ac:dyDescent="0.25"/>
    <row r="28398" ht="15" x14ac:dyDescent="0.25"/>
    <row r="28399" ht="15" x14ac:dyDescent="0.25"/>
    <row r="28400" ht="15" x14ac:dyDescent="0.25"/>
    <row r="28401" ht="15" x14ac:dyDescent="0.25"/>
    <row r="28402" ht="15" x14ac:dyDescent="0.25"/>
    <row r="28403" ht="15" x14ac:dyDescent="0.25"/>
    <row r="28404" ht="15" x14ac:dyDescent="0.25"/>
    <row r="28405" ht="15" x14ac:dyDescent="0.25"/>
    <row r="28406" ht="15" x14ac:dyDescent="0.25"/>
    <row r="28407" ht="15" x14ac:dyDescent="0.25"/>
    <row r="28408" ht="15" x14ac:dyDescent="0.25"/>
    <row r="28409" ht="15" x14ac:dyDescent="0.25"/>
    <row r="28410" ht="15" x14ac:dyDescent="0.25"/>
    <row r="28411" ht="15" x14ac:dyDescent="0.25"/>
    <row r="28412" ht="15" x14ac:dyDescent="0.25"/>
    <row r="28413" ht="15" x14ac:dyDescent="0.25"/>
    <row r="28414" ht="15" x14ac:dyDescent="0.25"/>
    <row r="28415" ht="15" x14ac:dyDescent="0.25"/>
    <row r="28416" ht="15" x14ac:dyDescent="0.25"/>
    <row r="28417" ht="15" x14ac:dyDescent="0.25"/>
    <row r="28418" ht="15" x14ac:dyDescent="0.25"/>
    <row r="28419" ht="15" x14ac:dyDescent="0.25"/>
    <row r="28420" ht="15" x14ac:dyDescent="0.25"/>
    <row r="28421" ht="15" x14ac:dyDescent="0.25"/>
    <row r="28422" ht="15" x14ac:dyDescent="0.25"/>
    <row r="28423" ht="15" x14ac:dyDescent="0.25"/>
    <row r="28424" ht="15" x14ac:dyDescent="0.25"/>
    <row r="28425" ht="15" x14ac:dyDescent="0.25"/>
    <row r="28426" ht="15" x14ac:dyDescent="0.25"/>
    <row r="28427" ht="15" x14ac:dyDescent="0.25"/>
    <row r="28428" ht="15" x14ac:dyDescent="0.25"/>
    <row r="28429" ht="15" x14ac:dyDescent="0.25"/>
    <row r="28430" ht="15" x14ac:dyDescent="0.25"/>
    <row r="28431" ht="15" x14ac:dyDescent="0.25"/>
    <row r="28432" ht="15" x14ac:dyDescent="0.25"/>
    <row r="28433" ht="15" x14ac:dyDescent="0.25"/>
    <row r="28434" ht="15" x14ac:dyDescent="0.25"/>
    <row r="28435" ht="15" x14ac:dyDescent="0.25"/>
    <row r="28436" ht="15" x14ac:dyDescent="0.25"/>
    <row r="28437" ht="15" x14ac:dyDescent="0.25"/>
    <row r="28438" ht="15" x14ac:dyDescent="0.25"/>
    <row r="28439" ht="15" x14ac:dyDescent="0.25"/>
    <row r="28440" ht="15" x14ac:dyDescent="0.25"/>
    <row r="28441" ht="15" x14ac:dyDescent="0.25"/>
    <row r="28442" ht="15" x14ac:dyDescent="0.25"/>
    <row r="28443" ht="15" x14ac:dyDescent="0.25"/>
    <row r="28444" ht="15" x14ac:dyDescent="0.25"/>
    <row r="28445" ht="15" x14ac:dyDescent="0.25"/>
    <row r="28446" ht="15" x14ac:dyDescent="0.25"/>
    <row r="28447" ht="15" x14ac:dyDescent="0.25"/>
    <row r="28448" ht="15" x14ac:dyDescent="0.25"/>
    <row r="28449" ht="15" x14ac:dyDescent="0.25"/>
    <row r="28450" ht="15" x14ac:dyDescent="0.25"/>
    <row r="28451" ht="15" x14ac:dyDescent="0.25"/>
    <row r="28452" ht="15" x14ac:dyDescent="0.25"/>
    <row r="28453" ht="15" x14ac:dyDescent="0.25"/>
    <row r="28454" ht="15" x14ac:dyDescent="0.25"/>
    <row r="28455" ht="15" x14ac:dyDescent="0.25"/>
    <row r="28456" ht="15" x14ac:dyDescent="0.25"/>
    <row r="28457" ht="15" x14ac:dyDescent="0.25"/>
    <row r="28458" ht="15" x14ac:dyDescent="0.25"/>
    <row r="28459" ht="15" x14ac:dyDescent="0.25"/>
    <row r="28460" ht="15" x14ac:dyDescent="0.25"/>
    <row r="28461" ht="15" x14ac:dyDescent="0.25"/>
    <row r="28462" ht="15" x14ac:dyDescent="0.25"/>
    <row r="28463" ht="15" x14ac:dyDescent="0.25"/>
    <row r="28464" ht="15" x14ac:dyDescent="0.25"/>
    <row r="28465" ht="15" x14ac:dyDescent="0.25"/>
    <row r="28466" ht="15" x14ac:dyDescent="0.25"/>
    <row r="28467" ht="15" x14ac:dyDescent="0.25"/>
    <row r="28468" ht="15" x14ac:dyDescent="0.25"/>
    <row r="28469" ht="15" x14ac:dyDescent="0.25"/>
    <row r="28470" ht="15" x14ac:dyDescent="0.25"/>
    <row r="28471" ht="15" x14ac:dyDescent="0.25"/>
    <row r="28472" ht="15" x14ac:dyDescent="0.25"/>
    <row r="28473" ht="15" x14ac:dyDescent="0.25"/>
    <row r="28474" ht="15" x14ac:dyDescent="0.25"/>
    <row r="28475" ht="15" x14ac:dyDescent="0.25"/>
    <row r="28476" ht="15" x14ac:dyDescent="0.25"/>
    <row r="28477" ht="15" x14ac:dyDescent="0.25"/>
    <row r="28478" ht="15" x14ac:dyDescent="0.25"/>
    <row r="28479" ht="15" x14ac:dyDescent="0.25"/>
    <row r="28480" ht="15" x14ac:dyDescent="0.25"/>
    <row r="28481" ht="15" x14ac:dyDescent="0.25"/>
    <row r="28482" ht="15" x14ac:dyDescent="0.25"/>
    <row r="28483" ht="15" x14ac:dyDescent="0.25"/>
    <row r="28484" ht="15" x14ac:dyDescent="0.25"/>
    <row r="28485" ht="15" x14ac:dyDescent="0.25"/>
    <row r="28486" ht="15" x14ac:dyDescent="0.25"/>
    <row r="28487" ht="15" x14ac:dyDescent="0.25"/>
    <row r="28488" ht="15" x14ac:dyDescent="0.25"/>
    <row r="28489" ht="15" x14ac:dyDescent="0.25"/>
    <row r="28490" ht="15" x14ac:dyDescent="0.25"/>
    <row r="28491" ht="15" x14ac:dyDescent="0.25"/>
    <row r="28492" ht="15" x14ac:dyDescent="0.25"/>
    <row r="28493" ht="15" x14ac:dyDescent="0.25"/>
    <row r="28494" ht="15" x14ac:dyDescent="0.25"/>
    <row r="28495" ht="15" x14ac:dyDescent="0.25"/>
    <row r="28496" ht="15" x14ac:dyDescent="0.25"/>
    <row r="28497" ht="15" x14ac:dyDescent="0.25"/>
    <row r="28498" ht="15" x14ac:dyDescent="0.25"/>
    <row r="28499" ht="15" x14ac:dyDescent="0.25"/>
    <row r="28500" ht="15" x14ac:dyDescent="0.25"/>
    <row r="28501" ht="15" x14ac:dyDescent="0.25"/>
    <row r="28502" ht="15" x14ac:dyDescent="0.25"/>
    <row r="28503" ht="15" x14ac:dyDescent="0.25"/>
    <row r="28504" ht="15" x14ac:dyDescent="0.25"/>
    <row r="28505" ht="15" x14ac:dyDescent="0.25"/>
    <row r="28506" ht="15" x14ac:dyDescent="0.25"/>
    <row r="28507" ht="15" x14ac:dyDescent="0.25"/>
    <row r="28508" ht="15" x14ac:dyDescent="0.25"/>
    <row r="28509" ht="15" x14ac:dyDescent="0.25"/>
    <row r="28510" ht="15" x14ac:dyDescent="0.25"/>
    <row r="28511" ht="15" x14ac:dyDescent="0.25"/>
    <row r="28512" ht="15" x14ac:dyDescent="0.25"/>
    <row r="28513" ht="15" x14ac:dyDescent="0.25"/>
    <row r="28514" ht="15" x14ac:dyDescent="0.25"/>
    <row r="28515" ht="15" x14ac:dyDescent="0.25"/>
    <row r="28516" ht="15" x14ac:dyDescent="0.25"/>
    <row r="28517" ht="15" x14ac:dyDescent="0.25"/>
    <row r="28518" ht="15" x14ac:dyDescent="0.25"/>
    <row r="28519" ht="15" x14ac:dyDescent="0.25"/>
    <row r="28520" ht="15" x14ac:dyDescent="0.25"/>
    <row r="28521" ht="15" x14ac:dyDescent="0.25"/>
    <row r="28522" ht="15" x14ac:dyDescent="0.25"/>
    <row r="28523" ht="15" x14ac:dyDescent="0.25"/>
    <row r="28524" ht="15" x14ac:dyDescent="0.25"/>
    <row r="28525" ht="15" x14ac:dyDescent="0.25"/>
    <row r="28526" ht="15" x14ac:dyDescent="0.25"/>
    <row r="28527" ht="15" x14ac:dyDescent="0.25"/>
    <row r="28528" ht="15" x14ac:dyDescent="0.25"/>
    <row r="28529" ht="15" x14ac:dyDescent="0.25"/>
    <row r="28530" ht="15" x14ac:dyDescent="0.25"/>
    <row r="28531" ht="15" x14ac:dyDescent="0.25"/>
    <row r="28532" ht="15" x14ac:dyDescent="0.25"/>
    <row r="28533" ht="15" x14ac:dyDescent="0.25"/>
    <row r="28534" ht="15" x14ac:dyDescent="0.25"/>
    <row r="28535" ht="15" x14ac:dyDescent="0.25"/>
    <row r="28536" ht="15" x14ac:dyDescent="0.25"/>
    <row r="28537" ht="15" x14ac:dyDescent="0.25"/>
    <row r="28538" ht="15" x14ac:dyDescent="0.25"/>
    <row r="28539" ht="15" x14ac:dyDescent="0.25"/>
    <row r="28540" ht="15" x14ac:dyDescent="0.25"/>
    <row r="28541" ht="15" x14ac:dyDescent="0.25"/>
    <row r="28542" ht="15" x14ac:dyDescent="0.25"/>
    <row r="28543" ht="15" x14ac:dyDescent="0.25"/>
    <row r="28544" ht="15" x14ac:dyDescent="0.25"/>
    <row r="28545" ht="15" x14ac:dyDescent="0.25"/>
    <row r="28546" ht="15" x14ac:dyDescent="0.25"/>
    <row r="28547" ht="15" x14ac:dyDescent="0.25"/>
    <row r="28548" ht="15" x14ac:dyDescent="0.25"/>
    <row r="28549" ht="15" x14ac:dyDescent="0.25"/>
    <row r="28550" ht="15" x14ac:dyDescent="0.25"/>
    <row r="28551" ht="15" x14ac:dyDescent="0.25"/>
    <row r="28552" ht="15" x14ac:dyDescent="0.25"/>
    <row r="28553" ht="15" x14ac:dyDescent="0.25"/>
    <row r="28554" ht="15" x14ac:dyDescent="0.25"/>
    <row r="28555" ht="15" x14ac:dyDescent="0.25"/>
    <row r="28556" ht="15" x14ac:dyDescent="0.25"/>
    <row r="28557" ht="15" x14ac:dyDescent="0.25"/>
    <row r="28558" ht="15" x14ac:dyDescent="0.25"/>
    <row r="28559" ht="15" x14ac:dyDescent="0.25"/>
    <row r="28560" ht="15" x14ac:dyDescent="0.25"/>
    <row r="28561" ht="15" x14ac:dyDescent="0.25"/>
    <row r="28562" ht="15" x14ac:dyDescent="0.25"/>
    <row r="28563" ht="15" x14ac:dyDescent="0.25"/>
    <row r="28564" ht="15" x14ac:dyDescent="0.25"/>
    <row r="28565" ht="15" x14ac:dyDescent="0.25"/>
    <row r="28566" ht="15" x14ac:dyDescent="0.25"/>
    <row r="28567" ht="15" x14ac:dyDescent="0.25"/>
    <row r="28568" ht="15" x14ac:dyDescent="0.25"/>
    <row r="28569" ht="15" x14ac:dyDescent="0.25"/>
    <row r="28570" ht="15" x14ac:dyDescent="0.25"/>
    <row r="28571" ht="15" x14ac:dyDescent="0.25"/>
    <row r="28572" ht="15" x14ac:dyDescent="0.25"/>
    <row r="28573" ht="15" x14ac:dyDescent="0.25"/>
    <row r="28574" ht="15" x14ac:dyDescent="0.25"/>
    <row r="28575" ht="15" x14ac:dyDescent="0.25"/>
    <row r="28576" ht="15" x14ac:dyDescent="0.25"/>
    <row r="28577" ht="15" x14ac:dyDescent="0.25"/>
    <row r="28578" ht="15" x14ac:dyDescent="0.25"/>
    <row r="28579" ht="15" x14ac:dyDescent="0.25"/>
    <row r="28580" ht="15" x14ac:dyDescent="0.25"/>
    <row r="28581" ht="15" x14ac:dyDescent="0.25"/>
    <row r="28582" ht="15" x14ac:dyDescent="0.25"/>
    <row r="28583" ht="15" x14ac:dyDescent="0.25"/>
    <row r="28584" ht="15" x14ac:dyDescent="0.25"/>
    <row r="28585" ht="15" x14ac:dyDescent="0.25"/>
    <row r="28586" ht="15" x14ac:dyDescent="0.25"/>
    <row r="28587" ht="15" x14ac:dyDescent="0.25"/>
    <row r="28588" ht="15" x14ac:dyDescent="0.25"/>
    <row r="28589" ht="15" x14ac:dyDescent="0.25"/>
    <row r="28590" ht="15" x14ac:dyDescent="0.25"/>
    <row r="28591" ht="15" x14ac:dyDescent="0.25"/>
    <row r="28592" ht="15" x14ac:dyDescent="0.25"/>
    <row r="28593" ht="15" x14ac:dyDescent="0.25"/>
    <row r="28594" ht="15" x14ac:dyDescent="0.25"/>
    <row r="28595" ht="15" x14ac:dyDescent="0.25"/>
    <row r="28596" ht="15" x14ac:dyDescent="0.25"/>
    <row r="28597" ht="15" x14ac:dyDescent="0.25"/>
    <row r="28598" ht="15" x14ac:dyDescent="0.25"/>
    <row r="28599" ht="15" x14ac:dyDescent="0.25"/>
    <row r="28600" ht="15" x14ac:dyDescent="0.25"/>
    <row r="28601" ht="15" x14ac:dyDescent="0.25"/>
    <row r="28602" ht="15" x14ac:dyDescent="0.25"/>
    <row r="28603" ht="15" x14ac:dyDescent="0.25"/>
    <row r="28604" ht="15" x14ac:dyDescent="0.25"/>
    <row r="28605" ht="15" x14ac:dyDescent="0.25"/>
    <row r="28606" ht="15" x14ac:dyDescent="0.25"/>
    <row r="28607" ht="15" x14ac:dyDescent="0.25"/>
    <row r="28608" ht="15" x14ac:dyDescent="0.25"/>
    <row r="28609" ht="15" x14ac:dyDescent="0.25"/>
    <row r="28610" ht="15" x14ac:dyDescent="0.25"/>
    <row r="28611" ht="15" x14ac:dyDescent="0.25"/>
    <row r="28612" ht="15" x14ac:dyDescent="0.25"/>
    <row r="28613" ht="15" x14ac:dyDescent="0.25"/>
    <row r="28614" ht="15" x14ac:dyDescent="0.25"/>
    <row r="28615" ht="15" x14ac:dyDescent="0.25"/>
    <row r="28616" ht="15" x14ac:dyDescent="0.25"/>
    <row r="28617" ht="15" x14ac:dyDescent="0.25"/>
    <row r="28618" ht="15" x14ac:dyDescent="0.25"/>
    <row r="28619" ht="15" x14ac:dyDescent="0.25"/>
    <row r="28620" ht="15" x14ac:dyDescent="0.25"/>
    <row r="28621" ht="15" x14ac:dyDescent="0.25"/>
    <row r="28622" ht="15" x14ac:dyDescent="0.25"/>
    <row r="28623" ht="15" x14ac:dyDescent="0.25"/>
    <row r="28624" ht="15" x14ac:dyDescent="0.25"/>
    <row r="28625" ht="15" x14ac:dyDescent="0.25"/>
    <row r="28626" ht="15" x14ac:dyDescent="0.25"/>
    <row r="28627" ht="15" x14ac:dyDescent="0.25"/>
    <row r="28628" ht="15" x14ac:dyDescent="0.25"/>
    <row r="28629" ht="15" x14ac:dyDescent="0.25"/>
    <row r="28630" ht="15" x14ac:dyDescent="0.25"/>
    <row r="28631" ht="15" x14ac:dyDescent="0.25"/>
    <row r="28632" ht="15" x14ac:dyDescent="0.25"/>
    <row r="28633" ht="15" x14ac:dyDescent="0.25"/>
    <row r="28634" ht="15" x14ac:dyDescent="0.25"/>
    <row r="28635" ht="15" x14ac:dyDescent="0.25"/>
    <row r="28636" ht="15" x14ac:dyDescent="0.25"/>
    <row r="28637" ht="15" x14ac:dyDescent="0.25"/>
    <row r="28638" ht="15" x14ac:dyDescent="0.25"/>
    <row r="28639" ht="15" x14ac:dyDescent="0.25"/>
    <row r="28640" ht="15" x14ac:dyDescent="0.25"/>
    <row r="28641" ht="15" x14ac:dyDescent="0.25"/>
    <row r="28642" ht="15" x14ac:dyDescent="0.25"/>
    <row r="28643" ht="15" x14ac:dyDescent="0.25"/>
    <row r="28644" ht="15" x14ac:dyDescent="0.25"/>
    <row r="28645" ht="15" x14ac:dyDescent="0.25"/>
    <row r="28646" ht="15" x14ac:dyDescent="0.25"/>
    <row r="28647" ht="15" x14ac:dyDescent="0.25"/>
    <row r="28648" ht="15" x14ac:dyDescent="0.25"/>
    <row r="28649" ht="15" x14ac:dyDescent="0.25"/>
    <row r="28650" ht="15" x14ac:dyDescent="0.25"/>
    <row r="28651" ht="15" x14ac:dyDescent="0.25"/>
    <row r="28652" ht="15" x14ac:dyDescent="0.25"/>
    <row r="28653" ht="15" x14ac:dyDescent="0.25"/>
    <row r="28654" ht="15" x14ac:dyDescent="0.25"/>
    <row r="28655" ht="15" x14ac:dyDescent="0.25"/>
    <row r="28656" ht="15" x14ac:dyDescent="0.25"/>
    <row r="28657" ht="15" x14ac:dyDescent="0.25"/>
    <row r="28658" ht="15" x14ac:dyDescent="0.25"/>
    <row r="28659" ht="15" x14ac:dyDescent="0.25"/>
    <row r="28660" ht="15" x14ac:dyDescent="0.25"/>
    <row r="28661" ht="15" x14ac:dyDescent="0.25"/>
    <row r="28662" ht="15" x14ac:dyDescent="0.25"/>
    <row r="28663" ht="15" x14ac:dyDescent="0.25"/>
    <row r="28664" ht="15" x14ac:dyDescent="0.25"/>
    <row r="28665" ht="15" x14ac:dyDescent="0.25"/>
    <row r="28666" ht="15" x14ac:dyDescent="0.25"/>
    <row r="28667" ht="15" x14ac:dyDescent="0.25"/>
    <row r="28668" ht="15" x14ac:dyDescent="0.25"/>
    <row r="28669" ht="15" x14ac:dyDescent="0.25"/>
    <row r="28670" ht="15" x14ac:dyDescent="0.25"/>
    <row r="28671" ht="15" x14ac:dyDescent="0.25"/>
    <row r="28672" ht="15" x14ac:dyDescent="0.25"/>
    <row r="28673" ht="15" x14ac:dyDescent="0.25"/>
    <row r="28674" ht="15" x14ac:dyDescent="0.25"/>
    <row r="28675" ht="15" x14ac:dyDescent="0.25"/>
    <row r="28676" ht="15" x14ac:dyDescent="0.25"/>
    <row r="28677" ht="15" x14ac:dyDescent="0.25"/>
    <row r="28678" ht="15" x14ac:dyDescent="0.25"/>
    <row r="28679" ht="15" x14ac:dyDescent="0.25"/>
    <row r="28680" ht="15" x14ac:dyDescent="0.25"/>
    <row r="28681" ht="15" x14ac:dyDescent="0.25"/>
    <row r="28682" ht="15" x14ac:dyDescent="0.25"/>
    <row r="28683" ht="15" x14ac:dyDescent="0.25"/>
    <row r="28684" ht="15" x14ac:dyDescent="0.25"/>
    <row r="28685" ht="15" x14ac:dyDescent="0.25"/>
    <row r="28686" ht="15" x14ac:dyDescent="0.25"/>
    <row r="28687" ht="15" x14ac:dyDescent="0.25"/>
    <row r="28688" ht="15" x14ac:dyDescent="0.25"/>
    <row r="28689" ht="15" x14ac:dyDescent="0.25"/>
    <row r="28690" ht="15" x14ac:dyDescent="0.25"/>
    <row r="28691" ht="15" x14ac:dyDescent="0.25"/>
    <row r="28692" ht="15" x14ac:dyDescent="0.25"/>
    <row r="28693" ht="15" x14ac:dyDescent="0.25"/>
    <row r="28694" ht="15" x14ac:dyDescent="0.25"/>
    <row r="28695" ht="15" x14ac:dyDescent="0.25"/>
    <row r="28696" ht="15" x14ac:dyDescent="0.25"/>
    <row r="28697" ht="15" x14ac:dyDescent="0.25"/>
    <row r="28698" ht="15" x14ac:dyDescent="0.25"/>
    <row r="28699" ht="15" x14ac:dyDescent="0.25"/>
    <row r="28700" ht="15" x14ac:dyDescent="0.25"/>
    <row r="28701" ht="15" x14ac:dyDescent="0.25"/>
    <row r="28702" ht="15" x14ac:dyDescent="0.25"/>
    <row r="28703" ht="15" x14ac:dyDescent="0.25"/>
    <row r="28704" ht="15" x14ac:dyDescent="0.25"/>
    <row r="28705" ht="15" x14ac:dyDescent="0.25"/>
    <row r="28706" ht="15" x14ac:dyDescent="0.25"/>
    <row r="28707" ht="15" x14ac:dyDescent="0.25"/>
    <row r="28708" ht="15" x14ac:dyDescent="0.25"/>
    <row r="28709" ht="15" x14ac:dyDescent="0.25"/>
    <row r="28710" ht="15" x14ac:dyDescent="0.25"/>
    <row r="28711" ht="15" x14ac:dyDescent="0.25"/>
    <row r="28712" ht="15" x14ac:dyDescent="0.25"/>
    <row r="28713" ht="15" x14ac:dyDescent="0.25"/>
    <row r="28714" ht="15" x14ac:dyDescent="0.25"/>
    <row r="28715" ht="15" x14ac:dyDescent="0.25"/>
    <row r="28716" ht="15" x14ac:dyDescent="0.25"/>
    <row r="28717" ht="15" x14ac:dyDescent="0.25"/>
    <row r="28718" ht="15" x14ac:dyDescent="0.25"/>
    <row r="28719" ht="15" x14ac:dyDescent="0.25"/>
    <row r="28720" ht="15" x14ac:dyDescent="0.25"/>
    <row r="28721" ht="15" x14ac:dyDescent="0.25"/>
    <row r="28722" ht="15" x14ac:dyDescent="0.25"/>
    <row r="28723" ht="15" x14ac:dyDescent="0.25"/>
    <row r="28724" ht="15" x14ac:dyDescent="0.25"/>
    <row r="28725" ht="15" x14ac:dyDescent="0.25"/>
    <row r="28726" ht="15" x14ac:dyDescent="0.25"/>
    <row r="28727" ht="15" x14ac:dyDescent="0.25"/>
    <row r="28728" ht="15" x14ac:dyDescent="0.25"/>
    <row r="28729" ht="15" x14ac:dyDescent="0.25"/>
    <row r="28730" ht="15" x14ac:dyDescent="0.25"/>
    <row r="28731" ht="15" x14ac:dyDescent="0.25"/>
    <row r="28732" ht="15" x14ac:dyDescent="0.25"/>
    <row r="28733" ht="15" x14ac:dyDescent="0.25"/>
    <row r="28734" ht="15" x14ac:dyDescent="0.25"/>
    <row r="28735" ht="15" x14ac:dyDescent="0.25"/>
    <row r="28736" ht="15" x14ac:dyDescent="0.25"/>
    <row r="28737" ht="15" x14ac:dyDescent="0.25"/>
    <row r="28738" ht="15" x14ac:dyDescent="0.25"/>
    <row r="28739" ht="15" x14ac:dyDescent="0.25"/>
    <row r="28740" ht="15" x14ac:dyDescent="0.25"/>
    <row r="28741" ht="15" x14ac:dyDescent="0.25"/>
    <row r="28742" ht="15" x14ac:dyDescent="0.25"/>
    <row r="28743" ht="15" x14ac:dyDescent="0.25"/>
    <row r="28744" ht="15" x14ac:dyDescent="0.25"/>
    <row r="28745" ht="15" x14ac:dyDescent="0.25"/>
    <row r="28746" ht="15" x14ac:dyDescent="0.25"/>
    <row r="28747" ht="15" x14ac:dyDescent="0.25"/>
    <row r="28748" ht="15" x14ac:dyDescent="0.25"/>
    <row r="28749" ht="15" x14ac:dyDescent="0.25"/>
    <row r="28750" ht="15" x14ac:dyDescent="0.25"/>
    <row r="28751" ht="15" x14ac:dyDescent="0.25"/>
    <row r="28752" ht="15" x14ac:dyDescent="0.25"/>
    <row r="28753" ht="15" x14ac:dyDescent="0.25"/>
    <row r="28754" ht="15" x14ac:dyDescent="0.25"/>
    <row r="28755" ht="15" x14ac:dyDescent="0.25"/>
    <row r="28756" ht="15" x14ac:dyDescent="0.25"/>
    <row r="28757" ht="15" x14ac:dyDescent="0.25"/>
    <row r="28758" ht="15" x14ac:dyDescent="0.25"/>
    <row r="28759" ht="15" x14ac:dyDescent="0.25"/>
    <row r="28760" ht="15" x14ac:dyDescent="0.25"/>
    <row r="28761" ht="15" x14ac:dyDescent="0.25"/>
    <row r="28762" ht="15" x14ac:dyDescent="0.25"/>
    <row r="28763" ht="15" x14ac:dyDescent="0.25"/>
    <row r="28764" ht="15" x14ac:dyDescent="0.25"/>
    <row r="28765" ht="15" x14ac:dyDescent="0.25"/>
    <row r="28766" ht="15" x14ac:dyDescent="0.25"/>
    <row r="28767" ht="15" x14ac:dyDescent="0.25"/>
    <row r="28768" ht="15" x14ac:dyDescent="0.25"/>
    <row r="28769" ht="15" x14ac:dyDescent="0.25"/>
    <row r="28770" ht="15" x14ac:dyDescent="0.25"/>
    <row r="28771" ht="15" x14ac:dyDescent="0.25"/>
    <row r="28772" ht="15" x14ac:dyDescent="0.25"/>
    <row r="28773" ht="15" x14ac:dyDescent="0.25"/>
    <row r="28774" ht="15" x14ac:dyDescent="0.25"/>
    <row r="28775" ht="15" x14ac:dyDescent="0.25"/>
    <row r="28776" ht="15" x14ac:dyDescent="0.25"/>
    <row r="28777" ht="15" x14ac:dyDescent="0.25"/>
    <row r="28778" ht="15" x14ac:dyDescent="0.25"/>
    <row r="28779" ht="15" x14ac:dyDescent="0.25"/>
    <row r="28780" ht="15" x14ac:dyDescent="0.25"/>
    <row r="28781" ht="15" x14ac:dyDescent="0.25"/>
    <row r="28782" ht="15" x14ac:dyDescent="0.25"/>
    <row r="28783" ht="15" x14ac:dyDescent="0.25"/>
    <row r="28784" ht="15" x14ac:dyDescent="0.25"/>
    <row r="28785" ht="15" x14ac:dyDescent="0.25"/>
    <row r="28786" ht="15" x14ac:dyDescent="0.25"/>
    <row r="28787" ht="15" x14ac:dyDescent="0.25"/>
    <row r="28788" ht="15" x14ac:dyDescent="0.25"/>
    <row r="28789" ht="15" x14ac:dyDescent="0.25"/>
    <row r="28790" ht="15" x14ac:dyDescent="0.25"/>
    <row r="28791" ht="15" x14ac:dyDescent="0.25"/>
    <row r="28792" ht="15" x14ac:dyDescent="0.25"/>
    <row r="28793" ht="15" x14ac:dyDescent="0.25"/>
    <row r="28794" ht="15" x14ac:dyDescent="0.25"/>
    <row r="28795" ht="15" x14ac:dyDescent="0.25"/>
    <row r="28796" ht="15" x14ac:dyDescent="0.25"/>
    <row r="28797" ht="15" x14ac:dyDescent="0.25"/>
    <row r="28798" ht="15" x14ac:dyDescent="0.25"/>
    <row r="28799" ht="15" x14ac:dyDescent="0.25"/>
    <row r="28800" ht="15" x14ac:dyDescent="0.25"/>
    <row r="28801" ht="15" x14ac:dyDescent="0.25"/>
    <row r="28802" ht="15" x14ac:dyDescent="0.25"/>
    <row r="28803" ht="15" x14ac:dyDescent="0.25"/>
    <row r="28804" ht="15" x14ac:dyDescent="0.25"/>
    <row r="28805" ht="15" x14ac:dyDescent="0.25"/>
    <row r="28806" ht="15" x14ac:dyDescent="0.25"/>
    <row r="28807" ht="15" x14ac:dyDescent="0.25"/>
    <row r="28808" ht="15" x14ac:dyDescent="0.25"/>
    <row r="28809" ht="15" x14ac:dyDescent="0.25"/>
    <row r="28810" ht="15" x14ac:dyDescent="0.25"/>
    <row r="28811" ht="15" x14ac:dyDescent="0.25"/>
    <row r="28812" ht="15" x14ac:dyDescent="0.25"/>
    <row r="28813" ht="15" x14ac:dyDescent="0.25"/>
    <row r="28814" ht="15" x14ac:dyDescent="0.25"/>
    <row r="28815" ht="15" x14ac:dyDescent="0.25"/>
    <row r="28816" ht="15" x14ac:dyDescent="0.25"/>
    <row r="28817" ht="15" x14ac:dyDescent="0.25"/>
    <row r="28818" ht="15" x14ac:dyDescent="0.25"/>
    <row r="28819" ht="15" x14ac:dyDescent="0.25"/>
    <row r="28820" ht="15" x14ac:dyDescent="0.25"/>
    <row r="28821" ht="15" x14ac:dyDescent="0.25"/>
    <row r="28822" ht="15" x14ac:dyDescent="0.25"/>
    <row r="28823" ht="15" x14ac:dyDescent="0.25"/>
    <row r="28824" ht="15" x14ac:dyDescent="0.25"/>
    <row r="28825" ht="15" x14ac:dyDescent="0.25"/>
    <row r="28826" ht="15" x14ac:dyDescent="0.25"/>
    <row r="28827" ht="15" x14ac:dyDescent="0.25"/>
    <row r="28828" ht="15" x14ac:dyDescent="0.25"/>
    <row r="28829" ht="15" x14ac:dyDescent="0.25"/>
    <row r="28830" ht="15" x14ac:dyDescent="0.25"/>
    <row r="28831" ht="15" x14ac:dyDescent="0.25"/>
    <row r="28832" ht="15" x14ac:dyDescent="0.25"/>
    <row r="28833" ht="15" x14ac:dyDescent="0.25"/>
    <row r="28834" ht="15" x14ac:dyDescent="0.25"/>
    <row r="28835" ht="15" x14ac:dyDescent="0.25"/>
    <row r="28836" ht="15" x14ac:dyDescent="0.25"/>
    <row r="28837" ht="15" x14ac:dyDescent="0.25"/>
    <row r="28838" ht="15" x14ac:dyDescent="0.25"/>
    <row r="28839" ht="15" x14ac:dyDescent="0.25"/>
    <row r="28840" ht="15" x14ac:dyDescent="0.25"/>
    <row r="28841" ht="15" x14ac:dyDescent="0.25"/>
    <row r="28842" ht="15" x14ac:dyDescent="0.25"/>
    <row r="28843" ht="15" x14ac:dyDescent="0.25"/>
    <row r="28844" ht="15" x14ac:dyDescent="0.25"/>
    <row r="28845" ht="15" x14ac:dyDescent="0.25"/>
    <row r="28846" ht="15" x14ac:dyDescent="0.25"/>
    <row r="28847" ht="15" x14ac:dyDescent="0.25"/>
    <row r="28848" ht="15" x14ac:dyDescent="0.25"/>
    <row r="28849" ht="15" x14ac:dyDescent="0.25"/>
    <row r="28850" ht="15" x14ac:dyDescent="0.25"/>
    <row r="28851" ht="15" x14ac:dyDescent="0.25"/>
    <row r="28852" ht="15" x14ac:dyDescent="0.25"/>
    <row r="28853" ht="15" x14ac:dyDescent="0.25"/>
    <row r="28854" ht="15" x14ac:dyDescent="0.25"/>
    <row r="28855" ht="15" x14ac:dyDescent="0.25"/>
    <row r="28856" ht="15" x14ac:dyDescent="0.25"/>
    <row r="28857" ht="15" x14ac:dyDescent="0.25"/>
    <row r="28858" ht="15" x14ac:dyDescent="0.25"/>
    <row r="28859" ht="15" x14ac:dyDescent="0.25"/>
    <row r="28860" ht="15" x14ac:dyDescent="0.25"/>
    <row r="28861" ht="15" x14ac:dyDescent="0.25"/>
    <row r="28862" ht="15" x14ac:dyDescent="0.25"/>
    <row r="28863" ht="15" x14ac:dyDescent="0.25"/>
    <row r="28864" ht="15" x14ac:dyDescent="0.25"/>
    <row r="28865" ht="15" x14ac:dyDescent="0.25"/>
    <row r="28866" ht="15" x14ac:dyDescent="0.25"/>
    <row r="28867" ht="15" x14ac:dyDescent="0.25"/>
    <row r="28868" ht="15" x14ac:dyDescent="0.25"/>
    <row r="28869" ht="15" x14ac:dyDescent="0.25"/>
    <row r="28870" ht="15" x14ac:dyDescent="0.25"/>
    <row r="28871" ht="15" x14ac:dyDescent="0.25"/>
    <row r="28872" ht="15" x14ac:dyDescent="0.25"/>
    <row r="28873" ht="15" x14ac:dyDescent="0.25"/>
    <row r="28874" ht="15" x14ac:dyDescent="0.25"/>
    <row r="28875" ht="15" x14ac:dyDescent="0.25"/>
    <row r="28876" ht="15" x14ac:dyDescent="0.25"/>
    <row r="28877" ht="15" x14ac:dyDescent="0.25"/>
    <row r="28878" ht="15" x14ac:dyDescent="0.25"/>
    <row r="28879" ht="15" x14ac:dyDescent="0.25"/>
    <row r="28880" ht="15" x14ac:dyDescent="0.25"/>
    <row r="28881" ht="15" x14ac:dyDescent="0.25"/>
    <row r="28882" ht="15" x14ac:dyDescent="0.25"/>
    <row r="28883" ht="15" x14ac:dyDescent="0.25"/>
    <row r="28884" ht="15" x14ac:dyDescent="0.25"/>
    <row r="28885" ht="15" x14ac:dyDescent="0.25"/>
    <row r="28886" ht="15" x14ac:dyDescent="0.25"/>
    <row r="28887" ht="15" x14ac:dyDescent="0.25"/>
    <row r="28888" ht="15" x14ac:dyDescent="0.25"/>
    <row r="28889" ht="15" x14ac:dyDescent="0.25"/>
    <row r="28890" ht="15" x14ac:dyDescent="0.25"/>
    <row r="28891" ht="15" x14ac:dyDescent="0.25"/>
    <row r="28892" ht="15" x14ac:dyDescent="0.25"/>
    <row r="28893" ht="15" x14ac:dyDescent="0.25"/>
    <row r="28894" ht="15" x14ac:dyDescent="0.25"/>
    <row r="28895" ht="15" x14ac:dyDescent="0.25"/>
    <row r="28896" ht="15" x14ac:dyDescent="0.25"/>
    <row r="28897" ht="15" x14ac:dyDescent="0.25"/>
    <row r="28898" ht="15" x14ac:dyDescent="0.25"/>
    <row r="28899" ht="15" x14ac:dyDescent="0.25"/>
    <row r="28900" ht="15" x14ac:dyDescent="0.25"/>
    <row r="28901" ht="15" x14ac:dyDescent="0.25"/>
    <row r="28902" ht="15" x14ac:dyDescent="0.25"/>
    <row r="28903" ht="15" x14ac:dyDescent="0.25"/>
    <row r="28904" ht="15" x14ac:dyDescent="0.25"/>
    <row r="28905" ht="15" x14ac:dyDescent="0.25"/>
    <row r="28906" ht="15" x14ac:dyDescent="0.25"/>
    <row r="28907" ht="15" x14ac:dyDescent="0.25"/>
    <row r="28908" ht="15" x14ac:dyDescent="0.25"/>
    <row r="28909" ht="15" x14ac:dyDescent="0.25"/>
    <row r="28910" ht="15" x14ac:dyDescent="0.25"/>
    <row r="28911" ht="15" x14ac:dyDescent="0.25"/>
    <row r="28912" ht="15" x14ac:dyDescent="0.25"/>
    <row r="28913" ht="15" x14ac:dyDescent="0.25"/>
    <row r="28914" ht="15" x14ac:dyDescent="0.25"/>
    <row r="28915" ht="15" x14ac:dyDescent="0.25"/>
    <row r="28916" ht="15" x14ac:dyDescent="0.25"/>
    <row r="28917" ht="15" x14ac:dyDescent="0.25"/>
    <row r="28918" ht="15" x14ac:dyDescent="0.25"/>
    <row r="28919" ht="15" x14ac:dyDescent="0.25"/>
    <row r="28920" ht="15" x14ac:dyDescent="0.25"/>
    <row r="28921" ht="15" x14ac:dyDescent="0.25"/>
    <row r="28922" ht="15" x14ac:dyDescent="0.25"/>
    <row r="28923" ht="15" x14ac:dyDescent="0.25"/>
    <row r="28924" ht="15" x14ac:dyDescent="0.25"/>
    <row r="28925" ht="15" x14ac:dyDescent="0.25"/>
    <row r="28926" ht="15" x14ac:dyDescent="0.25"/>
    <row r="28927" ht="15" x14ac:dyDescent="0.25"/>
    <row r="28928" ht="15" x14ac:dyDescent="0.25"/>
    <row r="28929" ht="15" x14ac:dyDescent="0.25"/>
    <row r="28930" ht="15" x14ac:dyDescent="0.25"/>
    <row r="28931" ht="15" x14ac:dyDescent="0.25"/>
    <row r="28932" ht="15" x14ac:dyDescent="0.25"/>
    <row r="28933" ht="15" x14ac:dyDescent="0.25"/>
    <row r="28934" ht="15" x14ac:dyDescent="0.25"/>
    <row r="28935" ht="15" x14ac:dyDescent="0.25"/>
    <row r="28936" ht="15" x14ac:dyDescent="0.25"/>
    <row r="28937" ht="15" x14ac:dyDescent="0.25"/>
    <row r="28938" ht="15" x14ac:dyDescent="0.25"/>
    <row r="28939" ht="15" x14ac:dyDescent="0.25"/>
    <row r="28940" ht="15" x14ac:dyDescent="0.25"/>
    <row r="28941" ht="15" x14ac:dyDescent="0.25"/>
    <row r="28942" ht="15" x14ac:dyDescent="0.25"/>
    <row r="28943" ht="15" x14ac:dyDescent="0.25"/>
    <row r="28944" ht="15" x14ac:dyDescent="0.25"/>
    <row r="28945" ht="15" x14ac:dyDescent="0.25"/>
    <row r="28946" ht="15" x14ac:dyDescent="0.25"/>
    <row r="28947" ht="15" x14ac:dyDescent="0.25"/>
    <row r="28948" ht="15" x14ac:dyDescent="0.25"/>
    <row r="28949" ht="15" x14ac:dyDescent="0.25"/>
    <row r="28950" ht="15" x14ac:dyDescent="0.25"/>
    <row r="28951" ht="15" x14ac:dyDescent="0.25"/>
    <row r="28952" ht="15" x14ac:dyDescent="0.25"/>
    <row r="28953" ht="15" x14ac:dyDescent="0.25"/>
    <row r="28954" ht="15" x14ac:dyDescent="0.25"/>
    <row r="28955" ht="15" x14ac:dyDescent="0.25"/>
    <row r="28956" ht="15" x14ac:dyDescent="0.25"/>
    <row r="28957" ht="15" x14ac:dyDescent="0.25"/>
    <row r="28958" ht="15" x14ac:dyDescent="0.25"/>
    <row r="28959" ht="15" x14ac:dyDescent="0.25"/>
    <row r="28960" ht="15" x14ac:dyDescent="0.25"/>
    <row r="28961" ht="15" x14ac:dyDescent="0.25"/>
    <row r="28962" ht="15" x14ac:dyDescent="0.25"/>
    <row r="28963" ht="15" x14ac:dyDescent="0.25"/>
    <row r="28964" ht="15" x14ac:dyDescent="0.25"/>
    <row r="28965" ht="15" x14ac:dyDescent="0.25"/>
    <row r="28966" ht="15" x14ac:dyDescent="0.25"/>
    <row r="28967" ht="15" x14ac:dyDescent="0.25"/>
    <row r="28968" ht="15" x14ac:dyDescent="0.25"/>
    <row r="28969" ht="15" x14ac:dyDescent="0.25"/>
    <row r="28970" ht="15" x14ac:dyDescent="0.25"/>
    <row r="28971" ht="15" x14ac:dyDescent="0.25"/>
    <row r="28972" ht="15" x14ac:dyDescent="0.25"/>
    <row r="28973" ht="15" x14ac:dyDescent="0.25"/>
    <row r="28974" ht="15" x14ac:dyDescent="0.25"/>
    <row r="28975" ht="15" x14ac:dyDescent="0.25"/>
    <row r="28976" ht="15" x14ac:dyDescent="0.25"/>
    <row r="28977" ht="15" x14ac:dyDescent="0.25"/>
    <row r="28978" ht="15" x14ac:dyDescent="0.25"/>
    <row r="28979" ht="15" x14ac:dyDescent="0.25"/>
    <row r="28980" ht="15" x14ac:dyDescent="0.25"/>
    <row r="28981" ht="15" x14ac:dyDescent="0.25"/>
    <row r="28982" ht="15" x14ac:dyDescent="0.25"/>
    <row r="28983" ht="15" x14ac:dyDescent="0.25"/>
    <row r="28984" ht="15" x14ac:dyDescent="0.25"/>
    <row r="28985" ht="15" x14ac:dyDescent="0.25"/>
    <row r="28986" ht="15" x14ac:dyDescent="0.25"/>
    <row r="28987" ht="15" x14ac:dyDescent="0.25"/>
    <row r="28988" ht="15" x14ac:dyDescent="0.25"/>
    <row r="28989" ht="15" x14ac:dyDescent="0.25"/>
    <row r="28990" ht="15" x14ac:dyDescent="0.25"/>
    <row r="28991" ht="15" x14ac:dyDescent="0.25"/>
    <row r="28992" ht="15" x14ac:dyDescent="0.25"/>
    <row r="28993" ht="15" x14ac:dyDescent="0.25"/>
    <row r="28994" ht="15" x14ac:dyDescent="0.25"/>
    <row r="28995" ht="15" x14ac:dyDescent="0.25"/>
    <row r="28996" ht="15" x14ac:dyDescent="0.25"/>
    <row r="28997" ht="15" x14ac:dyDescent="0.25"/>
    <row r="28998" ht="15" x14ac:dyDescent="0.25"/>
    <row r="28999" ht="15" x14ac:dyDescent="0.25"/>
    <row r="29000" ht="15" x14ac:dyDescent="0.25"/>
    <row r="29001" ht="15" x14ac:dyDescent="0.25"/>
    <row r="29002" ht="15" x14ac:dyDescent="0.25"/>
    <row r="29003" ht="15" x14ac:dyDescent="0.25"/>
    <row r="29004" ht="15" x14ac:dyDescent="0.25"/>
    <row r="29005" ht="15" x14ac:dyDescent="0.25"/>
    <row r="29006" ht="15" x14ac:dyDescent="0.25"/>
    <row r="29007" ht="15" x14ac:dyDescent="0.25"/>
    <row r="29008" ht="15" x14ac:dyDescent="0.25"/>
    <row r="29009" ht="15" x14ac:dyDescent="0.25"/>
    <row r="29010" ht="15" x14ac:dyDescent="0.25"/>
    <row r="29011" ht="15" x14ac:dyDescent="0.25"/>
    <row r="29012" ht="15" x14ac:dyDescent="0.25"/>
    <row r="29013" ht="15" x14ac:dyDescent="0.25"/>
    <row r="29014" ht="15" x14ac:dyDescent="0.25"/>
    <row r="29015" ht="15" x14ac:dyDescent="0.25"/>
    <row r="29016" ht="15" x14ac:dyDescent="0.25"/>
    <row r="29017" ht="15" x14ac:dyDescent="0.25"/>
    <row r="29018" ht="15" x14ac:dyDescent="0.25"/>
    <row r="29019" ht="15" x14ac:dyDescent="0.25"/>
    <row r="29020" ht="15" x14ac:dyDescent="0.25"/>
    <row r="29021" ht="15" x14ac:dyDescent="0.25"/>
    <row r="29022" ht="15" x14ac:dyDescent="0.25"/>
    <row r="29023" ht="15" x14ac:dyDescent="0.25"/>
    <row r="29024" ht="15" x14ac:dyDescent="0.25"/>
    <row r="29025" ht="15" x14ac:dyDescent="0.25"/>
    <row r="29026" ht="15" x14ac:dyDescent="0.25"/>
    <row r="29027" ht="15" x14ac:dyDescent="0.25"/>
    <row r="29028" ht="15" x14ac:dyDescent="0.25"/>
    <row r="29029" ht="15" x14ac:dyDescent="0.25"/>
    <row r="29030" ht="15" x14ac:dyDescent="0.25"/>
    <row r="29031" ht="15" x14ac:dyDescent="0.25"/>
    <row r="29032" ht="15" x14ac:dyDescent="0.25"/>
    <row r="29033" ht="15" x14ac:dyDescent="0.25"/>
    <row r="29034" ht="15" x14ac:dyDescent="0.25"/>
    <row r="29035" ht="15" x14ac:dyDescent="0.25"/>
    <row r="29036" ht="15" x14ac:dyDescent="0.25"/>
    <row r="29037" ht="15" x14ac:dyDescent="0.25"/>
    <row r="29038" ht="15" x14ac:dyDescent="0.25"/>
    <row r="29039" ht="15" x14ac:dyDescent="0.25"/>
    <row r="29040" ht="15" x14ac:dyDescent="0.25"/>
    <row r="29041" ht="15" x14ac:dyDescent="0.25"/>
    <row r="29042" ht="15" x14ac:dyDescent="0.25"/>
    <row r="29043" ht="15" x14ac:dyDescent="0.25"/>
    <row r="29044" ht="15" x14ac:dyDescent="0.25"/>
    <row r="29045" ht="15" x14ac:dyDescent="0.25"/>
    <row r="29046" ht="15" x14ac:dyDescent="0.25"/>
    <row r="29047" ht="15" x14ac:dyDescent="0.25"/>
    <row r="29048" ht="15" x14ac:dyDescent="0.25"/>
    <row r="29049" ht="15" x14ac:dyDescent="0.25"/>
    <row r="29050" ht="15" x14ac:dyDescent="0.25"/>
    <row r="29051" ht="15" x14ac:dyDescent="0.25"/>
    <row r="29052" ht="15" x14ac:dyDescent="0.25"/>
    <row r="29053" ht="15" x14ac:dyDescent="0.25"/>
    <row r="29054" ht="15" x14ac:dyDescent="0.25"/>
    <row r="29055" ht="15" x14ac:dyDescent="0.25"/>
    <row r="29056" ht="15" x14ac:dyDescent="0.25"/>
    <row r="29057" ht="15" x14ac:dyDescent="0.25"/>
    <row r="29058" ht="15" x14ac:dyDescent="0.25"/>
    <row r="29059" ht="15" x14ac:dyDescent="0.25"/>
    <row r="29060" ht="15" x14ac:dyDescent="0.25"/>
    <row r="29061" ht="15" x14ac:dyDescent="0.25"/>
    <row r="29062" ht="15" x14ac:dyDescent="0.25"/>
    <row r="29063" ht="15" x14ac:dyDescent="0.25"/>
    <row r="29064" ht="15" x14ac:dyDescent="0.25"/>
    <row r="29065" ht="15" x14ac:dyDescent="0.25"/>
    <row r="29066" ht="15" x14ac:dyDescent="0.25"/>
    <row r="29067" ht="15" x14ac:dyDescent="0.25"/>
    <row r="29068" ht="15" x14ac:dyDescent="0.25"/>
    <row r="29069" ht="15" x14ac:dyDescent="0.25"/>
    <row r="29070" ht="15" x14ac:dyDescent="0.25"/>
    <row r="29071" ht="15" x14ac:dyDescent="0.25"/>
    <row r="29072" ht="15" x14ac:dyDescent="0.25"/>
    <row r="29073" ht="15" x14ac:dyDescent="0.25"/>
    <row r="29074" ht="15" x14ac:dyDescent="0.25"/>
    <row r="29075" ht="15" x14ac:dyDescent="0.25"/>
    <row r="29076" ht="15" x14ac:dyDescent="0.25"/>
    <row r="29077" ht="15" x14ac:dyDescent="0.25"/>
    <row r="29078" ht="15" x14ac:dyDescent="0.25"/>
    <row r="29079" ht="15" x14ac:dyDescent="0.25"/>
    <row r="29080" ht="15" x14ac:dyDescent="0.25"/>
    <row r="29081" ht="15" x14ac:dyDescent="0.25"/>
    <row r="29082" ht="15" x14ac:dyDescent="0.25"/>
    <row r="29083" ht="15" x14ac:dyDescent="0.25"/>
    <row r="29084" ht="15" x14ac:dyDescent="0.25"/>
    <row r="29085" ht="15" x14ac:dyDescent="0.25"/>
    <row r="29086" ht="15" x14ac:dyDescent="0.25"/>
    <row r="29087" ht="15" x14ac:dyDescent="0.25"/>
    <row r="29088" ht="15" x14ac:dyDescent="0.25"/>
    <row r="29089" ht="15" x14ac:dyDescent="0.25"/>
    <row r="29090" ht="15" x14ac:dyDescent="0.25"/>
    <row r="29091" ht="15" x14ac:dyDescent="0.25"/>
    <row r="29092" ht="15" x14ac:dyDescent="0.25"/>
    <row r="29093" ht="15" x14ac:dyDescent="0.25"/>
    <row r="29094" ht="15" x14ac:dyDescent="0.25"/>
    <row r="29095" ht="15" x14ac:dyDescent="0.25"/>
    <row r="29096" ht="15" x14ac:dyDescent="0.25"/>
    <row r="29097" ht="15" x14ac:dyDescent="0.25"/>
    <row r="29098" ht="15" x14ac:dyDescent="0.25"/>
    <row r="29099" ht="15" x14ac:dyDescent="0.25"/>
    <row r="29100" ht="15" x14ac:dyDescent="0.25"/>
    <row r="29101" ht="15" x14ac:dyDescent="0.25"/>
    <row r="29102" ht="15" x14ac:dyDescent="0.25"/>
    <row r="29103" ht="15" x14ac:dyDescent="0.25"/>
    <row r="29104" ht="15" x14ac:dyDescent="0.25"/>
    <row r="29105" ht="15" x14ac:dyDescent="0.25"/>
    <row r="29106" ht="15" x14ac:dyDescent="0.25"/>
    <row r="29107" ht="15" x14ac:dyDescent="0.25"/>
    <row r="29108" ht="15" x14ac:dyDescent="0.25"/>
    <row r="29109" ht="15" x14ac:dyDescent="0.25"/>
    <row r="29110" ht="15" x14ac:dyDescent="0.25"/>
    <row r="29111" ht="15" x14ac:dyDescent="0.25"/>
    <row r="29112" ht="15" x14ac:dyDescent="0.25"/>
    <row r="29113" ht="15" x14ac:dyDescent="0.25"/>
    <row r="29114" ht="15" x14ac:dyDescent="0.25"/>
    <row r="29115" ht="15" x14ac:dyDescent="0.25"/>
    <row r="29116" ht="15" x14ac:dyDescent="0.25"/>
    <row r="29117" ht="15" x14ac:dyDescent="0.25"/>
    <row r="29118" ht="15" x14ac:dyDescent="0.25"/>
    <row r="29119" ht="15" x14ac:dyDescent="0.25"/>
    <row r="29120" ht="15" x14ac:dyDescent="0.25"/>
    <row r="29121" ht="15" x14ac:dyDescent="0.25"/>
    <row r="29122" ht="15" x14ac:dyDescent="0.25"/>
    <row r="29123" ht="15" x14ac:dyDescent="0.25"/>
    <row r="29124" ht="15" x14ac:dyDescent="0.25"/>
    <row r="29125" ht="15" x14ac:dyDescent="0.25"/>
    <row r="29126" ht="15" x14ac:dyDescent="0.25"/>
    <row r="29127" ht="15" x14ac:dyDescent="0.25"/>
    <row r="29128" ht="15" x14ac:dyDescent="0.25"/>
    <row r="29129" ht="15" x14ac:dyDescent="0.25"/>
    <row r="29130" ht="15" x14ac:dyDescent="0.25"/>
    <row r="29131" ht="15" x14ac:dyDescent="0.25"/>
    <row r="29132" ht="15" x14ac:dyDescent="0.25"/>
    <row r="29133" ht="15" x14ac:dyDescent="0.25"/>
    <row r="29134" ht="15" x14ac:dyDescent="0.25"/>
    <row r="29135" ht="15" x14ac:dyDescent="0.25"/>
    <row r="29136" ht="15" x14ac:dyDescent="0.25"/>
    <row r="29137" ht="15" x14ac:dyDescent="0.25"/>
    <row r="29138" ht="15" x14ac:dyDescent="0.25"/>
    <row r="29139" ht="15" x14ac:dyDescent="0.25"/>
    <row r="29140" ht="15" x14ac:dyDescent="0.25"/>
    <row r="29141" ht="15" x14ac:dyDescent="0.25"/>
    <row r="29142" ht="15" x14ac:dyDescent="0.25"/>
    <row r="29143" ht="15" x14ac:dyDescent="0.25"/>
    <row r="29144" ht="15" x14ac:dyDescent="0.25"/>
    <row r="29145" ht="15" x14ac:dyDescent="0.25"/>
    <row r="29146" ht="15" x14ac:dyDescent="0.25"/>
    <row r="29147" ht="15" x14ac:dyDescent="0.25"/>
    <row r="29148" ht="15" x14ac:dyDescent="0.25"/>
    <row r="29149" ht="15" x14ac:dyDescent="0.25"/>
    <row r="29150" ht="15" x14ac:dyDescent="0.25"/>
    <row r="29151" ht="15" x14ac:dyDescent="0.25"/>
    <row r="29152" ht="15" x14ac:dyDescent="0.25"/>
    <row r="29153" ht="15" x14ac:dyDescent="0.25"/>
    <row r="29154" ht="15" x14ac:dyDescent="0.25"/>
    <row r="29155" ht="15" x14ac:dyDescent="0.25"/>
    <row r="29156" ht="15" x14ac:dyDescent="0.25"/>
    <row r="29157" ht="15" x14ac:dyDescent="0.25"/>
    <row r="29158" ht="15" x14ac:dyDescent="0.25"/>
    <row r="29159" ht="15" x14ac:dyDescent="0.25"/>
    <row r="29160" ht="15" x14ac:dyDescent="0.25"/>
    <row r="29161" ht="15" x14ac:dyDescent="0.25"/>
    <row r="29162" ht="15" x14ac:dyDescent="0.25"/>
    <row r="29163" ht="15" x14ac:dyDescent="0.25"/>
    <row r="29164" ht="15" x14ac:dyDescent="0.25"/>
    <row r="29165" ht="15" x14ac:dyDescent="0.25"/>
    <row r="29166" ht="15" x14ac:dyDescent="0.25"/>
    <row r="29167" ht="15" x14ac:dyDescent="0.25"/>
    <row r="29168" ht="15" x14ac:dyDescent="0.25"/>
    <row r="29169" ht="15" x14ac:dyDescent="0.25"/>
    <row r="29170" ht="15" x14ac:dyDescent="0.25"/>
    <row r="29171" ht="15" x14ac:dyDescent="0.25"/>
    <row r="29172" ht="15" x14ac:dyDescent="0.25"/>
    <row r="29173" ht="15" x14ac:dyDescent="0.25"/>
    <row r="29174" ht="15" x14ac:dyDescent="0.25"/>
    <row r="29175" ht="15" x14ac:dyDescent="0.25"/>
    <row r="29176" ht="15" x14ac:dyDescent="0.25"/>
    <row r="29177" ht="15" x14ac:dyDescent="0.25"/>
    <row r="29178" ht="15" x14ac:dyDescent="0.25"/>
    <row r="29179" ht="15" x14ac:dyDescent="0.25"/>
    <row r="29180" ht="15" x14ac:dyDescent="0.25"/>
    <row r="29181" ht="15" x14ac:dyDescent="0.25"/>
    <row r="29182" ht="15" x14ac:dyDescent="0.25"/>
    <row r="29183" ht="15" x14ac:dyDescent="0.25"/>
    <row r="29184" ht="15" x14ac:dyDescent="0.25"/>
    <row r="29185" ht="15" x14ac:dyDescent="0.25"/>
    <row r="29186" ht="15" x14ac:dyDescent="0.25"/>
    <row r="29187" ht="15" x14ac:dyDescent="0.25"/>
    <row r="29188" ht="15" x14ac:dyDescent="0.25"/>
    <row r="29189" ht="15" x14ac:dyDescent="0.25"/>
    <row r="29190" ht="15" x14ac:dyDescent="0.25"/>
    <row r="29191" ht="15" x14ac:dyDescent="0.25"/>
    <row r="29192" ht="15" x14ac:dyDescent="0.25"/>
    <row r="29193" ht="15" x14ac:dyDescent="0.25"/>
    <row r="29194" ht="15" x14ac:dyDescent="0.25"/>
    <row r="29195" ht="15" x14ac:dyDescent="0.25"/>
    <row r="29196" ht="15" x14ac:dyDescent="0.25"/>
    <row r="29197" ht="15" x14ac:dyDescent="0.25"/>
    <row r="29198" ht="15" x14ac:dyDescent="0.25"/>
    <row r="29199" ht="15" x14ac:dyDescent="0.25"/>
    <row r="29200" ht="15" x14ac:dyDescent="0.25"/>
    <row r="29201" ht="15" x14ac:dyDescent="0.25"/>
    <row r="29202" ht="15" x14ac:dyDescent="0.25"/>
    <row r="29203" ht="15" x14ac:dyDescent="0.25"/>
    <row r="29204" ht="15" x14ac:dyDescent="0.25"/>
    <row r="29205" ht="15" x14ac:dyDescent="0.25"/>
    <row r="29206" ht="15" x14ac:dyDescent="0.25"/>
    <row r="29207" ht="15" x14ac:dyDescent="0.25"/>
    <row r="29208" ht="15" x14ac:dyDescent="0.25"/>
    <row r="29209" ht="15" x14ac:dyDescent="0.25"/>
    <row r="29210" ht="15" x14ac:dyDescent="0.25"/>
    <row r="29211" ht="15" x14ac:dyDescent="0.25"/>
    <row r="29212" ht="15" x14ac:dyDescent="0.25"/>
    <row r="29213" ht="15" x14ac:dyDescent="0.25"/>
    <row r="29214" ht="15" x14ac:dyDescent="0.25"/>
    <row r="29215" ht="15" x14ac:dyDescent="0.25"/>
    <row r="29216" ht="15" x14ac:dyDescent="0.25"/>
    <row r="29217" ht="15" x14ac:dyDescent="0.25"/>
    <row r="29218" ht="15" x14ac:dyDescent="0.25"/>
    <row r="29219" ht="15" x14ac:dyDescent="0.25"/>
    <row r="29220" ht="15" x14ac:dyDescent="0.25"/>
    <row r="29221" ht="15" x14ac:dyDescent="0.25"/>
    <row r="29222" ht="15" x14ac:dyDescent="0.25"/>
    <row r="29223" ht="15" x14ac:dyDescent="0.25"/>
    <row r="29224" ht="15" x14ac:dyDescent="0.25"/>
    <row r="29225" ht="15" x14ac:dyDescent="0.25"/>
    <row r="29226" ht="15" x14ac:dyDescent="0.25"/>
    <row r="29227" ht="15" x14ac:dyDescent="0.25"/>
    <row r="29228" ht="15" x14ac:dyDescent="0.25"/>
    <row r="29229" ht="15" x14ac:dyDescent="0.25"/>
    <row r="29230" ht="15" x14ac:dyDescent="0.25"/>
    <row r="29231" ht="15" x14ac:dyDescent="0.25"/>
    <row r="29232" ht="15" x14ac:dyDescent="0.25"/>
    <row r="29233" ht="15" x14ac:dyDescent="0.25"/>
    <row r="29234" ht="15" x14ac:dyDescent="0.25"/>
    <row r="29235" ht="15" x14ac:dyDescent="0.25"/>
    <row r="29236" ht="15" x14ac:dyDescent="0.25"/>
    <row r="29237" ht="15" x14ac:dyDescent="0.25"/>
    <row r="29238" ht="15" x14ac:dyDescent="0.25"/>
    <row r="29239" ht="15" x14ac:dyDescent="0.25"/>
    <row r="29240" ht="15" x14ac:dyDescent="0.25"/>
    <row r="29241" ht="15" x14ac:dyDescent="0.25"/>
    <row r="29242" ht="15" x14ac:dyDescent="0.25"/>
    <row r="29243" ht="15" x14ac:dyDescent="0.25"/>
    <row r="29244" ht="15" x14ac:dyDescent="0.25"/>
    <row r="29245" ht="15" x14ac:dyDescent="0.25"/>
    <row r="29246" ht="15" x14ac:dyDescent="0.25"/>
    <row r="29247" ht="15" x14ac:dyDescent="0.25"/>
    <row r="29248" ht="15" x14ac:dyDescent="0.25"/>
    <row r="29249" ht="15" x14ac:dyDescent="0.25"/>
    <row r="29250" ht="15" x14ac:dyDescent="0.25"/>
    <row r="29251" ht="15" x14ac:dyDescent="0.25"/>
    <row r="29252" ht="15" x14ac:dyDescent="0.25"/>
    <row r="29253" ht="15" x14ac:dyDescent="0.25"/>
    <row r="29254" ht="15" x14ac:dyDescent="0.25"/>
    <row r="29255" ht="15" x14ac:dyDescent="0.25"/>
    <row r="29256" ht="15" x14ac:dyDescent="0.25"/>
    <row r="29257" ht="15" x14ac:dyDescent="0.25"/>
    <row r="29258" ht="15" x14ac:dyDescent="0.25"/>
    <row r="29259" ht="15" x14ac:dyDescent="0.25"/>
    <row r="29260" ht="15" x14ac:dyDescent="0.25"/>
    <row r="29261" ht="15" x14ac:dyDescent="0.25"/>
    <row r="29262" ht="15" x14ac:dyDescent="0.25"/>
    <row r="29263" ht="15" x14ac:dyDescent="0.25"/>
    <row r="29264" ht="15" x14ac:dyDescent="0.25"/>
    <row r="29265" ht="15" x14ac:dyDescent="0.25"/>
    <row r="29266" ht="15" x14ac:dyDescent="0.25"/>
    <row r="29267" ht="15" x14ac:dyDescent="0.25"/>
    <row r="29268" ht="15" x14ac:dyDescent="0.25"/>
    <row r="29269" ht="15" x14ac:dyDescent="0.25"/>
    <row r="29270" ht="15" x14ac:dyDescent="0.25"/>
    <row r="29271" ht="15" x14ac:dyDescent="0.25"/>
    <row r="29272" ht="15" x14ac:dyDescent="0.25"/>
    <row r="29273" ht="15" x14ac:dyDescent="0.25"/>
    <row r="29274" ht="15" x14ac:dyDescent="0.25"/>
    <row r="29275" ht="15" x14ac:dyDescent="0.25"/>
    <row r="29276" ht="15" x14ac:dyDescent="0.25"/>
    <row r="29277" ht="15" x14ac:dyDescent="0.25"/>
    <row r="29278" ht="15" x14ac:dyDescent="0.25"/>
    <row r="29279" ht="15" x14ac:dyDescent="0.25"/>
    <row r="29280" ht="15" x14ac:dyDescent="0.25"/>
    <row r="29281" ht="15" x14ac:dyDescent="0.25"/>
    <row r="29282" ht="15" x14ac:dyDescent="0.25"/>
    <row r="29283" ht="15" x14ac:dyDescent="0.25"/>
    <row r="29284" ht="15" x14ac:dyDescent="0.25"/>
    <row r="29285" ht="15" x14ac:dyDescent="0.25"/>
    <row r="29286" ht="15" x14ac:dyDescent="0.25"/>
    <row r="29287" ht="15" x14ac:dyDescent="0.25"/>
    <row r="29288" ht="15" x14ac:dyDescent="0.25"/>
    <row r="29289" ht="15" x14ac:dyDescent="0.25"/>
    <row r="29290" ht="15" x14ac:dyDescent="0.25"/>
    <row r="29291" ht="15" x14ac:dyDescent="0.25"/>
    <row r="29292" ht="15" x14ac:dyDescent="0.25"/>
    <row r="29293" ht="15" x14ac:dyDescent="0.25"/>
    <row r="29294" ht="15" x14ac:dyDescent="0.25"/>
    <row r="29295" ht="15" x14ac:dyDescent="0.25"/>
    <row r="29296" ht="15" x14ac:dyDescent="0.25"/>
    <row r="29297" ht="15" x14ac:dyDescent="0.25"/>
    <row r="29298" ht="15" x14ac:dyDescent="0.25"/>
    <row r="29299" ht="15" x14ac:dyDescent="0.25"/>
    <row r="29300" ht="15" x14ac:dyDescent="0.25"/>
    <row r="29301" ht="15" x14ac:dyDescent="0.25"/>
    <row r="29302" ht="15" x14ac:dyDescent="0.25"/>
    <row r="29303" ht="15" x14ac:dyDescent="0.25"/>
    <row r="29304" ht="15" x14ac:dyDescent="0.25"/>
    <row r="29305" ht="15" x14ac:dyDescent="0.25"/>
    <row r="29306" ht="15" x14ac:dyDescent="0.25"/>
    <row r="29307" ht="15" x14ac:dyDescent="0.25"/>
    <row r="29308" ht="15" x14ac:dyDescent="0.25"/>
    <row r="29309" ht="15" x14ac:dyDescent="0.25"/>
    <row r="29310" ht="15" x14ac:dyDescent="0.25"/>
    <row r="29311" ht="15" x14ac:dyDescent="0.25"/>
    <row r="29312" ht="15" x14ac:dyDescent="0.25"/>
    <row r="29313" ht="15" x14ac:dyDescent="0.25"/>
    <row r="29314" ht="15" x14ac:dyDescent="0.25"/>
    <row r="29315" ht="15" x14ac:dyDescent="0.25"/>
    <row r="29316" ht="15" x14ac:dyDescent="0.25"/>
    <row r="29317" ht="15" x14ac:dyDescent="0.25"/>
    <row r="29318" ht="15" x14ac:dyDescent="0.25"/>
    <row r="29319" ht="15" x14ac:dyDescent="0.25"/>
    <row r="29320" ht="15" x14ac:dyDescent="0.25"/>
    <row r="29321" ht="15" x14ac:dyDescent="0.25"/>
    <row r="29322" ht="15" x14ac:dyDescent="0.25"/>
    <row r="29323" ht="15" x14ac:dyDescent="0.25"/>
    <row r="29324" ht="15" x14ac:dyDescent="0.25"/>
    <row r="29325" ht="15" x14ac:dyDescent="0.25"/>
    <row r="29326" ht="15" x14ac:dyDescent="0.25"/>
    <row r="29327" ht="15" x14ac:dyDescent="0.25"/>
    <row r="29328" ht="15" x14ac:dyDescent="0.25"/>
    <row r="29329" ht="15" x14ac:dyDescent="0.25"/>
    <row r="29330" ht="15" x14ac:dyDescent="0.25"/>
    <row r="29331" ht="15" x14ac:dyDescent="0.25"/>
    <row r="29332" ht="15" x14ac:dyDescent="0.25"/>
    <row r="29333" ht="15" x14ac:dyDescent="0.25"/>
    <row r="29334" ht="15" x14ac:dyDescent="0.25"/>
    <row r="29335" ht="15" x14ac:dyDescent="0.25"/>
    <row r="29336" ht="15" x14ac:dyDescent="0.25"/>
    <row r="29337" ht="15" x14ac:dyDescent="0.25"/>
    <row r="29338" ht="15" x14ac:dyDescent="0.25"/>
    <row r="29339" ht="15" x14ac:dyDescent="0.25"/>
    <row r="29340" ht="15" x14ac:dyDescent="0.25"/>
    <row r="29341" ht="15" x14ac:dyDescent="0.25"/>
    <row r="29342" ht="15" x14ac:dyDescent="0.25"/>
    <row r="29343" ht="15" x14ac:dyDescent="0.25"/>
    <row r="29344" ht="15" x14ac:dyDescent="0.25"/>
    <row r="29345" ht="15" x14ac:dyDescent="0.25"/>
    <row r="29346" ht="15" x14ac:dyDescent="0.25"/>
    <row r="29347" ht="15" x14ac:dyDescent="0.25"/>
    <row r="29348" ht="15" x14ac:dyDescent="0.25"/>
    <row r="29349" ht="15" x14ac:dyDescent="0.25"/>
    <row r="29350" ht="15" x14ac:dyDescent="0.25"/>
    <row r="29351" ht="15" x14ac:dyDescent="0.25"/>
    <row r="29352" ht="15" x14ac:dyDescent="0.25"/>
    <row r="29353" ht="15" x14ac:dyDescent="0.25"/>
    <row r="29354" ht="15" x14ac:dyDescent="0.25"/>
    <row r="29355" ht="15" x14ac:dyDescent="0.25"/>
    <row r="29356" ht="15" x14ac:dyDescent="0.25"/>
    <row r="29357" ht="15" x14ac:dyDescent="0.25"/>
    <row r="29358" ht="15" x14ac:dyDescent="0.25"/>
    <row r="29359" ht="15" x14ac:dyDescent="0.25"/>
    <row r="29360" ht="15" x14ac:dyDescent="0.25"/>
    <row r="29361" ht="15" x14ac:dyDescent="0.25"/>
    <row r="29362" ht="15" x14ac:dyDescent="0.25"/>
    <row r="29363" ht="15" x14ac:dyDescent="0.25"/>
    <row r="29364" ht="15" x14ac:dyDescent="0.25"/>
    <row r="29365" ht="15" x14ac:dyDescent="0.25"/>
    <row r="29366" ht="15" x14ac:dyDescent="0.25"/>
    <row r="29367" ht="15" x14ac:dyDescent="0.25"/>
    <row r="29368" ht="15" x14ac:dyDescent="0.25"/>
    <row r="29369" ht="15" x14ac:dyDescent="0.25"/>
    <row r="29370" ht="15" x14ac:dyDescent="0.25"/>
    <row r="29371" ht="15" x14ac:dyDescent="0.25"/>
    <row r="29372" ht="15" x14ac:dyDescent="0.25"/>
    <row r="29373" ht="15" x14ac:dyDescent="0.25"/>
    <row r="29374" ht="15" x14ac:dyDescent="0.25"/>
    <row r="29375" ht="15" x14ac:dyDescent="0.25"/>
    <row r="29376" ht="15" x14ac:dyDescent="0.25"/>
    <row r="29377" ht="15" x14ac:dyDescent="0.25"/>
    <row r="29378" ht="15" x14ac:dyDescent="0.25"/>
    <row r="29379" ht="15" x14ac:dyDescent="0.25"/>
    <row r="29380" ht="15" x14ac:dyDescent="0.25"/>
    <row r="29381" ht="15" x14ac:dyDescent="0.25"/>
    <row r="29382" ht="15" x14ac:dyDescent="0.25"/>
    <row r="29383" ht="15" x14ac:dyDescent="0.25"/>
    <row r="29384" ht="15" x14ac:dyDescent="0.25"/>
    <row r="29385" ht="15" x14ac:dyDescent="0.25"/>
    <row r="29386" ht="15" x14ac:dyDescent="0.25"/>
    <row r="29387" ht="15" x14ac:dyDescent="0.25"/>
    <row r="29388" ht="15" x14ac:dyDescent="0.25"/>
    <row r="29389" ht="15" x14ac:dyDescent="0.25"/>
    <row r="29390" ht="15" x14ac:dyDescent="0.25"/>
    <row r="29391" ht="15" x14ac:dyDescent="0.25"/>
    <row r="29392" ht="15" x14ac:dyDescent="0.25"/>
    <row r="29393" ht="15" x14ac:dyDescent="0.25"/>
    <row r="29394" ht="15" x14ac:dyDescent="0.25"/>
    <row r="29395" ht="15" x14ac:dyDescent="0.25"/>
    <row r="29396" ht="15" x14ac:dyDescent="0.25"/>
    <row r="29397" ht="15" x14ac:dyDescent="0.25"/>
    <row r="29398" ht="15" x14ac:dyDescent="0.25"/>
    <row r="29399" ht="15" x14ac:dyDescent="0.25"/>
    <row r="29400" ht="15" x14ac:dyDescent="0.25"/>
    <row r="29401" ht="15" x14ac:dyDescent="0.25"/>
    <row r="29402" ht="15" x14ac:dyDescent="0.25"/>
    <row r="29403" ht="15" x14ac:dyDescent="0.25"/>
    <row r="29404" ht="15" x14ac:dyDescent="0.25"/>
    <row r="29405" ht="15" x14ac:dyDescent="0.25"/>
    <row r="29406" ht="15" x14ac:dyDescent="0.25"/>
    <row r="29407" ht="15" x14ac:dyDescent="0.25"/>
    <row r="29408" ht="15" x14ac:dyDescent="0.25"/>
    <row r="29409" ht="15" x14ac:dyDescent="0.25"/>
    <row r="29410" ht="15" x14ac:dyDescent="0.25"/>
    <row r="29411" ht="15" x14ac:dyDescent="0.25"/>
    <row r="29412" ht="15" x14ac:dyDescent="0.25"/>
    <row r="29413" ht="15" x14ac:dyDescent="0.25"/>
    <row r="29414" ht="15" x14ac:dyDescent="0.25"/>
    <row r="29415" ht="15" x14ac:dyDescent="0.25"/>
    <row r="29416" ht="15" x14ac:dyDescent="0.25"/>
    <row r="29417" ht="15" x14ac:dyDescent="0.25"/>
    <row r="29418" ht="15" x14ac:dyDescent="0.25"/>
    <row r="29419" ht="15" x14ac:dyDescent="0.25"/>
    <row r="29420" ht="15" x14ac:dyDescent="0.25"/>
    <row r="29421" ht="15" x14ac:dyDescent="0.25"/>
    <row r="29422" ht="15" x14ac:dyDescent="0.25"/>
    <row r="29423" ht="15" x14ac:dyDescent="0.25"/>
    <row r="29424" ht="15" x14ac:dyDescent="0.25"/>
    <row r="29425" ht="15" x14ac:dyDescent="0.25"/>
    <row r="29426" ht="15" x14ac:dyDescent="0.25"/>
    <row r="29427" ht="15" x14ac:dyDescent="0.25"/>
    <row r="29428" ht="15" x14ac:dyDescent="0.25"/>
    <row r="29429" ht="15" x14ac:dyDescent="0.25"/>
    <row r="29430" ht="15" x14ac:dyDescent="0.25"/>
    <row r="29431" ht="15" x14ac:dyDescent="0.25"/>
    <row r="29432" ht="15" x14ac:dyDescent="0.25"/>
    <row r="29433" ht="15" x14ac:dyDescent="0.25"/>
    <row r="29434" ht="15" x14ac:dyDescent="0.25"/>
    <row r="29435" ht="15" x14ac:dyDescent="0.25"/>
    <row r="29436" ht="15" x14ac:dyDescent="0.25"/>
    <row r="29437" ht="15" x14ac:dyDescent="0.25"/>
    <row r="29438" ht="15" x14ac:dyDescent="0.25"/>
    <row r="29439" ht="15" x14ac:dyDescent="0.25"/>
    <row r="29440" ht="15" x14ac:dyDescent="0.25"/>
    <row r="29441" ht="15" x14ac:dyDescent="0.25"/>
    <row r="29442" ht="15" x14ac:dyDescent="0.25"/>
    <row r="29443" ht="15" x14ac:dyDescent="0.25"/>
    <row r="29444" ht="15" x14ac:dyDescent="0.25"/>
    <row r="29445" ht="15" x14ac:dyDescent="0.25"/>
    <row r="29446" ht="15" x14ac:dyDescent="0.25"/>
    <row r="29447" ht="15" x14ac:dyDescent="0.25"/>
    <row r="29448" ht="15" x14ac:dyDescent="0.25"/>
    <row r="29449" ht="15" x14ac:dyDescent="0.25"/>
    <row r="29450" ht="15" x14ac:dyDescent="0.25"/>
    <row r="29451" ht="15" x14ac:dyDescent="0.25"/>
    <row r="29452" ht="15" x14ac:dyDescent="0.25"/>
    <row r="29453" ht="15" x14ac:dyDescent="0.25"/>
    <row r="29454" ht="15" x14ac:dyDescent="0.25"/>
    <row r="29455" ht="15" x14ac:dyDescent="0.25"/>
    <row r="29456" ht="15" x14ac:dyDescent="0.25"/>
    <row r="29457" ht="15" x14ac:dyDescent="0.25"/>
    <row r="29458" ht="15" x14ac:dyDescent="0.25"/>
    <row r="29459" ht="15" x14ac:dyDescent="0.25"/>
    <row r="29460" ht="15" x14ac:dyDescent="0.25"/>
    <row r="29461" ht="15" x14ac:dyDescent="0.25"/>
    <row r="29462" ht="15" x14ac:dyDescent="0.25"/>
    <row r="29463" ht="15" x14ac:dyDescent="0.25"/>
    <row r="29464" ht="15" x14ac:dyDescent="0.25"/>
    <row r="29465" ht="15" x14ac:dyDescent="0.25"/>
    <row r="29466" ht="15" x14ac:dyDescent="0.25"/>
    <row r="29467" ht="15" x14ac:dyDescent="0.25"/>
    <row r="29468" ht="15" x14ac:dyDescent="0.25"/>
    <row r="29469" ht="15" x14ac:dyDescent="0.25"/>
    <row r="29470" ht="15" x14ac:dyDescent="0.25"/>
    <row r="29471" ht="15" x14ac:dyDescent="0.25"/>
    <row r="29472" ht="15" x14ac:dyDescent="0.25"/>
    <row r="29473" ht="15" x14ac:dyDescent="0.25"/>
    <row r="29474" ht="15" x14ac:dyDescent="0.25"/>
    <row r="29475" ht="15" x14ac:dyDescent="0.25"/>
    <row r="29476" ht="15" x14ac:dyDescent="0.25"/>
    <row r="29477" ht="15" x14ac:dyDescent="0.25"/>
    <row r="29478" ht="15" x14ac:dyDescent="0.25"/>
    <row r="29479" ht="15" x14ac:dyDescent="0.25"/>
    <row r="29480" ht="15" x14ac:dyDescent="0.25"/>
    <row r="29481" ht="15" x14ac:dyDescent="0.25"/>
    <row r="29482" ht="15" x14ac:dyDescent="0.25"/>
    <row r="29483" ht="15" x14ac:dyDescent="0.25"/>
    <row r="29484" ht="15" x14ac:dyDescent="0.25"/>
    <row r="29485" ht="15" x14ac:dyDescent="0.25"/>
    <row r="29486" ht="15" x14ac:dyDescent="0.25"/>
    <row r="29487" ht="15" x14ac:dyDescent="0.25"/>
    <row r="29488" ht="15" x14ac:dyDescent="0.25"/>
    <row r="29489" ht="15" x14ac:dyDescent="0.25"/>
    <row r="29490" ht="15" x14ac:dyDescent="0.25"/>
    <row r="29491" ht="15" x14ac:dyDescent="0.25"/>
    <row r="29492" ht="15" x14ac:dyDescent="0.25"/>
    <row r="29493" ht="15" x14ac:dyDescent="0.25"/>
    <row r="29494" ht="15" x14ac:dyDescent="0.25"/>
    <row r="29495" ht="15" x14ac:dyDescent="0.25"/>
    <row r="29496" ht="15" x14ac:dyDescent="0.25"/>
    <row r="29497" ht="15" x14ac:dyDescent="0.25"/>
    <row r="29498" ht="15" x14ac:dyDescent="0.25"/>
    <row r="29499" ht="15" x14ac:dyDescent="0.25"/>
    <row r="29500" ht="15" x14ac:dyDescent="0.25"/>
    <row r="29501" ht="15" x14ac:dyDescent="0.25"/>
    <row r="29502" ht="15" x14ac:dyDescent="0.25"/>
    <row r="29503" ht="15" x14ac:dyDescent="0.25"/>
    <row r="29504" ht="15" x14ac:dyDescent="0.25"/>
    <row r="29505" ht="15" x14ac:dyDescent="0.25"/>
    <row r="29506" ht="15" x14ac:dyDescent="0.25"/>
    <row r="29507" ht="15" x14ac:dyDescent="0.25"/>
    <row r="29508" ht="15" x14ac:dyDescent="0.25"/>
    <row r="29509" ht="15" x14ac:dyDescent="0.25"/>
    <row r="29510" ht="15" x14ac:dyDescent="0.25"/>
    <row r="29511" ht="15" x14ac:dyDescent="0.25"/>
    <row r="29512" ht="15" x14ac:dyDescent="0.25"/>
    <row r="29513" ht="15" x14ac:dyDescent="0.25"/>
    <row r="29514" ht="15" x14ac:dyDescent="0.25"/>
    <row r="29515" ht="15" x14ac:dyDescent="0.25"/>
    <row r="29516" ht="15" x14ac:dyDescent="0.25"/>
    <row r="29517" ht="15" x14ac:dyDescent="0.25"/>
    <row r="29518" ht="15" x14ac:dyDescent="0.25"/>
    <row r="29519" ht="15" x14ac:dyDescent="0.25"/>
    <row r="29520" ht="15" x14ac:dyDescent="0.25"/>
    <row r="29521" ht="15" x14ac:dyDescent="0.25"/>
    <row r="29522" ht="15" x14ac:dyDescent="0.25"/>
    <row r="29523" ht="15" x14ac:dyDescent="0.25"/>
    <row r="29524" ht="15" x14ac:dyDescent="0.25"/>
    <row r="29525" ht="15" x14ac:dyDescent="0.25"/>
    <row r="29526" ht="15" x14ac:dyDescent="0.25"/>
    <row r="29527" ht="15" x14ac:dyDescent="0.25"/>
    <row r="29528" ht="15" x14ac:dyDescent="0.25"/>
    <row r="29529" ht="15" x14ac:dyDescent="0.25"/>
    <row r="29530" ht="15" x14ac:dyDescent="0.25"/>
    <row r="29531" ht="15" x14ac:dyDescent="0.25"/>
    <row r="29532" ht="15" x14ac:dyDescent="0.25"/>
    <row r="29533" ht="15" x14ac:dyDescent="0.25"/>
    <row r="29534" ht="15" x14ac:dyDescent="0.25"/>
    <row r="29535" ht="15" x14ac:dyDescent="0.25"/>
    <row r="29536" ht="15" x14ac:dyDescent="0.25"/>
    <row r="29537" ht="15" x14ac:dyDescent="0.25"/>
    <row r="29538" ht="15" x14ac:dyDescent="0.25"/>
    <row r="29539" ht="15" x14ac:dyDescent="0.25"/>
    <row r="29540" ht="15" x14ac:dyDescent="0.25"/>
    <row r="29541" ht="15" x14ac:dyDescent="0.25"/>
    <row r="29542" ht="15" x14ac:dyDescent="0.25"/>
    <row r="29543" ht="15" x14ac:dyDescent="0.25"/>
    <row r="29544" ht="15" x14ac:dyDescent="0.25"/>
    <row r="29545" ht="15" x14ac:dyDescent="0.25"/>
    <row r="29546" ht="15" x14ac:dyDescent="0.25"/>
    <row r="29547" ht="15" x14ac:dyDescent="0.25"/>
    <row r="29548" ht="15" x14ac:dyDescent="0.25"/>
    <row r="29549" ht="15" x14ac:dyDescent="0.25"/>
    <row r="29550" ht="15" x14ac:dyDescent="0.25"/>
    <row r="29551" ht="15" x14ac:dyDescent="0.25"/>
    <row r="29552" ht="15" x14ac:dyDescent="0.25"/>
    <row r="29553" ht="15" x14ac:dyDescent="0.25"/>
    <row r="29554" ht="15" x14ac:dyDescent="0.25"/>
    <row r="29555" ht="15" x14ac:dyDescent="0.25"/>
    <row r="29556" ht="15" x14ac:dyDescent="0.25"/>
    <row r="29557" ht="15" x14ac:dyDescent="0.25"/>
    <row r="29558" ht="15" x14ac:dyDescent="0.25"/>
    <row r="29559" ht="15" x14ac:dyDescent="0.25"/>
    <row r="29560" ht="15" x14ac:dyDescent="0.25"/>
    <row r="29561" ht="15" x14ac:dyDescent="0.25"/>
    <row r="29562" ht="15" x14ac:dyDescent="0.25"/>
    <row r="29563" ht="15" x14ac:dyDescent="0.25"/>
    <row r="29564" ht="15" x14ac:dyDescent="0.25"/>
    <row r="29565" ht="15" x14ac:dyDescent="0.25"/>
    <row r="29566" ht="15" x14ac:dyDescent="0.25"/>
    <row r="29567" ht="15" x14ac:dyDescent="0.25"/>
    <row r="29568" ht="15" x14ac:dyDescent="0.25"/>
    <row r="29569" ht="15" x14ac:dyDescent="0.25"/>
    <row r="29570" ht="15" x14ac:dyDescent="0.25"/>
    <row r="29571" ht="15" x14ac:dyDescent="0.25"/>
    <row r="29572" ht="15" x14ac:dyDescent="0.25"/>
    <row r="29573" ht="15" x14ac:dyDescent="0.25"/>
    <row r="29574" ht="15" x14ac:dyDescent="0.25"/>
    <row r="29575" ht="15" x14ac:dyDescent="0.25"/>
    <row r="29576" ht="15" x14ac:dyDescent="0.25"/>
    <row r="29577" ht="15" x14ac:dyDescent="0.25"/>
    <row r="29578" ht="15" x14ac:dyDescent="0.25"/>
    <row r="29579" ht="15" x14ac:dyDescent="0.25"/>
    <row r="29580" ht="15" x14ac:dyDescent="0.25"/>
    <row r="29581" ht="15" x14ac:dyDescent="0.25"/>
    <row r="29582" ht="15" x14ac:dyDescent="0.25"/>
    <row r="29583" ht="15" x14ac:dyDescent="0.25"/>
    <row r="29584" ht="15" x14ac:dyDescent="0.25"/>
    <row r="29585" ht="15" x14ac:dyDescent="0.25"/>
    <row r="29586" ht="15" x14ac:dyDescent="0.25"/>
    <row r="29587" ht="15" x14ac:dyDescent="0.25"/>
    <row r="29588" ht="15" x14ac:dyDescent="0.25"/>
    <row r="29589" ht="15" x14ac:dyDescent="0.25"/>
    <row r="29590" ht="15" x14ac:dyDescent="0.25"/>
    <row r="29591" ht="15" x14ac:dyDescent="0.25"/>
    <row r="29592" ht="15" x14ac:dyDescent="0.25"/>
    <row r="29593" ht="15" x14ac:dyDescent="0.25"/>
    <row r="29594" ht="15" x14ac:dyDescent="0.25"/>
    <row r="29595" ht="15" x14ac:dyDescent="0.25"/>
    <row r="29596" ht="15" x14ac:dyDescent="0.25"/>
    <row r="29597" ht="15" x14ac:dyDescent="0.25"/>
    <row r="29598" ht="15" x14ac:dyDescent="0.25"/>
    <row r="29599" ht="15" x14ac:dyDescent="0.25"/>
    <row r="29600" ht="15" x14ac:dyDescent="0.25"/>
    <row r="29601" ht="15" x14ac:dyDescent="0.25"/>
    <row r="29602" ht="15" x14ac:dyDescent="0.25"/>
    <row r="29603" ht="15" x14ac:dyDescent="0.25"/>
    <row r="29604" ht="15" x14ac:dyDescent="0.25"/>
    <row r="29605" ht="15" x14ac:dyDescent="0.25"/>
    <row r="29606" ht="15" x14ac:dyDescent="0.25"/>
    <row r="29607" ht="15" x14ac:dyDescent="0.25"/>
    <row r="29608" ht="15" x14ac:dyDescent="0.25"/>
    <row r="29609" ht="15" x14ac:dyDescent="0.25"/>
    <row r="29610" ht="15" x14ac:dyDescent="0.25"/>
    <row r="29611" ht="15" x14ac:dyDescent="0.25"/>
    <row r="29612" ht="15" x14ac:dyDescent="0.25"/>
    <row r="29613" ht="15" x14ac:dyDescent="0.25"/>
    <row r="29614" ht="15" x14ac:dyDescent="0.25"/>
    <row r="29615" ht="15" x14ac:dyDescent="0.25"/>
    <row r="29616" ht="15" x14ac:dyDescent="0.25"/>
    <row r="29617" ht="15" x14ac:dyDescent="0.25"/>
    <row r="29618" ht="15" x14ac:dyDescent="0.25"/>
    <row r="29619" ht="15" x14ac:dyDescent="0.25"/>
    <row r="29620" ht="15" x14ac:dyDescent="0.25"/>
    <row r="29621" ht="15" x14ac:dyDescent="0.25"/>
    <row r="29622" ht="15" x14ac:dyDescent="0.25"/>
    <row r="29623" ht="15" x14ac:dyDescent="0.25"/>
    <row r="29624" ht="15" x14ac:dyDescent="0.25"/>
    <row r="29625" ht="15" x14ac:dyDescent="0.25"/>
    <row r="29626" ht="15" x14ac:dyDescent="0.25"/>
    <row r="29627" ht="15" x14ac:dyDescent="0.25"/>
    <row r="29628" ht="15" x14ac:dyDescent="0.25"/>
    <row r="29629" ht="15" x14ac:dyDescent="0.25"/>
    <row r="29630" ht="15" x14ac:dyDescent="0.25"/>
    <row r="29631" ht="15" x14ac:dyDescent="0.25"/>
    <row r="29632" ht="15" x14ac:dyDescent="0.25"/>
    <row r="29633" ht="15" x14ac:dyDescent="0.25"/>
    <row r="29634" ht="15" x14ac:dyDescent="0.25"/>
    <row r="29635" ht="15" x14ac:dyDescent="0.25"/>
    <row r="29636" ht="15" x14ac:dyDescent="0.25"/>
    <row r="29637" ht="15" x14ac:dyDescent="0.25"/>
    <row r="29638" ht="15" x14ac:dyDescent="0.25"/>
    <row r="29639" ht="15" x14ac:dyDescent="0.25"/>
    <row r="29640" ht="15" x14ac:dyDescent="0.25"/>
    <row r="29641" ht="15" x14ac:dyDescent="0.25"/>
    <row r="29642" ht="15" x14ac:dyDescent="0.25"/>
    <row r="29643" ht="15" x14ac:dyDescent="0.25"/>
    <row r="29644" ht="15" x14ac:dyDescent="0.25"/>
    <row r="29645" ht="15" x14ac:dyDescent="0.25"/>
    <row r="29646" ht="15" x14ac:dyDescent="0.25"/>
    <row r="29647" ht="15" x14ac:dyDescent="0.25"/>
    <row r="29648" ht="15" x14ac:dyDescent="0.25"/>
    <row r="29649" ht="15" x14ac:dyDescent="0.25"/>
    <row r="29650" ht="15" x14ac:dyDescent="0.25"/>
    <row r="29651" ht="15" x14ac:dyDescent="0.25"/>
    <row r="29652" ht="15" x14ac:dyDescent="0.25"/>
    <row r="29653" ht="15" x14ac:dyDescent="0.25"/>
    <row r="29654" ht="15" x14ac:dyDescent="0.25"/>
    <row r="29655" ht="15" x14ac:dyDescent="0.25"/>
    <row r="29656" ht="15" x14ac:dyDescent="0.25"/>
    <row r="29657" ht="15" x14ac:dyDescent="0.25"/>
    <row r="29658" ht="15" x14ac:dyDescent="0.25"/>
    <row r="29659" ht="15" x14ac:dyDescent="0.25"/>
    <row r="29660" ht="15" x14ac:dyDescent="0.25"/>
    <row r="29661" ht="15" x14ac:dyDescent="0.25"/>
    <row r="29662" ht="15" x14ac:dyDescent="0.25"/>
    <row r="29663" ht="15" x14ac:dyDescent="0.25"/>
    <row r="29664" ht="15" x14ac:dyDescent="0.25"/>
    <row r="29665" ht="15" x14ac:dyDescent="0.25"/>
    <row r="29666" ht="15" x14ac:dyDescent="0.25"/>
    <row r="29667" ht="15" x14ac:dyDescent="0.25"/>
    <row r="29668" ht="15" x14ac:dyDescent="0.25"/>
    <row r="29669" ht="15" x14ac:dyDescent="0.25"/>
    <row r="29670" ht="15" x14ac:dyDescent="0.25"/>
    <row r="29671" ht="15" x14ac:dyDescent="0.25"/>
    <row r="29672" ht="15" x14ac:dyDescent="0.25"/>
    <row r="29673" ht="15" x14ac:dyDescent="0.25"/>
    <row r="29674" ht="15" x14ac:dyDescent="0.25"/>
    <row r="29675" ht="15" x14ac:dyDescent="0.25"/>
    <row r="29676" ht="15" x14ac:dyDescent="0.25"/>
    <row r="29677" ht="15" x14ac:dyDescent="0.25"/>
    <row r="29678" ht="15" x14ac:dyDescent="0.25"/>
    <row r="29679" ht="15" x14ac:dyDescent="0.25"/>
    <row r="29680" ht="15" x14ac:dyDescent="0.25"/>
    <row r="29681" ht="15" x14ac:dyDescent="0.25"/>
    <row r="29682" ht="15" x14ac:dyDescent="0.25"/>
    <row r="29683" ht="15" x14ac:dyDescent="0.25"/>
    <row r="29684" ht="15" x14ac:dyDescent="0.25"/>
    <row r="29685" ht="15" x14ac:dyDescent="0.25"/>
    <row r="29686" ht="15" x14ac:dyDescent="0.25"/>
    <row r="29687" ht="15" x14ac:dyDescent="0.25"/>
    <row r="29688" ht="15" x14ac:dyDescent="0.25"/>
    <row r="29689" ht="15" x14ac:dyDescent="0.25"/>
    <row r="29690" ht="15" x14ac:dyDescent="0.25"/>
    <row r="29691" ht="15" x14ac:dyDescent="0.25"/>
    <row r="29692" ht="15" x14ac:dyDescent="0.25"/>
    <row r="29693" ht="15" x14ac:dyDescent="0.25"/>
    <row r="29694" ht="15" x14ac:dyDescent="0.25"/>
    <row r="29695" ht="15" x14ac:dyDescent="0.25"/>
    <row r="29696" ht="15" x14ac:dyDescent="0.25"/>
    <row r="29697" ht="15" x14ac:dyDescent="0.25"/>
    <row r="29698" ht="15" x14ac:dyDescent="0.25"/>
    <row r="29699" ht="15" x14ac:dyDescent="0.25"/>
    <row r="29700" ht="15" x14ac:dyDescent="0.25"/>
    <row r="29701" ht="15" x14ac:dyDescent="0.25"/>
    <row r="29702" ht="15" x14ac:dyDescent="0.25"/>
    <row r="29703" ht="15" x14ac:dyDescent="0.25"/>
    <row r="29704" ht="15" x14ac:dyDescent="0.25"/>
    <row r="29705" ht="15" x14ac:dyDescent="0.25"/>
    <row r="29706" ht="15" x14ac:dyDescent="0.25"/>
    <row r="29707" ht="15" x14ac:dyDescent="0.25"/>
    <row r="29708" ht="15" x14ac:dyDescent="0.25"/>
    <row r="29709" ht="15" x14ac:dyDescent="0.25"/>
    <row r="29710" ht="15" x14ac:dyDescent="0.25"/>
    <row r="29711" ht="15" x14ac:dyDescent="0.25"/>
    <row r="29712" ht="15" x14ac:dyDescent="0.25"/>
    <row r="29713" ht="15" x14ac:dyDescent="0.25"/>
    <row r="29714" ht="15" x14ac:dyDescent="0.25"/>
    <row r="29715" ht="15" x14ac:dyDescent="0.25"/>
    <row r="29716" ht="15" x14ac:dyDescent="0.25"/>
    <row r="29717" ht="15" x14ac:dyDescent="0.25"/>
    <row r="29718" ht="15" x14ac:dyDescent="0.25"/>
    <row r="29719" ht="15" x14ac:dyDescent="0.25"/>
    <row r="29720" ht="15" x14ac:dyDescent="0.25"/>
    <row r="29721" ht="15" x14ac:dyDescent="0.25"/>
    <row r="29722" ht="15" x14ac:dyDescent="0.25"/>
    <row r="29723" ht="15" x14ac:dyDescent="0.25"/>
    <row r="29724" ht="15" x14ac:dyDescent="0.25"/>
    <row r="29725" ht="15" x14ac:dyDescent="0.25"/>
    <row r="29726" ht="15" x14ac:dyDescent="0.25"/>
    <row r="29727" ht="15" x14ac:dyDescent="0.25"/>
    <row r="29728" ht="15" x14ac:dyDescent="0.25"/>
    <row r="29729" ht="15" x14ac:dyDescent="0.25"/>
    <row r="29730" ht="15" x14ac:dyDescent="0.25"/>
    <row r="29731" ht="15" x14ac:dyDescent="0.25"/>
    <row r="29732" ht="15" x14ac:dyDescent="0.25"/>
    <row r="29733" ht="15" x14ac:dyDescent="0.25"/>
    <row r="29734" ht="15" x14ac:dyDescent="0.25"/>
    <row r="29735" ht="15" x14ac:dyDescent="0.25"/>
    <row r="29736" ht="15" x14ac:dyDescent="0.25"/>
    <row r="29737" ht="15" x14ac:dyDescent="0.25"/>
    <row r="29738" ht="15" x14ac:dyDescent="0.25"/>
    <row r="29739" ht="15" x14ac:dyDescent="0.25"/>
    <row r="29740" ht="15" x14ac:dyDescent="0.25"/>
    <row r="29741" ht="15" x14ac:dyDescent="0.25"/>
    <row r="29742" ht="15" x14ac:dyDescent="0.25"/>
    <row r="29743" ht="15" x14ac:dyDescent="0.25"/>
    <row r="29744" ht="15" x14ac:dyDescent="0.25"/>
    <row r="29745" ht="15" x14ac:dyDescent="0.25"/>
    <row r="29746" ht="15" x14ac:dyDescent="0.25"/>
    <row r="29747" ht="15" x14ac:dyDescent="0.25"/>
    <row r="29748" ht="15" x14ac:dyDescent="0.25"/>
    <row r="29749" ht="15" x14ac:dyDescent="0.25"/>
    <row r="29750" ht="15" x14ac:dyDescent="0.25"/>
    <row r="29751" ht="15" x14ac:dyDescent="0.25"/>
    <row r="29752" ht="15" x14ac:dyDescent="0.25"/>
    <row r="29753" ht="15" x14ac:dyDescent="0.25"/>
    <row r="29754" ht="15" x14ac:dyDescent="0.25"/>
    <row r="29755" ht="15" x14ac:dyDescent="0.25"/>
    <row r="29756" ht="15" x14ac:dyDescent="0.25"/>
    <row r="29757" ht="15" x14ac:dyDescent="0.25"/>
    <row r="29758" ht="15" x14ac:dyDescent="0.25"/>
    <row r="29759" ht="15" x14ac:dyDescent="0.25"/>
    <row r="29760" ht="15" x14ac:dyDescent="0.25"/>
    <row r="29761" ht="15" x14ac:dyDescent="0.25"/>
    <row r="29762" ht="15" x14ac:dyDescent="0.25"/>
    <row r="29763" ht="15" x14ac:dyDescent="0.25"/>
    <row r="29764" ht="15" x14ac:dyDescent="0.25"/>
    <row r="29765" ht="15" x14ac:dyDescent="0.25"/>
    <row r="29766" ht="15" x14ac:dyDescent="0.25"/>
    <row r="29767" ht="15" x14ac:dyDescent="0.25"/>
    <row r="29768" ht="15" x14ac:dyDescent="0.25"/>
    <row r="29769" ht="15" x14ac:dyDescent="0.25"/>
    <row r="29770" ht="15" x14ac:dyDescent="0.25"/>
    <row r="29771" ht="15" x14ac:dyDescent="0.25"/>
    <row r="29772" ht="15" x14ac:dyDescent="0.25"/>
    <row r="29773" ht="15" x14ac:dyDescent="0.25"/>
    <row r="29774" ht="15" x14ac:dyDescent="0.25"/>
    <row r="29775" ht="15" x14ac:dyDescent="0.25"/>
    <row r="29776" ht="15" x14ac:dyDescent="0.25"/>
    <row r="29777" ht="15" x14ac:dyDescent="0.25"/>
    <row r="29778" ht="15" x14ac:dyDescent="0.25"/>
    <row r="29779" ht="15" x14ac:dyDescent="0.25"/>
    <row r="29780" ht="15" x14ac:dyDescent="0.25"/>
    <row r="29781" ht="15" x14ac:dyDescent="0.25"/>
    <row r="29782" ht="15" x14ac:dyDescent="0.25"/>
    <row r="29783" ht="15" x14ac:dyDescent="0.25"/>
    <row r="29784" ht="15" x14ac:dyDescent="0.25"/>
    <row r="29785" ht="15" x14ac:dyDescent="0.25"/>
    <row r="29786" ht="15" x14ac:dyDescent="0.25"/>
    <row r="29787" ht="15" x14ac:dyDescent="0.25"/>
    <row r="29788" ht="15" x14ac:dyDescent="0.25"/>
    <row r="29789" ht="15" x14ac:dyDescent="0.25"/>
    <row r="29790" ht="15" x14ac:dyDescent="0.25"/>
    <row r="29791" ht="15" x14ac:dyDescent="0.25"/>
    <row r="29792" ht="15" x14ac:dyDescent="0.25"/>
    <row r="29793" ht="15" x14ac:dyDescent="0.25"/>
    <row r="29794" ht="15" x14ac:dyDescent="0.25"/>
    <row r="29795" ht="15" x14ac:dyDescent="0.25"/>
    <row r="29796" ht="15" x14ac:dyDescent="0.25"/>
    <row r="29797" ht="15" x14ac:dyDescent="0.25"/>
    <row r="29798" ht="15" x14ac:dyDescent="0.25"/>
    <row r="29799" ht="15" x14ac:dyDescent="0.25"/>
    <row r="29800" ht="15" x14ac:dyDescent="0.25"/>
    <row r="29801" ht="15" x14ac:dyDescent="0.25"/>
    <row r="29802" ht="15" x14ac:dyDescent="0.25"/>
    <row r="29803" ht="15" x14ac:dyDescent="0.25"/>
    <row r="29804" ht="15" x14ac:dyDescent="0.25"/>
    <row r="29805" ht="15" x14ac:dyDescent="0.25"/>
    <row r="29806" ht="15" x14ac:dyDescent="0.25"/>
    <row r="29807" ht="15" x14ac:dyDescent="0.25"/>
    <row r="29808" ht="15" x14ac:dyDescent="0.25"/>
    <row r="29809" ht="15" x14ac:dyDescent="0.25"/>
    <row r="29810" ht="15" x14ac:dyDescent="0.25"/>
    <row r="29811" ht="15" x14ac:dyDescent="0.25"/>
    <row r="29812" ht="15" x14ac:dyDescent="0.25"/>
    <row r="29813" ht="15" x14ac:dyDescent="0.25"/>
    <row r="29814" ht="15" x14ac:dyDescent="0.25"/>
    <row r="29815" ht="15" x14ac:dyDescent="0.25"/>
    <row r="29816" ht="15" x14ac:dyDescent="0.25"/>
    <row r="29817" ht="15" x14ac:dyDescent="0.25"/>
    <row r="29818" ht="15" x14ac:dyDescent="0.25"/>
    <row r="29819" ht="15" x14ac:dyDescent="0.25"/>
    <row r="29820" ht="15" x14ac:dyDescent="0.25"/>
    <row r="29821" ht="15" x14ac:dyDescent="0.25"/>
    <row r="29822" ht="15" x14ac:dyDescent="0.25"/>
    <row r="29823" ht="15" x14ac:dyDescent="0.25"/>
    <row r="29824" ht="15" x14ac:dyDescent="0.25"/>
    <row r="29825" ht="15" x14ac:dyDescent="0.25"/>
    <row r="29826" ht="15" x14ac:dyDescent="0.25"/>
    <row r="29827" ht="15" x14ac:dyDescent="0.25"/>
    <row r="29828" ht="15" x14ac:dyDescent="0.25"/>
    <row r="29829" ht="15" x14ac:dyDescent="0.25"/>
    <row r="29830" ht="15" x14ac:dyDescent="0.25"/>
    <row r="29831" ht="15" x14ac:dyDescent="0.25"/>
    <row r="29832" ht="15" x14ac:dyDescent="0.25"/>
    <row r="29833" ht="15" x14ac:dyDescent="0.25"/>
    <row r="29834" ht="15" x14ac:dyDescent="0.25"/>
    <row r="29835" ht="15" x14ac:dyDescent="0.25"/>
    <row r="29836" ht="15" x14ac:dyDescent="0.25"/>
    <row r="29837" ht="15" x14ac:dyDescent="0.25"/>
    <row r="29838" ht="15" x14ac:dyDescent="0.25"/>
    <row r="29839" ht="15" x14ac:dyDescent="0.25"/>
    <row r="29840" ht="15" x14ac:dyDescent="0.25"/>
    <row r="29841" ht="15" x14ac:dyDescent="0.25"/>
    <row r="29842" ht="15" x14ac:dyDescent="0.25"/>
    <row r="29843" ht="15" x14ac:dyDescent="0.25"/>
    <row r="29844" ht="15" x14ac:dyDescent="0.25"/>
    <row r="29845" ht="15" x14ac:dyDescent="0.25"/>
    <row r="29846" ht="15" x14ac:dyDescent="0.25"/>
    <row r="29847" ht="15" x14ac:dyDescent="0.25"/>
    <row r="29848" ht="15" x14ac:dyDescent="0.25"/>
    <row r="29849" ht="15" x14ac:dyDescent="0.25"/>
    <row r="29850" ht="15" x14ac:dyDescent="0.25"/>
    <row r="29851" ht="15" x14ac:dyDescent="0.25"/>
    <row r="29852" ht="15" x14ac:dyDescent="0.25"/>
    <row r="29853" ht="15" x14ac:dyDescent="0.25"/>
    <row r="29854" ht="15" x14ac:dyDescent="0.25"/>
    <row r="29855" ht="15" x14ac:dyDescent="0.25"/>
    <row r="29856" ht="15" x14ac:dyDescent="0.25"/>
    <row r="29857" ht="15" x14ac:dyDescent="0.25"/>
    <row r="29858" ht="15" x14ac:dyDescent="0.25"/>
    <row r="29859" ht="15" x14ac:dyDescent="0.25"/>
    <row r="29860" ht="15" x14ac:dyDescent="0.25"/>
    <row r="29861" ht="15" x14ac:dyDescent="0.25"/>
    <row r="29862" ht="15" x14ac:dyDescent="0.25"/>
    <row r="29863" ht="15" x14ac:dyDescent="0.25"/>
    <row r="29864" ht="15" x14ac:dyDescent="0.25"/>
    <row r="29865" ht="15" x14ac:dyDescent="0.25"/>
    <row r="29866" ht="15" x14ac:dyDescent="0.25"/>
    <row r="29867" ht="15" x14ac:dyDescent="0.25"/>
    <row r="29868" ht="15" x14ac:dyDescent="0.25"/>
    <row r="29869" ht="15" x14ac:dyDescent="0.25"/>
    <row r="29870" ht="15" x14ac:dyDescent="0.25"/>
    <row r="29871" ht="15" x14ac:dyDescent="0.25"/>
    <row r="29872" ht="15" x14ac:dyDescent="0.25"/>
    <row r="29873" ht="15" x14ac:dyDescent="0.25"/>
    <row r="29874" ht="15" x14ac:dyDescent="0.25"/>
    <row r="29875" ht="15" x14ac:dyDescent="0.25"/>
    <row r="29876" ht="15" x14ac:dyDescent="0.25"/>
    <row r="29877" ht="15" x14ac:dyDescent="0.25"/>
    <row r="29878" ht="15" x14ac:dyDescent="0.25"/>
    <row r="29879" ht="15" x14ac:dyDescent="0.25"/>
    <row r="29880" ht="15" x14ac:dyDescent="0.25"/>
    <row r="29881" ht="15" x14ac:dyDescent="0.25"/>
    <row r="29882" ht="15" x14ac:dyDescent="0.25"/>
    <row r="29883" ht="15" x14ac:dyDescent="0.25"/>
    <row r="29884" ht="15" x14ac:dyDescent="0.25"/>
    <row r="29885" ht="15" x14ac:dyDescent="0.25"/>
    <row r="29886" ht="15" x14ac:dyDescent="0.25"/>
    <row r="29887" ht="15" x14ac:dyDescent="0.25"/>
    <row r="29888" ht="15" x14ac:dyDescent="0.25"/>
    <row r="29889" ht="15" x14ac:dyDescent="0.25"/>
    <row r="29890" ht="15" x14ac:dyDescent="0.25"/>
    <row r="29891" ht="15" x14ac:dyDescent="0.25"/>
    <row r="29892" ht="15" x14ac:dyDescent="0.25"/>
    <row r="29893" ht="15" x14ac:dyDescent="0.25"/>
    <row r="29894" ht="15" x14ac:dyDescent="0.25"/>
    <row r="29895" ht="15" x14ac:dyDescent="0.25"/>
    <row r="29896" ht="15" x14ac:dyDescent="0.25"/>
    <row r="29897" ht="15" x14ac:dyDescent="0.25"/>
    <row r="29898" ht="15" x14ac:dyDescent="0.25"/>
    <row r="29899" ht="15" x14ac:dyDescent="0.25"/>
    <row r="29900" ht="15" x14ac:dyDescent="0.25"/>
    <row r="29901" ht="15" x14ac:dyDescent="0.25"/>
    <row r="29902" ht="15" x14ac:dyDescent="0.25"/>
    <row r="29903" ht="15" x14ac:dyDescent="0.25"/>
    <row r="29904" ht="15" x14ac:dyDescent="0.25"/>
    <row r="29905" ht="15" x14ac:dyDescent="0.25"/>
    <row r="29906" ht="15" x14ac:dyDescent="0.25"/>
    <row r="29907" ht="15" x14ac:dyDescent="0.25"/>
    <row r="29908" ht="15" x14ac:dyDescent="0.25"/>
    <row r="29909" ht="15" x14ac:dyDescent="0.25"/>
    <row r="29910" ht="15" x14ac:dyDescent="0.25"/>
    <row r="29911" ht="15" x14ac:dyDescent="0.25"/>
    <row r="29912" ht="15" x14ac:dyDescent="0.25"/>
    <row r="29913" ht="15" x14ac:dyDescent="0.25"/>
    <row r="29914" ht="15" x14ac:dyDescent="0.25"/>
    <row r="29915" ht="15" x14ac:dyDescent="0.25"/>
    <row r="29916" ht="15" x14ac:dyDescent="0.25"/>
    <row r="29917" ht="15" x14ac:dyDescent="0.25"/>
    <row r="29918" ht="15" x14ac:dyDescent="0.25"/>
    <row r="29919" ht="15" x14ac:dyDescent="0.25"/>
    <row r="29920" ht="15" x14ac:dyDescent="0.25"/>
    <row r="29921" ht="15" x14ac:dyDescent="0.25"/>
    <row r="29922" ht="15" x14ac:dyDescent="0.25"/>
    <row r="29923" ht="15" x14ac:dyDescent="0.25"/>
    <row r="29924" ht="15" x14ac:dyDescent="0.25"/>
    <row r="29925" ht="15" x14ac:dyDescent="0.25"/>
    <row r="29926" ht="15" x14ac:dyDescent="0.25"/>
    <row r="29927" ht="15" x14ac:dyDescent="0.25"/>
    <row r="29928" ht="15" x14ac:dyDescent="0.25"/>
    <row r="29929" ht="15" x14ac:dyDescent="0.25"/>
    <row r="29930" ht="15" x14ac:dyDescent="0.25"/>
    <row r="29931" ht="15" x14ac:dyDescent="0.25"/>
    <row r="29932" ht="15" x14ac:dyDescent="0.25"/>
    <row r="29933" ht="15" x14ac:dyDescent="0.25"/>
    <row r="29934" ht="15" x14ac:dyDescent="0.25"/>
    <row r="29935" ht="15" x14ac:dyDescent="0.25"/>
    <row r="29936" ht="15" x14ac:dyDescent="0.25"/>
    <row r="29937" ht="15" x14ac:dyDescent="0.25"/>
    <row r="29938" ht="15" x14ac:dyDescent="0.25"/>
    <row r="29939" ht="15" x14ac:dyDescent="0.25"/>
    <row r="29940" ht="15" x14ac:dyDescent="0.25"/>
    <row r="29941" ht="15" x14ac:dyDescent="0.25"/>
    <row r="29942" ht="15" x14ac:dyDescent="0.25"/>
    <row r="29943" ht="15" x14ac:dyDescent="0.25"/>
    <row r="29944" ht="15" x14ac:dyDescent="0.25"/>
    <row r="29945" ht="15" x14ac:dyDescent="0.25"/>
    <row r="29946" ht="15" x14ac:dyDescent="0.25"/>
    <row r="29947" ht="15" x14ac:dyDescent="0.25"/>
    <row r="29948" ht="15" x14ac:dyDescent="0.25"/>
    <row r="29949" ht="15" x14ac:dyDescent="0.25"/>
    <row r="29950" ht="15" x14ac:dyDescent="0.25"/>
    <row r="29951" ht="15" x14ac:dyDescent="0.25"/>
    <row r="29952" ht="15" x14ac:dyDescent="0.25"/>
    <row r="29953" ht="15" x14ac:dyDescent="0.25"/>
    <row r="29954" ht="15" x14ac:dyDescent="0.25"/>
    <row r="29955" ht="15" x14ac:dyDescent="0.25"/>
    <row r="29956" ht="15" x14ac:dyDescent="0.25"/>
    <row r="29957" ht="15" x14ac:dyDescent="0.25"/>
    <row r="29958" ht="15" x14ac:dyDescent="0.25"/>
    <row r="29959" ht="15" x14ac:dyDescent="0.25"/>
    <row r="29960" ht="15" x14ac:dyDescent="0.25"/>
    <row r="29961" ht="15" x14ac:dyDescent="0.25"/>
    <row r="29962" ht="15" x14ac:dyDescent="0.25"/>
    <row r="29963" ht="15" x14ac:dyDescent="0.25"/>
    <row r="29964" ht="15" x14ac:dyDescent="0.25"/>
    <row r="29965" ht="15" x14ac:dyDescent="0.25"/>
    <row r="29966" ht="15" x14ac:dyDescent="0.25"/>
    <row r="29967" ht="15" x14ac:dyDescent="0.25"/>
    <row r="29968" ht="15" x14ac:dyDescent="0.25"/>
    <row r="29969" ht="15" x14ac:dyDescent="0.25"/>
    <row r="29970" ht="15" x14ac:dyDescent="0.25"/>
    <row r="29971" ht="15" x14ac:dyDescent="0.25"/>
    <row r="29972" ht="15" x14ac:dyDescent="0.25"/>
    <row r="29973" ht="15" x14ac:dyDescent="0.25"/>
    <row r="29974" ht="15" x14ac:dyDescent="0.25"/>
    <row r="29975" ht="15" x14ac:dyDescent="0.25"/>
    <row r="29976" ht="15" x14ac:dyDescent="0.25"/>
    <row r="29977" ht="15" x14ac:dyDescent="0.25"/>
    <row r="29978" ht="15" x14ac:dyDescent="0.25"/>
    <row r="29979" ht="15" x14ac:dyDescent="0.25"/>
    <row r="29980" ht="15" x14ac:dyDescent="0.25"/>
    <row r="29981" ht="15" x14ac:dyDescent="0.25"/>
    <row r="29982" ht="15" x14ac:dyDescent="0.25"/>
    <row r="29983" ht="15" x14ac:dyDescent="0.25"/>
    <row r="29984" ht="15" x14ac:dyDescent="0.25"/>
    <row r="29985" ht="15" x14ac:dyDescent="0.25"/>
    <row r="29986" ht="15" x14ac:dyDescent="0.25"/>
    <row r="29987" ht="15" x14ac:dyDescent="0.25"/>
    <row r="29988" ht="15" x14ac:dyDescent="0.25"/>
    <row r="29989" ht="15" x14ac:dyDescent="0.25"/>
    <row r="29990" ht="15" x14ac:dyDescent="0.25"/>
    <row r="29991" ht="15" x14ac:dyDescent="0.25"/>
    <row r="29992" ht="15" x14ac:dyDescent="0.25"/>
    <row r="29993" ht="15" x14ac:dyDescent="0.25"/>
    <row r="29994" ht="15" x14ac:dyDescent="0.25"/>
    <row r="29995" ht="15" x14ac:dyDescent="0.25"/>
    <row r="29996" ht="15" x14ac:dyDescent="0.25"/>
    <row r="29997" ht="15" x14ac:dyDescent="0.25"/>
    <row r="29998" ht="15" x14ac:dyDescent="0.25"/>
    <row r="29999" ht="15" x14ac:dyDescent="0.25"/>
    <row r="30000" ht="15" x14ac:dyDescent="0.25"/>
    <row r="30001" ht="15" x14ac:dyDescent="0.25"/>
    <row r="30002" ht="15" x14ac:dyDescent="0.25"/>
    <row r="30003" ht="15" x14ac:dyDescent="0.25"/>
    <row r="30004" ht="15" x14ac:dyDescent="0.25"/>
    <row r="30005" ht="15" x14ac:dyDescent="0.25"/>
    <row r="30006" ht="15" x14ac:dyDescent="0.25"/>
    <row r="30007" ht="15" x14ac:dyDescent="0.25"/>
    <row r="30008" ht="15" x14ac:dyDescent="0.25"/>
    <row r="30009" ht="15" x14ac:dyDescent="0.25"/>
    <row r="30010" ht="15" x14ac:dyDescent="0.25"/>
    <row r="30011" ht="15" x14ac:dyDescent="0.25"/>
    <row r="30012" ht="15" x14ac:dyDescent="0.25"/>
    <row r="30013" ht="15" x14ac:dyDescent="0.25"/>
    <row r="30014" ht="15" x14ac:dyDescent="0.25"/>
    <row r="30015" ht="15" x14ac:dyDescent="0.25"/>
    <row r="30016" ht="15" x14ac:dyDescent="0.25"/>
    <row r="30017" ht="15" x14ac:dyDescent="0.25"/>
    <row r="30018" ht="15" x14ac:dyDescent="0.25"/>
    <row r="30019" ht="15" x14ac:dyDescent="0.25"/>
    <row r="30020" ht="15" x14ac:dyDescent="0.25"/>
    <row r="30021" ht="15" x14ac:dyDescent="0.25"/>
    <row r="30022" ht="15" x14ac:dyDescent="0.25"/>
    <row r="30023" ht="15" x14ac:dyDescent="0.25"/>
    <row r="30024" ht="15" x14ac:dyDescent="0.25"/>
    <row r="30025" ht="15" x14ac:dyDescent="0.25"/>
    <row r="30026" ht="15" x14ac:dyDescent="0.25"/>
    <row r="30027" ht="15" x14ac:dyDescent="0.25"/>
    <row r="30028" ht="15" x14ac:dyDescent="0.25"/>
    <row r="30029" ht="15" x14ac:dyDescent="0.25"/>
    <row r="30030" ht="15" x14ac:dyDescent="0.25"/>
    <row r="30031" ht="15" x14ac:dyDescent="0.25"/>
    <row r="30032" ht="15" x14ac:dyDescent="0.25"/>
    <row r="30033" ht="15" x14ac:dyDescent="0.25"/>
    <row r="30034" ht="15" x14ac:dyDescent="0.25"/>
    <row r="30035" ht="15" x14ac:dyDescent="0.25"/>
    <row r="30036" ht="15" x14ac:dyDescent="0.25"/>
    <row r="30037" ht="15" x14ac:dyDescent="0.25"/>
    <row r="30038" ht="15" x14ac:dyDescent="0.25"/>
    <row r="30039" ht="15" x14ac:dyDescent="0.25"/>
    <row r="30040" ht="15" x14ac:dyDescent="0.25"/>
    <row r="30041" ht="15" x14ac:dyDescent="0.25"/>
    <row r="30042" ht="15" x14ac:dyDescent="0.25"/>
    <row r="30043" ht="15" x14ac:dyDescent="0.25"/>
    <row r="30044" ht="15" x14ac:dyDescent="0.25"/>
    <row r="30045" ht="15" x14ac:dyDescent="0.25"/>
    <row r="30046" ht="15" x14ac:dyDescent="0.25"/>
    <row r="30047" ht="15" x14ac:dyDescent="0.25"/>
    <row r="30048" ht="15" x14ac:dyDescent="0.25"/>
    <row r="30049" ht="15" x14ac:dyDescent="0.25"/>
    <row r="30050" ht="15" x14ac:dyDescent="0.25"/>
    <row r="30051" ht="15" x14ac:dyDescent="0.25"/>
    <row r="30052" ht="15" x14ac:dyDescent="0.25"/>
    <row r="30053" ht="15" x14ac:dyDescent="0.25"/>
    <row r="30054" ht="15" x14ac:dyDescent="0.25"/>
    <row r="30055" ht="15" x14ac:dyDescent="0.25"/>
    <row r="30056" ht="15" x14ac:dyDescent="0.25"/>
    <row r="30057" ht="15" x14ac:dyDescent="0.25"/>
    <row r="30058" ht="15" x14ac:dyDescent="0.25"/>
    <row r="30059" ht="15" x14ac:dyDescent="0.25"/>
    <row r="30060" ht="15" x14ac:dyDescent="0.25"/>
    <row r="30061" ht="15" x14ac:dyDescent="0.25"/>
    <row r="30062" ht="15" x14ac:dyDescent="0.25"/>
    <row r="30063" ht="15" x14ac:dyDescent="0.25"/>
    <row r="30064" ht="15" x14ac:dyDescent="0.25"/>
    <row r="30065" ht="15" x14ac:dyDescent="0.25"/>
    <row r="30066" ht="15" x14ac:dyDescent="0.25"/>
    <row r="30067" ht="15" x14ac:dyDescent="0.25"/>
    <row r="30068" ht="15" x14ac:dyDescent="0.25"/>
    <row r="30069" ht="15" x14ac:dyDescent="0.25"/>
    <row r="30070" ht="15" x14ac:dyDescent="0.25"/>
    <row r="30071" ht="15" x14ac:dyDescent="0.25"/>
    <row r="30072" ht="15" x14ac:dyDescent="0.25"/>
    <row r="30073" ht="15" x14ac:dyDescent="0.25"/>
    <row r="30074" ht="15" x14ac:dyDescent="0.25"/>
    <row r="30075" ht="15" x14ac:dyDescent="0.25"/>
    <row r="30076" ht="15" x14ac:dyDescent="0.25"/>
    <row r="30077" ht="15" x14ac:dyDescent="0.25"/>
    <row r="30078" ht="15" x14ac:dyDescent="0.25"/>
    <row r="30079" ht="15" x14ac:dyDescent="0.25"/>
    <row r="30080" ht="15" x14ac:dyDescent="0.25"/>
    <row r="30081" ht="15" x14ac:dyDescent="0.25"/>
    <row r="30082" ht="15" x14ac:dyDescent="0.25"/>
    <row r="30083" ht="15" x14ac:dyDescent="0.25"/>
    <row r="30084" ht="15" x14ac:dyDescent="0.25"/>
    <row r="30085" ht="15" x14ac:dyDescent="0.25"/>
    <row r="30086" ht="15" x14ac:dyDescent="0.25"/>
    <row r="30087" ht="15" x14ac:dyDescent="0.25"/>
    <row r="30088" ht="15" x14ac:dyDescent="0.25"/>
    <row r="30089" ht="15" x14ac:dyDescent="0.25"/>
    <row r="30090" ht="15" x14ac:dyDescent="0.25"/>
    <row r="30091" ht="15" x14ac:dyDescent="0.25"/>
    <row r="30092" ht="15" x14ac:dyDescent="0.25"/>
    <row r="30093" ht="15" x14ac:dyDescent="0.25"/>
    <row r="30094" ht="15" x14ac:dyDescent="0.25"/>
    <row r="30095" ht="15" x14ac:dyDescent="0.25"/>
    <row r="30096" ht="15" x14ac:dyDescent="0.25"/>
    <row r="30097" ht="15" x14ac:dyDescent="0.25"/>
    <row r="30098" ht="15" x14ac:dyDescent="0.25"/>
    <row r="30099" ht="15" x14ac:dyDescent="0.25"/>
    <row r="30100" ht="15" x14ac:dyDescent="0.25"/>
    <row r="30101" ht="15" x14ac:dyDescent="0.25"/>
    <row r="30102" ht="15" x14ac:dyDescent="0.25"/>
    <row r="30103" ht="15" x14ac:dyDescent="0.25"/>
    <row r="30104" ht="15" x14ac:dyDescent="0.25"/>
    <row r="30105" ht="15" x14ac:dyDescent="0.25"/>
    <row r="30106" ht="15" x14ac:dyDescent="0.25"/>
    <row r="30107" ht="15" x14ac:dyDescent="0.25"/>
    <row r="30108" ht="15" x14ac:dyDescent="0.25"/>
    <row r="30109" ht="15" x14ac:dyDescent="0.25"/>
    <row r="30110" ht="15" x14ac:dyDescent="0.25"/>
    <row r="30111" ht="15" x14ac:dyDescent="0.25"/>
    <row r="30112" ht="15" x14ac:dyDescent="0.25"/>
    <row r="30113" ht="15" x14ac:dyDescent="0.25"/>
    <row r="30114" ht="15" x14ac:dyDescent="0.25"/>
    <row r="30115" ht="15" x14ac:dyDescent="0.25"/>
    <row r="30116" ht="15" x14ac:dyDescent="0.25"/>
    <row r="30117" ht="15" x14ac:dyDescent="0.25"/>
    <row r="30118" ht="15" x14ac:dyDescent="0.25"/>
    <row r="30119" ht="15" x14ac:dyDescent="0.25"/>
    <row r="30120" ht="15" x14ac:dyDescent="0.25"/>
    <row r="30121" ht="15" x14ac:dyDescent="0.25"/>
    <row r="30122" ht="15" x14ac:dyDescent="0.25"/>
    <row r="30123" ht="15" x14ac:dyDescent="0.25"/>
    <row r="30124" ht="15" x14ac:dyDescent="0.25"/>
    <row r="30125" ht="15" x14ac:dyDescent="0.25"/>
    <row r="30126" ht="15" x14ac:dyDescent="0.25"/>
    <row r="30127" ht="15" x14ac:dyDescent="0.25"/>
    <row r="30128" ht="15" x14ac:dyDescent="0.25"/>
    <row r="30129" ht="15" x14ac:dyDescent="0.25"/>
    <row r="30130" ht="15" x14ac:dyDescent="0.25"/>
    <row r="30131" ht="15" x14ac:dyDescent="0.25"/>
    <row r="30132" ht="15" x14ac:dyDescent="0.25"/>
    <row r="30133" ht="15" x14ac:dyDescent="0.25"/>
    <row r="30134" ht="15" x14ac:dyDescent="0.25"/>
    <row r="30135" ht="15" x14ac:dyDescent="0.25"/>
    <row r="30136" ht="15" x14ac:dyDescent="0.25"/>
    <row r="30137" ht="15" x14ac:dyDescent="0.25"/>
    <row r="30138" ht="15" x14ac:dyDescent="0.25"/>
    <row r="30139" ht="15" x14ac:dyDescent="0.25"/>
    <row r="30140" ht="15" x14ac:dyDescent="0.25"/>
    <row r="30141" ht="15" x14ac:dyDescent="0.25"/>
    <row r="30142" ht="15" x14ac:dyDescent="0.25"/>
    <row r="30143" ht="15" x14ac:dyDescent="0.25"/>
    <row r="30144" ht="15" x14ac:dyDescent="0.25"/>
    <row r="30145" ht="15" x14ac:dyDescent="0.25"/>
    <row r="30146" ht="15" x14ac:dyDescent="0.25"/>
    <row r="30147" ht="15" x14ac:dyDescent="0.25"/>
    <row r="30148" ht="15" x14ac:dyDescent="0.25"/>
    <row r="30149" ht="15" x14ac:dyDescent="0.25"/>
    <row r="30150" ht="15" x14ac:dyDescent="0.25"/>
    <row r="30151" ht="15" x14ac:dyDescent="0.25"/>
    <row r="30152" ht="15" x14ac:dyDescent="0.25"/>
    <row r="30153" ht="15" x14ac:dyDescent="0.25"/>
    <row r="30154" ht="15" x14ac:dyDescent="0.25"/>
    <row r="30155" ht="15" x14ac:dyDescent="0.25"/>
    <row r="30156" ht="15" x14ac:dyDescent="0.25"/>
    <row r="30157" ht="15" x14ac:dyDescent="0.25"/>
    <row r="30158" ht="15" x14ac:dyDescent="0.25"/>
    <row r="30159" ht="15" x14ac:dyDescent="0.25"/>
    <row r="30160" ht="15" x14ac:dyDescent="0.25"/>
    <row r="30161" ht="15" x14ac:dyDescent="0.25"/>
    <row r="30162" ht="15" x14ac:dyDescent="0.25"/>
    <row r="30163" ht="15" x14ac:dyDescent="0.25"/>
    <row r="30164" ht="15" x14ac:dyDescent="0.25"/>
    <row r="30165" ht="15" x14ac:dyDescent="0.25"/>
    <row r="30166" ht="15" x14ac:dyDescent="0.25"/>
    <row r="30167" ht="15" x14ac:dyDescent="0.25"/>
    <row r="30168" ht="15" x14ac:dyDescent="0.25"/>
    <row r="30169" ht="15" x14ac:dyDescent="0.25"/>
    <row r="30170" ht="15" x14ac:dyDescent="0.25"/>
    <row r="30171" ht="15" x14ac:dyDescent="0.25"/>
    <row r="30172" ht="15" x14ac:dyDescent="0.25"/>
    <row r="30173" ht="15" x14ac:dyDescent="0.25"/>
    <row r="30174" ht="15" x14ac:dyDescent="0.25"/>
    <row r="30175" ht="15" x14ac:dyDescent="0.25"/>
    <row r="30176" ht="15" x14ac:dyDescent="0.25"/>
    <row r="30177" ht="15" x14ac:dyDescent="0.25"/>
    <row r="30178" ht="15" x14ac:dyDescent="0.25"/>
    <row r="30179" ht="15" x14ac:dyDescent="0.25"/>
    <row r="30180" ht="15" x14ac:dyDescent="0.25"/>
    <row r="30181" ht="15" x14ac:dyDescent="0.25"/>
    <row r="30182" ht="15" x14ac:dyDescent="0.25"/>
    <row r="30183" ht="15" x14ac:dyDescent="0.25"/>
    <row r="30184" ht="15" x14ac:dyDescent="0.25"/>
    <row r="30185" ht="15" x14ac:dyDescent="0.25"/>
    <row r="30186" ht="15" x14ac:dyDescent="0.25"/>
    <row r="30187" ht="15" x14ac:dyDescent="0.25"/>
    <row r="30188" ht="15" x14ac:dyDescent="0.25"/>
    <row r="30189" ht="15" x14ac:dyDescent="0.25"/>
    <row r="30190" ht="15" x14ac:dyDescent="0.25"/>
    <row r="30191" ht="15" x14ac:dyDescent="0.25"/>
    <row r="30192" ht="15" x14ac:dyDescent="0.25"/>
    <row r="30193" ht="15" x14ac:dyDescent="0.25"/>
    <row r="30194" ht="15" x14ac:dyDescent="0.25"/>
    <row r="30195" ht="15" x14ac:dyDescent="0.25"/>
    <row r="30196" ht="15" x14ac:dyDescent="0.25"/>
    <row r="30197" ht="15" x14ac:dyDescent="0.25"/>
    <row r="30198" ht="15" x14ac:dyDescent="0.25"/>
    <row r="30199" ht="15" x14ac:dyDescent="0.25"/>
    <row r="30200" ht="15" x14ac:dyDescent="0.25"/>
    <row r="30201" ht="15" x14ac:dyDescent="0.25"/>
    <row r="30202" ht="15" x14ac:dyDescent="0.25"/>
    <row r="30203" ht="15" x14ac:dyDescent="0.25"/>
    <row r="30204" ht="15" x14ac:dyDescent="0.25"/>
    <row r="30205" ht="15" x14ac:dyDescent="0.25"/>
    <row r="30206" ht="15" x14ac:dyDescent="0.25"/>
    <row r="30207" ht="15" x14ac:dyDescent="0.25"/>
    <row r="30208" ht="15" x14ac:dyDescent="0.25"/>
    <row r="30209" ht="15" x14ac:dyDescent="0.25"/>
    <row r="30210" ht="15" x14ac:dyDescent="0.25"/>
    <row r="30211" ht="15" x14ac:dyDescent="0.25"/>
    <row r="30212" ht="15" x14ac:dyDescent="0.25"/>
    <row r="30213" ht="15" x14ac:dyDescent="0.25"/>
    <row r="30214" ht="15" x14ac:dyDescent="0.25"/>
    <row r="30215" ht="15" x14ac:dyDescent="0.25"/>
    <row r="30216" ht="15" x14ac:dyDescent="0.25"/>
    <row r="30217" ht="15" x14ac:dyDescent="0.25"/>
    <row r="30218" ht="15" x14ac:dyDescent="0.25"/>
    <row r="30219" ht="15" x14ac:dyDescent="0.25"/>
    <row r="30220" ht="15" x14ac:dyDescent="0.25"/>
    <row r="30221" ht="15" x14ac:dyDescent="0.25"/>
    <row r="30222" ht="15" x14ac:dyDescent="0.25"/>
    <row r="30223" ht="15" x14ac:dyDescent="0.25"/>
    <row r="30224" ht="15" x14ac:dyDescent="0.25"/>
    <row r="30225" ht="15" x14ac:dyDescent="0.25"/>
    <row r="30226" ht="15" x14ac:dyDescent="0.25"/>
    <row r="30227" ht="15" x14ac:dyDescent="0.25"/>
    <row r="30228" ht="15" x14ac:dyDescent="0.25"/>
    <row r="30229" ht="15" x14ac:dyDescent="0.25"/>
    <row r="30230" ht="15" x14ac:dyDescent="0.25"/>
    <row r="30231" ht="15" x14ac:dyDescent="0.25"/>
    <row r="30232" ht="15" x14ac:dyDescent="0.25"/>
    <row r="30233" ht="15" x14ac:dyDescent="0.25"/>
    <row r="30234" ht="15" x14ac:dyDescent="0.25"/>
    <row r="30235" ht="15" x14ac:dyDescent="0.25"/>
    <row r="30236" ht="15" x14ac:dyDescent="0.25"/>
    <row r="30237" ht="15" x14ac:dyDescent="0.25"/>
    <row r="30238" ht="15" x14ac:dyDescent="0.25"/>
    <row r="30239" ht="15" x14ac:dyDescent="0.25"/>
    <row r="30240" ht="15" x14ac:dyDescent="0.25"/>
    <row r="30241" ht="15" x14ac:dyDescent="0.25"/>
    <row r="30242" ht="15" x14ac:dyDescent="0.25"/>
    <row r="30243" ht="15" x14ac:dyDescent="0.25"/>
    <row r="30244" ht="15" x14ac:dyDescent="0.25"/>
    <row r="30245" ht="15" x14ac:dyDescent="0.25"/>
    <row r="30246" ht="15" x14ac:dyDescent="0.25"/>
    <row r="30247" ht="15" x14ac:dyDescent="0.25"/>
    <row r="30248" ht="15" x14ac:dyDescent="0.25"/>
    <row r="30249" ht="15" x14ac:dyDescent="0.25"/>
    <row r="30250" ht="15" x14ac:dyDescent="0.25"/>
    <row r="30251" ht="15" x14ac:dyDescent="0.25"/>
    <row r="30252" ht="15" x14ac:dyDescent="0.25"/>
    <row r="30253" ht="15" x14ac:dyDescent="0.25"/>
    <row r="30254" ht="15" x14ac:dyDescent="0.25"/>
    <row r="30255" ht="15" x14ac:dyDescent="0.25"/>
    <row r="30256" ht="15" x14ac:dyDescent="0.25"/>
    <row r="30257" ht="15" x14ac:dyDescent="0.25"/>
    <row r="30258" ht="15" x14ac:dyDescent="0.25"/>
    <row r="30259" ht="15" x14ac:dyDescent="0.25"/>
    <row r="30260" ht="15" x14ac:dyDescent="0.25"/>
    <row r="30261" ht="15" x14ac:dyDescent="0.25"/>
    <row r="30262" ht="15" x14ac:dyDescent="0.25"/>
    <row r="30263" ht="15" x14ac:dyDescent="0.25"/>
    <row r="30264" ht="15" x14ac:dyDescent="0.25"/>
    <row r="30265" ht="15" x14ac:dyDescent="0.25"/>
    <row r="30266" ht="15" x14ac:dyDescent="0.25"/>
    <row r="30267" ht="15" x14ac:dyDescent="0.25"/>
    <row r="30268" ht="15" x14ac:dyDescent="0.25"/>
    <row r="30269" ht="15" x14ac:dyDescent="0.25"/>
    <row r="30270" ht="15" x14ac:dyDescent="0.25"/>
    <row r="30271" ht="15" x14ac:dyDescent="0.25"/>
    <row r="30272" ht="15" x14ac:dyDescent="0.25"/>
    <row r="30273" ht="15" x14ac:dyDescent="0.25"/>
    <row r="30274" ht="15" x14ac:dyDescent="0.25"/>
    <row r="30275" ht="15" x14ac:dyDescent="0.25"/>
    <row r="30276" ht="15" x14ac:dyDescent="0.25"/>
    <row r="30277" ht="15" x14ac:dyDescent="0.25"/>
    <row r="30278" ht="15" x14ac:dyDescent="0.25"/>
    <row r="30279" ht="15" x14ac:dyDescent="0.25"/>
    <row r="30280" ht="15" x14ac:dyDescent="0.25"/>
    <row r="30281" ht="15" x14ac:dyDescent="0.25"/>
    <row r="30282" ht="15" x14ac:dyDescent="0.25"/>
    <row r="30283" ht="15" x14ac:dyDescent="0.25"/>
    <row r="30284" ht="15" x14ac:dyDescent="0.25"/>
    <row r="30285" ht="15" x14ac:dyDescent="0.25"/>
    <row r="30286" ht="15" x14ac:dyDescent="0.25"/>
    <row r="30287" ht="15" x14ac:dyDescent="0.25"/>
    <row r="30288" ht="15" x14ac:dyDescent="0.25"/>
    <row r="30289" ht="15" x14ac:dyDescent="0.25"/>
    <row r="30290" ht="15" x14ac:dyDescent="0.25"/>
    <row r="30291" ht="15" x14ac:dyDescent="0.25"/>
    <row r="30292" ht="15" x14ac:dyDescent="0.25"/>
    <row r="30293" ht="15" x14ac:dyDescent="0.25"/>
    <row r="30294" ht="15" x14ac:dyDescent="0.25"/>
    <row r="30295" ht="15" x14ac:dyDescent="0.25"/>
    <row r="30296" ht="15" x14ac:dyDescent="0.25"/>
    <row r="30297" ht="15" x14ac:dyDescent="0.25"/>
    <row r="30298" ht="15" x14ac:dyDescent="0.25"/>
    <row r="30299" ht="15" x14ac:dyDescent="0.25"/>
    <row r="30300" ht="15" x14ac:dyDescent="0.25"/>
    <row r="30301" ht="15" x14ac:dyDescent="0.25"/>
    <row r="30302" ht="15" x14ac:dyDescent="0.25"/>
    <row r="30303" ht="15" x14ac:dyDescent="0.25"/>
    <row r="30304" ht="15" x14ac:dyDescent="0.25"/>
    <row r="30305" ht="15" x14ac:dyDescent="0.25"/>
    <row r="30306" ht="15" x14ac:dyDescent="0.25"/>
    <row r="30307" ht="15" x14ac:dyDescent="0.25"/>
    <row r="30308" ht="15" x14ac:dyDescent="0.25"/>
    <row r="30309" ht="15" x14ac:dyDescent="0.25"/>
    <row r="30310" ht="15" x14ac:dyDescent="0.25"/>
    <row r="30311" ht="15" x14ac:dyDescent="0.25"/>
    <row r="30312" ht="15" x14ac:dyDescent="0.25"/>
    <row r="30313" ht="15" x14ac:dyDescent="0.25"/>
    <row r="30314" ht="15" x14ac:dyDescent="0.25"/>
    <row r="30315" ht="15" x14ac:dyDescent="0.25"/>
    <row r="30316" ht="15" x14ac:dyDescent="0.25"/>
    <row r="30317" ht="15" x14ac:dyDescent="0.25"/>
    <row r="30318" ht="15" x14ac:dyDescent="0.25"/>
    <row r="30319" ht="15" x14ac:dyDescent="0.25"/>
    <row r="30320" ht="15" x14ac:dyDescent="0.25"/>
    <row r="30321" ht="15" x14ac:dyDescent="0.25"/>
    <row r="30322" ht="15" x14ac:dyDescent="0.25"/>
    <row r="30323" ht="15" x14ac:dyDescent="0.25"/>
    <row r="30324" ht="15" x14ac:dyDescent="0.25"/>
    <row r="30325" ht="15" x14ac:dyDescent="0.25"/>
    <row r="30326" ht="15" x14ac:dyDescent="0.25"/>
    <row r="30327" ht="15" x14ac:dyDescent="0.25"/>
    <row r="30328" ht="15" x14ac:dyDescent="0.25"/>
    <row r="30329" ht="15" x14ac:dyDescent="0.25"/>
    <row r="30330" ht="15" x14ac:dyDescent="0.25"/>
    <row r="30331" ht="15" x14ac:dyDescent="0.25"/>
    <row r="30332" ht="15" x14ac:dyDescent="0.25"/>
    <row r="30333" ht="15" x14ac:dyDescent="0.25"/>
    <row r="30334" ht="15" x14ac:dyDescent="0.25"/>
    <row r="30335" ht="15" x14ac:dyDescent="0.25"/>
    <row r="30336" ht="15" x14ac:dyDescent="0.25"/>
    <row r="30337" ht="15" x14ac:dyDescent="0.25"/>
    <row r="30338" ht="15" x14ac:dyDescent="0.25"/>
    <row r="30339" ht="15" x14ac:dyDescent="0.25"/>
    <row r="30340" ht="15" x14ac:dyDescent="0.25"/>
    <row r="30341" ht="15" x14ac:dyDescent="0.25"/>
    <row r="30342" ht="15" x14ac:dyDescent="0.25"/>
    <row r="30343" ht="15" x14ac:dyDescent="0.25"/>
    <row r="30344" ht="15" x14ac:dyDescent="0.25"/>
    <row r="30345" ht="15" x14ac:dyDescent="0.25"/>
    <row r="30346" ht="15" x14ac:dyDescent="0.25"/>
    <row r="30347" ht="15" x14ac:dyDescent="0.25"/>
    <row r="30348" ht="15" x14ac:dyDescent="0.25"/>
    <row r="30349" ht="15" x14ac:dyDescent="0.25"/>
    <row r="30350" ht="15" x14ac:dyDescent="0.25"/>
    <row r="30351" ht="15" x14ac:dyDescent="0.25"/>
    <row r="30352" ht="15" x14ac:dyDescent="0.25"/>
    <row r="30353" ht="15" x14ac:dyDescent="0.25"/>
    <row r="30354" ht="15" x14ac:dyDescent="0.25"/>
    <row r="30355" ht="15" x14ac:dyDescent="0.25"/>
    <row r="30356" ht="15" x14ac:dyDescent="0.25"/>
    <row r="30357" ht="15" x14ac:dyDescent="0.25"/>
    <row r="30358" ht="15" x14ac:dyDescent="0.25"/>
    <row r="30359" ht="15" x14ac:dyDescent="0.25"/>
    <row r="30360" ht="15" x14ac:dyDescent="0.25"/>
    <row r="30361" ht="15" x14ac:dyDescent="0.25"/>
    <row r="30362" ht="15" x14ac:dyDescent="0.25"/>
    <row r="30363" ht="15" x14ac:dyDescent="0.25"/>
    <row r="30364" ht="15" x14ac:dyDescent="0.25"/>
    <row r="30365" ht="15" x14ac:dyDescent="0.25"/>
    <row r="30366" ht="15" x14ac:dyDescent="0.25"/>
    <row r="30367" ht="15" x14ac:dyDescent="0.25"/>
    <row r="30368" ht="15" x14ac:dyDescent="0.25"/>
    <row r="30369" ht="15" x14ac:dyDescent="0.25"/>
    <row r="30370" ht="15" x14ac:dyDescent="0.25"/>
    <row r="30371" ht="15" x14ac:dyDescent="0.25"/>
    <row r="30372" ht="15" x14ac:dyDescent="0.25"/>
    <row r="30373" ht="15" x14ac:dyDescent="0.25"/>
    <row r="30374" ht="15" x14ac:dyDescent="0.25"/>
    <row r="30375" ht="15" x14ac:dyDescent="0.25"/>
    <row r="30376" ht="15" x14ac:dyDescent="0.25"/>
    <row r="30377" ht="15" x14ac:dyDescent="0.25"/>
    <row r="30378" ht="15" x14ac:dyDescent="0.25"/>
    <row r="30379" ht="15" x14ac:dyDescent="0.25"/>
    <row r="30380" ht="15" x14ac:dyDescent="0.25"/>
    <row r="30381" ht="15" x14ac:dyDescent="0.25"/>
    <row r="30382" ht="15" x14ac:dyDescent="0.25"/>
    <row r="30383" ht="15" x14ac:dyDescent="0.25"/>
    <row r="30384" ht="15" x14ac:dyDescent="0.25"/>
    <row r="30385" ht="15" x14ac:dyDescent="0.25"/>
    <row r="30386" ht="15" x14ac:dyDescent="0.25"/>
    <row r="30387" ht="15" x14ac:dyDescent="0.25"/>
    <row r="30388" ht="15" x14ac:dyDescent="0.25"/>
    <row r="30389" ht="15" x14ac:dyDescent="0.25"/>
    <row r="30390" ht="15" x14ac:dyDescent="0.25"/>
    <row r="30391" ht="15" x14ac:dyDescent="0.25"/>
    <row r="30392" ht="15" x14ac:dyDescent="0.25"/>
    <row r="30393" ht="15" x14ac:dyDescent="0.25"/>
    <row r="30394" ht="15" x14ac:dyDescent="0.25"/>
    <row r="30395" ht="15" x14ac:dyDescent="0.25"/>
    <row r="30396" ht="15" x14ac:dyDescent="0.25"/>
    <row r="30397" ht="15" x14ac:dyDescent="0.25"/>
    <row r="30398" ht="15" x14ac:dyDescent="0.25"/>
    <row r="30399" ht="15" x14ac:dyDescent="0.25"/>
    <row r="30400" ht="15" x14ac:dyDescent="0.25"/>
    <row r="30401" ht="15" x14ac:dyDescent="0.25"/>
    <row r="30402" ht="15" x14ac:dyDescent="0.25"/>
    <row r="30403" ht="15" x14ac:dyDescent="0.25"/>
    <row r="30404" ht="15" x14ac:dyDescent="0.25"/>
    <row r="30405" ht="15" x14ac:dyDescent="0.25"/>
    <row r="30406" ht="15" x14ac:dyDescent="0.25"/>
    <row r="30407" ht="15" x14ac:dyDescent="0.25"/>
    <row r="30408" ht="15" x14ac:dyDescent="0.25"/>
    <row r="30409" ht="15" x14ac:dyDescent="0.25"/>
    <row r="30410" ht="15" x14ac:dyDescent="0.25"/>
    <row r="30411" ht="15" x14ac:dyDescent="0.25"/>
    <row r="30412" ht="15" x14ac:dyDescent="0.25"/>
    <row r="30413" ht="15" x14ac:dyDescent="0.25"/>
    <row r="30414" ht="15" x14ac:dyDescent="0.25"/>
    <row r="30415" ht="15" x14ac:dyDescent="0.25"/>
    <row r="30416" ht="15" x14ac:dyDescent="0.25"/>
    <row r="30417" ht="15" x14ac:dyDescent="0.25"/>
    <row r="30418" ht="15" x14ac:dyDescent="0.25"/>
    <row r="30419" ht="15" x14ac:dyDescent="0.25"/>
    <row r="30420" ht="15" x14ac:dyDescent="0.25"/>
    <row r="30421" ht="15" x14ac:dyDescent="0.25"/>
    <row r="30422" ht="15" x14ac:dyDescent="0.25"/>
    <row r="30423" ht="15" x14ac:dyDescent="0.25"/>
    <row r="30424" ht="15" x14ac:dyDescent="0.25"/>
    <row r="30425" ht="15" x14ac:dyDescent="0.25"/>
    <row r="30426" ht="15" x14ac:dyDescent="0.25"/>
    <row r="30427" ht="15" x14ac:dyDescent="0.25"/>
    <row r="30428" ht="15" x14ac:dyDescent="0.25"/>
    <row r="30429" ht="15" x14ac:dyDescent="0.25"/>
    <row r="30430" ht="15" x14ac:dyDescent="0.25"/>
    <row r="30431" ht="15" x14ac:dyDescent="0.25"/>
    <row r="30432" ht="15" x14ac:dyDescent="0.25"/>
    <row r="30433" ht="15" x14ac:dyDescent="0.25"/>
    <row r="30434" ht="15" x14ac:dyDescent="0.25"/>
    <row r="30435" ht="15" x14ac:dyDescent="0.25"/>
    <row r="30436" ht="15" x14ac:dyDescent="0.25"/>
    <row r="30437" ht="15" x14ac:dyDescent="0.25"/>
    <row r="30438" ht="15" x14ac:dyDescent="0.25"/>
    <row r="30439" ht="15" x14ac:dyDescent="0.25"/>
    <row r="30440" ht="15" x14ac:dyDescent="0.25"/>
    <row r="30441" ht="15" x14ac:dyDescent="0.25"/>
    <row r="30442" ht="15" x14ac:dyDescent="0.25"/>
    <row r="30443" ht="15" x14ac:dyDescent="0.25"/>
    <row r="30444" ht="15" x14ac:dyDescent="0.25"/>
    <row r="30445" ht="15" x14ac:dyDescent="0.25"/>
    <row r="30446" ht="15" x14ac:dyDescent="0.25"/>
    <row r="30447" ht="15" x14ac:dyDescent="0.25"/>
    <row r="30448" ht="15" x14ac:dyDescent="0.25"/>
    <row r="30449" ht="15" x14ac:dyDescent="0.25"/>
    <row r="30450" ht="15" x14ac:dyDescent="0.25"/>
    <row r="30451" ht="15" x14ac:dyDescent="0.25"/>
    <row r="30452" ht="15" x14ac:dyDescent="0.25"/>
    <row r="30453" ht="15" x14ac:dyDescent="0.25"/>
    <row r="30454" ht="15" x14ac:dyDescent="0.25"/>
    <row r="30455" ht="15" x14ac:dyDescent="0.25"/>
    <row r="30456" ht="15" x14ac:dyDescent="0.25"/>
    <row r="30457" ht="15" x14ac:dyDescent="0.25"/>
    <row r="30458" ht="15" x14ac:dyDescent="0.25"/>
    <row r="30459" ht="15" x14ac:dyDescent="0.25"/>
    <row r="30460" ht="15" x14ac:dyDescent="0.25"/>
    <row r="30461" ht="15" x14ac:dyDescent="0.25"/>
    <row r="30462" ht="15" x14ac:dyDescent="0.25"/>
    <row r="30463" ht="15" x14ac:dyDescent="0.25"/>
    <row r="30464" ht="15" x14ac:dyDescent="0.25"/>
    <row r="30465" ht="15" x14ac:dyDescent="0.25"/>
    <row r="30466" ht="15" x14ac:dyDescent="0.25"/>
    <row r="30467" ht="15" x14ac:dyDescent="0.25"/>
    <row r="30468" ht="15" x14ac:dyDescent="0.25"/>
    <row r="30469" ht="15" x14ac:dyDescent="0.25"/>
    <row r="30470" ht="15" x14ac:dyDescent="0.25"/>
    <row r="30471" ht="15" x14ac:dyDescent="0.25"/>
    <row r="30472" ht="15" x14ac:dyDescent="0.25"/>
    <row r="30473" ht="15" x14ac:dyDescent="0.25"/>
    <row r="30474" ht="15" x14ac:dyDescent="0.25"/>
    <row r="30475" ht="15" x14ac:dyDescent="0.25"/>
    <row r="30476" ht="15" x14ac:dyDescent="0.25"/>
    <row r="30477" ht="15" x14ac:dyDescent="0.25"/>
    <row r="30478" ht="15" x14ac:dyDescent="0.25"/>
    <row r="30479" ht="15" x14ac:dyDescent="0.25"/>
    <row r="30480" ht="15" x14ac:dyDescent="0.25"/>
    <row r="30481" ht="15" x14ac:dyDescent="0.25"/>
    <row r="30482" ht="15" x14ac:dyDescent="0.25"/>
    <row r="30483" ht="15" x14ac:dyDescent="0.25"/>
    <row r="30484" ht="15" x14ac:dyDescent="0.25"/>
    <row r="30485" ht="15" x14ac:dyDescent="0.25"/>
    <row r="30486" ht="15" x14ac:dyDescent="0.25"/>
    <row r="30487" ht="15" x14ac:dyDescent="0.25"/>
    <row r="30488" ht="15" x14ac:dyDescent="0.25"/>
    <row r="30489" ht="15" x14ac:dyDescent="0.25"/>
    <row r="30490" ht="15" x14ac:dyDescent="0.25"/>
    <row r="30491" ht="15" x14ac:dyDescent="0.25"/>
    <row r="30492" ht="15" x14ac:dyDescent="0.25"/>
    <row r="30493" ht="15" x14ac:dyDescent="0.25"/>
    <row r="30494" ht="15" x14ac:dyDescent="0.25"/>
    <row r="30495" ht="15" x14ac:dyDescent="0.25"/>
    <row r="30496" ht="15" x14ac:dyDescent="0.25"/>
    <row r="30497" ht="15" x14ac:dyDescent="0.25"/>
    <row r="30498" ht="15" x14ac:dyDescent="0.25"/>
    <row r="30499" ht="15" x14ac:dyDescent="0.25"/>
    <row r="30500" ht="15" x14ac:dyDescent="0.25"/>
    <row r="30501" ht="15" x14ac:dyDescent="0.25"/>
    <row r="30502" ht="15" x14ac:dyDescent="0.25"/>
    <row r="30503" ht="15" x14ac:dyDescent="0.25"/>
    <row r="30504" ht="15" x14ac:dyDescent="0.25"/>
    <row r="30505" ht="15" x14ac:dyDescent="0.25"/>
    <row r="30506" ht="15" x14ac:dyDescent="0.25"/>
    <row r="30507" ht="15" x14ac:dyDescent="0.25"/>
    <row r="30508" ht="15" x14ac:dyDescent="0.25"/>
    <row r="30509" ht="15" x14ac:dyDescent="0.25"/>
    <row r="30510" ht="15" x14ac:dyDescent="0.25"/>
    <row r="30511" ht="15" x14ac:dyDescent="0.25"/>
    <row r="30512" ht="15" x14ac:dyDescent="0.25"/>
    <row r="30513" ht="15" x14ac:dyDescent="0.25"/>
    <row r="30514" ht="15" x14ac:dyDescent="0.25"/>
    <row r="30515" ht="15" x14ac:dyDescent="0.25"/>
    <row r="30516" ht="15" x14ac:dyDescent="0.25"/>
    <row r="30517" ht="15" x14ac:dyDescent="0.25"/>
    <row r="30518" ht="15" x14ac:dyDescent="0.25"/>
    <row r="30519" ht="15" x14ac:dyDescent="0.25"/>
    <row r="30520" ht="15" x14ac:dyDescent="0.25"/>
    <row r="30521" ht="15" x14ac:dyDescent="0.25"/>
    <row r="30522" ht="15" x14ac:dyDescent="0.25"/>
    <row r="30523" ht="15" x14ac:dyDescent="0.25"/>
    <row r="30524" ht="15" x14ac:dyDescent="0.25"/>
    <row r="30525" ht="15" x14ac:dyDescent="0.25"/>
    <row r="30526" ht="15" x14ac:dyDescent="0.25"/>
    <row r="30527" ht="15" x14ac:dyDescent="0.25"/>
    <row r="30528" ht="15" x14ac:dyDescent="0.25"/>
    <row r="30529" ht="15" x14ac:dyDescent="0.25"/>
    <row r="30530" ht="15" x14ac:dyDescent="0.25"/>
    <row r="30531" ht="15" x14ac:dyDescent="0.25"/>
    <row r="30532" ht="15" x14ac:dyDescent="0.25"/>
    <row r="30533" ht="15" x14ac:dyDescent="0.25"/>
    <row r="30534" ht="15" x14ac:dyDescent="0.25"/>
    <row r="30535" ht="15" x14ac:dyDescent="0.25"/>
    <row r="30536" ht="15" x14ac:dyDescent="0.25"/>
    <row r="30537" ht="15" x14ac:dyDescent="0.25"/>
    <row r="30538" ht="15" x14ac:dyDescent="0.25"/>
    <row r="30539" ht="15" x14ac:dyDescent="0.25"/>
    <row r="30540" ht="15" x14ac:dyDescent="0.25"/>
    <row r="30541" ht="15" x14ac:dyDescent="0.25"/>
    <row r="30542" ht="15" x14ac:dyDescent="0.25"/>
    <row r="30543" ht="15" x14ac:dyDescent="0.25"/>
    <row r="30544" ht="15" x14ac:dyDescent="0.25"/>
    <row r="30545" ht="15" x14ac:dyDescent="0.25"/>
    <row r="30546" ht="15" x14ac:dyDescent="0.25"/>
    <row r="30547" ht="15" x14ac:dyDescent="0.25"/>
    <row r="30548" ht="15" x14ac:dyDescent="0.25"/>
    <row r="30549" ht="15" x14ac:dyDescent="0.25"/>
    <row r="30550" ht="15" x14ac:dyDescent="0.25"/>
    <row r="30551" ht="15" x14ac:dyDescent="0.25"/>
    <row r="30552" ht="15" x14ac:dyDescent="0.25"/>
    <row r="30553" ht="15" x14ac:dyDescent="0.25"/>
    <row r="30554" ht="15" x14ac:dyDescent="0.25"/>
    <row r="30555" ht="15" x14ac:dyDescent="0.25"/>
    <row r="30556" ht="15" x14ac:dyDescent="0.25"/>
    <row r="30557" ht="15" x14ac:dyDescent="0.25"/>
    <row r="30558" ht="15" x14ac:dyDescent="0.25"/>
    <row r="30559" ht="15" x14ac:dyDescent="0.25"/>
    <row r="30560" ht="15" x14ac:dyDescent="0.25"/>
    <row r="30561" ht="15" x14ac:dyDescent="0.25"/>
    <row r="30562" ht="15" x14ac:dyDescent="0.25"/>
    <row r="30563" ht="15" x14ac:dyDescent="0.25"/>
    <row r="30564" ht="15" x14ac:dyDescent="0.25"/>
    <row r="30565" ht="15" x14ac:dyDescent="0.25"/>
    <row r="30566" ht="15" x14ac:dyDescent="0.25"/>
    <row r="30567" ht="15" x14ac:dyDescent="0.25"/>
    <row r="30568" ht="15" x14ac:dyDescent="0.25"/>
    <row r="30569" ht="15" x14ac:dyDescent="0.25"/>
    <row r="30570" ht="15" x14ac:dyDescent="0.25"/>
    <row r="30571" ht="15" x14ac:dyDescent="0.25"/>
    <row r="30572" ht="15" x14ac:dyDescent="0.25"/>
    <row r="30573" ht="15" x14ac:dyDescent="0.25"/>
    <row r="30574" ht="15" x14ac:dyDescent="0.25"/>
    <row r="30575" ht="15" x14ac:dyDescent="0.25"/>
    <row r="30576" ht="15" x14ac:dyDescent="0.25"/>
    <row r="30577" ht="15" x14ac:dyDescent="0.25"/>
    <row r="30578" ht="15" x14ac:dyDescent="0.25"/>
    <row r="30579" ht="15" x14ac:dyDescent="0.25"/>
    <row r="30580" ht="15" x14ac:dyDescent="0.25"/>
    <row r="30581" ht="15" x14ac:dyDescent="0.25"/>
    <row r="30582" ht="15" x14ac:dyDescent="0.25"/>
    <row r="30583" ht="15" x14ac:dyDescent="0.25"/>
    <row r="30584" ht="15" x14ac:dyDescent="0.25"/>
    <row r="30585" ht="15" x14ac:dyDescent="0.25"/>
    <row r="30586" ht="15" x14ac:dyDescent="0.25"/>
    <row r="30587" ht="15" x14ac:dyDescent="0.25"/>
    <row r="30588" ht="15" x14ac:dyDescent="0.25"/>
    <row r="30589" ht="15" x14ac:dyDescent="0.25"/>
    <row r="30590" ht="15" x14ac:dyDescent="0.25"/>
    <row r="30591" ht="15" x14ac:dyDescent="0.25"/>
    <row r="30592" ht="15" x14ac:dyDescent="0.25"/>
    <row r="30593" ht="15" x14ac:dyDescent="0.25"/>
    <row r="30594" ht="15" x14ac:dyDescent="0.25"/>
    <row r="30595" ht="15" x14ac:dyDescent="0.25"/>
    <row r="30596" ht="15" x14ac:dyDescent="0.25"/>
    <row r="30597" ht="15" x14ac:dyDescent="0.25"/>
    <row r="30598" ht="15" x14ac:dyDescent="0.25"/>
    <row r="30599" ht="15" x14ac:dyDescent="0.25"/>
    <row r="30600" ht="15" x14ac:dyDescent="0.25"/>
    <row r="30601" ht="15" x14ac:dyDescent="0.25"/>
    <row r="30602" ht="15" x14ac:dyDescent="0.25"/>
    <row r="30603" ht="15" x14ac:dyDescent="0.25"/>
    <row r="30604" ht="15" x14ac:dyDescent="0.25"/>
    <row r="30605" ht="15" x14ac:dyDescent="0.25"/>
    <row r="30606" ht="15" x14ac:dyDescent="0.25"/>
    <row r="30607" ht="15" x14ac:dyDescent="0.25"/>
    <row r="30608" ht="15" x14ac:dyDescent="0.25"/>
    <row r="30609" ht="15" x14ac:dyDescent="0.25"/>
    <row r="30610" ht="15" x14ac:dyDescent="0.25"/>
    <row r="30611" ht="15" x14ac:dyDescent="0.25"/>
    <row r="30612" ht="15" x14ac:dyDescent="0.25"/>
    <row r="30613" ht="15" x14ac:dyDescent="0.25"/>
    <row r="30614" ht="15" x14ac:dyDescent="0.25"/>
    <row r="30615" ht="15" x14ac:dyDescent="0.25"/>
    <row r="30616" ht="15" x14ac:dyDescent="0.25"/>
    <row r="30617" ht="15" x14ac:dyDescent="0.25"/>
    <row r="30618" ht="15" x14ac:dyDescent="0.25"/>
    <row r="30619" ht="15" x14ac:dyDescent="0.25"/>
    <row r="30620" ht="15" x14ac:dyDescent="0.25"/>
    <row r="30621" ht="15" x14ac:dyDescent="0.25"/>
    <row r="30622" ht="15" x14ac:dyDescent="0.25"/>
    <row r="30623" ht="15" x14ac:dyDescent="0.25"/>
    <row r="30624" ht="15" x14ac:dyDescent="0.25"/>
    <row r="30625" ht="15" x14ac:dyDescent="0.25"/>
    <row r="30626" ht="15" x14ac:dyDescent="0.25"/>
    <row r="30627" ht="15" x14ac:dyDescent="0.25"/>
    <row r="30628" ht="15" x14ac:dyDescent="0.25"/>
    <row r="30629" ht="15" x14ac:dyDescent="0.25"/>
    <row r="30630" ht="15" x14ac:dyDescent="0.25"/>
    <row r="30631" ht="15" x14ac:dyDescent="0.25"/>
    <row r="30632" ht="15" x14ac:dyDescent="0.25"/>
    <row r="30633" ht="15" x14ac:dyDescent="0.25"/>
    <row r="30634" ht="15" x14ac:dyDescent="0.25"/>
    <row r="30635" ht="15" x14ac:dyDescent="0.25"/>
    <row r="30636" ht="15" x14ac:dyDescent="0.25"/>
    <row r="30637" ht="15" x14ac:dyDescent="0.25"/>
    <row r="30638" ht="15" x14ac:dyDescent="0.25"/>
    <row r="30639" ht="15" x14ac:dyDescent="0.25"/>
    <row r="30640" ht="15" x14ac:dyDescent="0.25"/>
    <row r="30641" ht="15" x14ac:dyDescent="0.25"/>
    <row r="30642" ht="15" x14ac:dyDescent="0.25"/>
    <row r="30643" ht="15" x14ac:dyDescent="0.25"/>
    <row r="30644" ht="15" x14ac:dyDescent="0.25"/>
    <row r="30645" ht="15" x14ac:dyDescent="0.25"/>
    <row r="30646" ht="15" x14ac:dyDescent="0.25"/>
    <row r="30647" ht="15" x14ac:dyDescent="0.25"/>
    <row r="30648" ht="15" x14ac:dyDescent="0.25"/>
    <row r="30649" ht="15" x14ac:dyDescent="0.25"/>
    <row r="30650" ht="15" x14ac:dyDescent="0.25"/>
    <row r="30651" ht="15" x14ac:dyDescent="0.25"/>
    <row r="30652" ht="15" x14ac:dyDescent="0.25"/>
    <row r="30653" ht="15" x14ac:dyDescent="0.25"/>
    <row r="30654" ht="15" x14ac:dyDescent="0.25"/>
    <row r="30655" ht="15" x14ac:dyDescent="0.25"/>
    <row r="30656" ht="15" x14ac:dyDescent="0.25"/>
    <row r="30657" ht="15" x14ac:dyDescent="0.25"/>
    <row r="30658" ht="15" x14ac:dyDescent="0.25"/>
    <row r="30659" ht="15" x14ac:dyDescent="0.25"/>
    <row r="30660" ht="15" x14ac:dyDescent="0.25"/>
    <row r="30661" ht="15" x14ac:dyDescent="0.25"/>
    <row r="30662" ht="15" x14ac:dyDescent="0.25"/>
    <row r="30663" ht="15" x14ac:dyDescent="0.25"/>
    <row r="30664" ht="15" x14ac:dyDescent="0.25"/>
    <row r="30665" ht="15" x14ac:dyDescent="0.25"/>
    <row r="30666" ht="15" x14ac:dyDescent="0.25"/>
    <row r="30667" ht="15" x14ac:dyDescent="0.25"/>
    <row r="30668" ht="15" x14ac:dyDescent="0.25"/>
    <row r="30669" ht="15" x14ac:dyDescent="0.25"/>
    <row r="30670" ht="15" x14ac:dyDescent="0.25"/>
    <row r="30671" ht="15" x14ac:dyDescent="0.25"/>
    <row r="30672" ht="15" x14ac:dyDescent="0.25"/>
    <row r="30673" ht="15" x14ac:dyDescent="0.25"/>
    <row r="30674" ht="15" x14ac:dyDescent="0.25"/>
    <row r="30675" ht="15" x14ac:dyDescent="0.25"/>
    <row r="30676" ht="15" x14ac:dyDescent="0.25"/>
    <row r="30677" ht="15" x14ac:dyDescent="0.25"/>
    <row r="30678" ht="15" x14ac:dyDescent="0.25"/>
    <row r="30679" ht="15" x14ac:dyDescent="0.25"/>
    <row r="30680" ht="15" x14ac:dyDescent="0.25"/>
    <row r="30681" ht="15" x14ac:dyDescent="0.25"/>
    <row r="30682" ht="15" x14ac:dyDescent="0.25"/>
    <row r="30683" ht="15" x14ac:dyDescent="0.25"/>
    <row r="30684" ht="15" x14ac:dyDescent="0.25"/>
    <row r="30685" ht="15" x14ac:dyDescent="0.25"/>
    <row r="30686" ht="15" x14ac:dyDescent="0.25"/>
    <row r="30687" ht="15" x14ac:dyDescent="0.25"/>
    <row r="30688" ht="15" x14ac:dyDescent="0.25"/>
    <row r="30689" ht="15" x14ac:dyDescent="0.25"/>
    <row r="30690" ht="15" x14ac:dyDescent="0.25"/>
    <row r="30691" ht="15" x14ac:dyDescent="0.25"/>
    <row r="30692" ht="15" x14ac:dyDescent="0.25"/>
    <row r="30693" ht="15" x14ac:dyDescent="0.25"/>
    <row r="30694" ht="15" x14ac:dyDescent="0.25"/>
    <row r="30695" ht="15" x14ac:dyDescent="0.25"/>
    <row r="30696" ht="15" x14ac:dyDescent="0.25"/>
    <row r="30697" ht="15" x14ac:dyDescent="0.25"/>
    <row r="30698" ht="15" x14ac:dyDescent="0.25"/>
    <row r="30699" ht="15" x14ac:dyDescent="0.25"/>
    <row r="30700" ht="15" x14ac:dyDescent="0.25"/>
    <row r="30701" ht="15" x14ac:dyDescent="0.25"/>
    <row r="30702" ht="15" x14ac:dyDescent="0.25"/>
    <row r="30703" ht="15" x14ac:dyDescent="0.25"/>
    <row r="30704" ht="15" x14ac:dyDescent="0.25"/>
    <row r="30705" ht="15" x14ac:dyDescent="0.25"/>
    <row r="30706" ht="15" x14ac:dyDescent="0.25"/>
    <row r="30707" ht="15" x14ac:dyDescent="0.25"/>
    <row r="30708" ht="15" x14ac:dyDescent="0.25"/>
    <row r="30709" ht="15" x14ac:dyDescent="0.25"/>
    <row r="30710" ht="15" x14ac:dyDescent="0.25"/>
    <row r="30711" ht="15" x14ac:dyDescent="0.25"/>
    <row r="30712" ht="15" x14ac:dyDescent="0.25"/>
    <row r="30713" ht="15" x14ac:dyDescent="0.25"/>
    <row r="30714" ht="15" x14ac:dyDescent="0.25"/>
    <row r="30715" ht="15" x14ac:dyDescent="0.25"/>
    <row r="30716" ht="15" x14ac:dyDescent="0.25"/>
    <row r="30717" ht="15" x14ac:dyDescent="0.25"/>
    <row r="30718" ht="15" x14ac:dyDescent="0.25"/>
    <row r="30719" ht="15" x14ac:dyDescent="0.25"/>
    <row r="30720" ht="15" x14ac:dyDescent="0.25"/>
    <row r="30721" ht="15" x14ac:dyDescent="0.25"/>
    <row r="30722" ht="15" x14ac:dyDescent="0.25"/>
    <row r="30723" ht="15" x14ac:dyDescent="0.25"/>
    <row r="30724" ht="15" x14ac:dyDescent="0.25"/>
    <row r="30725" ht="15" x14ac:dyDescent="0.25"/>
    <row r="30726" ht="15" x14ac:dyDescent="0.25"/>
    <row r="30727" ht="15" x14ac:dyDescent="0.25"/>
    <row r="30728" ht="15" x14ac:dyDescent="0.25"/>
    <row r="30729" ht="15" x14ac:dyDescent="0.25"/>
    <row r="30730" ht="15" x14ac:dyDescent="0.25"/>
    <row r="30731" ht="15" x14ac:dyDescent="0.25"/>
    <row r="30732" ht="15" x14ac:dyDescent="0.25"/>
    <row r="30733" ht="15" x14ac:dyDescent="0.25"/>
    <row r="30734" ht="15" x14ac:dyDescent="0.25"/>
    <row r="30735" ht="15" x14ac:dyDescent="0.25"/>
    <row r="30736" ht="15" x14ac:dyDescent="0.25"/>
    <row r="30737" ht="15" x14ac:dyDescent="0.25"/>
    <row r="30738" ht="15" x14ac:dyDescent="0.25"/>
    <row r="30739" ht="15" x14ac:dyDescent="0.25"/>
    <row r="30740" ht="15" x14ac:dyDescent="0.25"/>
    <row r="30741" ht="15" x14ac:dyDescent="0.25"/>
    <row r="30742" ht="15" x14ac:dyDescent="0.25"/>
    <row r="30743" ht="15" x14ac:dyDescent="0.25"/>
    <row r="30744" ht="15" x14ac:dyDescent="0.25"/>
    <row r="30745" ht="15" x14ac:dyDescent="0.25"/>
    <row r="30746" ht="15" x14ac:dyDescent="0.25"/>
    <row r="30747" ht="15" x14ac:dyDescent="0.25"/>
    <row r="30748" ht="15" x14ac:dyDescent="0.25"/>
    <row r="30749" ht="15" x14ac:dyDescent="0.25"/>
    <row r="30750" ht="15" x14ac:dyDescent="0.25"/>
    <row r="30751" ht="15" x14ac:dyDescent="0.25"/>
    <row r="30752" ht="15" x14ac:dyDescent="0.25"/>
    <row r="30753" ht="15" x14ac:dyDescent="0.25"/>
    <row r="30754" ht="15" x14ac:dyDescent="0.25"/>
    <row r="30755" ht="15" x14ac:dyDescent="0.25"/>
    <row r="30756" ht="15" x14ac:dyDescent="0.25"/>
    <row r="30757" ht="15" x14ac:dyDescent="0.25"/>
    <row r="30758" ht="15" x14ac:dyDescent="0.25"/>
    <row r="30759" ht="15" x14ac:dyDescent="0.25"/>
    <row r="30760" ht="15" x14ac:dyDescent="0.25"/>
    <row r="30761" ht="15" x14ac:dyDescent="0.25"/>
    <row r="30762" ht="15" x14ac:dyDescent="0.25"/>
    <row r="30763" ht="15" x14ac:dyDescent="0.25"/>
    <row r="30764" ht="15" x14ac:dyDescent="0.25"/>
    <row r="30765" ht="15" x14ac:dyDescent="0.25"/>
    <row r="30766" ht="15" x14ac:dyDescent="0.25"/>
    <row r="30767" ht="15" x14ac:dyDescent="0.25"/>
    <row r="30768" ht="15" x14ac:dyDescent="0.25"/>
    <row r="30769" ht="15" x14ac:dyDescent="0.25"/>
    <row r="30770" ht="15" x14ac:dyDescent="0.25"/>
    <row r="30771" ht="15" x14ac:dyDescent="0.25"/>
    <row r="30772" ht="15" x14ac:dyDescent="0.25"/>
    <row r="30773" ht="15" x14ac:dyDescent="0.25"/>
    <row r="30774" ht="15" x14ac:dyDescent="0.25"/>
    <row r="30775" ht="15" x14ac:dyDescent="0.25"/>
    <row r="30776" ht="15" x14ac:dyDescent="0.25"/>
    <row r="30777" ht="15" x14ac:dyDescent="0.25"/>
    <row r="30778" ht="15" x14ac:dyDescent="0.25"/>
    <row r="30779" ht="15" x14ac:dyDescent="0.25"/>
    <row r="30780" ht="15" x14ac:dyDescent="0.25"/>
    <row r="30781" ht="15" x14ac:dyDescent="0.25"/>
    <row r="30782" ht="15" x14ac:dyDescent="0.25"/>
    <row r="30783" ht="15" x14ac:dyDescent="0.25"/>
    <row r="30784" ht="15" x14ac:dyDescent="0.25"/>
    <row r="30785" ht="15" x14ac:dyDescent="0.25"/>
    <row r="30786" ht="15" x14ac:dyDescent="0.25"/>
    <row r="30787" ht="15" x14ac:dyDescent="0.25"/>
    <row r="30788" ht="15" x14ac:dyDescent="0.25"/>
    <row r="30789" ht="15" x14ac:dyDescent="0.25"/>
    <row r="30790" ht="15" x14ac:dyDescent="0.25"/>
    <row r="30791" ht="15" x14ac:dyDescent="0.25"/>
    <row r="30792" ht="15" x14ac:dyDescent="0.25"/>
    <row r="30793" ht="15" x14ac:dyDescent="0.25"/>
    <row r="30794" ht="15" x14ac:dyDescent="0.25"/>
    <row r="30795" ht="15" x14ac:dyDescent="0.25"/>
    <row r="30796" ht="15" x14ac:dyDescent="0.25"/>
    <row r="30797" ht="15" x14ac:dyDescent="0.25"/>
    <row r="30798" ht="15" x14ac:dyDescent="0.25"/>
    <row r="30799" ht="15" x14ac:dyDescent="0.25"/>
    <row r="30800" ht="15" x14ac:dyDescent="0.25"/>
    <row r="30801" ht="15" x14ac:dyDescent="0.25"/>
    <row r="30802" ht="15" x14ac:dyDescent="0.25"/>
    <row r="30803" ht="15" x14ac:dyDescent="0.25"/>
    <row r="30804" ht="15" x14ac:dyDescent="0.25"/>
    <row r="30805" ht="15" x14ac:dyDescent="0.25"/>
    <row r="30806" ht="15" x14ac:dyDescent="0.25"/>
    <row r="30807" ht="15" x14ac:dyDescent="0.25"/>
    <row r="30808" ht="15" x14ac:dyDescent="0.25"/>
    <row r="30809" ht="15" x14ac:dyDescent="0.25"/>
    <row r="30810" ht="15" x14ac:dyDescent="0.25"/>
    <row r="30811" ht="15" x14ac:dyDescent="0.25"/>
    <row r="30812" ht="15" x14ac:dyDescent="0.25"/>
    <row r="30813" ht="15" x14ac:dyDescent="0.25"/>
    <row r="30814" ht="15" x14ac:dyDescent="0.25"/>
    <row r="30815" ht="15" x14ac:dyDescent="0.25"/>
    <row r="30816" ht="15" x14ac:dyDescent="0.25"/>
    <row r="30817" ht="15" x14ac:dyDescent="0.25"/>
    <row r="30818" ht="15" x14ac:dyDescent="0.25"/>
    <row r="30819" ht="15" x14ac:dyDescent="0.25"/>
    <row r="30820" ht="15" x14ac:dyDescent="0.25"/>
    <row r="30821" ht="15" x14ac:dyDescent="0.25"/>
    <row r="30822" ht="15" x14ac:dyDescent="0.25"/>
    <row r="30823" ht="15" x14ac:dyDescent="0.25"/>
    <row r="30824" ht="15" x14ac:dyDescent="0.25"/>
    <row r="30825" ht="15" x14ac:dyDescent="0.25"/>
    <row r="30826" ht="15" x14ac:dyDescent="0.25"/>
    <row r="30827" ht="15" x14ac:dyDescent="0.25"/>
    <row r="30828" ht="15" x14ac:dyDescent="0.25"/>
    <row r="30829" ht="15" x14ac:dyDescent="0.25"/>
    <row r="30830" ht="15" x14ac:dyDescent="0.25"/>
    <row r="30831" ht="15" x14ac:dyDescent="0.25"/>
    <row r="30832" ht="15" x14ac:dyDescent="0.25"/>
    <row r="30833" ht="15" x14ac:dyDescent="0.25"/>
    <row r="30834" ht="15" x14ac:dyDescent="0.25"/>
    <row r="30835" ht="15" x14ac:dyDescent="0.25"/>
    <row r="30836" ht="15" x14ac:dyDescent="0.25"/>
    <row r="30837" ht="15" x14ac:dyDescent="0.25"/>
    <row r="30838" ht="15" x14ac:dyDescent="0.25"/>
    <row r="30839" ht="15" x14ac:dyDescent="0.25"/>
    <row r="30840" ht="15" x14ac:dyDescent="0.25"/>
    <row r="30841" ht="15" x14ac:dyDescent="0.25"/>
    <row r="30842" ht="15" x14ac:dyDescent="0.25"/>
    <row r="30843" ht="15" x14ac:dyDescent="0.25"/>
    <row r="30844" ht="15" x14ac:dyDescent="0.25"/>
    <row r="30845" ht="15" x14ac:dyDescent="0.25"/>
    <row r="30846" ht="15" x14ac:dyDescent="0.25"/>
    <row r="30847" ht="15" x14ac:dyDescent="0.25"/>
    <row r="30848" ht="15" x14ac:dyDescent="0.25"/>
    <row r="30849" ht="15" x14ac:dyDescent="0.25"/>
    <row r="30850" ht="15" x14ac:dyDescent="0.25"/>
    <row r="30851" ht="15" x14ac:dyDescent="0.25"/>
    <row r="30852" ht="15" x14ac:dyDescent="0.25"/>
    <row r="30853" ht="15" x14ac:dyDescent="0.25"/>
    <row r="30854" ht="15" x14ac:dyDescent="0.25"/>
    <row r="30855" ht="15" x14ac:dyDescent="0.25"/>
    <row r="30856" ht="15" x14ac:dyDescent="0.25"/>
    <row r="30857" ht="15" x14ac:dyDescent="0.25"/>
    <row r="30858" ht="15" x14ac:dyDescent="0.25"/>
    <row r="30859" ht="15" x14ac:dyDescent="0.25"/>
    <row r="30860" ht="15" x14ac:dyDescent="0.25"/>
    <row r="30861" ht="15" x14ac:dyDescent="0.25"/>
    <row r="30862" ht="15" x14ac:dyDescent="0.25"/>
    <row r="30863" ht="15" x14ac:dyDescent="0.25"/>
    <row r="30864" ht="15" x14ac:dyDescent="0.25"/>
    <row r="30865" ht="15" x14ac:dyDescent="0.25"/>
    <row r="30866" ht="15" x14ac:dyDescent="0.25"/>
    <row r="30867" ht="15" x14ac:dyDescent="0.25"/>
    <row r="30868" ht="15" x14ac:dyDescent="0.25"/>
    <row r="30869" ht="15" x14ac:dyDescent="0.25"/>
    <row r="30870" ht="15" x14ac:dyDescent="0.25"/>
    <row r="30871" ht="15" x14ac:dyDescent="0.25"/>
    <row r="30872" ht="15" x14ac:dyDescent="0.25"/>
    <row r="30873" ht="15" x14ac:dyDescent="0.25"/>
    <row r="30874" ht="15" x14ac:dyDescent="0.25"/>
    <row r="30875" ht="15" x14ac:dyDescent="0.25"/>
    <row r="30876" ht="15" x14ac:dyDescent="0.25"/>
    <row r="30877" ht="15" x14ac:dyDescent="0.25"/>
    <row r="30878" ht="15" x14ac:dyDescent="0.25"/>
    <row r="30879" ht="15" x14ac:dyDescent="0.25"/>
    <row r="30880" ht="15" x14ac:dyDescent="0.25"/>
    <row r="30881" ht="15" x14ac:dyDescent="0.25"/>
    <row r="30882" ht="15" x14ac:dyDescent="0.25"/>
    <row r="30883" ht="15" x14ac:dyDescent="0.25"/>
    <row r="30884" ht="15" x14ac:dyDescent="0.25"/>
    <row r="30885" ht="15" x14ac:dyDescent="0.25"/>
    <row r="30886" ht="15" x14ac:dyDescent="0.25"/>
    <row r="30887" ht="15" x14ac:dyDescent="0.25"/>
    <row r="30888" ht="15" x14ac:dyDescent="0.25"/>
    <row r="30889" ht="15" x14ac:dyDescent="0.25"/>
    <row r="30890" ht="15" x14ac:dyDescent="0.25"/>
    <row r="30891" ht="15" x14ac:dyDescent="0.25"/>
    <row r="30892" ht="15" x14ac:dyDescent="0.25"/>
    <row r="30893" ht="15" x14ac:dyDescent="0.25"/>
    <row r="30894" ht="15" x14ac:dyDescent="0.25"/>
    <row r="30895" ht="15" x14ac:dyDescent="0.25"/>
    <row r="30896" ht="15" x14ac:dyDescent="0.25"/>
    <row r="30897" ht="15" x14ac:dyDescent="0.25"/>
    <row r="30898" ht="15" x14ac:dyDescent="0.25"/>
    <row r="30899" ht="15" x14ac:dyDescent="0.25"/>
    <row r="30900" ht="15" x14ac:dyDescent="0.25"/>
    <row r="30901" ht="15" x14ac:dyDescent="0.25"/>
    <row r="30902" ht="15" x14ac:dyDescent="0.25"/>
    <row r="30903" ht="15" x14ac:dyDescent="0.25"/>
    <row r="30904" ht="15" x14ac:dyDescent="0.25"/>
    <row r="30905" ht="15" x14ac:dyDescent="0.25"/>
    <row r="30906" ht="15" x14ac:dyDescent="0.25"/>
    <row r="30907" ht="15" x14ac:dyDescent="0.25"/>
    <row r="30908" ht="15" x14ac:dyDescent="0.25"/>
    <row r="30909" ht="15" x14ac:dyDescent="0.25"/>
    <row r="30910" ht="15" x14ac:dyDescent="0.25"/>
    <row r="30911" ht="15" x14ac:dyDescent="0.25"/>
    <row r="30912" ht="15" x14ac:dyDescent="0.25"/>
    <row r="30913" ht="15" x14ac:dyDescent="0.25"/>
    <row r="30914" ht="15" x14ac:dyDescent="0.25"/>
    <row r="30915" ht="15" x14ac:dyDescent="0.25"/>
    <row r="30916" ht="15" x14ac:dyDescent="0.25"/>
    <row r="30917" ht="15" x14ac:dyDescent="0.25"/>
    <row r="30918" ht="15" x14ac:dyDescent="0.25"/>
    <row r="30919" ht="15" x14ac:dyDescent="0.25"/>
    <row r="30920" ht="15" x14ac:dyDescent="0.25"/>
    <row r="30921" ht="15" x14ac:dyDescent="0.25"/>
    <row r="30922" ht="15" x14ac:dyDescent="0.25"/>
    <row r="30923" ht="15" x14ac:dyDescent="0.25"/>
    <row r="30924" ht="15" x14ac:dyDescent="0.25"/>
    <row r="30925" ht="15" x14ac:dyDescent="0.25"/>
    <row r="30926" ht="15" x14ac:dyDescent="0.25"/>
    <row r="30927" ht="15" x14ac:dyDescent="0.25"/>
    <row r="30928" ht="15" x14ac:dyDescent="0.25"/>
    <row r="30929" ht="15" x14ac:dyDescent="0.25"/>
    <row r="30930" ht="15" x14ac:dyDescent="0.25"/>
    <row r="30931" ht="15" x14ac:dyDescent="0.25"/>
    <row r="30932" ht="15" x14ac:dyDescent="0.25"/>
    <row r="30933" ht="15" x14ac:dyDescent="0.25"/>
    <row r="30934" ht="15" x14ac:dyDescent="0.25"/>
    <row r="30935" ht="15" x14ac:dyDescent="0.25"/>
    <row r="30936" ht="15" x14ac:dyDescent="0.25"/>
    <row r="30937" ht="15" x14ac:dyDescent="0.25"/>
    <row r="30938" ht="15" x14ac:dyDescent="0.25"/>
    <row r="30939" ht="15" x14ac:dyDescent="0.25"/>
    <row r="30940" ht="15" x14ac:dyDescent="0.25"/>
    <row r="30941" ht="15" x14ac:dyDescent="0.25"/>
    <row r="30942" ht="15" x14ac:dyDescent="0.25"/>
    <row r="30943" ht="15" x14ac:dyDescent="0.25"/>
    <row r="30944" ht="15" x14ac:dyDescent="0.25"/>
    <row r="30945" ht="15" x14ac:dyDescent="0.25"/>
    <row r="30946" ht="15" x14ac:dyDescent="0.25"/>
    <row r="30947" ht="15" x14ac:dyDescent="0.25"/>
    <row r="30948" ht="15" x14ac:dyDescent="0.25"/>
    <row r="30949" ht="15" x14ac:dyDescent="0.25"/>
    <row r="30950" ht="15" x14ac:dyDescent="0.25"/>
    <row r="30951" ht="15" x14ac:dyDescent="0.25"/>
    <row r="30952" ht="15" x14ac:dyDescent="0.25"/>
    <row r="30953" ht="15" x14ac:dyDescent="0.25"/>
    <row r="30954" ht="15" x14ac:dyDescent="0.25"/>
    <row r="30955" ht="15" x14ac:dyDescent="0.25"/>
    <row r="30956" ht="15" x14ac:dyDescent="0.25"/>
    <row r="30957" ht="15" x14ac:dyDescent="0.25"/>
    <row r="30958" ht="15" x14ac:dyDescent="0.25"/>
    <row r="30959" ht="15" x14ac:dyDescent="0.25"/>
    <row r="30960" ht="15" x14ac:dyDescent="0.25"/>
    <row r="30961" ht="15" x14ac:dyDescent="0.25"/>
    <row r="30962" ht="15" x14ac:dyDescent="0.25"/>
    <row r="30963" ht="15" x14ac:dyDescent="0.25"/>
    <row r="30964" ht="15" x14ac:dyDescent="0.25"/>
    <row r="30965" ht="15" x14ac:dyDescent="0.25"/>
    <row r="30966" ht="15" x14ac:dyDescent="0.25"/>
    <row r="30967" ht="15" x14ac:dyDescent="0.25"/>
    <row r="30968" ht="15" x14ac:dyDescent="0.25"/>
    <row r="30969" ht="15" x14ac:dyDescent="0.25"/>
    <row r="30970" ht="15" x14ac:dyDescent="0.25"/>
    <row r="30971" ht="15" x14ac:dyDescent="0.25"/>
    <row r="30972" ht="15" x14ac:dyDescent="0.25"/>
    <row r="30973" ht="15" x14ac:dyDescent="0.25"/>
    <row r="30974" ht="15" x14ac:dyDescent="0.25"/>
    <row r="30975" ht="15" x14ac:dyDescent="0.25"/>
    <row r="30976" ht="15" x14ac:dyDescent="0.25"/>
    <row r="30977" ht="15" x14ac:dyDescent="0.25"/>
    <row r="30978" ht="15" x14ac:dyDescent="0.25"/>
    <row r="30979" ht="15" x14ac:dyDescent="0.25"/>
    <row r="30980" ht="15" x14ac:dyDescent="0.25"/>
    <row r="30981" ht="15" x14ac:dyDescent="0.25"/>
    <row r="30982" ht="15" x14ac:dyDescent="0.25"/>
    <row r="30983" ht="15" x14ac:dyDescent="0.25"/>
    <row r="30984" ht="15" x14ac:dyDescent="0.25"/>
    <row r="30985" ht="15" x14ac:dyDescent="0.25"/>
    <row r="30986" ht="15" x14ac:dyDescent="0.25"/>
    <row r="30987" ht="15" x14ac:dyDescent="0.25"/>
    <row r="30988" ht="15" x14ac:dyDescent="0.25"/>
    <row r="30989" ht="15" x14ac:dyDescent="0.25"/>
    <row r="30990" ht="15" x14ac:dyDescent="0.25"/>
    <row r="30991" ht="15" x14ac:dyDescent="0.25"/>
    <row r="30992" ht="15" x14ac:dyDescent="0.25"/>
    <row r="30993" ht="15" x14ac:dyDescent="0.25"/>
    <row r="30994" ht="15" x14ac:dyDescent="0.25"/>
    <row r="30995" ht="15" x14ac:dyDescent="0.25"/>
    <row r="30996" ht="15" x14ac:dyDescent="0.25"/>
    <row r="30997" ht="15" x14ac:dyDescent="0.25"/>
    <row r="30998" ht="15" x14ac:dyDescent="0.25"/>
    <row r="30999" ht="15" x14ac:dyDescent="0.25"/>
    <row r="31000" ht="15" x14ac:dyDescent="0.25"/>
    <row r="31001" ht="15" x14ac:dyDescent="0.25"/>
    <row r="31002" ht="15" x14ac:dyDescent="0.25"/>
    <row r="31003" ht="15" x14ac:dyDescent="0.25"/>
    <row r="31004" ht="15" x14ac:dyDescent="0.25"/>
    <row r="31005" ht="15" x14ac:dyDescent="0.25"/>
    <row r="31006" ht="15" x14ac:dyDescent="0.25"/>
    <row r="31007" ht="15" x14ac:dyDescent="0.25"/>
    <row r="31008" ht="15" x14ac:dyDescent="0.25"/>
    <row r="31009" ht="15" x14ac:dyDescent="0.25"/>
    <row r="31010" ht="15" x14ac:dyDescent="0.25"/>
    <row r="31011" ht="15" x14ac:dyDescent="0.25"/>
    <row r="31012" ht="15" x14ac:dyDescent="0.25"/>
    <row r="31013" ht="15" x14ac:dyDescent="0.25"/>
    <row r="31014" ht="15" x14ac:dyDescent="0.25"/>
    <row r="31015" ht="15" x14ac:dyDescent="0.25"/>
    <row r="31016" ht="15" x14ac:dyDescent="0.25"/>
    <row r="31017" ht="15" x14ac:dyDescent="0.25"/>
    <row r="31018" ht="15" x14ac:dyDescent="0.25"/>
    <row r="31019" ht="15" x14ac:dyDescent="0.25"/>
    <row r="31020" ht="15" x14ac:dyDescent="0.25"/>
    <row r="31021" ht="15" x14ac:dyDescent="0.25"/>
    <row r="31022" ht="15" x14ac:dyDescent="0.25"/>
    <row r="31023" ht="15" x14ac:dyDescent="0.25"/>
    <row r="31024" ht="15" x14ac:dyDescent="0.25"/>
    <row r="31025" ht="15" x14ac:dyDescent="0.25"/>
    <row r="31026" ht="15" x14ac:dyDescent="0.25"/>
    <row r="31027" ht="15" x14ac:dyDescent="0.25"/>
    <row r="31028" ht="15" x14ac:dyDescent="0.25"/>
    <row r="31029" ht="15" x14ac:dyDescent="0.25"/>
    <row r="31030" ht="15" x14ac:dyDescent="0.25"/>
    <row r="31031" ht="15" x14ac:dyDescent="0.25"/>
    <row r="31032" ht="15" x14ac:dyDescent="0.25"/>
    <row r="31033" ht="15" x14ac:dyDescent="0.25"/>
    <row r="31034" ht="15" x14ac:dyDescent="0.25"/>
    <row r="31035" ht="15" x14ac:dyDescent="0.25"/>
    <row r="31036" ht="15" x14ac:dyDescent="0.25"/>
    <row r="31037" ht="15" x14ac:dyDescent="0.25"/>
    <row r="31038" ht="15" x14ac:dyDescent="0.25"/>
    <row r="31039" ht="15" x14ac:dyDescent="0.25"/>
    <row r="31040" ht="15" x14ac:dyDescent="0.25"/>
    <row r="31041" ht="15" x14ac:dyDescent="0.25"/>
    <row r="31042" ht="15" x14ac:dyDescent="0.25"/>
    <row r="31043" ht="15" x14ac:dyDescent="0.25"/>
    <row r="31044" ht="15" x14ac:dyDescent="0.25"/>
    <row r="31045" ht="15" x14ac:dyDescent="0.25"/>
    <row r="31046" ht="15" x14ac:dyDescent="0.25"/>
    <row r="31047" ht="15" x14ac:dyDescent="0.25"/>
    <row r="31048" ht="15" x14ac:dyDescent="0.25"/>
    <row r="31049" ht="15" x14ac:dyDescent="0.25"/>
    <row r="31050" ht="15" x14ac:dyDescent="0.25"/>
    <row r="31051" ht="15" x14ac:dyDescent="0.25"/>
    <row r="31052" ht="15" x14ac:dyDescent="0.25"/>
    <row r="31053" ht="15" x14ac:dyDescent="0.25"/>
    <row r="31054" ht="15" x14ac:dyDescent="0.25"/>
    <row r="31055" ht="15" x14ac:dyDescent="0.25"/>
    <row r="31056" ht="15" x14ac:dyDescent="0.25"/>
    <row r="31057" ht="15" x14ac:dyDescent="0.25"/>
    <row r="31058" ht="15" x14ac:dyDescent="0.25"/>
    <row r="31059" ht="15" x14ac:dyDescent="0.25"/>
    <row r="31060" ht="15" x14ac:dyDescent="0.25"/>
    <row r="31061" ht="15" x14ac:dyDescent="0.25"/>
    <row r="31062" ht="15" x14ac:dyDescent="0.25"/>
    <row r="31063" ht="15" x14ac:dyDescent="0.25"/>
    <row r="31064" ht="15" x14ac:dyDescent="0.25"/>
    <row r="31065" ht="15" x14ac:dyDescent="0.25"/>
    <row r="31066" ht="15" x14ac:dyDescent="0.25"/>
    <row r="31067" ht="15" x14ac:dyDescent="0.25"/>
    <row r="31068" ht="15" x14ac:dyDescent="0.25"/>
    <row r="31069" ht="15" x14ac:dyDescent="0.25"/>
    <row r="31070" ht="15" x14ac:dyDescent="0.25"/>
    <row r="31071" ht="15" x14ac:dyDescent="0.25"/>
    <row r="31072" ht="15" x14ac:dyDescent="0.25"/>
    <row r="31073" ht="15" x14ac:dyDescent="0.25"/>
    <row r="31074" ht="15" x14ac:dyDescent="0.25"/>
    <row r="31075" ht="15" x14ac:dyDescent="0.25"/>
    <row r="31076" ht="15" x14ac:dyDescent="0.25"/>
    <row r="31077" ht="15" x14ac:dyDescent="0.25"/>
    <row r="31078" ht="15" x14ac:dyDescent="0.25"/>
    <row r="31079" ht="15" x14ac:dyDescent="0.25"/>
    <row r="31080" ht="15" x14ac:dyDescent="0.25"/>
    <row r="31081" ht="15" x14ac:dyDescent="0.25"/>
    <row r="31082" ht="15" x14ac:dyDescent="0.25"/>
    <row r="31083" ht="15" x14ac:dyDescent="0.25"/>
    <row r="31084" ht="15" x14ac:dyDescent="0.25"/>
    <row r="31085" ht="15" x14ac:dyDescent="0.25"/>
    <row r="31086" ht="15" x14ac:dyDescent="0.25"/>
    <row r="31087" ht="15" x14ac:dyDescent="0.25"/>
    <row r="31088" ht="15" x14ac:dyDescent="0.25"/>
    <row r="31089" ht="15" x14ac:dyDescent="0.25"/>
    <row r="31090" ht="15" x14ac:dyDescent="0.25"/>
    <row r="31091" ht="15" x14ac:dyDescent="0.25"/>
    <row r="31092" ht="15" x14ac:dyDescent="0.25"/>
    <row r="31093" ht="15" x14ac:dyDescent="0.25"/>
    <row r="31094" ht="15" x14ac:dyDescent="0.25"/>
    <row r="31095" ht="15" x14ac:dyDescent="0.25"/>
    <row r="31096" ht="15" x14ac:dyDescent="0.25"/>
    <row r="31097" ht="15" x14ac:dyDescent="0.25"/>
    <row r="31098" ht="15" x14ac:dyDescent="0.25"/>
    <row r="31099" ht="15" x14ac:dyDescent="0.25"/>
    <row r="31100" ht="15" x14ac:dyDescent="0.25"/>
    <row r="31101" ht="15" x14ac:dyDescent="0.25"/>
    <row r="31102" ht="15" x14ac:dyDescent="0.25"/>
    <row r="31103" ht="15" x14ac:dyDescent="0.25"/>
    <row r="31104" ht="15" x14ac:dyDescent="0.25"/>
    <row r="31105" ht="15" x14ac:dyDescent="0.25"/>
    <row r="31106" ht="15" x14ac:dyDescent="0.25"/>
    <row r="31107" ht="15" x14ac:dyDescent="0.25"/>
    <row r="31108" ht="15" x14ac:dyDescent="0.25"/>
    <row r="31109" ht="15" x14ac:dyDescent="0.25"/>
    <row r="31110" ht="15" x14ac:dyDescent="0.25"/>
    <row r="31111" ht="15" x14ac:dyDescent="0.25"/>
    <row r="31112" ht="15" x14ac:dyDescent="0.25"/>
    <row r="31113" ht="15" x14ac:dyDescent="0.25"/>
    <row r="31114" ht="15" x14ac:dyDescent="0.25"/>
    <row r="31115" ht="15" x14ac:dyDescent="0.25"/>
    <row r="31116" ht="15" x14ac:dyDescent="0.25"/>
    <row r="31117" ht="15" x14ac:dyDescent="0.25"/>
    <row r="31118" ht="15" x14ac:dyDescent="0.25"/>
    <row r="31119" ht="15" x14ac:dyDescent="0.25"/>
    <row r="31120" ht="15" x14ac:dyDescent="0.25"/>
    <row r="31121" ht="15" x14ac:dyDescent="0.25"/>
    <row r="31122" ht="15" x14ac:dyDescent="0.25"/>
    <row r="31123" ht="15" x14ac:dyDescent="0.25"/>
    <row r="31124" ht="15" x14ac:dyDescent="0.25"/>
    <row r="31125" ht="15" x14ac:dyDescent="0.25"/>
    <row r="31126" ht="15" x14ac:dyDescent="0.25"/>
    <row r="31127" ht="15" x14ac:dyDescent="0.25"/>
    <row r="31128" ht="15" x14ac:dyDescent="0.25"/>
    <row r="31129" ht="15" x14ac:dyDescent="0.25"/>
    <row r="31130" ht="15" x14ac:dyDescent="0.25"/>
    <row r="31131" ht="15" x14ac:dyDescent="0.25"/>
    <row r="31132" ht="15" x14ac:dyDescent="0.25"/>
    <row r="31133" ht="15" x14ac:dyDescent="0.25"/>
    <row r="31134" ht="15" x14ac:dyDescent="0.25"/>
    <row r="31135" ht="15" x14ac:dyDescent="0.25"/>
    <row r="31136" ht="15" x14ac:dyDescent="0.25"/>
    <row r="31137" ht="15" x14ac:dyDescent="0.25"/>
    <row r="31138" ht="15" x14ac:dyDescent="0.25"/>
    <row r="31139" ht="15" x14ac:dyDescent="0.25"/>
    <row r="31140" ht="15" x14ac:dyDescent="0.25"/>
    <row r="31141" ht="15" x14ac:dyDescent="0.25"/>
    <row r="31142" ht="15" x14ac:dyDescent="0.25"/>
    <row r="31143" ht="15" x14ac:dyDescent="0.25"/>
    <row r="31144" ht="15" x14ac:dyDescent="0.25"/>
    <row r="31145" ht="15" x14ac:dyDescent="0.25"/>
    <row r="31146" ht="15" x14ac:dyDescent="0.25"/>
    <row r="31147" ht="15" x14ac:dyDescent="0.25"/>
    <row r="31148" ht="15" x14ac:dyDescent="0.25"/>
    <row r="31149" ht="15" x14ac:dyDescent="0.25"/>
    <row r="31150" ht="15" x14ac:dyDescent="0.25"/>
    <row r="31151" ht="15" x14ac:dyDescent="0.25"/>
    <row r="31152" ht="15" x14ac:dyDescent="0.25"/>
    <row r="31153" ht="15" x14ac:dyDescent="0.25"/>
    <row r="31154" ht="15" x14ac:dyDescent="0.25"/>
    <row r="31155" ht="15" x14ac:dyDescent="0.25"/>
    <row r="31156" ht="15" x14ac:dyDescent="0.25"/>
    <row r="31157" ht="15" x14ac:dyDescent="0.25"/>
    <row r="31158" ht="15" x14ac:dyDescent="0.25"/>
    <row r="31159" ht="15" x14ac:dyDescent="0.25"/>
    <row r="31160" ht="15" x14ac:dyDescent="0.25"/>
    <row r="31161" ht="15" x14ac:dyDescent="0.25"/>
    <row r="31162" ht="15" x14ac:dyDescent="0.25"/>
    <row r="31163" ht="15" x14ac:dyDescent="0.25"/>
    <row r="31164" ht="15" x14ac:dyDescent="0.25"/>
    <row r="31165" ht="15" x14ac:dyDescent="0.25"/>
    <row r="31166" ht="15" x14ac:dyDescent="0.25"/>
    <row r="31167" ht="15" x14ac:dyDescent="0.25"/>
    <row r="31168" ht="15" x14ac:dyDescent="0.25"/>
    <row r="31169" ht="15" x14ac:dyDescent="0.25"/>
    <row r="31170" ht="15" x14ac:dyDescent="0.25"/>
    <row r="31171" ht="15" x14ac:dyDescent="0.25"/>
    <row r="31172" ht="15" x14ac:dyDescent="0.25"/>
    <row r="31173" ht="15" x14ac:dyDescent="0.25"/>
    <row r="31174" ht="15" x14ac:dyDescent="0.25"/>
    <row r="31175" ht="15" x14ac:dyDescent="0.25"/>
    <row r="31176" ht="15" x14ac:dyDescent="0.25"/>
    <row r="31177" ht="15" x14ac:dyDescent="0.25"/>
    <row r="31178" ht="15" x14ac:dyDescent="0.25"/>
    <row r="31179" ht="15" x14ac:dyDescent="0.25"/>
    <row r="31180" ht="15" x14ac:dyDescent="0.25"/>
    <row r="31181" ht="15" x14ac:dyDescent="0.25"/>
    <row r="31182" ht="15" x14ac:dyDescent="0.25"/>
    <row r="31183" ht="15" x14ac:dyDescent="0.25"/>
    <row r="31184" ht="15" x14ac:dyDescent="0.25"/>
    <row r="31185" ht="15" x14ac:dyDescent="0.25"/>
    <row r="31186" ht="15" x14ac:dyDescent="0.25"/>
    <row r="31187" ht="15" x14ac:dyDescent="0.25"/>
    <row r="31188" ht="15" x14ac:dyDescent="0.25"/>
    <row r="31189" ht="15" x14ac:dyDescent="0.25"/>
    <row r="31190" ht="15" x14ac:dyDescent="0.25"/>
    <row r="31191" ht="15" x14ac:dyDescent="0.25"/>
    <row r="31192" ht="15" x14ac:dyDescent="0.25"/>
    <row r="31193" ht="15" x14ac:dyDescent="0.25"/>
    <row r="31194" ht="15" x14ac:dyDescent="0.25"/>
    <row r="31195" ht="15" x14ac:dyDescent="0.25"/>
    <row r="31196" ht="15" x14ac:dyDescent="0.25"/>
    <row r="31197" ht="15" x14ac:dyDescent="0.25"/>
    <row r="31198" ht="15" x14ac:dyDescent="0.25"/>
    <row r="31199" ht="15" x14ac:dyDescent="0.25"/>
    <row r="31200" ht="15" x14ac:dyDescent="0.25"/>
    <row r="31201" ht="15" x14ac:dyDescent="0.25"/>
    <row r="31202" ht="15" x14ac:dyDescent="0.25"/>
    <row r="31203" ht="15" x14ac:dyDescent="0.25"/>
    <row r="31204" ht="15" x14ac:dyDescent="0.25"/>
    <row r="31205" ht="15" x14ac:dyDescent="0.25"/>
    <row r="31206" ht="15" x14ac:dyDescent="0.25"/>
    <row r="31207" ht="15" x14ac:dyDescent="0.25"/>
    <row r="31208" ht="15" x14ac:dyDescent="0.25"/>
    <row r="31209" ht="15" x14ac:dyDescent="0.25"/>
    <row r="31210" ht="15" x14ac:dyDescent="0.25"/>
    <row r="31211" ht="15" x14ac:dyDescent="0.25"/>
    <row r="31212" ht="15" x14ac:dyDescent="0.25"/>
    <row r="31213" ht="15" x14ac:dyDescent="0.25"/>
    <row r="31214" ht="15" x14ac:dyDescent="0.25"/>
    <row r="31215" ht="15" x14ac:dyDescent="0.25"/>
    <row r="31216" ht="15" x14ac:dyDescent="0.25"/>
    <row r="31217" ht="15" x14ac:dyDescent="0.25"/>
    <row r="31218" ht="15" x14ac:dyDescent="0.25"/>
    <row r="31219" ht="15" x14ac:dyDescent="0.25"/>
    <row r="31220" ht="15" x14ac:dyDescent="0.25"/>
    <row r="31221" ht="15" x14ac:dyDescent="0.25"/>
    <row r="31222" ht="15" x14ac:dyDescent="0.25"/>
    <row r="31223" ht="15" x14ac:dyDescent="0.25"/>
    <row r="31224" ht="15" x14ac:dyDescent="0.25"/>
    <row r="31225" ht="15" x14ac:dyDescent="0.25"/>
    <row r="31226" ht="15" x14ac:dyDescent="0.25"/>
    <row r="31227" ht="15" x14ac:dyDescent="0.25"/>
    <row r="31228" ht="15" x14ac:dyDescent="0.25"/>
    <row r="31229" ht="15" x14ac:dyDescent="0.25"/>
    <row r="31230" ht="15" x14ac:dyDescent="0.25"/>
    <row r="31231" ht="15" x14ac:dyDescent="0.25"/>
    <row r="31232" ht="15" x14ac:dyDescent="0.25"/>
    <row r="31233" ht="15" x14ac:dyDescent="0.25"/>
    <row r="31234" ht="15" x14ac:dyDescent="0.25"/>
    <row r="31235" ht="15" x14ac:dyDescent="0.25"/>
    <row r="31236" ht="15" x14ac:dyDescent="0.25"/>
    <row r="31237" ht="15" x14ac:dyDescent="0.25"/>
    <row r="31238" ht="15" x14ac:dyDescent="0.25"/>
    <row r="31239" ht="15" x14ac:dyDescent="0.25"/>
    <row r="31240" ht="15" x14ac:dyDescent="0.25"/>
    <row r="31241" ht="15" x14ac:dyDescent="0.25"/>
    <row r="31242" ht="15" x14ac:dyDescent="0.25"/>
    <row r="31243" ht="15" x14ac:dyDescent="0.25"/>
    <row r="31244" ht="15" x14ac:dyDescent="0.25"/>
    <row r="31245" ht="15" x14ac:dyDescent="0.25"/>
    <row r="31246" ht="15" x14ac:dyDescent="0.25"/>
    <row r="31247" ht="15" x14ac:dyDescent="0.25"/>
    <row r="31248" ht="15" x14ac:dyDescent="0.25"/>
    <row r="31249" ht="15" x14ac:dyDescent="0.25"/>
    <row r="31250" ht="15" x14ac:dyDescent="0.25"/>
    <row r="31251" ht="15" x14ac:dyDescent="0.25"/>
    <row r="31252" ht="15" x14ac:dyDescent="0.25"/>
    <row r="31253" ht="15" x14ac:dyDescent="0.25"/>
    <row r="31254" ht="15" x14ac:dyDescent="0.25"/>
    <row r="31255" ht="15" x14ac:dyDescent="0.25"/>
    <row r="31256" ht="15" x14ac:dyDescent="0.25"/>
    <row r="31257" ht="15" x14ac:dyDescent="0.25"/>
    <row r="31258" ht="15" x14ac:dyDescent="0.25"/>
    <row r="31259" ht="15" x14ac:dyDescent="0.25"/>
    <row r="31260" ht="15" x14ac:dyDescent="0.25"/>
    <row r="31261" ht="15" x14ac:dyDescent="0.25"/>
    <row r="31262" ht="15" x14ac:dyDescent="0.25"/>
    <row r="31263" ht="15" x14ac:dyDescent="0.25"/>
    <row r="31264" ht="15" x14ac:dyDescent="0.25"/>
    <row r="31265" ht="15" x14ac:dyDescent="0.25"/>
    <row r="31266" ht="15" x14ac:dyDescent="0.25"/>
    <row r="31267" ht="15" x14ac:dyDescent="0.25"/>
    <row r="31268" ht="15" x14ac:dyDescent="0.25"/>
    <row r="31269" ht="15" x14ac:dyDescent="0.25"/>
    <row r="31270" ht="15" x14ac:dyDescent="0.25"/>
    <row r="31271" ht="15" x14ac:dyDescent="0.25"/>
    <row r="31272" ht="15" x14ac:dyDescent="0.25"/>
    <row r="31273" ht="15" x14ac:dyDescent="0.25"/>
    <row r="31274" ht="15" x14ac:dyDescent="0.25"/>
    <row r="31275" ht="15" x14ac:dyDescent="0.25"/>
    <row r="31276" ht="15" x14ac:dyDescent="0.25"/>
    <row r="31277" ht="15" x14ac:dyDescent="0.25"/>
    <row r="31278" ht="15" x14ac:dyDescent="0.25"/>
    <row r="31279" ht="15" x14ac:dyDescent="0.25"/>
    <row r="31280" ht="15" x14ac:dyDescent="0.25"/>
    <row r="31281" ht="15" x14ac:dyDescent="0.25"/>
    <row r="31282" ht="15" x14ac:dyDescent="0.25"/>
    <row r="31283" ht="15" x14ac:dyDescent="0.25"/>
    <row r="31284" ht="15" x14ac:dyDescent="0.25"/>
    <row r="31285" ht="15" x14ac:dyDescent="0.25"/>
    <row r="31286" ht="15" x14ac:dyDescent="0.25"/>
    <row r="31287" ht="15" x14ac:dyDescent="0.25"/>
    <row r="31288" ht="15" x14ac:dyDescent="0.25"/>
    <row r="31289" ht="15" x14ac:dyDescent="0.25"/>
    <row r="31290" ht="15" x14ac:dyDescent="0.25"/>
    <row r="31291" ht="15" x14ac:dyDescent="0.25"/>
    <row r="31292" ht="15" x14ac:dyDescent="0.25"/>
    <row r="31293" ht="15" x14ac:dyDescent="0.25"/>
    <row r="31294" ht="15" x14ac:dyDescent="0.25"/>
    <row r="31295" ht="15" x14ac:dyDescent="0.25"/>
    <row r="31296" ht="15" x14ac:dyDescent="0.25"/>
    <row r="31297" ht="15" x14ac:dyDescent="0.25"/>
    <row r="31298" ht="15" x14ac:dyDescent="0.25"/>
    <row r="31299" ht="15" x14ac:dyDescent="0.25"/>
    <row r="31300" ht="15" x14ac:dyDescent="0.25"/>
    <row r="31301" ht="15" x14ac:dyDescent="0.25"/>
    <row r="31302" ht="15" x14ac:dyDescent="0.25"/>
    <row r="31303" ht="15" x14ac:dyDescent="0.25"/>
    <row r="31304" ht="15" x14ac:dyDescent="0.25"/>
    <row r="31305" ht="15" x14ac:dyDescent="0.25"/>
    <row r="31306" ht="15" x14ac:dyDescent="0.25"/>
    <row r="31307" ht="15" x14ac:dyDescent="0.25"/>
    <row r="31308" ht="15" x14ac:dyDescent="0.25"/>
    <row r="31309" ht="15" x14ac:dyDescent="0.25"/>
    <row r="31310" ht="15" x14ac:dyDescent="0.25"/>
    <row r="31311" ht="15" x14ac:dyDescent="0.25"/>
    <row r="31312" ht="15" x14ac:dyDescent="0.25"/>
    <row r="31313" ht="15" x14ac:dyDescent="0.25"/>
    <row r="31314" ht="15" x14ac:dyDescent="0.25"/>
    <row r="31315" ht="15" x14ac:dyDescent="0.25"/>
    <row r="31316" ht="15" x14ac:dyDescent="0.25"/>
    <row r="31317" ht="15" x14ac:dyDescent="0.25"/>
    <row r="31318" ht="15" x14ac:dyDescent="0.25"/>
    <row r="31319" ht="15" x14ac:dyDescent="0.25"/>
    <row r="31320" ht="15" x14ac:dyDescent="0.25"/>
    <row r="31321" ht="15" x14ac:dyDescent="0.25"/>
    <row r="31322" ht="15" x14ac:dyDescent="0.25"/>
    <row r="31323" ht="15" x14ac:dyDescent="0.25"/>
    <row r="31324" ht="15" x14ac:dyDescent="0.25"/>
    <row r="31325" ht="15" x14ac:dyDescent="0.25"/>
    <row r="31326" ht="15" x14ac:dyDescent="0.25"/>
    <row r="31327" ht="15" x14ac:dyDescent="0.25"/>
    <row r="31328" ht="15" x14ac:dyDescent="0.25"/>
    <row r="31329" ht="15" x14ac:dyDescent="0.25"/>
    <row r="31330" ht="15" x14ac:dyDescent="0.25"/>
    <row r="31331" ht="15" x14ac:dyDescent="0.25"/>
    <row r="31332" ht="15" x14ac:dyDescent="0.25"/>
    <row r="31333" ht="15" x14ac:dyDescent="0.25"/>
    <row r="31334" ht="15" x14ac:dyDescent="0.25"/>
    <row r="31335" ht="15" x14ac:dyDescent="0.25"/>
    <row r="31336" ht="15" x14ac:dyDescent="0.25"/>
    <row r="31337" ht="15" x14ac:dyDescent="0.25"/>
    <row r="31338" ht="15" x14ac:dyDescent="0.25"/>
    <row r="31339" ht="15" x14ac:dyDescent="0.25"/>
    <row r="31340" ht="15" x14ac:dyDescent="0.25"/>
    <row r="31341" ht="15" x14ac:dyDescent="0.25"/>
    <row r="31342" ht="15" x14ac:dyDescent="0.25"/>
    <row r="31343" ht="15" x14ac:dyDescent="0.25"/>
    <row r="31344" ht="15" x14ac:dyDescent="0.25"/>
    <row r="31345" ht="15" x14ac:dyDescent="0.25"/>
    <row r="31346" ht="15" x14ac:dyDescent="0.25"/>
    <row r="31347" ht="15" x14ac:dyDescent="0.25"/>
    <row r="31348" ht="15" x14ac:dyDescent="0.25"/>
    <row r="31349" ht="15" x14ac:dyDescent="0.25"/>
    <row r="31350" ht="15" x14ac:dyDescent="0.25"/>
    <row r="31351" ht="15" x14ac:dyDescent="0.25"/>
    <row r="31352" ht="15" x14ac:dyDescent="0.25"/>
    <row r="31353" ht="15" x14ac:dyDescent="0.25"/>
    <row r="31354" ht="15" x14ac:dyDescent="0.25"/>
    <row r="31355" ht="15" x14ac:dyDescent="0.25"/>
    <row r="31356" ht="15" x14ac:dyDescent="0.25"/>
    <row r="31357" ht="15" x14ac:dyDescent="0.25"/>
    <row r="31358" ht="15" x14ac:dyDescent="0.25"/>
    <row r="31359" ht="15" x14ac:dyDescent="0.25"/>
    <row r="31360" ht="15" x14ac:dyDescent="0.25"/>
    <row r="31361" ht="15" x14ac:dyDescent="0.25"/>
    <row r="31362" ht="15" x14ac:dyDescent="0.25"/>
    <row r="31363" ht="15" x14ac:dyDescent="0.25"/>
    <row r="31364" ht="15" x14ac:dyDescent="0.25"/>
    <row r="31365" ht="15" x14ac:dyDescent="0.25"/>
    <row r="31366" ht="15" x14ac:dyDescent="0.25"/>
    <row r="31367" ht="15" x14ac:dyDescent="0.25"/>
    <row r="31368" ht="15" x14ac:dyDescent="0.25"/>
    <row r="31369" ht="15" x14ac:dyDescent="0.25"/>
    <row r="31370" ht="15" x14ac:dyDescent="0.25"/>
    <row r="31371" ht="15" x14ac:dyDescent="0.25"/>
    <row r="31372" ht="15" x14ac:dyDescent="0.25"/>
    <row r="31373" ht="15" x14ac:dyDescent="0.25"/>
    <row r="31374" ht="15" x14ac:dyDescent="0.25"/>
    <row r="31375" ht="15" x14ac:dyDescent="0.25"/>
    <row r="31376" ht="15" x14ac:dyDescent="0.25"/>
    <row r="31377" ht="15" x14ac:dyDescent="0.25"/>
    <row r="31378" ht="15" x14ac:dyDescent="0.25"/>
    <row r="31379" ht="15" x14ac:dyDescent="0.25"/>
    <row r="31380" ht="15" x14ac:dyDescent="0.25"/>
    <row r="31381" ht="15" x14ac:dyDescent="0.25"/>
    <row r="31382" ht="15" x14ac:dyDescent="0.25"/>
    <row r="31383" ht="15" x14ac:dyDescent="0.25"/>
    <row r="31384" ht="15" x14ac:dyDescent="0.25"/>
    <row r="31385" ht="15" x14ac:dyDescent="0.25"/>
    <row r="31386" ht="15" x14ac:dyDescent="0.25"/>
    <row r="31387" ht="15" x14ac:dyDescent="0.25"/>
    <row r="31388" ht="15" x14ac:dyDescent="0.25"/>
    <row r="31389" ht="15" x14ac:dyDescent="0.25"/>
    <row r="31390" ht="15" x14ac:dyDescent="0.25"/>
    <row r="31391" ht="15" x14ac:dyDescent="0.25"/>
    <row r="31392" ht="15" x14ac:dyDescent="0.25"/>
    <row r="31393" ht="15" x14ac:dyDescent="0.25"/>
    <row r="31394" ht="15" x14ac:dyDescent="0.25"/>
    <row r="31395" ht="15" x14ac:dyDescent="0.25"/>
    <row r="31396" ht="15" x14ac:dyDescent="0.25"/>
    <row r="31397" ht="15" x14ac:dyDescent="0.25"/>
    <row r="31398" ht="15" x14ac:dyDescent="0.25"/>
    <row r="31399" ht="15" x14ac:dyDescent="0.25"/>
    <row r="31400" ht="15" x14ac:dyDescent="0.25"/>
    <row r="31401" ht="15" x14ac:dyDescent="0.25"/>
    <row r="31402" ht="15" x14ac:dyDescent="0.25"/>
    <row r="31403" ht="15" x14ac:dyDescent="0.25"/>
    <row r="31404" ht="15" x14ac:dyDescent="0.25"/>
    <row r="31405" ht="15" x14ac:dyDescent="0.25"/>
    <row r="31406" ht="15" x14ac:dyDescent="0.25"/>
    <row r="31407" ht="15" x14ac:dyDescent="0.25"/>
    <row r="31408" ht="15" x14ac:dyDescent="0.25"/>
    <row r="31409" ht="15" x14ac:dyDescent="0.25"/>
    <row r="31410" ht="15" x14ac:dyDescent="0.25"/>
    <row r="31411" ht="15" x14ac:dyDescent="0.25"/>
    <row r="31412" ht="15" x14ac:dyDescent="0.25"/>
    <row r="31413" ht="15" x14ac:dyDescent="0.25"/>
    <row r="31414" ht="15" x14ac:dyDescent="0.25"/>
    <row r="31415" ht="15" x14ac:dyDescent="0.25"/>
    <row r="31416" ht="15" x14ac:dyDescent="0.25"/>
    <row r="31417" ht="15" x14ac:dyDescent="0.25"/>
    <row r="31418" ht="15" x14ac:dyDescent="0.25"/>
    <row r="31419" ht="15" x14ac:dyDescent="0.25"/>
    <row r="31420" ht="15" x14ac:dyDescent="0.25"/>
    <row r="31421" ht="15" x14ac:dyDescent="0.25"/>
    <row r="31422" ht="15" x14ac:dyDescent="0.25"/>
    <row r="31423" ht="15" x14ac:dyDescent="0.25"/>
    <row r="31424" ht="15" x14ac:dyDescent="0.25"/>
    <row r="31425" ht="15" x14ac:dyDescent="0.25"/>
    <row r="31426" ht="15" x14ac:dyDescent="0.25"/>
    <row r="31427" ht="15" x14ac:dyDescent="0.25"/>
    <row r="31428" ht="15" x14ac:dyDescent="0.25"/>
    <row r="31429" ht="15" x14ac:dyDescent="0.25"/>
    <row r="31430" ht="15" x14ac:dyDescent="0.25"/>
    <row r="31431" ht="15" x14ac:dyDescent="0.25"/>
    <row r="31432" ht="15" x14ac:dyDescent="0.25"/>
    <row r="31433" ht="15" x14ac:dyDescent="0.25"/>
    <row r="31434" ht="15" x14ac:dyDescent="0.25"/>
    <row r="31435" ht="15" x14ac:dyDescent="0.25"/>
    <row r="31436" ht="15" x14ac:dyDescent="0.25"/>
    <row r="31437" ht="15" x14ac:dyDescent="0.25"/>
    <row r="31438" ht="15" x14ac:dyDescent="0.25"/>
    <row r="31439" ht="15" x14ac:dyDescent="0.25"/>
    <row r="31440" ht="15" x14ac:dyDescent="0.25"/>
    <row r="31441" ht="15" x14ac:dyDescent="0.25"/>
    <row r="31442" ht="15" x14ac:dyDescent="0.25"/>
    <row r="31443" ht="15" x14ac:dyDescent="0.25"/>
    <row r="31444" ht="15" x14ac:dyDescent="0.25"/>
    <row r="31445" ht="15" x14ac:dyDescent="0.25"/>
    <row r="31446" ht="15" x14ac:dyDescent="0.25"/>
    <row r="31447" ht="15" x14ac:dyDescent="0.25"/>
    <row r="31448" ht="15" x14ac:dyDescent="0.25"/>
    <row r="31449" ht="15" x14ac:dyDescent="0.25"/>
    <row r="31450" ht="15" x14ac:dyDescent="0.25"/>
    <row r="31451" ht="15" x14ac:dyDescent="0.25"/>
    <row r="31452" ht="15" x14ac:dyDescent="0.25"/>
    <row r="31453" ht="15" x14ac:dyDescent="0.25"/>
    <row r="31454" ht="15" x14ac:dyDescent="0.25"/>
    <row r="31455" ht="15" x14ac:dyDescent="0.25"/>
    <row r="31456" ht="15" x14ac:dyDescent="0.25"/>
    <row r="31457" ht="15" x14ac:dyDescent="0.25"/>
    <row r="31458" ht="15" x14ac:dyDescent="0.25"/>
    <row r="31459" ht="15" x14ac:dyDescent="0.25"/>
    <row r="31460" ht="15" x14ac:dyDescent="0.25"/>
    <row r="31461" ht="15" x14ac:dyDescent="0.25"/>
    <row r="31462" ht="15" x14ac:dyDescent="0.25"/>
    <row r="31463" ht="15" x14ac:dyDescent="0.25"/>
    <row r="31464" ht="15" x14ac:dyDescent="0.25"/>
    <row r="31465" ht="15" x14ac:dyDescent="0.25"/>
    <row r="31466" ht="15" x14ac:dyDescent="0.25"/>
    <row r="31467" ht="15" x14ac:dyDescent="0.25"/>
    <row r="31468" ht="15" x14ac:dyDescent="0.25"/>
    <row r="31469" ht="15" x14ac:dyDescent="0.25"/>
    <row r="31470" ht="15" x14ac:dyDescent="0.25"/>
    <row r="31471" ht="15" x14ac:dyDescent="0.25"/>
    <row r="31472" ht="15" x14ac:dyDescent="0.25"/>
    <row r="31473" ht="15" x14ac:dyDescent="0.25"/>
    <row r="31474" ht="15" x14ac:dyDescent="0.25"/>
    <row r="31475" ht="15" x14ac:dyDescent="0.25"/>
    <row r="31476" ht="15" x14ac:dyDescent="0.25"/>
    <row r="31477" ht="15" x14ac:dyDescent="0.25"/>
    <row r="31478" ht="15" x14ac:dyDescent="0.25"/>
    <row r="31479" ht="15" x14ac:dyDescent="0.25"/>
    <row r="31480" ht="15" x14ac:dyDescent="0.25"/>
    <row r="31481" ht="15" x14ac:dyDescent="0.25"/>
    <row r="31482" ht="15" x14ac:dyDescent="0.25"/>
    <row r="31483" ht="15" x14ac:dyDescent="0.25"/>
    <row r="31484" ht="15" x14ac:dyDescent="0.25"/>
    <row r="31485" ht="15" x14ac:dyDescent="0.25"/>
    <row r="31486" ht="15" x14ac:dyDescent="0.25"/>
    <row r="31487" ht="15" x14ac:dyDescent="0.25"/>
    <row r="31488" ht="15" x14ac:dyDescent="0.25"/>
    <row r="31489" ht="15" x14ac:dyDescent="0.25"/>
    <row r="31490" ht="15" x14ac:dyDescent="0.25"/>
    <row r="31491" ht="15" x14ac:dyDescent="0.25"/>
    <row r="31492" ht="15" x14ac:dyDescent="0.25"/>
    <row r="31493" ht="15" x14ac:dyDescent="0.25"/>
    <row r="31494" ht="15" x14ac:dyDescent="0.25"/>
    <row r="31495" ht="15" x14ac:dyDescent="0.25"/>
    <row r="31496" ht="15" x14ac:dyDescent="0.25"/>
    <row r="31497" ht="15" x14ac:dyDescent="0.25"/>
    <row r="31498" ht="15" x14ac:dyDescent="0.25"/>
    <row r="31499" ht="15" x14ac:dyDescent="0.25"/>
    <row r="31500" ht="15" x14ac:dyDescent="0.25"/>
    <row r="31501" ht="15" x14ac:dyDescent="0.25"/>
    <row r="31502" ht="15" x14ac:dyDescent="0.25"/>
    <row r="31503" ht="15" x14ac:dyDescent="0.25"/>
    <row r="31504" ht="15" x14ac:dyDescent="0.25"/>
    <row r="31505" ht="15" x14ac:dyDescent="0.25"/>
    <row r="31506" ht="15" x14ac:dyDescent="0.25"/>
    <row r="31507" ht="15" x14ac:dyDescent="0.25"/>
    <row r="31508" ht="15" x14ac:dyDescent="0.25"/>
    <row r="31509" ht="15" x14ac:dyDescent="0.25"/>
    <row r="31510" ht="15" x14ac:dyDescent="0.25"/>
    <row r="31511" ht="15" x14ac:dyDescent="0.25"/>
    <row r="31512" ht="15" x14ac:dyDescent="0.25"/>
    <row r="31513" ht="15" x14ac:dyDescent="0.25"/>
    <row r="31514" ht="15" x14ac:dyDescent="0.25"/>
    <row r="31515" ht="15" x14ac:dyDescent="0.25"/>
    <row r="31516" ht="15" x14ac:dyDescent="0.25"/>
    <row r="31517" ht="15" x14ac:dyDescent="0.25"/>
    <row r="31518" ht="15" x14ac:dyDescent="0.25"/>
    <row r="31519" ht="15" x14ac:dyDescent="0.25"/>
    <row r="31520" ht="15" x14ac:dyDescent="0.25"/>
    <row r="31521" ht="15" x14ac:dyDescent="0.25"/>
    <row r="31522" ht="15" x14ac:dyDescent="0.25"/>
    <row r="31523" ht="15" x14ac:dyDescent="0.25"/>
    <row r="31524" ht="15" x14ac:dyDescent="0.25"/>
    <row r="31525" ht="15" x14ac:dyDescent="0.25"/>
    <row r="31526" ht="15" x14ac:dyDescent="0.25"/>
    <row r="31527" ht="15" x14ac:dyDescent="0.25"/>
    <row r="31528" ht="15" x14ac:dyDescent="0.25"/>
    <row r="31529" ht="15" x14ac:dyDescent="0.25"/>
    <row r="31530" ht="15" x14ac:dyDescent="0.25"/>
    <row r="31531" ht="15" x14ac:dyDescent="0.25"/>
    <row r="31532" ht="15" x14ac:dyDescent="0.25"/>
    <row r="31533" ht="15" x14ac:dyDescent="0.25"/>
    <row r="31534" ht="15" x14ac:dyDescent="0.25"/>
    <row r="31535" ht="15" x14ac:dyDescent="0.25"/>
    <row r="31536" ht="15" x14ac:dyDescent="0.25"/>
    <row r="31537" ht="15" x14ac:dyDescent="0.25"/>
    <row r="31538" ht="15" x14ac:dyDescent="0.25"/>
    <row r="31539" ht="15" x14ac:dyDescent="0.25"/>
    <row r="31540" ht="15" x14ac:dyDescent="0.25"/>
    <row r="31541" ht="15" x14ac:dyDescent="0.25"/>
    <row r="31542" ht="15" x14ac:dyDescent="0.25"/>
    <row r="31543" ht="15" x14ac:dyDescent="0.25"/>
    <row r="31544" ht="15" x14ac:dyDescent="0.25"/>
    <row r="31545" ht="15" x14ac:dyDescent="0.25"/>
    <row r="31546" ht="15" x14ac:dyDescent="0.25"/>
    <row r="31547" ht="15" x14ac:dyDescent="0.25"/>
    <row r="31548" ht="15" x14ac:dyDescent="0.25"/>
    <row r="31549" ht="15" x14ac:dyDescent="0.25"/>
    <row r="31550" ht="15" x14ac:dyDescent="0.25"/>
    <row r="31551" ht="15" x14ac:dyDescent="0.25"/>
    <row r="31552" ht="15" x14ac:dyDescent="0.25"/>
    <row r="31553" ht="15" x14ac:dyDescent="0.25"/>
    <row r="31554" ht="15" x14ac:dyDescent="0.25"/>
    <row r="31555" ht="15" x14ac:dyDescent="0.25"/>
    <row r="31556" ht="15" x14ac:dyDescent="0.25"/>
    <row r="31557" ht="15" x14ac:dyDescent="0.25"/>
    <row r="31558" ht="15" x14ac:dyDescent="0.25"/>
    <row r="31559" ht="15" x14ac:dyDescent="0.25"/>
    <row r="31560" ht="15" x14ac:dyDescent="0.25"/>
    <row r="31561" ht="15" x14ac:dyDescent="0.25"/>
    <row r="31562" ht="15" x14ac:dyDescent="0.25"/>
    <row r="31563" ht="15" x14ac:dyDescent="0.25"/>
    <row r="31564" ht="15" x14ac:dyDescent="0.25"/>
    <row r="31565" ht="15" x14ac:dyDescent="0.25"/>
    <row r="31566" ht="15" x14ac:dyDescent="0.25"/>
    <row r="31567" ht="15" x14ac:dyDescent="0.25"/>
    <row r="31568" ht="15" x14ac:dyDescent="0.25"/>
    <row r="31569" ht="15" x14ac:dyDescent="0.25"/>
    <row r="31570" ht="15" x14ac:dyDescent="0.25"/>
    <row r="31571" ht="15" x14ac:dyDescent="0.25"/>
    <row r="31572" ht="15" x14ac:dyDescent="0.25"/>
    <row r="31573" ht="15" x14ac:dyDescent="0.25"/>
    <row r="31574" ht="15" x14ac:dyDescent="0.25"/>
    <row r="31575" ht="15" x14ac:dyDescent="0.25"/>
    <row r="31576" ht="15" x14ac:dyDescent="0.25"/>
    <row r="31577" ht="15" x14ac:dyDescent="0.25"/>
    <row r="31578" ht="15" x14ac:dyDescent="0.25"/>
    <row r="31579" ht="15" x14ac:dyDescent="0.25"/>
    <row r="31580" ht="15" x14ac:dyDescent="0.25"/>
    <row r="31581" ht="15" x14ac:dyDescent="0.25"/>
    <row r="31582" ht="15" x14ac:dyDescent="0.25"/>
    <row r="31583" ht="15" x14ac:dyDescent="0.25"/>
    <row r="31584" ht="15" x14ac:dyDescent="0.25"/>
    <row r="31585" ht="15" x14ac:dyDescent="0.25"/>
    <row r="31586" ht="15" x14ac:dyDescent="0.25"/>
    <row r="31587" ht="15" x14ac:dyDescent="0.25"/>
    <row r="31588" ht="15" x14ac:dyDescent="0.25"/>
    <row r="31589" ht="15" x14ac:dyDescent="0.25"/>
    <row r="31590" ht="15" x14ac:dyDescent="0.25"/>
    <row r="31591" ht="15" x14ac:dyDescent="0.25"/>
    <row r="31592" ht="15" x14ac:dyDescent="0.25"/>
    <row r="31593" ht="15" x14ac:dyDescent="0.25"/>
    <row r="31594" ht="15" x14ac:dyDescent="0.25"/>
    <row r="31595" ht="15" x14ac:dyDescent="0.25"/>
    <row r="31596" ht="15" x14ac:dyDescent="0.25"/>
    <row r="31597" ht="15" x14ac:dyDescent="0.25"/>
    <row r="31598" ht="15" x14ac:dyDescent="0.25"/>
    <row r="31599" ht="15" x14ac:dyDescent="0.25"/>
    <row r="31600" ht="15" x14ac:dyDescent="0.25"/>
    <row r="31601" ht="15" x14ac:dyDescent="0.25"/>
    <row r="31602" ht="15" x14ac:dyDescent="0.25"/>
    <row r="31603" ht="15" x14ac:dyDescent="0.25"/>
    <row r="31604" ht="15" x14ac:dyDescent="0.25"/>
    <row r="31605" ht="15" x14ac:dyDescent="0.25"/>
    <row r="31606" ht="15" x14ac:dyDescent="0.25"/>
    <row r="31607" ht="15" x14ac:dyDescent="0.25"/>
    <row r="31608" ht="15" x14ac:dyDescent="0.25"/>
    <row r="31609" ht="15" x14ac:dyDescent="0.25"/>
    <row r="31610" ht="15" x14ac:dyDescent="0.25"/>
    <row r="31611" ht="15" x14ac:dyDescent="0.25"/>
    <row r="31612" ht="15" x14ac:dyDescent="0.25"/>
    <row r="31613" ht="15" x14ac:dyDescent="0.25"/>
    <row r="31614" ht="15" x14ac:dyDescent="0.25"/>
    <row r="31615" ht="15" x14ac:dyDescent="0.25"/>
    <row r="31616" ht="15" x14ac:dyDescent="0.25"/>
    <row r="31617" ht="15" x14ac:dyDescent="0.25"/>
    <row r="31618" ht="15" x14ac:dyDescent="0.25"/>
    <row r="31619" ht="15" x14ac:dyDescent="0.25"/>
    <row r="31620" ht="15" x14ac:dyDescent="0.25"/>
    <row r="31621" ht="15" x14ac:dyDescent="0.25"/>
    <row r="31622" ht="15" x14ac:dyDescent="0.25"/>
    <row r="31623" ht="15" x14ac:dyDescent="0.25"/>
    <row r="31624" ht="15" x14ac:dyDescent="0.25"/>
    <row r="31625" ht="15" x14ac:dyDescent="0.25"/>
    <row r="31626" ht="15" x14ac:dyDescent="0.25"/>
    <row r="31627" ht="15" x14ac:dyDescent="0.25"/>
    <row r="31628" ht="15" x14ac:dyDescent="0.25"/>
    <row r="31629" ht="15" x14ac:dyDescent="0.25"/>
    <row r="31630" ht="15" x14ac:dyDescent="0.25"/>
    <row r="31631" ht="15" x14ac:dyDescent="0.25"/>
    <row r="31632" ht="15" x14ac:dyDescent="0.25"/>
    <row r="31633" ht="15" x14ac:dyDescent="0.25"/>
    <row r="31634" ht="15" x14ac:dyDescent="0.25"/>
    <row r="31635" ht="15" x14ac:dyDescent="0.25"/>
    <row r="31636" ht="15" x14ac:dyDescent="0.25"/>
    <row r="31637" ht="15" x14ac:dyDescent="0.25"/>
    <row r="31638" ht="15" x14ac:dyDescent="0.25"/>
    <row r="31639" ht="15" x14ac:dyDescent="0.25"/>
    <row r="31640" ht="15" x14ac:dyDescent="0.25"/>
    <row r="31641" ht="15" x14ac:dyDescent="0.25"/>
    <row r="31642" ht="15" x14ac:dyDescent="0.25"/>
    <row r="31643" ht="15" x14ac:dyDescent="0.25"/>
    <row r="31644" ht="15" x14ac:dyDescent="0.25"/>
    <row r="31645" ht="15" x14ac:dyDescent="0.25"/>
    <row r="31646" ht="15" x14ac:dyDescent="0.25"/>
    <row r="31647" ht="15" x14ac:dyDescent="0.25"/>
    <row r="31648" ht="15" x14ac:dyDescent="0.25"/>
    <row r="31649" ht="15" x14ac:dyDescent="0.25"/>
    <row r="31650" ht="15" x14ac:dyDescent="0.25"/>
    <row r="31651" ht="15" x14ac:dyDescent="0.25"/>
    <row r="31652" ht="15" x14ac:dyDescent="0.25"/>
    <row r="31653" ht="15" x14ac:dyDescent="0.25"/>
    <row r="31654" ht="15" x14ac:dyDescent="0.25"/>
    <row r="31655" ht="15" x14ac:dyDescent="0.25"/>
    <row r="31656" ht="15" x14ac:dyDescent="0.25"/>
    <row r="31657" ht="15" x14ac:dyDescent="0.25"/>
    <row r="31658" ht="15" x14ac:dyDescent="0.25"/>
    <row r="31659" ht="15" x14ac:dyDescent="0.25"/>
    <row r="31660" ht="15" x14ac:dyDescent="0.25"/>
    <row r="31661" ht="15" x14ac:dyDescent="0.25"/>
    <row r="31662" ht="15" x14ac:dyDescent="0.25"/>
    <row r="31663" ht="15" x14ac:dyDescent="0.25"/>
    <row r="31664" ht="15" x14ac:dyDescent="0.25"/>
    <row r="31665" ht="15" x14ac:dyDescent="0.25"/>
    <row r="31666" ht="15" x14ac:dyDescent="0.25"/>
    <row r="31667" ht="15" x14ac:dyDescent="0.25"/>
    <row r="31668" ht="15" x14ac:dyDescent="0.25"/>
    <row r="31669" ht="15" x14ac:dyDescent="0.25"/>
    <row r="31670" ht="15" x14ac:dyDescent="0.25"/>
    <row r="31671" ht="15" x14ac:dyDescent="0.25"/>
    <row r="31672" ht="15" x14ac:dyDescent="0.25"/>
    <row r="31673" ht="15" x14ac:dyDescent="0.25"/>
    <row r="31674" ht="15" x14ac:dyDescent="0.25"/>
    <row r="31675" ht="15" x14ac:dyDescent="0.25"/>
    <row r="31676" ht="15" x14ac:dyDescent="0.25"/>
    <row r="31677" ht="15" x14ac:dyDescent="0.25"/>
    <row r="31678" ht="15" x14ac:dyDescent="0.25"/>
    <row r="31679" ht="15" x14ac:dyDescent="0.25"/>
    <row r="31680" ht="15" x14ac:dyDescent="0.25"/>
    <row r="31681" ht="15" x14ac:dyDescent="0.25"/>
    <row r="31682" ht="15" x14ac:dyDescent="0.25"/>
    <row r="31683" ht="15" x14ac:dyDescent="0.25"/>
    <row r="31684" ht="15" x14ac:dyDescent="0.25"/>
    <row r="31685" ht="15" x14ac:dyDescent="0.25"/>
    <row r="31686" ht="15" x14ac:dyDescent="0.25"/>
    <row r="31687" ht="15" x14ac:dyDescent="0.25"/>
    <row r="31688" ht="15" x14ac:dyDescent="0.25"/>
    <row r="31689" ht="15" x14ac:dyDescent="0.25"/>
    <row r="31690" ht="15" x14ac:dyDescent="0.25"/>
    <row r="31691" ht="15" x14ac:dyDescent="0.25"/>
    <row r="31692" ht="15" x14ac:dyDescent="0.25"/>
    <row r="31693" ht="15" x14ac:dyDescent="0.25"/>
    <row r="31694" ht="15" x14ac:dyDescent="0.25"/>
    <row r="31695" ht="15" x14ac:dyDescent="0.25"/>
    <row r="31696" ht="15" x14ac:dyDescent="0.25"/>
    <row r="31697" ht="15" x14ac:dyDescent="0.25"/>
    <row r="31698" ht="15" x14ac:dyDescent="0.25"/>
    <row r="31699" ht="15" x14ac:dyDescent="0.25"/>
    <row r="31700" ht="15" x14ac:dyDescent="0.25"/>
    <row r="31701" ht="15" x14ac:dyDescent="0.25"/>
    <row r="31702" ht="15" x14ac:dyDescent="0.25"/>
    <row r="31703" ht="15" x14ac:dyDescent="0.25"/>
    <row r="31704" ht="15" x14ac:dyDescent="0.25"/>
    <row r="31705" ht="15" x14ac:dyDescent="0.25"/>
    <row r="31706" ht="15" x14ac:dyDescent="0.25"/>
    <row r="31707" ht="15" x14ac:dyDescent="0.25"/>
    <row r="31708" ht="15" x14ac:dyDescent="0.25"/>
    <row r="31709" ht="15" x14ac:dyDescent="0.25"/>
    <row r="31710" ht="15" x14ac:dyDescent="0.25"/>
    <row r="31711" ht="15" x14ac:dyDescent="0.25"/>
    <row r="31712" ht="15" x14ac:dyDescent="0.25"/>
    <row r="31713" ht="15" x14ac:dyDescent="0.25"/>
    <row r="31714" ht="15" x14ac:dyDescent="0.25"/>
    <row r="31715" ht="15" x14ac:dyDescent="0.25"/>
    <row r="31716" ht="15" x14ac:dyDescent="0.25"/>
    <row r="31717" ht="15" x14ac:dyDescent="0.25"/>
    <row r="31718" ht="15" x14ac:dyDescent="0.25"/>
    <row r="31719" ht="15" x14ac:dyDescent="0.25"/>
    <row r="31720" ht="15" x14ac:dyDescent="0.25"/>
    <row r="31721" ht="15" x14ac:dyDescent="0.25"/>
    <row r="31722" ht="15" x14ac:dyDescent="0.25"/>
    <row r="31723" ht="15" x14ac:dyDescent="0.25"/>
    <row r="31724" ht="15" x14ac:dyDescent="0.25"/>
    <row r="31725" ht="15" x14ac:dyDescent="0.25"/>
    <row r="31726" ht="15" x14ac:dyDescent="0.25"/>
    <row r="31727" ht="15" x14ac:dyDescent="0.25"/>
    <row r="31728" ht="15" x14ac:dyDescent="0.25"/>
    <row r="31729" ht="15" x14ac:dyDescent="0.25"/>
    <row r="31730" ht="15" x14ac:dyDescent="0.25"/>
    <row r="31731" ht="15" x14ac:dyDescent="0.25"/>
    <row r="31732" ht="15" x14ac:dyDescent="0.25"/>
    <row r="31733" ht="15" x14ac:dyDescent="0.25"/>
    <row r="31734" ht="15" x14ac:dyDescent="0.25"/>
    <row r="31735" ht="15" x14ac:dyDescent="0.25"/>
    <row r="31736" ht="15" x14ac:dyDescent="0.25"/>
    <row r="31737" ht="15" x14ac:dyDescent="0.25"/>
    <row r="31738" ht="15" x14ac:dyDescent="0.25"/>
    <row r="31739" ht="15" x14ac:dyDescent="0.25"/>
    <row r="31740" ht="15" x14ac:dyDescent="0.25"/>
    <row r="31741" ht="15" x14ac:dyDescent="0.25"/>
    <row r="31742" ht="15" x14ac:dyDescent="0.25"/>
    <row r="31743" ht="15" x14ac:dyDescent="0.25"/>
    <row r="31744" ht="15" x14ac:dyDescent="0.25"/>
    <row r="31745" ht="15" x14ac:dyDescent="0.25"/>
    <row r="31746" ht="15" x14ac:dyDescent="0.25"/>
    <row r="31747" ht="15" x14ac:dyDescent="0.25"/>
    <row r="31748" ht="15" x14ac:dyDescent="0.25"/>
    <row r="31749" ht="15" x14ac:dyDescent="0.25"/>
    <row r="31750" ht="15" x14ac:dyDescent="0.25"/>
    <row r="31751" ht="15" x14ac:dyDescent="0.25"/>
    <row r="31752" ht="15" x14ac:dyDescent="0.25"/>
    <row r="31753" ht="15" x14ac:dyDescent="0.25"/>
    <row r="31754" ht="15" x14ac:dyDescent="0.25"/>
    <row r="31755" ht="15" x14ac:dyDescent="0.25"/>
    <row r="31756" ht="15" x14ac:dyDescent="0.25"/>
    <row r="31757" ht="15" x14ac:dyDescent="0.25"/>
    <row r="31758" ht="15" x14ac:dyDescent="0.25"/>
    <row r="31759" ht="15" x14ac:dyDescent="0.25"/>
    <row r="31760" ht="15" x14ac:dyDescent="0.25"/>
    <row r="31761" ht="15" x14ac:dyDescent="0.25"/>
    <row r="31762" ht="15" x14ac:dyDescent="0.25"/>
    <row r="31763" ht="15" x14ac:dyDescent="0.25"/>
    <row r="31764" ht="15" x14ac:dyDescent="0.25"/>
    <row r="31765" ht="15" x14ac:dyDescent="0.25"/>
    <row r="31766" ht="15" x14ac:dyDescent="0.25"/>
    <row r="31767" ht="15" x14ac:dyDescent="0.25"/>
    <row r="31768" ht="15" x14ac:dyDescent="0.25"/>
    <row r="31769" ht="15" x14ac:dyDescent="0.25"/>
    <row r="31770" ht="15" x14ac:dyDescent="0.25"/>
    <row r="31771" ht="15" x14ac:dyDescent="0.25"/>
    <row r="31772" ht="15" x14ac:dyDescent="0.25"/>
    <row r="31773" ht="15" x14ac:dyDescent="0.25"/>
    <row r="31774" ht="15" x14ac:dyDescent="0.25"/>
    <row r="31775" ht="15" x14ac:dyDescent="0.25"/>
    <row r="31776" ht="15" x14ac:dyDescent="0.25"/>
    <row r="31777" ht="15" x14ac:dyDescent="0.25"/>
    <row r="31778" ht="15" x14ac:dyDescent="0.25"/>
    <row r="31779" ht="15" x14ac:dyDescent="0.25"/>
    <row r="31780" ht="15" x14ac:dyDescent="0.25"/>
    <row r="31781" ht="15" x14ac:dyDescent="0.25"/>
    <row r="31782" ht="15" x14ac:dyDescent="0.25"/>
    <row r="31783" ht="15" x14ac:dyDescent="0.25"/>
    <row r="31784" ht="15" x14ac:dyDescent="0.25"/>
    <row r="31785" ht="15" x14ac:dyDescent="0.25"/>
    <row r="31786" ht="15" x14ac:dyDescent="0.25"/>
    <row r="31787" ht="15" x14ac:dyDescent="0.25"/>
    <row r="31788" ht="15" x14ac:dyDescent="0.25"/>
    <row r="31789" ht="15" x14ac:dyDescent="0.25"/>
    <row r="31790" ht="15" x14ac:dyDescent="0.25"/>
    <row r="31791" ht="15" x14ac:dyDescent="0.25"/>
    <row r="31792" ht="15" x14ac:dyDescent="0.25"/>
    <row r="31793" ht="15" x14ac:dyDescent="0.25"/>
    <row r="31794" ht="15" x14ac:dyDescent="0.25"/>
    <row r="31795" ht="15" x14ac:dyDescent="0.25"/>
    <row r="31796" ht="15" x14ac:dyDescent="0.25"/>
    <row r="31797" ht="15" x14ac:dyDescent="0.25"/>
    <row r="31798" ht="15" x14ac:dyDescent="0.25"/>
    <row r="31799" ht="15" x14ac:dyDescent="0.25"/>
    <row r="31800" ht="15" x14ac:dyDescent="0.25"/>
    <row r="31801" ht="15" x14ac:dyDescent="0.25"/>
    <row r="31802" ht="15" x14ac:dyDescent="0.25"/>
    <row r="31803" ht="15" x14ac:dyDescent="0.25"/>
    <row r="31804" ht="15" x14ac:dyDescent="0.25"/>
    <row r="31805" ht="15" x14ac:dyDescent="0.25"/>
    <row r="31806" ht="15" x14ac:dyDescent="0.25"/>
    <row r="31807" ht="15" x14ac:dyDescent="0.25"/>
    <row r="31808" ht="15" x14ac:dyDescent="0.25"/>
    <row r="31809" ht="15" x14ac:dyDescent="0.25"/>
    <row r="31810" ht="15" x14ac:dyDescent="0.25"/>
    <row r="31811" ht="15" x14ac:dyDescent="0.25"/>
    <row r="31812" ht="15" x14ac:dyDescent="0.25"/>
    <row r="31813" ht="15" x14ac:dyDescent="0.25"/>
    <row r="31814" ht="15" x14ac:dyDescent="0.25"/>
    <row r="31815" ht="15" x14ac:dyDescent="0.25"/>
    <row r="31816" ht="15" x14ac:dyDescent="0.25"/>
    <row r="31817" ht="15" x14ac:dyDescent="0.25"/>
    <row r="31818" ht="15" x14ac:dyDescent="0.25"/>
    <row r="31819" ht="15" x14ac:dyDescent="0.25"/>
    <row r="31820" ht="15" x14ac:dyDescent="0.25"/>
    <row r="31821" ht="15" x14ac:dyDescent="0.25"/>
    <row r="31822" ht="15" x14ac:dyDescent="0.25"/>
    <row r="31823" ht="15" x14ac:dyDescent="0.25"/>
    <row r="31824" ht="15" x14ac:dyDescent="0.25"/>
    <row r="31825" ht="15" x14ac:dyDescent="0.25"/>
    <row r="31826" ht="15" x14ac:dyDescent="0.25"/>
    <row r="31827" ht="15" x14ac:dyDescent="0.25"/>
    <row r="31828" ht="15" x14ac:dyDescent="0.25"/>
    <row r="31829" ht="15" x14ac:dyDescent="0.25"/>
    <row r="31830" ht="15" x14ac:dyDescent="0.25"/>
    <row r="31831" ht="15" x14ac:dyDescent="0.25"/>
    <row r="31832" ht="15" x14ac:dyDescent="0.25"/>
    <row r="31833" ht="15" x14ac:dyDescent="0.25"/>
    <row r="31834" ht="15" x14ac:dyDescent="0.25"/>
    <row r="31835" ht="15" x14ac:dyDescent="0.25"/>
    <row r="31836" ht="15" x14ac:dyDescent="0.25"/>
    <row r="31837" ht="15" x14ac:dyDescent="0.25"/>
    <row r="31838" ht="15" x14ac:dyDescent="0.25"/>
    <row r="31839" ht="15" x14ac:dyDescent="0.25"/>
    <row r="31840" ht="15" x14ac:dyDescent="0.25"/>
    <row r="31841" ht="15" x14ac:dyDescent="0.25"/>
    <row r="31842" ht="15" x14ac:dyDescent="0.25"/>
    <row r="31843" ht="15" x14ac:dyDescent="0.25"/>
    <row r="31844" ht="15" x14ac:dyDescent="0.25"/>
    <row r="31845" ht="15" x14ac:dyDescent="0.25"/>
    <row r="31846" ht="15" x14ac:dyDescent="0.25"/>
    <row r="31847" ht="15" x14ac:dyDescent="0.25"/>
    <row r="31848" ht="15" x14ac:dyDescent="0.25"/>
    <row r="31849" ht="15" x14ac:dyDescent="0.25"/>
    <row r="31850" ht="15" x14ac:dyDescent="0.25"/>
    <row r="31851" ht="15" x14ac:dyDescent="0.25"/>
    <row r="31852" ht="15" x14ac:dyDescent="0.25"/>
    <row r="31853" ht="15" x14ac:dyDescent="0.25"/>
    <row r="31854" ht="15" x14ac:dyDescent="0.25"/>
    <row r="31855" ht="15" x14ac:dyDescent="0.25"/>
    <row r="31856" ht="15" x14ac:dyDescent="0.25"/>
    <row r="31857" ht="15" x14ac:dyDescent="0.25"/>
    <row r="31858" ht="15" x14ac:dyDescent="0.25"/>
    <row r="31859" ht="15" x14ac:dyDescent="0.25"/>
    <row r="31860" ht="15" x14ac:dyDescent="0.25"/>
    <row r="31861" ht="15" x14ac:dyDescent="0.25"/>
    <row r="31862" ht="15" x14ac:dyDescent="0.25"/>
    <row r="31863" ht="15" x14ac:dyDescent="0.25"/>
    <row r="31864" ht="15" x14ac:dyDescent="0.25"/>
    <row r="31865" ht="15" x14ac:dyDescent="0.25"/>
    <row r="31866" ht="15" x14ac:dyDescent="0.25"/>
    <row r="31867" ht="15" x14ac:dyDescent="0.25"/>
    <row r="31868" ht="15" x14ac:dyDescent="0.25"/>
    <row r="31869" ht="15" x14ac:dyDescent="0.25"/>
    <row r="31870" ht="15" x14ac:dyDescent="0.25"/>
    <row r="31871" ht="15" x14ac:dyDescent="0.25"/>
    <row r="31872" ht="15" x14ac:dyDescent="0.25"/>
    <row r="31873" ht="15" x14ac:dyDescent="0.25"/>
    <row r="31874" ht="15" x14ac:dyDescent="0.25"/>
    <row r="31875" ht="15" x14ac:dyDescent="0.25"/>
    <row r="31876" ht="15" x14ac:dyDescent="0.25"/>
    <row r="31877" ht="15" x14ac:dyDescent="0.25"/>
    <row r="31878" ht="15" x14ac:dyDescent="0.25"/>
    <row r="31879" ht="15" x14ac:dyDescent="0.25"/>
    <row r="31880" ht="15" x14ac:dyDescent="0.25"/>
    <row r="31881" ht="15" x14ac:dyDescent="0.25"/>
    <row r="31882" ht="15" x14ac:dyDescent="0.25"/>
    <row r="31883" ht="15" x14ac:dyDescent="0.25"/>
    <row r="31884" ht="15" x14ac:dyDescent="0.25"/>
    <row r="31885" ht="15" x14ac:dyDescent="0.25"/>
    <row r="31886" ht="15" x14ac:dyDescent="0.25"/>
    <row r="31887" ht="15" x14ac:dyDescent="0.25"/>
    <row r="31888" ht="15" x14ac:dyDescent="0.25"/>
    <row r="31889" ht="15" x14ac:dyDescent="0.25"/>
    <row r="31890" ht="15" x14ac:dyDescent="0.25"/>
    <row r="31891" ht="15" x14ac:dyDescent="0.25"/>
    <row r="31892" ht="15" x14ac:dyDescent="0.25"/>
    <row r="31893" ht="15" x14ac:dyDescent="0.25"/>
    <row r="31894" ht="15" x14ac:dyDescent="0.25"/>
    <row r="31895" ht="15" x14ac:dyDescent="0.25"/>
    <row r="31896" ht="15" x14ac:dyDescent="0.25"/>
    <row r="31897" ht="15" x14ac:dyDescent="0.25"/>
    <row r="31898" ht="15" x14ac:dyDescent="0.25"/>
    <row r="31899" ht="15" x14ac:dyDescent="0.25"/>
    <row r="31900" ht="15" x14ac:dyDescent="0.25"/>
    <row r="31901" ht="15" x14ac:dyDescent="0.25"/>
    <row r="31902" ht="15" x14ac:dyDescent="0.25"/>
    <row r="31903" ht="15" x14ac:dyDescent="0.25"/>
    <row r="31904" ht="15" x14ac:dyDescent="0.25"/>
    <row r="31905" ht="15" x14ac:dyDescent="0.25"/>
    <row r="31906" ht="15" x14ac:dyDescent="0.25"/>
    <row r="31907" ht="15" x14ac:dyDescent="0.25"/>
    <row r="31908" ht="15" x14ac:dyDescent="0.25"/>
    <row r="31909" ht="15" x14ac:dyDescent="0.25"/>
    <row r="31910" ht="15" x14ac:dyDescent="0.25"/>
    <row r="31911" ht="15" x14ac:dyDescent="0.25"/>
    <row r="31912" ht="15" x14ac:dyDescent="0.25"/>
    <row r="31913" ht="15" x14ac:dyDescent="0.25"/>
    <row r="31914" ht="15" x14ac:dyDescent="0.25"/>
    <row r="31915" ht="15" x14ac:dyDescent="0.25"/>
    <row r="31916" ht="15" x14ac:dyDescent="0.25"/>
    <row r="31917" ht="15" x14ac:dyDescent="0.25"/>
    <row r="31918" ht="15" x14ac:dyDescent="0.25"/>
    <row r="31919" ht="15" x14ac:dyDescent="0.25"/>
    <row r="31920" ht="15" x14ac:dyDescent="0.25"/>
    <row r="31921" ht="15" x14ac:dyDescent="0.25"/>
    <row r="31922" ht="15" x14ac:dyDescent="0.25"/>
    <row r="31923" ht="15" x14ac:dyDescent="0.25"/>
    <row r="31924" ht="15" x14ac:dyDescent="0.25"/>
    <row r="31925" ht="15" x14ac:dyDescent="0.25"/>
    <row r="31926" ht="15" x14ac:dyDescent="0.25"/>
    <row r="31927" ht="15" x14ac:dyDescent="0.25"/>
    <row r="31928" ht="15" x14ac:dyDescent="0.25"/>
    <row r="31929" ht="15" x14ac:dyDescent="0.25"/>
    <row r="31930" ht="15" x14ac:dyDescent="0.25"/>
    <row r="31931" ht="15" x14ac:dyDescent="0.25"/>
    <row r="31932" ht="15" x14ac:dyDescent="0.25"/>
    <row r="31933" ht="15" x14ac:dyDescent="0.25"/>
    <row r="31934" ht="15" x14ac:dyDescent="0.25"/>
    <row r="31935" ht="15" x14ac:dyDescent="0.25"/>
    <row r="31936" ht="15" x14ac:dyDescent="0.25"/>
    <row r="31937" ht="15" x14ac:dyDescent="0.25"/>
    <row r="31938" ht="15" x14ac:dyDescent="0.25"/>
    <row r="31939" ht="15" x14ac:dyDescent="0.25"/>
    <row r="31940" ht="15" x14ac:dyDescent="0.25"/>
    <row r="31941" ht="15" x14ac:dyDescent="0.25"/>
    <row r="31942" ht="15" x14ac:dyDescent="0.25"/>
    <row r="31943" ht="15" x14ac:dyDescent="0.25"/>
    <row r="31944" ht="15" x14ac:dyDescent="0.25"/>
    <row r="31945" ht="15" x14ac:dyDescent="0.25"/>
    <row r="31946" ht="15" x14ac:dyDescent="0.25"/>
    <row r="31947" ht="15" x14ac:dyDescent="0.25"/>
    <row r="31948" ht="15" x14ac:dyDescent="0.25"/>
    <row r="31949" ht="15" x14ac:dyDescent="0.25"/>
    <row r="31950" ht="15" x14ac:dyDescent="0.25"/>
    <row r="31951" ht="15" x14ac:dyDescent="0.25"/>
    <row r="31952" ht="15" x14ac:dyDescent="0.25"/>
    <row r="31953" ht="15" x14ac:dyDescent="0.25"/>
    <row r="31954" ht="15" x14ac:dyDescent="0.25"/>
    <row r="31955" ht="15" x14ac:dyDescent="0.25"/>
    <row r="31956" ht="15" x14ac:dyDescent="0.25"/>
    <row r="31957" ht="15" x14ac:dyDescent="0.25"/>
    <row r="31958" ht="15" x14ac:dyDescent="0.25"/>
    <row r="31959" ht="15" x14ac:dyDescent="0.25"/>
    <row r="31960" ht="15" x14ac:dyDescent="0.25"/>
    <row r="31961" ht="15" x14ac:dyDescent="0.25"/>
    <row r="31962" ht="15" x14ac:dyDescent="0.25"/>
    <row r="31963" ht="15" x14ac:dyDescent="0.25"/>
    <row r="31964" ht="15" x14ac:dyDescent="0.25"/>
    <row r="31965" ht="15" x14ac:dyDescent="0.25"/>
    <row r="31966" ht="15" x14ac:dyDescent="0.25"/>
    <row r="31967" ht="15" x14ac:dyDescent="0.25"/>
    <row r="31968" ht="15" x14ac:dyDescent="0.25"/>
    <row r="31969" ht="15" x14ac:dyDescent="0.25"/>
    <row r="31970" ht="15" x14ac:dyDescent="0.25"/>
    <row r="31971" ht="15" x14ac:dyDescent="0.25"/>
    <row r="31972" ht="15" x14ac:dyDescent="0.25"/>
    <row r="31973" ht="15" x14ac:dyDescent="0.25"/>
    <row r="31974" ht="15" x14ac:dyDescent="0.25"/>
    <row r="31975" ht="15" x14ac:dyDescent="0.25"/>
    <row r="31976" ht="15" x14ac:dyDescent="0.25"/>
    <row r="31977" ht="15" x14ac:dyDescent="0.25"/>
    <row r="31978" ht="15" x14ac:dyDescent="0.25"/>
    <row r="31979" ht="15" x14ac:dyDescent="0.25"/>
    <row r="31980" ht="15" x14ac:dyDescent="0.25"/>
    <row r="31981" ht="15" x14ac:dyDescent="0.25"/>
    <row r="31982" ht="15" x14ac:dyDescent="0.25"/>
    <row r="31983" ht="15" x14ac:dyDescent="0.25"/>
    <row r="31984" ht="15" x14ac:dyDescent="0.25"/>
    <row r="31985" ht="15" x14ac:dyDescent="0.25"/>
    <row r="31986" ht="15" x14ac:dyDescent="0.25"/>
    <row r="31987" ht="15" x14ac:dyDescent="0.25"/>
    <row r="31988" ht="15" x14ac:dyDescent="0.25"/>
    <row r="31989" ht="15" x14ac:dyDescent="0.25"/>
    <row r="31990" ht="15" x14ac:dyDescent="0.25"/>
    <row r="31991" ht="15" x14ac:dyDescent="0.25"/>
    <row r="31992" ht="15" x14ac:dyDescent="0.25"/>
    <row r="31993" ht="15" x14ac:dyDescent="0.25"/>
    <row r="31994" ht="15" x14ac:dyDescent="0.25"/>
    <row r="31995" ht="15" x14ac:dyDescent="0.25"/>
    <row r="31996" ht="15" x14ac:dyDescent="0.25"/>
    <row r="31997" ht="15" x14ac:dyDescent="0.25"/>
    <row r="31998" ht="15" x14ac:dyDescent="0.25"/>
    <row r="31999" ht="15" x14ac:dyDescent="0.25"/>
    <row r="32000" ht="15" x14ac:dyDescent="0.25"/>
    <row r="32001" ht="15" x14ac:dyDescent="0.25"/>
    <row r="32002" ht="15" x14ac:dyDescent="0.25"/>
    <row r="32003" ht="15" x14ac:dyDescent="0.25"/>
    <row r="32004" ht="15" x14ac:dyDescent="0.25"/>
    <row r="32005" ht="15" x14ac:dyDescent="0.25"/>
    <row r="32006" ht="15" x14ac:dyDescent="0.25"/>
    <row r="32007" ht="15" x14ac:dyDescent="0.25"/>
    <row r="32008" ht="15" x14ac:dyDescent="0.25"/>
    <row r="32009" ht="15" x14ac:dyDescent="0.25"/>
    <row r="32010" ht="15" x14ac:dyDescent="0.25"/>
    <row r="32011" ht="15" x14ac:dyDescent="0.25"/>
    <row r="32012" ht="15" x14ac:dyDescent="0.25"/>
    <row r="32013" ht="15" x14ac:dyDescent="0.25"/>
    <row r="32014" ht="15" x14ac:dyDescent="0.25"/>
    <row r="32015" ht="15" x14ac:dyDescent="0.25"/>
    <row r="32016" ht="15" x14ac:dyDescent="0.25"/>
    <row r="32017" ht="15" x14ac:dyDescent="0.25"/>
    <row r="32018" ht="15" x14ac:dyDescent="0.25"/>
    <row r="32019" ht="15" x14ac:dyDescent="0.25"/>
    <row r="32020" ht="15" x14ac:dyDescent="0.25"/>
    <row r="32021" ht="15" x14ac:dyDescent="0.25"/>
    <row r="32022" ht="15" x14ac:dyDescent="0.25"/>
    <row r="32023" ht="15" x14ac:dyDescent="0.25"/>
    <row r="32024" ht="15" x14ac:dyDescent="0.25"/>
    <row r="32025" ht="15" x14ac:dyDescent="0.25"/>
    <row r="32026" ht="15" x14ac:dyDescent="0.25"/>
    <row r="32027" ht="15" x14ac:dyDescent="0.25"/>
    <row r="32028" ht="15" x14ac:dyDescent="0.25"/>
    <row r="32029" ht="15" x14ac:dyDescent="0.25"/>
    <row r="32030" ht="15" x14ac:dyDescent="0.25"/>
    <row r="32031" ht="15" x14ac:dyDescent="0.25"/>
    <row r="32032" ht="15" x14ac:dyDescent="0.25"/>
    <row r="32033" ht="15" x14ac:dyDescent="0.25"/>
    <row r="32034" ht="15" x14ac:dyDescent="0.25"/>
    <row r="32035" ht="15" x14ac:dyDescent="0.25"/>
    <row r="32036" ht="15" x14ac:dyDescent="0.25"/>
    <row r="32037" ht="15" x14ac:dyDescent="0.25"/>
    <row r="32038" ht="15" x14ac:dyDescent="0.25"/>
    <row r="32039" ht="15" x14ac:dyDescent="0.25"/>
    <row r="32040" ht="15" x14ac:dyDescent="0.25"/>
    <row r="32041" ht="15" x14ac:dyDescent="0.25"/>
    <row r="32042" ht="15" x14ac:dyDescent="0.25"/>
    <row r="32043" ht="15" x14ac:dyDescent="0.25"/>
    <row r="32044" ht="15" x14ac:dyDescent="0.25"/>
    <row r="32045" ht="15" x14ac:dyDescent="0.25"/>
    <row r="32046" ht="15" x14ac:dyDescent="0.25"/>
    <row r="32047" ht="15" x14ac:dyDescent="0.25"/>
    <row r="32048" ht="15" x14ac:dyDescent="0.25"/>
    <row r="32049" ht="15" x14ac:dyDescent="0.25"/>
    <row r="32050" ht="15" x14ac:dyDescent="0.25"/>
    <row r="32051" ht="15" x14ac:dyDescent="0.25"/>
    <row r="32052" ht="15" x14ac:dyDescent="0.25"/>
    <row r="32053" ht="15" x14ac:dyDescent="0.25"/>
    <row r="32054" ht="15" x14ac:dyDescent="0.25"/>
    <row r="32055" ht="15" x14ac:dyDescent="0.25"/>
    <row r="32056" ht="15" x14ac:dyDescent="0.25"/>
    <row r="32057" ht="15" x14ac:dyDescent="0.25"/>
    <row r="32058" ht="15" x14ac:dyDescent="0.25"/>
    <row r="32059" ht="15" x14ac:dyDescent="0.25"/>
    <row r="32060" ht="15" x14ac:dyDescent="0.25"/>
    <row r="32061" ht="15" x14ac:dyDescent="0.25"/>
    <row r="32062" ht="15" x14ac:dyDescent="0.25"/>
    <row r="32063" ht="15" x14ac:dyDescent="0.25"/>
    <row r="32064" ht="15" x14ac:dyDescent="0.25"/>
    <row r="32065" ht="15" x14ac:dyDescent="0.25"/>
    <row r="32066" ht="15" x14ac:dyDescent="0.25"/>
    <row r="32067" ht="15" x14ac:dyDescent="0.25"/>
    <row r="32068" ht="15" x14ac:dyDescent="0.25"/>
    <row r="32069" ht="15" x14ac:dyDescent="0.25"/>
    <row r="32070" ht="15" x14ac:dyDescent="0.25"/>
    <row r="32071" ht="15" x14ac:dyDescent="0.25"/>
    <row r="32072" ht="15" x14ac:dyDescent="0.25"/>
    <row r="32073" ht="15" x14ac:dyDescent="0.25"/>
    <row r="32074" ht="15" x14ac:dyDescent="0.25"/>
    <row r="32075" ht="15" x14ac:dyDescent="0.25"/>
    <row r="32076" ht="15" x14ac:dyDescent="0.25"/>
    <row r="32077" ht="15" x14ac:dyDescent="0.25"/>
    <row r="32078" ht="15" x14ac:dyDescent="0.25"/>
    <row r="32079" ht="15" x14ac:dyDescent="0.25"/>
    <row r="32080" ht="15" x14ac:dyDescent="0.25"/>
    <row r="32081" ht="15" x14ac:dyDescent="0.25"/>
    <row r="32082" ht="15" x14ac:dyDescent="0.25"/>
    <row r="32083" ht="15" x14ac:dyDescent="0.25"/>
    <row r="32084" ht="15" x14ac:dyDescent="0.25"/>
    <row r="32085" ht="15" x14ac:dyDescent="0.25"/>
    <row r="32086" ht="15" x14ac:dyDescent="0.25"/>
    <row r="32087" ht="15" x14ac:dyDescent="0.25"/>
    <row r="32088" ht="15" x14ac:dyDescent="0.25"/>
    <row r="32089" ht="15" x14ac:dyDescent="0.25"/>
    <row r="32090" ht="15" x14ac:dyDescent="0.25"/>
    <row r="32091" ht="15" x14ac:dyDescent="0.25"/>
    <row r="32092" ht="15" x14ac:dyDescent="0.25"/>
    <row r="32093" ht="15" x14ac:dyDescent="0.25"/>
    <row r="32094" ht="15" x14ac:dyDescent="0.25"/>
    <row r="32095" ht="15" x14ac:dyDescent="0.25"/>
    <row r="32096" ht="15" x14ac:dyDescent="0.25"/>
    <row r="32097" ht="15" x14ac:dyDescent="0.25"/>
    <row r="32098" ht="15" x14ac:dyDescent="0.25"/>
    <row r="32099" ht="15" x14ac:dyDescent="0.25"/>
    <row r="32100" ht="15" x14ac:dyDescent="0.25"/>
    <row r="32101" ht="15" x14ac:dyDescent="0.25"/>
    <row r="32102" ht="15" x14ac:dyDescent="0.25"/>
    <row r="32103" ht="15" x14ac:dyDescent="0.25"/>
    <row r="32104" ht="15" x14ac:dyDescent="0.25"/>
    <row r="32105" ht="15" x14ac:dyDescent="0.25"/>
    <row r="32106" ht="15" x14ac:dyDescent="0.25"/>
    <row r="32107" ht="15" x14ac:dyDescent="0.25"/>
    <row r="32108" ht="15" x14ac:dyDescent="0.25"/>
    <row r="32109" ht="15" x14ac:dyDescent="0.25"/>
    <row r="32110" ht="15" x14ac:dyDescent="0.25"/>
    <row r="32111" ht="15" x14ac:dyDescent="0.25"/>
    <row r="32112" ht="15" x14ac:dyDescent="0.25"/>
    <row r="32113" ht="15" x14ac:dyDescent="0.25"/>
    <row r="32114" ht="15" x14ac:dyDescent="0.25"/>
    <row r="32115" ht="15" x14ac:dyDescent="0.25"/>
    <row r="32116" ht="15" x14ac:dyDescent="0.25"/>
    <row r="32117" ht="15" x14ac:dyDescent="0.25"/>
    <row r="32118" ht="15" x14ac:dyDescent="0.25"/>
    <row r="32119" ht="15" x14ac:dyDescent="0.25"/>
    <row r="32120" ht="15" x14ac:dyDescent="0.25"/>
    <row r="32121" ht="15" x14ac:dyDescent="0.25"/>
    <row r="32122" ht="15" x14ac:dyDescent="0.25"/>
    <row r="32123" ht="15" x14ac:dyDescent="0.25"/>
    <row r="32124" ht="15" x14ac:dyDescent="0.25"/>
    <row r="32125" ht="15" x14ac:dyDescent="0.25"/>
    <row r="32126" ht="15" x14ac:dyDescent="0.25"/>
    <row r="32127" ht="15" x14ac:dyDescent="0.25"/>
    <row r="32128" ht="15" x14ac:dyDescent="0.25"/>
    <row r="32129" ht="15" x14ac:dyDescent="0.25"/>
    <row r="32130" ht="15" x14ac:dyDescent="0.25"/>
    <row r="32131" ht="15" x14ac:dyDescent="0.25"/>
    <row r="32132" ht="15" x14ac:dyDescent="0.25"/>
    <row r="32133" ht="15" x14ac:dyDescent="0.25"/>
    <row r="32134" ht="15" x14ac:dyDescent="0.25"/>
    <row r="32135" ht="15" x14ac:dyDescent="0.25"/>
    <row r="32136" ht="15" x14ac:dyDescent="0.25"/>
    <row r="32137" ht="15" x14ac:dyDescent="0.25"/>
    <row r="32138" ht="15" x14ac:dyDescent="0.25"/>
    <row r="32139" ht="15" x14ac:dyDescent="0.25"/>
    <row r="32140" ht="15" x14ac:dyDescent="0.25"/>
    <row r="32141" ht="15" x14ac:dyDescent="0.25"/>
    <row r="32142" ht="15" x14ac:dyDescent="0.25"/>
    <row r="32143" ht="15" x14ac:dyDescent="0.25"/>
    <row r="32144" ht="15" x14ac:dyDescent="0.25"/>
    <row r="32145" ht="15" x14ac:dyDescent="0.25"/>
    <row r="32146" ht="15" x14ac:dyDescent="0.25"/>
    <row r="32147" ht="15" x14ac:dyDescent="0.25"/>
    <row r="32148" ht="15" x14ac:dyDescent="0.25"/>
    <row r="32149" ht="15" x14ac:dyDescent="0.25"/>
    <row r="32150" ht="15" x14ac:dyDescent="0.25"/>
    <row r="32151" ht="15" x14ac:dyDescent="0.25"/>
    <row r="32152" ht="15" x14ac:dyDescent="0.25"/>
    <row r="32153" ht="15" x14ac:dyDescent="0.25"/>
    <row r="32154" ht="15" x14ac:dyDescent="0.25"/>
    <row r="32155" ht="15" x14ac:dyDescent="0.25"/>
    <row r="32156" ht="15" x14ac:dyDescent="0.25"/>
    <row r="32157" ht="15" x14ac:dyDescent="0.25"/>
    <row r="32158" ht="15" x14ac:dyDescent="0.25"/>
    <row r="32159" ht="15" x14ac:dyDescent="0.25"/>
    <row r="32160" ht="15" x14ac:dyDescent="0.25"/>
    <row r="32161" ht="15" x14ac:dyDescent="0.25"/>
    <row r="32162" ht="15" x14ac:dyDescent="0.25"/>
    <row r="32163" ht="15" x14ac:dyDescent="0.25"/>
    <row r="32164" ht="15" x14ac:dyDescent="0.25"/>
    <row r="32165" ht="15" x14ac:dyDescent="0.25"/>
    <row r="32166" ht="15" x14ac:dyDescent="0.25"/>
    <row r="32167" ht="15" x14ac:dyDescent="0.25"/>
    <row r="32168" ht="15" x14ac:dyDescent="0.25"/>
    <row r="32169" ht="15" x14ac:dyDescent="0.25"/>
    <row r="32170" ht="15" x14ac:dyDescent="0.25"/>
    <row r="32171" ht="15" x14ac:dyDescent="0.25"/>
    <row r="32172" ht="15" x14ac:dyDescent="0.25"/>
    <row r="32173" ht="15" x14ac:dyDescent="0.25"/>
    <row r="32174" ht="15" x14ac:dyDescent="0.25"/>
    <row r="32175" ht="15" x14ac:dyDescent="0.25"/>
    <row r="32176" ht="15" x14ac:dyDescent="0.25"/>
    <row r="32177" ht="15" x14ac:dyDescent="0.25"/>
    <row r="32178" ht="15" x14ac:dyDescent="0.25"/>
    <row r="32179" ht="15" x14ac:dyDescent="0.25"/>
    <row r="32180" ht="15" x14ac:dyDescent="0.25"/>
    <row r="32181" ht="15" x14ac:dyDescent="0.25"/>
    <row r="32182" ht="15" x14ac:dyDescent="0.25"/>
    <row r="32183" ht="15" x14ac:dyDescent="0.25"/>
    <row r="32184" ht="15" x14ac:dyDescent="0.25"/>
    <row r="32185" ht="15" x14ac:dyDescent="0.25"/>
    <row r="32186" ht="15" x14ac:dyDescent="0.25"/>
    <row r="32187" ht="15" x14ac:dyDescent="0.25"/>
    <row r="32188" ht="15" x14ac:dyDescent="0.25"/>
    <row r="32189" ht="15" x14ac:dyDescent="0.25"/>
    <row r="32190" ht="15" x14ac:dyDescent="0.25"/>
    <row r="32191" ht="15" x14ac:dyDescent="0.25"/>
    <row r="32192" ht="15" x14ac:dyDescent="0.25"/>
    <row r="32193" ht="15" x14ac:dyDescent="0.25"/>
    <row r="32194" ht="15" x14ac:dyDescent="0.25"/>
    <row r="32195" ht="15" x14ac:dyDescent="0.25"/>
    <row r="32196" ht="15" x14ac:dyDescent="0.25"/>
    <row r="32197" ht="15" x14ac:dyDescent="0.25"/>
    <row r="32198" ht="15" x14ac:dyDescent="0.25"/>
    <row r="32199" ht="15" x14ac:dyDescent="0.25"/>
    <row r="32200" ht="15" x14ac:dyDescent="0.25"/>
    <row r="32201" ht="15" x14ac:dyDescent="0.25"/>
    <row r="32202" ht="15" x14ac:dyDescent="0.25"/>
    <row r="32203" ht="15" x14ac:dyDescent="0.25"/>
    <row r="32204" ht="15" x14ac:dyDescent="0.25"/>
    <row r="32205" ht="15" x14ac:dyDescent="0.25"/>
    <row r="32206" ht="15" x14ac:dyDescent="0.25"/>
    <row r="32207" ht="15" x14ac:dyDescent="0.25"/>
    <row r="32208" ht="15" x14ac:dyDescent="0.25"/>
    <row r="32209" ht="15" x14ac:dyDescent="0.25"/>
    <row r="32210" ht="15" x14ac:dyDescent="0.25"/>
    <row r="32211" ht="15" x14ac:dyDescent="0.25"/>
    <row r="32212" ht="15" x14ac:dyDescent="0.25"/>
    <row r="32213" ht="15" x14ac:dyDescent="0.25"/>
    <row r="32214" ht="15" x14ac:dyDescent="0.25"/>
    <row r="32215" ht="15" x14ac:dyDescent="0.25"/>
    <row r="32216" ht="15" x14ac:dyDescent="0.25"/>
    <row r="32217" ht="15" x14ac:dyDescent="0.25"/>
    <row r="32218" ht="15" x14ac:dyDescent="0.25"/>
    <row r="32219" ht="15" x14ac:dyDescent="0.25"/>
    <row r="32220" ht="15" x14ac:dyDescent="0.25"/>
    <row r="32221" ht="15" x14ac:dyDescent="0.25"/>
    <row r="32222" ht="15" x14ac:dyDescent="0.25"/>
    <row r="32223" ht="15" x14ac:dyDescent="0.25"/>
    <row r="32224" ht="15" x14ac:dyDescent="0.25"/>
    <row r="32225" ht="15" x14ac:dyDescent="0.25"/>
    <row r="32226" ht="15" x14ac:dyDescent="0.25"/>
    <row r="32227" ht="15" x14ac:dyDescent="0.25"/>
    <row r="32228" ht="15" x14ac:dyDescent="0.25"/>
    <row r="32229" ht="15" x14ac:dyDescent="0.25"/>
    <row r="32230" ht="15" x14ac:dyDescent="0.25"/>
    <row r="32231" ht="15" x14ac:dyDescent="0.25"/>
    <row r="32232" ht="15" x14ac:dyDescent="0.25"/>
    <row r="32233" ht="15" x14ac:dyDescent="0.25"/>
    <row r="32234" ht="15" x14ac:dyDescent="0.25"/>
    <row r="32235" ht="15" x14ac:dyDescent="0.25"/>
    <row r="32236" ht="15" x14ac:dyDescent="0.25"/>
    <row r="32237" ht="15" x14ac:dyDescent="0.25"/>
    <row r="32238" ht="15" x14ac:dyDescent="0.25"/>
    <row r="32239" ht="15" x14ac:dyDescent="0.25"/>
    <row r="32240" ht="15" x14ac:dyDescent="0.25"/>
    <row r="32241" ht="15" x14ac:dyDescent="0.25"/>
    <row r="32242" ht="15" x14ac:dyDescent="0.25"/>
    <row r="32243" ht="15" x14ac:dyDescent="0.25"/>
    <row r="32244" ht="15" x14ac:dyDescent="0.25"/>
    <row r="32245" ht="15" x14ac:dyDescent="0.25"/>
    <row r="32246" ht="15" x14ac:dyDescent="0.25"/>
    <row r="32247" ht="15" x14ac:dyDescent="0.25"/>
    <row r="32248" ht="15" x14ac:dyDescent="0.25"/>
    <row r="32249" ht="15" x14ac:dyDescent="0.25"/>
    <row r="32250" ht="15" x14ac:dyDescent="0.25"/>
    <row r="32251" ht="15" x14ac:dyDescent="0.25"/>
    <row r="32252" ht="15" x14ac:dyDescent="0.25"/>
    <row r="32253" ht="15" x14ac:dyDescent="0.25"/>
    <row r="32254" ht="15" x14ac:dyDescent="0.25"/>
    <row r="32255" ht="15" x14ac:dyDescent="0.25"/>
    <row r="32256" ht="15" x14ac:dyDescent="0.25"/>
    <row r="32257" ht="15" x14ac:dyDescent="0.25"/>
    <row r="32258" ht="15" x14ac:dyDescent="0.25"/>
    <row r="32259" ht="15" x14ac:dyDescent="0.25"/>
    <row r="32260" ht="15" x14ac:dyDescent="0.25"/>
    <row r="32261" ht="15" x14ac:dyDescent="0.25"/>
    <row r="32262" ht="15" x14ac:dyDescent="0.25"/>
    <row r="32263" ht="15" x14ac:dyDescent="0.25"/>
    <row r="32264" ht="15" x14ac:dyDescent="0.25"/>
    <row r="32265" ht="15" x14ac:dyDescent="0.25"/>
    <row r="32266" ht="15" x14ac:dyDescent="0.25"/>
    <row r="32267" ht="15" x14ac:dyDescent="0.25"/>
    <row r="32268" ht="15" x14ac:dyDescent="0.25"/>
    <row r="32269" ht="15" x14ac:dyDescent="0.25"/>
    <row r="32270" ht="15" x14ac:dyDescent="0.25"/>
    <row r="32271" ht="15" x14ac:dyDescent="0.25"/>
    <row r="32272" ht="15" x14ac:dyDescent="0.25"/>
    <row r="32273" ht="15" x14ac:dyDescent="0.25"/>
    <row r="32274" ht="15" x14ac:dyDescent="0.25"/>
    <row r="32275" ht="15" x14ac:dyDescent="0.25"/>
    <row r="32276" ht="15" x14ac:dyDescent="0.25"/>
    <row r="32277" ht="15" x14ac:dyDescent="0.25"/>
    <row r="32278" ht="15" x14ac:dyDescent="0.25"/>
    <row r="32279" ht="15" x14ac:dyDescent="0.25"/>
    <row r="32280" ht="15" x14ac:dyDescent="0.25"/>
    <row r="32281" ht="15" x14ac:dyDescent="0.25"/>
    <row r="32282" ht="15" x14ac:dyDescent="0.25"/>
    <row r="32283" ht="15" x14ac:dyDescent="0.25"/>
    <row r="32284" ht="15" x14ac:dyDescent="0.25"/>
    <row r="32285" ht="15" x14ac:dyDescent="0.25"/>
    <row r="32286" ht="15" x14ac:dyDescent="0.25"/>
    <row r="32287" ht="15" x14ac:dyDescent="0.25"/>
    <row r="32288" ht="15" x14ac:dyDescent="0.25"/>
    <row r="32289" ht="15" x14ac:dyDescent="0.25"/>
    <row r="32290" ht="15" x14ac:dyDescent="0.25"/>
    <row r="32291" ht="15" x14ac:dyDescent="0.25"/>
    <row r="32292" ht="15" x14ac:dyDescent="0.25"/>
    <row r="32293" ht="15" x14ac:dyDescent="0.25"/>
    <row r="32294" ht="15" x14ac:dyDescent="0.25"/>
    <row r="32295" ht="15" x14ac:dyDescent="0.25"/>
    <row r="32296" ht="15" x14ac:dyDescent="0.25"/>
    <row r="32297" ht="15" x14ac:dyDescent="0.25"/>
    <row r="32298" ht="15" x14ac:dyDescent="0.25"/>
    <row r="32299" ht="15" x14ac:dyDescent="0.25"/>
    <row r="32300" ht="15" x14ac:dyDescent="0.25"/>
    <row r="32301" ht="15" x14ac:dyDescent="0.25"/>
    <row r="32302" ht="15" x14ac:dyDescent="0.25"/>
    <row r="32303" ht="15" x14ac:dyDescent="0.25"/>
    <row r="32304" ht="15" x14ac:dyDescent="0.25"/>
    <row r="32305" ht="15" x14ac:dyDescent="0.25"/>
    <row r="32306" ht="15" x14ac:dyDescent="0.25"/>
    <row r="32307" ht="15" x14ac:dyDescent="0.25"/>
    <row r="32308" ht="15" x14ac:dyDescent="0.25"/>
    <row r="32309" ht="15" x14ac:dyDescent="0.25"/>
    <row r="32310" ht="15" x14ac:dyDescent="0.25"/>
    <row r="32311" ht="15" x14ac:dyDescent="0.25"/>
    <row r="32312" ht="15" x14ac:dyDescent="0.25"/>
    <row r="32313" ht="15" x14ac:dyDescent="0.25"/>
    <row r="32314" ht="15" x14ac:dyDescent="0.25"/>
    <row r="32315" ht="15" x14ac:dyDescent="0.25"/>
    <row r="32316" ht="15" x14ac:dyDescent="0.25"/>
    <row r="32317" ht="15" x14ac:dyDescent="0.25"/>
    <row r="32318" ht="15" x14ac:dyDescent="0.25"/>
    <row r="32319" ht="15" x14ac:dyDescent="0.25"/>
    <row r="32320" ht="15" x14ac:dyDescent="0.25"/>
    <row r="32321" ht="15" x14ac:dyDescent="0.25"/>
    <row r="32322" ht="15" x14ac:dyDescent="0.25"/>
    <row r="32323" ht="15" x14ac:dyDescent="0.25"/>
    <row r="32324" ht="15" x14ac:dyDescent="0.25"/>
    <row r="32325" ht="15" x14ac:dyDescent="0.25"/>
    <row r="32326" ht="15" x14ac:dyDescent="0.25"/>
    <row r="32327" ht="15" x14ac:dyDescent="0.25"/>
    <row r="32328" ht="15" x14ac:dyDescent="0.25"/>
    <row r="32329" ht="15" x14ac:dyDescent="0.25"/>
    <row r="32330" ht="15" x14ac:dyDescent="0.25"/>
    <row r="32331" ht="15" x14ac:dyDescent="0.25"/>
    <row r="32332" ht="15" x14ac:dyDescent="0.25"/>
    <row r="32333" ht="15" x14ac:dyDescent="0.25"/>
    <row r="32334" ht="15" x14ac:dyDescent="0.25"/>
    <row r="32335" ht="15" x14ac:dyDescent="0.25"/>
    <row r="32336" ht="15" x14ac:dyDescent="0.25"/>
    <row r="32337" ht="15" x14ac:dyDescent="0.25"/>
    <row r="32338" ht="15" x14ac:dyDescent="0.25"/>
    <row r="32339" ht="15" x14ac:dyDescent="0.25"/>
    <row r="32340" ht="15" x14ac:dyDescent="0.25"/>
    <row r="32341" ht="15" x14ac:dyDescent="0.25"/>
    <row r="32342" ht="15" x14ac:dyDescent="0.25"/>
    <row r="32343" ht="15" x14ac:dyDescent="0.25"/>
    <row r="32344" ht="15" x14ac:dyDescent="0.25"/>
    <row r="32345" ht="15" x14ac:dyDescent="0.25"/>
    <row r="32346" ht="15" x14ac:dyDescent="0.25"/>
    <row r="32347" ht="15" x14ac:dyDescent="0.25"/>
    <row r="32348" ht="15" x14ac:dyDescent="0.25"/>
    <row r="32349" ht="15" x14ac:dyDescent="0.25"/>
    <row r="32350" ht="15" x14ac:dyDescent="0.25"/>
    <row r="32351" ht="15" x14ac:dyDescent="0.25"/>
    <row r="32352" ht="15" x14ac:dyDescent="0.25"/>
    <row r="32353" ht="15" x14ac:dyDescent="0.25"/>
    <row r="32354" ht="15" x14ac:dyDescent="0.25"/>
    <row r="32355" ht="15" x14ac:dyDescent="0.25"/>
    <row r="32356" ht="15" x14ac:dyDescent="0.25"/>
    <row r="32357" ht="15" x14ac:dyDescent="0.25"/>
    <row r="32358" ht="15" x14ac:dyDescent="0.25"/>
    <row r="32359" ht="15" x14ac:dyDescent="0.25"/>
    <row r="32360" ht="15" x14ac:dyDescent="0.25"/>
    <row r="32361" ht="15" x14ac:dyDescent="0.25"/>
    <row r="32362" ht="15" x14ac:dyDescent="0.25"/>
    <row r="32363" ht="15" x14ac:dyDescent="0.25"/>
    <row r="32364" ht="15" x14ac:dyDescent="0.25"/>
    <row r="32365" ht="15" x14ac:dyDescent="0.25"/>
    <row r="32366" ht="15" x14ac:dyDescent="0.25"/>
    <row r="32367" ht="15" x14ac:dyDescent="0.25"/>
    <row r="32368" ht="15" x14ac:dyDescent="0.25"/>
    <row r="32369" ht="15" x14ac:dyDescent="0.25"/>
    <row r="32370" ht="15" x14ac:dyDescent="0.25"/>
    <row r="32371" ht="15" x14ac:dyDescent="0.25"/>
    <row r="32372" ht="15" x14ac:dyDescent="0.25"/>
    <row r="32373" ht="15" x14ac:dyDescent="0.25"/>
    <row r="32374" ht="15" x14ac:dyDescent="0.25"/>
    <row r="32375" ht="15" x14ac:dyDescent="0.25"/>
    <row r="32376" ht="15" x14ac:dyDescent="0.25"/>
    <row r="32377" ht="15" x14ac:dyDescent="0.25"/>
    <row r="32378" ht="15" x14ac:dyDescent="0.25"/>
    <row r="32379" ht="15" x14ac:dyDescent="0.25"/>
    <row r="32380" ht="15" x14ac:dyDescent="0.25"/>
    <row r="32381" ht="15" x14ac:dyDescent="0.25"/>
    <row r="32382" ht="15" x14ac:dyDescent="0.25"/>
    <row r="32383" ht="15" x14ac:dyDescent="0.25"/>
    <row r="32384" ht="15" x14ac:dyDescent="0.25"/>
    <row r="32385" ht="15" x14ac:dyDescent="0.25"/>
    <row r="32386" ht="15" x14ac:dyDescent="0.25"/>
    <row r="32387" ht="15" x14ac:dyDescent="0.25"/>
    <row r="32388" ht="15" x14ac:dyDescent="0.25"/>
    <row r="32389" ht="15" x14ac:dyDescent="0.25"/>
    <row r="32390" ht="15" x14ac:dyDescent="0.25"/>
    <row r="32391" ht="15" x14ac:dyDescent="0.25"/>
    <row r="32392" ht="15" x14ac:dyDescent="0.25"/>
    <row r="32393" ht="15" x14ac:dyDescent="0.25"/>
    <row r="32394" ht="15" x14ac:dyDescent="0.25"/>
    <row r="32395" ht="15" x14ac:dyDescent="0.25"/>
    <row r="32396" ht="15" x14ac:dyDescent="0.25"/>
    <row r="32397" ht="15" x14ac:dyDescent="0.25"/>
    <row r="32398" ht="15" x14ac:dyDescent="0.25"/>
    <row r="32399" ht="15" x14ac:dyDescent="0.25"/>
    <row r="32400" ht="15" x14ac:dyDescent="0.25"/>
    <row r="32401" ht="15" x14ac:dyDescent="0.25"/>
    <row r="32402" ht="15" x14ac:dyDescent="0.25"/>
    <row r="32403" ht="15" x14ac:dyDescent="0.25"/>
    <row r="32404" ht="15" x14ac:dyDescent="0.25"/>
    <row r="32405" ht="15" x14ac:dyDescent="0.25"/>
    <row r="32406" ht="15" x14ac:dyDescent="0.25"/>
    <row r="32407" ht="15" x14ac:dyDescent="0.25"/>
    <row r="32408" ht="15" x14ac:dyDescent="0.25"/>
    <row r="32409" ht="15" x14ac:dyDescent="0.25"/>
    <row r="32410" ht="15" x14ac:dyDescent="0.25"/>
    <row r="32411" ht="15" x14ac:dyDescent="0.25"/>
    <row r="32412" ht="15" x14ac:dyDescent="0.25"/>
    <row r="32413" ht="15" x14ac:dyDescent="0.25"/>
    <row r="32414" ht="15" x14ac:dyDescent="0.25"/>
    <row r="32415" ht="15" x14ac:dyDescent="0.25"/>
    <row r="32416" ht="15" x14ac:dyDescent="0.25"/>
    <row r="32417" ht="15" x14ac:dyDescent="0.25"/>
    <row r="32418" ht="15" x14ac:dyDescent="0.25"/>
    <row r="32419" ht="15" x14ac:dyDescent="0.25"/>
    <row r="32420" ht="15" x14ac:dyDescent="0.25"/>
    <row r="32421" ht="15" x14ac:dyDescent="0.25"/>
    <row r="32422" ht="15" x14ac:dyDescent="0.25"/>
    <row r="32423" ht="15" x14ac:dyDescent="0.25"/>
    <row r="32424" ht="15" x14ac:dyDescent="0.25"/>
    <row r="32425" ht="15" x14ac:dyDescent="0.25"/>
    <row r="32426" ht="15" x14ac:dyDescent="0.25"/>
    <row r="32427" ht="15" x14ac:dyDescent="0.25"/>
    <row r="32428" ht="15" x14ac:dyDescent="0.25"/>
    <row r="32429" ht="15" x14ac:dyDescent="0.25"/>
    <row r="32430" ht="15" x14ac:dyDescent="0.25"/>
    <row r="32431" ht="15" x14ac:dyDescent="0.25"/>
    <row r="32432" ht="15" x14ac:dyDescent="0.25"/>
    <row r="32433" ht="15" x14ac:dyDescent="0.25"/>
    <row r="32434" ht="15" x14ac:dyDescent="0.25"/>
    <row r="32435" ht="15" x14ac:dyDescent="0.25"/>
    <row r="32436" ht="15" x14ac:dyDescent="0.25"/>
    <row r="32437" ht="15" x14ac:dyDescent="0.25"/>
    <row r="32438" ht="15" x14ac:dyDescent="0.25"/>
    <row r="32439" ht="15" x14ac:dyDescent="0.25"/>
    <row r="32440" ht="15" x14ac:dyDescent="0.25"/>
    <row r="32441" ht="15" x14ac:dyDescent="0.25"/>
    <row r="32442" ht="15" x14ac:dyDescent="0.25"/>
    <row r="32443" ht="15" x14ac:dyDescent="0.25"/>
    <row r="32444" ht="15" x14ac:dyDescent="0.25"/>
    <row r="32445" ht="15" x14ac:dyDescent="0.25"/>
    <row r="32446" ht="15" x14ac:dyDescent="0.25"/>
    <row r="32447" ht="15" x14ac:dyDescent="0.25"/>
    <row r="32448" ht="15" x14ac:dyDescent="0.25"/>
    <row r="32449" ht="15" x14ac:dyDescent="0.25"/>
    <row r="32450" ht="15" x14ac:dyDescent="0.25"/>
    <row r="32451" ht="15" x14ac:dyDescent="0.25"/>
    <row r="32452" ht="15" x14ac:dyDescent="0.25"/>
    <row r="32453" ht="15" x14ac:dyDescent="0.25"/>
    <row r="32454" ht="15" x14ac:dyDescent="0.25"/>
    <row r="32455" ht="15" x14ac:dyDescent="0.25"/>
    <row r="32456" ht="15" x14ac:dyDescent="0.25"/>
    <row r="32457" ht="15" x14ac:dyDescent="0.25"/>
    <row r="32458" ht="15" x14ac:dyDescent="0.25"/>
    <row r="32459" ht="15" x14ac:dyDescent="0.25"/>
    <row r="32460" ht="15" x14ac:dyDescent="0.25"/>
    <row r="32461" ht="15" x14ac:dyDescent="0.25"/>
    <row r="32462" ht="15" x14ac:dyDescent="0.25"/>
    <row r="32463" ht="15" x14ac:dyDescent="0.25"/>
    <row r="32464" ht="15" x14ac:dyDescent="0.25"/>
    <row r="32465" ht="15" x14ac:dyDescent="0.25"/>
    <row r="32466" ht="15" x14ac:dyDescent="0.25"/>
    <row r="32467" ht="15" x14ac:dyDescent="0.25"/>
    <row r="32468" ht="15" x14ac:dyDescent="0.25"/>
    <row r="32469" ht="15" x14ac:dyDescent="0.25"/>
    <row r="32470" ht="15" x14ac:dyDescent="0.25"/>
    <row r="32471" ht="15" x14ac:dyDescent="0.25"/>
    <row r="32472" ht="15" x14ac:dyDescent="0.25"/>
    <row r="32473" ht="15" x14ac:dyDescent="0.25"/>
    <row r="32474" ht="15" x14ac:dyDescent="0.25"/>
    <row r="32475" ht="15" x14ac:dyDescent="0.25"/>
    <row r="32476" ht="15" x14ac:dyDescent="0.25"/>
    <row r="32477" ht="15" x14ac:dyDescent="0.25"/>
    <row r="32478" ht="15" x14ac:dyDescent="0.25"/>
    <row r="32479" ht="15" x14ac:dyDescent="0.25"/>
    <row r="32480" ht="15" x14ac:dyDescent="0.25"/>
    <row r="32481" ht="15" x14ac:dyDescent="0.25"/>
    <row r="32482" ht="15" x14ac:dyDescent="0.25"/>
    <row r="32483" ht="15" x14ac:dyDescent="0.25"/>
    <row r="32484" ht="15" x14ac:dyDescent="0.25"/>
    <row r="32485" ht="15" x14ac:dyDescent="0.25"/>
    <row r="32486" ht="15" x14ac:dyDescent="0.25"/>
    <row r="32487" ht="15" x14ac:dyDescent="0.25"/>
    <row r="32488" ht="15" x14ac:dyDescent="0.25"/>
    <row r="32489" ht="15" x14ac:dyDescent="0.25"/>
    <row r="32490" ht="15" x14ac:dyDescent="0.25"/>
    <row r="32491" ht="15" x14ac:dyDescent="0.25"/>
    <row r="32492" ht="15" x14ac:dyDescent="0.25"/>
    <row r="32493" ht="15" x14ac:dyDescent="0.25"/>
    <row r="32494" ht="15" x14ac:dyDescent="0.25"/>
    <row r="32495" ht="15" x14ac:dyDescent="0.25"/>
    <row r="32496" ht="15" x14ac:dyDescent="0.25"/>
    <row r="32497" ht="15" x14ac:dyDescent="0.25"/>
    <row r="32498" ht="15" x14ac:dyDescent="0.25"/>
    <row r="32499" ht="15" x14ac:dyDescent="0.25"/>
    <row r="32500" ht="15" x14ac:dyDescent="0.25"/>
    <row r="32501" ht="15" x14ac:dyDescent="0.25"/>
    <row r="32502" ht="15" x14ac:dyDescent="0.25"/>
    <row r="32503" ht="15" x14ac:dyDescent="0.25"/>
    <row r="32504" ht="15" x14ac:dyDescent="0.25"/>
    <row r="32505" ht="15" x14ac:dyDescent="0.25"/>
    <row r="32506" ht="15" x14ac:dyDescent="0.25"/>
    <row r="32507" ht="15" x14ac:dyDescent="0.25"/>
    <row r="32508" ht="15" x14ac:dyDescent="0.25"/>
    <row r="32509" ht="15" x14ac:dyDescent="0.25"/>
    <row r="32510" ht="15" x14ac:dyDescent="0.25"/>
    <row r="32511" ht="15" x14ac:dyDescent="0.25"/>
    <row r="32512" ht="15" x14ac:dyDescent="0.25"/>
    <row r="32513" ht="15" x14ac:dyDescent="0.25"/>
    <row r="32514" ht="15" x14ac:dyDescent="0.25"/>
    <row r="32515" ht="15" x14ac:dyDescent="0.25"/>
    <row r="32516" ht="15" x14ac:dyDescent="0.25"/>
    <row r="32517" ht="15" x14ac:dyDescent="0.25"/>
    <row r="32518" ht="15" x14ac:dyDescent="0.25"/>
    <row r="32519" ht="15" x14ac:dyDescent="0.25"/>
    <row r="32520" ht="15" x14ac:dyDescent="0.25"/>
    <row r="32521" ht="15" x14ac:dyDescent="0.25"/>
    <row r="32522" ht="15" x14ac:dyDescent="0.25"/>
    <row r="32523" ht="15" x14ac:dyDescent="0.25"/>
    <row r="32524" ht="15" x14ac:dyDescent="0.25"/>
    <row r="32525" ht="15" x14ac:dyDescent="0.25"/>
    <row r="32526" ht="15" x14ac:dyDescent="0.25"/>
    <row r="32527" ht="15" x14ac:dyDescent="0.25"/>
    <row r="32528" ht="15" x14ac:dyDescent="0.25"/>
    <row r="32529" ht="15" x14ac:dyDescent="0.25"/>
    <row r="32530" ht="15" x14ac:dyDescent="0.25"/>
    <row r="32531" ht="15" x14ac:dyDescent="0.25"/>
    <row r="32532" ht="15" x14ac:dyDescent="0.25"/>
    <row r="32533" ht="15" x14ac:dyDescent="0.25"/>
    <row r="32534" ht="15" x14ac:dyDescent="0.25"/>
    <row r="32535" ht="15" x14ac:dyDescent="0.25"/>
    <row r="32536" ht="15" x14ac:dyDescent="0.25"/>
    <row r="32537" ht="15" x14ac:dyDescent="0.25"/>
    <row r="32538" ht="15" x14ac:dyDescent="0.25"/>
    <row r="32539" ht="15" x14ac:dyDescent="0.25"/>
    <row r="32540" ht="15" x14ac:dyDescent="0.25"/>
    <row r="32541" ht="15" x14ac:dyDescent="0.25"/>
    <row r="32542" ht="15" x14ac:dyDescent="0.25"/>
    <row r="32543" ht="15" x14ac:dyDescent="0.25"/>
    <row r="32544" ht="15" x14ac:dyDescent="0.25"/>
    <row r="32545" ht="15" x14ac:dyDescent="0.25"/>
    <row r="32546" ht="15" x14ac:dyDescent="0.25"/>
    <row r="32547" ht="15" x14ac:dyDescent="0.25"/>
    <row r="32548" ht="15" x14ac:dyDescent="0.25"/>
    <row r="32549" ht="15" x14ac:dyDescent="0.25"/>
    <row r="32550" ht="15" x14ac:dyDescent="0.25"/>
    <row r="32551" ht="15" x14ac:dyDescent="0.25"/>
    <row r="32552" ht="15" x14ac:dyDescent="0.25"/>
    <row r="32553" ht="15" x14ac:dyDescent="0.25"/>
    <row r="32554" ht="15" x14ac:dyDescent="0.25"/>
    <row r="32555" ht="15" x14ac:dyDescent="0.25"/>
    <row r="32556" ht="15" x14ac:dyDescent="0.25"/>
    <row r="32557" ht="15" x14ac:dyDescent="0.25"/>
    <row r="32558" ht="15" x14ac:dyDescent="0.25"/>
    <row r="32559" ht="15" x14ac:dyDescent="0.25"/>
    <row r="32560" ht="15" x14ac:dyDescent="0.25"/>
    <row r="32561" ht="15" x14ac:dyDescent="0.25"/>
    <row r="32562" ht="15" x14ac:dyDescent="0.25"/>
    <row r="32563" ht="15" x14ac:dyDescent="0.25"/>
    <row r="32564" ht="15" x14ac:dyDescent="0.25"/>
    <row r="32565" ht="15" x14ac:dyDescent="0.25"/>
    <row r="32566" ht="15" x14ac:dyDescent="0.25"/>
    <row r="32567" ht="15" x14ac:dyDescent="0.25"/>
    <row r="32568" ht="15" x14ac:dyDescent="0.25"/>
    <row r="32569" ht="15" x14ac:dyDescent="0.25"/>
    <row r="32570" ht="15" x14ac:dyDescent="0.25"/>
    <row r="32571" ht="15" x14ac:dyDescent="0.25"/>
    <row r="32572" ht="15" x14ac:dyDescent="0.25"/>
    <row r="32573" ht="15" x14ac:dyDescent="0.25"/>
    <row r="32574" ht="15" x14ac:dyDescent="0.25"/>
    <row r="32575" ht="15" x14ac:dyDescent="0.25"/>
    <row r="32576" ht="15" x14ac:dyDescent="0.25"/>
    <row r="32577" ht="15" x14ac:dyDescent="0.25"/>
    <row r="32578" ht="15" x14ac:dyDescent="0.25"/>
    <row r="32579" ht="15" x14ac:dyDescent="0.25"/>
    <row r="32580" ht="15" x14ac:dyDescent="0.25"/>
    <row r="32581" ht="15" x14ac:dyDescent="0.25"/>
    <row r="32582" ht="15" x14ac:dyDescent="0.25"/>
    <row r="32583" ht="15" x14ac:dyDescent="0.25"/>
    <row r="32584" ht="15" x14ac:dyDescent="0.25"/>
    <row r="32585" ht="15" x14ac:dyDescent="0.25"/>
    <row r="32586" ht="15" x14ac:dyDescent="0.25"/>
    <row r="32587" ht="15" x14ac:dyDescent="0.25"/>
    <row r="32588" ht="15" x14ac:dyDescent="0.25"/>
    <row r="32589" ht="15" x14ac:dyDescent="0.25"/>
    <row r="32590" ht="15" x14ac:dyDescent="0.25"/>
    <row r="32591" ht="15" x14ac:dyDescent="0.25"/>
    <row r="32592" ht="15" x14ac:dyDescent="0.25"/>
    <row r="32593" ht="15" x14ac:dyDescent="0.25"/>
    <row r="32594" ht="15" x14ac:dyDescent="0.25"/>
    <row r="32595" ht="15" x14ac:dyDescent="0.25"/>
    <row r="32596" ht="15" x14ac:dyDescent="0.25"/>
    <row r="32597" ht="15" x14ac:dyDescent="0.25"/>
    <row r="32598" ht="15" x14ac:dyDescent="0.25"/>
    <row r="32599" ht="15" x14ac:dyDescent="0.25"/>
    <row r="32600" ht="15" x14ac:dyDescent="0.25"/>
    <row r="32601" ht="15" x14ac:dyDescent="0.25"/>
    <row r="32602" ht="15" x14ac:dyDescent="0.25"/>
    <row r="32603" ht="15" x14ac:dyDescent="0.25"/>
    <row r="32604" ht="15" x14ac:dyDescent="0.25"/>
    <row r="32605" ht="15" x14ac:dyDescent="0.25"/>
    <row r="32606" ht="15" x14ac:dyDescent="0.25"/>
    <row r="32607" ht="15" x14ac:dyDescent="0.25"/>
    <row r="32608" ht="15" x14ac:dyDescent="0.25"/>
    <row r="32609" ht="15" x14ac:dyDescent="0.25"/>
    <row r="32610" ht="15" x14ac:dyDescent="0.25"/>
    <row r="32611" ht="15" x14ac:dyDescent="0.25"/>
    <row r="32612" ht="15" x14ac:dyDescent="0.25"/>
    <row r="32613" ht="15" x14ac:dyDescent="0.25"/>
    <row r="32614" ht="15" x14ac:dyDescent="0.25"/>
    <row r="32615" ht="15" x14ac:dyDescent="0.25"/>
    <row r="32616" ht="15" x14ac:dyDescent="0.25"/>
    <row r="32617" ht="15" x14ac:dyDescent="0.25"/>
    <row r="32618" ht="15" x14ac:dyDescent="0.25"/>
    <row r="32619" ht="15" x14ac:dyDescent="0.25"/>
    <row r="32620" ht="15" x14ac:dyDescent="0.25"/>
    <row r="32621" ht="15" x14ac:dyDescent="0.25"/>
    <row r="32622" ht="15" x14ac:dyDescent="0.25"/>
    <row r="32623" ht="15" x14ac:dyDescent="0.25"/>
    <row r="32624" ht="15" x14ac:dyDescent="0.25"/>
    <row r="32625" ht="15" x14ac:dyDescent="0.25"/>
    <row r="32626" ht="15" x14ac:dyDescent="0.25"/>
    <row r="32627" ht="15" x14ac:dyDescent="0.25"/>
    <row r="32628" ht="15" x14ac:dyDescent="0.25"/>
    <row r="32629" ht="15" x14ac:dyDescent="0.25"/>
    <row r="32630" ht="15" x14ac:dyDescent="0.25"/>
    <row r="32631" ht="15" x14ac:dyDescent="0.25"/>
    <row r="32632" ht="15" x14ac:dyDescent="0.25"/>
    <row r="32633" ht="15" x14ac:dyDescent="0.25"/>
    <row r="32634" ht="15" x14ac:dyDescent="0.25"/>
    <row r="32635" ht="15" x14ac:dyDescent="0.25"/>
    <row r="32636" ht="15" x14ac:dyDescent="0.25"/>
    <row r="32637" ht="15" x14ac:dyDescent="0.25"/>
    <row r="32638" ht="15" x14ac:dyDescent="0.25"/>
    <row r="32639" ht="15" x14ac:dyDescent="0.25"/>
    <row r="32640" ht="15" x14ac:dyDescent="0.25"/>
    <row r="32641" ht="15" x14ac:dyDescent="0.25"/>
    <row r="32642" ht="15" x14ac:dyDescent="0.25"/>
    <row r="32643" ht="15" x14ac:dyDescent="0.25"/>
    <row r="32644" ht="15" x14ac:dyDescent="0.25"/>
    <row r="32645" ht="15" x14ac:dyDescent="0.25"/>
    <row r="32646" ht="15" x14ac:dyDescent="0.25"/>
    <row r="32647" ht="15" x14ac:dyDescent="0.25"/>
    <row r="32648" ht="15" x14ac:dyDescent="0.25"/>
    <row r="32649" ht="15" x14ac:dyDescent="0.25"/>
    <row r="32650" ht="15" x14ac:dyDescent="0.25"/>
    <row r="32651" ht="15" x14ac:dyDescent="0.25"/>
    <row r="32652" ht="15" x14ac:dyDescent="0.25"/>
    <row r="32653" ht="15" x14ac:dyDescent="0.25"/>
    <row r="32654" ht="15" x14ac:dyDescent="0.25"/>
    <row r="32655" ht="15" x14ac:dyDescent="0.25"/>
    <row r="32656" ht="15" x14ac:dyDescent="0.25"/>
    <row r="32657" ht="15" x14ac:dyDescent="0.25"/>
    <row r="32658" ht="15" x14ac:dyDescent="0.25"/>
    <row r="32659" ht="15" x14ac:dyDescent="0.25"/>
    <row r="32660" ht="15" x14ac:dyDescent="0.25"/>
    <row r="32661" ht="15" x14ac:dyDescent="0.25"/>
    <row r="32662" ht="15" x14ac:dyDescent="0.25"/>
    <row r="32663" ht="15" x14ac:dyDescent="0.25"/>
    <row r="32664" ht="15" x14ac:dyDescent="0.25"/>
    <row r="32665" ht="15" x14ac:dyDescent="0.25"/>
    <row r="32666" ht="15" x14ac:dyDescent="0.25"/>
    <row r="32667" ht="15" x14ac:dyDescent="0.25"/>
    <row r="32668" ht="15" x14ac:dyDescent="0.25"/>
    <row r="32669" ht="15" x14ac:dyDescent="0.25"/>
    <row r="32670" ht="15" x14ac:dyDescent="0.25"/>
    <row r="32671" ht="15" x14ac:dyDescent="0.25"/>
    <row r="32672" ht="15" x14ac:dyDescent="0.25"/>
    <row r="32673" ht="15" x14ac:dyDescent="0.25"/>
    <row r="32674" ht="15" x14ac:dyDescent="0.25"/>
    <row r="32675" ht="15" x14ac:dyDescent="0.25"/>
    <row r="32676" ht="15" x14ac:dyDescent="0.25"/>
    <row r="32677" ht="15" x14ac:dyDescent="0.25"/>
    <row r="32678" ht="15" x14ac:dyDescent="0.25"/>
    <row r="32679" ht="15" x14ac:dyDescent="0.25"/>
    <row r="32680" ht="15" x14ac:dyDescent="0.25"/>
    <row r="32681" ht="15" x14ac:dyDescent="0.25"/>
    <row r="32682" ht="15" x14ac:dyDescent="0.25"/>
    <row r="32683" ht="15" x14ac:dyDescent="0.25"/>
    <row r="32684" ht="15" x14ac:dyDescent="0.25"/>
    <row r="32685" ht="15" x14ac:dyDescent="0.25"/>
    <row r="32686" ht="15" x14ac:dyDescent="0.25"/>
    <row r="32687" ht="15" x14ac:dyDescent="0.25"/>
    <row r="32688" ht="15" x14ac:dyDescent="0.25"/>
    <row r="32689" ht="15" x14ac:dyDescent="0.25"/>
    <row r="32690" ht="15" x14ac:dyDescent="0.25"/>
    <row r="32691" ht="15" x14ac:dyDescent="0.25"/>
    <row r="32692" ht="15" x14ac:dyDescent="0.25"/>
    <row r="32693" ht="15" x14ac:dyDescent="0.25"/>
    <row r="32694" ht="15" x14ac:dyDescent="0.25"/>
    <row r="32695" ht="15" x14ac:dyDescent="0.25"/>
    <row r="32696" ht="15" x14ac:dyDescent="0.25"/>
    <row r="32697" ht="15" x14ac:dyDescent="0.25"/>
    <row r="32698" ht="15" x14ac:dyDescent="0.25"/>
    <row r="32699" ht="15" x14ac:dyDescent="0.25"/>
    <row r="32700" ht="15" x14ac:dyDescent="0.25"/>
    <row r="32701" ht="15" x14ac:dyDescent="0.25"/>
    <row r="32702" ht="15" x14ac:dyDescent="0.25"/>
    <row r="32703" ht="15" x14ac:dyDescent="0.25"/>
    <row r="32704" ht="15" x14ac:dyDescent="0.25"/>
    <row r="32705" ht="15" x14ac:dyDescent="0.25"/>
    <row r="32706" ht="15" x14ac:dyDescent="0.25"/>
    <row r="32707" ht="15" x14ac:dyDescent="0.25"/>
    <row r="32708" ht="15" x14ac:dyDescent="0.25"/>
    <row r="32709" ht="15" x14ac:dyDescent="0.25"/>
    <row r="32710" ht="15" x14ac:dyDescent="0.25"/>
    <row r="32711" ht="15" x14ac:dyDescent="0.25"/>
    <row r="32712" ht="15" x14ac:dyDescent="0.25"/>
    <row r="32713" ht="15" x14ac:dyDescent="0.25"/>
    <row r="32714" ht="15" x14ac:dyDescent="0.25"/>
    <row r="32715" ht="15" x14ac:dyDescent="0.25"/>
    <row r="32716" ht="15" x14ac:dyDescent="0.25"/>
    <row r="32717" ht="15" x14ac:dyDescent="0.25"/>
    <row r="32718" ht="15" x14ac:dyDescent="0.25"/>
    <row r="32719" ht="15" x14ac:dyDescent="0.25"/>
    <row r="32720" ht="15" x14ac:dyDescent="0.25"/>
    <row r="32721" ht="15" x14ac:dyDescent="0.25"/>
    <row r="32722" ht="15" x14ac:dyDescent="0.25"/>
    <row r="32723" ht="15" x14ac:dyDescent="0.25"/>
    <row r="32724" ht="15" x14ac:dyDescent="0.25"/>
    <row r="32725" ht="15" x14ac:dyDescent="0.25"/>
    <row r="32726" ht="15" x14ac:dyDescent="0.25"/>
    <row r="32727" ht="15" x14ac:dyDescent="0.25"/>
    <row r="32728" ht="15" x14ac:dyDescent="0.25"/>
    <row r="32729" ht="15" x14ac:dyDescent="0.25"/>
    <row r="32730" ht="15" x14ac:dyDescent="0.25"/>
    <row r="32731" ht="15" x14ac:dyDescent="0.25"/>
    <row r="32732" ht="15" x14ac:dyDescent="0.25"/>
    <row r="32733" ht="15" x14ac:dyDescent="0.25"/>
    <row r="32734" ht="15" x14ac:dyDescent="0.25"/>
    <row r="32735" ht="15" x14ac:dyDescent="0.25"/>
    <row r="32736" ht="15" x14ac:dyDescent="0.25"/>
    <row r="32737" ht="15" x14ac:dyDescent="0.25"/>
    <row r="32738" ht="15" x14ac:dyDescent="0.25"/>
    <row r="32739" ht="15" x14ac:dyDescent="0.25"/>
    <row r="32740" ht="15" x14ac:dyDescent="0.25"/>
    <row r="32741" ht="15" x14ac:dyDescent="0.25"/>
    <row r="32742" ht="15" x14ac:dyDescent="0.25"/>
    <row r="32743" ht="15" x14ac:dyDescent="0.25"/>
    <row r="32744" ht="15" x14ac:dyDescent="0.25"/>
    <row r="32745" ht="15" x14ac:dyDescent="0.25"/>
    <row r="32746" ht="15" x14ac:dyDescent="0.25"/>
    <row r="32747" ht="15" x14ac:dyDescent="0.25"/>
    <row r="32748" ht="15" x14ac:dyDescent="0.25"/>
    <row r="32749" ht="15" x14ac:dyDescent="0.25"/>
    <row r="32750" ht="15" x14ac:dyDescent="0.25"/>
    <row r="32751" ht="15" x14ac:dyDescent="0.25"/>
    <row r="32752" ht="15" x14ac:dyDescent="0.25"/>
    <row r="32753" ht="15" x14ac:dyDescent="0.25"/>
    <row r="32754" ht="15" x14ac:dyDescent="0.25"/>
    <row r="32755" ht="15" x14ac:dyDescent="0.25"/>
    <row r="32756" ht="15" x14ac:dyDescent="0.25"/>
    <row r="32757" ht="15" x14ac:dyDescent="0.25"/>
    <row r="32758" ht="15" x14ac:dyDescent="0.25"/>
    <row r="32759" ht="15" x14ac:dyDescent="0.25"/>
    <row r="32760" ht="15" x14ac:dyDescent="0.25"/>
    <row r="32761" ht="15" x14ac:dyDescent="0.25"/>
    <row r="32762" ht="15" x14ac:dyDescent="0.25"/>
    <row r="32763" ht="15" x14ac:dyDescent="0.25"/>
    <row r="32764" ht="15" x14ac:dyDescent="0.25"/>
    <row r="32765" ht="15" x14ac:dyDescent="0.25"/>
    <row r="32766" ht="15" x14ac:dyDescent="0.25"/>
    <row r="32767" ht="15" x14ac:dyDescent="0.25"/>
    <row r="32768" ht="15" x14ac:dyDescent="0.25"/>
    <row r="32769" ht="15" x14ac:dyDescent="0.25"/>
    <row r="32770" ht="15" x14ac:dyDescent="0.25"/>
    <row r="32771" ht="15" x14ac:dyDescent="0.25"/>
    <row r="32772" ht="15" x14ac:dyDescent="0.25"/>
    <row r="32773" ht="15" x14ac:dyDescent="0.25"/>
    <row r="32774" ht="15" x14ac:dyDescent="0.25"/>
    <row r="32775" ht="15" x14ac:dyDescent="0.25"/>
    <row r="32776" ht="15" x14ac:dyDescent="0.25"/>
    <row r="32777" ht="15" x14ac:dyDescent="0.25"/>
    <row r="32778" ht="15" x14ac:dyDescent="0.25"/>
    <row r="32779" ht="15" x14ac:dyDescent="0.25"/>
    <row r="32780" ht="15" x14ac:dyDescent="0.25"/>
    <row r="32781" ht="15" x14ac:dyDescent="0.25"/>
    <row r="32782" ht="15" x14ac:dyDescent="0.25"/>
    <row r="32783" ht="15" x14ac:dyDescent="0.25"/>
    <row r="32784" ht="15" x14ac:dyDescent="0.25"/>
    <row r="32785" ht="15" x14ac:dyDescent="0.25"/>
    <row r="32786" ht="15" x14ac:dyDescent="0.25"/>
    <row r="32787" ht="15" x14ac:dyDescent="0.25"/>
    <row r="32788" ht="15" x14ac:dyDescent="0.25"/>
    <row r="32789" ht="15" x14ac:dyDescent="0.25"/>
    <row r="32790" ht="15" x14ac:dyDescent="0.25"/>
    <row r="32791" ht="15" x14ac:dyDescent="0.25"/>
    <row r="32792" ht="15" x14ac:dyDescent="0.25"/>
    <row r="32793" ht="15" x14ac:dyDescent="0.25"/>
    <row r="32794" ht="15" x14ac:dyDescent="0.25"/>
    <row r="32795" ht="15" x14ac:dyDescent="0.25"/>
    <row r="32796" ht="15" x14ac:dyDescent="0.25"/>
    <row r="32797" ht="15" x14ac:dyDescent="0.25"/>
    <row r="32798" ht="15" x14ac:dyDescent="0.25"/>
    <row r="32799" ht="15" x14ac:dyDescent="0.25"/>
    <row r="32800" ht="15" x14ac:dyDescent="0.25"/>
    <row r="32801" ht="15" x14ac:dyDescent="0.25"/>
    <row r="32802" ht="15" x14ac:dyDescent="0.25"/>
    <row r="32803" ht="15" x14ac:dyDescent="0.25"/>
    <row r="32804" ht="15" x14ac:dyDescent="0.25"/>
    <row r="32805" ht="15" x14ac:dyDescent="0.25"/>
    <row r="32806" ht="15" x14ac:dyDescent="0.25"/>
    <row r="32807" ht="15" x14ac:dyDescent="0.25"/>
    <row r="32808" ht="15" x14ac:dyDescent="0.25"/>
    <row r="32809" ht="15" x14ac:dyDescent="0.25"/>
    <row r="32810" ht="15" x14ac:dyDescent="0.25"/>
    <row r="32811" ht="15" x14ac:dyDescent="0.25"/>
    <row r="32812" ht="15" x14ac:dyDescent="0.25"/>
    <row r="32813" ht="15" x14ac:dyDescent="0.25"/>
    <row r="32814" ht="15" x14ac:dyDescent="0.25"/>
    <row r="32815" ht="15" x14ac:dyDescent="0.25"/>
    <row r="32816" ht="15" x14ac:dyDescent="0.25"/>
    <row r="32817" ht="15" x14ac:dyDescent="0.25"/>
    <row r="32818" ht="15" x14ac:dyDescent="0.25"/>
    <row r="32819" ht="15" x14ac:dyDescent="0.25"/>
    <row r="32820" ht="15" x14ac:dyDescent="0.25"/>
    <row r="32821" ht="15" x14ac:dyDescent="0.25"/>
    <row r="32822" ht="15" x14ac:dyDescent="0.25"/>
    <row r="32823" ht="15" x14ac:dyDescent="0.25"/>
    <row r="32824" ht="15" x14ac:dyDescent="0.25"/>
    <row r="32825" ht="15" x14ac:dyDescent="0.25"/>
    <row r="32826" ht="15" x14ac:dyDescent="0.25"/>
    <row r="32827" ht="15" x14ac:dyDescent="0.25"/>
    <row r="32828" ht="15" x14ac:dyDescent="0.25"/>
    <row r="32829" ht="15" x14ac:dyDescent="0.25"/>
    <row r="32830" ht="15" x14ac:dyDescent="0.25"/>
    <row r="32831" ht="15" x14ac:dyDescent="0.25"/>
    <row r="32832" ht="15" x14ac:dyDescent="0.25"/>
    <row r="32833" ht="15" x14ac:dyDescent="0.25"/>
    <row r="32834" ht="15" x14ac:dyDescent="0.25"/>
    <row r="32835" ht="15" x14ac:dyDescent="0.25"/>
    <row r="32836" ht="15" x14ac:dyDescent="0.25"/>
    <row r="32837" ht="15" x14ac:dyDescent="0.25"/>
    <row r="32838" ht="15" x14ac:dyDescent="0.25"/>
    <row r="32839" ht="15" x14ac:dyDescent="0.25"/>
    <row r="32840" ht="15" x14ac:dyDescent="0.25"/>
    <row r="32841" ht="15" x14ac:dyDescent="0.25"/>
    <row r="32842" ht="15" x14ac:dyDescent="0.25"/>
    <row r="32843" ht="15" x14ac:dyDescent="0.25"/>
    <row r="32844" ht="15" x14ac:dyDescent="0.25"/>
    <row r="32845" ht="15" x14ac:dyDescent="0.25"/>
    <row r="32846" ht="15" x14ac:dyDescent="0.25"/>
    <row r="32847" ht="15" x14ac:dyDescent="0.25"/>
    <row r="32848" ht="15" x14ac:dyDescent="0.25"/>
    <row r="32849" ht="15" x14ac:dyDescent="0.25"/>
    <row r="32850" ht="15" x14ac:dyDescent="0.25"/>
    <row r="32851" ht="15" x14ac:dyDescent="0.25"/>
    <row r="32852" ht="15" x14ac:dyDescent="0.25"/>
    <row r="32853" ht="15" x14ac:dyDescent="0.25"/>
    <row r="32854" ht="15" x14ac:dyDescent="0.25"/>
    <row r="32855" ht="15" x14ac:dyDescent="0.25"/>
    <row r="32856" ht="15" x14ac:dyDescent="0.25"/>
    <row r="32857" ht="15" x14ac:dyDescent="0.25"/>
    <row r="32858" ht="15" x14ac:dyDescent="0.25"/>
    <row r="32859" ht="15" x14ac:dyDescent="0.25"/>
    <row r="32860" ht="15" x14ac:dyDescent="0.25"/>
    <row r="32861" ht="15" x14ac:dyDescent="0.25"/>
    <row r="32862" ht="15" x14ac:dyDescent="0.25"/>
    <row r="32863" ht="15" x14ac:dyDescent="0.25"/>
    <row r="32864" ht="15" x14ac:dyDescent="0.25"/>
    <row r="32865" ht="15" x14ac:dyDescent="0.25"/>
    <row r="32866" ht="15" x14ac:dyDescent="0.25"/>
    <row r="32867" ht="15" x14ac:dyDescent="0.25"/>
    <row r="32868" ht="15" x14ac:dyDescent="0.25"/>
    <row r="32869" ht="15" x14ac:dyDescent="0.25"/>
    <row r="32870" ht="15" x14ac:dyDescent="0.25"/>
    <row r="32871" ht="15" x14ac:dyDescent="0.25"/>
    <row r="32872" ht="15" x14ac:dyDescent="0.25"/>
    <row r="32873" ht="15" x14ac:dyDescent="0.25"/>
    <row r="32874" ht="15" x14ac:dyDescent="0.25"/>
    <row r="32875" ht="15" x14ac:dyDescent="0.25"/>
    <row r="32876" ht="15" x14ac:dyDescent="0.25"/>
    <row r="32877" ht="15" x14ac:dyDescent="0.25"/>
    <row r="32878" ht="15" x14ac:dyDescent="0.25"/>
    <row r="32879" ht="15" x14ac:dyDescent="0.25"/>
    <row r="32880" ht="15" x14ac:dyDescent="0.25"/>
    <row r="32881" ht="15" x14ac:dyDescent="0.25"/>
    <row r="32882" ht="15" x14ac:dyDescent="0.25"/>
    <row r="32883" ht="15" x14ac:dyDescent="0.25"/>
    <row r="32884" ht="15" x14ac:dyDescent="0.25"/>
    <row r="32885" ht="15" x14ac:dyDescent="0.25"/>
    <row r="32886" ht="15" x14ac:dyDescent="0.25"/>
    <row r="32887" ht="15" x14ac:dyDescent="0.25"/>
    <row r="32888" ht="15" x14ac:dyDescent="0.25"/>
    <row r="32889" ht="15" x14ac:dyDescent="0.25"/>
    <row r="32890" ht="15" x14ac:dyDescent="0.25"/>
    <row r="32891" ht="15" x14ac:dyDescent="0.25"/>
    <row r="32892" ht="15" x14ac:dyDescent="0.25"/>
    <row r="32893" ht="15" x14ac:dyDescent="0.25"/>
    <row r="32894" ht="15" x14ac:dyDescent="0.25"/>
    <row r="32895" ht="15" x14ac:dyDescent="0.25"/>
    <row r="32896" ht="15" x14ac:dyDescent="0.25"/>
    <row r="32897" ht="15" x14ac:dyDescent="0.25"/>
    <row r="32898" ht="15" x14ac:dyDescent="0.25"/>
    <row r="32899" ht="15" x14ac:dyDescent="0.25"/>
    <row r="32900" ht="15" x14ac:dyDescent="0.25"/>
    <row r="32901" ht="15" x14ac:dyDescent="0.25"/>
    <row r="32902" ht="15" x14ac:dyDescent="0.25"/>
    <row r="32903" ht="15" x14ac:dyDescent="0.25"/>
    <row r="32904" ht="15" x14ac:dyDescent="0.25"/>
    <row r="32905" ht="15" x14ac:dyDescent="0.25"/>
    <row r="32906" ht="15" x14ac:dyDescent="0.25"/>
    <row r="32907" ht="15" x14ac:dyDescent="0.25"/>
    <row r="32908" ht="15" x14ac:dyDescent="0.25"/>
    <row r="32909" ht="15" x14ac:dyDescent="0.25"/>
    <row r="32910" ht="15" x14ac:dyDescent="0.25"/>
    <row r="32911" ht="15" x14ac:dyDescent="0.25"/>
    <row r="32912" ht="15" x14ac:dyDescent="0.25"/>
    <row r="32913" ht="15" x14ac:dyDescent="0.25"/>
    <row r="32914" ht="15" x14ac:dyDescent="0.25"/>
    <row r="32915" ht="15" x14ac:dyDescent="0.25"/>
    <row r="32916" ht="15" x14ac:dyDescent="0.25"/>
    <row r="32917" ht="15" x14ac:dyDescent="0.25"/>
    <row r="32918" ht="15" x14ac:dyDescent="0.25"/>
    <row r="32919" ht="15" x14ac:dyDescent="0.25"/>
    <row r="32920" ht="15" x14ac:dyDescent="0.25"/>
    <row r="32921" ht="15" x14ac:dyDescent="0.25"/>
    <row r="32922" ht="15" x14ac:dyDescent="0.25"/>
    <row r="32923" ht="15" x14ac:dyDescent="0.25"/>
    <row r="32924" ht="15" x14ac:dyDescent="0.25"/>
    <row r="32925" ht="15" x14ac:dyDescent="0.25"/>
    <row r="32926" ht="15" x14ac:dyDescent="0.25"/>
    <row r="32927" ht="15" x14ac:dyDescent="0.25"/>
    <row r="32928" ht="15" x14ac:dyDescent="0.25"/>
    <row r="32929" ht="15" x14ac:dyDescent="0.25"/>
    <row r="32930" ht="15" x14ac:dyDescent="0.25"/>
    <row r="32931" ht="15" x14ac:dyDescent="0.25"/>
    <row r="32932" ht="15" x14ac:dyDescent="0.25"/>
    <row r="32933" ht="15" x14ac:dyDescent="0.25"/>
    <row r="32934" ht="15" x14ac:dyDescent="0.25"/>
    <row r="32935" ht="15" x14ac:dyDescent="0.25"/>
    <row r="32936" ht="15" x14ac:dyDescent="0.25"/>
    <row r="32937" ht="15" x14ac:dyDescent="0.25"/>
    <row r="32938" ht="15" x14ac:dyDescent="0.25"/>
    <row r="32939" ht="15" x14ac:dyDescent="0.25"/>
    <row r="32940" ht="15" x14ac:dyDescent="0.25"/>
    <row r="32941" ht="15" x14ac:dyDescent="0.25"/>
    <row r="32942" ht="15" x14ac:dyDescent="0.25"/>
    <row r="32943" ht="15" x14ac:dyDescent="0.25"/>
    <row r="32944" ht="15" x14ac:dyDescent="0.25"/>
    <row r="32945" ht="15" x14ac:dyDescent="0.25"/>
    <row r="32946" ht="15" x14ac:dyDescent="0.25"/>
    <row r="32947" ht="15" x14ac:dyDescent="0.25"/>
    <row r="32948" ht="15" x14ac:dyDescent="0.25"/>
    <row r="32949" ht="15" x14ac:dyDescent="0.25"/>
    <row r="32950" ht="15" x14ac:dyDescent="0.25"/>
    <row r="32951" ht="15" x14ac:dyDescent="0.25"/>
    <row r="32952" ht="15" x14ac:dyDescent="0.25"/>
    <row r="32953" ht="15" x14ac:dyDescent="0.25"/>
    <row r="32954" ht="15" x14ac:dyDescent="0.25"/>
    <row r="32955" ht="15" x14ac:dyDescent="0.25"/>
    <row r="32956" ht="15" x14ac:dyDescent="0.25"/>
    <row r="32957" ht="15" x14ac:dyDescent="0.25"/>
    <row r="32958" ht="15" x14ac:dyDescent="0.25"/>
    <row r="32959" ht="15" x14ac:dyDescent="0.25"/>
    <row r="32960" ht="15" x14ac:dyDescent="0.25"/>
    <row r="32961" ht="15" x14ac:dyDescent="0.25"/>
    <row r="32962" ht="15" x14ac:dyDescent="0.25"/>
    <row r="32963" ht="15" x14ac:dyDescent="0.25"/>
    <row r="32964" ht="15" x14ac:dyDescent="0.25"/>
    <row r="32965" ht="15" x14ac:dyDescent="0.25"/>
    <row r="32966" ht="15" x14ac:dyDescent="0.25"/>
    <row r="32967" ht="15" x14ac:dyDescent="0.25"/>
    <row r="32968" ht="15" x14ac:dyDescent="0.25"/>
    <row r="32969" ht="15" x14ac:dyDescent="0.25"/>
    <row r="32970" ht="15" x14ac:dyDescent="0.25"/>
    <row r="32971" ht="15" x14ac:dyDescent="0.25"/>
    <row r="32972" ht="15" x14ac:dyDescent="0.25"/>
    <row r="32973" ht="15" x14ac:dyDescent="0.25"/>
    <row r="32974" ht="15" x14ac:dyDescent="0.25"/>
    <row r="32975" ht="15" x14ac:dyDescent="0.25"/>
    <row r="32976" ht="15" x14ac:dyDescent="0.25"/>
    <row r="32977" ht="15" x14ac:dyDescent="0.25"/>
    <row r="32978" ht="15" x14ac:dyDescent="0.25"/>
    <row r="32979" ht="15" x14ac:dyDescent="0.25"/>
    <row r="32980" ht="15" x14ac:dyDescent="0.25"/>
    <row r="32981" ht="15" x14ac:dyDescent="0.25"/>
    <row r="32982" ht="15" x14ac:dyDescent="0.25"/>
    <row r="32983" ht="15" x14ac:dyDescent="0.25"/>
    <row r="32984" ht="15" x14ac:dyDescent="0.25"/>
    <row r="32985" ht="15" x14ac:dyDescent="0.25"/>
    <row r="32986" ht="15" x14ac:dyDescent="0.25"/>
    <row r="32987" ht="15" x14ac:dyDescent="0.25"/>
    <row r="32988" ht="15" x14ac:dyDescent="0.25"/>
    <row r="32989" ht="15" x14ac:dyDescent="0.25"/>
    <row r="32990" ht="15" x14ac:dyDescent="0.25"/>
    <row r="32991" ht="15" x14ac:dyDescent="0.25"/>
    <row r="32992" ht="15" x14ac:dyDescent="0.25"/>
    <row r="32993" ht="15" x14ac:dyDescent="0.25"/>
    <row r="32994" ht="15" x14ac:dyDescent="0.25"/>
    <row r="32995" ht="15" x14ac:dyDescent="0.25"/>
    <row r="32996" ht="15" x14ac:dyDescent="0.25"/>
    <row r="32997" ht="15" x14ac:dyDescent="0.25"/>
    <row r="32998" ht="15" x14ac:dyDescent="0.25"/>
    <row r="32999" ht="15" x14ac:dyDescent="0.25"/>
    <row r="33000" ht="15" x14ac:dyDescent="0.25"/>
    <row r="33001" ht="15" x14ac:dyDescent="0.25"/>
    <row r="33002" ht="15" x14ac:dyDescent="0.25"/>
    <row r="33003" ht="15" x14ac:dyDescent="0.25"/>
    <row r="33004" ht="15" x14ac:dyDescent="0.25"/>
    <row r="33005" ht="15" x14ac:dyDescent="0.25"/>
    <row r="33006" ht="15" x14ac:dyDescent="0.25"/>
    <row r="33007" ht="15" x14ac:dyDescent="0.25"/>
    <row r="33008" ht="15" x14ac:dyDescent="0.25"/>
    <row r="33009" ht="15" x14ac:dyDescent="0.25"/>
    <row r="33010" ht="15" x14ac:dyDescent="0.25"/>
    <row r="33011" ht="15" x14ac:dyDescent="0.25"/>
    <row r="33012" ht="15" x14ac:dyDescent="0.25"/>
    <row r="33013" ht="15" x14ac:dyDescent="0.25"/>
    <row r="33014" ht="15" x14ac:dyDescent="0.25"/>
    <row r="33015" ht="15" x14ac:dyDescent="0.25"/>
    <row r="33016" ht="15" x14ac:dyDescent="0.25"/>
    <row r="33017" ht="15" x14ac:dyDescent="0.25"/>
    <row r="33018" ht="15" x14ac:dyDescent="0.25"/>
    <row r="33019" ht="15" x14ac:dyDescent="0.25"/>
    <row r="33020" ht="15" x14ac:dyDescent="0.25"/>
    <row r="33021" ht="15" x14ac:dyDescent="0.25"/>
    <row r="33022" ht="15" x14ac:dyDescent="0.25"/>
    <row r="33023" ht="15" x14ac:dyDescent="0.25"/>
    <row r="33024" ht="15" x14ac:dyDescent="0.25"/>
    <row r="33025" ht="15" x14ac:dyDescent="0.25"/>
    <row r="33026" ht="15" x14ac:dyDescent="0.25"/>
    <row r="33027" ht="15" x14ac:dyDescent="0.25"/>
    <row r="33028" ht="15" x14ac:dyDescent="0.25"/>
    <row r="33029" ht="15" x14ac:dyDescent="0.25"/>
    <row r="33030" ht="15" x14ac:dyDescent="0.25"/>
    <row r="33031" ht="15" x14ac:dyDescent="0.25"/>
    <row r="33032" ht="15" x14ac:dyDescent="0.25"/>
    <row r="33033" ht="15" x14ac:dyDescent="0.25"/>
    <row r="33034" ht="15" x14ac:dyDescent="0.25"/>
    <row r="33035" ht="15" x14ac:dyDescent="0.25"/>
    <row r="33036" ht="15" x14ac:dyDescent="0.25"/>
    <row r="33037" ht="15" x14ac:dyDescent="0.25"/>
    <row r="33038" ht="15" x14ac:dyDescent="0.25"/>
    <row r="33039" ht="15" x14ac:dyDescent="0.25"/>
    <row r="33040" ht="15" x14ac:dyDescent="0.25"/>
    <row r="33041" ht="15" x14ac:dyDescent="0.25"/>
    <row r="33042" ht="15" x14ac:dyDescent="0.25"/>
    <row r="33043" ht="15" x14ac:dyDescent="0.25"/>
    <row r="33044" ht="15" x14ac:dyDescent="0.25"/>
    <row r="33045" ht="15" x14ac:dyDescent="0.25"/>
    <row r="33046" ht="15" x14ac:dyDescent="0.25"/>
    <row r="33047" ht="15" x14ac:dyDescent="0.25"/>
    <row r="33048" ht="15" x14ac:dyDescent="0.25"/>
    <row r="33049" ht="15" x14ac:dyDescent="0.25"/>
    <row r="33050" ht="15" x14ac:dyDescent="0.25"/>
    <row r="33051" ht="15" x14ac:dyDescent="0.25"/>
    <row r="33052" ht="15" x14ac:dyDescent="0.25"/>
    <row r="33053" ht="15" x14ac:dyDescent="0.25"/>
    <row r="33054" ht="15" x14ac:dyDescent="0.25"/>
    <row r="33055" ht="15" x14ac:dyDescent="0.25"/>
    <row r="33056" ht="15" x14ac:dyDescent="0.25"/>
    <row r="33057" ht="15" x14ac:dyDescent="0.25"/>
    <row r="33058" ht="15" x14ac:dyDescent="0.25"/>
    <row r="33059" ht="15" x14ac:dyDescent="0.25"/>
    <row r="33060" ht="15" x14ac:dyDescent="0.25"/>
    <row r="33061" ht="15" x14ac:dyDescent="0.25"/>
    <row r="33062" ht="15" x14ac:dyDescent="0.25"/>
    <row r="33063" ht="15" x14ac:dyDescent="0.25"/>
    <row r="33064" ht="15" x14ac:dyDescent="0.25"/>
    <row r="33065" ht="15" x14ac:dyDescent="0.25"/>
    <row r="33066" ht="15" x14ac:dyDescent="0.25"/>
    <row r="33067" ht="15" x14ac:dyDescent="0.25"/>
    <row r="33068" ht="15" x14ac:dyDescent="0.25"/>
    <row r="33069" ht="15" x14ac:dyDescent="0.25"/>
    <row r="33070" ht="15" x14ac:dyDescent="0.25"/>
    <row r="33071" ht="15" x14ac:dyDescent="0.25"/>
    <row r="33072" ht="15" x14ac:dyDescent="0.25"/>
    <row r="33073" ht="15" x14ac:dyDescent="0.25"/>
    <row r="33074" ht="15" x14ac:dyDescent="0.25"/>
    <row r="33075" ht="15" x14ac:dyDescent="0.25"/>
    <row r="33076" ht="15" x14ac:dyDescent="0.25"/>
    <row r="33077" ht="15" x14ac:dyDescent="0.25"/>
    <row r="33078" ht="15" x14ac:dyDescent="0.25"/>
    <row r="33079" ht="15" x14ac:dyDescent="0.25"/>
    <row r="33080" ht="15" x14ac:dyDescent="0.25"/>
    <row r="33081" ht="15" x14ac:dyDescent="0.25"/>
    <row r="33082" ht="15" x14ac:dyDescent="0.25"/>
    <row r="33083" ht="15" x14ac:dyDescent="0.25"/>
    <row r="33084" ht="15" x14ac:dyDescent="0.25"/>
    <row r="33085" ht="15" x14ac:dyDescent="0.25"/>
    <row r="33086" ht="15" x14ac:dyDescent="0.25"/>
    <row r="33087" ht="15" x14ac:dyDescent="0.25"/>
    <row r="33088" ht="15" x14ac:dyDescent="0.25"/>
    <row r="33089" ht="15" x14ac:dyDescent="0.25"/>
    <row r="33090" ht="15" x14ac:dyDescent="0.25"/>
    <row r="33091" ht="15" x14ac:dyDescent="0.25"/>
    <row r="33092" ht="15" x14ac:dyDescent="0.25"/>
    <row r="33093" ht="15" x14ac:dyDescent="0.25"/>
    <row r="33094" ht="15" x14ac:dyDescent="0.25"/>
    <row r="33095" ht="15" x14ac:dyDescent="0.25"/>
    <row r="33096" ht="15" x14ac:dyDescent="0.25"/>
    <row r="33097" ht="15" x14ac:dyDescent="0.25"/>
    <row r="33098" ht="15" x14ac:dyDescent="0.25"/>
    <row r="33099" ht="15" x14ac:dyDescent="0.25"/>
    <row r="33100" ht="15" x14ac:dyDescent="0.25"/>
    <row r="33101" ht="15" x14ac:dyDescent="0.25"/>
    <row r="33102" ht="15" x14ac:dyDescent="0.25"/>
    <row r="33103" ht="15" x14ac:dyDescent="0.25"/>
    <row r="33104" ht="15" x14ac:dyDescent="0.25"/>
    <row r="33105" ht="15" x14ac:dyDescent="0.25"/>
    <row r="33106" ht="15" x14ac:dyDescent="0.25"/>
    <row r="33107" ht="15" x14ac:dyDescent="0.25"/>
    <row r="33108" ht="15" x14ac:dyDescent="0.25"/>
    <row r="33109" ht="15" x14ac:dyDescent="0.25"/>
    <row r="33110" ht="15" x14ac:dyDescent="0.25"/>
    <row r="33111" ht="15" x14ac:dyDescent="0.25"/>
    <row r="33112" ht="15" x14ac:dyDescent="0.25"/>
    <row r="33113" ht="15" x14ac:dyDescent="0.25"/>
    <row r="33114" ht="15" x14ac:dyDescent="0.25"/>
    <row r="33115" ht="15" x14ac:dyDescent="0.25"/>
    <row r="33116" ht="15" x14ac:dyDescent="0.25"/>
    <row r="33117" ht="15" x14ac:dyDescent="0.25"/>
    <row r="33118" ht="15" x14ac:dyDescent="0.25"/>
    <row r="33119" ht="15" x14ac:dyDescent="0.25"/>
    <row r="33120" ht="15" x14ac:dyDescent="0.25"/>
    <row r="33121" ht="15" x14ac:dyDescent="0.25"/>
    <row r="33122" ht="15" x14ac:dyDescent="0.25"/>
    <row r="33123" ht="15" x14ac:dyDescent="0.25"/>
    <row r="33124" ht="15" x14ac:dyDescent="0.25"/>
    <row r="33125" ht="15" x14ac:dyDescent="0.25"/>
    <row r="33126" ht="15" x14ac:dyDescent="0.25"/>
    <row r="33127" ht="15" x14ac:dyDescent="0.25"/>
    <row r="33128" ht="15" x14ac:dyDescent="0.25"/>
    <row r="33129" ht="15" x14ac:dyDescent="0.25"/>
    <row r="33130" ht="15" x14ac:dyDescent="0.25"/>
    <row r="33131" ht="15" x14ac:dyDescent="0.25"/>
    <row r="33132" ht="15" x14ac:dyDescent="0.25"/>
    <row r="33133" ht="15" x14ac:dyDescent="0.25"/>
    <row r="33134" ht="15" x14ac:dyDescent="0.25"/>
    <row r="33135" ht="15" x14ac:dyDescent="0.25"/>
    <row r="33136" ht="15" x14ac:dyDescent="0.25"/>
    <row r="33137" ht="15" x14ac:dyDescent="0.25"/>
    <row r="33138" ht="15" x14ac:dyDescent="0.25"/>
    <row r="33139" ht="15" x14ac:dyDescent="0.25"/>
    <row r="33140" ht="15" x14ac:dyDescent="0.25"/>
    <row r="33141" ht="15" x14ac:dyDescent="0.25"/>
    <row r="33142" ht="15" x14ac:dyDescent="0.25"/>
    <row r="33143" ht="15" x14ac:dyDescent="0.25"/>
    <row r="33144" ht="15" x14ac:dyDescent="0.25"/>
    <row r="33145" ht="15" x14ac:dyDescent="0.25"/>
    <row r="33146" ht="15" x14ac:dyDescent="0.25"/>
    <row r="33147" ht="15" x14ac:dyDescent="0.25"/>
    <row r="33148" ht="15" x14ac:dyDescent="0.25"/>
    <row r="33149" ht="15" x14ac:dyDescent="0.25"/>
    <row r="33150" ht="15" x14ac:dyDescent="0.25"/>
    <row r="33151" ht="15" x14ac:dyDescent="0.25"/>
    <row r="33152" ht="15" x14ac:dyDescent="0.25"/>
    <row r="33153" ht="15" x14ac:dyDescent="0.25"/>
    <row r="33154" ht="15" x14ac:dyDescent="0.25"/>
    <row r="33155" ht="15" x14ac:dyDescent="0.25"/>
    <row r="33156" ht="15" x14ac:dyDescent="0.25"/>
    <row r="33157" ht="15" x14ac:dyDescent="0.25"/>
    <row r="33158" ht="15" x14ac:dyDescent="0.25"/>
    <row r="33159" ht="15" x14ac:dyDescent="0.25"/>
    <row r="33160" ht="15" x14ac:dyDescent="0.25"/>
    <row r="33161" ht="15" x14ac:dyDescent="0.25"/>
    <row r="33162" ht="15" x14ac:dyDescent="0.25"/>
    <row r="33163" ht="15" x14ac:dyDescent="0.25"/>
    <row r="33164" ht="15" x14ac:dyDescent="0.25"/>
    <row r="33165" ht="15" x14ac:dyDescent="0.25"/>
    <row r="33166" ht="15" x14ac:dyDescent="0.25"/>
    <row r="33167" ht="15" x14ac:dyDescent="0.25"/>
    <row r="33168" ht="15" x14ac:dyDescent="0.25"/>
    <row r="33169" ht="15" x14ac:dyDescent="0.25"/>
    <row r="33170" ht="15" x14ac:dyDescent="0.25"/>
    <row r="33171" ht="15" x14ac:dyDescent="0.25"/>
    <row r="33172" ht="15" x14ac:dyDescent="0.25"/>
    <row r="33173" ht="15" x14ac:dyDescent="0.25"/>
    <row r="33174" ht="15" x14ac:dyDescent="0.25"/>
    <row r="33175" ht="15" x14ac:dyDescent="0.25"/>
    <row r="33176" ht="15" x14ac:dyDescent="0.25"/>
    <row r="33177" ht="15" x14ac:dyDescent="0.25"/>
    <row r="33178" ht="15" x14ac:dyDescent="0.25"/>
    <row r="33179" ht="15" x14ac:dyDescent="0.25"/>
    <row r="33180" ht="15" x14ac:dyDescent="0.25"/>
    <row r="33181" ht="15" x14ac:dyDescent="0.25"/>
    <row r="33182" ht="15" x14ac:dyDescent="0.25"/>
    <row r="33183" ht="15" x14ac:dyDescent="0.25"/>
    <row r="33184" ht="15" x14ac:dyDescent="0.25"/>
    <row r="33185" ht="15" x14ac:dyDescent="0.25"/>
    <row r="33186" ht="15" x14ac:dyDescent="0.25"/>
    <row r="33187" ht="15" x14ac:dyDescent="0.25"/>
    <row r="33188" ht="15" x14ac:dyDescent="0.25"/>
    <row r="33189" ht="15" x14ac:dyDescent="0.25"/>
    <row r="33190" ht="15" x14ac:dyDescent="0.25"/>
    <row r="33191" ht="15" x14ac:dyDescent="0.25"/>
    <row r="33192" ht="15" x14ac:dyDescent="0.25"/>
    <row r="33193" ht="15" x14ac:dyDescent="0.25"/>
    <row r="33194" ht="15" x14ac:dyDescent="0.25"/>
    <row r="33195" ht="15" x14ac:dyDescent="0.25"/>
    <row r="33196" ht="15" x14ac:dyDescent="0.25"/>
    <row r="33197" ht="15" x14ac:dyDescent="0.25"/>
    <row r="33198" ht="15" x14ac:dyDescent="0.25"/>
    <row r="33199" ht="15" x14ac:dyDescent="0.25"/>
    <row r="33200" ht="15" x14ac:dyDescent="0.25"/>
    <row r="33201" ht="15" x14ac:dyDescent="0.25"/>
    <row r="33202" ht="15" x14ac:dyDescent="0.25"/>
    <row r="33203" ht="15" x14ac:dyDescent="0.25"/>
    <row r="33204" ht="15" x14ac:dyDescent="0.25"/>
    <row r="33205" ht="15" x14ac:dyDescent="0.25"/>
    <row r="33206" ht="15" x14ac:dyDescent="0.25"/>
    <row r="33207" ht="15" x14ac:dyDescent="0.25"/>
    <row r="33208" ht="15" x14ac:dyDescent="0.25"/>
    <row r="33209" ht="15" x14ac:dyDescent="0.25"/>
    <row r="33210" ht="15" x14ac:dyDescent="0.25"/>
    <row r="33211" ht="15" x14ac:dyDescent="0.25"/>
    <row r="33212" ht="15" x14ac:dyDescent="0.25"/>
    <row r="33213" ht="15" x14ac:dyDescent="0.25"/>
    <row r="33214" ht="15" x14ac:dyDescent="0.25"/>
    <row r="33215" ht="15" x14ac:dyDescent="0.25"/>
    <row r="33216" ht="15" x14ac:dyDescent="0.25"/>
    <row r="33217" ht="15" x14ac:dyDescent="0.25"/>
    <row r="33218" ht="15" x14ac:dyDescent="0.25"/>
    <row r="33219" ht="15" x14ac:dyDescent="0.25"/>
    <row r="33220" ht="15" x14ac:dyDescent="0.25"/>
    <row r="33221" ht="15" x14ac:dyDescent="0.25"/>
    <row r="33222" ht="15" x14ac:dyDescent="0.25"/>
    <row r="33223" ht="15" x14ac:dyDescent="0.25"/>
    <row r="33224" ht="15" x14ac:dyDescent="0.25"/>
    <row r="33225" ht="15" x14ac:dyDescent="0.25"/>
    <row r="33226" ht="15" x14ac:dyDescent="0.25"/>
    <row r="33227" ht="15" x14ac:dyDescent="0.25"/>
    <row r="33228" ht="15" x14ac:dyDescent="0.25"/>
    <row r="33229" ht="15" x14ac:dyDescent="0.25"/>
    <row r="33230" ht="15" x14ac:dyDescent="0.25"/>
    <row r="33231" ht="15" x14ac:dyDescent="0.25"/>
    <row r="33232" ht="15" x14ac:dyDescent="0.25"/>
    <row r="33233" ht="15" x14ac:dyDescent="0.25"/>
    <row r="33234" ht="15" x14ac:dyDescent="0.25"/>
    <row r="33235" ht="15" x14ac:dyDescent="0.25"/>
    <row r="33236" ht="15" x14ac:dyDescent="0.25"/>
    <row r="33237" ht="15" x14ac:dyDescent="0.25"/>
    <row r="33238" ht="15" x14ac:dyDescent="0.25"/>
    <row r="33239" ht="15" x14ac:dyDescent="0.25"/>
    <row r="33240" ht="15" x14ac:dyDescent="0.25"/>
    <row r="33241" ht="15" x14ac:dyDescent="0.25"/>
    <row r="33242" ht="15" x14ac:dyDescent="0.25"/>
    <row r="33243" ht="15" x14ac:dyDescent="0.25"/>
    <row r="33244" ht="15" x14ac:dyDescent="0.25"/>
    <row r="33245" ht="15" x14ac:dyDescent="0.25"/>
    <row r="33246" ht="15" x14ac:dyDescent="0.25"/>
    <row r="33247" ht="15" x14ac:dyDescent="0.25"/>
    <row r="33248" ht="15" x14ac:dyDescent="0.25"/>
    <row r="33249" ht="15" x14ac:dyDescent="0.25"/>
    <row r="33250" ht="15" x14ac:dyDescent="0.25"/>
    <row r="33251" ht="15" x14ac:dyDescent="0.25"/>
    <row r="33252" ht="15" x14ac:dyDescent="0.25"/>
    <row r="33253" ht="15" x14ac:dyDescent="0.25"/>
    <row r="33254" ht="15" x14ac:dyDescent="0.25"/>
    <row r="33255" ht="15" x14ac:dyDescent="0.25"/>
    <row r="33256" ht="15" x14ac:dyDescent="0.25"/>
    <row r="33257" ht="15" x14ac:dyDescent="0.25"/>
    <row r="33258" ht="15" x14ac:dyDescent="0.25"/>
    <row r="33259" ht="15" x14ac:dyDescent="0.25"/>
    <row r="33260" ht="15" x14ac:dyDescent="0.25"/>
    <row r="33261" ht="15" x14ac:dyDescent="0.25"/>
    <row r="33262" ht="15" x14ac:dyDescent="0.25"/>
    <row r="33263" ht="15" x14ac:dyDescent="0.25"/>
    <row r="33264" ht="15" x14ac:dyDescent="0.25"/>
    <row r="33265" ht="15" x14ac:dyDescent="0.25"/>
    <row r="33266" ht="15" x14ac:dyDescent="0.25"/>
    <row r="33267" ht="15" x14ac:dyDescent="0.25"/>
    <row r="33268" ht="15" x14ac:dyDescent="0.25"/>
    <row r="33269" ht="15" x14ac:dyDescent="0.25"/>
    <row r="33270" ht="15" x14ac:dyDescent="0.25"/>
    <row r="33271" ht="15" x14ac:dyDescent="0.25"/>
    <row r="33272" ht="15" x14ac:dyDescent="0.25"/>
    <row r="33273" ht="15" x14ac:dyDescent="0.25"/>
    <row r="33274" ht="15" x14ac:dyDescent="0.25"/>
    <row r="33275" ht="15" x14ac:dyDescent="0.25"/>
    <row r="33276" ht="15" x14ac:dyDescent="0.25"/>
    <row r="33277" ht="15" x14ac:dyDescent="0.25"/>
    <row r="33278" ht="15" x14ac:dyDescent="0.25"/>
    <row r="33279" ht="15" x14ac:dyDescent="0.25"/>
    <row r="33280" ht="15" x14ac:dyDescent="0.25"/>
    <row r="33281" ht="15" x14ac:dyDescent="0.25"/>
    <row r="33282" ht="15" x14ac:dyDescent="0.25"/>
    <row r="33283" ht="15" x14ac:dyDescent="0.25"/>
    <row r="33284" ht="15" x14ac:dyDescent="0.25"/>
    <row r="33285" ht="15" x14ac:dyDescent="0.25"/>
    <row r="33286" ht="15" x14ac:dyDescent="0.25"/>
    <row r="33287" ht="15" x14ac:dyDescent="0.25"/>
    <row r="33288" ht="15" x14ac:dyDescent="0.25"/>
    <row r="33289" ht="15" x14ac:dyDescent="0.25"/>
    <row r="33290" ht="15" x14ac:dyDescent="0.25"/>
    <row r="33291" ht="15" x14ac:dyDescent="0.25"/>
    <row r="33292" ht="15" x14ac:dyDescent="0.25"/>
    <row r="33293" ht="15" x14ac:dyDescent="0.25"/>
    <row r="33294" ht="15" x14ac:dyDescent="0.25"/>
    <row r="33295" ht="15" x14ac:dyDescent="0.25"/>
    <row r="33296" ht="15" x14ac:dyDescent="0.25"/>
    <row r="33297" ht="15" x14ac:dyDescent="0.25"/>
    <row r="33298" ht="15" x14ac:dyDescent="0.25"/>
    <row r="33299" ht="15" x14ac:dyDescent="0.25"/>
    <row r="33300" ht="15" x14ac:dyDescent="0.25"/>
    <row r="33301" ht="15" x14ac:dyDescent="0.25"/>
    <row r="33302" ht="15" x14ac:dyDescent="0.25"/>
    <row r="33303" ht="15" x14ac:dyDescent="0.25"/>
    <row r="33304" ht="15" x14ac:dyDescent="0.25"/>
    <row r="33305" ht="15" x14ac:dyDescent="0.25"/>
    <row r="33306" ht="15" x14ac:dyDescent="0.25"/>
    <row r="33307" ht="15" x14ac:dyDescent="0.25"/>
    <row r="33308" ht="15" x14ac:dyDescent="0.25"/>
    <row r="33309" ht="15" x14ac:dyDescent="0.25"/>
    <row r="33310" ht="15" x14ac:dyDescent="0.25"/>
    <row r="33311" ht="15" x14ac:dyDescent="0.25"/>
    <row r="33312" ht="15" x14ac:dyDescent="0.25"/>
    <row r="33313" ht="15" x14ac:dyDescent="0.25"/>
    <row r="33314" ht="15" x14ac:dyDescent="0.25"/>
    <row r="33315" ht="15" x14ac:dyDescent="0.25"/>
    <row r="33316" ht="15" x14ac:dyDescent="0.25"/>
    <row r="33317" ht="15" x14ac:dyDescent="0.25"/>
    <row r="33318" ht="15" x14ac:dyDescent="0.25"/>
    <row r="33319" ht="15" x14ac:dyDescent="0.25"/>
    <row r="33320" ht="15" x14ac:dyDescent="0.25"/>
    <row r="33321" ht="15" x14ac:dyDescent="0.25"/>
    <row r="33322" ht="15" x14ac:dyDescent="0.25"/>
    <row r="33323" ht="15" x14ac:dyDescent="0.25"/>
    <row r="33324" ht="15" x14ac:dyDescent="0.25"/>
    <row r="33325" ht="15" x14ac:dyDescent="0.25"/>
    <row r="33326" ht="15" x14ac:dyDescent="0.25"/>
    <row r="33327" ht="15" x14ac:dyDescent="0.25"/>
    <row r="33328" ht="15" x14ac:dyDescent="0.25"/>
    <row r="33329" ht="15" x14ac:dyDescent="0.25"/>
    <row r="33330" ht="15" x14ac:dyDescent="0.25"/>
    <row r="33331" ht="15" x14ac:dyDescent="0.25"/>
    <row r="33332" ht="15" x14ac:dyDescent="0.25"/>
    <row r="33333" ht="15" x14ac:dyDescent="0.25"/>
    <row r="33334" ht="15" x14ac:dyDescent="0.25"/>
    <row r="33335" ht="15" x14ac:dyDescent="0.25"/>
    <row r="33336" ht="15" x14ac:dyDescent="0.25"/>
    <row r="33337" ht="15" x14ac:dyDescent="0.25"/>
    <row r="33338" ht="15" x14ac:dyDescent="0.25"/>
    <row r="33339" ht="15" x14ac:dyDescent="0.25"/>
    <row r="33340" ht="15" x14ac:dyDescent="0.25"/>
    <row r="33341" ht="15" x14ac:dyDescent="0.25"/>
    <row r="33342" ht="15" x14ac:dyDescent="0.25"/>
    <row r="33343" ht="15" x14ac:dyDescent="0.25"/>
    <row r="33344" ht="15" x14ac:dyDescent="0.25"/>
    <row r="33345" ht="15" x14ac:dyDescent="0.25"/>
    <row r="33346" ht="15" x14ac:dyDescent="0.25"/>
    <row r="33347" ht="15" x14ac:dyDescent="0.25"/>
    <row r="33348" ht="15" x14ac:dyDescent="0.25"/>
    <row r="33349" ht="15" x14ac:dyDescent="0.25"/>
    <row r="33350" ht="15" x14ac:dyDescent="0.25"/>
    <row r="33351" ht="15" x14ac:dyDescent="0.25"/>
    <row r="33352" ht="15" x14ac:dyDescent="0.25"/>
    <row r="33353" ht="15" x14ac:dyDescent="0.25"/>
    <row r="33354" ht="15" x14ac:dyDescent="0.25"/>
    <row r="33355" ht="15" x14ac:dyDescent="0.25"/>
    <row r="33356" ht="15" x14ac:dyDescent="0.25"/>
    <row r="33357" ht="15" x14ac:dyDescent="0.25"/>
    <row r="33358" ht="15" x14ac:dyDescent="0.25"/>
    <row r="33359" ht="15" x14ac:dyDescent="0.25"/>
    <row r="33360" ht="15" x14ac:dyDescent="0.25"/>
    <row r="33361" ht="15" x14ac:dyDescent="0.25"/>
    <row r="33362" ht="15" x14ac:dyDescent="0.25"/>
    <row r="33363" ht="15" x14ac:dyDescent="0.25"/>
    <row r="33364" ht="15" x14ac:dyDescent="0.25"/>
    <row r="33365" ht="15" x14ac:dyDescent="0.25"/>
    <row r="33366" ht="15" x14ac:dyDescent="0.25"/>
    <row r="33367" ht="15" x14ac:dyDescent="0.25"/>
    <row r="33368" ht="15" x14ac:dyDescent="0.25"/>
    <row r="33369" ht="15" x14ac:dyDescent="0.25"/>
    <row r="33370" ht="15" x14ac:dyDescent="0.25"/>
    <row r="33371" ht="15" x14ac:dyDescent="0.25"/>
    <row r="33372" ht="15" x14ac:dyDescent="0.25"/>
    <row r="33373" ht="15" x14ac:dyDescent="0.25"/>
    <row r="33374" ht="15" x14ac:dyDescent="0.25"/>
    <row r="33375" ht="15" x14ac:dyDescent="0.25"/>
    <row r="33376" ht="15" x14ac:dyDescent="0.25"/>
    <row r="33377" ht="15" x14ac:dyDescent="0.25"/>
    <row r="33378" ht="15" x14ac:dyDescent="0.25"/>
    <row r="33379" ht="15" x14ac:dyDescent="0.25"/>
    <row r="33380" ht="15" x14ac:dyDescent="0.25"/>
    <row r="33381" ht="15" x14ac:dyDescent="0.25"/>
    <row r="33382" ht="15" x14ac:dyDescent="0.25"/>
    <row r="33383" ht="15" x14ac:dyDescent="0.25"/>
    <row r="33384" ht="15" x14ac:dyDescent="0.25"/>
    <row r="33385" ht="15" x14ac:dyDescent="0.25"/>
    <row r="33386" ht="15" x14ac:dyDescent="0.25"/>
    <row r="33387" ht="15" x14ac:dyDescent="0.25"/>
    <row r="33388" ht="15" x14ac:dyDescent="0.25"/>
    <row r="33389" ht="15" x14ac:dyDescent="0.25"/>
    <row r="33390" ht="15" x14ac:dyDescent="0.25"/>
    <row r="33391" ht="15" x14ac:dyDescent="0.25"/>
    <row r="33392" ht="15" x14ac:dyDescent="0.25"/>
    <row r="33393" ht="15" x14ac:dyDescent="0.25"/>
    <row r="33394" ht="15" x14ac:dyDescent="0.25"/>
    <row r="33395" ht="15" x14ac:dyDescent="0.25"/>
    <row r="33396" ht="15" x14ac:dyDescent="0.25"/>
    <row r="33397" ht="15" x14ac:dyDescent="0.25"/>
    <row r="33398" ht="15" x14ac:dyDescent="0.25"/>
    <row r="33399" ht="15" x14ac:dyDescent="0.25"/>
    <row r="33400" ht="15" x14ac:dyDescent="0.25"/>
    <row r="33401" ht="15" x14ac:dyDescent="0.25"/>
    <row r="33402" ht="15" x14ac:dyDescent="0.25"/>
    <row r="33403" ht="15" x14ac:dyDescent="0.25"/>
    <row r="33404" ht="15" x14ac:dyDescent="0.25"/>
    <row r="33405" ht="15" x14ac:dyDescent="0.25"/>
    <row r="33406" ht="15" x14ac:dyDescent="0.25"/>
    <row r="33407" ht="15" x14ac:dyDescent="0.25"/>
    <row r="33408" ht="15" x14ac:dyDescent="0.25"/>
    <row r="33409" ht="15" x14ac:dyDescent="0.25"/>
    <row r="33410" ht="15" x14ac:dyDescent="0.25"/>
    <row r="33411" ht="15" x14ac:dyDescent="0.25"/>
    <row r="33412" ht="15" x14ac:dyDescent="0.25"/>
    <row r="33413" ht="15" x14ac:dyDescent="0.25"/>
    <row r="33414" ht="15" x14ac:dyDescent="0.25"/>
    <row r="33415" ht="15" x14ac:dyDescent="0.25"/>
    <row r="33416" ht="15" x14ac:dyDescent="0.25"/>
    <row r="33417" ht="15" x14ac:dyDescent="0.25"/>
    <row r="33418" ht="15" x14ac:dyDescent="0.25"/>
    <row r="33419" ht="15" x14ac:dyDescent="0.25"/>
    <row r="33420" ht="15" x14ac:dyDescent="0.25"/>
    <row r="33421" ht="15" x14ac:dyDescent="0.25"/>
    <row r="33422" ht="15" x14ac:dyDescent="0.25"/>
    <row r="1048576" spans="16383:16383" ht="18.75" customHeight="1" x14ac:dyDescent="0.25">
      <c r="XFC1048576" s="99">
        <v>46027</v>
      </c>
    </row>
  </sheetData>
  <sheetProtection selectLockedCells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J4232"/>
  <sheetViews>
    <sheetView topLeftCell="B1" workbookViewId="0">
      <selection sqref="A1:I3524"/>
    </sheetView>
  </sheetViews>
  <sheetFormatPr defaultRowHeight="15" x14ac:dyDescent="0.25"/>
  <cols>
    <col min="1" max="1" width="19.5703125" bestFit="1" customWidth="1"/>
    <col min="2" max="2" width="11.140625" bestFit="1" customWidth="1"/>
    <col min="3" max="6" width="11.140625" style="75" bestFit="1" customWidth="1"/>
    <col min="7" max="7" width="11.140625" style="75" customWidth="1"/>
    <col min="8" max="8" width="12.140625" style="75" customWidth="1"/>
    <col min="9" max="9" width="16" style="75" bestFit="1" customWidth="1"/>
    <col min="10" max="10" width="12" customWidth="1"/>
  </cols>
  <sheetData>
    <row r="1" spans="1:9" x14ac:dyDescent="0.25">
      <c r="A1" s="73" t="s">
        <v>285</v>
      </c>
      <c r="B1" s="73" t="s">
        <v>149</v>
      </c>
      <c r="C1" s="75" t="s">
        <v>153</v>
      </c>
      <c r="D1" s="75" t="s">
        <v>156</v>
      </c>
      <c r="E1" s="75" t="s">
        <v>157</v>
      </c>
      <c r="F1" s="75" t="s">
        <v>294</v>
      </c>
      <c r="G1" s="75" t="s">
        <v>151</v>
      </c>
      <c r="H1" s="75" t="s">
        <v>150</v>
      </c>
      <c r="I1" s="75" t="s">
        <v>152</v>
      </c>
    </row>
    <row r="2" spans="1:9" x14ac:dyDescent="0.25">
      <c r="A2" s="73" t="s">
        <v>283</v>
      </c>
      <c r="B2" s="74"/>
      <c r="C2" s="73"/>
      <c r="D2" s="73"/>
      <c r="F2" s="73"/>
      <c r="G2" s="73" t="s">
        <v>155</v>
      </c>
      <c r="H2" s="73" t="s">
        <v>155</v>
      </c>
      <c r="I2" s="73" t="s">
        <v>155</v>
      </c>
    </row>
    <row r="3" spans="1:9" x14ac:dyDescent="0.25">
      <c r="A3" s="73" t="s">
        <v>286</v>
      </c>
      <c r="B3" s="74"/>
      <c r="C3" s="73"/>
      <c r="D3" s="73"/>
      <c r="F3" s="73"/>
      <c r="G3" s="73" t="s">
        <v>159</v>
      </c>
      <c r="H3" s="73" t="s">
        <v>158</v>
      </c>
      <c r="I3" s="73" t="s">
        <v>287</v>
      </c>
    </row>
    <row r="4" spans="1:9" x14ac:dyDescent="0.25">
      <c r="A4" s="73" t="s">
        <v>142</v>
      </c>
      <c r="B4" s="74">
        <v>46217</v>
      </c>
      <c r="C4" s="73">
        <v>48</v>
      </c>
      <c r="D4" s="73">
        <v>1</v>
      </c>
      <c r="E4" s="75">
        <v>1</v>
      </c>
      <c r="F4" s="73">
        <v>1</v>
      </c>
      <c r="G4" s="73" t="s">
        <v>161</v>
      </c>
      <c r="H4" s="73" t="s">
        <v>160</v>
      </c>
      <c r="I4" s="73" t="s">
        <v>293</v>
      </c>
    </row>
    <row r="5" spans="1:9" x14ac:dyDescent="0.25">
      <c r="A5" s="73" t="s">
        <v>142</v>
      </c>
      <c r="B5" s="74">
        <v>46218</v>
      </c>
      <c r="C5" s="73">
        <v>46</v>
      </c>
      <c r="D5" s="73">
        <v>8</v>
      </c>
      <c r="E5" s="75">
        <v>8</v>
      </c>
      <c r="F5" s="73">
        <v>1</v>
      </c>
      <c r="G5" s="73" t="s">
        <v>161</v>
      </c>
      <c r="H5" s="73" t="s">
        <v>160</v>
      </c>
      <c r="I5" s="73" t="s">
        <v>288</v>
      </c>
    </row>
    <row r="6" spans="1:9" x14ac:dyDescent="0.25">
      <c r="A6" s="73" t="s">
        <v>142</v>
      </c>
      <c r="B6" s="74">
        <v>46219</v>
      </c>
      <c r="C6" s="73">
        <v>46</v>
      </c>
      <c r="D6" s="73">
        <v>2</v>
      </c>
      <c r="E6" s="75">
        <v>2</v>
      </c>
      <c r="F6" s="73">
        <v>1</v>
      </c>
      <c r="G6" s="73" t="s">
        <v>161</v>
      </c>
      <c r="H6" s="73" t="s">
        <v>160</v>
      </c>
      <c r="I6" s="73" t="s">
        <v>288</v>
      </c>
    </row>
    <row r="7" spans="1:9" x14ac:dyDescent="0.25">
      <c r="A7" s="73" t="s">
        <v>142</v>
      </c>
      <c r="B7" s="74">
        <v>46220</v>
      </c>
      <c r="C7" s="73">
        <v>46</v>
      </c>
      <c r="D7" s="73">
        <v>5</v>
      </c>
      <c r="E7" s="75">
        <v>5</v>
      </c>
      <c r="F7" s="73">
        <v>1</v>
      </c>
      <c r="G7" s="73" t="s">
        <v>161</v>
      </c>
      <c r="H7" s="73" t="s">
        <v>160</v>
      </c>
      <c r="I7" s="73" t="s">
        <v>288</v>
      </c>
    </row>
    <row r="8" spans="1:9" x14ac:dyDescent="0.25">
      <c r="A8" s="73" t="s">
        <v>142</v>
      </c>
      <c r="B8" s="74">
        <v>46222</v>
      </c>
      <c r="C8" s="73">
        <v>46</v>
      </c>
      <c r="D8" s="73">
        <v>7</v>
      </c>
      <c r="E8" s="75">
        <v>7</v>
      </c>
      <c r="F8" s="73">
        <v>1</v>
      </c>
      <c r="G8" s="73" t="s">
        <v>161</v>
      </c>
      <c r="H8" s="73" t="s">
        <v>160</v>
      </c>
      <c r="I8" s="73" t="s">
        <v>288</v>
      </c>
    </row>
    <row r="9" spans="1:9" x14ac:dyDescent="0.25">
      <c r="A9" s="73" t="s">
        <v>142</v>
      </c>
      <c r="B9" s="74">
        <v>46224</v>
      </c>
      <c r="C9" s="73">
        <v>46</v>
      </c>
      <c r="D9" s="73">
        <v>0</v>
      </c>
      <c r="E9" s="75">
        <v>0</v>
      </c>
      <c r="F9" s="73">
        <v>1</v>
      </c>
      <c r="G9" s="73" t="s">
        <v>161</v>
      </c>
      <c r="H9" s="73" t="s">
        <v>160</v>
      </c>
      <c r="I9" s="73" t="s">
        <v>288</v>
      </c>
    </row>
    <row r="10" spans="1:9" x14ac:dyDescent="0.25">
      <c r="A10" s="73" t="s">
        <v>142</v>
      </c>
      <c r="B10" s="74">
        <v>46225</v>
      </c>
      <c r="C10" s="73">
        <v>46</v>
      </c>
      <c r="D10" s="73">
        <v>0</v>
      </c>
      <c r="E10" s="75">
        <v>0</v>
      </c>
      <c r="F10" s="73">
        <v>1</v>
      </c>
      <c r="G10" s="73" t="s">
        <v>161</v>
      </c>
      <c r="H10" s="73" t="s">
        <v>160</v>
      </c>
      <c r="I10" s="73" t="s">
        <v>288</v>
      </c>
    </row>
    <row r="11" spans="1:9" x14ac:dyDescent="0.25">
      <c r="A11" s="73" t="s">
        <v>142</v>
      </c>
      <c r="B11" s="74">
        <v>46226</v>
      </c>
      <c r="C11" s="73">
        <v>46</v>
      </c>
      <c r="D11" s="73">
        <v>1</v>
      </c>
      <c r="E11" s="75">
        <v>1</v>
      </c>
      <c r="F11" s="73">
        <v>1</v>
      </c>
      <c r="G11" s="73" t="s">
        <v>161</v>
      </c>
      <c r="H11" s="73" t="s">
        <v>160</v>
      </c>
      <c r="I11" s="73" t="s">
        <v>288</v>
      </c>
    </row>
    <row r="12" spans="1:9" x14ac:dyDescent="0.25">
      <c r="A12" s="73" t="s">
        <v>142</v>
      </c>
      <c r="B12" s="74">
        <v>46227</v>
      </c>
      <c r="C12" s="73">
        <v>46</v>
      </c>
      <c r="D12" s="73">
        <v>2</v>
      </c>
      <c r="E12" s="75">
        <v>2</v>
      </c>
      <c r="F12" s="73">
        <v>1</v>
      </c>
      <c r="G12" s="73" t="s">
        <v>161</v>
      </c>
      <c r="H12" s="73" t="s">
        <v>160</v>
      </c>
      <c r="I12" s="73" t="s">
        <v>288</v>
      </c>
    </row>
    <row r="13" spans="1:9" x14ac:dyDescent="0.25">
      <c r="A13" s="73" t="s">
        <v>142</v>
      </c>
      <c r="B13" s="74">
        <v>46229</v>
      </c>
      <c r="C13" s="73">
        <v>46</v>
      </c>
      <c r="D13" s="73">
        <v>0</v>
      </c>
      <c r="E13" s="75">
        <v>0</v>
      </c>
      <c r="F13" s="73">
        <v>1</v>
      </c>
      <c r="G13" s="73" t="s">
        <v>161</v>
      </c>
      <c r="H13" s="73" t="s">
        <v>160</v>
      </c>
      <c r="I13" s="73" t="s">
        <v>288</v>
      </c>
    </row>
    <row r="14" spans="1:9" x14ac:dyDescent="0.25">
      <c r="A14" s="73" t="s">
        <v>142</v>
      </c>
      <c r="B14" s="74">
        <v>46231</v>
      </c>
      <c r="C14" s="73">
        <v>46</v>
      </c>
      <c r="D14" s="73">
        <v>0</v>
      </c>
      <c r="E14" s="75">
        <v>0</v>
      </c>
      <c r="F14" s="73">
        <v>1</v>
      </c>
      <c r="G14" s="73" t="s">
        <v>161</v>
      </c>
      <c r="H14" s="73" t="s">
        <v>160</v>
      </c>
      <c r="I14" s="73" t="s">
        <v>288</v>
      </c>
    </row>
    <row r="15" spans="1:9" x14ac:dyDescent="0.25">
      <c r="A15" s="73" t="s">
        <v>142</v>
      </c>
      <c r="B15" s="74">
        <v>46232</v>
      </c>
      <c r="C15" s="73">
        <v>46</v>
      </c>
      <c r="D15" s="73">
        <v>2</v>
      </c>
      <c r="E15" s="75">
        <v>2</v>
      </c>
      <c r="F15" s="73">
        <v>1</v>
      </c>
      <c r="G15" s="73" t="s">
        <v>161</v>
      </c>
      <c r="H15" s="73" t="s">
        <v>160</v>
      </c>
      <c r="I15" s="73" t="s">
        <v>288</v>
      </c>
    </row>
    <row r="16" spans="1:9" x14ac:dyDescent="0.25">
      <c r="A16" s="73" t="s">
        <v>142</v>
      </c>
      <c r="B16" s="74">
        <v>46233</v>
      </c>
      <c r="C16" s="73">
        <v>46</v>
      </c>
      <c r="D16" s="73">
        <v>0</v>
      </c>
      <c r="E16" s="75">
        <v>0</v>
      </c>
      <c r="F16" s="73">
        <v>1</v>
      </c>
      <c r="G16" s="73" t="s">
        <v>161</v>
      </c>
      <c r="H16" s="73" t="s">
        <v>160</v>
      </c>
      <c r="I16" s="73" t="s">
        <v>288</v>
      </c>
    </row>
    <row r="17" spans="1:9" x14ac:dyDescent="0.25">
      <c r="A17" s="73" t="s">
        <v>142</v>
      </c>
      <c r="B17" s="74">
        <v>46234</v>
      </c>
      <c r="C17" s="73">
        <v>46</v>
      </c>
      <c r="D17" s="73">
        <v>0</v>
      </c>
      <c r="E17" s="75">
        <v>0</v>
      </c>
      <c r="F17" s="73">
        <v>1</v>
      </c>
      <c r="G17" s="73" t="s">
        <v>161</v>
      </c>
      <c r="H17" s="73" t="s">
        <v>160</v>
      </c>
      <c r="I17" s="73" t="s">
        <v>288</v>
      </c>
    </row>
    <row r="18" spans="1:9" x14ac:dyDescent="0.25">
      <c r="A18" s="73" t="s">
        <v>142</v>
      </c>
      <c r="B18" s="74">
        <v>46236</v>
      </c>
      <c r="C18" s="73">
        <v>46</v>
      </c>
      <c r="D18" s="73">
        <v>1</v>
      </c>
      <c r="E18" s="75">
        <v>1</v>
      </c>
      <c r="F18" s="73">
        <v>1</v>
      </c>
      <c r="G18" s="73" t="s">
        <v>161</v>
      </c>
      <c r="H18" s="73" t="s">
        <v>160</v>
      </c>
      <c r="I18" s="73" t="s">
        <v>288</v>
      </c>
    </row>
    <row r="19" spans="1:9" x14ac:dyDescent="0.25">
      <c r="A19" s="73" t="s">
        <v>142</v>
      </c>
      <c r="B19" s="74">
        <v>46238</v>
      </c>
      <c r="C19" s="73">
        <v>46</v>
      </c>
      <c r="D19" s="73">
        <v>0</v>
      </c>
      <c r="E19" s="75">
        <v>0</v>
      </c>
      <c r="F19" s="73">
        <v>1</v>
      </c>
      <c r="G19" s="73" t="s">
        <v>161</v>
      </c>
      <c r="H19" s="73" t="s">
        <v>160</v>
      </c>
      <c r="I19" s="73" t="s">
        <v>288</v>
      </c>
    </row>
    <row r="20" spans="1:9" x14ac:dyDescent="0.25">
      <c r="A20" s="73" t="s">
        <v>142</v>
      </c>
      <c r="B20" s="74">
        <v>46239</v>
      </c>
      <c r="C20" s="73">
        <v>46</v>
      </c>
      <c r="D20" s="73">
        <v>0</v>
      </c>
      <c r="E20" s="75">
        <v>0</v>
      </c>
      <c r="F20" s="73">
        <v>1</v>
      </c>
      <c r="G20" s="73" t="s">
        <v>161</v>
      </c>
      <c r="H20" s="73" t="s">
        <v>160</v>
      </c>
      <c r="I20" s="73" t="s">
        <v>288</v>
      </c>
    </row>
    <row r="21" spans="1:9" x14ac:dyDescent="0.25">
      <c r="A21" s="73" t="s">
        <v>142</v>
      </c>
      <c r="B21" s="74">
        <v>46240</v>
      </c>
      <c r="C21" s="73">
        <v>46</v>
      </c>
      <c r="D21" s="73">
        <v>1</v>
      </c>
      <c r="E21" s="75">
        <v>1</v>
      </c>
      <c r="F21" s="73">
        <v>1</v>
      </c>
      <c r="G21" s="73" t="s">
        <v>161</v>
      </c>
      <c r="H21" s="73" t="s">
        <v>160</v>
      </c>
      <c r="I21" s="73" t="s">
        <v>288</v>
      </c>
    </row>
    <row r="22" spans="1:9" x14ac:dyDescent="0.25">
      <c r="A22" s="73" t="s">
        <v>142</v>
      </c>
      <c r="B22" s="74">
        <v>46241</v>
      </c>
      <c r="C22" s="73">
        <v>46</v>
      </c>
      <c r="D22" s="73">
        <v>0</v>
      </c>
      <c r="E22" s="75">
        <v>0</v>
      </c>
      <c r="F22" s="73">
        <v>1</v>
      </c>
      <c r="G22" s="73" t="s">
        <v>161</v>
      </c>
      <c r="H22" s="73" t="s">
        <v>160</v>
      </c>
      <c r="I22" s="73" t="s">
        <v>288</v>
      </c>
    </row>
    <row r="23" spans="1:9" x14ac:dyDescent="0.25">
      <c r="A23" s="73" t="s">
        <v>142</v>
      </c>
      <c r="B23" s="74">
        <v>46243</v>
      </c>
      <c r="C23" s="73">
        <v>46</v>
      </c>
      <c r="D23" s="73">
        <v>1</v>
      </c>
      <c r="E23" s="75">
        <v>1</v>
      </c>
      <c r="F23" s="73">
        <v>1</v>
      </c>
      <c r="G23" s="73" t="s">
        <v>161</v>
      </c>
      <c r="H23" s="73" t="s">
        <v>160</v>
      </c>
      <c r="I23" s="73" t="s">
        <v>288</v>
      </c>
    </row>
    <row r="24" spans="1:9" x14ac:dyDescent="0.25">
      <c r="A24" s="73" t="s">
        <v>142</v>
      </c>
      <c r="B24" s="74">
        <v>46245</v>
      </c>
      <c r="C24" s="73">
        <v>46</v>
      </c>
      <c r="D24" s="73">
        <v>0</v>
      </c>
      <c r="E24" s="75">
        <v>0</v>
      </c>
      <c r="F24" s="73">
        <v>1</v>
      </c>
      <c r="G24" s="73" t="s">
        <v>161</v>
      </c>
      <c r="H24" s="73" t="s">
        <v>160</v>
      </c>
      <c r="I24" s="73" t="s">
        <v>288</v>
      </c>
    </row>
    <row r="25" spans="1:9" x14ac:dyDescent="0.25">
      <c r="A25" s="73" t="s">
        <v>142</v>
      </c>
      <c r="B25" s="74">
        <v>46246</v>
      </c>
      <c r="C25" s="73">
        <v>46</v>
      </c>
      <c r="D25" s="73">
        <v>0</v>
      </c>
      <c r="E25" s="75">
        <v>0</v>
      </c>
      <c r="F25" s="73">
        <v>1</v>
      </c>
      <c r="G25" s="73" t="s">
        <v>161</v>
      </c>
      <c r="H25" s="73" t="s">
        <v>160</v>
      </c>
      <c r="I25" s="73" t="s">
        <v>288</v>
      </c>
    </row>
    <row r="26" spans="1:9" x14ac:dyDescent="0.25">
      <c r="A26" s="73" t="s">
        <v>142</v>
      </c>
      <c r="B26" s="74">
        <v>46247</v>
      </c>
      <c r="C26" s="73">
        <v>46</v>
      </c>
      <c r="D26" s="73">
        <v>0</v>
      </c>
      <c r="E26" s="75">
        <v>0</v>
      </c>
      <c r="F26" s="73">
        <v>1</v>
      </c>
      <c r="G26" s="73" t="s">
        <v>161</v>
      </c>
      <c r="H26" s="73" t="s">
        <v>160</v>
      </c>
      <c r="I26" s="73" t="s">
        <v>288</v>
      </c>
    </row>
    <row r="27" spans="1:9" x14ac:dyDescent="0.25">
      <c r="A27" s="73" t="s">
        <v>142</v>
      </c>
      <c r="B27" s="74">
        <v>46248</v>
      </c>
      <c r="C27" s="73">
        <v>46</v>
      </c>
      <c r="D27" s="73">
        <v>0</v>
      </c>
      <c r="E27" s="75">
        <v>0</v>
      </c>
      <c r="F27" s="73">
        <v>1</v>
      </c>
      <c r="G27" s="73" t="s">
        <v>161</v>
      </c>
      <c r="H27" s="73" t="s">
        <v>160</v>
      </c>
      <c r="I27" s="73" t="s">
        <v>288</v>
      </c>
    </row>
    <row r="28" spans="1:9" x14ac:dyDescent="0.25">
      <c r="A28" s="73" t="s">
        <v>142</v>
      </c>
      <c r="B28" s="74">
        <v>46250</v>
      </c>
      <c r="C28" s="73">
        <v>46</v>
      </c>
      <c r="D28" s="73">
        <v>0</v>
      </c>
      <c r="E28" s="75">
        <v>0</v>
      </c>
      <c r="F28" s="73">
        <v>1</v>
      </c>
      <c r="G28" s="73" t="s">
        <v>161</v>
      </c>
      <c r="H28" s="73" t="s">
        <v>160</v>
      </c>
      <c r="I28" s="73" t="s">
        <v>288</v>
      </c>
    </row>
    <row r="29" spans="1:9" x14ac:dyDescent="0.25">
      <c r="A29" s="73" t="s">
        <v>142</v>
      </c>
      <c r="B29" s="74">
        <v>46252</v>
      </c>
      <c r="C29" s="73">
        <v>46</v>
      </c>
      <c r="D29" s="73">
        <v>0</v>
      </c>
      <c r="E29" s="75">
        <v>0</v>
      </c>
      <c r="F29" s="73">
        <v>1</v>
      </c>
      <c r="G29" s="73" t="s">
        <v>161</v>
      </c>
      <c r="H29" s="73" t="s">
        <v>160</v>
      </c>
      <c r="I29" s="73" t="s">
        <v>288</v>
      </c>
    </row>
    <row r="30" spans="1:9" x14ac:dyDescent="0.25">
      <c r="A30" s="73" t="s">
        <v>142</v>
      </c>
      <c r="B30" s="74">
        <v>46253</v>
      </c>
      <c r="C30" s="73">
        <v>46</v>
      </c>
      <c r="D30" s="73">
        <v>3</v>
      </c>
      <c r="E30" s="75">
        <v>3</v>
      </c>
      <c r="F30" s="73">
        <v>1</v>
      </c>
      <c r="G30" s="73" t="s">
        <v>161</v>
      </c>
      <c r="H30" s="73" t="s">
        <v>160</v>
      </c>
      <c r="I30" s="73" t="s">
        <v>288</v>
      </c>
    </row>
    <row r="31" spans="1:9" x14ac:dyDescent="0.25">
      <c r="A31" s="73" t="s">
        <v>142</v>
      </c>
      <c r="B31" s="74">
        <v>46254</v>
      </c>
      <c r="C31" s="73">
        <v>48</v>
      </c>
      <c r="D31" s="73">
        <v>0</v>
      </c>
      <c r="E31" s="75">
        <v>0</v>
      </c>
      <c r="F31" s="73">
        <v>1</v>
      </c>
      <c r="G31" s="73" t="s">
        <v>161</v>
      </c>
      <c r="H31" s="73" t="s">
        <v>160</v>
      </c>
      <c r="I31" s="73" t="s">
        <v>293</v>
      </c>
    </row>
    <row r="32" spans="1:9" x14ac:dyDescent="0.25">
      <c r="A32" s="73" t="s">
        <v>142</v>
      </c>
      <c r="B32" s="74">
        <v>46255</v>
      </c>
      <c r="C32" s="73">
        <v>46</v>
      </c>
      <c r="D32" s="73">
        <v>0</v>
      </c>
      <c r="E32" s="75">
        <v>0</v>
      </c>
      <c r="F32" s="73">
        <v>1</v>
      </c>
      <c r="G32" s="73" t="s">
        <v>161</v>
      </c>
      <c r="H32" s="73" t="s">
        <v>160</v>
      </c>
      <c r="I32" s="73" t="s">
        <v>288</v>
      </c>
    </row>
    <row r="33" spans="1:9" x14ac:dyDescent="0.25">
      <c r="A33" s="73" t="s">
        <v>142</v>
      </c>
      <c r="B33" s="74">
        <v>46257</v>
      </c>
      <c r="C33" s="73">
        <v>46</v>
      </c>
      <c r="D33" s="73">
        <v>2</v>
      </c>
      <c r="E33" s="75">
        <v>2</v>
      </c>
      <c r="F33" s="73">
        <v>1</v>
      </c>
      <c r="G33" s="73" t="s">
        <v>161</v>
      </c>
      <c r="H33" s="73" t="s">
        <v>160</v>
      </c>
      <c r="I33" s="73" t="s">
        <v>288</v>
      </c>
    </row>
    <row r="34" spans="1:9" x14ac:dyDescent="0.25">
      <c r="A34" s="73" t="s">
        <v>142</v>
      </c>
      <c r="B34" s="74">
        <v>46259</v>
      </c>
      <c r="C34" s="73">
        <v>48</v>
      </c>
      <c r="D34" s="73">
        <v>0</v>
      </c>
      <c r="E34" s="75">
        <v>0</v>
      </c>
      <c r="F34" s="73">
        <v>1</v>
      </c>
      <c r="G34" s="73" t="s">
        <v>161</v>
      </c>
      <c r="H34" s="73" t="s">
        <v>160</v>
      </c>
      <c r="I34" s="73" t="s">
        <v>293</v>
      </c>
    </row>
    <row r="35" spans="1:9" x14ac:dyDescent="0.25">
      <c r="A35" s="73" t="s">
        <v>142</v>
      </c>
      <c r="B35" s="74">
        <v>46260</v>
      </c>
      <c r="C35" s="73">
        <v>46</v>
      </c>
      <c r="D35" s="73">
        <v>0</v>
      </c>
      <c r="E35" s="75">
        <v>0</v>
      </c>
      <c r="F35" s="73">
        <v>1</v>
      </c>
      <c r="G35" s="73" t="s">
        <v>161</v>
      </c>
      <c r="H35" s="73" t="s">
        <v>160</v>
      </c>
      <c r="I35" s="73" t="s">
        <v>288</v>
      </c>
    </row>
    <row r="36" spans="1:9" x14ac:dyDescent="0.25">
      <c r="A36" s="73" t="s">
        <v>142</v>
      </c>
      <c r="B36" s="74">
        <v>46261</v>
      </c>
      <c r="C36" s="73">
        <v>46</v>
      </c>
      <c r="D36" s="73">
        <v>0</v>
      </c>
      <c r="E36" s="75">
        <v>0</v>
      </c>
      <c r="F36" s="73">
        <v>1</v>
      </c>
      <c r="G36" s="73" t="s">
        <v>161</v>
      </c>
      <c r="H36" s="73" t="s">
        <v>160</v>
      </c>
      <c r="I36" s="73" t="s">
        <v>288</v>
      </c>
    </row>
    <row r="37" spans="1:9" x14ac:dyDescent="0.25">
      <c r="A37" s="73" t="s">
        <v>142</v>
      </c>
      <c r="B37" s="74">
        <v>46262</v>
      </c>
      <c r="C37" s="73">
        <v>72</v>
      </c>
      <c r="D37" s="73">
        <v>0</v>
      </c>
      <c r="E37" s="75">
        <v>0</v>
      </c>
      <c r="F37" s="73">
        <v>1</v>
      </c>
      <c r="G37" s="73" t="s">
        <v>161</v>
      </c>
      <c r="H37" s="73" t="s">
        <v>160</v>
      </c>
      <c r="I37" s="73" t="s">
        <v>289</v>
      </c>
    </row>
    <row r="38" spans="1:9" x14ac:dyDescent="0.25">
      <c r="A38" s="73" t="s">
        <v>142</v>
      </c>
      <c r="B38" s="74">
        <v>46264</v>
      </c>
      <c r="C38" s="73">
        <v>46</v>
      </c>
      <c r="D38" s="73">
        <v>0</v>
      </c>
      <c r="E38" s="75">
        <v>0</v>
      </c>
      <c r="F38" s="73">
        <v>1</v>
      </c>
      <c r="G38" s="73" t="s">
        <v>161</v>
      </c>
      <c r="H38" s="73" t="s">
        <v>160</v>
      </c>
      <c r="I38" s="73" t="s">
        <v>288</v>
      </c>
    </row>
    <row r="39" spans="1:9" x14ac:dyDescent="0.25">
      <c r="A39" s="73" t="s">
        <v>142</v>
      </c>
      <c r="B39" s="74">
        <v>46266</v>
      </c>
      <c r="C39" s="73">
        <v>46</v>
      </c>
      <c r="D39" s="73">
        <v>0</v>
      </c>
      <c r="E39" s="75">
        <v>0</v>
      </c>
      <c r="F39" s="73">
        <v>1</v>
      </c>
      <c r="G39" s="73" t="s">
        <v>161</v>
      </c>
      <c r="H39" s="73" t="s">
        <v>160</v>
      </c>
      <c r="I39" s="73" t="s">
        <v>288</v>
      </c>
    </row>
    <row r="40" spans="1:9" x14ac:dyDescent="0.25">
      <c r="A40" s="73" t="s">
        <v>142</v>
      </c>
      <c r="B40" s="74">
        <v>46267</v>
      </c>
      <c r="C40" s="73">
        <v>46</v>
      </c>
      <c r="D40" s="73">
        <v>1</v>
      </c>
      <c r="E40" s="75">
        <v>1</v>
      </c>
      <c r="F40" s="73">
        <v>1</v>
      </c>
      <c r="G40" s="73" t="s">
        <v>161</v>
      </c>
      <c r="H40" s="73" t="s">
        <v>160</v>
      </c>
      <c r="I40" s="73" t="s">
        <v>288</v>
      </c>
    </row>
    <row r="41" spans="1:9" x14ac:dyDescent="0.25">
      <c r="A41" s="73" t="s">
        <v>142</v>
      </c>
      <c r="B41" s="74">
        <v>46269</v>
      </c>
      <c r="C41" s="73">
        <v>46</v>
      </c>
      <c r="D41" s="73">
        <v>0</v>
      </c>
      <c r="E41" s="75">
        <v>0</v>
      </c>
      <c r="F41" s="73">
        <v>1</v>
      </c>
      <c r="G41" s="73" t="s">
        <v>161</v>
      </c>
      <c r="H41" s="73" t="s">
        <v>160</v>
      </c>
      <c r="I41" s="73" t="s">
        <v>288</v>
      </c>
    </row>
    <row r="42" spans="1:9" x14ac:dyDescent="0.25">
      <c r="A42" s="73" t="s">
        <v>142</v>
      </c>
      <c r="B42" s="74">
        <v>46271</v>
      </c>
      <c r="C42" s="73">
        <v>46</v>
      </c>
      <c r="D42" s="73">
        <v>1</v>
      </c>
      <c r="E42" s="75">
        <v>1</v>
      </c>
      <c r="F42" s="73">
        <v>1</v>
      </c>
      <c r="G42" s="73" t="s">
        <v>161</v>
      </c>
      <c r="H42" s="73" t="s">
        <v>160</v>
      </c>
      <c r="I42" s="73" t="s">
        <v>288</v>
      </c>
    </row>
    <row r="43" spans="1:9" x14ac:dyDescent="0.25">
      <c r="A43" s="73" t="s">
        <v>142</v>
      </c>
      <c r="B43" s="74">
        <v>46273</v>
      </c>
      <c r="C43" s="73">
        <v>46</v>
      </c>
      <c r="D43" s="73">
        <v>0</v>
      </c>
      <c r="E43" s="75">
        <v>0</v>
      </c>
      <c r="F43" s="73">
        <v>1</v>
      </c>
      <c r="G43" s="73" t="s">
        <v>161</v>
      </c>
      <c r="H43" s="73" t="s">
        <v>160</v>
      </c>
      <c r="I43" s="73" t="s">
        <v>288</v>
      </c>
    </row>
    <row r="44" spans="1:9" x14ac:dyDescent="0.25">
      <c r="A44" s="73" t="s">
        <v>142</v>
      </c>
      <c r="B44" s="74">
        <v>46274</v>
      </c>
      <c r="C44" s="73">
        <v>46</v>
      </c>
      <c r="D44" s="73">
        <v>0</v>
      </c>
      <c r="E44" s="75">
        <v>0</v>
      </c>
      <c r="F44" s="73">
        <v>1</v>
      </c>
      <c r="G44" s="73" t="s">
        <v>161</v>
      </c>
      <c r="H44" s="73" t="s">
        <v>160</v>
      </c>
      <c r="I44" s="73" t="s">
        <v>288</v>
      </c>
    </row>
    <row r="45" spans="1:9" x14ac:dyDescent="0.25">
      <c r="A45" s="73" t="s">
        <v>142</v>
      </c>
      <c r="B45" s="74">
        <v>46276</v>
      </c>
      <c r="C45" s="73">
        <v>46</v>
      </c>
      <c r="D45" s="73">
        <v>0</v>
      </c>
      <c r="E45" s="75">
        <v>0</v>
      </c>
      <c r="F45" s="73">
        <v>1</v>
      </c>
      <c r="G45" s="73" t="s">
        <v>161</v>
      </c>
      <c r="H45" s="73" t="s">
        <v>160</v>
      </c>
      <c r="I45" s="73" t="s">
        <v>288</v>
      </c>
    </row>
    <row r="46" spans="1:9" x14ac:dyDescent="0.25">
      <c r="A46" s="73" t="s">
        <v>142</v>
      </c>
      <c r="B46" s="74">
        <v>46278</v>
      </c>
      <c r="C46" s="73">
        <v>46</v>
      </c>
      <c r="D46" s="73">
        <v>1</v>
      </c>
      <c r="E46" s="75">
        <v>1</v>
      </c>
      <c r="F46" s="73">
        <v>1</v>
      </c>
      <c r="G46" s="73" t="s">
        <v>161</v>
      </c>
      <c r="H46" s="73" t="s">
        <v>160</v>
      </c>
      <c r="I46" s="73" t="s">
        <v>288</v>
      </c>
    </row>
    <row r="47" spans="1:9" x14ac:dyDescent="0.25">
      <c r="A47" s="73" t="s">
        <v>142</v>
      </c>
      <c r="B47" s="74">
        <v>46280</v>
      </c>
      <c r="C47" s="73">
        <v>46</v>
      </c>
      <c r="D47" s="73">
        <v>0</v>
      </c>
      <c r="E47" s="75">
        <v>0</v>
      </c>
      <c r="F47" s="73">
        <v>1</v>
      </c>
      <c r="G47" s="73" t="s">
        <v>161</v>
      </c>
      <c r="H47" s="73" t="s">
        <v>160</v>
      </c>
      <c r="I47" s="73" t="s">
        <v>288</v>
      </c>
    </row>
    <row r="48" spans="1:9" x14ac:dyDescent="0.25">
      <c r="A48" s="73" t="s">
        <v>142</v>
      </c>
      <c r="B48" s="74">
        <v>46281</v>
      </c>
      <c r="C48" s="73">
        <v>46</v>
      </c>
      <c r="D48" s="73">
        <v>0</v>
      </c>
      <c r="E48" s="75">
        <v>0</v>
      </c>
      <c r="F48" s="73">
        <v>1</v>
      </c>
      <c r="G48" s="73" t="s">
        <v>161</v>
      </c>
      <c r="H48" s="73" t="s">
        <v>160</v>
      </c>
      <c r="I48" s="73" t="s">
        <v>288</v>
      </c>
    </row>
    <row r="49" spans="1:9" x14ac:dyDescent="0.25">
      <c r="A49" s="73" t="s">
        <v>142</v>
      </c>
      <c r="B49" s="74">
        <v>46283</v>
      </c>
      <c r="C49" s="73">
        <v>46</v>
      </c>
      <c r="D49" s="73">
        <v>0</v>
      </c>
      <c r="E49" s="75">
        <v>0</v>
      </c>
      <c r="F49" s="73">
        <v>1</v>
      </c>
      <c r="G49" s="73" t="s">
        <v>161</v>
      </c>
      <c r="H49" s="73" t="s">
        <v>160</v>
      </c>
      <c r="I49" s="73" t="s">
        <v>288</v>
      </c>
    </row>
    <row r="50" spans="1:9" x14ac:dyDescent="0.25">
      <c r="A50" s="73" t="s">
        <v>142</v>
      </c>
      <c r="B50" s="74">
        <v>46285</v>
      </c>
      <c r="C50" s="73">
        <v>46</v>
      </c>
      <c r="D50" s="73">
        <v>0</v>
      </c>
      <c r="E50" s="75">
        <v>0</v>
      </c>
      <c r="F50" s="73">
        <v>1</v>
      </c>
      <c r="G50" s="73" t="s">
        <v>161</v>
      </c>
      <c r="H50" s="73" t="s">
        <v>160</v>
      </c>
      <c r="I50" s="73" t="s">
        <v>288</v>
      </c>
    </row>
    <row r="51" spans="1:9" x14ac:dyDescent="0.25">
      <c r="A51" s="73" t="s">
        <v>142</v>
      </c>
      <c r="B51" s="74">
        <v>46287</v>
      </c>
      <c r="C51" s="73">
        <v>46</v>
      </c>
      <c r="D51" s="73">
        <v>0</v>
      </c>
      <c r="E51" s="75">
        <v>0</v>
      </c>
      <c r="F51" s="73">
        <v>1</v>
      </c>
      <c r="G51" s="73" t="s">
        <v>161</v>
      </c>
      <c r="H51" s="73" t="s">
        <v>160</v>
      </c>
      <c r="I51" s="73" t="s">
        <v>288</v>
      </c>
    </row>
    <row r="52" spans="1:9" x14ac:dyDescent="0.25">
      <c r="A52" s="73" t="s">
        <v>142</v>
      </c>
      <c r="B52" s="74">
        <v>46288</v>
      </c>
      <c r="C52" s="73">
        <v>46</v>
      </c>
      <c r="D52" s="73">
        <v>0</v>
      </c>
      <c r="E52" s="75">
        <v>0</v>
      </c>
      <c r="F52" s="73">
        <v>1</v>
      </c>
      <c r="G52" s="73" t="s">
        <v>161</v>
      </c>
      <c r="H52" s="73" t="s">
        <v>160</v>
      </c>
      <c r="I52" s="73" t="s">
        <v>288</v>
      </c>
    </row>
    <row r="53" spans="1:9" x14ac:dyDescent="0.25">
      <c r="A53" s="73" t="s">
        <v>142</v>
      </c>
      <c r="B53" s="74">
        <v>46290</v>
      </c>
      <c r="C53" s="73">
        <v>46</v>
      </c>
      <c r="D53" s="73">
        <v>0</v>
      </c>
      <c r="E53" s="75">
        <v>0</v>
      </c>
      <c r="F53" s="73">
        <v>1</v>
      </c>
      <c r="G53" s="73" t="s">
        <v>161</v>
      </c>
      <c r="H53" s="73" t="s">
        <v>160</v>
      </c>
      <c r="I53" s="73" t="s">
        <v>288</v>
      </c>
    </row>
    <row r="54" spans="1:9" x14ac:dyDescent="0.25">
      <c r="A54" s="73" t="s">
        <v>142</v>
      </c>
      <c r="B54" s="74">
        <v>46292</v>
      </c>
      <c r="C54" s="73">
        <v>46</v>
      </c>
      <c r="D54" s="73">
        <v>0</v>
      </c>
      <c r="E54" s="75">
        <v>0</v>
      </c>
      <c r="F54" s="73">
        <v>1</v>
      </c>
      <c r="G54" s="73" t="s">
        <v>161</v>
      </c>
      <c r="H54" s="73" t="s">
        <v>160</v>
      </c>
      <c r="I54" s="73" t="s">
        <v>288</v>
      </c>
    </row>
    <row r="55" spans="1:9" x14ac:dyDescent="0.25">
      <c r="A55" s="73" t="s">
        <v>142</v>
      </c>
      <c r="B55" s="74">
        <v>46294</v>
      </c>
      <c r="C55" s="73">
        <v>46</v>
      </c>
      <c r="D55" s="73">
        <v>0</v>
      </c>
      <c r="E55" s="75">
        <v>0</v>
      </c>
      <c r="F55" s="73">
        <v>1</v>
      </c>
      <c r="G55" s="73" t="s">
        <v>161</v>
      </c>
      <c r="H55" s="73" t="s">
        <v>160</v>
      </c>
      <c r="I55" s="73" t="s">
        <v>288</v>
      </c>
    </row>
    <row r="56" spans="1:9" x14ac:dyDescent="0.25">
      <c r="A56" s="73" t="s">
        <v>142</v>
      </c>
      <c r="B56" s="74">
        <v>46295</v>
      </c>
      <c r="C56" s="73">
        <v>46</v>
      </c>
      <c r="D56" s="73">
        <v>0</v>
      </c>
      <c r="E56" s="75">
        <v>0</v>
      </c>
      <c r="F56" s="73">
        <v>1</v>
      </c>
      <c r="G56" s="73" t="s">
        <v>161</v>
      </c>
      <c r="H56" s="73" t="s">
        <v>160</v>
      </c>
      <c r="I56" s="73" t="s">
        <v>288</v>
      </c>
    </row>
    <row r="57" spans="1:9" x14ac:dyDescent="0.25">
      <c r="A57" s="73" t="s">
        <v>142</v>
      </c>
      <c r="B57" s="74">
        <v>46297</v>
      </c>
      <c r="C57" s="73">
        <v>46</v>
      </c>
      <c r="D57" s="73">
        <v>0</v>
      </c>
      <c r="E57" s="75">
        <v>0</v>
      </c>
      <c r="F57" s="73">
        <v>1</v>
      </c>
      <c r="G57" s="73" t="s">
        <v>161</v>
      </c>
      <c r="H57" s="73" t="s">
        <v>160</v>
      </c>
      <c r="I57" s="73" t="s">
        <v>288</v>
      </c>
    </row>
    <row r="58" spans="1:9" x14ac:dyDescent="0.25">
      <c r="A58" s="73" t="s">
        <v>142</v>
      </c>
      <c r="B58" s="74">
        <v>46299</v>
      </c>
      <c r="C58" s="73">
        <v>46</v>
      </c>
      <c r="D58" s="73">
        <v>0</v>
      </c>
      <c r="E58" s="75">
        <v>0</v>
      </c>
      <c r="F58" s="73">
        <v>1</v>
      </c>
      <c r="G58" s="73" t="s">
        <v>161</v>
      </c>
      <c r="H58" s="73" t="s">
        <v>160</v>
      </c>
      <c r="I58" s="73" t="s">
        <v>288</v>
      </c>
    </row>
    <row r="59" spans="1:9" x14ac:dyDescent="0.25">
      <c r="A59" s="73" t="s">
        <v>142</v>
      </c>
      <c r="B59" s="74">
        <v>46301</v>
      </c>
      <c r="C59" s="73">
        <v>46</v>
      </c>
      <c r="D59" s="73">
        <v>0</v>
      </c>
      <c r="E59" s="75">
        <v>0</v>
      </c>
      <c r="F59" s="73">
        <v>1</v>
      </c>
      <c r="G59" s="73" t="s">
        <v>161</v>
      </c>
      <c r="H59" s="73" t="s">
        <v>160</v>
      </c>
      <c r="I59" s="73" t="s">
        <v>288</v>
      </c>
    </row>
    <row r="60" spans="1:9" x14ac:dyDescent="0.25">
      <c r="A60" s="73" t="s">
        <v>142</v>
      </c>
      <c r="B60" s="74">
        <v>46302</v>
      </c>
      <c r="C60" s="73">
        <v>46</v>
      </c>
      <c r="D60" s="73">
        <v>0</v>
      </c>
      <c r="E60" s="75">
        <v>0</v>
      </c>
      <c r="F60" s="73">
        <v>1</v>
      </c>
      <c r="G60" s="73" t="s">
        <v>161</v>
      </c>
      <c r="H60" s="73" t="s">
        <v>160</v>
      </c>
      <c r="I60" s="73" t="s">
        <v>288</v>
      </c>
    </row>
    <row r="61" spans="1:9" x14ac:dyDescent="0.25">
      <c r="A61" s="73" t="s">
        <v>142</v>
      </c>
      <c r="B61" s="74">
        <v>46304</v>
      </c>
      <c r="C61" s="73">
        <v>46</v>
      </c>
      <c r="D61" s="73">
        <v>0</v>
      </c>
      <c r="E61" s="75">
        <v>0</v>
      </c>
      <c r="F61" s="73">
        <v>1</v>
      </c>
      <c r="G61" s="73" t="s">
        <v>161</v>
      </c>
      <c r="H61" s="73" t="s">
        <v>160</v>
      </c>
      <c r="I61" s="73" t="s">
        <v>288</v>
      </c>
    </row>
    <row r="62" spans="1:9" x14ac:dyDescent="0.25">
      <c r="A62" s="73" t="s">
        <v>142</v>
      </c>
      <c r="B62" s="74">
        <v>46306</v>
      </c>
      <c r="C62" s="73">
        <v>46</v>
      </c>
      <c r="D62" s="73">
        <v>0</v>
      </c>
      <c r="E62" s="75">
        <v>0</v>
      </c>
      <c r="F62" s="73">
        <v>1</v>
      </c>
      <c r="G62" s="73" t="s">
        <v>161</v>
      </c>
      <c r="H62" s="73" t="s">
        <v>160</v>
      </c>
      <c r="I62" s="73" t="s">
        <v>288</v>
      </c>
    </row>
    <row r="63" spans="1:9" x14ac:dyDescent="0.25">
      <c r="A63" s="73" t="s">
        <v>142</v>
      </c>
      <c r="B63" s="74">
        <v>46308</v>
      </c>
      <c r="C63" s="73">
        <v>46</v>
      </c>
      <c r="D63" s="73">
        <v>0</v>
      </c>
      <c r="E63" s="75">
        <v>0</v>
      </c>
      <c r="F63" s="73">
        <v>1</v>
      </c>
      <c r="G63" s="73" t="s">
        <v>161</v>
      </c>
      <c r="H63" s="73" t="s">
        <v>160</v>
      </c>
      <c r="I63" s="73" t="s">
        <v>288</v>
      </c>
    </row>
    <row r="64" spans="1:9" x14ac:dyDescent="0.25">
      <c r="A64" s="73" t="s">
        <v>142</v>
      </c>
      <c r="B64" s="74">
        <v>46309</v>
      </c>
      <c r="C64" s="73">
        <v>46</v>
      </c>
      <c r="D64" s="73">
        <v>0</v>
      </c>
      <c r="E64" s="75">
        <v>0</v>
      </c>
      <c r="F64" s="73">
        <v>1</v>
      </c>
      <c r="G64" s="73" t="s">
        <v>161</v>
      </c>
      <c r="H64" s="73" t="s">
        <v>160</v>
      </c>
      <c r="I64" s="73" t="s">
        <v>288</v>
      </c>
    </row>
    <row r="65" spans="1:9" x14ac:dyDescent="0.25">
      <c r="A65" s="73" t="s">
        <v>142</v>
      </c>
      <c r="B65" s="74">
        <v>46311</v>
      </c>
      <c r="C65" s="73">
        <v>46</v>
      </c>
      <c r="D65" s="73">
        <v>0</v>
      </c>
      <c r="E65" s="75">
        <v>0</v>
      </c>
      <c r="F65" s="73">
        <v>1</v>
      </c>
      <c r="G65" s="73" t="s">
        <v>161</v>
      </c>
      <c r="H65" s="73" t="s">
        <v>160</v>
      </c>
      <c r="I65" s="73" t="s">
        <v>288</v>
      </c>
    </row>
    <row r="66" spans="1:9" x14ac:dyDescent="0.25">
      <c r="A66" s="73" t="s">
        <v>142</v>
      </c>
      <c r="B66" s="74">
        <v>46313</v>
      </c>
      <c r="C66" s="73">
        <v>46</v>
      </c>
      <c r="D66" s="73">
        <v>0</v>
      </c>
      <c r="E66" s="75">
        <v>0</v>
      </c>
      <c r="F66" s="73">
        <v>1</v>
      </c>
      <c r="G66" s="73" t="s">
        <v>161</v>
      </c>
      <c r="H66" s="73" t="s">
        <v>160</v>
      </c>
      <c r="I66" s="73" t="s">
        <v>288</v>
      </c>
    </row>
    <row r="67" spans="1:9" x14ac:dyDescent="0.25">
      <c r="A67" s="73" t="s">
        <v>142</v>
      </c>
      <c r="B67" s="74">
        <v>46315</v>
      </c>
      <c r="C67" s="73">
        <v>46</v>
      </c>
      <c r="D67" s="73">
        <v>0</v>
      </c>
      <c r="E67" s="75">
        <v>0</v>
      </c>
      <c r="F67" s="73">
        <v>1</v>
      </c>
      <c r="G67" s="73" t="s">
        <v>161</v>
      </c>
      <c r="H67" s="73" t="s">
        <v>160</v>
      </c>
      <c r="I67" s="73" t="s">
        <v>288</v>
      </c>
    </row>
    <row r="68" spans="1:9" x14ac:dyDescent="0.25">
      <c r="A68" s="73" t="s">
        <v>142</v>
      </c>
      <c r="B68" s="74">
        <v>46316</v>
      </c>
      <c r="C68" s="73">
        <v>46</v>
      </c>
      <c r="D68" s="73">
        <v>0</v>
      </c>
      <c r="E68" s="75">
        <v>0</v>
      </c>
      <c r="F68" s="73">
        <v>1</v>
      </c>
      <c r="G68" s="73" t="s">
        <v>161</v>
      </c>
      <c r="H68" s="73" t="s">
        <v>160</v>
      </c>
      <c r="I68" s="73" t="s">
        <v>288</v>
      </c>
    </row>
    <row r="69" spans="1:9" x14ac:dyDescent="0.25">
      <c r="A69" s="73" t="s">
        <v>142</v>
      </c>
      <c r="B69" s="74">
        <v>46318</v>
      </c>
      <c r="C69" s="73">
        <v>46</v>
      </c>
      <c r="D69" s="73">
        <v>0</v>
      </c>
      <c r="E69" s="75">
        <v>0</v>
      </c>
      <c r="F69" s="73">
        <v>1</v>
      </c>
      <c r="G69" s="73" t="s">
        <v>161</v>
      </c>
      <c r="H69" s="73" t="s">
        <v>160</v>
      </c>
      <c r="I69" s="73" t="s">
        <v>288</v>
      </c>
    </row>
    <row r="70" spans="1:9" x14ac:dyDescent="0.25">
      <c r="A70" s="73" t="s">
        <v>143</v>
      </c>
      <c r="B70" s="74">
        <v>46217</v>
      </c>
      <c r="C70" s="73">
        <v>48</v>
      </c>
      <c r="D70" s="73">
        <v>1</v>
      </c>
      <c r="E70" s="75">
        <v>1</v>
      </c>
      <c r="F70" s="73">
        <v>1</v>
      </c>
      <c r="G70" s="73" t="s">
        <v>163</v>
      </c>
      <c r="H70" s="73" t="s">
        <v>162</v>
      </c>
      <c r="I70" s="73" t="s">
        <v>293</v>
      </c>
    </row>
    <row r="71" spans="1:9" x14ac:dyDescent="0.25">
      <c r="A71" s="73" t="s">
        <v>143</v>
      </c>
      <c r="B71" s="74">
        <v>46218</v>
      </c>
      <c r="C71" s="73">
        <v>46</v>
      </c>
      <c r="D71" s="73">
        <v>4</v>
      </c>
      <c r="E71" s="75">
        <v>4</v>
      </c>
      <c r="F71" s="73">
        <v>1</v>
      </c>
      <c r="G71" s="73" t="s">
        <v>163</v>
      </c>
      <c r="H71" s="73" t="s">
        <v>162</v>
      </c>
      <c r="I71" s="73" t="s">
        <v>288</v>
      </c>
    </row>
    <row r="72" spans="1:9" x14ac:dyDescent="0.25">
      <c r="A72" s="73" t="s">
        <v>143</v>
      </c>
      <c r="B72" s="74">
        <v>46219</v>
      </c>
      <c r="C72" s="73">
        <v>46</v>
      </c>
      <c r="D72" s="73">
        <v>4</v>
      </c>
      <c r="E72" s="75">
        <v>4</v>
      </c>
      <c r="F72" s="73">
        <v>1</v>
      </c>
      <c r="G72" s="73" t="s">
        <v>163</v>
      </c>
      <c r="H72" s="73" t="s">
        <v>162</v>
      </c>
      <c r="I72" s="73" t="s">
        <v>288</v>
      </c>
    </row>
    <row r="73" spans="1:9" x14ac:dyDescent="0.25">
      <c r="A73" s="73" t="s">
        <v>143</v>
      </c>
      <c r="B73" s="74">
        <v>46220</v>
      </c>
      <c r="C73" s="73">
        <v>46</v>
      </c>
      <c r="D73" s="73">
        <v>8</v>
      </c>
      <c r="E73" s="75">
        <v>8</v>
      </c>
      <c r="F73" s="73">
        <v>1</v>
      </c>
      <c r="G73" s="73" t="s">
        <v>163</v>
      </c>
      <c r="H73" s="73" t="s">
        <v>162</v>
      </c>
      <c r="I73" s="73" t="s">
        <v>288</v>
      </c>
    </row>
    <row r="74" spans="1:9" x14ac:dyDescent="0.25">
      <c r="A74" s="73" t="s">
        <v>143</v>
      </c>
      <c r="B74" s="74">
        <v>46222</v>
      </c>
      <c r="C74" s="73">
        <v>46</v>
      </c>
      <c r="D74" s="73">
        <v>4</v>
      </c>
      <c r="E74" s="75">
        <v>4</v>
      </c>
      <c r="F74" s="73">
        <v>1</v>
      </c>
      <c r="G74" s="73" t="s">
        <v>163</v>
      </c>
      <c r="H74" s="73" t="s">
        <v>162</v>
      </c>
      <c r="I74" s="73" t="s">
        <v>288</v>
      </c>
    </row>
    <row r="75" spans="1:9" x14ac:dyDescent="0.25">
      <c r="A75" s="73" t="s">
        <v>143</v>
      </c>
      <c r="B75" s="74">
        <v>46224</v>
      </c>
      <c r="C75" s="73">
        <v>46</v>
      </c>
      <c r="D75" s="73">
        <v>0</v>
      </c>
      <c r="E75" s="75">
        <v>0</v>
      </c>
      <c r="F75" s="73">
        <v>1</v>
      </c>
      <c r="G75" s="73" t="s">
        <v>163</v>
      </c>
      <c r="H75" s="73" t="s">
        <v>162</v>
      </c>
      <c r="I75" s="73" t="s">
        <v>288</v>
      </c>
    </row>
    <row r="76" spans="1:9" x14ac:dyDescent="0.25">
      <c r="A76" s="73" t="s">
        <v>143</v>
      </c>
      <c r="B76" s="74">
        <v>46225</v>
      </c>
      <c r="C76" s="73">
        <v>46</v>
      </c>
      <c r="D76" s="73">
        <v>0</v>
      </c>
      <c r="E76" s="75">
        <v>0</v>
      </c>
      <c r="F76" s="73">
        <v>1</v>
      </c>
      <c r="G76" s="73" t="s">
        <v>163</v>
      </c>
      <c r="H76" s="73" t="s">
        <v>162</v>
      </c>
      <c r="I76" s="73" t="s">
        <v>288</v>
      </c>
    </row>
    <row r="77" spans="1:9" x14ac:dyDescent="0.25">
      <c r="A77" s="73" t="s">
        <v>143</v>
      </c>
      <c r="B77" s="74">
        <v>46226</v>
      </c>
      <c r="C77" s="73">
        <v>46</v>
      </c>
      <c r="D77" s="73">
        <v>1</v>
      </c>
      <c r="E77" s="75">
        <v>1</v>
      </c>
      <c r="F77" s="73">
        <v>1</v>
      </c>
      <c r="G77" s="73" t="s">
        <v>163</v>
      </c>
      <c r="H77" s="73" t="s">
        <v>162</v>
      </c>
      <c r="I77" s="73" t="s">
        <v>288</v>
      </c>
    </row>
    <row r="78" spans="1:9" x14ac:dyDescent="0.25">
      <c r="A78" s="73" t="s">
        <v>143</v>
      </c>
      <c r="B78" s="74">
        <v>46227</v>
      </c>
      <c r="C78" s="73">
        <v>46</v>
      </c>
      <c r="D78" s="73">
        <v>1</v>
      </c>
      <c r="E78" s="75">
        <v>1</v>
      </c>
      <c r="F78" s="73">
        <v>1</v>
      </c>
      <c r="G78" s="73" t="s">
        <v>163</v>
      </c>
      <c r="H78" s="73" t="s">
        <v>162</v>
      </c>
      <c r="I78" s="73" t="s">
        <v>288</v>
      </c>
    </row>
    <row r="79" spans="1:9" x14ac:dyDescent="0.25">
      <c r="A79" s="73" t="s">
        <v>143</v>
      </c>
      <c r="B79" s="74">
        <v>46229</v>
      </c>
      <c r="C79" s="73">
        <v>46</v>
      </c>
      <c r="D79" s="73">
        <v>8</v>
      </c>
      <c r="E79" s="75">
        <v>8</v>
      </c>
      <c r="F79" s="73">
        <v>1</v>
      </c>
      <c r="G79" s="73" t="s">
        <v>163</v>
      </c>
      <c r="H79" s="73" t="s">
        <v>162</v>
      </c>
      <c r="I79" s="73" t="s">
        <v>288</v>
      </c>
    </row>
    <row r="80" spans="1:9" x14ac:dyDescent="0.25">
      <c r="A80" s="73" t="s">
        <v>143</v>
      </c>
      <c r="B80" s="74">
        <v>46231</v>
      </c>
      <c r="C80" s="73">
        <v>46</v>
      </c>
      <c r="D80" s="73">
        <v>0</v>
      </c>
      <c r="E80" s="75">
        <v>0</v>
      </c>
      <c r="F80" s="73">
        <v>1</v>
      </c>
      <c r="G80" s="73" t="s">
        <v>163</v>
      </c>
      <c r="H80" s="73" t="s">
        <v>162</v>
      </c>
      <c r="I80" s="73" t="s">
        <v>288</v>
      </c>
    </row>
    <row r="81" spans="1:9" x14ac:dyDescent="0.25">
      <c r="A81" s="73" t="s">
        <v>143</v>
      </c>
      <c r="B81" s="74">
        <v>46232</v>
      </c>
      <c r="C81" s="73">
        <v>46</v>
      </c>
      <c r="D81" s="73">
        <v>0</v>
      </c>
      <c r="E81" s="75">
        <v>0</v>
      </c>
      <c r="F81" s="73">
        <v>1</v>
      </c>
      <c r="G81" s="73" t="s">
        <v>163</v>
      </c>
      <c r="H81" s="73" t="s">
        <v>162</v>
      </c>
      <c r="I81" s="73" t="s">
        <v>288</v>
      </c>
    </row>
    <row r="82" spans="1:9" x14ac:dyDescent="0.25">
      <c r="A82" s="73" t="s">
        <v>143</v>
      </c>
      <c r="B82" s="74">
        <v>46233</v>
      </c>
      <c r="C82" s="73">
        <v>46</v>
      </c>
      <c r="D82" s="73">
        <v>2</v>
      </c>
      <c r="E82" s="75">
        <v>2</v>
      </c>
      <c r="F82" s="73">
        <v>1</v>
      </c>
      <c r="G82" s="73" t="s">
        <v>163</v>
      </c>
      <c r="H82" s="73" t="s">
        <v>162</v>
      </c>
      <c r="I82" s="73" t="s">
        <v>288</v>
      </c>
    </row>
    <row r="83" spans="1:9" x14ac:dyDescent="0.25">
      <c r="A83" s="73" t="s">
        <v>143</v>
      </c>
      <c r="B83" s="74">
        <v>46234</v>
      </c>
      <c r="C83" s="73">
        <v>46</v>
      </c>
      <c r="D83" s="73">
        <v>0</v>
      </c>
      <c r="E83" s="75">
        <v>0</v>
      </c>
      <c r="F83" s="73">
        <v>1</v>
      </c>
      <c r="G83" s="73" t="s">
        <v>163</v>
      </c>
      <c r="H83" s="73" t="s">
        <v>162</v>
      </c>
      <c r="I83" s="73" t="s">
        <v>288</v>
      </c>
    </row>
    <row r="84" spans="1:9" x14ac:dyDescent="0.25">
      <c r="A84" s="73" t="s">
        <v>143</v>
      </c>
      <c r="B84" s="74">
        <v>46236</v>
      </c>
      <c r="C84" s="73">
        <v>46</v>
      </c>
      <c r="D84" s="73">
        <v>0</v>
      </c>
      <c r="E84" s="75">
        <v>0</v>
      </c>
      <c r="F84" s="73">
        <v>1</v>
      </c>
      <c r="G84" s="73" t="s">
        <v>163</v>
      </c>
      <c r="H84" s="73" t="s">
        <v>162</v>
      </c>
      <c r="I84" s="73" t="s">
        <v>288</v>
      </c>
    </row>
    <row r="85" spans="1:9" x14ac:dyDescent="0.25">
      <c r="A85" s="73" t="s">
        <v>143</v>
      </c>
      <c r="B85" s="74">
        <v>46238</v>
      </c>
      <c r="C85" s="73">
        <v>46</v>
      </c>
      <c r="D85" s="73">
        <v>5</v>
      </c>
      <c r="E85" s="75">
        <v>5</v>
      </c>
      <c r="F85" s="73">
        <v>1</v>
      </c>
      <c r="G85" s="73" t="s">
        <v>163</v>
      </c>
      <c r="H85" s="73" t="s">
        <v>162</v>
      </c>
      <c r="I85" s="73" t="s">
        <v>288</v>
      </c>
    </row>
    <row r="86" spans="1:9" x14ac:dyDescent="0.25">
      <c r="A86" s="73" t="s">
        <v>143</v>
      </c>
      <c r="B86" s="74">
        <v>46239</v>
      </c>
      <c r="C86" s="73">
        <v>46</v>
      </c>
      <c r="D86" s="73">
        <v>2</v>
      </c>
      <c r="E86" s="75">
        <v>2</v>
      </c>
      <c r="F86" s="73">
        <v>1</v>
      </c>
      <c r="G86" s="73" t="s">
        <v>163</v>
      </c>
      <c r="H86" s="73" t="s">
        <v>162</v>
      </c>
      <c r="I86" s="73" t="s">
        <v>288</v>
      </c>
    </row>
    <row r="87" spans="1:9" x14ac:dyDescent="0.25">
      <c r="A87" s="73" t="s">
        <v>143</v>
      </c>
      <c r="B87" s="74">
        <v>46240</v>
      </c>
      <c r="C87" s="73">
        <v>29</v>
      </c>
      <c r="D87" s="73">
        <v>2</v>
      </c>
      <c r="E87" s="75">
        <v>2</v>
      </c>
      <c r="F87" s="73">
        <v>1</v>
      </c>
      <c r="G87" s="73" t="s">
        <v>163</v>
      </c>
      <c r="H87" s="73" t="s">
        <v>162</v>
      </c>
      <c r="I87" s="73" t="s">
        <v>288</v>
      </c>
    </row>
    <row r="88" spans="1:9" x14ac:dyDescent="0.25">
      <c r="A88" s="73" t="s">
        <v>143</v>
      </c>
      <c r="B88" s="74">
        <v>46241</v>
      </c>
      <c r="C88" s="73">
        <v>46</v>
      </c>
      <c r="D88" s="73">
        <v>2</v>
      </c>
      <c r="E88" s="75">
        <v>2</v>
      </c>
      <c r="F88" s="73">
        <v>1</v>
      </c>
      <c r="G88" s="73" t="s">
        <v>163</v>
      </c>
      <c r="H88" s="73" t="s">
        <v>162</v>
      </c>
      <c r="I88" s="73" t="s">
        <v>288</v>
      </c>
    </row>
    <row r="89" spans="1:9" x14ac:dyDescent="0.25">
      <c r="A89" s="73" t="s">
        <v>143</v>
      </c>
      <c r="B89" s="74">
        <v>46243</v>
      </c>
      <c r="C89" s="73">
        <v>46</v>
      </c>
      <c r="D89" s="73">
        <v>0</v>
      </c>
      <c r="E89" s="75">
        <v>0</v>
      </c>
      <c r="F89" s="73">
        <v>1</v>
      </c>
      <c r="G89" s="73" t="s">
        <v>163</v>
      </c>
      <c r="H89" s="73" t="s">
        <v>162</v>
      </c>
      <c r="I89" s="73" t="s">
        <v>288</v>
      </c>
    </row>
    <row r="90" spans="1:9" x14ac:dyDescent="0.25">
      <c r="A90" s="73" t="s">
        <v>143</v>
      </c>
      <c r="B90" s="74">
        <v>46245</v>
      </c>
      <c r="C90" s="73">
        <v>46</v>
      </c>
      <c r="D90" s="73">
        <v>6</v>
      </c>
      <c r="E90" s="75">
        <v>6</v>
      </c>
      <c r="F90" s="73">
        <v>1</v>
      </c>
      <c r="G90" s="73" t="s">
        <v>163</v>
      </c>
      <c r="H90" s="73" t="s">
        <v>162</v>
      </c>
      <c r="I90" s="73" t="s">
        <v>288</v>
      </c>
    </row>
    <row r="91" spans="1:9" x14ac:dyDescent="0.25">
      <c r="A91" s="73" t="s">
        <v>143</v>
      </c>
      <c r="B91" s="74">
        <v>46246</v>
      </c>
      <c r="C91" s="73">
        <v>46</v>
      </c>
      <c r="D91" s="73">
        <v>0</v>
      </c>
      <c r="E91" s="75">
        <v>0</v>
      </c>
      <c r="F91" s="73">
        <v>1</v>
      </c>
      <c r="G91" s="73" t="s">
        <v>163</v>
      </c>
      <c r="H91" s="73" t="s">
        <v>162</v>
      </c>
      <c r="I91" s="73" t="s">
        <v>288</v>
      </c>
    </row>
    <row r="92" spans="1:9" x14ac:dyDescent="0.25">
      <c r="A92" s="73" t="s">
        <v>143</v>
      </c>
      <c r="B92" s="74">
        <v>46247</v>
      </c>
      <c r="C92" s="73">
        <v>46</v>
      </c>
      <c r="D92" s="73">
        <v>0</v>
      </c>
      <c r="E92" s="75">
        <v>0</v>
      </c>
      <c r="F92" s="73">
        <v>1</v>
      </c>
      <c r="G92" s="73" t="s">
        <v>163</v>
      </c>
      <c r="H92" s="73" t="s">
        <v>162</v>
      </c>
      <c r="I92" s="73" t="s">
        <v>288</v>
      </c>
    </row>
    <row r="93" spans="1:9" x14ac:dyDescent="0.25">
      <c r="A93" s="73" t="s">
        <v>143</v>
      </c>
      <c r="B93" s="74">
        <v>46248</v>
      </c>
      <c r="C93" s="73">
        <v>46</v>
      </c>
      <c r="D93" s="73">
        <v>10</v>
      </c>
      <c r="E93" s="75">
        <v>10</v>
      </c>
      <c r="F93" s="73">
        <v>1</v>
      </c>
      <c r="G93" s="73" t="s">
        <v>163</v>
      </c>
      <c r="H93" s="73" t="s">
        <v>162</v>
      </c>
      <c r="I93" s="73" t="s">
        <v>288</v>
      </c>
    </row>
    <row r="94" spans="1:9" x14ac:dyDescent="0.25">
      <c r="A94" s="73" t="s">
        <v>143</v>
      </c>
      <c r="B94" s="74">
        <v>46250</v>
      </c>
      <c r="C94" s="73">
        <v>46</v>
      </c>
      <c r="D94" s="73">
        <v>0</v>
      </c>
      <c r="E94" s="75">
        <v>0</v>
      </c>
      <c r="F94" s="73">
        <v>1</v>
      </c>
      <c r="G94" s="73" t="s">
        <v>163</v>
      </c>
      <c r="H94" s="73" t="s">
        <v>162</v>
      </c>
      <c r="I94" s="73" t="s">
        <v>288</v>
      </c>
    </row>
    <row r="95" spans="1:9" x14ac:dyDescent="0.25">
      <c r="A95" s="73" t="s">
        <v>143</v>
      </c>
      <c r="B95" s="74">
        <v>46252</v>
      </c>
      <c r="C95" s="73">
        <v>46</v>
      </c>
      <c r="D95" s="73">
        <v>1</v>
      </c>
      <c r="E95" s="75">
        <v>1</v>
      </c>
      <c r="F95" s="73">
        <v>1</v>
      </c>
      <c r="G95" s="73" t="s">
        <v>163</v>
      </c>
      <c r="H95" s="73" t="s">
        <v>162</v>
      </c>
      <c r="I95" s="73" t="s">
        <v>288</v>
      </c>
    </row>
    <row r="96" spans="1:9" x14ac:dyDescent="0.25">
      <c r="A96" s="73" t="s">
        <v>143</v>
      </c>
      <c r="B96" s="74">
        <v>46253</v>
      </c>
      <c r="C96" s="73">
        <v>46</v>
      </c>
      <c r="D96" s="73">
        <v>4</v>
      </c>
      <c r="E96" s="75">
        <v>4</v>
      </c>
      <c r="F96" s="73">
        <v>1</v>
      </c>
      <c r="G96" s="73" t="s">
        <v>163</v>
      </c>
      <c r="H96" s="73" t="s">
        <v>162</v>
      </c>
      <c r="I96" s="73" t="s">
        <v>288</v>
      </c>
    </row>
    <row r="97" spans="1:9" x14ac:dyDescent="0.25">
      <c r="A97" s="73" t="s">
        <v>143</v>
      </c>
      <c r="B97" s="74">
        <v>46254</v>
      </c>
      <c r="C97" s="73">
        <v>48</v>
      </c>
      <c r="D97" s="73">
        <v>0</v>
      </c>
      <c r="E97" s="75">
        <v>0</v>
      </c>
      <c r="F97" s="73">
        <v>1</v>
      </c>
      <c r="G97" s="73" t="s">
        <v>163</v>
      </c>
      <c r="H97" s="73" t="s">
        <v>162</v>
      </c>
      <c r="I97" s="73" t="s">
        <v>293</v>
      </c>
    </row>
    <row r="98" spans="1:9" x14ac:dyDescent="0.25">
      <c r="A98" s="73" t="s">
        <v>143</v>
      </c>
      <c r="B98" s="74">
        <v>46255</v>
      </c>
      <c r="C98" s="73">
        <v>46</v>
      </c>
      <c r="D98" s="73">
        <v>4</v>
      </c>
      <c r="E98" s="75">
        <v>4</v>
      </c>
      <c r="F98" s="73">
        <v>1</v>
      </c>
      <c r="G98" s="73" t="s">
        <v>163</v>
      </c>
      <c r="H98" s="73" t="s">
        <v>162</v>
      </c>
      <c r="I98" s="73" t="s">
        <v>288</v>
      </c>
    </row>
    <row r="99" spans="1:9" x14ac:dyDescent="0.25">
      <c r="A99" s="73" t="s">
        <v>143</v>
      </c>
      <c r="B99" s="74">
        <v>46257</v>
      </c>
      <c r="C99" s="73">
        <v>46</v>
      </c>
      <c r="D99" s="73">
        <v>3</v>
      </c>
      <c r="E99" s="75">
        <v>3</v>
      </c>
      <c r="F99" s="73">
        <v>1</v>
      </c>
      <c r="G99" s="73" t="s">
        <v>163</v>
      </c>
      <c r="H99" s="73" t="s">
        <v>162</v>
      </c>
      <c r="I99" s="73" t="s">
        <v>288</v>
      </c>
    </row>
    <row r="100" spans="1:9" x14ac:dyDescent="0.25">
      <c r="A100" s="73" t="s">
        <v>143</v>
      </c>
      <c r="B100" s="74">
        <v>46259</v>
      </c>
      <c r="C100" s="73">
        <v>48</v>
      </c>
      <c r="D100" s="73">
        <v>0</v>
      </c>
      <c r="E100" s="75">
        <v>0</v>
      </c>
      <c r="F100" s="73">
        <v>1</v>
      </c>
      <c r="G100" s="73" t="s">
        <v>163</v>
      </c>
      <c r="H100" s="73" t="s">
        <v>162</v>
      </c>
      <c r="I100" s="73" t="s">
        <v>293</v>
      </c>
    </row>
    <row r="101" spans="1:9" x14ac:dyDescent="0.25">
      <c r="A101" s="73" t="s">
        <v>143</v>
      </c>
      <c r="B101" s="74">
        <v>46260</v>
      </c>
      <c r="C101" s="73">
        <v>46</v>
      </c>
      <c r="D101" s="73">
        <v>0</v>
      </c>
      <c r="E101" s="75">
        <v>0</v>
      </c>
      <c r="F101" s="73">
        <v>1</v>
      </c>
      <c r="G101" s="73" t="s">
        <v>163</v>
      </c>
      <c r="H101" s="73" t="s">
        <v>162</v>
      </c>
      <c r="I101" s="73" t="s">
        <v>288</v>
      </c>
    </row>
    <row r="102" spans="1:9" x14ac:dyDescent="0.25">
      <c r="A102" s="73" t="s">
        <v>143</v>
      </c>
      <c r="B102" s="74">
        <v>46261</v>
      </c>
      <c r="C102" s="73">
        <v>46</v>
      </c>
      <c r="D102" s="73">
        <v>0</v>
      </c>
      <c r="E102" s="75">
        <v>0</v>
      </c>
      <c r="F102" s="73">
        <v>1</v>
      </c>
      <c r="G102" s="73" t="s">
        <v>163</v>
      </c>
      <c r="H102" s="73" t="s">
        <v>162</v>
      </c>
      <c r="I102" s="73" t="s">
        <v>288</v>
      </c>
    </row>
    <row r="103" spans="1:9" x14ac:dyDescent="0.25">
      <c r="A103" s="73" t="s">
        <v>143</v>
      </c>
      <c r="B103" s="74">
        <v>46262</v>
      </c>
      <c r="C103" s="73">
        <v>72</v>
      </c>
      <c r="D103" s="73">
        <v>3</v>
      </c>
      <c r="E103" s="75">
        <v>3</v>
      </c>
      <c r="F103" s="73">
        <v>1</v>
      </c>
      <c r="G103" s="73" t="s">
        <v>163</v>
      </c>
      <c r="H103" s="73" t="s">
        <v>162</v>
      </c>
      <c r="I103" s="73" t="s">
        <v>289</v>
      </c>
    </row>
    <row r="104" spans="1:9" x14ac:dyDescent="0.25">
      <c r="A104" s="73" t="s">
        <v>143</v>
      </c>
      <c r="B104" s="74">
        <v>46264</v>
      </c>
      <c r="C104" s="73">
        <v>46</v>
      </c>
      <c r="D104" s="73">
        <v>0</v>
      </c>
      <c r="E104" s="75">
        <v>0</v>
      </c>
      <c r="F104" s="73">
        <v>1</v>
      </c>
      <c r="G104" s="73" t="s">
        <v>163</v>
      </c>
      <c r="H104" s="73" t="s">
        <v>162</v>
      </c>
      <c r="I104" s="73" t="s">
        <v>288</v>
      </c>
    </row>
    <row r="105" spans="1:9" x14ac:dyDescent="0.25">
      <c r="A105" s="73" t="s">
        <v>143</v>
      </c>
      <c r="B105" s="74">
        <v>46266</v>
      </c>
      <c r="C105" s="73">
        <v>46</v>
      </c>
      <c r="D105" s="73">
        <v>0</v>
      </c>
      <c r="E105" s="75">
        <v>0</v>
      </c>
      <c r="F105" s="73">
        <v>1</v>
      </c>
      <c r="G105" s="73" t="s">
        <v>163</v>
      </c>
      <c r="H105" s="73" t="s">
        <v>162</v>
      </c>
      <c r="I105" s="73" t="s">
        <v>288</v>
      </c>
    </row>
    <row r="106" spans="1:9" x14ac:dyDescent="0.25">
      <c r="A106" s="73" t="s">
        <v>143</v>
      </c>
      <c r="B106" s="74">
        <v>46267</v>
      </c>
      <c r="C106" s="73">
        <v>46</v>
      </c>
      <c r="D106" s="73">
        <v>2</v>
      </c>
      <c r="E106" s="75">
        <v>2</v>
      </c>
      <c r="F106" s="73">
        <v>1</v>
      </c>
      <c r="G106" s="73" t="s">
        <v>163</v>
      </c>
      <c r="H106" s="73" t="s">
        <v>162</v>
      </c>
      <c r="I106" s="73" t="s">
        <v>288</v>
      </c>
    </row>
    <row r="107" spans="1:9" x14ac:dyDescent="0.25">
      <c r="A107" s="73" t="s">
        <v>143</v>
      </c>
      <c r="B107" s="74">
        <v>46269</v>
      </c>
      <c r="C107" s="73">
        <v>46</v>
      </c>
      <c r="D107" s="73">
        <v>0</v>
      </c>
      <c r="E107" s="75">
        <v>0</v>
      </c>
      <c r="F107" s="73">
        <v>1</v>
      </c>
      <c r="G107" s="73" t="s">
        <v>163</v>
      </c>
      <c r="H107" s="73" t="s">
        <v>162</v>
      </c>
      <c r="I107" s="73" t="s">
        <v>288</v>
      </c>
    </row>
    <row r="108" spans="1:9" x14ac:dyDescent="0.25">
      <c r="A108" s="73" t="s">
        <v>143</v>
      </c>
      <c r="B108" s="74">
        <v>46271</v>
      </c>
      <c r="C108" s="73">
        <v>46</v>
      </c>
      <c r="D108" s="73">
        <v>0</v>
      </c>
      <c r="E108" s="75">
        <v>0</v>
      </c>
      <c r="F108" s="73">
        <v>1</v>
      </c>
      <c r="G108" s="73" t="s">
        <v>163</v>
      </c>
      <c r="H108" s="73" t="s">
        <v>162</v>
      </c>
      <c r="I108" s="73" t="s">
        <v>288</v>
      </c>
    </row>
    <row r="109" spans="1:9" x14ac:dyDescent="0.25">
      <c r="A109" s="73" t="s">
        <v>143</v>
      </c>
      <c r="B109" s="74">
        <v>46273</v>
      </c>
      <c r="C109" s="73">
        <v>46</v>
      </c>
      <c r="D109" s="73">
        <v>0</v>
      </c>
      <c r="E109" s="75">
        <v>0</v>
      </c>
      <c r="F109" s="73">
        <v>1</v>
      </c>
      <c r="G109" s="73" t="s">
        <v>163</v>
      </c>
      <c r="H109" s="73" t="s">
        <v>162</v>
      </c>
      <c r="I109" s="73" t="s">
        <v>288</v>
      </c>
    </row>
    <row r="110" spans="1:9" x14ac:dyDescent="0.25">
      <c r="A110" s="73" t="s">
        <v>143</v>
      </c>
      <c r="B110" s="74">
        <v>46274</v>
      </c>
      <c r="C110" s="73">
        <v>46</v>
      </c>
      <c r="D110" s="73">
        <v>0</v>
      </c>
      <c r="E110" s="75">
        <v>0</v>
      </c>
      <c r="F110" s="73">
        <v>1</v>
      </c>
      <c r="G110" s="73" t="s">
        <v>163</v>
      </c>
      <c r="H110" s="73" t="s">
        <v>162</v>
      </c>
      <c r="I110" s="73" t="s">
        <v>288</v>
      </c>
    </row>
    <row r="111" spans="1:9" x14ac:dyDescent="0.25">
      <c r="A111" s="73" t="s">
        <v>143</v>
      </c>
      <c r="B111" s="74">
        <v>46276</v>
      </c>
      <c r="C111" s="73">
        <v>46</v>
      </c>
      <c r="D111" s="73">
        <v>0</v>
      </c>
      <c r="E111" s="75">
        <v>0</v>
      </c>
      <c r="F111" s="73">
        <v>1</v>
      </c>
      <c r="G111" s="73" t="s">
        <v>163</v>
      </c>
      <c r="H111" s="73" t="s">
        <v>162</v>
      </c>
      <c r="I111" s="73" t="s">
        <v>288</v>
      </c>
    </row>
    <row r="112" spans="1:9" x14ac:dyDescent="0.25">
      <c r="A112" s="73" t="s">
        <v>143</v>
      </c>
      <c r="B112" s="74">
        <v>46278</v>
      </c>
      <c r="C112" s="73">
        <v>46</v>
      </c>
      <c r="D112" s="73">
        <v>0</v>
      </c>
      <c r="E112" s="75">
        <v>0</v>
      </c>
      <c r="F112" s="73">
        <v>1</v>
      </c>
      <c r="G112" s="73" t="s">
        <v>163</v>
      </c>
      <c r="H112" s="73" t="s">
        <v>162</v>
      </c>
      <c r="I112" s="73" t="s">
        <v>288</v>
      </c>
    </row>
    <row r="113" spans="1:9" x14ac:dyDescent="0.25">
      <c r="A113" s="73" t="s">
        <v>143</v>
      </c>
      <c r="B113" s="74">
        <v>46280</v>
      </c>
      <c r="C113" s="73">
        <v>46</v>
      </c>
      <c r="D113" s="73">
        <v>0</v>
      </c>
      <c r="E113" s="75">
        <v>0</v>
      </c>
      <c r="F113" s="73">
        <v>1</v>
      </c>
      <c r="G113" s="73" t="s">
        <v>163</v>
      </c>
      <c r="H113" s="73" t="s">
        <v>162</v>
      </c>
      <c r="I113" s="73" t="s">
        <v>288</v>
      </c>
    </row>
    <row r="114" spans="1:9" x14ac:dyDescent="0.25">
      <c r="A114" s="73" t="s">
        <v>143</v>
      </c>
      <c r="B114" s="74">
        <v>46281</v>
      </c>
      <c r="C114" s="73">
        <v>46</v>
      </c>
      <c r="D114" s="73">
        <v>2</v>
      </c>
      <c r="E114" s="75">
        <v>2</v>
      </c>
      <c r="F114" s="73">
        <v>1</v>
      </c>
      <c r="G114" s="73" t="s">
        <v>163</v>
      </c>
      <c r="H114" s="73" t="s">
        <v>162</v>
      </c>
      <c r="I114" s="73" t="s">
        <v>288</v>
      </c>
    </row>
    <row r="115" spans="1:9" x14ac:dyDescent="0.25">
      <c r="A115" s="73" t="s">
        <v>143</v>
      </c>
      <c r="B115" s="74">
        <v>46283</v>
      </c>
      <c r="C115" s="73">
        <v>46</v>
      </c>
      <c r="D115" s="73">
        <v>0</v>
      </c>
      <c r="E115" s="75">
        <v>0</v>
      </c>
      <c r="F115" s="73">
        <v>1</v>
      </c>
      <c r="G115" s="73" t="s">
        <v>163</v>
      </c>
      <c r="H115" s="73" t="s">
        <v>162</v>
      </c>
      <c r="I115" s="73" t="s">
        <v>288</v>
      </c>
    </row>
    <row r="116" spans="1:9" x14ac:dyDescent="0.25">
      <c r="A116" s="73" t="s">
        <v>143</v>
      </c>
      <c r="B116" s="74">
        <v>46285</v>
      </c>
      <c r="C116" s="73">
        <v>46</v>
      </c>
      <c r="D116" s="73">
        <v>0</v>
      </c>
      <c r="E116" s="75">
        <v>0</v>
      </c>
      <c r="F116" s="73">
        <v>1</v>
      </c>
      <c r="G116" s="73" t="s">
        <v>163</v>
      </c>
      <c r="H116" s="73" t="s">
        <v>162</v>
      </c>
      <c r="I116" s="73" t="s">
        <v>288</v>
      </c>
    </row>
    <row r="117" spans="1:9" x14ac:dyDescent="0.25">
      <c r="A117" s="73" t="s">
        <v>143</v>
      </c>
      <c r="B117" s="74">
        <v>46287</v>
      </c>
      <c r="C117" s="73">
        <v>46</v>
      </c>
      <c r="D117" s="73">
        <v>0</v>
      </c>
      <c r="E117" s="75">
        <v>0</v>
      </c>
      <c r="F117" s="73">
        <v>1</v>
      </c>
      <c r="G117" s="73" t="s">
        <v>163</v>
      </c>
      <c r="H117" s="73" t="s">
        <v>162</v>
      </c>
      <c r="I117" s="73" t="s">
        <v>288</v>
      </c>
    </row>
    <row r="118" spans="1:9" x14ac:dyDescent="0.25">
      <c r="A118" s="73" t="s">
        <v>143</v>
      </c>
      <c r="B118" s="74">
        <v>46288</v>
      </c>
      <c r="C118" s="73">
        <v>46</v>
      </c>
      <c r="D118" s="73">
        <v>0</v>
      </c>
      <c r="E118" s="75">
        <v>0</v>
      </c>
      <c r="F118" s="73">
        <v>1</v>
      </c>
      <c r="G118" s="73" t="s">
        <v>163</v>
      </c>
      <c r="H118" s="73" t="s">
        <v>162</v>
      </c>
      <c r="I118" s="73" t="s">
        <v>288</v>
      </c>
    </row>
    <row r="119" spans="1:9" x14ac:dyDescent="0.25">
      <c r="A119" s="73" t="s">
        <v>143</v>
      </c>
      <c r="B119" s="74">
        <v>46290</v>
      </c>
      <c r="C119" s="73">
        <v>46</v>
      </c>
      <c r="D119" s="73">
        <v>0</v>
      </c>
      <c r="E119" s="75">
        <v>0</v>
      </c>
      <c r="F119" s="73">
        <v>1</v>
      </c>
      <c r="G119" s="73" t="s">
        <v>163</v>
      </c>
      <c r="H119" s="73" t="s">
        <v>162</v>
      </c>
      <c r="I119" s="73" t="s">
        <v>288</v>
      </c>
    </row>
    <row r="120" spans="1:9" x14ac:dyDescent="0.25">
      <c r="A120" s="73" t="s">
        <v>143</v>
      </c>
      <c r="B120" s="74">
        <v>46292</v>
      </c>
      <c r="C120" s="73">
        <v>46</v>
      </c>
      <c r="D120" s="73">
        <v>0</v>
      </c>
      <c r="E120" s="75">
        <v>0</v>
      </c>
      <c r="F120" s="73">
        <v>1</v>
      </c>
      <c r="G120" s="73" t="s">
        <v>163</v>
      </c>
      <c r="H120" s="73" t="s">
        <v>162</v>
      </c>
      <c r="I120" s="73" t="s">
        <v>288</v>
      </c>
    </row>
    <row r="121" spans="1:9" x14ac:dyDescent="0.25">
      <c r="A121" s="73" t="s">
        <v>143</v>
      </c>
      <c r="B121" s="74">
        <v>46294</v>
      </c>
      <c r="C121" s="73">
        <v>46</v>
      </c>
      <c r="D121" s="73">
        <v>0</v>
      </c>
      <c r="E121" s="75">
        <v>0</v>
      </c>
      <c r="F121" s="73">
        <v>1</v>
      </c>
      <c r="G121" s="73" t="s">
        <v>163</v>
      </c>
      <c r="H121" s="73" t="s">
        <v>162</v>
      </c>
      <c r="I121" s="73" t="s">
        <v>288</v>
      </c>
    </row>
    <row r="122" spans="1:9" x14ac:dyDescent="0.25">
      <c r="A122" s="73" t="s">
        <v>143</v>
      </c>
      <c r="B122" s="74">
        <v>46295</v>
      </c>
      <c r="C122" s="73">
        <v>46</v>
      </c>
      <c r="D122" s="73">
        <v>0</v>
      </c>
      <c r="E122" s="75">
        <v>0</v>
      </c>
      <c r="F122" s="73">
        <v>1</v>
      </c>
      <c r="G122" s="73" t="s">
        <v>163</v>
      </c>
      <c r="H122" s="73" t="s">
        <v>162</v>
      </c>
      <c r="I122" s="73" t="s">
        <v>288</v>
      </c>
    </row>
    <row r="123" spans="1:9" x14ac:dyDescent="0.25">
      <c r="A123" s="73" t="s">
        <v>143</v>
      </c>
      <c r="B123" s="74">
        <v>46297</v>
      </c>
      <c r="C123" s="73">
        <v>46</v>
      </c>
      <c r="D123" s="73">
        <v>0</v>
      </c>
      <c r="E123" s="75">
        <v>0</v>
      </c>
      <c r="F123" s="73">
        <v>1</v>
      </c>
      <c r="G123" s="73" t="s">
        <v>163</v>
      </c>
      <c r="H123" s="73" t="s">
        <v>162</v>
      </c>
      <c r="I123" s="73" t="s">
        <v>288</v>
      </c>
    </row>
    <row r="124" spans="1:9" x14ac:dyDescent="0.25">
      <c r="A124" s="73" t="s">
        <v>143</v>
      </c>
      <c r="B124" s="74">
        <v>46299</v>
      </c>
      <c r="C124" s="73">
        <v>46</v>
      </c>
      <c r="D124" s="73">
        <v>0</v>
      </c>
      <c r="E124" s="75">
        <v>0</v>
      </c>
      <c r="F124" s="73">
        <v>1</v>
      </c>
      <c r="G124" s="73" t="s">
        <v>163</v>
      </c>
      <c r="H124" s="73" t="s">
        <v>162</v>
      </c>
      <c r="I124" s="73" t="s">
        <v>288</v>
      </c>
    </row>
    <row r="125" spans="1:9" x14ac:dyDescent="0.25">
      <c r="A125" s="73" t="s">
        <v>143</v>
      </c>
      <c r="B125" s="74">
        <v>46301</v>
      </c>
      <c r="C125" s="73">
        <v>46</v>
      </c>
      <c r="D125" s="73">
        <v>0</v>
      </c>
      <c r="E125" s="75">
        <v>0</v>
      </c>
      <c r="F125" s="73">
        <v>1</v>
      </c>
      <c r="G125" s="73" t="s">
        <v>163</v>
      </c>
      <c r="H125" s="73" t="s">
        <v>162</v>
      </c>
      <c r="I125" s="73" t="s">
        <v>288</v>
      </c>
    </row>
    <row r="126" spans="1:9" x14ac:dyDescent="0.25">
      <c r="A126" s="73" t="s">
        <v>143</v>
      </c>
      <c r="B126" s="74">
        <v>46302</v>
      </c>
      <c r="C126" s="73">
        <v>46</v>
      </c>
      <c r="D126" s="73">
        <v>0</v>
      </c>
      <c r="E126" s="75">
        <v>0</v>
      </c>
      <c r="F126" s="73">
        <v>1</v>
      </c>
      <c r="G126" s="73" t="s">
        <v>163</v>
      </c>
      <c r="H126" s="73" t="s">
        <v>162</v>
      </c>
      <c r="I126" s="73" t="s">
        <v>288</v>
      </c>
    </row>
    <row r="127" spans="1:9" x14ac:dyDescent="0.25">
      <c r="A127" s="73" t="s">
        <v>143</v>
      </c>
      <c r="B127" s="74">
        <v>46304</v>
      </c>
      <c r="C127" s="73">
        <v>46</v>
      </c>
      <c r="D127" s="73">
        <v>0</v>
      </c>
      <c r="E127" s="75">
        <v>0</v>
      </c>
      <c r="F127" s="73">
        <v>1</v>
      </c>
      <c r="G127" s="73" t="s">
        <v>163</v>
      </c>
      <c r="H127" s="73" t="s">
        <v>162</v>
      </c>
      <c r="I127" s="73" t="s">
        <v>288</v>
      </c>
    </row>
    <row r="128" spans="1:9" x14ac:dyDescent="0.25">
      <c r="A128" s="73" t="s">
        <v>143</v>
      </c>
      <c r="B128" s="74">
        <v>46306</v>
      </c>
      <c r="C128" s="73">
        <v>46</v>
      </c>
      <c r="D128" s="73">
        <v>0</v>
      </c>
      <c r="E128" s="75">
        <v>0</v>
      </c>
      <c r="F128" s="73">
        <v>1</v>
      </c>
      <c r="G128" s="73" t="s">
        <v>163</v>
      </c>
      <c r="H128" s="73" t="s">
        <v>162</v>
      </c>
      <c r="I128" s="73" t="s">
        <v>288</v>
      </c>
    </row>
    <row r="129" spans="1:9" x14ac:dyDescent="0.25">
      <c r="A129" s="73" t="s">
        <v>143</v>
      </c>
      <c r="B129" s="74">
        <v>46308</v>
      </c>
      <c r="C129" s="73">
        <v>46</v>
      </c>
      <c r="D129" s="73">
        <v>0</v>
      </c>
      <c r="E129" s="75">
        <v>0</v>
      </c>
      <c r="F129" s="73">
        <v>1</v>
      </c>
      <c r="G129" s="73" t="s">
        <v>163</v>
      </c>
      <c r="H129" s="73" t="s">
        <v>162</v>
      </c>
      <c r="I129" s="73" t="s">
        <v>288</v>
      </c>
    </row>
    <row r="130" spans="1:9" x14ac:dyDescent="0.25">
      <c r="A130" s="73" t="s">
        <v>143</v>
      </c>
      <c r="B130" s="74">
        <v>46309</v>
      </c>
      <c r="C130" s="73">
        <v>46</v>
      </c>
      <c r="D130" s="73">
        <v>0</v>
      </c>
      <c r="E130" s="75">
        <v>0</v>
      </c>
      <c r="F130" s="73">
        <v>1</v>
      </c>
      <c r="G130" s="73" t="s">
        <v>163</v>
      </c>
      <c r="H130" s="73" t="s">
        <v>162</v>
      </c>
      <c r="I130" s="73" t="s">
        <v>288</v>
      </c>
    </row>
    <row r="131" spans="1:9" x14ac:dyDescent="0.25">
      <c r="A131" s="73" t="s">
        <v>143</v>
      </c>
      <c r="B131" s="74">
        <v>46311</v>
      </c>
      <c r="C131" s="73">
        <v>46</v>
      </c>
      <c r="D131" s="73">
        <v>0</v>
      </c>
      <c r="E131" s="75">
        <v>0</v>
      </c>
      <c r="F131" s="73">
        <v>1</v>
      </c>
      <c r="G131" s="73" t="s">
        <v>163</v>
      </c>
      <c r="H131" s="73" t="s">
        <v>162</v>
      </c>
      <c r="I131" s="73" t="s">
        <v>288</v>
      </c>
    </row>
    <row r="132" spans="1:9" x14ac:dyDescent="0.25">
      <c r="A132" s="73" t="s">
        <v>143</v>
      </c>
      <c r="B132" s="74">
        <v>46313</v>
      </c>
      <c r="C132" s="73">
        <v>46</v>
      </c>
      <c r="D132" s="73">
        <v>0</v>
      </c>
      <c r="E132" s="75">
        <v>0</v>
      </c>
      <c r="F132" s="73">
        <v>1</v>
      </c>
      <c r="G132" s="73" t="s">
        <v>163</v>
      </c>
      <c r="H132" s="73" t="s">
        <v>162</v>
      </c>
      <c r="I132" s="73" t="s">
        <v>288</v>
      </c>
    </row>
    <row r="133" spans="1:9" x14ac:dyDescent="0.25">
      <c r="A133" s="73" t="s">
        <v>143</v>
      </c>
      <c r="B133" s="74">
        <v>46315</v>
      </c>
      <c r="C133" s="73">
        <v>46</v>
      </c>
      <c r="D133" s="73">
        <v>0</v>
      </c>
      <c r="E133" s="75">
        <v>0</v>
      </c>
      <c r="F133" s="73">
        <v>1</v>
      </c>
      <c r="G133" s="73" t="s">
        <v>163</v>
      </c>
      <c r="H133" s="73" t="s">
        <v>162</v>
      </c>
      <c r="I133" s="73" t="s">
        <v>288</v>
      </c>
    </row>
    <row r="134" spans="1:9" x14ac:dyDescent="0.25">
      <c r="A134" s="73" t="s">
        <v>143</v>
      </c>
      <c r="B134" s="74">
        <v>46316</v>
      </c>
      <c r="C134" s="73">
        <v>46</v>
      </c>
      <c r="D134" s="73">
        <v>0</v>
      </c>
      <c r="E134" s="75">
        <v>0</v>
      </c>
      <c r="F134" s="73">
        <v>1</v>
      </c>
      <c r="G134" s="73" t="s">
        <v>163</v>
      </c>
      <c r="H134" s="73" t="s">
        <v>162</v>
      </c>
      <c r="I134" s="73" t="s">
        <v>288</v>
      </c>
    </row>
    <row r="135" spans="1:9" x14ac:dyDescent="0.25">
      <c r="A135" s="73" t="s">
        <v>143</v>
      </c>
      <c r="B135" s="74">
        <v>46318</v>
      </c>
      <c r="C135" s="73">
        <v>46</v>
      </c>
      <c r="D135" s="73">
        <v>0</v>
      </c>
      <c r="E135" s="75">
        <v>0</v>
      </c>
      <c r="F135" s="73">
        <v>1</v>
      </c>
      <c r="G135" s="73" t="s">
        <v>163</v>
      </c>
      <c r="H135" s="73" t="s">
        <v>162</v>
      </c>
      <c r="I135" s="73" t="s">
        <v>288</v>
      </c>
    </row>
    <row r="136" spans="1:9" x14ac:dyDescent="0.25">
      <c r="A136" s="73" t="s">
        <v>80</v>
      </c>
      <c r="B136" s="74">
        <v>46217</v>
      </c>
      <c r="C136" s="73">
        <v>46</v>
      </c>
      <c r="D136" s="73">
        <v>9</v>
      </c>
      <c r="E136" s="75">
        <v>9</v>
      </c>
      <c r="F136" s="73">
        <v>2</v>
      </c>
      <c r="G136" s="73" t="s">
        <v>165</v>
      </c>
      <c r="H136" s="73" t="s">
        <v>164</v>
      </c>
      <c r="I136" s="73" t="s">
        <v>289</v>
      </c>
    </row>
    <row r="137" spans="1:9" x14ac:dyDescent="0.25">
      <c r="A137" s="73" t="s">
        <v>80</v>
      </c>
      <c r="B137" s="74">
        <v>46220</v>
      </c>
      <c r="C137" s="73">
        <v>46</v>
      </c>
      <c r="D137" s="73">
        <v>7</v>
      </c>
      <c r="E137" s="75">
        <v>7</v>
      </c>
      <c r="F137" s="73">
        <v>2</v>
      </c>
      <c r="G137" s="73" t="s">
        <v>165</v>
      </c>
      <c r="H137" s="73" t="s">
        <v>164</v>
      </c>
      <c r="I137" s="73" t="s">
        <v>288</v>
      </c>
    </row>
    <row r="138" spans="1:9" x14ac:dyDescent="0.25">
      <c r="A138" s="73" t="s">
        <v>80</v>
      </c>
      <c r="B138" s="74">
        <v>46222</v>
      </c>
      <c r="C138" s="73">
        <v>46</v>
      </c>
      <c r="D138" s="73">
        <v>11</v>
      </c>
      <c r="E138" s="75">
        <v>11</v>
      </c>
      <c r="F138" s="73">
        <v>2</v>
      </c>
      <c r="G138" s="73" t="s">
        <v>165</v>
      </c>
      <c r="H138" s="73" t="s">
        <v>164</v>
      </c>
      <c r="I138" s="73" t="s">
        <v>289</v>
      </c>
    </row>
    <row r="139" spans="1:9" x14ac:dyDescent="0.25">
      <c r="A139" s="73" t="s">
        <v>80</v>
      </c>
      <c r="B139" s="74">
        <v>46224</v>
      </c>
      <c r="C139" s="73">
        <v>46</v>
      </c>
      <c r="D139" s="73">
        <v>8</v>
      </c>
      <c r="E139" s="75">
        <v>8</v>
      </c>
      <c r="F139" s="73">
        <v>2</v>
      </c>
      <c r="G139" s="73" t="s">
        <v>165</v>
      </c>
      <c r="H139" s="73" t="s">
        <v>164</v>
      </c>
      <c r="I139" s="73" t="s">
        <v>288</v>
      </c>
    </row>
    <row r="140" spans="1:9" x14ac:dyDescent="0.25">
      <c r="A140" s="73" t="s">
        <v>80</v>
      </c>
      <c r="B140" s="74">
        <v>46227</v>
      </c>
      <c r="C140" s="73">
        <v>46</v>
      </c>
      <c r="D140" s="73">
        <v>0</v>
      </c>
      <c r="E140" s="75">
        <v>0</v>
      </c>
      <c r="F140" s="73">
        <v>2</v>
      </c>
      <c r="G140" s="73" t="s">
        <v>165</v>
      </c>
      <c r="H140" s="73" t="s">
        <v>164</v>
      </c>
      <c r="I140" s="73" t="s">
        <v>288</v>
      </c>
    </row>
    <row r="141" spans="1:9" x14ac:dyDescent="0.25">
      <c r="A141" s="73" t="s">
        <v>80</v>
      </c>
      <c r="B141" s="74">
        <v>46229</v>
      </c>
      <c r="C141" s="73">
        <v>46</v>
      </c>
      <c r="D141" s="73">
        <v>12</v>
      </c>
      <c r="E141" s="75">
        <v>12</v>
      </c>
      <c r="F141" s="73">
        <v>2</v>
      </c>
      <c r="G141" s="73" t="s">
        <v>165</v>
      </c>
      <c r="H141" s="73" t="s">
        <v>164</v>
      </c>
      <c r="I141" s="73" t="s">
        <v>289</v>
      </c>
    </row>
    <row r="142" spans="1:9" x14ac:dyDescent="0.25">
      <c r="A142" s="73" t="s">
        <v>80</v>
      </c>
      <c r="B142" s="74">
        <v>46231</v>
      </c>
      <c r="C142" s="73">
        <v>46</v>
      </c>
      <c r="D142" s="73">
        <v>6</v>
      </c>
      <c r="E142" s="75">
        <v>6</v>
      </c>
      <c r="F142" s="73">
        <v>2</v>
      </c>
      <c r="G142" s="73" t="s">
        <v>165</v>
      </c>
      <c r="H142" s="73" t="s">
        <v>164</v>
      </c>
      <c r="I142" s="73" t="s">
        <v>288</v>
      </c>
    </row>
    <row r="143" spans="1:9" x14ac:dyDescent="0.25">
      <c r="A143" s="73" t="s">
        <v>80</v>
      </c>
      <c r="B143" s="74">
        <v>46234</v>
      </c>
      <c r="C143" s="73">
        <v>46</v>
      </c>
      <c r="D143" s="73">
        <v>2</v>
      </c>
      <c r="E143" s="75">
        <v>2</v>
      </c>
      <c r="F143" s="73">
        <v>2</v>
      </c>
      <c r="G143" s="73" t="s">
        <v>165</v>
      </c>
      <c r="H143" s="73" t="s">
        <v>164</v>
      </c>
      <c r="I143" s="73" t="s">
        <v>289</v>
      </c>
    </row>
    <row r="144" spans="1:9" x14ac:dyDescent="0.25">
      <c r="A144" s="73" t="s">
        <v>80</v>
      </c>
      <c r="B144" s="74">
        <v>46236</v>
      </c>
      <c r="C144" s="73">
        <v>46</v>
      </c>
      <c r="D144" s="73">
        <v>6</v>
      </c>
      <c r="E144" s="75">
        <v>6</v>
      </c>
      <c r="F144" s="73">
        <v>2</v>
      </c>
      <c r="G144" s="73" t="s">
        <v>165</v>
      </c>
      <c r="H144" s="73" t="s">
        <v>164</v>
      </c>
      <c r="I144" s="73" t="s">
        <v>289</v>
      </c>
    </row>
    <row r="145" spans="1:9" x14ac:dyDescent="0.25">
      <c r="A145" s="73" t="s">
        <v>80</v>
      </c>
      <c r="B145" s="74">
        <v>46238</v>
      </c>
      <c r="C145" s="73">
        <v>46</v>
      </c>
      <c r="D145" s="73">
        <v>8</v>
      </c>
      <c r="E145" s="75">
        <v>8</v>
      </c>
      <c r="F145" s="73">
        <v>2</v>
      </c>
      <c r="G145" s="73" t="s">
        <v>165</v>
      </c>
      <c r="H145" s="73" t="s">
        <v>164</v>
      </c>
      <c r="I145" s="73" t="s">
        <v>288</v>
      </c>
    </row>
    <row r="146" spans="1:9" x14ac:dyDescent="0.25">
      <c r="A146" s="73" t="s">
        <v>80</v>
      </c>
      <c r="B146" s="74">
        <v>46241</v>
      </c>
      <c r="C146" s="73">
        <v>46</v>
      </c>
      <c r="D146" s="73">
        <v>3</v>
      </c>
      <c r="E146" s="75">
        <v>3</v>
      </c>
      <c r="F146" s="73">
        <v>2</v>
      </c>
      <c r="G146" s="73" t="s">
        <v>165</v>
      </c>
      <c r="H146" s="73" t="s">
        <v>164</v>
      </c>
      <c r="I146" s="73" t="s">
        <v>288</v>
      </c>
    </row>
    <row r="147" spans="1:9" x14ac:dyDescent="0.25">
      <c r="A147" s="73" t="s">
        <v>80</v>
      </c>
      <c r="B147" s="74">
        <v>46243</v>
      </c>
      <c r="C147" s="73">
        <v>46</v>
      </c>
      <c r="D147" s="73">
        <v>2</v>
      </c>
      <c r="E147" s="75">
        <v>2</v>
      </c>
      <c r="F147" s="73">
        <v>2</v>
      </c>
      <c r="G147" s="73" t="s">
        <v>165</v>
      </c>
      <c r="H147" s="73" t="s">
        <v>164</v>
      </c>
      <c r="I147" s="73" t="s">
        <v>289</v>
      </c>
    </row>
    <row r="148" spans="1:9" x14ac:dyDescent="0.25">
      <c r="A148" s="73" t="s">
        <v>80</v>
      </c>
      <c r="B148" s="74">
        <v>46245</v>
      </c>
      <c r="C148" s="73">
        <v>46</v>
      </c>
      <c r="D148" s="73">
        <v>6</v>
      </c>
      <c r="E148" s="75">
        <v>6</v>
      </c>
      <c r="F148" s="73">
        <v>2</v>
      </c>
      <c r="G148" s="73" t="s">
        <v>165</v>
      </c>
      <c r="H148" s="73" t="s">
        <v>164</v>
      </c>
      <c r="I148" s="73" t="s">
        <v>288</v>
      </c>
    </row>
    <row r="149" spans="1:9" x14ac:dyDescent="0.25">
      <c r="A149" s="73" t="s">
        <v>80</v>
      </c>
      <c r="B149" s="74">
        <v>46248</v>
      </c>
      <c r="C149" s="73">
        <v>46</v>
      </c>
      <c r="D149" s="73">
        <v>0</v>
      </c>
      <c r="E149" s="75">
        <v>0</v>
      </c>
      <c r="F149" s="73">
        <v>2</v>
      </c>
      <c r="G149" s="73" t="s">
        <v>165</v>
      </c>
      <c r="H149" s="73" t="s">
        <v>164</v>
      </c>
      <c r="I149" s="73" t="s">
        <v>288</v>
      </c>
    </row>
    <row r="150" spans="1:9" x14ac:dyDescent="0.25">
      <c r="A150" s="73" t="s">
        <v>80</v>
      </c>
      <c r="B150" s="74">
        <v>46250</v>
      </c>
      <c r="C150" s="73">
        <v>46</v>
      </c>
      <c r="D150" s="73">
        <v>6</v>
      </c>
      <c r="E150" s="75">
        <v>6</v>
      </c>
      <c r="F150" s="73">
        <v>2</v>
      </c>
      <c r="G150" s="73" t="s">
        <v>165</v>
      </c>
      <c r="H150" s="73" t="s">
        <v>164</v>
      </c>
      <c r="I150" s="73" t="s">
        <v>289</v>
      </c>
    </row>
    <row r="151" spans="1:9" x14ac:dyDescent="0.25">
      <c r="A151" s="73" t="s">
        <v>80</v>
      </c>
      <c r="B151" s="74">
        <v>46252</v>
      </c>
      <c r="C151" s="73">
        <v>46</v>
      </c>
      <c r="D151" s="73">
        <v>3</v>
      </c>
      <c r="E151" s="75">
        <v>3</v>
      </c>
      <c r="F151" s="73">
        <v>2</v>
      </c>
      <c r="G151" s="73" t="s">
        <v>165</v>
      </c>
      <c r="H151" s="73" t="s">
        <v>164</v>
      </c>
      <c r="I151" s="73" t="s">
        <v>288</v>
      </c>
    </row>
    <row r="152" spans="1:9" x14ac:dyDescent="0.25">
      <c r="A152" s="73" t="s">
        <v>80</v>
      </c>
      <c r="B152" s="74">
        <v>46255</v>
      </c>
      <c r="C152" s="73">
        <v>46</v>
      </c>
      <c r="D152" s="73">
        <v>4</v>
      </c>
      <c r="E152" s="75">
        <v>4</v>
      </c>
      <c r="F152" s="73">
        <v>2</v>
      </c>
      <c r="G152" s="73" t="s">
        <v>165</v>
      </c>
      <c r="H152" s="73" t="s">
        <v>164</v>
      </c>
      <c r="I152" s="73" t="s">
        <v>288</v>
      </c>
    </row>
    <row r="153" spans="1:9" x14ac:dyDescent="0.25">
      <c r="A153" s="73" t="s">
        <v>80</v>
      </c>
      <c r="B153" s="74">
        <v>46257</v>
      </c>
      <c r="C153" s="73">
        <v>46</v>
      </c>
      <c r="D153" s="73">
        <v>7</v>
      </c>
      <c r="E153" s="75">
        <v>7</v>
      </c>
      <c r="F153" s="73">
        <v>2</v>
      </c>
      <c r="G153" s="73" t="s">
        <v>165</v>
      </c>
      <c r="H153" s="73" t="s">
        <v>164</v>
      </c>
      <c r="I153" s="73" t="s">
        <v>289</v>
      </c>
    </row>
    <row r="154" spans="1:9" x14ac:dyDescent="0.25">
      <c r="A154" s="73" t="s">
        <v>80</v>
      </c>
      <c r="B154" s="74">
        <v>46259</v>
      </c>
      <c r="C154" s="73">
        <v>46</v>
      </c>
      <c r="D154" s="73">
        <v>0</v>
      </c>
      <c r="E154" s="75">
        <v>0</v>
      </c>
      <c r="F154" s="73">
        <v>2</v>
      </c>
      <c r="G154" s="73" t="s">
        <v>165</v>
      </c>
      <c r="H154" s="73" t="s">
        <v>164</v>
      </c>
      <c r="I154" s="73" t="s">
        <v>288</v>
      </c>
    </row>
    <row r="155" spans="1:9" x14ac:dyDescent="0.25">
      <c r="A155" s="73" t="s">
        <v>80</v>
      </c>
      <c r="B155" s="74">
        <v>46262</v>
      </c>
      <c r="C155" s="73">
        <v>46</v>
      </c>
      <c r="D155" s="73">
        <v>1</v>
      </c>
      <c r="E155" s="75">
        <v>1</v>
      </c>
      <c r="F155" s="73">
        <v>2</v>
      </c>
      <c r="G155" s="73" t="s">
        <v>165</v>
      </c>
      <c r="H155" s="73" t="s">
        <v>164</v>
      </c>
      <c r="I155" s="73" t="s">
        <v>288</v>
      </c>
    </row>
    <row r="156" spans="1:9" x14ac:dyDescent="0.25">
      <c r="A156" s="73" t="s">
        <v>80</v>
      </c>
      <c r="B156" s="74">
        <v>46264</v>
      </c>
      <c r="C156" s="73">
        <v>46</v>
      </c>
      <c r="D156" s="73">
        <v>3</v>
      </c>
      <c r="E156" s="75">
        <v>3</v>
      </c>
      <c r="F156" s="73">
        <v>2</v>
      </c>
      <c r="G156" s="73" t="s">
        <v>165</v>
      </c>
      <c r="H156" s="73" t="s">
        <v>164</v>
      </c>
      <c r="I156" s="73" t="s">
        <v>289</v>
      </c>
    </row>
    <row r="157" spans="1:9" x14ac:dyDescent="0.25">
      <c r="A157" s="73" t="s">
        <v>80</v>
      </c>
      <c r="B157" s="74">
        <v>46266</v>
      </c>
      <c r="C157" s="73">
        <v>46</v>
      </c>
      <c r="D157" s="73">
        <v>1</v>
      </c>
      <c r="E157" s="75">
        <v>1</v>
      </c>
      <c r="F157" s="73">
        <v>2</v>
      </c>
      <c r="G157" s="73" t="s">
        <v>165</v>
      </c>
      <c r="H157" s="73" t="s">
        <v>164</v>
      </c>
      <c r="I157" s="73" t="s">
        <v>288</v>
      </c>
    </row>
    <row r="158" spans="1:9" x14ac:dyDescent="0.25">
      <c r="A158" s="73" t="s">
        <v>80</v>
      </c>
      <c r="B158" s="74">
        <v>46271</v>
      </c>
      <c r="C158" s="73">
        <v>72</v>
      </c>
      <c r="D158" s="73">
        <v>0</v>
      </c>
      <c r="E158" s="75">
        <v>0</v>
      </c>
      <c r="F158" s="73">
        <v>2</v>
      </c>
      <c r="G158" s="73" t="s">
        <v>165</v>
      </c>
      <c r="H158" s="73" t="s">
        <v>164</v>
      </c>
      <c r="I158" s="73" t="s">
        <v>289</v>
      </c>
    </row>
    <row r="159" spans="1:9" x14ac:dyDescent="0.25">
      <c r="A159" s="73" t="s">
        <v>80</v>
      </c>
      <c r="B159" s="74">
        <v>46273</v>
      </c>
      <c r="C159" s="73">
        <v>72</v>
      </c>
      <c r="D159" s="73">
        <v>0</v>
      </c>
      <c r="E159" s="75">
        <v>0</v>
      </c>
      <c r="F159" s="73">
        <v>2</v>
      </c>
      <c r="G159" s="73" t="s">
        <v>165</v>
      </c>
      <c r="H159" s="73" t="s">
        <v>164</v>
      </c>
      <c r="I159" s="73" t="s">
        <v>289</v>
      </c>
    </row>
    <row r="160" spans="1:9" x14ac:dyDescent="0.25">
      <c r="A160" s="73" t="s">
        <v>80</v>
      </c>
      <c r="B160" s="74">
        <v>46278</v>
      </c>
      <c r="C160" s="73">
        <v>72</v>
      </c>
      <c r="D160" s="73">
        <v>6</v>
      </c>
      <c r="E160" s="75">
        <v>6</v>
      </c>
      <c r="F160" s="73">
        <v>2</v>
      </c>
      <c r="G160" s="73" t="s">
        <v>165</v>
      </c>
      <c r="H160" s="73" t="s">
        <v>164</v>
      </c>
      <c r="I160" s="73" t="s">
        <v>289</v>
      </c>
    </row>
    <row r="161" spans="1:9" x14ac:dyDescent="0.25">
      <c r="A161" s="73" t="s">
        <v>80</v>
      </c>
      <c r="B161" s="74">
        <v>46280</v>
      </c>
      <c r="C161" s="73">
        <v>72</v>
      </c>
      <c r="D161" s="73">
        <v>1</v>
      </c>
      <c r="E161" s="75">
        <v>1</v>
      </c>
      <c r="F161" s="73">
        <v>2</v>
      </c>
      <c r="G161" s="73" t="s">
        <v>165</v>
      </c>
      <c r="H161" s="73" t="s">
        <v>164</v>
      </c>
      <c r="I161" s="73" t="s">
        <v>289</v>
      </c>
    </row>
    <row r="162" spans="1:9" x14ac:dyDescent="0.25">
      <c r="A162" s="73" t="s">
        <v>80</v>
      </c>
      <c r="B162" s="74">
        <v>46285</v>
      </c>
      <c r="C162" s="73">
        <v>72</v>
      </c>
      <c r="D162" s="73">
        <v>0</v>
      </c>
      <c r="E162" s="75">
        <v>0</v>
      </c>
      <c r="F162" s="73">
        <v>2</v>
      </c>
      <c r="G162" s="73" t="s">
        <v>165</v>
      </c>
      <c r="H162" s="73" t="s">
        <v>164</v>
      </c>
      <c r="I162" s="73" t="s">
        <v>289</v>
      </c>
    </row>
    <row r="163" spans="1:9" x14ac:dyDescent="0.25">
      <c r="A163" s="73" t="s">
        <v>80</v>
      </c>
      <c r="B163" s="74">
        <v>46287</v>
      </c>
      <c r="C163" s="73">
        <v>72</v>
      </c>
      <c r="D163" s="73">
        <v>0</v>
      </c>
      <c r="E163" s="75">
        <v>0</v>
      </c>
      <c r="F163" s="73">
        <v>2</v>
      </c>
      <c r="G163" s="73" t="s">
        <v>165</v>
      </c>
      <c r="H163" s="73" t="s">
        <v>164</v>
      </c>
      <c r="I163" s="73" t="s">
        <v>289</v>
      </c>
    </row>
    <row r="164" spans="1:9" x14ac:dyDescent="0.25">
      <c r="A164" s="73" t="s">
        <v>80</v>
      </c>
      <c r="B164" s="74">
        <v>46292</v>
      </c>
      <c r="C164" s="73">
        <v>72</v>
      </c>
      <c r="D164" s="73">
        <v>0</v>
      </c>
      <c r="E164" s="75">
        <v>0</v>
      </c>
      <c r="F164" s="73">
        <v>2</v>
      </c>
      <c r="G164" s="73" t="s">
        <v>165</v>
      </c>
      <c r="H164" s="73" t="s">
        <v>164</v>
      </c>
      <c r="I164" s="73" t="s">
        <v>289</v>
      </c>
    </row>
    <row r="165" spans="1:9" x14ac:dyDescent="0.25">
      <c r="A165" s="73" t="s">
        <v>80</v>
      </c>
      <c r="B165" s="74">
        <v>46294</v>
      </c>
      <c r="C165" s="73">
        <v>72</v>
      </c>
      <c r="D165" s="73">
        <v>1</v>
      </c>
      <c r="E165" s="75">
        <v>1</v>
      </c>
      <c r="F165" s="73">
        <v>2</v>
      </c>
      <c r="G165" s="73" t="s">
        <v>165</v>
      </c>
      <c r="H165" s="73" t="s">
        <v>164</v>
      </c>
      <c r="I165" s="73" t="s">
        <v>289</v>
      </c>
    </row>
    <row r="166" spans="1:9" x14ac:dyDescent="0.25">
      <c r="A166" s="73" t="s">
        <v>80</v>
      </c>
      <c r="B166" s="74">
        <v>46299</v>
      </c>
      <c r="C166" s="73">
        <v>72</v>
      </c>
      <c r="D166" s="73">
        <v>0</v>
      </c>
      <c r="E166" s="75">
        <v>0</v>
      </c>
      <c r="F166" s="73">
        <v>2</v>
      </c>
      <c r="G166" s="73" t="s">
        <v>165</v>
      </c>
      <c r="H166" s="73" t="s">
        <v>164</v>
      </c>
      <c r="I166" s="73" t="s">
        <v>289</v>
      </c>
    </row>
    <row r="167" spans="1:9" x14ac:dyDescent="0.25">
      <c r="A167" s="73" t="s">
        <v>80</v>
      </c>
      <c r="B167" s="74">
        <v>46301</v>
      </c>
      <c r="C167" s="73">
        <v>72</v>
      </c>
      <c r="D167" s="73">
        <v>0</v>
      </c>
      <c r="E167" s="75">
        <v>0</v>
      </c>
      <c r="F167" s="73">
        <v>2</v>
      </c>
      <c r="G167" s="73" t="s">
        <v>165</v>
      </c>
      <c r="H167" s="73" t="s">
        <v>164</v>
      </c>
      <c r="I167" s="73" t="s">
        <v>289</v>
      </c>
    </row>
    <row r="168" spans="1:9" x14ac:dyDescent="0.25">
      <c r="A168" s="73" t="s">
        <v>80</v>
      </c>
      <c r="B168" s="74">
        <v>46306</v>
      </c>
      <c r="C168" s="73">
        <v>72</v>
      </c>
      <c r="D168" s="73">
        <v>0</v>
      </c>
      <c r="E168" s="75">
        <v>0</v>
      </c>
      <c r="F168" s="73">
        <v>2</v>
      </c>
      <c r="G168" s="73" t="s">
        <v>165</v>
      </c>
      <c r="H168" s="73" t="s">
        <v>164</v>
      </c>
      <c r="I168" s="73" t="s">
        <v>289</v>
      </c>
    </row>
    <row r="169" spans="1:9" x14ac:dyDescent="0.25">
      <c r="A169" s="73" t="s">
        <v>80</v>
      </c>
      <c r="B169" s="74">
        <v>46308</v>
      </c>
      <c r="C169" s="73">
        <v>72</v>
      </c>
      <c r="D169" s="73">
        <v>0</v>
      </c>
      <c r="E169" s="75">
        <v>0</v>
      </c>
      <c r="F169" s="73">
        <v>2</v>
      </c>
      <c r="G169" s="73" t="s">
        <v>165</v>
      </c>
      <c r="H169" s="73" t="s">
        <v>164</v>
      </c>
      <c r="I169" s="73" t="s">
        <v>289</v>
      </c>
    </row>
    <row r="170" spans="1:9" x14ac:dyDescent="0.25">
      <c r="A170" s="73" t="s">
        <v>80</v>
      </c>
      <c r="B170" s="74">
        <v>46313</v>
      </c>
      <c r="C170" s="73">
        <v>72</v>
      </c>
      <c r="D170" s="73">
        <v>0</v>
      </c>
      <c r="E170" s="75">
        <v>0</v>
      </c>
      <c r="F170" s="73">
        <v>2</v>
      </c>
      <c r="G170" s="73" t="s">
        <v>165</v>
      </c>
      <c r="H170" s="73" t="s">
        <v>164</v>
      </c>
      <c r="I170" s="73" t="s">
        <v>289</v>
      </c>
    </row>
    <row r="171" spans="1:9" x14ac:dyDescent="0.25">
      <c r="A171" s="73" t="s">
        <v>80</v>
      </c>
      <c r="B171" s="74">
        <v>46315</v>
      </c>
      <c r="C171" s="73">
        <v>72</v>
      </c>
      <c r="D171" s="73">
        <v>0</v>
      </c>
      <c r="E171" s="75">
        <v>0</v>
      </c>
      <c r="F171" s="73">
        <v>2</v>
      </c>
      <c r="G171" s="73" t="s">
        <v>165</v>
      </c>
      <c r="H171" s="73" t="s">
        <v>164</v>
      </c>
      <c r="I171" s="73" t="s">
        <v>289</v>
      </c>
    </row>
    <row r="172" spans="1:9" x14ac:dyDescent="0.25">
      <c r="A172" s="73" t="s">
        <v>81</v>
      </c>
      <c r="B172" s="74">
        <v>46216</v>
      </c>
      <c r="C172" s="73">
        <v>46</v>
      </c>
      <c r="D172" s="73">
        <v>10</v>
      </c>
      <c r="E172" s="75">
        <v>10</v>
      </c>
      <c r="F172" s="73">
        <v>2</v>
      </c>
      <c r="G172" s="73" t="s">
        <v>167</v>
      </c>
      <c r="H172" s="73" t="s">
        <v>166</v>
      </c>
      <c r="I172" s="73" t="s">
        <v>289</v>
      </c>
    </row>
    <row r="173" spans="1:9" x14ac:dyDescent="0.25">
      <c r="A173" s="73" t="s">
        <v>81</v>
      </c>
      <c r="B173" s="74">
        <v>46218</v>
      </c>
      <c r="C173" s="73">
        <v>46</v>
      </c>
      <c r="D173" s="73">
        <v>10</v>
      </c>
      <c r="E173" s="75">
        <v>10</v>
      </c>
      <c r="F173" s="73">
        <v>2</v>
      </c>
      <c r="G173" s="73" t="s">
        <v>167</v>
      </c>
      <c r="H173" s="73" t="s">
        <v>166</v>
      </c>
      <c r="I173" s="73" t="s">
        <v>289</v>
      </c>
    </row>
    <row r="174" spans="1:9" x14ac:dyDescent="0.25">
      <c r="A174" s="73" t="s">
        <v>81</v>
      </c>
      <c r="B174" s="74">
        <v>46221</v>
      </c>
      <c r="C174" s="73">
        <v>46</v>
      </c>
      <c r="D174" s="73">
        <v>6</v>
      </c>
      <c r="E174" s="75">
        <v>6</v>
      </c>
      <c r="F174" s="73">
        <v>2</v>
      </c>
      <c r="G174" s="73" t="s">
        <v>167</v>
      </c>
      <c r="H174" s="73" t="s">
        <v>166</v>
      </c>
      <c r="I174" s="73" t="s">
        <v>288</v>
      </c>
    </row>
    <row r="175" spans="1:9" x14ac:dyDescent="0.25">
      <c r="A175" s="73" t="s">
        <v>81</v>
      </c>
      <c r="B175" s="74">
        <v>46223</v>
      </c>
      <c r="C175" s="73">
        <v>46</v>
      </c>
      <c r="D175" s="73">
        <v>8</v>
      </c>
      <c r="E175" s="75">
        <v>8</v>
      </c>
      <c r="F175" s="73">
        <v>2</v>
      </c>
      <c r="G175" s="73" t="s">
        <v>167</v>
      </c>
      <c r="H175" s="73" t="s">
        <v>166</v>
      </c>
      <c r="I175" s="73" t="s">
        <v>289</v>
      </c>
    </row>
    <row r="176" spans="1:9" x14ac:dyDescent="0.25">
      <c r="A176" s="73" t="s">
        <v>81</v>
      </c>
      <c r="B176" s="74">
        <v>46225</v>
      </c>
      <c r="C176" s="73">
        <v>46</v>
      </c>
      <c r="D176" s="73">
        <v>5</v>
      </c>
      <c r="E176" s="75">
        <v>5</v>
      </c>
      <c r="F176" s="73">
        <v>2</v>
      </c>
      <c r="G176" s="73" t="s">
        <v>167</v>
      </c>
      <c r="H176" s="73" t="s">
        <v>166</v>
      </c>
      <c r="I176" s="73" t="s">
        <v>288</v>
      </c>
    </row>
    <row r="177" spans="1:9" x14ac:dyDescent="0.25">
      <c r="A177" s="73" t="s">
        <v>81</v>
      </c>
      <c r="B177" s="74">
        <v>46228</v>
      </c>
      <c r="C177" s="73">
        <v>46</v>
      </c>
      <c r="D177" s="73">
        <v>5</v>
      </c>
      <c r="E177" s="75">
        <v>5</v>
      </c>
      <c r="F177" s="73">
        <v>2</v>
      </c>
      <c r="G177" s="73" t="s">
        <v>167</v>
      </c>
      <c r="H177" s="73" t="s">
        <v>166</v>
      </c>
      <c r="I177" s="73" t="s">
        <v>288</v>
      </c>
    </row>
    <row r="178" spans="1:9" x14ac:dyDescent="0.25">
      <c r="A178" s="73" t="s">
        <v>81</v>
      </c>
      <c r="B178" s="74">
        <v>46230</v>
      </c>
      <c r="C178" s="73">
        <v>46</v>
      </c>
      <c r="D178" s="73">
        <v>13</v>
      </c>
      <c r="E178" s="75">
        <v>13</v>
      </c>
      <c r="F178" s="73">
        <v>2</v>
      </c>
      <c r="G178" s="73" t="s">
        <v>167</v>
      </c>
      <c r="H178" s="73" t="s">
        <v>166</v>
      </c>
      <c r="I178" s="73" t="s">
        <v>289</v>
      </c>
    </row>
    <row r="179" spans="1:9" x14ac:dyDescent="0.25">
      <c r="A179" s="73" t="s">
        <v>81</v>
      </c>
      <c r="B179" s="74">
        <v>46232</v>
      </c>
      <c r="C179" s="73">
        <v>46</v>
      </c>
      <c r="D179" s="73">
        <v>2</v>
      </c>
      <c r="E179" s="75">
        <v>2</v>
      </c>
      <c r="F179" s="73">
        <v>2</v>
      </c>
      <c r="G179" s="73" t="s">
        <v>167</v>
      </c>
      <c r="H179" s="73" t="s">
        <v>166</v>
      </c>
      <c r="I179" s="73" t="s">
        <v>288</v>
      </c>
    </row>
    <row r="180" spans="1:9" x14ac:dyDescent="0.25">
      <c r="A180" s="73" t="s">
        <v>81</v>
      </c>
      <c r="B180" s="74">
        <v>46235</v>
      </c>
      <c r="C180" s="73">
        <v>46</v>
      </c>
      <c r="D180" s="73">
        <v>8</v>
      </c>
      <c r="E180" s="75">
        <v>8</v>
      </c>
      <c r="F180" s="73">
        <v>2</v>
      </c>
      <c r="G180" s="73" t="s">
        <v>167</v>
      </c>
      <c r="H180" s="73" t="s">
        <v>166</v>
      </c>
      <c r="I180" s="73" t="s">
        <v>289</v>
      </c>
    </row>
    <row r="181" spans="1:9" x14ac:dyDescent="0.25">
      <c r="A181" s="73" t="s">
        <v>81</v>
      </c>
      <c r="B181" s="74">
        <v>46237</v>
      </c>
      <c r="C181" s="73">
        <v>46</v>
      </c>
      <c r="D181" s="73">
        <v>10</v>
      </c>
      <c r="E181" s="75">
        <v>10</v>
      </c>
      <c r="F181" s="73">
        <v>2</v>
      </c>
      <c r="G181" s="73" t="s">
        <v>167</v>
      </c>
      <c r="H181" s="73" t="s">
        <v>166</v>
      </c>
      <c r="I181" s="73" t="s">
        <v>289</v>
      </c>
    </row>
    <row r="182" spans="1:9" x14ac:dyDescent="0.25">
      <c r="A182" s="73" t="s">
        <v>81</v>
      </c>
      <c r="B182" s="74">
        <v>46239</v>
      </c>
      <c r="C182" s="73">
        <v>46</v>
      </c>
      <c r="D182" s="73">
        <v>6</v>
      </c>
      <c r="E182" s="75">
        <v>6</v>
      </c>
      <c r="F182" s="73">
        <v>2</v>
      </c>
      <c r="G182" s="73" t="s">
        <v>167</v>
      </c>
      <c r="H182" s="73" t="s">
        <v>166</v>
      </c>
      <c r="I182" s="73" t="s">
        <v>288</v>
      </c>
    </row>
    <row r="183" spans="1:9" x14ac:dyDescent="0.25">
      <c r="A183" s="73" t="s">
        <v>81</v>
      </c>
      <c r="B183" s="74">
        <v>46242</v>
      </c>
      <c r="C183" s="73">
        <v>46</v>
      </c>
      <c r="D183" s="73">
        <v>5</v>
      </c>
      <c r="E183" s="75">
        <v>5</v>
      </c>
      <c r="F183" s="73">
        <v>2</v>
      </c>
      <c r="G183" s="73" t="s">
        <v>167</v>
      </c>
      <c r="H183" s="73" t="s">
        <v>166</v>
      </c>
      <c r="I183" s="73" t="s">
        <v>288</v>
      </c>
    </row>
    <row r="184" spans="1:9" x14ac:dyDescent="0.25">
      <c r="A184" s="73" t="s">
        <v>81</v>
      </c>
      <c r="B184" s="74">
        <v>46244</v>
      </c>
      <c r="C184" s="73">
        <v>46</v>
      </c>
      <c r="D184" s="73">
        <v>8</v>
      </c>
      <c r="E184" s="75">
        <v>8</v>
      </c>
      <c r="F184" s="73">
        <v>2</v>
      </c>
      <c r="G184" s="73" t="s">
        <v>167</v>
      </c>
      <c r="H184" s="73" t="s">
        <v>166</v>
      </c>
      <c r="I184" s="73" t="s">
        <v>289</v>
      </c>
    </row>
    <row r="185" spans="1:9" x14ac:dyDescent="0.25">
      <c r="A185" s="73" t="s">
        <v>81</v>
      </c>
      <c r="B185" s="74">
        <v>46246</v>
      </c>
      <c r="C185" s="73">
        <v>46</v>
      </c>
      <c r="D185" s="73">
        <v>4</v>
      </c>
      <c r="E185" s="75">
        <v>4</v>
      </c>
      <c r="F185" s="73">
        <v>2</v>
      </c>
      <c r="G185" s="73" t="s">
        <v>167</v>
      </c>
      <c r="H185" s="73" t="s">
        <v>166</v>
      </c>
      <c r="I185" s="73" t="s">
        <v>288</v>
      </c>
    </row>
    <row r="186" spans="1:9" x14ac:dyDescent="0.25">
      <c r="A186" s="73" t="s">
        <v>81</v>
      </c>
      <c r="B186" s="74">
        <v>46249</v>
      </c>
      <c r="C186" s="73">
        <v>46</v>
      </c>
      <c r="D186" s="73">
        <v>2</v>
      </c>
      <c r="E186" s="75">
        <v>2</v>
      </c>
      <c r="F186" s="73">
        <v>2</v>
      </c>
      <c r="G186" s="73" t="s">
        <v>167</v>
      </c>
      <c r="H186" s="73" t="s">
        <v>166</v>
      </c>
      <c r="I186" s="73" t="s">
        <v>288</v>
      </c>
    </row>
    <row r="187" spans="1:9" x14ac:dyDescent="0.25">
      <c r="A187" s="73" t="s">
        <v>81</v>
      </c>
      <c r="B187" s="74">
        <v>46251</v>
      </c>
      <c r="C187" s="73">
        <v>46</v>
      </c>
      <c r="D187" s="73">
        <v>4</v>
      </c>
      <c r="E187" s="75">
        <v>4</v>
      </c>
      <c r="F187" s="73">
        <v>2</v>
      </c>
      <c r="G187" s="73" t="s">
        <v>167</v>
      </c>
      <c r="H187" s="73" t="s">
        <v>166</v>
      </c>
      <c r="I187" s="73" t="s">
        <v>289</v>
      </c>
    </row>
    <row r="188" spans="1:9" x14ac:dyDescent="0.25">
      <c r="A188" s="73" t="s">
        <v>81</v>
      </c>
      <c r="B188" s="74">
        <v>46253</v>
      </c>
      <c r="C188" s="73">
        <v>46</v>
      </c>
      <c r="D188" s="73">
        <v>5</v>
      </c>
      <c r="E188" s="75">
        <v>5</v>
      </c>
      <c r="F188" s="73">
        <v>2</v>
      </c>
      <c r="G188" s="73" t="s">
        <v>167</v>
      </c>
      <c r="H188" s="73" t="s">
        <v>166</v>
      </c>
      <c r="I188" s="73" t="s">
        <v>288</v>
      </c>
    </row>
    <row r="189" spans="1:9" x14ac:dyDescent="0.25">
      <c r="A189" s="73" t="s">
        <v>81</v>
      </c>
      <c r="B189" s="74">
        <v>46256</v>
      </c>
      <c r="C189" s="73">
        <v>46</v>
      </c>
      <c r="D189" s="73">
        <v>2</v>
      </c>
      <c r="E189" s="75">
        <v>2</v>
      </c>
      <c r="F189" s="73">
        <v>2</v>
      </c>
      <c r="G189" s="73" t="s">
        <v>167</v>
      </c>
      <c r="H189" s="73" t="s">
        <v>166</v>
      </c>
      <c r="I189" s="73" t="s">
        <v>288</v>
      </c>
    </row>
    <row r="190" spans="1:9" x14ac:dyDescent="0.25">
      <c r="A190" s="73" t="s">
        <v>81</v>
      </c>
      <c r="B190" s="74">
        <v>46258</v>
      </c>
      <c r="C190" s="73">
        <v>46</v>
      </c>
      <c r="D190" s="73">
        <v>3</v>
      </c>
      <c r="E190" s="75">
        <v>3</v>
      </c>
      <c r="F190" s="73">
        <v>2</v>
      </c>
      <c r="G190" s="73" t="s">
        <v>167</v>
      </c>
      <c r="H190" s="73" t="s">
        <v>166</v>
      </c>
      <c r="I190" s="73" t="s">
        <v>289</v>
      </c>
    </row>
    <row r="191" spans="1:9" x14ac:dyDescent="0.25">
      <c r="A191" s="73" t="s">
        <v>81</v>
      </c>
      <c r="B191" s="74">
        <v>46260</v>
      </c>
      <c r="C191" s="73">
        <v>46</v>
      </c>
      <c r="D191" s="73">
        <v>16</v>
      </c>
      <c r="E191" s="75">
        <v>16</v>
      </c>
      <c r="F191" s="73">
        <v>2</v>
      </c>
      <c r="G191" s="73" t="s">
        <v>167</v>
      </c>
      <c r="H191" s="73" t="s">
        <v>166</v>
      </c>
      <c r="I191" s="73" t="s">
        <v>288</v>
      </c>
    </row>
    <row r="192" spans="1:9" x14ac:dyDescent="0.25">
      <c r="A192" s="73" t="s">
        <v>81</v>
      </c>
      <c r="B192" s="74">
        <v>46263</v>
      </c>
      <c r="C192" s="73">
        <v>46</v>
      </c>
      <c r="D192" s="73">
        <v>0</v>
      </c>
      <c r="E192" s="75">
        <v>0</v>
      </c>
      <c r="F192" s="73">
        <v>2</v>
      </c>
      <c r="G192" s="73" t="s">
        <v>167</v>
      </c>
      <c r="H192" s="73" t="s">
        <v>166</v>
      </c>
      <c r="I192" s="73" t="s">
        <v>288</v>
      </c>
    </row>
    <row r="193" spans="1:9" x14ac:dyDescent="0.25">
      <c r="A193" s="73" t="s">
        <v>81</v>
      </c>
      <c r="B193" s="74">
        <v>46265</v>
      </c>
      <c r="C193" s="73">
        <v>46</v>
      </c>
      <c r="D193" s="73">
        <v>2</v>
      </c>
      <c r="E193" s="75">
        <v>2</v>
      </c>
      <c r="F193" s="73">
        <v>2</v>
      </c>
      <c r="G193" s="73" t="s">
        <v>167</v>
      </c>
      <c r="H193" s="73" t="s">
        <v>166</v>
      </c>
      <c r="I193" s="73" t="s">
        <v>289</v>
      </c>
    </row>
    <row r="194" spans="1:9" x14ac:dyDescent="0.25">
      <c r="A194" s="73" t="s">
        <v>81</v>
      </c>
      <c r="B194" s="74">
        <v>46267</v>
      </c>
      <c r="C194" s="73">
        <v>46</v>
      </c>
      <c r="D194" s="73">
        <v>1</v>
      </c>
      <c r="E194" s="75">
        <v>1</v>
      </c>
      <c r="F194" s="73">
        <v>2</v>
      </c>
      <c r="G194" s="73" t="s">
        <v>167</v>
      </c>
      <c r="H194" s="73" t="s">
        <v>166</v>
      </c>
      <c r="I194" s="73" t="s">
        <v>288</v>
      </c>
    </row>
    <row r="195" spans="1:9" x14ac:dyDescent="0.25">
      <c r="A195" s="73" t="s">
        <v>81</v>
      </c>
      <c r="B195" s="74">
        <v>46272</v>
      </c>
      <c r="C195" s="73">
        <v>72</v>
      </c>
      <c r="D195" s="73">
        <v>0</v>
      </c>
      <c r="E195" s="75">
        <v>0</v>
      </c>
      <c r="F195" s="73">
        <v>2</v>
      </c>
      <c r="G195" s="73" t="s">
        <v>167</v>
      </c>
      <c r="H195" s="73" t="s">
        <v>166</v>
      </c>
      <c r="I195" s="73" t="s">
        <v>289</v>
      </c>
    </row>
    <row r="196" spans="1:9" x14ac:dyDescent="0.25">
      <c r="A196" s="73" t="s">
        <v>81</v>
      </c>
      <c r="B196" s="74">
        <v>46274</v>
      </c>
      <c r="C196" s="73">
        <v>72</v>
      </c>
      <c r="D196" s="73">
        <v>0</v>
      </c>
      <c r="E196" s="75">
        <v>0</v>
      </c>
      <c r="F196" s="73">
        <v>2</v>
      </c>
      <c r="G196" s="73" t="s">
        <v>167</v>
      </c>
      <c r="H196" s="73" t="s">
        <v>166</v>
      </c>
      <c r="I196" s="73" t="s">
        <v>289</v>
      </c>
    </row>
    <row r="197" spans="1:9" x14ac:dyDescent="0.25">
      <c r="A197" s="73" t="s">
        <v>81</v>
      </c>
      <c r="B197" s="74">
        <v>46279</v>
      </c>
      <c r="C197" s="73">
        <v>72</v>
      </c>
      <c r="D197" s="73">
        <v>0</v>
      </c>
      <c r="E197" s="75">
        <v>0</v>
      </c>
      <c r="F197" s="73">
        <v>2</v>
      </c>
      <c r="G197" s="73" t="s">
        <v>167</v>
      </c>
      <c r="H197" s="73" t="s">
        <v>166</v>
      </c>
      <c r="I197" s="73" t="s">
        <v>289</v>
      </c>
    </row>
    <row r="198" spans="1:9" x14ac:dyDescent="0.25">
      <c r="A198" s="73" t="s">
        <v>81</v>
      </c>
      <c r="B198" s="74">
        <v>46281</v>
      </c>
      <c r="C198" s="73">
        <v>72</v>
      </c>
      <c r="D198" s="73">
        <v>0</v>
      </c>
      <c r="E198" s="75">
        <v>0</v>
      </c>
      <c r="F198" s="73">
        <v>2</v>
      </c>
      <c r="G198" s="73" t="s">
        <v>167</v>
      </c>
      <c r="H198" s="73" t="s">
        <v>166</v>
      </c>
      <c r="I198" s="73" t="s">
        <v>289</v>
      </c>
    </row>
    <row r="199" spans="1:9" x14ac:dyDescent="0.25">
      <c r="A199" s="73" t="s">
        <v>81</v>
      </c>
      <c r="B199" s="74">
        <v>46285</v>
      </c>
      <c r="C199" s="73">
        <v>72</v>
      </c>
      <c r="D199" s="73">
        <v>1</v>
      </c>
      <c r="E199" s="75">
        <v>1</v>
      </c>
      <c r="F199" s="73">
        <v>2</v>
      </c>
      <c r="G199" s="73" t="s">
        <v>167</v>
      </c>
      <c r="H199" s="73" t="s">
        <v>166</v>
      </c>
      <c r="I199" s="73" t="s">
        <v>289</v>
      </c>
    </row>
    <row r="200" spans="1:9" x14ac:dyDescent="0.25">
      <c r="A200" s="73" t="s">
        <v>81</v>
      </c>
      <c r="B200" s="74">
        <v>46288</v>
      </c>
      <c r="C200" s="73">
        <v>72</v>
      </c>
      <c r="D200" s="73">
        <v>0</v>
      </c>
      <c r="E200" s="75">
        <v>0</v>
      </c>
      <c r="F200" s="73">
        <v>2</v>
      </c>
      <c r="G200" s="73" t="s">
        <v>167</v>
      </c>
      <c r="H200" s="73" t="s">
        <v>166</v>
      </c>
      <c r="I200" s="73" t="s">
        <v>289</v>
      </c>
    </row>
    <row r="201" spans="1:9" x14ac:dyDescent="0.25">
      <c r="A201" s="73" t="s">
        <v>81</v>
      </c>
      <c r="B201" s="74">
        <v>46292</v>
      </c>
      <c r="C201" s="73">
        <v>72</v>
      </c>
      <c r="D201" s="73">
        <v>2</v>
      </c>
      <c r="E201" s="75">
        <v>2</v>
      </c>
      <c r="F201" s="73">
        <v>2</v>
      </c>
      <c r="G201" s="73" t="s">
        <v>167</v>
      </c>
      <c r="H201" s="73" t="s">
        <v>166</v>
      </c>
      <c r="I201" s="73" t="s">
        <v>289</v>
      </c>
    </row>
    <row r="202" spans="1:9" x14ac:dyDescent="0.25">
      <c r="A202" s="73" t="s">
        <v>81</v>
      </c>
      <c r="B202" s="74">
        <v>46295</v>
      </c>
      <c r="C202" s="73">
        <v>72</v>
      </c>
      <c r="D202" s="73">
        <v>0</v>
      </c>
      <c r="E202" s="75">
        <v>0</v>
      </c>
      <c r="F202" s="73">
        <v>2</v>
      </c>
      <c r="G202" s="73" t="s">
        <v>167</v>
      </c>
      <c r="H202" s="73" t="s">
        <v>166</v>
      </c>
      <c r="I202" s="73" t="s">
        <v>289</v>
      </c>
    </row>
    <row r="203" spans="1:9" x14ac:dyDescent="0.25">
      <c r="A203" s="73" t="s">
        <v>81</v>
      </c>
      <c r="B203" s="74">
        <v>46299</v>
      </c>
      <c r="C203" s="73">
        <v>72</v>
      </c>
      <c r="D203" s="73">
        <v>0</v>
      </c>
      <c r="E203" s="75">
        <v>0</v>
      </c>
      <c r="F203" s="73">
        <v>2</v>
      </c>
      <c r="G203" s="73" t="s">
        <v>167</v>
      </c>
      <c r="H203" s="73" t="s">
        <v>166</v>
      </c>
      <c r="I203" s="73" t="s">
        <v>289</v>
      </c>
    </row>
    <row r="204" spans="1:9" x14ac:dyDescent="0.25">
      <c r="A204" s="73" t="s">
        <v>81</v>
      </c>
      <c r="B204" s="74">
        <v>46302</v>
      </c>
      <c r="C204" s="73">
        <v>72</v>
      </c>
      <c r="D204" s="73">
        <v>0</v>
      </c>
      <c r="E204" s="75">
        <v>0</v>
      </c>
      <c r="F204" s="73">
        <v>2</v>
      </c>
      <c r="G204" s="73" t="s">
        <v>167</v>
      </c>
      <c r="H204" s="73" t="s">
        <v>166</v>
      </c>
      <c r="I204" s="73" t="s">
        <v>289</v>
      </c>
    </row>
    <row r="205" spans="1:9" x14ac:dyDescent="0.25">
      <c r="A205" s="73" t="s">
        <v>81</v>
      </c>
      <c r="B205" s="74">
        <v>46306</v>
      </c>
      <c r="C205" s="73">
        <v>72</v>
      </c>
      <c r="D205" s="73">
        <v>0</v>
      </c>
      <c r="E205" s="75">
        <v>0</v>
      </c>
      <c r="F205" s="73">
        <v>2</v>
      </c>
      <c r="G205" s="73" t="s">
        <v>167</v>
      </c>
      <c r="H205" s="73" t="s">
        <v>166</v>
      </c>
      <c r="I205" s="73" t="s">
        <v>289</v>
      </c>
    </row>
    <row r="206" spans="1:9" x14ac:dyDescent="0.25">
      <c r="A206" s="73" t="s">
        <v>81</v>
      </c>
      <c r="B206" s="74">
        <v>46309</v>
      </c>
      <c r="C206" s="73">
        <v>72</v>
      </c>
      <c r="D206" s="73">
        <v>2</v>
      </c>
      <c r="E206" s="75">
        <v>2</v>
      </c>
      <c r="F206" s="73">
        <v>2</v>
      </c>
      <c r="G206" s="73" t="s">
        <v>167</v>
      </c>
      <c r="H206" s="73" t="s">
        <v>166</v>
      </c>
      <c r="I206" s="73" t="s">
        <v>289</v>
      </c>
    </row>
    <row r="207" spans="1:9" x14ac:dyDescent="0.25">
      <c r="A207" s="73" t="s">
        <v>81</v>
      </c>
      <c r="B207" s="74">
        <v>46313</v>
      </c>
      <c r="C207" s="73">
        <v>72</v>
      </c>
      <c r="D207" s="73">
        <v>0</v>
      </c>
      <c r="E207" s="75">
        <v>0</v>
      </c>
      <c r="F207" s="73">
        <v>2</v>
      </c>
      <c r="G207" s="73" t="s">
        <v>167</v>
      </c>
      <c r="H207" s="73" t="s">
        <v>166</v>
      </c>
      <c r="I207" s="73" t="s">
        <v>289</v>
      </c>
    </row>
    <row r="208" spans="1:9" x14ac:dyDescent="0.25">
      <c r="A208" s="73" t="s">
        <v>81</v>
      </c>
      <c r="B208" s="74">
        <v>46316</v>
      </c>
      <c r="C208" s="73">
        <v>72</v>
      </c>
      <c r="D208" s="73">
        <v>1</v>
      </c>
      <c r="E208" s="75">
        <v>1</v>
      </c>
      <c r="F208" s="73">
        <v>2</v>
      </c>
      <c r="G208" s="73" t="s">
        <v>167</v>
      </c>
      <c r="H208" s="73" t="s">
        <v>166</v>
      </c>
      <c r="I208" s="73" t="s">
        <v>289</v>
      </c>
    </row>
    <row r="209" spans="1:9" x14ac:dyDescent="0.25">
      <c r="A209" s="73" t="s">
        <v>82</v>
      </c>
      <c r="B209" s="74">
        <v>46217</v>
      </c>
      <c r="C209" s="73">
        <v>46</v>
      </c>
      <c r="D209" s="73">
        <v>5</v>
      </c>
      <c r="E209" s="75">
        <v>5</v>
      </c>
      <c r="F209" s="73">
        <v>1</v>
      </c>
      <c r="G209" s="73" t="s">
        <v>169</v>
      </c>
      <c r="H209" s="73" t="s">
        <v>168</v>
      </c>
      <c r="I209" s="73" t="s">
        <v>288</v>
      </c>
    </row>
    <row r="210" spans="1:9" x14ac:dyDescent="0.25">
      <c r="A210" s="73" t="s">
        <v>82</v>
      </c>
      <c r="B210" s="74">
        <v>46222</v>
      </c>
      <c r="C210" s="73">
        <v>120</v>
      </c>
      <c r="D210" s="73">
        <v>18</v>
      </c>
      <c r="E210" s="75">
        <v>18</v>
      </c>
      <c r="F210" s="73">
        <v>1</v>
      </c>
      <c r="G210" s="73" t="s">
        <v>169</v>
      </c>
      <c r="H210" s="73" t="s">
        <v>168</v>
      </c>
      <c r="I210" s="73" t="s">
        <v>290</v>
      </c>
    </row>
    <row r="211" spans="1:9" x14ac:dyDescent="0.25">
      <c r="A211" s="73" t="s">
        <v>82</v>
      </c>
      <c r="B211" s="74">
        <v>46224</v>
      </c>
      <c r="C211" s="73">
        <v>46</v>
      </c>
      <c r="D211" s="73">
        <v>5</v>
      </c>
      <c r="E211" s="75">
        <v>5</v>
      </c>
      <c r="F211" s="73">
        <v>1</v>
      </c>
      <c r="G211" s="73" t="s">
        <v>169</v>
      </c>
      <c r="H211" s="73" t="s">
        <v>168</v>
      </c>
      <c r="I211" s="73" t="s">
        <v>289</v>
      </c>
    </row>
    <row r="212" spans="1:9" x14ac:dyDescent="0.25">
      <c r="A212" s="73" t="s">
        <v>82</v>
      </c>
      <c r="B212" s="74">
        <v>46229</v>
      </c>
      <c r="C212" s="73">
        <v>120</v>
      </c>
      <c r="D212" s="73">
        <v>3</v>
      </c>
      <c r="E212" s="75">
        <v>3</v>
      </c>
      <c r="F212" s="73">
        <v>1</v>
      </c>
      <c r="G212" s="73" t="s">
        <v>169</v>
      </c>
      <c r="H212" s="73" t="s">
        <v>168</v>
      </c>
      <c r="I212" s="73" t="s">
        <v>290</v>
      </c>
    </row>
    <row r="213" spans="1:9" x14ac:dyDescent="0.25">
      <c r="A213" s="73" t="s">
        <v>82</v>
      </c>
      <c r="B213" s="74">
        <v>46231</v>
      </c>
      <c r="C213" s="73">
        <v>46</v>
      </c>
      <c r="D213" s="73">
        <v>6</v>
      </c>
      <c r="E213" s="75">
        <v>6</v>
      </c>
      <c r="F213" s="73">
        <v>1</v>
      </c>
      <c r="G213" s="73" t="s">
        <v>169</v>
      </c>
      <c r="H213" s="73" t="s">
        <v>168</v>
      </c>
      <c r="I213" s="73" t="s">
        <v>289</v>
      </c>
    </row>
    <row r="214" spans="1:9" x14ac:dyDescent="0.25">
      <c r="A214" s="73" t="s">
        <v>82</v>
      </c>
      <c r="B214" s="74">
        <v>46236</v>
      </c>
      <c r="C214" s="73">
        <v>120</v>
      </c>
      <c r="D214" s="73">
        <v>0</v>
      </c>
      <c r="E214" s="75">
        <v>0</v>
      </c>
      <c r="F214" s="73">
        <v>1</v>
      </c>
      <c r="G214" s="73" t="s">
        <v>169</v>
      </c>
      <c r="H214" s="73" t="s">
        <v>168</v>
      </c>
      <c r="I214" s="73" t="s">
        <v>290</v>
      </c>
    </row>
    <row r="215" spans="1:9" x14ac:dyDescent="0.25">
      <c r="A215" s="73" t="s">
        <v>82</v>
      </c>
      <c r="B215" s="74">
        <v>46238</v>
      </c>
      <c r="C215" s="73">
        <v>46</v>
      </c>
      <c r="D215" s="73">
        <v>1</v>
      </c>
      <c r="E215" s="75">
        <v>1</v>
      </c>
      <c r="F215" s="73">
        <v>1</v>
      </c>
      <c r="G215" s="73" t="s">
        <v>169</v>
      </c>
      <c r="H215" s="73" t="s">
        <v>168</v>
      </c>
      <c r="I215" s="73" t="s">
        <v>289</v>
      </c>
    </row>
    <row r="216" spans="1:9" x14ac:dyDescent="0.25">
      <c r="A216" s="73" t="s">
        <v>82</v>
      </c>
      <c r="B216" s="74">
        <v>46243</v>
      </c>
      <c r="C216" s="73">
        <v>120</v>
      </c>
      <c r="D216" s="73">
        <v>6</v>
      </c>
      <c r="E216" s="75">
        <v>6</v>
      </c>
      <c r="F216" s="73">
        <v>1</v>
      </c>
      <c r="G216" s="73" t="s">
        <v>169</v>
      </c>
      <c r="H216" s="73" t="s">
        <v>168</v>
      </c>
      <c r="I216" s="73" t="s">
        <v>290</v>
      </c>
    </row>
    <row r="217" spans="1:9" x14ac:dyDescent="0.25">
      <c r="A217" s="73" t="s">
        <v>82</v>
      </c>
      <c r="B217" s="74">
        <v>46245</v>
      </c>
      <c r="C217" s="73">
        <v>46</v>
      </c>
      <c r="D217" s="73">
        <v>2</v>
      </c>
      <c r="E217" s="75">
        <v>2</v>
      </c>
      <c r="F217" s="73">
        <v>1</v>
      </c>
      <c r="G217" s="73" t="s">
        <v>169</v>
      </c>
      <c r="H217" s="73" t="s">
        <v>168</v>
      </c>
      <c r="I217" s="73" t="s">
        <v>289</v>
      </c>
    </row>
    <row r="218" spans="1:9" x14ac:dyDescent="0.25">
      <c r="A218" s="73" t="s">
        <v>82</v>
      </c>
      <c r="B218" s="74">
        <v>46250</v>
      </c>
      <c r="C218" s="73">
        <v>120</v>
      </c>
      <c r="D218" s="73">
        <v>5</v>
      </c>
      <c r="E218" s="75">
        <v>5</v>
      </c>
      <c r="F218" s="73">
        <v>1</v>
      </c>
      <c r="G218" s="73" t="s">
        <v>169</v>
      </c>
      <c r="H218" s="73" t="s">
        <v>168</v>
      </c>
      <c r="I218" s="73" t="s">
        <v>290</v>
      </c>
    </row>
    <row r="219" spans="1:9" x14ac:dyDescent="0.25">
      <c r="A219" s="73" t="s">
        <v>82</v>
      </c>
      <c r="B219" s="74">
        <v>46252</v>
      </c>
      <c r="C219" s="73">
        <v>46</v>
      </c>
      <c r="D219" s="73">
        <v>0</v>
      </c>
      <c r="E219" s="75">
        <v>0</v>
      </c>
      <c r="F219" s="73">
        <v>1</v>
      </c>
      <c r="G219" s="73" t="s">
        <v>169</v>
      </c>
      <c r="H219" s="73" t="s">
        <v>168</v>
      </c>
      <c r="I219" s="73" t="s">
        <v>289</v>
      </c>
    </row>
    <row r="220" spans="1:9" x14ac:dyDescent="0.25">
      <c r="A220" s="73" t="s">
        <v>82</v>
      </c>
      <c r="B220" s="74">
        <v>46257</v>
      </c>
      <c r="C220" s="73">
        <v>120</v>
      </c>
      <c r="D220" s="73">
        <v>0</v>
      </c>
      <c r="E220" s="75">
        <v>0</v>
      </c>
      <c r="F220" s="73">
        <v>1</v>
      </c>
      <c r="G220" s="73" t="s">
        <v>169</v>
      </c>
      <c r="H220" s="73" t="s">
        <v>168</v>
      </c>
      <c r="I220" s="73" t="s">
        <v>290</v>
      </c>
    </row>
    <row r="221" spans="1:9" x14ac:dyDescent="0.25">
      <c r="A221" s="73" t="s">
        <v>82</v>
      </c>
      <c r="B221" s="74">
        <v>46259</v>
      </c>
      <c r="C221" s="73">
        <v>46</v>
      </c>
      <c r="D221" s="73">
        <v>2</v>
      </c>
      <c r="E221" s="75">
        <v>2</v>
      </c>
      <c r="F221" s="73">
        <v>1</v>
      </c>
      <c r="G221" s="73" t="s">
        <v>169</v>
      </c>
      <c r="H221" s="73" t="s">
        <v>168</v>
      </c>
      <c r="I221" s="73" t="s">
        <v>288</v>
      </c>
    </row>
    <row r="222" spans="1:9" x14ac:dyDescent="0.25">
      <c r="A222" s="73" t="s">
        <v>82</v>
      </c>
      <c r="B222" s="74">
        <v>46264</v>
      </c>
      <c r="C222" s="73">
        <v>120</v>
      </c>
      <c r="D222" s="73">
        <v>0</v>
      </c>
      <c r="E222" s="75">
        <v>0</v>
      </c>
      <c r="F222" s="73">
        <v>1</v>
      </c>
      <c r="G222" s="73" t="s">
        <v>169</v>
      </c>
      <c r="H222" s="73" t="s">
        <v>168</v>
      </c>
      <c r="I222" s="73" t="s">
        <v>290</v>
      </c>
    </row>
    <row r="223" spans="1:9" x14ac:dyDescent="0.25">
      <c r="A223" s="73" t="s">
        <v>82</v>
      </c>
      <c r="B223" s="74">
        <v>46266</v>
      </c>
      <c r="C223" s="73">
        <v>72</v>
      </c>
      <c r="D223" s="73">
        <v>0</v>
      </c>
      <c r="E223" s="75">
        <v>0</v>
      </c>
      <c r="F223" s="73">
        <v>1</v>
      </c>
      <c r="G223" s="73" t="s">
        <v>169</v>
      </c>
      <c r="H223" s="73" t="s">
        <v>168</v>
      </c>
      <c r="I223" s="73" t="s">
        <v>289</v>
      </c>
    </row>
    <row r="224" spans="1:9" x14ac:dyDescent="0.25">
      <c r="A224" s="73" t="s">
        <v>82</v>
      </c>
      <c r="B224" s="74">
        <v>46271</v>
      </c>
      <c r="C224" s="73">
        <v>72</v>
      </c>
      <c r="D224" s="73">
        <v>0</v>
      </c>
      <c r="E224" s="75">
        <v>0</v>
      </c>
      <c r="F224" s="73">
        <v>1</v>
      </c>
      <c r="G224" s="73" t="s">
        <v>169</v>
      </c>
      <c r="H224" s="73" t="s">
        <v>168</v>
      </c>
      <c r="I224" s="73" t="s">
        <v>289</v>
      </c>
    </row>
    <row r="225" spans="1:9" x14ac:dyDescent="0.25">
      <c r="A225" s="73" t="s">
        <v>82</v>
      </c>
      <c r="B225" s="74">
        <v>46273</v>
      </c>
      <c r="C225" s="73">
        <v>72</v>
      </c>
      <c r="D225" s="73">
        <v>0</v>
      </c>
      <c r="E225" s="75">
        <v>0</v>
      </c>
      <c r="F225" s="73">
        <v>1</v>
      </c>
      <c r="G225" s="73" t="s">
        <v>169</v>
      </c>
      <c r="H225" s="73" t="s">
        <v>168</v>
      </c>
      <c r="I225" s="73" t="s">
        <v>289</v>
      </c>
    </row>
    <row r="226" spans="1:9" x14ac:dyDescent="0.25">
      <c r="A226" s="73" t="s">
        <v>82</v>
      </c>
      <c r="B226" s="74">
        <v>46278</v>
      </c>
      <c r="C226" s="73">
        <v>72</v>
      </c>
      <c r="D226" s="73">
        <v>0</v>
      </c>
      <c r="E226" s="75">
        <v>0</v>
      </c>
      <c r="F226" s="73">
        <v>1</v>
      </c>
      <c r="G226" s="73" t="s">
        <v>169</v>
      </c>
      <c r="H226" s="73" t="s">
        <v>168</v>
      </c>
      <c r="I226" s="73" t="s">
        <v>289</v>
      </c>
    </row>
    <row r="227" spans="1:9" x14ac:dyDescent="0.25">
      <c r="A227" s="73" t="s">
        <v>82</v>
      </c>
      <c r="B227" s="74">
        <v>46280</v>
      </c>
      <c r="C227" s="73">
        <v>72</v>
      </c>
      <c r="D227" s="73">
        <v>0</v>
      </c>
      <c r="E227" s="75">
        <v>0</v>
      </c>
      <c r="F227" s="73">
        <v>1</v>
      </c>
      <c r="G227" s="73" t="s">
        <v>169</v>
      </c>
      <c r="H227" s="73" t="s">
        <v>168</v>
      </c>
      <c r="I227" s="73" t="s">
        <v>289</v>
      </c>
    </row>
    <row r="228" spans="1:9" x14ac:dyDescent="0.25">
      <c r="A228" s="73" t="s">
        <v>82</v>
      </c>
      <c r="B228" s="74">
        <v>46285</v>
      </c>
      <c r="C228" s="73">
        <v>72</v>
      </c>
      <c r="D228" s="73">
        <v>0</v>
      </c>
      <c r="E228" s="75">
        <v>0</v>
      </c>
      <c r="F228" s="73">
        <v>1</v>
      </c>
      <c r="G228" s="73" t="s">
        <v>169</v>
      </c>
      <c r="H228" s="73" t="s">
        <v>168</v>
      </c>
      <c r="I228" s="73" t="s">
        <v>289</v>
      </c>
    </row>
    <row r="229" spans="1:9" x14ac:dyDescent="0.25">
      <c r="A229" s="73" t="s">
        <v>82</v>
      </c>
      <c r="B229" s="74">
        <v>46287</v>
      </c>
      <c r="C229" s="73">
        <v>72</v>
      </c>
      <c r="D229" s="73">
        <v>0</v>
      </c>
      <c r="E229" s="75">
        <v>0</v>
      </c>
      <c r="F229" s="73">
        <v>1</v>
      </c>
      <c r="G229" s="73" t="s">
        <v>169</v>
      </c>
      <c r="H229" s="73" t="s">
        <v>168</v>
      </c>
      <c r="I229" s="73" t="s">
        <v>289</v>
      </c>
    </row>
    <row r="230" spans="1:9" x14ac:dyDescent="0.25">
      <c r="A230" s="73" t="s">
        <v>82</v>
      </c>
      <c r="B230" s="74">
        <v>46292</v>
      </c>
      <c r="C230" s="73">
        <v>72</v>
      </c>
      <c r="D230" s="73">
        <v>0</v>
      </c>
      <c r="E230" s="75">
        <v>0</v>
      </c>
      <c r="F230" s="73">
        <v>1</v>
      </c>
      <c r="G230" s="73" t="s">
        <v>169</v>
      </c>
      <c r="H230" s="73" t="s">
        <v>168</v>
      </c>
      <c r="I230" s="73" t="s">
        <v>289</v>
      </c>
    </row>
    <row r="231" spans="1:9" x14ac:dyDescent="0.25">
      <c r="A231" s="73" t="s">
        <v>82</v>
      </c>
      <c r="B231" s="74">
        <v>46294</v>
      </c>
      <c r="C231" s="73">
        <v>72</v>
      </c>
      <c r="D231" s="73">
        <v>0</v>
      </c>
      <c r="E231" s="75">
        <v>0</v>
      </c>
      <c r="F231" s="73">
        <v>1</v>
      </c>
      <c r="G231" s="73" t="s">
        <v>169</v>
      </c>
      <c r="H231" s="73" t="s">
        <v>168</v>
      </c>
      <c r="I231" s="73" t="s">
        <v>289</v>
      </c>
    </row>
    <row r="232" spans="1:9" x14ac:dyDescent="0.25">
      <c r="A232" s="73" t="s">
        <v>82</v>
      </c>
      <c r="B232" s="74">
        <v>46299</v>
      </c>
      <c r="C232" s="73">
        <v>72</v>
      </c>
      <c r="D232" s="73">
        <v>0</v>
      </c>
      <c r="E232" s="75">
        <v>0</v>
      </c>
      <c r="F232" s="73">
        <v>1</v>
      </c>
      <c r="G232" s="73" t="s">
        <v>169</v>
      </c>
      <c r="H232" s="73" t="s">
        <v>168</v>
      </c>
      <c r="I232" s="73" t="s">
        <v>289</v>
      </c>
    </row>
    <row r="233" spans="1:9" x14ac:dyDescent="0.25">
      <c r="A233" s="73" t="s">
        <v>82</v>
      </c>
      <c r="B233" s="74">
        <v>46301</v>
      </c>
      <c r="C233" s="73">
        <v>72</v>
      </c>
      <c r="D233" s="73">
        <v>0</v>
      </c>
      <c r="E233" s="75">
        <v>0</v>
      </c>
      <c r="F233" s="73">
        <v>1</v>
      </c>
      <c r="G233" s="73" t="s">
        <v>169</v>
      </c>
      <c r="H233" s="73" t="s">
        <v>168</v>
      </c>
      <c r="I233" s="73" t="s">
        <v>289</v>
      </c>
    </row>
    <row r="234" spans="1:9" x14ac:dyDescent="0.25">
      <c r="A234" s="73" t="s">
        <v>82</v>
      </c>
      <c r="B234" s="74">
        <v>46306</v>
      </c>
      <c r="C234" s="73">
        <v>72</v>
      </c>
      <c r="D234" s="73">
        <v>0</v>
      </c>
      <c r="E234" s="75">
        <v>0</v>
      </c>
      <c r="F234" s="73">
        <v>1</v>
      </c>
      <c r="G234" s="73" t="s">
        <v>169</v>
      </c>
      <c r="H234" s="73" t="s">
        <v>168</v>
      </c>
      <c r="I234" s="73" t="s">
        <v>289</v>
      </c>
    </row>
    <row r="235" spans="1:9" x14ac:dyDescent="0.25">
      <c r="A235" s="73" t="s">
        <v>82</v>
      </c>
      <c r="B235" s="74">
        <v>46308</v>
      </c>
      <c r="C235" s="73">
        <v>72</v>
      </c>
      <c r="D235" s="73">
        <v>0</v>
      </c>
      <c r="E235" s="75">
        <v>0</v>
      </c>
      <c r="F235" s="73">
        <v>1</v>
      </c>
      <c r="G235" s="73" t="s">
        <v>169</v>
      </c>
      <c r="H235" s="73" t="s">
        <v>168</v>
      </c>
      <c r="I235" s="73" t="s">
        <v>289</v>
      </c>
    </row>
    <row r="236" spans="1:9" x14ac:dyDescent="0.25">
      <c r="A236" s="73" t="s">
        <v>82</v>
      </c>
      <c r="B236" s="74">
        <v>46313</v>
      </c>
      <c r="C236" s="73">
        <v>72</v>
      </c>
      <c r="D236" s="73">
        <v>0</v>
      </c>
      <c r="E236" s="75">
        <v>0</v>
      </c>
      <c r="F236" s="73">
        <v>1</v>
      </c>
      <c r="G236" s="73" t="s">
        <v>169</v>
      </c>
      <c r="H236" s="73" t="s">
        <v>168</v>
      </c>
      <c r="I236" s="73" t="s">
        <v>289</v>
      </c>
    </row>
    <row r="237" spans="1:9" x14ac:dyDescent="0.25">
      <c r="A237" s="73" t="s">
        <v>82</v>
      </c>
      <c r="B237" s="74">
        <v>46315</v>
      </c>
      <c r="C237" s="73">
        <v>72</v>
      </c>
      <c r="D237" s="73">
        <v>0</v>
      </c>
      <c r="E237" s="75">
        <v>0</v>
      </c>
      <c r="F237" s="73">
        <v>1</v>
      </c>
      <c r="G237" s="73" t="s">
        <v>169</v>
      </c>
      <c r="H237" s="73" t="s">
        <v>168</v>
      </c>
      <c r="I237" s="73" t="s">
        <v>289</v>
      </c>
    </row>
    <row r="238" spans="1:9" x14ac:dyDescent="0.25">
      <c r="A238" s="73" t="s">
        <v>83</v>
      </c>
      <c r="B238" s="74">
        <v>46216</v>
      </c>
      <c r="C238" s="73">
        <v>120</v>
      </c>
      <c r="D238" s="73">
        <v>8</v>
      </c>
      <c r="E238" s="75">
        <v>8</v>
      </c>
      <c r="F238" s="73">
        <v>1</v>
      </c>
      <c r="G238" s="73" t="s">
        <v>171</v>
      </c>
      <c r="H238" s="73" t="s">
        <v>170</v>
      </c>
      <c r="I238" s="73" t="s">
        <v>290</v>
      </c>
    </row>
    <row r="239" spans="1:9" x14ac:dyDescent="0.25">
      <c r="A239" s="73" t="s">
        <v>83</v>
      </c>
      <c r="B239" s="74">
        <v>46218</v>
      </c>
      <c r="C239" s="73">
        <v>26</v>
      </c>
      <c r="D239" s="73">
        <v>5</v>
      </c>
      <c r="E239" s="75">
        <v>5</v>
      </c>
      <c r="F239" s="73">
        <v>1</v>
      </c>
      <c r="G239" s="73" t="s">
        <v>171</v>
      </c>
      <c r="H239" s="73" t="s">
        <v>170</v>
      </c>
      <c r="I239" s="73" t="s">
        <v>288</v>
      </c>
    </row>
    <row r="240" spans="1:9" x14ac:dyDescent="0.25">
      <c r="A240" s="73" t="s">
        <v>83</v>
      </c>
      <c r="B240" s="74">
        <v>46223</v>
      </c>
      <c r="C240" s="73">
        <v>120</v>
      </c>
      <c r="D240" s="73">
        <v>8</v>
      </c>
      <c r="E240" s="75">
        <v>8</v>
      </c>
      <c r="F240" s="73">
        <v>1</v>
      </c>
      <c r="G240" s="73" t="s">
        <v>171</v>
      </c>
      <c r="H240" s="73" t="s">
        <v>170</v>
      </c>
      <c r="I240" s="73" t="s">
        <v>290</v>
      </c>
    </row>
    <row r="241" spans="1:9" x14ac:dyDescent="0.25">
      <c r="A241" s="73" t="s">
        <v>83</v>
      </c>
      <c r="B241" s="74">
        <v>46225</v>
      </c>
      <c r="C241" s="73">
        <v>46</v>
      </c>
      <c r="D241" s="73">
        <v>5</v>
      </c>
      <c r="E241" s="75">
        <v>5</v>
      </c>
      <c r="F241" s="73">
        <v>1</v>
      </c>
      <c r="G241" s="73" t="s">
        <v>171</v>
      </c>
      <c r="H241" s="73" t="s">
        <v>170</v>
      </c>
      <c r="I241" s="73" t="s">
        <v>289</v>
      </c>
    </row>
    <row r="242" spans="1:9" x14ac:dyDescent="0.25">
      <c r="A242" s="73" t="s">
        <v>83</v>
      </c>
      <c r="B242" s="74">
        <v>46230</v>
      </c>
      <c r="C242" s="73">
        <v>120</v>
      </c>
      <c r="D242" s="73">
        <v>3</v>
      </c>
      <c r="E242" s="75">
        <v>3</v>
      </c>
      <c r="F242" s="73">
        <v>1</v>
      </c>
      <c r="G242" s="73" t="s">
        <v>171</v>
      </c>
      <c r="H242" s="73" t="s">
        <v>170</v>
      </c>
      <c r="I242" s="73" t="s">
        <v>290</v>
      </c>
    </row>
    <row r="243" spans="1:9" x14ac:dyDescent="0.25">
      <c r="A243" s="73" t="s">
        <v>83</v>
      </c>
      <c r="B243" s="74">
        <v>46232</v>
      </c>
      <c r="C243" s="73">
        <v>46</v>
      </c>
      <c r="D243" s="73">
        <v>3</v>
      </c>
      <c r="E243" s="75">
        <v>3</v>
      </c>
      <c r="F243" s="73">
        <v>1</v>
      </c>
      <c r="G243" s="73" t="s">
        <v>171</v>
      </c>
      <c r="H243" s="73" t="s">
        <v>170</v>
      </c>
      <c r="I243" s="73" t="s">
        <v>289</v>
      </c>
    </row>
    <row r="244" spans="1:9" x14ac:dyDescent="0.25">
      <c r="A244" s="73" t="s">
        <v>83</v>
      </c>
      <c r="B244" s="74">
        <v>46237</v>
      </c>
      <c r="C244" s="73">
        <v>120</v>
      </c>
      <c r="D244" s="73">
        <v>7</v>
      </c>
      <c r="E244" s="75">
        <v>7</v>
      </c>
      <c r="F244" s="73">
        <v>1</v>
      </c>
      <c r="G244" s="73" t="s">
        <v>171</v>
      </c>
      <c r="H244" s="73" t="s">
        <v>170</v>
      </c>
      <c r="I244" s="73" t="s">
        <v>290</v>
      </c>
    </row>
    <row r="245" spans="1:9" x14ac:dyDescent="0.25">
      <c r="A245" s="73" t="s">
        <v>83</v>
      </c>
      <c r="B245" s="74">
        <v>46239</v>
      </c>
      <c r="C245" s="73">
        <v>46</v>
      </c>
      <c r="D245" s="73">
        <v>4</v>
      </c>
      <c r="E245" s="75">
        <v>4</v>
      </c>
      <c r="F245" s="73">
        <v>1</v>
      </c>
      <c r="G245" s="73" t="s">
        <v>171</v>
      </c>
      <c r="H245" s="73" t="s">
        <v>170</v>
      </c>
      <c r="I245" s="73" t="s">
        <v>289</v>
      </c>
    </row>
    <row r="246" spans="1:9" x14ac:dyDescent="0.25">
      <c r="A246" s="73" t="s">
        <v>83</v>
      </c>
      <c r="B246" s="74">
        <v>46244</v>
      </c>
      <c r="C246" s="73">
        <v>120</v>
      </c>
      <c r="D246" s="73">
        <v>2</v>
      </c>
      <c r="E246" s="75">
        <v>2</v>
      </c>
      <c r="F246" s="73">
        <v>1</v>
      </c>
      <c r="G246" s="73" t="s">
        <v>171</v>
      </c>
      <c r="H246" s="73" t="s">
        <v>170</v>
      </c>
      <c r="I246" s="73" t="s">
        <v>290</v>
      </c>
    </row>
    <row r="247" spans="1:9" x14ac:dyDescent="0.25">
      <c r="A247" s="73" t="s">
        <v>83</v>
      </c>
      <c r="B247" s="74">
        <v>46246</v>
      </c>
      <c r="C247" s="73">
        <v>46</v>
      </c>
      <c r="D247" s="73">
        <v>2</v>
      </c>
      <c r="E247" s="75">
        <v>2</v>
      </c>
      <c r="F247" s="73">
        <v>1</v>
      </c>
      <c r="G247" s="73" t="s">
        <v>171</v>
      </c>
      <c r="H247" s="73" t="s">
        <v>170</v>
      </c>
      <c r="I247" s="73" t="s">
        <v>289</v>
      </c>
    </row>
    <row r="248" spans="1:9" x14ac:dyDescent="0.25">
      <c r="A248" s="73" t="s">
        <v>83</v>
      </c>
      <c r="B248" s="74">
        <v>46251</v>
      </c>
      <c r="C248" s="73">
        <v>120</v>
      </c>
      <c r="D248" s="73">
        <v>0</v>
      </c>
      <c r="E248" s="75">
        <v>0</v>
      </c>
      <c r="F248" s="73">
        <v>1</v>
      </c>
      <c r="G248" s="73" t="s">
        <v>171</v>
      </c>
      <c r="H248" s="73" t="s">
        <v>170</v>
      </c>
      <c r="I248" s="73" t="s">
        <v>290</v>
      </c>
    </row>
    <row r="249" spans="1:9" x14ac:dyDescent="0.25">
      <c r="A249" s="73" t="s">
        <v>83</v>
      </c>
      <c r="B249" s="74">
        <v>46253</v>
      </c>
      <c r="C249" s="73">
        <v>46</v>
      </c>
      <c r="D249" s="73">
        <v>0</v>
      </c>
      <c r="E249" s="75">
        <v>0</v>
      </c>
      <c r="F249" s="73">
        <v>1</v>
      </c>
      <c r="G249" s="73" t="s">
        <v>171</v>
      </c>
      <c r="H249" s="73" t="s">
        <v>170</v>
      </c>
      <c r="I249" s="73" t="s">
        <v>289</v>
      </c>
    </row>
    <row r="250" spans="1:9" x14ac:dyDescent="0.25">
      <c r="A250" s="73" t="s">
        <v>83</v>
      </c>
      <c r="B250" s="74">
        <v>46258</v>
      </c>
      <c r="C250" s="73">
        <v>120</v>
      </c>
      <c r="D250" s="73">
        <v>7</v>
      </c>
      <c r="E250" s="75">
        <v>7</v>
      </c>
      <c r="F250" s="73">
        <v>1</v>
      </c>
      <c r="G250" s="73" t="s">
        <v>171</v>
      </c>
      <c r="H250" s="73" t="s">
        <v>170</v>
      </c>
      <c r="I250" s="73" t="s">
        <v>290</v>
      </c>
    </row>
    <row r="251" spans="1:9" x14ac:dyDescent="0.25">
      <c r="A251" s="73" t="s">
        <v>83</v>
      </c>
      <c r="B251" s="74">
        <v>46260</v>
      </c>
      <c r="C251" s="73">
        <v>46</v>
      </c>
      <c r="D251" s="73">
        <v>2</v>
      </c>
      <c r="E251" s="75">
        <v>2</v>
      </c>
      <c r="F251" s="73">
        <v>1</v>
      </c>
      <c r="G251" s="73" t="s">
        <v>171</v>
      </c>
      <c r="H251" s="73" t="s">
        <v>170</v>
      </c>
      <c r="I251" s="73" t="s">
        <v>288</v>
      </c>
    </row>
    <row r="252" spans="1:9" x14ac:dyDescent="0.25">
      <c r="A252" s="73" t="s">
        <v>83</v>
      </c>
      <c r="B252" s="74">
        <v>46265</v>
      </c>
      <c r="C252" s="73">
        <v>120</v>
      </c>
      <c r="D252" s="73">
        <v>1</v>
      </c>
      <c r="E252" s="75">
        <v>1</v>
      </c>
      <c r="F252" s="73">
        <v>1</v>
      </c>
      <c r="G252" s="73" t="s">
        <v>171</v>
      </c>
      <c r="H252" s="73" t="s">
        <v>170</v>
      </c>
      <c r="I252" s="73" t="s">
        <v>290</v>
      </c>
    </row>
    <row r="253" spans="1:9" x14ac:dyDescent="0.25">
      <c r="A253" s="73" t="s">
        <v>83</v>
      </c>
      <c r="B253" s="74">
        <v>46267</v>
      </c>
      <c r="C253" s="73">
        <v>72</v>
      </c>
      <c r="D253" s="73">
        <v>0</v>
      </c>
      <c r="E253" s="75">
        <v>0</v>
      </c>
      <c r="F253" s="73">
        <v>1</v>
      </c>
      <c r="G253" s="73" t="s">
        <v>171</v>
      </c>
      <c r="H253" s="73" t="s">
        <v>170</v>
      </c>
      <c r="I253" s="73" t="s">
        <v>289</v>
      </c>
    </row>
    <row r="254" spans="1:9" x14ac:dyDescent="0.25">
      <c r="A254" s="73" t="s">
        <v>83</v>
      </c>
      <c r="B254" s="74">
        <v>46272</v>
      </c>
      <c r="C254" s="73">
        <v>72</v>
      </c>
      <c r="D254" s="73">
        <v>0</v>
      </c>
      <c r="E254" s="75">
        <v>0</v>
      </c>
      <c r="F254" s="73">
        <v>1</v>
      </c>
      <c r="G254" s="73" t="s">
        <v>171</v>
      </c>
      <c r="H254" s="73" t="s">
        <v>170</v>
      </c>
      <c r="I254" s="73" t="s">
        <v>289</v>
      </c>
    </row>
    <row r="255" spans="1:9" x14ac:dyDescent="0.25">
      <c r="A255" s="73" t="s">
        <v>83</v>
      </c>
      <c r="B255" s="74">
        <v>46274</v>
      </c>
      <c r="C255" s="73">
        <v>72</v>
      </c>
      <c r="D255" s="73">
        <v>0</v>
      </c>
      <c r="E255" s="75">
        <v>0</v>
      </c>
      <c r="F255" s="73">
        <v>1</v>
      </c>
      <c r="G255" s="73" t="s">
        <v>171</v>
      </c>
      <c r="H255" s="73" t="s">
        <v>170</v>
      </c>
      <c r="I255" s="73" t="s">
        <v>289</v>
      </c>
    </row>
    <row r="256" spans="1:9" x14ac:dyDescent="0.25">
      <c r="A256" s="73" t="s">
        <v>83</v>
      </c>
      <c r="B256" s="74">
        <v>46279</v>
      </c>
      <c r="C256" s="73">
        <v>72</v>
      </c>
      <c r="D256" s="73">
        <v>0</v>
      </c>
      <c r="E256" s="75">
        <v>0</v>
      </c>
      <c r="F256" s="73">
        <v>1</v>
      </c>
      <c r="G256" s="73" t="s">
        <v>171</v>
      </c>
      <c r="H256" s="73" t="s">
        <v>170</v>
      </c>
      <c r="I256" s="73" t="s">
        <v>289</v>
      </c>
    </row>
    <row r="257" spans="1:9" x14ac:dyDescent="0.25">
      <c r="A257" s="73" t="s">
        <v>83</v>
      </c>
      <c r="B257" s="74">
        <v>46281</v>
      </c>
      <c r="C257" s="73">
        <v>72</v>
      </c>
      <c r="D257" s="73">
        <v>0</v>
      </c>
      <c r="E257" s="75">
        <v>0</v>
      </c>
      <c r="F257" s="73">
        <v>1</v>
      </c>
      <c r="G257" s="73" t="s">
        <v>171</v>
      </c>
      <c r="H257" s="73" t="s">
        <v>170</v>
      </c>
      <c r="I257" s="73" t="s">
        <v>289</v>
      </c>
    </row>
    <row r="258" spans="1:9" x14ac:dyDescent="0.25">
      <c r="A258" s="73" t="s">
        <v>83</v>
      </c>
      <c r="B258" s="74">
        <v>46286</v>
      </c>
      <c r="C258" s="73">
        <v>72</v>
      </c>
      <c r="D258" s="73">
        <v>0</v>
      </c>
      <c r="E258" s="75">
        <v>0</v>
      </c>
      <c r="F258" s="73">
        <v>1</v>
      </c>
      <c r="G258" s="73" t="s">
        <v>171</v>
      </c>
      <c r="H258" s="73" t="s">
        <v>170</v>
      </c>
      <c r="I258" s="73" t="s">
        <v>289</v>
      </c>
    </row>
    <row r="259" spans="1:9" x14ac:dyDescent="0.25">
      <c r="A259" s="73" t="s">
        <v>83</v>
      </c>
      <c r="B259" s="74">
        <v>46288</v>
      </c>
      <c r="C259" s="73">
        <v>72</v>
      </c>
      <c r="D259" s="73">
        <v>0</v>
      </c>
      <c r="E259" s="75">
        <v>0</v>
      </c>
      <c r="F259" s="73">
        <v>1</v>
      </c>
      <c r="G259" s="73" t="s">
        <v>171</v>
      </c>
      <c r="H259" s="73" t="s">
        <v>170</v>
      </c>
      <c r="I259" s="73" t="s">
        <v>289</v>
      </c>
    </row>
    <row r="260" spans="1:9" x14ac:dyDescent="0.25">
      <c r="A260" s="73" t="s">
        <v>83</v>
      </c>
      <c r="B260" s="74">
        <v>46293</v>
      </c>
      <c r="C260" s="73">
        <v>72</v>
      </c>
      <c r="D260" s="73">
        <v>0</v>
      </c>
      <c r="E260" s="75">
        <v>0</v>
      </c>
      <c r="F260" s="73">
        <v>1</v>
      </c>
      <c r="G260" s="73" t="s">
        <v>171</v>
      </c>
      <c r="H260" s="73" t="s">
        <v>170</v>
      </c>
      <c r="I260" s="73" t="s">
        <v>289</v>
      </c>
    </row>
    <row r="261" spans="1:9" x14ac:dyDescent="0.25">
      <c r="A261" s="73" t="s">
        <v>83</v>
      </c>
      <c r="B261" s="74">
        <v>46295</v>
      </c>
      <c r="C261" s="73">
        <v>72</v>
      </c>
      <c r="D261" s="73">
        <v>0</v>
      </c>
      <c r="E261" s="75">
        <v>0</v>
      </c>
      <c r="F261" s="73">
        <v>1</v>
      </c>
      <c r="G261" s="73" t="s">
        <v>171</v>
      </c>
      <c r="H261" s="73" t="s">
        <v>170</v>
      </c>
      <c r="I261" s="73" t="s">
        <v>289</v>
      </c>
    </row>
    <row r="262" spans="1:9" x14ac:dyDescent="0.25">
      <c r="A262" s="73" t="s">
        <v>83</v>
      </c>
      <c r="B262" s="74">
        <v>46300</v>
      </c>
      <c r="C262" s="73">
        <v>72</v>
      </c>
      <c r="D262" s="73">
        <v>0</v>
      </c>
      <c r="E262" s="75">
        <v>0</v>
      </c>
      <c r="F262" s="73">
        <v>1</v>
      </c>
      <c r="G262" s="73" t="s">
        <v>171</v>
      </c>
      <c r="H262" s="73" t="s">
        <v>170</v>
      </c>
      <c r="I262" s="73" t="s">
        <v>289</v>
      </c>
    </row>
    <row r="263" spans="1:9" x14ac:dyDescent="0.25">
      <c r="A263" s="73" t="s">
        <v>83</v>
      </c>
      <c r="B263" s="74">
        <v>46302</v>
      </c>
      <c r="C263" s="73">
        <v>72</v>
      </c>
      <c r="D263" s="73">
        <v>0</v>
      </c>
      <c r="E263" s="75">
        <v>0</v>
      </c>
      <c r="F263" s="73">
        <v>1</v>
      </c>
      <c r="G263" s="73" t="s">
        <v>171</v>
      </c>
      <c r="H263" s="73" t="s">
        <v>170</v>
      </c>
      <c r="I263" s="73" t="s">
        <v>289</v>
      </c>
    </row>
    <row r="264" spans="1:9" x14ac:dyDescent="0.25">
      <c r="A264" s="73" t="s">
        <v>83</v>
      </c>
      <c r="B264" s="74">
        <v>46307</v>
      </c>
      <c r="C264" s="73">
        <v>72</v>
      </c>
      <c r="D264" s="73">
        <v>0</v>
      </c>
      <c r="E264" s="75">
        <v>0</v>
      </c>
      <c r="F264" s="73">
        <v>1</v>
      </c>
      <c r="G264" s="73" t="s">
        <v>171</v>
      </c>
      <c r="H264" s="73" t="s">
        <v>170</v>
      </c>
      <c r="I264" s="73" t="s">
        <v>289</v>
      </c>
    </row>
    <row r="265" spans="1:9" x14ac:dyDescent="0.25">
      <c r="A265" s="73" t="s">
        <v>83</v>
      </c>
      <c r="B265" s="74">
        <v>46309</v>
      </c>
      <c r="C265" s="73">
        <v>72</v>
      </c>
      <c r="D265" s="73">
        <v>0</v>
      </c>
      <c r="E265" s="75">
        <v>0</v>
      </c>
      <c r="F265" s="73">
        <v>1</v>
      </c>
      <c r="G265" s="73" t="s">
        <v>171</v>
      </c>
      <c r="H265" s="73" t="s">
        <v>170</v>
      </c>
      <c r="I265" s="73" t="s">
        <v>289</v>
      </c>
    </row>
    <row r="266" spans="1:9" x14ac:dyDescent="0.25">
      <c r="A266" s="73" t="s">
        <v>83</v>
      </c>
      <c r="B266" s="74">
        <v>46314</v>
      </c>
      <c r="C266" s="73">
        <v>72</v>
      </c>
      <c r="D266" s="73">
        <v>0</v>
      </c>
      <c r="E266" s="75">
        <v>0</v>
      </c>
      <c r="F266" s="73">
        <v>1</v>
      </c>
      <c r="G266" s="73" t="s">
        <v>171</v>
      </c>
      <c r="H266" s="73" t="s">
        <v>170</v>
      </c>
      <c r="I266" s="73" t="s">
        <v>289</v>
      </c>
    </row>
    <row r="267" spans="1:9" x14ac:dyDescent="0.25">
      <c r="A267" s="73" t="s">
        <v>83</v>
      </c>
      <c r="B267" s="74">
        <v>46316</v>
      </c>
      <c r="C267" s="73">
        <v>72</v>
      </c>
      <c r="D267" s="73">
        <v>0</v>
      </c>
      <c r="E267" s="75">
        <v>0</v>
      </c>
      <c r="F267" s="73">
        <v>1</v>
      </c>
      <c r="G267" s="73" t="s">
        <v>171</v>
      </c>
      <c r="H267" s="73" t="s">
        <v>170</v>
      </c>
      <c r="I267" s="73" t="s">
        <v>289</v>
      </c>
    </row>
    <row r="268" spans="1:9" x14ac:dyDescent="0.25">
      <c r="A268" s="73" t="s">
        <v>84</v>
      </c>
      <c r="B268" s="74">
        <v>46218</v>
      </c>
      <c r="C268" s="73">
        <v>120</v>
      </c>
      <c r="D268" s="73">
        <v>70</v>
      </c>
      <c r="E268" s="75">
        <v>70</v>
      </c>
      <c r="F268" s="73">
        <v>2</v>
      </c>
      <c r="G268" s="73" t="s">
        <v>173</v>
      </c>
      <c r="H268" s="73" t="s">
        <v>172</v>
      </c>
      <c r="I268" s="73" t="s">
        <v>290</v>
      </c>
    </row>
    <row r="269" spans="1:9" x14ac:dyDescent="0.25">
      <c r="A269" s="73" t="s">
        <v>84</v>
      </c>
      <c r="B269" s="74">
        <v>46220</v>
      </c>
      <c r="C269" s="73">
        <v>46</v>
      </c>
      <c r="D269" s="73">
        <v>20</v>
      </c>
      <c r="E269" s="75">
        <v>20</v>
      </c>
      <c r="F269" s="73">
        <v>2</v>
      </c>
      <c r="G269" s="73" t="s">
        <v>173</v>
      </c>
      <c r="H269" s="73" t="s">
        <v>172</v>
      </c>
      <c r="I269" s="73" t="s">
        <v>289</v>
      </c>
    </row>
    <row r="270" spans="1:9" x14ac:dyDescent="0.25">
      <c r="A270" s="73" t="s">
        <v>84</v>
      </c>
      <c r="B270" s="74">
        <v>46221</v>
      </c>
      <c r="C270" s="73">
        <v>120</v>
      </c>
      <c r="D270" s="73">
        <v>42</v>
      </c>
      <c r="E270" s="75">
        <v>42</v>
      </c>
      <c r="F270" s="73">
        <v>2</v>
      </c>
      <c r="G270" s="73" t="s">
        <v>173</v>
      </c>
      <c r="H270" s="73" t="s">
        <v>172</v>
      </c>
      <c r="I270" s="73" t="s">
        <v>290</v>
      </c>
    </row>
    <row r="271" spans="1:9" x14ac:dyDescent="0.25">
      <c r="A271" s="73" t="s">
        <v>84</v>
      </c>
      <c r="B271" s="74">
        <v>46222</v>
      </c>
      <c r="C271" s="73">
        <v>120</v>
      </c>
      <c r="D271" s="73">
        <v>59</v>
      </c>
      <c r="E271" s="75">
        <v>59</v>
      </c>
      <c r="F271" s="73">
        <v>2</v>
      </c>
      <c r="G271" s="73" t="s">
        <v>173</v>
      </c>
      <c r="H271" s="73" t="s">
        <v>172</v>
      </c>
      <c r="I271" s="73" t="s">
        <v>290</v>
      </c>
    </row>
    <row r="272" spans="1:9" x14ac:dyDescent="0.25">
      <c r="A272" s="73" t="s">
        <v>84</v>
      </c>
      <c r="B272" s="74">
        <v>46225</v>
      </c>
      <c r="C272" s="73">
        <v>22</v>
      </c>
      <c r="D272" s="73">
        <v>6</v>
      </c>
      <c r="E272" s="75">
        <v>6</v>
      </c>
      <c r="F272" s="73">
        <v>2</v>
      </c>
      <c r="G272" s="73" t="s">
        <v>173</v>
      </c>
      <c r="H272" s="73" t="s">
        <v>172</v>
      </c>
      <c r="I272" s="73" t="s">
        <v>289</v>
      </c>
    </row>
    <row r="273" spans="1:9" x14ac:dyDescent="0.25">
      <c r="A273" s="73" t="s">
        <v>84</v>
      </c>
      <c r="B273" s="74">
        <v>46227</v>
      </c>
      <c r="C273" s="73">
        <v>46</v>
      </c>
      <c r="D273" s="73">
        <v>19</v>
      </c>
      <c r="E273" s="75">
        <v>19</v>
      </c>
      <c r="F273" s="73">
        <v>2</v>
      </c>
      <c r="G273" s="73" t="s">
        <v>173</v>
      </c>
      <c r="H273" s="73" t="s">
        <v>172</v>
      </c>
      <c r="I273" s="73" t="s">
        <v>289</v>
      </c>
    </row>
    <row r="274" spans="1:9" x14ac:dyDescent="0.25">
      <c r="A274" s="73" t="s">
        <v>84</v>
      </c>
      <c r="B274" s="74">
        <v>46228</v>
      </c>
      <c r="C274" s="73">
        <v>120</v>
      </c>
      <c r="D274" s="73">
        <v>13</v>
      </c>
      <c r="E274" s="75">
        <v>13</v>
      </c>
      <c r="F274" s="73">
        <v>2</v>
      </c>
      <c r="G274" s="73" t="s">
        <v>173</v>
      </c>
      <c r="H274" s="73" t="s">
        <v>172</v>
      </c>
      <c r="I274" s="73" t="s">
        <v>290</v>
      </c>
    </row>
    <row r="275" spans="1:9" x14ac:dyDescent="0.25">
      <c r="A275" s="73" t="s">
        <v>84</v>
      </c>
      <c r="B275" s="74">
        <v>46229</v>
      </c>
      <c r="C275" s="73">
        <v>120</v>
      </c>
      <c r="D275" s="73">
        <v>54</v>
      </c>
      <c r="E275" s="75">
        <v>54</v>
      </c>
      <c r="F275" s="73">
        <v>2</v>
      </c>
      <c r="G275" s="73" t="s">
        <v>173</v>
      </c>
      <c r="H275" s="73" t="s">
        <v>172</v>
      </c>
      <c r="I275" s="73" t="s">
        <v>290</v>
      </c>
    </row>
    <row r="276" spans="1:9" x14ac:dyDescent="0.25">
      <c r="A276" s="73" t="s">
        <v>84</v>
      </c>
      <c r="B276" s="74">
        <v>46232</v>
      </c>
      <c r="C276" s="73">
        <v>46</v>
      </c>
      <c r="D276" s="73">
        <v>12</v>
      </c>
      <c r="E276" s="75">
        <v>12</v>
      </c>
      <c r="F276" s="73">
        <v>2</v>
      </c>
      <c r="G276" s="73" t="s">
        <v>173</v>
      </c>
      <c r="H276" s="73" t="s">
        <v>172</v>
      </c>
      <c r="I276" s="73" t="s">
        <v>288</v>
      </c>
    </row>
    <row r="277" spans="1:9" x14ac:dyDescent="0.25">
      <c r="A277" s="73" t="s">
        <v>84</v>
      </c>
      <c r="B277" s="74">
        <v>46234</v>
      </c>
      <c r="C277" s="73">
        <v>46</v>
      </c>
      <c r="D277" s="73">
        <v>6</v>
      </c>
      <c r="E277" s="75">
        <v>6</v>
      </c>
      <c r="F277" s="73">
        <v>2</v>
      </c>
      <c r="G277" s="73" t="s">
        <v>173</v>
      </c>
      <c r="H277" s="73" t="s">
        <v>172</v>
      </c>
      <c r="I277" s="73" t="s">
        <v>289</v>
      </c>
    </row>
    <row r="278" spans="1:9" x14ac:dyDescent="0.25">
      <c r="A278" s="73" t="s">
        <v>84</v>
      </c>
      <c r="B278" s="74">
        <v>46235</v>
      </c>
      <c r="C278" s="73">
        <v>120</v>
      </c>
      <c r="D278" s="73">
        <v>39</v>
      </c>
      <c r="E278" s="75">
        <v>39</v>
      </c>
      <c r="F278" s="73">
        <v>2</v>
      </c>
      <c r="G278" s="73" t="s">
        <v>173</v>
      </c>
      <c r="H278" s="73" t="s">
        <v>172</v>
      </c>
      <c r="I278" s="73" t="s">
        <v>290</v>
      </c>
    </row>
    <row r="279" spans="1:9" x14ac:dyDescent="0.25">
      <c r="A279" s="73" t="s">
        <v>84</v>
      </c>
      <c r="B279" s="74">
        <v>46236</v>
      </c>
      <c r="C279" s="73">
        <v>120</v>
      </c>
      <c r="D279" s="73">
        <v>54</v>
      </c>
      <c r="E279" s="75">
        <v>54</v>
      </c>
      <c r="F279" s="73">
        <v>2</v>
      </c>
      <c r="G279" s="73" t="s">
        <v>173</v>
      </c>
      <c r="H279" s="73" t="s">
        <v>172</v>
      </c>
      <c r="I279" s="73" t="s">
        <v>290</v>
      </c>
    </row>
    <row r="280" spans="1:9" x14ac:dyDescent="0.25">
      <c r="A280" s="73" t="s">
        <v>84</v>
      </c>
      <c r="B280" s="74">
        <v>46238</v>
      </c>
      <c r="C280" s="73">
        <v>46</v>
      </c>
      <c r="D280" s="73">
        <v>14</v>
      </c>
      <c r="E280" s="75">
        <v>14</v>
      </c>
      <c r="F280" s="73">
        <v>2</v>
      </c>
      <c r="G280" s="73" t="s">
        <v>173</v>
      </c>
      <c r="H280" s="73" t="s">
        <v>172</v>
      </c>
      <c r="I280" s="73" t="s">
        <v>289</v>
      </c>
    </row>
    <row r="281" spans="1:9" x14ac:dyDescent="0.25">
      <c r="A281" s="73" t="s">
        <v>84</v>
      </c>
      <c r="B281" s="74">
        <v>46239</v>
      </c>
      <c r="C281" s="73">
        <v>46</v>
      </c>
      <c r="D281" s="73">
        <v>20</v>
      </c>
      <c r="E281" s="75">
        <v>20</v>
      </c>
      <c r="F281" s="73">
        <v>2</v>
      </c>
      <c r="G281" s="73" t="s">
        <v>173</v>
      </c>
      <c r="H281" s="73" t="s">
        <v>172</v>
      </c>
      <c r="I281" s="73" t="s">
        <v>288</v>
      </c>
    </row>
    <row r="282" spans="1:9" x14ac:dyDescent="0.25">
      <c r="A282" s="73" t="s">
        <v>84</v>
      </c>
      <c r="B282" s="74">
        <v>46241</v>
      </c>
      <c r="C282" s="73">
        <v>46</v>
      </c>
      <c r="D282" s="73">
        <v>4</v>
      </c>
      <c r="E282" s="75">
        <v>4</v>
      </c>
      <c r="F282" s="73">
        <v>2</v>
      </c>
      <c r="G282" s="73" t="s">
        <v>173</v>
      </c>
      <c r="H282" s="73" t="s">
        <v>172</v>
      </c>
      <c r="I282" s="73" t="s">
        <v>289</v>
      </c>
    </row>
    <row r="283" spans="1:9" x14ac:dyDescent="0.25">
      <c r="A283" s="73" t="s">
        <v>84</v>
      </c>
      <c r="B283" s="74">
        <v>46242</v>
      </c>
      <c r="C283" s="73">
        <v>120</v>
      </c>
      <c r="D283" s="73">
        <v>17</v>
      </c>
      <c r="E283" s="75">
        <v>17</v>
      </c>
      <c r="F283" s="73">
        <v>2</v>
      </c>
      <c r="G283" s="73" t="s">
        <v>173</v>
      </c>
      <c r="H283" s="73" t="s">
        <v>172</v>
      </c>
      <c r="I283" s="73" t="s">
        <v>290</v>
      </c>
    </row>
    <row r="284" spans="1:9" x14ac:dyDescent="0.25">
      <c r="A284" s="73" t="s">
        <v>84</v>
      </c>
      <c r="B284" s="74">
        <v>46243</v>
      </c>
      <c r="C284" s="73">
        <v>120</v>
      </c>
      <c r="D284" s="73">
        <v>25</v>
      </c>
      <c r="E284" s="75">
        <v>25</v>
      </c>
      <c r="F284" s="73">
        <v>2</v>
      </c>
      <c r="G284" s="73" t="s">
        <v>173</v>
      </c>
      <c r="H284" s="73" t="s">
        <v>172</v>
      </c>
      <c r="I284" s="73" t="s">
        <v>290</v>
      </c>
    </row>
    <row r="285" spans="1:9" x14ac:dyDescent="0.25">
      <c r="A285" s="73" t="s">
        <v>84</v>
      </c>
      <c r="B285" s="74">
        <v>46246</v>
      </c>
      <c r="C285" s="73">
        <v>46</v>
      </c>
      <c r="D285" s="73">
        <v>28</v>
      </c>
      <c r="E285" s="75">
        <v>28</v>
      </c>
      <c r="F285" s="73">
        <v>2</v>
      </c>
      <c r="G285" s="73" t="s">
        <v>173</v>
      </c>
      <c r="H285" s="73" t="s">
        <v>172</v>
      </c>
      <c r="I285" s="73" t="s">
        <v>288</v>
      </c>
    </row>
    <row r="286" spans="1:9" x14ac:dyDescent="0.25">
      <c r="A286" s="73" t="s">
        <v>84</v>
      </c>
      <c r="B286" s="74">
        <v>46248</v>
      </c>
      <c r="C286" s="73">
        <v>46</v>
      </c>
      <c r="D286" s="73">
        <v>2</v>
      </c>
      <c r="E286" s="75">
        <v>2</v>
      </c>
      <c r="F286" s="73">
        <v>2</v>
      </c>
      <c r="G286" s="73" t="s">
        <v>173</v>
      </c>
      <c r="H286" s="73" t="s">
        <v>172</v>
      </c>
      <c r="I286" s="73" t="s">
        <v>289</v>
      </c>
    </row>
    <row r="287" spans="1:9" x14ac:dyDescent="0.25">
      <c r="A287" s="73" t="s">
        <v>84</v>
      </c>
      <c r="B287" s="74">
        <v>46249</v>
      </c>
      <c r="C287" s="73">
        <v>120</v>
      </c>
      <c r="D287" s="73">
        <v>9</v>
      </c>
      <c r="E287" s="75">
        <v>9</v>
      </c>
      <c r="F287" s="73">
        <v>2</v>
      </c>
      <c r="G287" s="73" t="s">
        <v>173</v>
      </c>
      <c r="H287" s="73" t="s">
        <v>172</v>
      </c>
      <c r="I287" s="73" t="s">
        <v>290</v>
      </c>
    </row>
    <row r="288" spans="1:9" x14ac:dyDescent="0.25">
      <c r="A288" s="73" t="s">
        <v>84</v>
      </c>
      <c r="B288" s="74">
        <v>46250</v>
      </c>
      <c r="C288" s="73">
        <v>120</v>
      </c>
      <c r="D288" s="73">
        <v>9</v>
      </c>
      <c r="E288" s="75">
        <v>9</v>
      </c>
      <c r="F288" s="73">
        <v>2</v>
      </c>
      <c r="G288" s="73" t="s">
        <v>173</v>
      </c>
      <c r="H288" s="73" t="s">
        <v>172</v>
      </c>
      <c r="I288" s="73" t="s">
        <v>290</v>
      </c>
    </row>
    <row r="289" spans="1:9" x14ac:dyDescent="0.25">
      <c r="A289" s="73" t="s">
        <v>84</v>
      </c>
      <c r="B289" s="74">
        <v>46253</v>
      </c>
      <c r="C289" s="73">
        <v>46</v>
      </c>
      <c r="D289" s="73">
        <v>3</v>
      </c>
      <c r="E289" s="75">
        <v>3</v>
      </c>
      <c r="F289" s="73">
        <v>2</v>
      </c>
      <c r="G289" s="73" t="s">
        <v>173</v>
      </c>
      <c r="H289" s="73" t="s">
        <v>172</v>
      </c>
      <c r="I289" s="73" t="s">
        <v>288</v>
      </c>
    </row>
    <row r="290" spans="1:9" x14ac:dyDescent="0.25">
      <c r="A290" s="73" t="s">
        <v>84</v>
      </c>
      <c r="B290" s="74">
        <v>46255</v>
      </c>
      <c r="C290" s="73">
        <v>46</v>
      </c>
      <c r="D290" s="73">
        <v>4</v>
      </c>
      <c r="E290" s="75">
        <v>4</v>
      </c>
      <c r="F290" s="73">
        <v>2</v>
      </c>
      <c r="G290" s="73" t="s">
        <v>173</v>
      </c>
      <c r="H290" s="73" t="s">
        <v>172</v>
      </c>
      <c r="I290" s="73" t="s">
        <v>289</v>
      </c>
    </row>
    <row r="291" spans="1:9" x14ac:dyDescent="0.25">
      <c r="A291" s="73" t="s">
        <v>84</v>
      </c>
      <c r="B291" s="74">
        <v>46256</v>
      </c>
      <c r="C291" s="73">
        <v>120</v>
      </c>
      <c r="D291" s="73">
        <v>3</v>
      </c>
      <c r="E291" s="75">
        <v>3</v>
      </c>
      <c r="F291" s="73">
        <v>2</v>
      </c>
      <c r="G291" s="73" t="s">
        <v>173</v>
      </c>
      <c r="H291" s="73" t="s">
        <v>172</v>
      </c>
      <c r="I291" s="73" t="s">
        <v>290</v>
      </c>
    </row>
    <row r="292" spans="1:9" x14ac:dyDescent="0.25">
      <c r="A292" s="73" t="s">
        <v>84</v>
      </c>
      <c r="B292" s="74">
        <v>46257</v>
      </c>
      <c r="C292" s="73">
        <v>120</v>
      </c>
      <c r="D292" s="73">
        <v>26</v>
      </c>
      <c r="E292" s="75">
        <v>26</v>
      </c>
      <c r="F292" s="73">
        <v>2</v>
      </c>
      <c r="G292" s="73" t="s">
        <v>173</v>
      </c>
      <c r="H292" s="73" t="s">
        <v>172</v>
      </c>
      <c r="I292" s="73" t="s">
        <v>290</v>
      </c>
    </row>
    <row r="293" spans="1:9" x14ac:dyDescent="0.25">
      <c r="A293" s="73" t="s">
        <v>84</v>
      </c>
      <c r="B293" s="74">
        <v>46260</v>
      </c>
      <c r="C293" s="73">
        <v>46</v>
      </c>
      <c r="D293" s="73">
        <v>11</v>
      </c>
      <c r="E293" s="75">
        <v>11</v>
      </c>
      <c r="F293" s="73">
        <v>2</v>
      </c>
      <c r="G293" s="73" t="s">
        <v>173</v>
      </c>
      <c r="H293" s="73" t="s">
        <v>172</v>
      </c>
      <c r="I293" s="73" t="s">
        <v>288</v>
      </c>
    </row>
    <row r="294" spans="1:9" x14ac:dyDescent="0.25">
      <c r="A294" s="73" t="s">
        <v>84</v>
      </c>
      <c r="B294" s="74">
        <v>46262</v>
      </c>
      <c r="C294" s="73">
        <v>46</v>
      </c>
      <c r="D294" s="73">
        <v>2</v>
      </c>
      <c r="E294" s="75">
        <v>2</v>
      </c>
      <c r="F294" s="73">
        <v>2</v>
      </c>
      <c r="G294" s="73" t="s">
        <v>173</v>
      </c>
      <c r="H294" s="73" t="s">
        <v>172</v>
      </c>
      <c r="I294" s="73" t="s">
        <v>289</v>
      </c>
    </row>
    <row r="295" spans="1:9" x14ac:dyDescent="0.25">
      <c r="A295" s="73" t="s">
        <v>84</v>
      </c>
      <c r="B295" s="74">
        <v>46263</v>
      </c>
      <c r="C295" s="73">
        <v>120</v>
      </c>
      <c r="D295" s="73">
        <v>2</v>
      </c>
      <c r="E295" s="75">
        <v>2</v>
      </c>
      <c r="F295" s="73">
        <v>2</v>
      </c>
      <c r="G295" s="73" t="s">
        <v>173</v>
      </c>
      <c r="H295" s="73" t="s">
        <v>172</v>
      </c>
      <c r="I295" s="73" t="s">
        <v>290</v>
      </c>
    </row>
    <row r="296" spans="1:9" x14ac:dyDescent="0.25">
      <c r="A296" s="73" t="s">
        <v>84</v>
      </c>
      <c r="B296" s="74">
        <v>46264</v>
      </c>
      <c r="C296" s="73">
        <v>120</v>
      </c>
      <c r="D296" s="73">
        <v>4</v>
      </c>
      <c r="E296" s="75">
        <v>4</v>
      </c>
      <c r="F296" s="73">
        <v>2</v>
      </c>
      <c r="G296" s="73" t="s">
        <v>173</v>
      </c>
      <c r="H296" s="73" t="s">
        <v>172</v>
      </c>
      <c r="I296" s="73" t="s">
        <v>290</v>
      </c>
    </row>
    <row r="297" spans="1:9" x14ac:dyDescent="0.25">
      <c r="A297" s="73" t="s">
        <v>84</v>
      </c>
      <c r="B297" s="74">
        <v>46267</v>
      </c>
      <c r="C297" s="73">
        <v>46</v>
      </c>
      <c r="D297" s="73">
        <v>19</v>
      </c>
      <c r="E297" s="75">
        <v>19</v>
      </c>
      <c r="F297" s="73">
        <v>2</v>
      </c>
      <c r="G297" s="73" t="s">
        <v>173</v>
      </c>
      <c r="H297" s="73" t="s">
        <v>172</v>
      </c>
      <c r="I297" s="73" t="s">
        <v>288</v>
      </c>
    </row>
    <row r="298" spans="1:9" x14ac:dyDescent="0.25">
      <c r="A298" s="73" t="s">
        <v>84</v>
      </c>
      <c r="B298" s="74">
        <v>46269</v>
      </c>
      <c r="C298" s="73">
        <v>72</v>
      </c>
      <c r="D298" s="73">
        <v>0</v>
      </c>
      <c r="E298" s="75">
        <v>0</v>
      </c>
      <c r="F298" s="73">
        <v>2</v>
      </c>
      <c r="G298" s="73" t="s">
        <v>173</v>
      </c>
      <c r="H298" s="73" t="s">
        <v>172</v>
      </c>
      <c r="I298" s="73" t="s">
        <v>289</v>
      </c>
    </row>
    <row r="299" spans="1:9" x14ac:dyDescent="0.25">
      <c r="A299" s="73" t="s">
        <v>84</v>
      </c>
      <c r="B299" s="74">
        <v>46270</v>
      </c>
      <c r="C299" s="73">
        <v>72</v>
      </c>
      <c r="D299" s="73">
        <v>0</v>
      </c>
      <c r="E299" s="75">
        <v>0</v>
      </c>
      <c r="F299" s="73">
        <v>2</v>
      </c>
      <c r="G299" s="73" t="s">
        <v>173</v>
      </c>
      <c r="H299" s="73" t="s">
        <v>172</v>
      </c>
      <c r="I299" s="73" t="s">
        <v>289</v>
      </c>
    </row>
    <row r="300" spans="1:9" x14ac:dyDescent="0.25">
      <c r="A300" s="73" t="s">
        <v>84</v>
      </c>
      <c r="B300" s="74">
        <v>46271</v>
      </c>
      <c r="C300" s="73">
        <v>72</v>
      </c>
      <c r="D300" s="73">
        <v>11</v>
      </c>
      <c r="E300" s="75">
        <v>11</v>
      </c>
      <c r="F300" s="73">
        <v>2</v>
      </c>
      <c r="G300" s="73" t="s">
        <v>173</v>
      </c>
      <c r="H300" s="73" t="s">
        <v>172</v>
      </c>
      <c r="I300" s="73" t="s">
        <v>289</v>
      </c>
    </row>
    <row r="301" spans="1:9" x14ac:dyDescent="0.25">
      <c r="A301" s="73" t="s">
        <v>84</v>
      </c>
      <c r="B301" s="74">
        <v>46274</v>
      </c>
      <c r="C301" s="73">
        <v>72</v>
      </c>
      <c r="D301" s="73">
        <v>3</v>
      </c>
      <c r="E301" s="75">
        <v>3</v>
      </c>
      <c r="F301" s="73">
        <v>2</v>
      </c>
      <c r="G301" s="73" t="s">
        <v>173</v>
      </c>
      <c r="H301" s="73" t="s">
        <v>172</v>
      </c>
      <c r="I301" s="73" t="s">
        <v>289</v>
      </c>
    </row>
    <row r="302" spans="1:9" x14ac:dyDescent="0.25">
      <c r="A302" s="73" t="s">
        <v>84</v>
      </c>
      <c r="B302" s="74">
        <v>46276</v>
      </c>
      <c r="C302" s="73">
        <v>72</v>
      </c>
      <c r="D302" s="73">
        <v>4</v>
      </c>
      <c r="E302" s="75">
        <v>4</v>
      </c>
      <c r="F302" s="73">
        <v>2</v>
      </c>
      <c r="G302" s="73" t="s">
        <v>173</v>
      </c>
      <c r="H302" s="73" t="s">
        <v>172</v>
      </c>
      <c r="I302" s="73" t="s">
        <v>289</v>
      </c>
    </row>
    <row r="303" spans="1:9" x14ac:dyDescent="0.25">
      <c r="A303" s="73" t="s">
        <v>84</v>
      </c>
      <c r="B303" s="74">
        <v>46277</v>
      </c>
      <c r="C303" s="73">
        <v>46</v>
      </c>
      <c r="D303" s="73">
        <v>2</v>
      </c>
      <c r="E303" s="75">
        <v>2</v>
      </c>
      <c r="F303" s="73">
        <v>2</v>
      </c>
      <c r="G303" s="73" t="s">
        <v>173</v>
      </c>
      <c r="H303" s="73" t="s">
        <v>172</v>
      </c>
      <c r="I303" s="73" t="s">
        <v>288</v>
      </c>
    </row>
    <row r="304" spans="1:9" x14ac:dyDescent="0.25">
      <c r="A304" s="73" t="s">
        <v>84</v>
      </c>
      <c r="B304" s="74">
        <v>46278</v>
      </c>
      <c r="C304" s="73">
        <v>72</v>
      </c>
      <c r="D304" s="73">
        <v>8</v>
      </c>
      <c r="E304" s="75">
        <v>8</v>
      </c>
      <c r="F304" s="73">
        <v>2</v>
      </c>
      <c r="G304" s="73" t="s">
        <v>173</v>
      </c>
      <c r="H304" s="73" t="s">
        <v>172</v>
      </c>
      <c r="I304" s="73" t="s">
        <v>289</v>
      </c>
    </row>
    <row r="305" spans="1:9" x14ac:dyDescent="0.25">
      <c r="A305" s="73" t="s">
        <v>84</v>
      </c>
      <c r="B305" s="74">
        <v>46281</v>
      </c>
      <c r="C305" s="73">
        <v>72</v>
      </c>
      <c r="D305" s="73">
        <v>7</v>
      </c>
      <c r="E305" s="75">
        <v>7</v>
      </c>
      <c r="F305" s="73">
        <v>2</v>
      </c>
      <c r="G305" s="73" t="s">
        <v>173</v>
      </c>
      <c r="H305" s="73" t="s">
        <v>172</v>
      </c>
      <c r="I305" s="73" t="s">
        <v>289</v>
      </c>
    </row>
    <row r="306" spans="1:9" x14ac:dyDescent="0.25">
      <c r="A306" s="73" t="s">
        <v>84</v>
      </c>
      <c r="B306" s="74">
        <v>46283</v>
      </c>
      <c r="C306" s="73">
        <v>72</v>
      </c>
      <c r="D306" s="73">
        <v>0</v>
      </c>
      <c r="E306" s="75">
        <v>0</v>
      </c>
      <c r="F306" s="73">
        <v>2</v>
      </c>
      <c r="G306" s="73" t="s">
        <v>173</v>
      </c>
      <c r="H306" s="73" t="s">
        <v>172</v>
      </c>
      <c r="I306" s="73" t="s">
        <v>289</v>
      </c>
    </row>
    <row r="307" spans="1:9" x14ac:dyDescent="0.25">
      <c r="A307" s="73" t="s">
        <v>84</v>
      </c>
      <c r="B307" s="74">
        <v>46285</v>
      </c>
      <c r="C307" s="73">
        <v>72</v>
      </c>
      <c r="D307" s="73">
        <v>0</v>
      </c>
      <c r="E307" s="75">
        <v>0</v>
      </c>
      <c r="F307" s="73">
        <v>2</v>
      </c>
      <c r="G307" s="73" t="s">
        <v>173</v>
      </c>
      <c r="H307" s="73" t="s">
        <v>172</v>
      </c>
      <c r="I307" s="73" t="s">
        <v>289</v>
      </c>
    </row>
    <row r="308" spans="1:9" x14ac:dyDescent="0.25">
      <c r="A308" s="73" t="s">
        <v>84</v>
      </c>
      <c r="B308" s="74">
        <v>46288</v>
      </c>
      <c r="C308" s="73">
        <v>72</v>
      </c>
      <c r="D308" s="73">
        <v>0</v>
      </c>
      <c r="E308" s="75">
        <v>0</v>
      </c>
      <c r="F308" s="73">
        <v>2</v>
      </c>
      <c r="G308" s="73" t="s">
        <v>173</v>
      </c>
      <c r="H308" s="73" t="s">
        <v>172</v>
      </c>
      <c r="I308" s="73" t="s">
        <v>289</v>
      </c>
    </row>
    <row r="309" spans="1:9" x14ac:dyDescent="0.25">
      <c r="A309" s="73" t="s">
        <v>84</v>
      </c>
      <c r="B309" s="74">
        <v>46290</v>
      </c>
      <c r="C309" s="73">
        <v>72</v>
      </c>
      <c r="D309" s="73">
        <v>0</v>
      </c>
      <c r="E309" s="75">
        <v>0</v>
      </c>
      <c r="F309" s="73">
        <v>2</v>
      </c>
      <c r="G309" s="73" t="s">
        <v>173</v>
      </c>
      <c r="H309" s="73" t="s">
        <v>172</v>
      </c>
      <c r="I309" s="73" t="s">
        <v>289</v>
      </c>
    </row>
    <row r="310" spans="1:9" x14ac:dyDescent="0.25">
      <c r="A310" s="73" t="s">
        <v>84</v>
      </c>
      <c r="B310" s="74">
        <v>46292</v>
      </c>
      <c r="C310" s="73">
        <v>72</v>
      </c>
      <c r="D310" s="73">
        <v>6</v>
      </c>
      <c r="E310" s="75">
        <v>6</v>
      </c>
      <c r="F310" s="73">
        <v>2</v>
      </c>
      <c r="G310" s="73" t="s">
        <v>173</v>
      </c>
      <c r="H310" s="73" t="s">
        <v>172</v>
      </c>
      <c r="I310" s="73" t="s">
        <v>289</v>
      </c>
    </row>
    <row r="311" spans="1:9" x14ac:dyDescent="0.25">
      <c r="A311" s="73" t="s">
        <v>84</v>
      </c>
      <c r="B311" s="74">
        <v>46295</v>
      </c>
      <c r="C311" s="73">
        <v>72</v>
      </c>
      <c r="D311" s="73">
        <v>11</v>
      </c>
      <c r="E311" s="75">
        <v>11</v>
      </c>
      <c r="F311" s="73">
        <v>2</v>
      </c>
      <c r="G311" s="73" t="s">
        <v>173</v>
      </c>
      <c r="H311" s="73" t="s">
        <v>172</v>
      </c>
      <c r="I311" s="73" t="s">
        <v>289</v>
      </c>
    </row>
    <row r="312" spans="1:9" x14ac:dyDescent="0.25">
      <c r="A312" s="73" t="s">
        <v>84</v>
      </c>
      <c r="B312" s="74">
        <v>46297</v>
      </c>
      <c r="C312" s="73">
        <v>46</v>
      </c>
      <c r="D312" s="73">
        <v>0</v>
      </c>
      <c r="E312" s="75">
        <v>0</v>
      </c>
      <c r="F312" s="73">
        <v>2</v>
      </c>
      <c r="G312" s="73" t="s">
        <v>173</v>
      </c>
      <c r="H312" s="73" t="s">
        <v>172</v>
      </c>
      <c r="I312" s="73" t="s">
        <v>288</v>
      </c>
    </row>
    <row r="313" spans="1:9" x14ac:dyDescent="0.25">
      <c r="A313" s="73" t="s">
        <v>84</v>
      </c>
      <c r="B313" s="74">
        <v>46299</v>
      </c>
      <c r="C313" s="73">
        <v>72</v>
      </c>
      <c r="D313" s="73">
        <v>9</v>
      </c>
      <c r="E313" s="75">
        <v>9</v>
      </c>
      <c r="F313" s="73">
        <v>2</v>
      </c>
      <c r="G313" s="73" t="s">
        <v>173</v>
      </c>
      <c r="H313" s="73" t="s">
        <v>172</v>
      </c>
      <c r="I313" s="73" t="s">
        <v>289</v>
      </c>
    </row>
    <row r="314" spans="1:9" x14ac:dyDescent="0.25">
      <c r="A314" s="73" t="s">
        <v>84</v>
      </c>
      <c r="B314" s="74">
        <v>46302</v>
      </c>
      <c r="C314" s="73">
        <v>72</v>
      </c>
      <c r="D314" s="73">
        <v>4</v>
      </c>
      <c r="E314" s="75">
        <v>4</v>
      </c>
      <c r="F314" s="73">
        <v>2</v>
      </c>
      <c r="G314" s="73" t="s">
        <v>173</v>
      </c>
      <c r="H314" s="73" t="s">
        <v>172</v>
      </c>
      <c r="I314" s="73" t="s">
        <v>289</v>
      </c>
    </row>
    <row r="315" spans="1:9" x14ac:dyDescent="0.25">
      <c r="A315" s="73" t="s">
        <v>84</v>
      </c>
      <c r="B315" s="74">
        <v>46304</v>
      </c>
      <c r="C315" s="73">
        <v>46</v>
      </c>
      <c r="D315" s="73">
        <v>0</v>
      </c>
      <c r="E315" s="75">
        <v>0</v>
      </c>
      <c r="F315" s="73">
        <v>2</v>
      </c>
      <c r="G315" s="73" t="s">
        <v>173</v>
      </c>
      <c r="H315" s="73" t="s">
        <v>172</v>
      </c>
      <c r="I315" s="73" t="s">
        <v>288</v>
      </c>
    </row>
    <row r="316" spans="1:9" x14ac:dyDescent="0.25">
      <c r="A316" s="73" t="s">
        <v>84</v>
      </c>
      <c r="B316" s="74">
        <v>46306</v>
      </c>
      <c r="C316" s="73">
        <v>72</v>
      </c>
      <c r="D316" s="73">
        <v>4</v>
      </c>
      <c r="E316" s="75">
        <v>4</v>
      </c>
      <c r="F316" s="73">
        <v>2</v>
      </c>
      <c r="G316" s="73" t="s">
        <v>173</v>
      </c>
      <c r="H316" s="73" t="s">
        <v>172</v>
      </c>
      <c r="I316" s="73" t="s">
        <v>289</v>
      </c>
    </row>
    <row r="317" spans="1:9" x14ac:dyDescent="0.25">
      <c r="A317" s="73" t="s">
        <v>84</v>
      </c>
      <c r="B317" s="74">
        <v>46309</v>
      </c>
      <c r="C317" s="73">
        <v>72</v>
      </c>
      <c r="D317" s="73">
        <v>1</v>
      </c>
      <c r="E317" s="75">
        <v>1</v>
      </c>
      <c r="F317" s="73">
        <v>2</v>
      </c>
      <c r="G317" s="73" t="s">
        <v>173</v>
      </c>
      <c r="H317" s="73" t="s">
        <v>172</v>
      </c>
      <c r="I317" s="73" t="s">
        <v>289</v>
      </c>
    </row>
    <row r="318" spans="1:9" x14ac:dyDescent="0.25">
      <c r="A318" s="73" t="s">
        <v>84</v>
      </c>
      <c r="B318" s="74">
        <v>46311</v>
      </c>
      <c r="C318" s="73">
        <v>46</v>
      </c>
      <c r="D318" s="73">
        <v>0</v>
      </c>
      <c r="E318" s="75">
        <v>0</v>
      </c>
      <c r="F318" s="73">
        <v>2</v>
      </c>
      <c r="G318" s="73" t="s">
        <v>173</v>
      </c>
      <c r="H318" s="73" t="s">
        <v>172</v>
      </c>
      <c r="I318" s="73" t="s">
        <v>288</v>
      </c>
    </row>
    <row r="319" spans="1:9" x14ac:dyDescent="0.25">
      <c r="A319" s="73" t="s">
        <v>84</v>
      </c>
      <c r="B319" s="74">
        <v>46313</v>
      </c>
      <c r="C319" s="73">
        <v>72</v>
      </c>
      <c r="D319" s="73">
        <v>0</v>
      </c>
      <c r="E319" s="75">
        <v>0</v>
      </c>
      <c r="F319" s="73">
        <v>2</v>
      </c>
      <c r="G319" s="73" t="s">
        <v>173</v>
      </c>
      <c r="H319" s="73" t="s">
        <v>172</v>
      </c>
      <c r="I319" s="73" t="s">
        <v>289</v>
      </c>
    </row>
    <row r="320" spans="1:9" x14ac:dyDescent="0.25">
      <c r="A320" s="73" t="s">
        <v>84</v>
      </c>
      <c r="B320" s="74">
        <v>46316</v>
      </c>
      <c r="C320" s="73">
        <v>72</v>
      </c>
      <c r="D320" s="73">
        <v>0</v>
      </c>
      <c r="E320" s="75">
        <v>0</v>
      </c>
      <c r="F320" s="73">
        <v>2</v>
      </c>
      <c r="G320" s="73" t="s">
        <v>173</v>
      </c>
      <c r="H320" s="73" t="s">
        <v>172</v>
      </c>
      <c r="I320" s="73" t="s">
        <v>289</v>
      </c>
    </row>
    <row r="321" spans="1:9" x14ac:dyDescent="0.25">
      <c r="A321" s="73" t="s">
        <v>84</v>
      </c>
      <c r="B321" s="74">
        <v>46319</v>
      </c>
      <c r="C321" s="73">
        <v>72</v>
      </c>
      <c r="D321" s="73">
        <v>0</v>
      </c>
      <c r="E321" s="75">
        <v>0</v>
      </c>
      <c r="F321" s="73">
        <v>2</v>
      </c>
      <c r="G321" s="73" t="s">
        <v>173</v>
      </c>
      <c r="H321" s="73" t="s">
        <v>172</v>
      </c>
      <c r="I321" s="73" t="s">
        <v>289</v>
      </c>
    </row>
    <row r="322" spans="1:9" x14ac:dyDescent="0.25">
      <c r="A322" s="73" t="s">
        <v>85</v>
      </c>
      <c r="B322" s="74">
        <v>46218</v>
      </c>
      <c r="C322" s="73">
        <v>120</v>
      </c>
      <c r="D322" s="73">
        <v>14</v>
      </c>
      <c r="E322" s="75">
        <v>14</v>
      </c>
      <c r="F322" s="73">
        <v>2</v>
      </c>
      <c r="G322" s="73" t="s">
        <v>175</v>
      </c>
      <c r="H322" s="73" t="s">
        <v>174</v>
      </c>
      <c r="I322" s="73" t="s">
        <v>290</v>
      </c>
    </row>
    <row r="323" spans="1:9" x14ac:dyDescent="0.25">
      <c r="A323" s="73" t="s">
        <v>85</v>
      </c>
      <c r="B323" s="74">
        <v>46220</v>
      </c>
      <c r="C323" s="73">
        <v>46</v>
      </c>
      <c r="D323" s="73">
        <v>22</v>
      </c>
      <c r="E323" s="75">
        <v>22</v>
      </c>
      <c r="F323" s="73">
        <v>2</v>
      </c>
      <c r="G323" s="73" t="s">
        <v>175</v>
      </c>
      <c r="H323" s="73" t="s">
        <v>174</v>
      </c>
      <c r="I323" s="73" t="s">
        <v>289</v>
      </c>
    </row>
    <row r="324" spans="1:9" x14ac:dyDescent="0.25">
      <c r="A324" s="73" t="s">
        <v>85</v>
      </c>
      <c r="B324" s="74">
        <v>46221</v>
      </c>
      <c r="C324" s="73">
        <v>120</v>
      </c>
      <c r="D324" s="73">
        <v>44</v>
      </c>
      <c r="E324" s="75">
        <v>44</v>
      </c>
      <c r="F324" s="73">
        <v>2</v>
      </c>
      <c r="G324" s="73" t="s">
        <v>175</v>
      </c>
      <c r="H324" s="73" t="s">
        <v>174</v>
      </c>
      <c r="I324" s="73" t="s">
        <v>290</v>
      </c>
    </row>
    <row r="325" spans="1:9" x14ac:dyDescent="0.25">
      <c r="A325" s="73" t="s">
        <v>85</v>
      </c>
      <c r="B325" s="74">
        <v>46222</v>
      </c>
      <c r="C325" s="73">
        <v>120</v>
      </c>
      <c r="D325" s="73">
        <v>58</v>
      </c>
      <c r="E325" s="75">
        <v>58</v>
      </c>
      <c r="F325" s="73">
        <v>2</v>
      </c>
      <c r="G325" s="73" t="s">
        <v>175</v>
      </c>
      <c r="H325" s="73" t="s">
        <v>174</v>
      </c>
      <c r="I325" s="73" t="s">
        <v>290</v>
      </c>
    </row>
    <row r="326" spans="1:9" x14ac:dyDescent="0.25">
      <c r="A326" s="73" t="s">
        <v>85</v>
      </c>
      <c r="B326" s="74">
        <v>46225</v>
      </c>
      <c r="C326" s="73">
        <v>46</v>
      </c>
      <c r="D326" s="73">
        <v>8</v>
      </c>
      <c r="E326" s="75">
        <v>8</v>
      </c>
      <c r="F326" s="73">
        <v>2</v>
      </c>
      <c r="G326" s="73" t="s">
        <v>175</v>
      </c>
      <c r="H326" s="73" t="s">
        <v>174</v>
      </c>
      <c r="I326" s="73" t="s">
        <v>289</v>
      </c>
    </row>
    <row r="327" spans="1:9" x14ac:dyDescent="0.25">
      <c r="A327" s="73" t="s">
        <v>85</v>
      </c>
      <c r="B327" s="74">
        <v>46227</v>
      </c>
      <c r="C327" s="73">
        <v>46</v>
      </c>
      <c r="D327" s="73">
        <v>14</v>
      </c>
      <c r="E327" s="75">
        <v>14</v>
      </c>
      <c r="F327" s="73">
        <v>2</v>
      </c>
      <c r="G327" s="73" t="s">
        <v>175</v>
      </c>
      <c r="H327" s="73" t="s">
        <v>174</v>
      </c>
      <c r="I327" s="73" t="s">
        <v>289</v>
      </c>
    </row>
    <row r="328" spans="1:9" x14ac:dyDescent="0.25">
      <c r="A328" s="73" t="s">
        <v>85</v>
      </c>
      <c r="B328" s="74">
        <v>46228</v>
      </c>
      <c r="C328" s="73">
        <v>120</v>
      </c>
      <c r="D328" s="73">
        <v>55</v>
      </c>
      <c r="E328" s="75">
        <v>55</v>
      </c>
      <c r="F328" s="73">
        <v>2</v>
      </c>
      <c r="G328" s="73" t="s">
        <v>175</v>
      </c>
      <c r="H328" s="73" t="s">
        <v>174</v>
      </c>
      <c r="I328" s="73" t="s">
        <v>290</v>
      </c>
    </row>
    <row r="329" spans="1:9" x14ac:dyDescent="0.25">
      <c r="A329" s="73" t="s">
        <v>85</v>
      </c>
      <c r="B329" s="74">
        <v>46229</v>
      </c>
      <c r="C329" s="73">
        <v>120</v>
      </c>
      <c r="D329" s="73">
        <v>36</v>
      </c>
      <c r="E329" s="75">
        <v>36</v>
      </c>
      <c r="F329" s="73">
        <v>2</v>
      </c>
      <c r="G329" s="73" t="s">
        <v>175</v>
      </c>
      <c r="H329" s="73" t="s">
        <v>174</v>
      </c>
      <c r="I329" s="73" t="s">
        <v>290</v>
      </c>
    </row>
    <row r="330" spans="1:9" x14ac:dyDescent="0.25">
      <c r="A330" s="73" t="s">
        <v>85</v>
      </c>
      <c r="B330" s="74">
        <v>46232</v>
      </c>
      <c r="C330" s="73">
        <v>46</v>
      </c>
      <c r="D330" s="73">
        <v>27</v>
      </c>
      <c r="E330" s="75">
        <v>27</v>
      </c>
      <c r="F330" s="73">
        <v>2</v>
      </c>
      <c r="G330" s="73" t="s">
        <v>175</v>
      </c>
      <c r="H330" s="73" t="s">
        <v>174</v>
      </c>
      <c r="I330" s="73" t="s">
        <v>288</v>
      </c>
    </row>
    <row r="331" spans="1:9" x14ac:dyDescent="0.25">
      <c r="A331" s="73" t="s">
        <v>85</v>
      </c>
      <c r="B331" s="74">
        <v>46234</v>
      </c>
      <c r="C331" s="73">
        <v>46</v>
      </c>
      <c r="D331" s="73">
        <v>30</v>
      </c>
      <c r="E331" s="75">
        <v>30</v>
      </c>
      <c r="F331" s="73">
        <v>2</v>
      </c>
      <c r="G331" s="73" t="s">
        <v>175</v>
      </c>
      <c r="H331" s="73" t="s">
        <v>174</v>
      </c>
      <c r="I331" s="73" t="s">
        <v>289</v>
      </c>
    </row>
    <row r="332" spans="1:9" x14ac:dyDescent="0.25">
      <c r="A332" s="73" t="s">
        <v>85</v>
      </c>
      <c r="B332" s="74">
        <v>46235</v>
      </c>
      <c r="C332" s="73">
        <v>120</v>
      </c>
      <c r="D332" s="73">
        <v>33</v>
      </c>
      <c r="E332" s="75">
        <v>33</v>
      </c>
      <c r="F332" s="73">
        <v>2</v>
      </c>
      <c r="G332" s="73" t="s">
        <v>175</v>
      </c>
      <c r="H332" s="73" t="s">
        <v>174</v>
      </c>
      <c r="I332" s="73" t="s">
        <v>290</v>
      </c>
    </row>
    <row r="333" spans="1:9" x14ac:dyDescent="0.25">
      <c r="A333" s="73" t="s">
        <v>85</v>
      </c>
      <c r="B333" s="74">
        <v>46236</v>
      </c>
      <c r="C333" s="73">
        <v>120</v>
      </c>
      <c r="D333" s="73">
        <v>18</v>
      </c>
      <c r="E333" s="75">
        <v>18</v>
      </c>
      <c r="F333" s="73">
        <v>2</v>
      </c>
      <c r="G333" s="73" t="s">
        <v>175</v>
      </c>
      <c r="H333" s="73" t="s">
        <v>174</v>
      </c>
      <c r="I333" s="73" t="s">
        <v>290</v>
      </c>
    </row>
    <row r="334" spans="1:9" x14ac:dyDescent="0.25">
      <c r="A334" s="73" t="s">
        <v>85</v>
      </c>
      <c r="B334" s="74">
        <v>46238</v>
      </c>
      <c r="C334" s="73">
        <v>22</v>
      </c>
      <c r="D334" s="73">
        <v>6</v>
      </c>
      <c r="E334" s="75">
        <v>6</v>
      </c>
      <c r="F334" s="73">
        <v>2</v>
      </c>
      <c r="G334" s="73" t="s">
        <v>175</v>
      </c>
      <c r="H334" s="73" t="s">
        <v>174</v>
      </c>
      <c r="I334" s="73" t="s">
        <v>289</v>
      </c>
    </row>
    <row r="335" spans="1:9" x14ac:dyDescent="0.25">
      <c r="A335" s="73" t="s">
        <v>85</v>
      </c>
      <c r="B335" s="74">
        <v>46239</v>
      </c>
      <c r="C335" s="73">
        <v>46</v>
      </c>
      <c r="D335" s="73">
        <v>19</v>
      </c>
      <c r="E335" s="75">
        <v>19</v>
      </c>
      <c r="F335" s="73">
        <v>2</v>
      </c>
      <c r="G335" s="73" t="s">
        <v>175</v>
      </c>
      <c r="H335" s="73" t="s">
        <v>174</v>
      </c>
      <c r="I335" s="73" t="s">
        <v>288</v>
      </c>
    </row>
    <row r="336" spans="1:9" x14ac:dyDescent="0.25">
      <c r="A336" s="73" t="s">
        <v>85</v>
      </c>
      <c r="B336" s="74">
        <v>46241</v>
      </c>
      <c r="C336" s="73">
        <v>46</v>
      </c>
      <c r="D336" s="73">
        <v>10</v>
      </c>
      <c r="E336" s="75">
        <v>10</v>
      </c>
      <c r="F336" s="73">
        <v>2</v>
      </c>
      <c r="G336" s="73" t="s">
        <v>175</v>
      </c>
      <c r="H336" s="73" t="s">
        <v>174</v>
      </c>
      <c r="I336" s="73" t="s">
        <v>289</v>
      </c>
    </row>
    <row r="337" spans="1:9" x14ac:dyDescent="0.25">
      <c r="A337" s="73" t="s">
        <v>85</v>
      </c>
      <c r="B337" s="74">
        <v>46242</v>
      </c>
      <c r="C337" s="73">
        <v>120</v>
      </c>
      <c r="D337" s="73">
        <v>24</v>
      </c>
      <c r="E337" s="75">
        <v>24</v>
      </c>
      <c r="F337" s="73">
        <v>2</v>
      </c>
      <c r="G337" s="73" t="s">
        <v>175</v>
      </c>
      <c r="H337" s="73" t="s">
        <v>174</v>
      </c>
      <c r="I337" s="73" t="s">
        <v>290</v>
      </c>
    </row>
    <row r="338" spans="1:9" x14ac:dyDescent="0.25">
      <c r="A338" s="73" t="s">
        <v>85</v>
      </c>
      <c r="B338" s="74">
        <v>46243</v>
      </c>
      <c r="C338" s="73">
        <v>120</v>
      </c>
      <c r="D338" s="73">
        <v>46</v>
      </c>
      <c r="E338" s="75">
        <v>46</v>
      </c>
      <c r="F338" s="73">
        <v>2</v>
      </c>
      <c r="G338" s="73" t="s">
        <v>175</v>
      </c>
      <c r="H338" s="73" t="s">
        <v>174</v>
      </c>
      <c r="I338" s="73" t="s">
        <v>290</v>
      </c>
    </row>
    <row r="339" spans="1:9" x14ac:dyDescent="0.25">
      <c r="A339" s="73" t="s">
        <v>85</v>
      </c>
      <c r="B339" s="74">
        <v>46246</v>
      </c>
      <c r="C339" s="73">
        <v>46</v>
      </c>
      <c r="D339" s="73">
        <v>28</v>
      </c>
      <c r="E339" s="75">
        <v>28</v>
      </c>
      <c r="F339" s="73">
        <v>2</v>
      </c>
      <c r="G339" s="73" t="s">
        <v>175</v>
      </c>
      <c r="H339" s="73" t="s">
        <v>174</v>
      </c>
      <c r="I339" s="73" t="s">
        <v>288</v>
      </c>
    </row>
    <row r="340" spans="1:9" x14ac:dyDescent="0.25">
      <c r="A340" s="73" t="s">
        <v>85</v>
      </c>
      <c r="B340" s="74">
        <v>46248</v>
      </c>
      <c r="C340" s="73">
        <v>46</v>
      </c>
      <c r="D340" s="73">
        <v>12</v>
      </c>
      <c r="E340" s="75">
        <v>12</v>
      </c>
      <c r="F340" s="73">
        <v>2</v>
      </c>
      <c r="G340" s="73" t="s">
        <v>175</v>
      </c>
      <c r="H340" s="73" t="s">
        <v>174</v>
      </c>
      <c r="I340" s="73" t="s">
        <v>289</v>
      </c>
    </row>
    <row r="341" spans="1:9" x14ac:dyDescent="0.25">
      <c r="A341" s="73" t="s">
        <v>85</v>
      </c>
      <c r="B341" s="74">
        <v>46249</v>
      </c>
      <c r="C341" s="73">
        <v>120</v>
      </c>
      <c r="D341" s="73">
        <v>23</v>
      </c>
      <c r="E341" s="75">
        <v>23</v>
      </c>
      <c r="F341" s="73">
        <v>2</v>
      </c>
      <c r="G341" s="73" t="s">
        <v>175</v>
      </c>
      <c r="H341" s="73" t="s">
        <v>174</v>
      </c>
      <c r="I341" s="73" t="s">
        <v>290</v>
      </c>
    </row>
    <row r="342" spans="1:9" x14ac:dyDescent="0.25">
      <c r="A342" s="73" t="s">
        <v>85</v>
      </c>
      <c r="B342" s="74">
        <v>46250</v>
      </c>
      <c r="C342" s="73">
        <v>120</v>
      </c>
      <c r="D342" s="73">
        <v>14</v>
      </c>
      <c r="E342" s="75">
        <v>14</v>
      </c>
      <c r="F342" s="73">
        <v>2</v>
      </c>
      <c r="G342" s="73" t="s">
        <v>175</v>
      </c>
      <c r="H342" s="73" t="s">
        <v>174</v>
      </c>
      <c r="I342" s="73" t="s">
        <v>290</v>
      </c>
    </row>
    <row r="343" spans="1:9" x14ac:dyDescent="0.25">
      <c r="A343" s="73" t="s">
        <v>85</v>
      </c>
      <c r="B343" s="74">
        <v>46253</v>
      </c>
      <c r="C343" s="73">
        <v>46</v>
      </c>
      <c r="D343" s="73">
        <v>11</v>
      </c>
      <c r="E343" s="75">
        <v>11</v>
      </c>
      <c r="F343" s="73">
        <v>2</v>
      </c>
      <c r="G343" s="73" t="s">
        <v>175</v>
      </c>
      <c r="H343" s="73" t="s">
        <v>174</v>
      </c>
      <c r="I343" s="73" t="s">
        <v>288</v>
      </c>
    </row>
    <row r="344" spans="1:9" x14ac:dyDescent="0.25">
      <c r="A344" s="73" t="s">
        <v>85</v>
      </c>
      <c r="B344" s="74">
        <v>46255</v>
      </c>
      <c r="C344" s="73">
        <v>46</v>
      </c>
      <c r="D344" s="73">
        <v>17</v>
      </c>
      <c r="E344" s="75">
        <v>17</v>
      </c>
      <c r="F344" s="73">
        <v>2</v>
      </c>
      <c r="G344" s="73" t="s">
        <v>175</v>
      </c>
      <c r="H344" s="73" t="s">
        <v>174</v>
      </c>
      <c r="I344" s="73" t="s">
        <v>289</v>
      </c>
    </row>
    <row r="345" spans="1:9" x14ac:dyDescent="0.25">
      <c r="A345" s="73" t="s">
        <v>85</v>
      </c>
      <c r="B345" s="74">
        <v>46256</v>
      </c>
      <c r="C345" s="73">
        <v>120</v>
      </c>
      <c r="D345" s="73">
        <v>17</v>
      </c>
      <c r="E345" s="75">
        <v>17</v>
      </c>
      <c r="F345" s="73">
        <v>2</v>
      </c>
      <c r="G345" s="73" t="s">
        <v>175</v>
      </c>
      <c r="H345" s="73" t="s">
        <v>174</v>
      </c>
      <c r="I345" s="73" t="s">
        <v>290</v>
      </c>
    </row>
    <row r="346" spans="1:9" x14ac:dyDescent="0.25">
      <c r="A346" s="73" t="s">
        <v>85</v>
      </c>
      <c r="B346" s="74">
        <v>46257</v>
      </c>
      <c r="C346" s="73">
        <v>120</v>
      </c>
      <c r="D346" s="73">
        <v>31</v>
      </c>
      <c r="E346" s="75">
        <v>31</v>
      </c>
      <c r="F346" s="73">
        <v>2</v>
      </c>
      <c r="G346" s="73" t="s">
        <v>175</v>
      </c>
      <c r="H346" s="73" t="s">
        <v>174</v>
      </c>
      <c r="I346" s="73" t="s">
        <v>290</v>
      </c>
    </row>
    <row r="347" spans="1:9" x14ac:dyDescent="0.25">
      <c r="A347" s="73" t="s">
        <v>85</v>
      </c>
      <c r="B347" s="74">
        <v>46260</v>
      </c>
      <c r="C347" s="73">
        <v>46</v>
      </c>
      <c r="D347" s="73">
        <v>5</v>
      </c>
      <c r="E347" s="75">
        <v>5</v>
      </c>
      <c r="F347" s="73">
        <v>2</v>
      </c>
      <c r="G347" s="73" t="s">
        <v>175</v>
      </c>
      <c r="H347" s="73" t="s">
        <v>174</v>
      </c>
      <c r="I347" s="73" t="s">
        <v>288</v>
      </c>
    </row>
    <row r="348" spans="1:9" x14ac:dyDescent="0.25">
      <c r="A348" s="73" t="s">
        <v>85</v>
      </c>
      <c r="B348" s="74">
        <v>46262</v>
      </c>
      <c r="C348" s="73">
        <v>46</v>
      </c>
      <c r="D348" s="73">
        <v>7</v>
      </c>
      <c r="E348" s="75">
        <v>7</v>
      </c>
      <c r="F348" s="73">
        <v>2</v>
      </c>
      <c r="G348" s="73" t="s">
        <v>175</v>
      </c>
      <c r="H348" s="73" t="s">
        <v>174</v>
      </c>
      <c r="I348" s="73" t="s">
        <v>289</v>
      </c>
    </row>
    <row r="349" spans="1:9" x14ac:dyDescent="0.25">
      <c r="A349" s="73" t="s">
        <v>85</v>
      </c>
      <c r="B349" s="74">
        <v>46263</v>
      </c>
      <c r="C349" s="73">
        <v>120</v>
      </c>
      <c r="D349" s="73">
        <v>9</v>
      </c>
      <c r="E349" s="75">
        <v>9</v>
      </c>
      <c r="F349" s="73">
        <v>2</v>
      </c>
      <c r="G349" s="73" t="s">
        <v>175</v>
      </c>
      <c r="H349" s="73" t="s">
        <v>174</v>
      </c>
      <c r="I349" s="73" t="s">
        <v>290</v>
      </c>
    </row>
    <row r="350" spans="1:9" x14ac:dyDescent="0.25">
      <c r="A350" s="73" t="s">
        <v>85</v>
      </c>
      <c r="B350" s="74">
        <v>46264</v>
      </c>
      <c r="C350" s="73">
        <v>120</v>
      </c>
      <c r="D350" s="73">
        <v>13</v>
      </c>
      <c r="E350" s="75">
        <v>13</v>
      </c>
      <c r="F350" s="73">
        <v>2</v>
      </c>
      <c r="G350" s="73" t="s">
        <v>175</v>
      </c>
      <c r="H350" s="73" t="s">
        <v>174</v>
      </c>
      <c r="I350" s="73" t="s">
        <v>290</v>
      </c>
    </row>
    <row r="351" spans="1:9" x14ac:dyDescent="0.25">
      <c r="A351" s="73" t="s">
        <v>85</v>
      </c>
      <c r="B351" s="74">
        <v>46267</v>
      </c>
      <c r="C351" s="73">
        <v>46</v>
      </c>
      <c r="D351" s="73">
        <v>2</v>
      </c>
      <c r="E351" s="75">
        <v>2</v>
      </c>
      <c r="F351" s="73">
        <v>2</v>
      </c>
      <c r="G351" s="73" t="s">
        <v>175</v>
      </c>
      <c r="H351" s="73" t="s">
        <v>174</v>
      </c>
      <c r="I351" s="73" t="s">
        <v>288</v>
      </c>
    </row>
    <row r="352" spans="1:9" x14ac:dyDescent="0.25">
      <c r="A352" s="73" t="s">
        <v>85</v>
      </c>
      <c r="B352" s="74">
        <v>46269</v>
      </c>
      <c r="C352" s="73">
        <v>72</v>
      </c>
      <c r="D352" s="73">
        <v>1</v>
      </c>
      <c r="E352" s="75">
        <v>1</v>
      </c>
      <c r="F352" s="73">
        <v>2</v>
      </c>
      <c r="G352" s="73" t="s">
        <v>175</v>
      </c>
      <c r="H352" s="73" t="s">
        <v>174</v>
      </c>
      <c r="I352" s="73" t="s">
        <v>289</v>
      </c>
    </row>
    <row r="353" spans="1:9" x14ac:dyDescent="0.25">
      <c r="A353" s="73" t="s">
        <v>85</v>
      </c>
      <c r="B353" s="74">
        <v>46270</v>
      </c>
      <c r="C353" s="73">
        <v>72</v>
      </c>
      <c r="D353" s="73">
        <v>5</v>
      </c>
      <c r="E353" s="75">
        <v>5</v>
      </c>
      <c r="F353" s="73">
        <v>2</v>
      </c>
      <c r="G353" s="73" t="s">
        <v>175</v>
      </c>
      <c r="H353" s="73" t="s">
        <v>174</v>
      </c>
      <c r="I353" s="73" t="s">
        <v>289</v>
      </c>
    </row>
    <row r="354" spans="1:9" x14ac:dyDescent="0.25">
      <c r="A354" s="73" t="s">
        <v>85</v>
      </c>
      <c r="B354" s="74">
        <v>46271</v>
      </c>
      <c r="C354" s="73">
        <v>72</v>
      </c>
      <c r="D354" s="73">
        <v>12</v>
      </c>
      <c r="E354" s="75">
        <v>12</v>
      </c>
      <c r="F354" s="73">
        <v>2</v>
      </c>
      <c r="G354" s="73" t="s">
        <v>175</v>
      </c>
      <c r="H354" s="73" t="s">
        <v>174</v>
      </c>
      <c r="I354" s="73" t="s">
        <v>289</v>
      </c>
    </row>
    <row r="355" spans="1:9" x14ac:dyDescent="0.25">
      <c r="A355" s="73" t="s">
        <v>85</v>
      </c>
      <c r="B355" s="74">
        <v>46274</v>
      </c>
      <c r="C355" s="73">
        <v>72</v>
      </c>
      <c r="D355" s="73">
        <v>14</v>
      </c>
      <c r="E355" s="75">
        <v>14</v>
      </c>
      <c r="F355" s="73">
        <v>2</v>
      </c>
      <c r="G355" s="73" t="s">
        <v>175</v>
      </c>
      <c r="H355" s="73" t="s">
        <v>174</v>
      </c>
      <c r="I355" s="73" t="s">
        <v>289</v>
      </c>
    </row>
    <row r="356" spans="1:9" x14ac:dyDescent="0.25">
      <c r="A356" s="73" t="s">
        <v>85</v>
      </c>
      <c r="B356" s="74">
        <v>46276</v>
      </c>
      <c r="C356" s="73">
        <v>72</v>
      </c>
      <c r="D356" s="73">
        <v>3</v>
      </c>
      <c r="E356" s="75">
        <v>3</v>
      </c>
      <c r="F356" s="73">
        <v>2</v>
      </c>
      <c r="G356" s="73" t="s">
        <v>175</v>
      </c>
      <c r="H356" s="73" t="s">
        <v>174</v>
      </c>
      <c r="I356" s="73" t="s">
        <v>289</v>
      </c>
    </row>
    <row r="357" spans="1:9" x14ac:dyDescent="0.25">
      <c r="A357" s="73" t="s">
        <v>85</v>
      </c>
      <c r="B357" s="74">
        <v>46277</v>
      </c>
      <c r="C357" s="73">
        <v>46</v>
      </c>
      <c r="D357" s="73">
        <v>7</v>
      </c>
      <c r="E357" s="75">
        <v>7</v>
      </c>
      <c r="F357" s="73">
        <v>2</v>
      </c>
      <c r="G357" s="73" t="s">
        <v>175</v>
      </c>
      <c r="H357" s="73" t="s">
        <v>174</v>
      </c>
      <c r="I357" s="73" t="s">
        <v>288</v>
      </c>
    </row>
    <row r="358" spans="1:9" x14ac:dyDescent="0.25">
      <c r="A358" s="73" t="s">
        <v>85</v>
      </c>
      <c r="B358" s="74">
        <v>46278</v>
      </c>
      <c r="C358" s="73">
        <v>72</v>
      </c>
      <c r="D358" s="73">
        <v>2</v>
      </c>
      <c r="E358" s="75">
        <v>2</v>
      </c>
      <c r="F358" s="73">
        <v>2</v>
      </c>
      <c r="G358" s="73" t="s">
        <v>175</v>
      </c>
      <c r="H358" s="73" t="s">
        <v>174</v>
      </c>
      <c r="I358" s="73" t="s">
        <v>289</v>
      </c>
    </row>
    <row r="359" spans="1:9" x14ac:dyDescent="0.25">
      <c r="A359" s="73" t="s">
        <v>85</v>
      </c>
      <c r="B359" s="74">
        <v>46281</v>
      </c>
      <c r="C359" s="73">
        <v>72</v>
      </c>
      <c r="D359" s="73">
        <v>0</v>
      </c>
      <c r="E359" s="75">
        <v>0</v>
      </c>
      <c r="F359" s="73">
        <v>2</v>
      </c>
      <c r="G359" s="73" t="s">
        <v>175</v>
      </c>
      <c r="H359" s="73" t="s">
        <v>174</v>
      </c>
      <c r="I359" s="73" t="s">
        <v>289</v>
      </c>
    </row>
    <row r="360" spans="1:9" x14ac:dyDescent="0.25">
      <c r="A360" s="73" t="s">
        <v>85</v>
      </c>
      <c r="B360" s="74">
        <v>46283</v>
      </c>
      <c r="C360" s="73">
        <v>72</v>
      </c>
      <c r="D360" s="73">
        <v>2</v>
      </c>
      <c r="E360" s="75">
        <v>2</v>
      </c>
      <c r="F360" s="73">
        <v>2</v>
      </c>
      <c r="G360" s="73" t="s">
        <v>175</v>
      </c>
      <c r="H360" s="73" t="s">
        <v>174</v>
      </c>
      <c r="I360" s="73" t="s">
        <v>289</v>
      </c>
    </row>
    <row r="361" spans="1:9" x14ac:dyDescent="0.25">
      <c r="A361" s="73" t="s">
        <v>85</v>
      </c>
      <c r="B361" s="74">
        <v>46285</v>
      </c>
      <c r="C361" s="73">
        <v>72</v>
      </c>
      <c r="D361" s="73">
        <v>1</v>
      </c>
      <c r="E361" s="75">
        <v>1</v>
      </c>
      <c r="F361" s="73">
        <v>2</v>
      </c>
      <c r="G361" s="73" t="s">
        <v>175</v>
      </c>
      <c r="H361" s="73" t="s">
        <v>174</v>
      </c>
      <c r="I361" s="73" t="s">
        <v>289</v>
      </c>
    </row>
    <row r="362" spans="1:9" x14ac:dyDescent="0.25">
      <c r="A362" s="73" t="s">
        <v>85</v>
      </c>
      <c r="B362" s="74">
        <v>46288</v>
      </c>
      <c r="C362" s="73">
        <v>72</v>
      </c>
      <c r="D362" s="73">
        <v>5</v>
      </c>
      <c r="E362" s="75">
        <v>5</v>
      </c>
      <c r="F362" s="73">
        <v>2</v>
      </c>
      <c r="G362" s="73" t="s">
        <v>175</v>
      </c>
      <c r="H362" s="73" t="s">
        <v>174</v>
      </c>
      <c r="I362" s="73" t="s">
        <v>289</v>
      </c>
    </row>
    <row r="363" spans="1:9" x14ac:dyDescent="0.25">
      <c r="A363" s="73" t="s">
        <v>85</v>
      </c>
      <c r="B363" s="74">
        <v>46290</v>
      </c>
      <c r="C363" s="73">
        <v>72</v>
      </c>
      <c r="D363" s="73">
        <v>0</v>
      </c>
      <c r="E363" s="75">
        <v>0</v>
      </c>
      <c r="F363" s="73">
        <v>2</v>
      </c>
      <c r="G363" s="73" t="s">
        <v>175</v>
      </c>
      <c r="H363" s="73" t="s">
        <v>174</v>
      </c>
      <c r="I363" s="73" t="s">
        <v>289</v>
      </c>
    </row>
    <row r="364" spans="1:9" x14ac:dyDescent="0.25">
      <c r="A364" s="73" t="s">
        <v>85</v>
      </c>
      <c r="B364" s="74">
        <v>46292</v>
      </c>
      <c r="C364" s="73">
        <v>72</v>
      </c>
      <c r="D364" s="73">
        <v>12</v>
      </c>
      <c r="E364" s="75">
        <v>12</v>
      </c>
      <c r="F364" s="73">
        <v>2</v>
      </c>
      <c r="G364" s="73" t="s">
        <v>175</v>
      </c>
      <c r="H364" s="73" t="s">
        <v>174</v>
      </c>
      <c r="I364" s="73" t="s">
        <v>289</v>
      </c>
    </row>
    <row r="365" spans="1:9" x14ac:dyDescent="0.25">
      <c r="A365" s="73" t="s">
        <v>85</v>
      </c>
      <c r="B365" s="74">
        <v>46295</v>
      </c>
      <c r="C365" s="73">
        <v>72</v>
      </c>
      <c r="D365" s="73">
        <v>4</v>
      </c>
      <c r="E365" s="75">
        <v>4</v>
      </c>
      <c r="F365" s="73">
        <v>2</v>
      </c>
      <c r="G365" s="73" t="s">
        <v>175</v>
      </c>
      <c r="H365" s="73" t="s">
        <v>174</v>
      </c>
      <c r="I365" s="73" t="s">
        <v>289</v>
      </c>
    </row>
    <row r="366" spans="1:9" x14ac:dyDescent="0.25">
      <c r="A366" s="73" t="s">
        <v>85</v>
      </c>
      <c r="B366" s="74">
        <v>46297</v>
      </c>
      <c r="C366" s="73">
        <v>46</v>
      </c>
      <c r="D366" s="73">
        <v>0</v>
      </c>
      <c r="E366" s="75">
        <v>0</v>
      </c>
      <c r="F366" s="73">
        <v>2</v>
      </c>
      <c r="G366" s="73" t="s">
        <v>175</v>
      </c>
      <c r="H366" s="73" t="s">
        <v>174</v>
      </c>
      <c r="I366" s="73" t="s">
        <v>288</v>
      </c>
    </row>
    <row r="367" spans="1:9" x14ac:dyDescent="0.25">
      <c r="A367" s="73" t="s">
        <v>85</v>
      </c>
      <c r="B367" s="74">
        <v>46299</v>
      </c>
      <c r="C367" s="73">
        <v>72</v>
      </c>
      <c r="D367" s="73">
        <v>0</v>
      </c>
      <c r="E367" s="75">
        <v>0</v>
      </c>
      <c r="F367" s="73">
        <v>2</v>
      </c>
      <c r="G367" s="73" t="s">
        <v>175</v>
      </c>
      <c r="H367" s="73" t="s">
        <v>174</v>
      </c>
      <c r="I367" s="73" t="s">
        <v>289</v>
      </c>
    </row>
    <row r="368" spans="1:9" x14ac:dyDescent="0.25">
      <c r="A368" s="73" t="s">
        <v>85</v>
      </c>
      <c r="B368" s="74">
        <v>46302</v>
      </c>
      <c r="C368" s="73">
        <v>72</v>
      </c>
      <c r="D368" s="73">
        <v>2</v>
      </c>
      <c r="E368" s="75">
        <v>2</v>
      </c>
      <c r="F368" s="73">
        <v>2</v>
      </c>
      <c r="G368" s="73" t="s">
        <v>175</v>
      </c>
      <c r="H368" s="73" t="s">
        <v>174</v>
      </c>
      <c r="I368" s="73" t="s">
        <v>289</v>
      </c>
    </row>
    <row r="369" spans="1:9" x14ac:dyDescent="0.25">
      <c r="A369" s="73" t="s">
        <v>85</v>
      </c>
      <c r="B369" s="74">
        <v>46304</v>
      </c>
      <c r="C369" s="73">
        <v>46</v>
      </c>
      <c r="D369" s="73">
        <v>2</v>
      </c>
      <c r="E369" s="75">
        <v>2</v>
      </c>
      <c r="F369" s="73">
        <v>2</v>
      </c>
      <c r="G369" s="73" t="s">
        <v>175</v>
      </c>
      <c r="H369" s="73" t="s">
        <v>174</v>
      </c>
      <c r="I369" s="73" t="s">
        <v>288</v>
      </c>
    </row>
    <row r="370" spans="1:9" x14ac:dyDescent="0.25">
      <c r="A370" s="73" t="s">
        <v>85</v>
      </c>
      <c r="B370" s="74">
        <v>46306</v>
      </c>
      <c r="C370" s="73">
        <v>72</v>
      </c>
      <c r="D370" s="73">
        <v>10</v>
      </c>
      <c r="E370" s="75">
        <v>10</v>
      </c>
      <c r="F370" s="73">
        <v>2</v>
      </c>
      <c r="G370" s="73" t="s">
        <v>175</v>
      </c>
      <c r="H370" s="73" t="s">
        <v>174</v>
      </c>
      <c r="I370" s="73" t="s">
        <v>289</v>
      </c>
    </row>
    <row r="371" spans="1:9" x14ac:dyDescent="0.25">
      <c r="A371" s="73" t="s">
        <v>85</v>
      </c>
      <c r="B371" s="74">
        <v>46309</v>
      </c>
      <c r="C371" s="73">
        <v>72</v>
      </c>
      <c r="D371" s="73">
        <v>4</v>
      </c>
      <c r="E371" s="75">
        <v>4</v>
      </c>
      <c r="F371" s="73">
        <v>2</v>
      </c>
      <c r="G371" s="73" t="s">
        <v>175</v>
      </c>
      <c r="H371" s="73" t="s">
        <v>174</v>
      </c>
      <c r="I371" s="73" t="s">
        <v>289</v>
      </c>
    </row>
    <row r="372" spans="1:9" x14ac:dyDescent="0.25">
      <c r="A372" s="73" t="s">
        <v>85</v>
      </c>
      <c r="B372" s="74">
        <v>46311</v>
      </c>
      <c r="C372" s="73">
        <v>46</v>
      </c>
      <c r="D372" s="73">
        <v>0</v>
      </c>
      <c r="E372" s="75">
        <v>0</v>
      </c>
      <c r="F372" s="73">
        <v>2</v>
      </c>
      <c r="G372" s="73" t="s">
        <v>175</v>
      </c>
      <c r="H372" s="73" t="s">
        <v>174</v>
      </c>
      <c r="I372" s="73" t="s">
        <v>288</v>
      </c>
    </row>
    <row r="373" spans="1:9" x14ac:dyDescent="0.25">
      <c r="A373" s="73" t="s">
        <v>85</v>
      </c>
      <c r="B373" s="74">
        <v>46313</v>
      </c>
      <c r="C373" s="73">
        <v>72</v>
      </c>
      <c r="D373" s="73">
        <v>10</v>
      </c>
      <c r="E373" s="75">
        <v>10</v>
      </c>
      <c r="F373" s="73">
        <v>2</v>
      </c>
      <c r="G373" s="73" t="s">
        <v>175</v>
      </c>
      <c r="H373" s="73" t="s">
        <v>174</v>
      </c>
      <c r="I373" s="73" t="s">
        <v>289</v>
      </c>
    </row>
    <row r="374" spans="1:9" x14ac:dyDescent="0.25">
      <c r="A374" s="73" t="s">
        <v>85</v>
      </c>
      <c r="B374" s="74">
        <v>46316</v>
      </c>
      <c r="C374" s="73">
        <v>72</v>
      </c>
      <c r="D374" s="73">
        <v>4</v>
      </c>
      <c r="E374" s="75">
        <v>4</v>
      </c>
      <c r="F374" s="73">
        <v>2</v>
      </c>
      <c r="G374" s="73" t="s">
        <v>175</v>
      </c>
      <c r="H374" s="73" t="s">
        <v>174</v>
      </c>
      <c r="I374" s="73" t="s">
        <v>289</v>
      </c>
    </row>
    <row r="375" spans="1:9" x14ac:dyDescent="0.25">
      <c r="A375" s="73" t="s">
        <v>85</v>
      </c>
      <c r="B375" s="74">
        <v>46319</v>
      </c>
      <c r="C375" s="73">
        <v>72</v>
      </c>
      <c r="D375" s="73">
        <v>0</v>
      </c>
      <c r="E375" s="75">
        <v>0</v>
      </c>
      <c r="F375" s="73">
        <v>2</v>
      </c>
      <c r="G375" s="73" t="s">
        <v>175</v>
      </c>
      <c r="H375" s="73" t="s">
        <v>174</v>
      </c>
      <c r="I375" s="73" t="s">
        <v>289</v>
      </c>
    </row>
    <row r="376" spans="1:9" x14ac:dyDescent="0.25">
      <c r="A376" s="73" t="s">
        <v>88</v>
      </c>
      <c r="B376" s="74">
        <v>46218</v>
      </c>
      <c r="C376" s="73">
        <v>117</v>
      </c>
      <c r="D376" s="73">
        <v>8</v>
      </c>
      <c r="E376" s="75">
        <v>8</v>
      </c>
      <c r="F376" s="73">
        <v>7</v>
      </c>
      <c r="G376" s="73" t="s">
        <v>181</v>
      </c>
      <c r="H376" s="73" t="s">
        <v>180</v>
      </c>
      <c r="I376" s="73" t="s">
        <v>290</v>
      </c>
    </row>
    <row r="377" spans="1:9" x14ac:dyDescent="0.25">
      <c r="A377" s="73" t="s">
        <v>88</v>
      </c>
      <c r="B377" s="74">
        <v>46221</v>
      </c>
      <c r="C377" s="73">
        <v>46</v>
      </c>
      <c r="D377" s="73">
        <v>11</v>
      </c>
      <c r="E377" s="75">
        <v>11</v>
      </c>
      <c r="F377" s="73">
        <v>4</v>
      </c>
      <c r="G377" s="73" t="s">
        <v>181</v>
      </c>
      <c r="H377" s="73" t="s">
        <v>180</v>
      </c>
      <c r="I377" s="73" t="s">
        <v>289</v>
      </c>
    </row>
    <row r="378" spans="1:9" x14ac:dyDescent="0.25">
      <c r="A378" s="73" t="s">
        <v>88</v>
      </c>
      <c r="B378" s="74">
        <v>46222</v>
      </c>
      <c r="C378" s="73">
        <v>46</v>
      </c>
      <c r="D378" s="73">
        <v>0</v>
      </c>
      <c r="E378" s="75">
        <v>0</v>
      </c>
      <c r="F378" s="73">
        <v>4</v>
      </c>
      <c r="G378" s="73" t="s">
        <v>181</v>
      </c>
      <c r="H378" s="73" t="s">
        <v>180</v>
      </c>
      <c r="I378" s="73" t="s">
        <v>288</v>
      </c>
    </row>
    <row r="379" spans="1:9" x14ac:dyDescent="0.25">
      <c r="A379" s="73" t="s">
        <v>88</v>
      </c>
      <c r="B379" s="74">
        <v>46225</v>
      </c>
      <c r="C379" s="73">
        <v>117</v>
      </c>
      <c r="D379" s="73">
        <v>2</v>
      </c>
      <c r="E379" s="75">
        <v>2</v>
      </c>
      <c r="F379" s="73">
        <v>7</v>
      </c>
      <c r="G379" s="73" t="s">
        <v>181</v>
      </c>
      <c r="H379" s="73" t="s">
        <v>180</v>
      </c>
      <c r="I379" s="73" t="s">
        <v>290</v>
      </c>
    </row>
    <row r="380" spans="1:9" x14ac:dyDescent="0.25">
      <c r="A380" s="73" t="s">
        <v>88</v>
      </c>
      <c r="B380" s="74">
        <v>46228</v>
      </c>
      <c r="C380" s="73">
        <v>46</v>
      </c>
      <c r="D380" s="73">
        <v>0</v>
      </c>
      <c r="E380" s="75">
        <v>0</v>
      </c>
      <c r="F380" s="73">
        <v>4</v>
      </c>
      <c r="G380" s="73" t="s">
        <v>181</v>
      </c>
      <c r="H380" s="73" t="s">
        <v>180</v>
      </c>
      <c r="I380" s="73" t="s">
        <v>289</v>
      </c>
    </row>
    <row r="381" spans="1:9" x14ac:dyDescent="0.25">
      <c r="A381" s="73" t="s">
        <v>88</v>
      </c>
      <c r="B381" s="74">
        <v>46229</v>
      </c>
      <c r="C381" s="73">
        <v>46</v>
      </c>
      <c r="D381" s="73">
        <v>1</v>
      </c>
      <c r="E381" s="75">
        <v>1</v>
      </c>
      <c r="F381" s="73">
        <v>4</v>
      </c>
      <c r="G381" s="73" t="s">
        <v>181</v>
      </c>
      <c r="H381" s="73" t="s">
        <v>180</v>
      </c>
      <c r="I381" s="73" t="s">
        <v>288</v>
      </c>
    </row>
    <row r="382" spans="1:9" x14ac:dyDescent="0.25">
      <c r="A382" s="73" t="s">
        <v>88</v>
      </c>
      <c r="B382" s="74">
        <v>46232</v>
      </c>
      <c r="C382" s="73">
        <v>117</v>
      </c>
      <c r="D382" s="73">
        <v>3</v>
      </c>
      <c r="E382" s="75">
        <v>3</v>
      </c>
      <c r="F382" s="73">
        <v>7</v>
      </c>
      <c r="G382" s="73" t="s">
        <v>181</v>
      </c>
      <c r="H382" s="73" t="s">
        <v>180</v>
      </c>
      <c r="I382" s="73" t="s">
        <v>290</v>
      </c>
    </row>
    <row r="383" spans="1:9" x14ac:dyDescent="0.25">
      <c r="A383" s="73" t="s">
        <v>88</v>
      </c>
      <c r="B383" s="74">
        <v>46235</v>
      </c>
      <c r="C383" s="73">
        <v>46</v>
      </c>
      <c r="D383" s="73">
        <v>1</v>
      </c>
      <c r="E383" s="75">
        <v>1</v>
      </c>
      <c r="F383" s="73">
        <v>4</v>
      </c>
      <c r="G383" s="73" t="s">
        <v>181</v>
      </c>
      <c r="H383" s="73" t="s">
        <v>180</v>
      </c>
      <c r="I383" s="73" t="s">
        <v>289</v>
      </c>
    </row>
    <row r="384" spans="1:9" x14ac:dyDescent="0.25">
      <c r="A384" s="73" t="s">
        <v>88</v>
      </c>
      <c r="B384" s="74">
        <v>46236</v>
      </c>
      <c r="C384" s="73">
        <v>46</v>
      </c>
      <c r="D384" s="73">
        <v>0</v>
      </c>
      <c r="E384" s="75">
        <v>0</v>
      </c>
      <c r="F384" s="73">
        <v>4</v>
      </c>
      <c r="G384" s="73" t="s">
        <v>181</v>
      </c>
      <c r="H384" s="73" t="s">
        <v>180</v>
      </c>
      <c r="I384" s="73" t="s">
        <v>288</v>
      </c>
    </row>
    <row r="385" spans="1:9" x14ac:dyDescent="0.25">
      <c r="A385" s="73" t="s">
        <v>88</v>
      </c>
      <c r="B385" s="74">
        <v>46239</v>
      </c>
      <c r="C385" s="73">
        <v>117</v>
      </c>
      <c r="D385" s="73">
        <v>1</v>
      </c>
      <c r="E385" s="75">
        <v>1</v>
      </c>
      <c r="F385" s="73">
        <v>7</v>
      </c>
      <c r="G385" s="73" t="s">
        <v>181</v>
      </c>
      <c r="H385" s="73" t="s">
        <v>180</v>
      </c>
      <c r="I385" s="73" t="s">
        <v>290</v>
      </c>
    </row>
    <row r="386" spans="1:9" x14ac:dyDescent="0.25">
      <c r="A386" s="73" t="s">
        <v>88</v>
      </c>
      <c r="B386" s="74">
        <v>46241</v>
      </c>
      <c r="C386" s="73">
        <v>46</v>
      </c>
      <c r="D386" s="73">
        <v>0</v>
      </c>
      <c r="E386" s="75">
        <v>0</v>
      </c>
      <c r="F386" s="73">
        <v>4</v>
      </c>
      <c r="G386" s="73" t="s">
        <v>181</v>
      </c>
      <c r="H386" s="73" t="s">
        <v>180</v>
      </c>
      <c r="I386" s="73" t="s">
        <v>288</v>
      </c>
    </row>
    <row r="387" spans="1:9" x14ac:dyDescent="0.25">
      <c r="A387" s="73" t="s">
        <v>88</v>
      </c>
      <c r="B387" s="74">
        <v>46242</v>
      </c>
      <c r="C387" s="73">
        <v>46</v>
      </c>
      <c r="D387" s="73">
        <v>0</v>
      </c>
      <c r="E387" s="75">
        <v>0</v>
      </c>
      <c r="F387" s="73">
        <v>4</v>
      </c>
      <c r="G387" s="73" t="s">
        <v>181</v>
      </c>
      <c r="H387" s="73" t="s">
        <v>180</v>
      </c>
      <c r="I387" s="73" t="s">
        <v>288</v>
      </c>
    </row>
    <row r="388" spans="1:9" x14ac:dyDescent="0.25">
      <c r="A388" s="73" t="s">
        <v>88</v>
      </c>
      <c r="B388" s="74">
        <v>46243</v>
      </c>
      <c r="C388" s="73">
        <v>46</v>
      </c>
      <c r="D388" s="73">
        <v>0</v>
      </c>
      <c r="E388" s="75">
        <v>0</v>
      </c>
      <c r="F388" s="73">
        <v>4</v>
      </c>
      <c r="G388" s="73" t="s">
        <v>181</v>
      </c>
      <c r="H388" s="73" t="s">
        <v>180</v>
      </c>
      <c r="I388" s="73" t="s">
        <v>288</v>
      </c>
    </row>
    <row r="389" spans="1:9" x14ac:dyDescent="0.25">
      <c r="A389" s="73" t="s">
        <v>88</v>
      </c>
      <c r="B389" s="74">
        <v>46246</v>
      </c>
      <c r="C389" s="73">
        <v>117</v>
      </c>
      <c r="D389" s="73">
        <v>0</v>
      </c>
      <c r="E389" s="75">
        <v>0</v>
      </c>
      <c r="F389" s="73">
        <v>7</v>
      </c>
      <c r="G389" s="73" t="s">
        <v>181</v>
      </c>
      <c r="H389" s="73" t="s">
        <v>180</v>
      </c>
      <c r="I389" s="73" t="s">
        <v>290</v>
      </c>
    </row>
    <row r="390" spans="1:9" x14ac:dyDescent="0.25">
      <c r="A390" s="73" t="s">
        <v>88</v>
      </c>
      <c r="B390" s="74">
        <v>46248</v>
      </c>
      <c r="C390" s="73">
        <v>46</v>
      </c>
      <c r="D390" s="73">
        <v>0</v>
      </c>
      <c r="E390" s="75">
        <v>0</v>
      </c>
      <c r="F390" s="73">
        <v>4</v>
      </c>
      <c r="G390" s="73" t="s">
        <v>181</v>
      </c>
      <c r="H390" s="73" t="s">
        <v>180</v>
      </c>
      <c r="I390" s="73" t="s">
        <v>288</v>
      </c>
    </row>
    <row r="391" spans="1:9" x14ac:dyDescent="0.25">
      <c r="A391" s="73" t="s">
        <v>88</v>
      </c>
      <c r="B391" s="74">
        <v>46249</v>
      </c>
      <c r="C391" s="73">
        <v>46</v>
      </c>
      <c r="D391" s="73">
        <v>0</v>
      </c>
      <c r="E391" s="75">
        <v>0</v>
      </c>
      <c r="F391" s="73">
        <v>4</v>
      </c>
      <c r="G391" s="73" t="s">
        <v>181</v>
      </c>
      <c r="H391" s="73" t="s">
        <v>180</v>
      </c>
      <c r="I391" s="73" t="s">
        <v>288</v>
      </c>
    </row>
    <row r="392" spans="1:9" x14ac:dyDescent="0.25">
      <c r="A392" s="73" t="s">
        <v>88</v>
      </c>
      <c r="B392" s="74">
        <v>46250</v>
      </c>
      <c r="C392" s="73">
        <v>46</v>
      </c>
      <c r="D392" s="73">
        <v>0</v>
      </c>
      <c r="E392" s="75">
        <v>0</v>
      </c>
      <c r="F392" s="73">
        <v>4</v>
      </c>
      <c r="G392" s="73" t="s">
        <v>181</v>
      </c>
      <c r="H392" s="73" t="s">
        <v>180</v>
      </c>
      <c r="I392" s="73" t="s">
        <v>288</v>
      </c>
    </row>
    <row r="393" spans="1:9" x14ac:dyDescent="0.25">
      <c r="A393" s="73" t="s">
        <v>88</v>
      </c>
      <c r="B393" s="74">
        <v>46253</v>
      </c>
      <c r="C393" s="73">
        <v>117</v>
      </c>
      <c r="D393" s="73">
        <v>0</v>
      </c>
      <c r="E393" s="75">
        <v>0</v>
      </c>
      <c r="F393" s="73">
        <v>7</v>
      </c>
      <c r="G393" s="73" t="s">
        <v>181</v>
      </c>
      <c r="H393" s="73" t="s">
        <v>180</v>
      </c>
      <c r="I393" s="73" t="s">
        <v>290</v>
      </c>
    </row>
    <row r="394" spans="1:9" x14ac:dyDescent="0.25">
      <c r="A394" s="73" t="s">
        <v>88</v>
      </c>
      <c r="B394" s="74">
        <v>46255</v>
      </c>
      <c r="C394" s="73">
        <v>72</v>
      </c>
      <c r="D394" s="73">
        <v>0</v>
      </c>
      <c r="E394" s="75">
        <v>0</v>
      </c>
      <c r="F394" s="73">
        <v>4</v>
      </c>
      <c r="G394" s="73" t="s">
        <v>181</v>
      </c>
      <c r="H394" s="73" t="s">
        <v>180</v>
      </c>
      <c r="I394" s="73" t="s">
        <v>289</v>
      </c>
    </row>
    <row r="395" spans="1:9" x14ac:dyDescent="0.25">
      <c r="A395" s="73" t="s">
        <v>88</v>
      </c>
      <c r="B395" s="74">
        <v>46256</v>
      </c>
      <c r="C395" s="73">
        <v>46</v>
      </c>
      <c r="D395" s="73">
        <v>1</v>
      </c>
      <c r="E395" s="75">
        <v>1</v>
      </c>
      <c r="F395" s="73">
        <v>4</v>
      </c>
      <c r="G395" s="73" t="s">
        <v>181</v>
      </c>
      <c r="H395" s="73" t="s">
        <v>180</v>
      </c>
      <c r="I395" s="73" t="s">
        <v>288</v>
      </c>
    </row>
    <row r="396" spans="1:9" x14ac:dyDescent="0.25">
      <c r="A396" s="73" t="s">
        <v>88</v>
      </c>
      <c r="B396" s="74">
        <v>46257</v>
      </c>
      <c r="C396" s="73">
        <v>46</v>
      </c>
      <c r="D396" s="73">
        <v>0</v>
      </c>
      <c r="E396" s="75">
        <v>0</v>
      </c>
      <c r="F396" s="73">
        <v>4</v>
      </c>
      <c r="G396" s="73" t="s">
        <v>181</v>
      </c>
      <c r="H396" s="73" t="s">
        <v>180</v>
      </c>
      <c r="I396" s="73" t="s">
        <v>288</v>
      </c>
    </row>
    <row r="397" spans="1:9" x14ac:dyDescent="0.25">
      <c r="A397" s="73" t="s">
        <v>88</v>
      </c>
      <c r="B397" s="74">
        <v>46260</v>
      </c>
      <c r="C397" s="73">
        <v>117</v>
      </c>
      <c r="D397" s="73">
        <v>3</v>
      </c>
      <c r="E397" s="75">
        <v>3</v>
      </c>
      <c r="F397" s="73">
        <v>7</v>
      </c>
      <c r="G397" s="73" t="s">
        <v>181</v>
      </c>
      <c r="H397" s="73" t="s">
        <v>180</v>
      </c>
      <c r="I397" s="73" t="s">
        <v>290</v>
      </c>
    </row>
    <row r="398" spans="1:9" x14ac:dyDescent="0.25">
      <c r="A398" s="73" t="s">
        <v>88</v>
      </c>
      <c r="B398" s="74">
        <v>46262</v>
      </c>
      <c r="C398" s="73">
        <v>46</v>
      </c>
      <c r="D398" s="73">
        <v>0</v>
      </c>
      <c r="E398" s="75">
        <v>0</v>
      </c>
      <c r="F398" s="73">
        <v>4</v>
      </c>
      <c r="G398" s="73" t="s">
        <v>181</v>
      </c>
      <c r="H398" s="73" t="s">
        <v>180</v>
      </c>
      <c r="I398" s="73" t="s">
        <v>288</v>
      </c>
    </row>
    <row r="399" spans="1:9" x14ac:dyDescent="0.25">
      <c r="A399" s="73" t="s">
        <v>88</v>
      </c>
      <c r="B399" s="74">
        <v>46263</v>
      </c>
      <c r="C399" s="73">
        <v>46</v>
      </c>
      <c r="D399" s="73">
        <v>0</v>
      </c>
      <c r="E399" s="75">
        <v>0</v>
      </c>
      <c r="F399" s="73">
        <v>4</v>
      </c>
      <c r="G399" s="73" t="s">
        <v>181</v>
      </c>
      <c r="H399" s="73" t="s">
        <v>180</v>
      </c>
      <c r="I399" s="73" t="s">
        <v>288</v>
      </c>
    </row>
    <row r="400" spans="1:9" x14ac:dyDescent="0.25">
      <c r="A400" s="73" t="s">
        <v>88</v>
      </c>
      <c r="B400" s="74">
        <v>46264</v>
      </c>
      <c r="C400" s="73">
        <v>46</v>
      </c>
      <c r="D400" s="73">
        <v>0</v>
      </c>
      <c r="E400" s="75">
        <v>0</v>
      </c>
      <c r="F400" s="73">
        <v>4</v>
      </c>
      <c r="G400" s="73" t="s">
        <v>181</v>
      </c>
      <c r="H400" s="73" t="s">
        <v>180</v>
      </c>
      <c r="I400" s="73" t="s">
        <v>288</v>
      </c>
    </row>
    <row r="401" spans="1:9" x14ac:dyDescent="0.25">
      <c r="A401" s="73" t="s">
        <v>88</v>
      </c>
      <c r="B401" s="74">
        <v>46267</v>
      </c>
      <c r="C401" s="73">
        <v>117</v>
      </c>
      <c r="D401" s="73">
        <v>0</v>
      </c>
      <c r="E401" s="75">
        <v>0</v>
      </c>
      <c r="F401" s="73">
        <v>7</v>
      </c>
      <c r="G401" s="73" t="s">
        <v>181</v>
      </c>
      <c r="H401" s="73" t="s">
        <v>180</v>
      </c>
      <c r="I401" s="73" t="s">
        <v>290</v>
      </c>
    </row>
    <row r="402" spans="1:9" x14ac:dyDescent="0.25">
      <c r="A402" s="73" t="s">
        <v>88</v>
      </c>
      <c r="B402" s="74">
        <v>46270</v>
      </c>
      <c r="C402" s="73">
        <v>72</v>
      </c>
      <c r="D402" s="73">
        <v>0</v>
      </c>
      <c r="E402" s="75">
        <v>0</v>
      </c>
      <c r="F402" s="73">
        <v>4</v>
      </c>
      <c r="G402" s="73" t="s">
        <v>181</v>
      </c>
      <c r="H402" s="73" t="s">
        <v>180</v>
      </c>
      <c r="I402" s="73" t="s">
        <v>289</v>
      </c>
    </row>
    <row r="403" spans="1:9" x14ac:dyDescent="0.25">
      <c r="A403" s="73" t="s">
        <v>88</v>
      </c>
      <c r="B403" s="74">
        <v>46273</v>
      </c>
      <c r="C403" s="73">
        <v>46</v>
      </c>
      <c r="D403" s="73">
        <v>0</v>
      </c>
      <c r="E403" s="75">
        <v>0</v>
      </c>
      <c r="F403" s="73">
        <v>4</v>
      </c>
      <c r="G403" s="73" t="s">
        <v>181</v>
      </c>
      <c r="H403" s="73" t="s">
        <v>180</v>
      </c>
      <c r="I403" s="73" t="s">
        <v>288</v>
      </c>
    </row>
    <row r="404" spans="1:9" x14ac:dyDescent="0.25">
      <c r="A404" s="73" t="s">
        <v>88</v>
      </c>
      <c r="B404" s="74">
        <v>46274</v>
      </c>
      <c r="C404" s="73">
        <v>46</v>
      </c>
      <c r="D404" s="73">
        <v>0</v>
      </c>
      <c r="E404" s="75">
        <v>0</v>
      </c>
      <c r="F404" s="73">
        <v>7</v>
      </c>
      <c r="G404" s="73" t="s">
        <v>181</v>
      </c>
      <c r="H404" s="73" t="s">
        <v>180</v>
      </c>
      <c r="I404" s="73" t="s">
        <v>288</v>
      </c>
    </row>
    <row r="405" spans="1:9" x14ac:dyDescent="0.25">
      <c r="A405" s="73" t="s">
        <v>88</v>
      </c>
      <c r="B405" s="74">
        <v>46277</v>
      </c>
      <c r="C405" s="73">
        <v>68</v>
      </c>
      <c r="D405" s="73">
        <v>0</v>
      </c>
      <c r="E405" s="75">
        <v>0</v>
      </c>
      <c r="F405" s="73">
        <v>4</v>
      </c>
      <c r="G405" s="73" t="s">
        <v>181</v>
      </c>
      <c r="H405" s="73" t="s">
        <v>180</v>
      </c>
      <c r="I405" s="73" t="s">
        <v>289</v>
      </c>
    </row>
    <row r="406" spans="1:9" x14ac:dyDescent="0.25">
      <c r="A406" s="73" t="s">
        <v>88</v>
      </c>
      <c r="B406" s="74">
        <v>46280</v>
      </c>
      <c r="C406" s="73">
        <v>42</v>
      </c>
      <c r="D406" s="73">
        <v>0</v>
      </c>
      <c r="E406" s="75">
        <v>0</v>
      </c>
      <c r="F406" s="73">
        <v>4</v>
      </c>
      <c r="G406" s="73" t="s">
        <v>181</v>
      </c>
      <c r="H406" s="73" t="s">
        <v>180</v>
      </c>
      <c r="I406" s="73" t="s">
        <v>291</v>
      </c>
    </row>
    <row r="407" spans="1:9" x14ac:dyDescent="0.25">
      <c r="A407" s="73" t="s">
        <v>88</v>
      </c>
      <c r="B407" s="74">
        <v>46281</v>
      </c>
      <c r="C407" s="73">
        <v>72</v>
      </c>
      <c r="D407" s="73">
        <v>0</v>
      </c>
      <c r="E407" s="75">
        <v>0</v>
      </c>
      <c r="F407" s="73">
        <v>7</v>
      </c>
      <c r="G407" s="73" t="s">
        <v>181</v>
      </c>
      <c r="H407" s="73" t="s">
        <v>180</v>
      </c>
      <c r="I407" s="73" t="s">
        <v>289</v>
      </c>
    </row>
    <row r="408" spans="1:9" x14ac:dyDescent="0.25">
      <c r="A408" s="73" t="s">
        <v>88</v>
      </c>
      <c r="B408" s="74">
        <v>46284</v>
      </c>
      <c r="C408" s="73">
        <v>68</v>
      </c>
      <c r="D408" s="73">
        <v>0</v>
      </c>
      <c r="E408" s="75">
        <v>0</v>
      </c>
      <c r="F408" s="73">
        <v>4</v>
      </c>
      <c r="G408" s="73" t="s">
        <v>181</v>
      </c>
      <c r="H408" s="73" t="s">
        <v>180</v>
      </c>
      <c r="I408" s="73" t="s">
        <v>289</v>
      </c>
    </row>
    <row r="409" spans="1:9" x14ac:dyDescent="0.25">
      <c r="A409" s="73" t="s">
        <v>88</v>
      </c>
      <c r="B409" s="74">
        <v>46287</v>
      </c>
      <c r="C409" s="73">
        <v>72</v>
      </c>
      <c r="D409" s="73">
        <v>0</v>
      </c>
      <c r="E409" s="75">
        <v>0</v>
      </c>
      <c r="F409" s="73">
        <v>4</v>
      </c>
      <c r="G409" s="73" t="s">
        <v>181</v>
      </c>
      <c r="H409" s="73" t="s">
        <v>180</v>
      </c>
      <c r="I409" s="73" t="s">
        <v>289</v>
      </c>
    </row>
    <row r="410" spans="1:9" x14ac:dyDescent="0.25">
      <c r="A410" s="73" t="s">
        <v>88</v>
      </c>
      <c r="B410" s="74">
        <v>46288</v>
      </c>
      <c r="C410" s="73">
        <v>68</v>
      </c>
      <c r="D410" s="73">
        <v>0</v>
      </c>
      <c r="E410" s="75">
        <v>0</v>
      </c>
      <c r="F410" s="73">
        <v>7</v>
      </c>
      <c r="G410" s="73" t="s">
        <v>181</v>
      </c>
      <c r="H410" s="73" t="s">
        <v>180</v>
      </c>
      <c r="I410" s="73" t="s">
        <v>289</v>
      </c>
    </row>
    <row r="411" spans="1:9" x14ac:dyDescent="0.25">
      <c r="A411" s="73" t="s">
        <v>88</v>
      </c>
      <c r="B411" s="74">
        <v>46291</v>
      </c>
      <c r="C411" s="73">
        <v>68</v>
      </c>
      <c r="D411" s="73">
        <v>0</v>
      </c>
      <c r="E411" s="75">
        <v>0</v>
      </c>
      <c r="F411" s="73">
        <v>4</v>
      </c>
      <c r="G411" s="73" t="s">
        <v>181</v>
      </c>
      <c r="H411" s="73" t="s">
        <v>180</v>
      </c>
      <c r="I411" s="73" t="s">
        <v>289</v>
      </c>
    </row>
    <row r="412" spans="1:9" x14ac:dyDescent="0.25">
      <c r="A412" s="73" t="s">
        <v>88</v>
      </c>
      <c r="B412" s="74">
        <v>46294</v>
      </c>
      <c r="C412" s="73">
        <v>72</v>
      </c>
      <c r="D412" s="73">
        <v>0</v>
      </c>
      <c r="E412" s="75">
        <v>0</v>
      </c>
      <c r="F412" s="73">
        <v>4</v>
      </c>
      <c r="G412" s="73" t="s">
        <v>181</v>
      </c>
      <c r="H412" s="73" t="s">
        <v>180</v>
      </c>
      <c r="I412" s="73" t="s">
        <v>289</v>
      </c>
    </row>
    <row r="413" spans="1:9" x14ac:dyDescent="0.25">
      <c r="A413" s="73" t="s">
        <v>88</v>
      </c>
      <c r="B413" s="74">
        <v>46295</v>
      </c>
      <c r="C413" s="73">
        <v>72</v>
      </c>
      <c r="D413" s="73">
        <v>0</v>
      </c>
      <c r="E413" s="75">
        <v>0</v>
      </c>
      <c r="F413" s="73">
        <v>7</v>
      </c>
      <c r="G413" s="73" t="s">
        <v>181</v>
      </c>
      <c r="H413" s="73" t="s">
        <v>180</v>
      </c>
      <c r="I413" s="73" t="s">
        <v>289</v>
      </c>
    </row>
    <row r="414" spans="1:9" x14ac:dyDescent="0.25">
      <c r="A414" s="73" t="s">
        <v>88</v>
      </c>
      <c r="B414" s="74">
        <v>46298</v>
      </c>
      <c r="C414" s="73">
        <v>68</v>
      </c>
      <c r="D414" s="73">
        <v>0</v>
      </c>
      <c r="E414" s="75">
        <v>0</v>
      </c>
      <c r="F414" s="73">
        <v>4</v>
      </c>
      <c r="G414" s="73" t="s">
        <v>181</v>
      </c>
      <c r="H414" s="73" t="s">
        <v>180</v>
      </c>
      <c r="I414" s="73" t="s">
        <v>289</v>
      </c>
    </row>
    <row r="415" spans="1:9" x14ac:dyDescent="0.25">
      <c r="A415" s="73" t="s">
        <v>88</v>
      </c>
      <c r="B415" s="74">
        <v>46301</v>
      </c>
      <c r="C415" s="73">
        <v>72</v>
      </c>
      <c r="D415" s="73">
        <v>0</v>
      </c>
      <c r="E415" s="75">
        <v>0</v>
      </c>
      <c r="F415" s="73">
        <v>4</v>
      </c>
      <c r="G415" s="73" t="s">
        <v>181</v>
      </c>
      <c r="H415" s="73" t="s">
        <v>180</v>
      </c>
      <c r="I415" s="73" t="s">
        <v>289</v>
      </c>
    </row>
    <row r="416" spans="1:9" x14ac:dyDescent="0.25">
      <c r="A416" s="73" t="s">
        <v>88</v>
      </c>
      <c r="B416" s="74">
        <v>46302</v>
      </c>
      <c r="C416" s="73">
        <v>46</v>
      </c>
      <c r="D416" s="73">
        <v>0</v>
      </c>
      <c r="E416" s="75">
        <v>0</v>
      </c>
      <c r="F416" s="73">
        <v>7</v>
      </c>
      <c r="G416" s="73" t="s">
        <v>181</v>
      </c>
      <c r="H416" s="73" t="s">
        <v>180</v>
      </c>
      <c r="I416" s="73" t="s">
        <v>288</v>
      </c>
    </row>
    <row r="417" spans="1:9" x14ac:dyDescent="0.25">
      <c r="A417" s="73" t="s">
        <v>88</v>
      </c>
      <c r="B417" s="74">
        <v>46303</v>
      </c>
      <c r="C417" s="73">
        <v>72</v>
      </c>
      <c r="D417" s="73">
        <v>0</v>
      </c>
      <c r="E417" s="75">
        <v>0</v>
      </c>
      <c r="F417" s="73">
        <v>4</v>
      </c>
      <c r="G417" s="73" t="s">
        <v>181</v>
      </c>
      <c r="H417" s="73" t="s">
        <v>180</v>
      </c>
      <c r="I417" s="73" t="s">
        <v>289</v>
      </c>
    </row>
    <row r="418" spans="1:9" x14ac:dyDescent="0.25">
      <c r="A418" s="73" t="s">
        <v>88</v>
      </c>
      <c r="B418" s="74">
        <v>46305</v>
      </c>
      <c r="C418" s="73">
        <v>68</v>
      </c>
      <c r="D418" s="73">
        <v>0</v>
      </c>
      <c r="E418" s="75">
        <v>0</v>
      </c>
      <c r="F418" s="73">
        <v>4</v>
      </c>
      <c r="G418" s="73" t="s">
        <v>181</v>
      </c>
      <c r="H418" s="73" t="s">
        <v>180</v>
      </c>
      <c r="I418" s="73" t="s">
        <v>289</v>
      </c>
    </row>
    <row r="419" spans="1:9" x14ac:dyDescent="0.25">
      <c r="A419" s="73" t="s">
        <v>88</v>
      </c>
      <c r="B419" s="74">
        <v>46308</v>
      </c>
      <c r="C419" s="73">
        <v>72</v>
      </c>
      <c r="D419" s="73">
        <v>0</v>
      </c>
      <c r="E419" s="75">
        <v>0</v>
      </c>
      <c r="F419" s="73">
        <v>4</v>
      </c>
      <c r="G419" s="73" t="s">
        <v>181</v>
      </c>
      <c r="H419" s="73" t="s">
        <v>180</v>
      </c>
      <c r="I419" s="73" t="s">
        <v>289</v>
      </c>
    </row>
    <row r="420" spans="1:9" x14ac:dyDescent="0.25">
      <c r="A420" s="73" t="s">
        <v>88</v>
      </c>
      <c r="B420" s="74">
        <v>46309</v>
      </c>
      <c r="C420" s="73">
        <v>46</v>
      </c>
      <c r="D420" s="73">
        <v>0</v>
      </c>
      <c r="E420" s="75">
        <v>0</v>
      </c>
      <c r="F420" s="73">
        <v>7</v>
      </c>
      <c r="G420" s="73" t="s">
        <v>181</v>
      </c>
      <c r="H420" s="73" t="s">
        <v>180</v>
      </c>
      <c r="I420" s="73" t="s">
        <v>288</v>
      </c>
    </row>
    <row r="421" spans="1:9" x14ac:dyDescent="0.25">
      <c r="A421" s="73" t="s">
        <v>88</v>
      </c>
      <c r="B421" s="74">
        <v>46310</v>
      </c>
      <c r="C421" s="73">
        <v>72</v>
      </c>
      <c r="D421" s="73">
        <v>0</v>
      </c>
      <c r="E421" s="75">
        <v>0</v>
      </c>
      <c r="F421" s="73">
        <v>4</v>
      </c>
      <c r="G421" s="73" t="s">
        <v>181</v>
      </c>
      <c r="H421" s="73" t="s">
        <v>180</v>
      </c>
      <c r="I421" s="73" t="s">
        <v>289</v>
      </c>
    </row>
    <row r="422" spans="1:9" x14ac:dyDescent="0.25">
      <c r="A422" s="73" t="s">
        <v>88</v>
      </c>
      <c r="B422" s="74">
        <v>46312</v>
      </c>
      <c r="C422" s="73">
        <v>68</v>
      </c>
      <c r="D422" s="73">
        <v>0</v>
      </c>
      <c r="E422" s="75">
        <v>0</v>
      </c>
      <c r="F422" s="73">
        <v>4</v>
      </c>
      <c r="G422" s="73" t="s">
        <v>181</v>
      </c>
      <c r="H422" s="73" t="s">
        <v>180</v>
      </c>
      <c r="I422" s="73" t="s">
        <v>289</v>
      </c>
    </row>
    <row r="423" spans="1:9" x14ac:dyDescent="0.25">
      <c r="A423" s="73" t="s">
        <v>88</v>
      </c>
      <c r="B423" s="74">
        <v>46315</v>
      </c>
      <c r="C423" s="73">
        <v>72</v>
      </c>
      <c r="D423" s="73">
        <v>0</v>
      </c>
      <c r="E423" s="75">
        <v>0</v>
      </c>
      <c r="F423" s="73">
        <v>4</v>
      </c>
      <c r="G423" s="73" t="s">
        <v>181</v>
      </c>
      <c r="H423" s="73" t="s">
        <v>180</v>
      </c>
      <c r="I423" s="73" t="s">
        <v>289</v>
      </c>
    </row>
    <row r="424" spans="1:9" x14ac:dyDescent="0.25">
      <c r="A424" s="73" t="s">
        <v>88</v>
      </c>
      <c r="B424" s="74">
        <v>46316</v>
      </c>
      <c r="C424" s="73">
        <v>72</v>
      </c>
      <c r="D424" s="73">
        <v>0</v>
      </c>
      <c r="E424" s="75">
        <v>0</v>
      </c>
      <c r="F424" s="73">
        <v>7</v>
      </c>
      <c r="G424" s="73" t="s">
        <v>181</v>
      </c>
      <c r="H424" s="73" t="s">
        <v>180</v>
      </c>
      <c r="I424" s="73" t="s">
        <v>289</v>
      </c>
    </row>
    <row r="425" spans="1:9" x14ac:dyDescent="0.25">
      <c r="A425" s="73" t="s">
        <v>88</v>
      </c>
      <c r="B425" s="74">
        <v>46317</v>
      </c>
      <c r="C425" s="73">
        <v>72</v>
      </c>
      <c r="D425" s="73">
        <v>0</v>
      </c>
      <c r="E425" s="75">
        <v>0</v>
      </c>
      <c r="F425" s="73">
        <v>4</v>
      </c>
      <c r="G425" s="73" t="s">
        <v>181</v>
      </c>
      <c r="H425" s="73" t="s">
        <v>180</v>
      </c>
      <c r="I425" s="73" t="s">
        <v>289</v>
      </c>
    </row>
    <row r="426" spans="1:9" x14ac:dyDescent="0.25">
      <c r="A426" s="73" t="s">
        <v>88</v>
      </c>
      <c r="B426" s="74">
        <v>46319</v>
      </c>
      <c r="C426" s="73">
        <v>68</v>
      </c>
      <c r="D426" s="73">
        <v>0</v>
      </c>
      <c r="E426" s="75">
        <v>0</v>
      </c>
      <c r="F426" s="73">
        <v>4</v>
      </c>
      <c r="G426" s="73" t="s">
        <v>181</v>
      </c>
      <c r="H426" s="73" t="s">
        <v>180</v>
      </c>
      <c r="I426" s="73" t="s">
        <v>289</v>
      </c>
    </row>
    <row r="427" spans="1:9" x14ac:dyDescent="0.25">
      <c r="A427" s="73" t="s">
        <v>89</v>
      </c>
      <c r="B427" s="74">
        <v>46218</v>
      </c>
      <c r="C427" s="73">
        <v>117</v>
      </c>
      <c r="D427" s="73">
        <v>10</v>
      </c>
      <c r="E427" s="75">
        <v>10</v>
      </c>
      <c r="F427" s="73">
        <v>4</v>
      </c>
      <c r="G427" s="73" t="s">
        <v>183</v>
      </c>
      <c r="H427" s="73" t="s">
        <v>182</v>
      </c>
      <c r="I427" s="73" t="s">
        <v>290</v>
      </c>
    </row>
    <row r="428" spans="1:9" x14ac:dyDescent="0.25">
      <c r="A428" s="73" t="s">
        <v>89</v>
      </c>
      <c r="B428" s="74">
        <v>46221</v>
      </c>
      <c r="C428" s="73">
        <v>46</v>
      </c>
      <c r="D428" s="73">
        <v>9</v>
      </c>
      <c r="E428" s="75">
        <v>9</v>
      </c>
      <c r="F428" s="73">
        <v>4</v>
      </c>
      <c r="G428" s="73" t="s">
        <v>183</v>
      </c>
      <c r="H428" s="73" t="s">
        <v>182</v>
      </c>
      <c r="I428" s="73" t="s">
        <v>289</v>
      </c>
    </row>
    <row r="429" spans="1:9" x14ac:dyDescent="0.25">
      <c r="A429" s="73" t="s">
        <v>89</v>
      </c>
      <c r="B429" s="74">
        <v>46222</v>
      </c>
      <c r="C429" s="73">
        <v>46</v>
      </c>
      <c r="D429" s="73">
        <v>0</v>
      </c>
      <c r="E429" s="75">
        <v>0</v>
      </c>
      <c r="F429" s="73">
        <v>4</v>
      </c>
      <c r="G429" s="73" t="s">
        <v>183</v>
      </c>
      <c r="H429" s="73" t="s">
        <v>182</v>
      </c>
      <c r="I429" s="73" t="s">
        <v>288</v>
      </c>
    </row>
    <row r="430" spans="1:9" x14ac:dyDescent="0.25">
      <c r="A430" s="73" t="s">
        <v>89</v>
      </c>
      <c r="B430" s="74">
        <v>46225</v>
      </c>
      <c r="C430" s="73">
        <v>117</v>
      </c>
      <c r="D430" s="73">
        <v>0</v>
      </c>
      <c r="E430" s="75">
        <v>0</v>
      </c>
      <c r="F430" s="73">
        <v>4</v>
      </c>
      <c r="G430" s="73" t="s">
        <v>183</v>
      </c>
      <c r="H430" s="73" t="s">
        <v>182</v>
      </c>
      <c r="I430" s="73" t="s">
        <v>290</v>
      </c>
    </row>
    <row r="431" spans="1:9" x14ac:dyDescent="0.25">
      <c r="A431" s="73" t="s">
        <v>89</v>
      </c>
      <c r="B431" s="74">
        <v>46228</v>
      </c>
      <c r="C431" s="73">
        <v>46</v>
      </c>
      <c r="D431" s="73">
        <v>10</v>
      </c>
      <c r="E431" s="75">
        <v>10</v>
      </c>
      <c r="F431" s="73">
        <v>4</v>
      </c>
      <c r="G431" s="73" t="s">
        <v>183</v>
      </c>
      <c r="H431" s="73" t="s">
        <v>182</v>
      </c>
      <c r="I431" s="73" t="s">
        <v>289</v>
      </c>
    </row>
    <row r="432" spans="1:9" x14ac:dyDescent="0.25">
      <c r="A432" s="73" t="s">
        <v>89</v>
      </c>
      <c r="B432" s="74">
        <v>46229</v>
      </c>
      <c r="C432" s="73">
        <v>46</v>
      </c>
      <c r="D432" s="73">
        <v>0</v>
      </c>
      <c r="E432" s="75">
        <v>0</v>
      </c>
      <c r="F432" s="73">
        <v>4</v>
      </c>
      <c r="G432" s="73" t="s">
        <v>183</v>
      </c>
      <c r="H432" s="73" t="s">
        <v>182</v>
      </c>
      <c r="I432" s="73" t="s">
        <v>288</v>
      </c>
    </row>
    <row r="433" spans="1:9" x14ac:dyDescent="0.25">
      <c r="A433" s="73" t="s">
        <v>89</v>
      </c>
      <c r="B433" s="74">
        <v>46232</v>
      </c>
      <c r="C433" s="73">
        <v>117</v>
      </c>
      <c r="D433" s="73">
        <v>2</v>
      </c>
      <c r="E433" s="75">
        <v>2</v>
      </c>
      <c r="F433" s="73">
        <v>4</v>
      </c>
      <c r="G433" s="73" t="s">
        <v>183</v>
      </c>
      <c r="H433" s="73" t="s">
        <v>182</v>
      </c>
      <c r="I433" s="73" t="s">
        <v>290</v>
      </c>
    </row>
    <row r="434" spans="1:9" x14ac:dyDescent="0.25">
      <c r="A434" s="73" t="s">
        <v>89</v>
      </c>
      <c r="B434" s="74">
        <v>46235</v>
      </c>
      <c r="C434" s="73">
        <v>46</v>
      </c>
      <c r="D434" s="73">
        <v>6</v>
      </c>
      <c r="E434" s="75">
        <v>6</v>
      </c>
      <c r="F434" s="73">
        <v>4</v>
      </c>
      <c r="G434" s="73" t="s">
        <v>183</v>
      </c>
      <c r="H434" s="73" t="s">
        <v>182</v>
      </c>
      <c r="I434" s="73" t="s">
        <v>289</v>
      </c>
    </row>
    <row r="435" spans="1:9" x14ac:dyDescent="0.25">
      <c r="A435" s="73" t="s">
        <v>89</v>
      </c>
      <c r="B435" s="74">
        <v>46236</v>
      </c>
      <c r="C435" s="73">
        <v>46</v>
      </c>
      <c r="D435" s="73">
        <v>5</v>
      </c>
      <c r="E435" s="75">
        <v>5</v>
      </c>
      <c r="F435" s="73">
        <v>4</v>
      </c>
      <c r="G435" s="73" t="s">
        <v>183</v>
      </c>
      <c r="H435" s="73" t="s">
        <v>182</v>
      </c>
      <c r="I435" s="73" t="s">
        <v>288</v>
      </c>
    </row>
    <row r="436" spans="1:9" x14ac:dyDescent="0.25">
      <c r="A436" s="73" t="s">
        <v>89</v>
      </c>
      <c r="B436" s="74">
        <v>46239</v>
      </c>
      <c r="C436" s="73">
        <v>117</v>
      </c>
      <c r="D436" s="73">
        <v>3</v>
      </c>
      <c r="E436" s="75">
        <v>3</v>
      </c>
      <c r="F436" s="73">
        <v>4</v>
      </c>
      <c r="G436" s="73" t="s">
        <v>183</v>
      </c>
      <c r="H436" s="73" t="s">
        <v>182</v>
      </c>
      <c r="I436" s="73" t="s">
        <v>290</v>
      </c>
    </row>
    <row r="437" spans="1:9" x14ac:dyDescent="0.25">
      <c r="A437" s="73" t="s">
        <v>89</v>
      </c>
      <c r="B437" s="74">
        <v>46241</v>
      </c>
      <c r="C437" s="73">
        <v>46</v>
      </c>
      <c r="D437" s="73">
        <v>0</v>
      </c>
      <c r="E437" s="75">
        <v>0</v>
      </c>
      <c r="F437" s="73">
        <v>4</v>
      </c>
      <c r="G437" s="73" t="s">
        <v>183</v>
      </c>
      <c r="H437" s="73" t="s">
        <v>182</v>
      </c>
      <c r="I437" s="73" t="s">
        <v>288</v>
      </c>
    </row>
    <row r="438" spans="1:9" x14ac:dyDescent="0.25">
      <c r="A438" s="73" t="s">
        <v>89</v>
      </c>
      <c r="B438" s="74">
        <v>46242</v>
      </c>
      <c r="C438" s="73">
        <v>46</v>
      </c>
      <c r="D438" s="73">
        <v>1</v>
      </c>
      <c r="E438" s="75">
        <v>1</v>
      </c>
      <c r="F438" s="73">
        <v>4</v>
      </c>
      <c r="G438" s="73" t="s">
        <v>183</v>
      </c>
      <c r="H438" s="73" t="s">
        <v>182</v>
      </c>
      <c r="I438" s="73" t="s">
        <v>288</v>
      </c>
    </row>
    <row r="439" spans="1:9" x14ac:dyDescent="0.25">
      <c r="A439" s="73" t="s">
        <v>89</v>
      </c>
      <c r="B439" s="74">
        <v>46243</v>
      </c>
      <c r="C439" s="73">
        <v>46</v>
      </c>
      <c r="D439" s="73">
        <v>0</v>
      </c>
      <c r="E439" s="75">
        <v>0</v>
      </c>
      <c r="F439" s="73">
        <v>4</v>
      </c>
      <c r="G439" s="73" t="s">
        <v>183</v>
      </c>
      <c r="H439" s="73" t="s">
        <v>182</v>
      </c>
      <c r="I439" s="73" t="s">
        <v>288</v>
      </c>
    </row>
    <row r="440" spans="1:9" x14ac:dyDescent="0.25">
      <c r="A440" s="73" t="s">
        <v>89</v>
      </c>
      <c r="B440" s="74">
        <v>46246</v>
      </c>
      <c r="C440" s="73">
        <v>117</v>
      </c>
      <c r="D440" s="73">
        <v>0</v>
      </c>
      <c r="E440" s="75">
        <v>0</v>
      </c>
      <c r="F440" s="73">
        <v>4</v>
      </c>
      <c r="G440" s="73" t="s">
        <v>183</v>
      </c>
      <c r="H440" s="73" t="s">
        <v>182</v>
      </c>
      <c r="I440" s="73" t="s">
        <v>290</v>
      </c>
    </row>
    <row r="441" spans="1:9" x14ac:dyDescent="0.25">
      <c r="A441" s="73" t="s">
        <v>89</v>
      </c>
      <c r="B441" s="74">
        <v>46248</v>
      </c>
      <c r="C441" s="73">
        <v>46</v>
      </c>
      <c r="D441" s="73">
        <v>0</v>
      </c>
      <c r="E441" s="75">
        <v>0</v>
      </c>
      <c r="F441" s="73">
        <v>4</v>
      </c>
      <c r="G441" s="73" t="s">
        <v>183</v>
      </c>
      <c r="H441" s="73" t="s">
        <v>182</v>
      </c>
      <c r="I441" s="73" t="s">
        <v>288</v>
      </c>
    </row>
    <row r="442" spans="1:9" x14ac:dyDescent="0.25">
      <c r="A442" s="73" t="s">
        <v>89</v>
      </c>
      <c r="B442" s="74">
        <v>46249</v>
      </c>
      <c r="C442" s="73">
        <v>46</v>
      </c>
      <c r="D442" s="73">
        <v>2</v>
      </c>
      <c r="E442" s="75">
        <v>2</v>
      </c>
      <c r="F442" s="73">
        <v>4</v>
      </c>
      <c r="G442" s="73" t="s">
        <v>183</v>
      </c>
      <c r="H442" s="73" t="s">
        <v>182</v>
      </c>
      <c r="I442" s="73" t="s">
        <v>288</v>
      </c>
    </row>
    <row r="443" spans="1:9" x14ac:dyDescent="0.25">
      <c r="A443" s="73" t="s">
        <v>89</v>
      </c>
      <c r="B443" s="74">
        <v>46250</v>
      </c>
      <c r="C443" s="73">
        <v>46</v>
      </c>
      <c r="D443" s="73">
        <v>0</v>
      </c>
      <c r="E443" s="75">
        <v>0</v>
      </c>
      <c r="F443" s="73">
        <v>4</v>
      </c>
      <c r="G443" s="73" t="s">
        <v>183</v>
      </c>
      <c r="H443" s="73" t="s">
        <v>182</v>
      </c>
      <c r="I443" s="73" t="s">
        <v>288</v>
      </c>
    </row>
    <row r="444" spans="1:9" x14ac:dyDescent="0.25">
      <c r="A444" s="73" t="s">
        <v>89</v>
      </c>
      <c r="B444" s="74">
        <v>46253</v>
      </c>
      <c r="C444" s="73">
        <v>117</v>
      </c>
      <c r="D444" s="73">
        <v>1</v>
      </c>
      <c r="E444" s="75">
        <v>1</v>
      </c>
      <c r="F444" s="73">
        <v>4</v>
      </c>
      <c r="G444" s="73" t="s">
        <v>183</v>
      </c>
      <c r="H444" s="73" t="s">
        <v>182</v>
      </c>
      <c r="I444" s="73" t="s">
        <v>290</v>
      </c>
    </row>
    <row r="445" spans="1:9" x14ac:dyDescent="0.25">
      <c r="A445" s="73" t="s">
        <v>89</v>
      </c>
      <c r="B445" s="74">
        <v>46255</v>
      </c>
      <c r="C445" s="73">
        <v>72</v>
      </c>
      <c r="D445" s="73">
        <v>0</v>
      </c>
      <c r="E445" s="75">
        <v>0</v>
      </c>
      <c r="F445" s="73">
        <v>4</v>
      </c>
      <c r="G445" s="73" t="s">
        <v>183</v>
      </c>
      <c r="H445" s="73" t="s">
        <v>182</v>
      </c>
      <c r="I445" s="73" t="s">
        <v>289</v>
      </c>
    </row>
    <row r="446" spans="1:9" x14ac:dyDescent="0.25">
      <c r="A446" s="73" t="s">
        <v>89</v>
      </c>
      <c r="B446" s="74">
        <v>46256</v>
      </c>
      <c r="C446" s="73">
        <v>46</v>
      </c>
      <c r="D446" s="73">
        <v>1</v>
      </c>
      <c r="E446" s="75">
        <v>1</v>
      </c>
      <c r="F446" s="73">
        <v>4</v>
      </c>
      <c r="G446" s="73" t="s">
        <v>183</v>
      </c>
      <c r="H446" s="73" t="s">
        <v>182</v>
      </c>
      <c r="I446" s="73" t="s">
        <v>288</v>
      </c>
    </row>
    <row r="447" spans="1:9" x14ac:dyDescent="0.25">
      <c r="A447" s="73" t="s">
        <v>89</v>
      </c>
      <c r="B447" s="74">
        <v>46257</v>
      </c>
      <c r="C447" s="73">
        <v>46</v>
      </c>
      <c r="D447" s="73">
        <v>0</v>
      </c>
      <c r="E447" s="75">
        <v>0</v>
      </c>
      <c r="F447" s="73">
        <v>4</v>
      </c>
      <c r="G447" s="73" t="s">
        <v>183</v>
      </c>
      <c r="H447" s="73" t="s">
        <v>182</v>
      </c>
      <c r="I447" s="73" t="s">
        <v>288</v>
      </c>
    </row>
    <row r="448" spans="1:9" x14ac:dyDescent="0.25">
      <c r="A448" s="73" t="s">
        <v>89</v>
      </c>
      <c r="B448" s="74">
        <v>46260</v>
      </c>
      <c r="C448" s="73">
        <v>117</v>
      </c>
      <c r="D448" s="73">
        <v>6</v>
      </c>
      <c r="E448" s="75">
        <v>6</v>
      </c>
      <c r="F448" s="73">
        <v>4</v>
      </c>
      <c r="G448" s="73" t="s">
        <v>183</v>
      </c>
      <c r="H448" s="73" t="s">
        <v>182</v>
      </c>
      <c r="I448" s="73" t="s">
        <v>290</v>
      </c>
    </row>
    <row r="449" spans="1:9" x14ac:dyDescent="0.25">
      <c r="A449" s="73" t="s">
        <v>89</v>
      </c>
      <c r="B449" s="74">
        <v>46262</v>
      </c>
      <c r="C449" s="73">
        <v>46</v>
      </c>
      <c r="D449" s="73">
        <v>0</v>
      </c>
      <c r="E449" s="75">
        <v>0</v>
      </c>
      <c r="F449" s="73">
        <v>4</v>
      </c>
      <c r="G449" s="73" t="s">
        <v>183</v>
      </c>
      <c r="H449" s="73" t="s">
        <v>182</v>
      </c>
      <c r="I449" s="73" t="s">
        <v>288</v>
      </c>
    </row>
    <row r="450" spans="1:9" x14ac:dyDescent="0.25">
      <c r="A450" s="73" t="s">
        <v>89</v>
      </c>
      <c r="B450" s="74">
        <v>46263</v>
      </c>
      <c r="C450" s="73">
        <v>46</v>
      </c>
      <c r="D450" s="73">
        <v>5</v>
      </c>
      <c r="E450" s="75">
        <v>5</v>
      </c>
      <c r="F450" s="73">
        <v>4</v>
      </c>
      <c r="G450" s="73" t="s">
        <v>183</v>
      </c>
      <c r="H450" s="73" t="s">
        <v>182</v>
      </c>
      <c r="I450" s="73" t="s">
        <v>288</v>
      </c>
    </row>
    <row r="451" spans="1:9" x14ac:dyDescent="0.25">
      <c r="A451" s="73" t="s">
        <v>89</v>
      </c>
      <c r="B451" s="74">
        <v>46264</v>
      </c>
      <c r="C451" s="73">
        <v>46</v>
      </c>
      <c r="D451" s="73">
        <v>0</v>
      </c>
      <c r="E451" s="75">
        <v>0</v>
      </c>
      <c r="F451" s="73">
        <v>4</v>
      </c>
      <c r="G451" s="73" t="s">
        <v>183</v>
      </c>
      <c r="H451" s="73" t="s">
        <v>182</v>
      </c>
      <c r="I451" s="73" t="s">
        <v>288</v>
      </c>
    </row>
    <row r="452" spans="1:9" x14ac:dyDescent="0.25">
      <c r="A452" s="73" t="s">
        <v>89</v>
      </c>
      <c r="B452" s="74">
        <v>46267</v>
      </c>
      <c r="C452" s="73">
        <v>117</v>
      </c>
      <c r="D452" s="73">
        <v>0</v>
      </c>
      <c r="E452" s="75">
        <v>0</v>
      </c>
      <c r="F452" s="73">
        <v>4</v>
      </c>
      <c r="G452" s="73" t="s">
        <v>183</v>
      </c>
      <c r="H452" s="73" t="s">
        <v>182</v>
      </c>
      <c r="I452" s="73" t="s">
        <v>290</v>
      </c>
    </row>
    <row r="453" spans="1:9" x14ac:dyDescent="0.25">
      <c r="A453" s="73" t="s">
        <v>89</v>
      </c>
      <c r="B453" s="74">
        <v>46270</v>
      </c>
      <c r="C453" s="73">
        <v>72</v>
      </c>
      <c r="D453" s="73">
        <v>0</v>
      </c>
      <c r="E453" s="75">
        <v>0</v>
      </c>
      <c r="F453" s="73">
        <v>4</v>
      </c>
      <c r="G453" s="73" t="s">
        <v>183</v>
      </c>
      <c r="H453" s="73" t="s">
        <v>182</v>
      </c>
      <c r="I453" s="73" t="s">
        <v>289</v>
      </c>
    </row>
    <row r="454" spans="1:9" x14ac:dyDescent="0.25">
      <c r="A454" s="73" t="s">
        <v>89</v>
      </c>
      <c r="B454" s="74">
        <v>46273</v>
      </c>
      <c r="C454" s="73">
        <v>46</v>
      </c>
      <c r="D454" s="73">
        <v>0</v>
      </c>
      <c r="E454" s="75">
        <v>0</v>
      </c>
      <c r="F454" s="73">
        <v>4</v>
      </c>
      <c r="G454" s="73" t="s">
        <v>183</v>
      </c>
      <c r="H454" s="73" t="s">
        <v>182</v>
      </c>
      <c r="I454" s="73" t="s">
        <v>288</v>
      </c>
    </row>
    <row r="455" spans="1:9" x14ac:dyDescent="0.25">
      <c r="A455" s="73" t="s">
        <v>89</v>
      </c>
      <c r="B455" s="74">
        <v>46274</v>
      </c>
      <c r="C455" s="73">
        <v>46</v>
      </c>
      <c r="D455" s="73">
        <v>0</v>
      </c>
      <c r="E455" s="75">
        <v>0</v>
      </c>
      <c r="F455" s="73">
        <v>4</v>
      </c>
      <c r="G455" s="73" t="s">
        <v>183</v>
      </c>
      <c r="H455" s="73" t="s">
        <v>182</v>
      </c>
      <c r="I455" s="73" t="s">
        <v>288</v>
      </c>
    </row>
    <row r="456" spans="1:9" x14ac:dyDescent="0.25">
      <c r="A456" s="73" t="s">
        <v>89</v>
      </c>
      <c r="B456" s="74">
        <v>46277</v>
      </c>
      <c r="C456" s="73">
        <v>68</v>
      </c>
      <c r="D456" s="73">
        <v>0</v>
      </c>
      <c r="E456" s="75">
        <v>0</v>
      </c>
      <c r="F456" s="73">
        <v>4</v>
      </c>
      <c r="G456" s="73" t="s">
        <v>183</v>
      </c>
      <c r="H456" s="73" t="s">
        <v>182</v>
      </c>
      <c r="I456" s="73" t="s">
        <v>289</v>
      </c>
    </row>
    <row r="457" spans="1:9" x14ac:dyDescent="0.25">
      <c r="A457" s="73" t="s">
        <v>89</v>
      </c>
      <c r="B457" s="74">
        <v>46280</v>
      </c>
      <c r="C457" s="73">
        <v>42</v>
      </c>
      <c r="D457" s="73">
        <v>0</v>
      </c>
      <c r="E457" s="75">
        <v>0</v>
      </c>
      <c r="F457" s="73">
        <v>4</v>
      </c>
      <c r="G457" s="73" t="s">
        <v>183</v>
      </c>
      <c r="H457" s="73" t="s">
        <v>182</v>
      </c>
      <c r="I457" s="73" t="s">
        <v>291</v>
      </c>
    </row>
    <row r="458" spans="1:9" x14ac:dyDescent="0.25">
      <c r="A458" s="73" t="s">
        <v>89</v>
      </c>
      <c r="B458" s="74">
        <v>46281</v>
      </c>
      <c r="C458" s="73">
        <v>72</v>
      </c>
      <c r="D458" s="73">
        <v>0</v>
      </c>
      <c r="E458" s="75">
        <v>0</v>
      </c>
      <c r="F458" s="73">
        <v>4</v>
      </c>
      <c r="G458" s="73" t="s">
        <v>183</v>
      </c>
      <c r="H458" s="73" t="s">
        <v>182</v>
      </c>
      <c r="I458" s="73" t="s">
        <v>289</v>
      </c>
    </row>
    <row r="459" spans="1:9" x14ac:dyDescent="0.25">
      <c r="A459" s="73" t="s">
        <v>89</v>
      </c>
      <c r="B459" s="74">
        <v>46284</v>
      </c>
      <c r="C459" s="73">
        <v>68</v>
      </c>
      <c r="D459" s="73">
        <v>0</v>
      </c>
      <c r="E459" s="75">
        <v>0</v>
      </c>
      <c r="F459" s="73">
        <v>4</v>
      </c>
      <c r="G459" s="73" t="s">
        <v>183</v>
      </c>
      <c r="H459" s="73" t="s">
        <v>182</v>
      </c>
      <c r="I459" s="73" t="s">
        <v>289</v>
      </c>
    </row>
    <row r="460" spans="1:9" x14ac:dyDescent="0.25">
      <c r="A460" s="73" t="s">
        <v>89</v>
      </c>
      <c r="B460" s="74">
        <v>46287</v>
      </c>
      <c r="C460" s="73">
        <v>72</v>
      </c>
      <c r="D460" s="73">
        <v>0</v>
      </c>
      <c r="E460" s="75">
        <v>0</v>
      </c>
      <c r="F460" s="73">
        <v>4</v>
      </c>
      <c r="G460" s="73" t="s">
        <v>183</v>
      </c>
      <c r="H460" s="73" t="s">
        <v>182</v>
      </c>
      <c r="I460" s="73" t="s">
        <v>289</v>
      </c>
    </row>
    <row r="461" spans="1:9" x14ac:dyDescent="0.25">
      <c r="A461" s="73" t="s">
        <v>89</v>
      </c>
      <c r="B461" s="74">
        <v>46288</v>
      </c>
      <c r="C461" s="73">
        <v>68</v>
      </c>
      <c r="D461" s="73">
        <v>0</v>
      </c>
      <c r="E461" s="75">
        <v>0</v>
      </c>
      <c r="F461" s="73">
        <v>4</v>
      </c>
      <c r="G461" s="73" t="s">
        <v>183</v>
      </c>
      <c r="H461" s="73" t="s">
        <v>182</v>
      </c>
      <c r="I461" s="73" t="s">
        <v>289</v>
      </c>
    </row>
    <row r="462" spans="1:9" x14ac:dyDescent="0.25">
      <c r="A462" s="73" t="s">
        <v>89</v>
      </c>
      <c r="B462" s="74">
        <v>46291</v>
      </c>
      <c r="C462" s="73">
        <v>68</v>
      </c>
      <c r="D462" s="73">
        <v>0</v>
      </c>
      <c r="E462" s="75">
        <v>0</v>
      </c>
      <c r="F462" s="73">
        <v>4</v>
      </c>
      <c r="G462" s="73" t="s">
        <v>183</v>
      </c>
      <c r="H462" s="73" t="s">
        <v>182</v>
      </c>
      <c r="I462" s="73" t="s">
        <v>289</v>
      </c>
    </row>
    <row r="463" spans="1:9" x14ac:dyDescent="0.25">
      <c r="A463" s="73" t="s">
        <v>89</v>
      </c>
      <c r="B463" s="74">
        <v>46294</v>
      </c>
      <c r="C463" s="73">
        <v>72</v>
      </c>
      <c r="D463" s="73">
        <v>0</v>
      </c>
      <c r="E463" s="75">
        <v>0</v>
      </c>
      <c r="F463" s="73">
        <v>4</v>
      </c>
      <c r="G463" s="73" t="s">
        <v>183</v>
      </c>
      <c r="H463" s="73" t="s">
        <v>182</v>
      </c>
      <c r="I463" s="73" t="s">
        <v>289</v>
      </c>
    </row>
    <row r="464" spans="1:9" x14ac:dyDescent="0.25">
      <c r="A464" s="73" t="s">
        <v>89</v>
      </c>
      <c r="B464" s="74">
        <v>46295</v>
      </c>
      <c r="C464" s="73">
        <v>72</v>
      </c>
      <c r="D464" s="73">
        <v>0</v>
      </c>
      <c r="E464" s="75">
        <v>0</v>
      </c>
      <c r="F464" s="73">
        <v>4</v>
      </c>
      <c r="G464" s="73" t="s">
        <v>183</v>
      </c>
      <c r="H464" s="73" t="s">
        <v>182</v>
      </c>
      <c r="I464" s="73" t="s">
        <v>289</v>
      </c>
    </row>
    <row r="465" spans="1:9" x14ac:dyDescent="0.25">
      <c r="A465" s="73" t="s">
        <v>89</v>
      </c>
      <c r="B465" s="74">
        <v>46298</v>
      </c>
      <c r="C465" s="73">
        <v>68</v>
      </c>
      <c r="D465" s="73">
        <v>0</v>
      </c>
      <c r="E465" s="75">
        <v>0</v>
      </c>
      <c r="F465" s="73">
        <v>4</v>
      </c>
      <c r="G465" s="73" t="s">
        <v>183</v>
      </c>
      <c r="H465" s="73" t="s">
        <v>182</v>
      </c>
      <c r="I465" s="73" t="s">
        <v>289</v>
      </c>
    </row>
    <row r="466" spans="1:9" x14ac:dyDescent="0.25">
      <c r="A466" s="73" t="s">
        <v>89</v>
      </c>
      <c r="B466" s="74">
        <v>46301</v>
      </c>
      <c r="C466" s="73">
        <v>72</v>
      </c>
      <c r="D466" s="73">
        <v>0</v>
      </c>
      <c r="E466" s="75">
        <v>0</v>
      </c>
      <c r="F466" s="73">
        <v>4</v>
      </c>
      <c r="G466" s="73" t="s">
        <v>183</v>
      </c>
      <c r="H466" s="73" t="s">
        <v>182</v>
      </c>
      <c r="I466" s="73" t="s">
        <v>289</v>
      </c>
    </row>
    <row r="467" spans="1:9" x14ac:dyDescent="0.25">
      <c r="A467" s="73" t="s">
        <v>89</v>
      </c>
      <c r="B467" s="74">
        <v>46302</v>
      </c>
      <c r="C467" s="73">
        <v>46</v>
      </c>
      <c r="D467" s="73">
        <v>0</v>
      </c>
      <c r="E467" s="75">
        <v>0</v>
      </c>
      <c r="F467" s="73">
        <v>4</v>
      </c>
      <c r="G467" s="73" t="s">
        <v>183</v>
      </c>
      <c r="H467" s="73" t="s">
        <v>182</v>
      </c>
      <c r="I467" s="73" t="s">
        <v>288</v>
      </c>
    </row>
    <row r="468" spans="1:9" x14ac:dyDescent="0.25">
      <c r="A468" s="73" t="s">
        <v>89</v>
      </c>
      <c r="B468" s="74">
        <v>46303</v>
      </c>
      <c r="C468" s="73">
        <v>72</v>
      </c>
      <c r="D468" s="73">
        <v>0</v>
      </c>
      <c r="E468" s="75">
        <v>0</v>
      </c>
      <c r="F468" s="73">
        <v>4</v>
      </c>
      <c r="G468" s="73" t="s">
        <v>183</v>
      </c>
      <c r="H468" s="73" t="s">
        <v>182</v>
      </c>
      <c r="I468" s="73" t="s">
        <v>289</v>
      </c>
    </row>
    <row r="469" spans="1:9" x14ac:dyDescent="0.25">
      <c r="A469" s="73" t="s">
        <v>89</v>
      </c>
      <c r="B469" s="74">
        <v>46305</v>
      </c>
      <c r="C469" s="73">
        <v>68</v>
      </c>
      <c r="D469" s="73">
        <v>1</v>
      </c>
      <c r="E469" s="75">
        <v>1</v>
      </c>
      <c r="F469" s="73">
        <v>4</v>
      </c>
      <c r="G469" s="73" t="s">
        <v>183</v>
      </c>
      <c r="H469" s="73" t="s">
        <v>182</v>
      </c>
      <c r="I469" s="73" t="s">
        <v>289</v>
      </c>
    </row>
    <row r="470" spans="1:9" x14ac:dyDescent="0.25">
      <c r="A470" s="73" t="s">
        <v>89</v>
      </c>
      <c r="B470" s="74">
        <v>46308</v>
      </c>
      <c r="C470" s="73">
        <v>72</v>
      </c>
      <c r="D470" s="73">
        <v>0</v>
      </c>
      <c r="E470" s="75">
        <v>0</v>
      </c>
      <c r="F470" s="73">
        <v>4</v>
      </c>
      <c r="G470" s="73" t="s">
        <v>183</v>
      </c>
      <c r="H470" s="73" t="s">
        <v>182</v>
      </c>
      <c r="I470" s="73" t="s">
        <v>289</v>
      </c>
    </row>
    <row r="471" spans="1:9" x14ac:dyDescent="0.25">
      <c r="A471" s="73" t="s">
        <v>89</v>
      </c>
      <c r="B471" s="74">
        <v>46309</v>
      </c>
      <c r="C471" s="73">
        <v>46</v>
      </c>
      <c r="D471" s="73">
        <v>0</v>
      </c>
      <c r="E471" s="75">
        <v>0</v>
      </c>
      <c r="F471" s="73">
        <v>4</v>
      </c>
      <c r="G471" s="73" t="s">
        <v>183</v>
      </c>
      <c r="H471" s="73" t="s">
        <v>182</v>
      </c>
      <c r="I471" s="73" t="s">
        <v>288</v>
      </c>
    </row>
    <row r="472" spans="1:9" x14ac:dyDescent="0.25">
      <c r="A472" s="73" t="s">
        <v>89</v>
      </c>
      <c r="B472" s="74">
        <v>46310</v>
      </c>
      <c r="C472" s="73">
        <v>72</v>
      </c>
      <c r="D472" s="73">
        <v>0</v>
      </c>
      <c r="E472" s="75">
        <v>0</v>
      </c>
      <c r="F472" s="73">
        <v>4</v>
      </c>
      <c r="G472" s="73" t="s">
        <v>183</v>
      </c>
      <c r="H472" s="73" t="s">
        <v>182</v>
      </c>
      <c r="I472" s="73" t="s">
        <v>289</v>
      </c>
    </row>
    <row r="473" spans="1:9" x14ac:dyDescent="0.25">
      <c r="A473" s="73" t="s">
        <v>89</v>
      </c>
      <c r="B473" s="74">
        <v>46312</v>
      </c>
      <c r="C473" s="73">
        <v>68</v>
      </c>
      <c r="D473" s="73">
        <v>0</v>
      </c>
      <c r="E473" s="75">
        <v>0</v>
      </c>
      <c r="F473" s="73">
        <v>4</v>
      </c>
      <c r="G473" s="73" t="s">
        <v>183</v>
      </c>
      <c r="H473" s="73" t="s">
        <v>182</v>
      </c>
      <c r="I473" s="73" t="s">
        <v>289</v>
      </c>
    </row>
    <row r="474" spans="1:9" x14ac:dyDescent="0.25">
      <c r="A474" s="73" t="s">
        <v>89</v>
      </c>
      <c r="B474" s="74">
        <v>46315</v>
      </c>
      <c r="C474" s="73">
        <v>72</v>
      </c>
      <c r="D474" s="73">
        <v>0</v>
      </c>
      <c r="E474" s="75">
        <v>0</v>
      </c>
      <c r="F474" s="73">
        <v>4</v>
      </c>
      <c r="G474" s="73" t="s">
        <v>183</v>
      </c>
      <c r="H474" s="73" t="s">
        <v>182</v>
      </c>
      <c r="I474" s="73" t="s">
        <v>289</v>
      </c>
    </row>
    <row r="475" spans="1:9" x14ac:dyDescent="0.25">
      <c r="A475" s="73" t="s">
        <v>89</v>
      </c>
      <c r="B475" s="74">
        <v>46316</v>
      </c>
      <c r="C475" s="73">
        <v>72</v>
      </c>
      <c r="D475" s="73">
        <v>0</v>
      </c>
      <c r="E475" s="75">
        <v>0</v>
      </c>
      <c r="F475" s="73">
        <v>4</v>
      </c>
      <c r="G475" s="73" t="s">
        <v>183</v>
      </c>
      <c r="H475" s="73" t="s">
        <v>182</v>
      </c>
      <c r="I475" s="73" t="s">
        <v>289</v>
      </c>
    </row>
    <row r="476" spans="1:9" x14ac:dyDescent="0.25">
      <c r="A476" s="73" t="s">
        <v>89</v>
      </c>
      <c r="B476" s="74">
        <v>46317</v>
      </c>
      <c r="C476" s="73">
        <v>72</v>
      </c>
      <c r="D476" s="73">
        <v>0</v>
      </c>
      <c r="E476" s="75">
        <v>0</v>
      </c>
      <c r="F476" s="73">
        <v>4</v>
      </c>
      <c r="G476" s="73" t="s">
        <v>183</v>
      </c>
      <c r="H476" s="73" t="s">
        <v>182</v>
      </c>
      <c r="I476" s="73" t="s">
        <v>289</v>
      </c>
    </row>
    <row r="477" spans="1:9" x14ac:dyDescent="0.25">
      <c r="A477" s="73" t="s">
        <v>89</v>
      </c>
      <c r="B477" s="74">
        <v>46319</v>
      </c>
      <c r="C477" s="73">
        <v>68</v>
      </c>
      <c r="D477" s="73">
        <v>0</v>
      </c>
      <c r="E477" s="75">
        <v>0</v>
      </c>
      <c r="F477" s="73">
        <v>4</v>
      </c>
      <c r="G477" s="73" t="s">
        <v>183</v>
      </c>
      <c r="H477" s="73" t="s">
        <v>182</v>
      </c>
      <c r="I477" s="73" t="s">
        <v>289</v>
      </c>
    </row>
    <row r="478" spans="1:9" x14ac:dyDescent="0.25">
      <c r="A478" s="73" t="s">
        <v>92</v>
      </c>
      <c r="B478" s="74">
        <v>46217</v>
      </c>
      <c r="C478" s="73">
        <v>44</v>
      </c>
      <c r="D478" s="73">
        <v>0</v>
      </c>
      <c r="E478" s="75">
        <v>0</v>
      </c>
      <c r="F478" s="73">
        <v>0</v>
      </c>
      <c r="G478" s="73" t="s">
        <v>187</v>
      </c>
      <c r="H478" s="73" t="s">
        <v>186</v>
      </c>
      <c r="I478" s="73" t="s">
        <v>288</v>
      </c>
    </row>
    <row r="479" spans="1:9" x14ac:dyDescent="0.25">
      <c r="A479" s="73" t="s">
        <v>92</v>
      </c>
      <c r="B479" s="74">
        <v>46220</v>
      </c>
      <c r="C479" s="73">
        <v>48</v>
      </c>
      <c r="D479" s="73">
        <v>10</v>
      </c>
      <c r="E479" s="75">
        <v>10</v>
      </c>
      <c r="F479" s="73">
        <v>2</v>
      </c>
      <c r="G479" s="73" t="s">
        <v>187</v>
      </c>
      <c r="H479" s="73" t="s">
        <v>186</v>
      </c>
      <c r="I479" s="73" t="s">
        <v>293</v>
      </c>
    </row>
    <row r="480" spans="1:9" x14ac:dyDescent="0.25">
      <c r="A480" s="73" t="s">
        <v>92</v>
      </c>
      <c r="B480" s="74">
        <v>46222</v>
      </c>
      <c r="C480" s="73">
        <v>44</v>
      </c>
      <c r="D480" s="73">
        <v>5</v>
      </c>
      <c r="E480" s="75">
        <v>5</v>
      </c>
      <c r="F480" s="73">
        <v>0</v>
      </c>
      <c r="G480" s="73" t="s">
        <v>187</v>
      </c>
      <c r="H480" s="73" t="s">
        <v>186</v>
      </c>
      <c r="I480" s="73" t="s">
        <v>289</v>
      </c>
    </row>
    <row r="481" spans="1:9" x14ac:dyDescent="0.25">
      <c r="A481" s="73" t="s">
        <v>92</v>
      </c>
      <c r="B481" s="74">
        <v>46224</v>
      </c>
      <c r="C481" s="73">
        <v>44</v>
      </c>
      <c r="D481" s="73">
        <v>2</v>
      </c>
      <c r="E481" s="75">
        <v>2</v>
      </c>
      <c r="F481" s="73">
        <v>0</v>
      </c>
      <c r="G481" s="73" t="s">
        <v>187</v>
      </c>
      <c r="H481" s="73" t="s">
        <v>186</v>
      </c>
      <c r="I481" s="73" t="s">
        <v>288</v>
      </c>
    </row>
    <row r="482" spans="1:9" x14ac:dyDescent="0.25">
      <c r="A482" s="73" t="s">
        <v>92</v>
      </c>
      <c r="B482" s="74">
        <v>46227</v>
      </c>
      <c r="C482" s="73">
        <v>44</v>
      </c>
      <c r="D482" s="73">
        <v>4</v>
      </c>
      <c r="E482" s="75">
        <v>4</v>
      </c>
      <c r="F482" s="73">
        <v>0</v>
      </c>
      <c r="G482" s="73" t="s">
        <v>187</v>
      </c>
      <c r="H482" s="73" t="s">
        <v>186</v>
      </c>
      <c r="I482" s="73" t="s">
        <v>288</v>
      </c>
    </row>
    <row r="483" spans="1:9" x14ac:dyDescent="0.25">
      <c r="A483" s="73" t="s">
        <v>92</v>
      </c>
      <c r="B483" s="74">
        <v>46229</v>
      </c>
      <c r="C483" s="73">
        <v>44</v>
      </c>
      <c r="D483" s="73">
        <v>16</v>
      </c>
      <c r="E483" s="75">
        <v>16</v>
      </c>
      <c r="F483" s="73">
        <v>0</v>
      </c>
      <c r="G483" s="73" t="s">
        <v>187</v>
      </c>
      <c r="H483" s="73" t="s">
        <v>186</v>
      </c>
      <c r="I483" s="73" t="s">
        <v>289</v>
      </c>
    </row>
    <row r="484" spans="1:9" x14ac:dyDescent="0.25">
      <c r="A484" s="73" t="s">
        <v>92</v>
      </c>
      <c r="B484" s="74">
        <v>46231</v>
      </c>
      <c r="C484" s="73">
        <v>44</v>
      </c>
      <c r="D484" s="73">
        <v>0</v>
      </c>
      <c r="E484" s="75">
        <v>0</v>
      </c>
      <c r="F484" s="73">
        <v>0</v>
      </c>
      <c r="G484" s="73" t="s">
        <v>187</v>
      </c>
      <c r="H484" s="73" t="s">
        <v>186</v>
      </c>
      <c r="I484" s="73" t="s">
        <v>288</v>
      </c>
    </row>
    <row r="485" spans="1:9" x14ac:dyDescent="0.25">
      <c r="A485" s="73" t="s">
        <v>92</v>
      </c>
      <c r="B485" s="74">
        <v>46234</v>
      </c>
      <c r="C485" s="73">
        <v>44</v>
      </c>
      <c r="D485" s="73">
        <v>2</v>
      </c>
      <c r="E485" s="75">
        <v>2</v>
      </c>
      <c r="F485" s="73">
        <v>0</v>
      </c>
      <c r="G485" s="73" t="s">
        <v>187</v>
      </c>
      <c r="H485" s="73" t="s">
        <v>186</v>
      </c>
      <c r="I485" s="73" t="s">
        <v>288</v>
      </c>
    </row>
    <row r="486" spans="1:9" x14ac:dyDescent="0.25">
      <c r="A486" s="73" t="s">
        <v>92</v>
      </c>
      <c r="B486" s="74">
        <v>46235</v>
      </c>
      <c r="C486" s="73">
        <v>44</v>
      </c>
      <c r="D486" s="73">
        <v>0</v>
      </c>
      <c r="E486" s="75">
        <v>0</v>
      </c>
      <c r="F486" s="73">
        <v>0</v>
      </c>
      <c r="G486" s="73" t="s">
        <v>187</v>
      </c>
      <c r="H486" s="73" t="s">
        <v>186</v>
      </c>
      <c r="I486" s="73" t="s">
        <v>288</v>
      </c>
    </row>
    <row r="487" spans="1:9" x14ac:dyDescent="0.25">
      <c r="A487" s="73" t="s">
        <v>92</v>
      </c>
      <c r="B487" s="74">
        <v>46236</v>
      </c>
      <c r="C487" s="73">
        <v>44</v>
      </c>
      <c r="D487" s="73">
        <v>2</v>
      </c>
      <c r="E487" s="75">
        <v>2</v>
      </c>
      <c r="F487" s="73">
        <v>0</v>
      </c>
      <c r="G487" s="73" t="s">
        <v>187</v>
      </c>
      <c r="H487" s="73" t="s">
        <v>186</v>
      </c>
      <c r="I487" s="73" t="s">
        <v>289</v>
      </c>
    </row>
    <row r="488" spans="1:9" x14ac:dyDescent="0.25">
      <c r="A488" s="73" t="s">
        <v>92</v>
      </c>
      <c r="B488" s="74">
        <v>46238</v>
      </c>
      <c r="C488" s="73">
        <v>44</v>
      </c>
      <c r="D488" s="73">
        <v>0</v>
      </c>
      <c r="E488" s="75">
        <v>0</v>
      </c>
      <c r="F488" s="73">
        <v>0</v>
      </c>
      <c r="G488" s="73" t="s">
        <v>187</v>
      </c>
      <c r="H488" s="73" t="s">
        <v>186</v>
      </c>
      <c r="I488" s="73" t="s">
        <v>288</v>
      </c>
    </row>
    <row r="489" spans="1:9" x14ac:dyDescent="0.25">
      <c r="A489" s="73" t="s">
        <v>92</v>
      </c>
      <c r="B489" s="74">
        <v>46241</v>
      </c>
      <c r="C489" s="73">
        <v>44</v>
      </c>
      <c r="D489" s="73">
        <v>2</v>
      </c>
      <c r="E489" s="75">
        <v>2</v>
      </c>
      <c r="F489" s="73">
        <v>0</v>
      </c>
      <c r="G489" s="73" t="s">
        <v>187</v>
      </c>
      <c r="H489" s="73" t="s">
        <v>186</v>
      </c>
      <c r="I489" s="73" t="s">
        <v>288</v>
      </c>
    </row>
    <row r="490" spans="1:9" x14ac:dyDescent="0.25">
      <c r="A490" s="73" t="s">
        <v>92</v>
      </c>
      <c r="B490" s="74">
        <v>46242</v>
      </c>
      <c r="C490" s="73">
        <v>70</v>
      </c>
      <c r="D490" s="73">
        <v>0</v>
      </c>
      <c r="E490" s="75">
        <v>0</v>
      </c>
      <c r="F490" s="73">
        <v>0</v>
      </c>
      <c r="G490" s="73" t="s">
        <v>187</v>
      </c>
      <c r="H490" s="73" t="s">
        <v>186</v>
      </c>
      <c r="I490" s="73" t="s">
        <v>289</v>
      </c>
    </row>
    <row r="491" spans="1:9" x14ac:dyDescent="0.25">
      <c r="A491" s="73" t="s">
        <v>92</v>
      </c>
      <c r="B491" s="74">
        <v>46243</v>
      </c>
      <c r="C491" s="73">
        <v>44</v>
      </c>
      <c r="D491" s="73">
        <v>6</v>
      </c>
      <c r="E491" s="75">
        <v>6</v>
      </c>
      <c r="F491" s="73">
        <v>0</v>
      </c>
      <c r="G491" s="73" t="s">
        <v>187</v>
      </c>
      <c r="H491" s="73" t="s">
        <v>186</v>
      </c>
      <c r="I491" s="73" t="s">
        <v>289</v>
      </c>
    </row>
    <row r="492" spans="1:9" x14ac:dyDescent="0.25">
      <c r="A492" s="73" t="s">
        <v>92</v>
      </c>
      <c r="B492" s="74">
        <v>46245</v>
      </c>
      <c r="C492" s="73">
        <v>44</v>
      </c>
      <c r="D492" s="73">
        <v>6</v>
      </c>
      <c r="E492" s="75">
        <v>6</v>
      </c>
      <c r="F492" s="73">
        <v>0</v>
      </c>
      <c r="G492" s="73" t="s">
        <v>187</v>
      </c>
      <c r="H492" s="73" t="s">
        <v>186</v>
      </c>
      <c r="I492" s="73" t="s">
        <v>288</v>
      </c>
    </row>
    <row r="493" spans="1:9" x14ac:dyDescent="0.25">
      <c r="A493" s="73" t="s">
        <v>92</v>
      </c>
      <c r="B493" s="74">
        <v>46248</v>
      </c>
      <c r="C493" s="73">
        <v>44</v>
      </c>
      <c r="D493" s="73">
        <v>0</v>
      </c>
      <c r="E493" s="75">
        <v>0</v>
      </c>
      <c r="F493" s="73">
        <v>0</v>
      </c>
      <c r="G493" s="73" t="s">
        <v>187</v>
      </c>
      <c r="H493" s="73" t="s">
        <v>186</v>
      </c>
      <c r="I493" s="73" t="s">
        <v>288</v>
      </c>
    </row>
    <row r="494" spans="1:9" x14ac:dyDescent="0.25">
      <c r="A494" s="73" t="s">
        <v>92</v>
      </c>
      <c r="B494" s="74">
        <v>46249</v>
      </c>
      <c r="C494" s="73">
        <v>70</v>
      </c>
      <c r="D494" s="73">
        <v>0</v>
      </c>
      <c r="E494" s="75">
        <v>0</v>
      </c>
      <c r="F494" s="73">
        <v>0</v>
      </c>
      <c r="G494" s="73" t="s">
        <v>187</v>
      </c>
      <c r="H494" s="73" t="s">
        <v>186</v>
      </c>
      <c r="I494" s="73" t="s">
        <v>289</v>
      </c>
    </row>
    <row r="495" spans="1:9" x14ac:dyDescent="0.25">
      <c r="A495" s="73" t="s">
        <v>92</v>
      </c>
      <c r="B495" s="74">
        <v>46250</v>
      </c>
      <c r="C495" s="73">
        <v>44</v>
      </c>
      <c r="D495" s="73">
        <v>0</v>
      </c>
      <c r="E495" s="75">
        <v>0</v>
      </c>
      <c r="F495" s="73">
        <v>0</v>
      </c>
      <c r="G495" s="73" t="s">
        <v>187</v>
      </c>
      <c r="H495" s="73" t="s">
        <v>186</v>
      </c>
      <c r="I495" s="73" t="s">
        <v>289</v>
      </c>
    </row>
    <row r="496" spans="1:9" x14ac:dyDescent="0.25">
      <c r="A496" s="73" t="s">
        <v>92</v>
      </c>
      <c r="B496" s="74">
        <v>46252</v>
      </c>
      <c r="C496" s="73">
        <v>44</v>
      </c>
      <c r="D496" s="73">
        <v>0</v>
      </c>
      <c r="E496" s="75">
        <v>0</v>
      </c>
      <c r="F496" s="73">
        <v>0</v>
      </c>
      <c r="G496" s="73" t="s">
        <v>187</v>
      </c>
      <c r="H496" s="73" t="s">
        <v>186</v>
      </c>
      <c r="I496" s="73" t="s">
        <v>288</v>
      </c>
    </row>
    <row r="497" spans="1:9" x14ac:dyDescent="0.25">
      <c r="A497" s="73" t="s">
        <v>92</v>
      </c>
      <c r="B497" s="74">
        <v>46255</v>
      </c>
      <c r="C497" s="73">
        <v>44</v>
      </c>
      <c r="D497" s="73">
        <v>0</v>
      </c>
      <c r="E497" s="75">
        <v>0</v>
      </c>
      <c r="F497" s="73">
        <v>0</v>
      </c>
      <c r="G497" s="73" t="s">
        <v>187</v>
      </c>
      <c r="H497" s="73" t="s">
        <v>186</v>
      </c>
      <c r="I497" s="73" t="s">
        <v>288</v>
      </c>
    </row>
    <row r="498" spans="1:9" x14ac:dyDescent="0.25">
      <c r="A498" s="73" t="s">
        <v>92</v>
      </c>
      <c r="B498" s="74">
        <v>46256</v>
      </c>
      <c r="C498" s="73">
        <v>70</v>
      </c>
      <c r="D498" s="73">
        <v>0</v>
      </c>
      <c r="E498" s="75">
        <v>0</v>
      </c>
      <c r="F498" s="73">
        <v>0</v>
      </c>
      <c r="G498" s="73" t="s">
        <v>187</v>
      </c>
      <c r="H498" s="73" t="s">
        <v>186</v>
      </c>
      <c r="I498" s="73" t="s">
        <v>289</v>
      </c>
    </row>
    <row r="499" spans="1:9" x14ac:dyDescent="0.25">
      <c r="A499" s="73" t="s">
        <v>92</v>
      </c>
      <c r="B499" s="74">
        <v>46257</v>
      </c>
      <c r="C499" s="73">
        <v>44</v>
      </c>
      <c r="D499" s="73">
        <v>0</v>
      </c>
      <c r="E499" s="75">
        <v>0</v>
      </c>
      <c r="F499" s="73">
        <v>0</v>
      </c>
      <c r="G499" s="73" t="s">
        <v>187</v>
      </c>
      <c r="H499" s="73" t="s">
        <v>186</v>
      </c>
      <c r="I499" s="73" t="s">
        <v>289</v>
      </c>
    </row>
    <row r="500" spans="1:9" x14ac:dyDescent="0.25">
      <c r="A500" s="73" t="s">
        <v>92</v>
      </c>
      <c r="B500" s="74">
        <v>46259</v>
      </c>
      <c r="C500" s="73">
        <v>44</v>
      </c>
      <c r="D500" s="73">
        <v>4</v>
      </c>
      <c r="E500" s="75">
        <v>4</v>
      </c>
      <c r="F500" s="73">
        <v>0</v>
      </c>
      <c r="G500" s="73" t="s">
        <v>187</v>
      </c>
      <c r="H500" s="73" t="s">
        <v>186</v>
      </c>
      <c r="I500" s="73" t="s">
        <v>288</v>
      </c>
    </row>
    <row r="501" spans="1:9" x14ac:dyDescent="0.25">
      <c r="A501" s="73" t="s">
        <v>92</v>
      </c>
      <c r="B501" s="74">
        <v>46262</v>
      </c>
      <c r="C501" s="73">
        <v>44</v>
      </c>
      <c r="D501" s="73">
        <v>0</v>
      </c>
      <c r="E501" s="75">
        <v>0</v>
      </c>
      <c r="F501" s="73">
        <v>0</v>
      </c>
      <c r="G501" s="73" t="s">
        <v>187</v>
      </c>
      <c r="H501" s="73" t="s">
        <v>186</v>
      </c>
      <c r="I501" s="73" t="s">
        <v>288</v>
      </c>
    </row>
    <row r="502" spans="1:9" x14ac:dyDescent="0.25">
      <c r="A502" s="73" t="s">
        <v>92</v>
      </c>
      <c r="B502" s="74">
        <v>46263</v>
      </c>
      <c r="C502" s="73">
        <v>70</v>
      </c>
      <c r="D502" s="73">
        <v>0</v>
      </c>
      <c r="E502" s="75">
        <v>0</v>
      </c>
      <c r="F502" s="73">
        <v>0</v>
      </c>
      <c r="G502" s="73" t="s">
        <v>187</v>
      </c>
      <c r="H502" s="73" t="s">
        <v>186</v>
      </c>
      <c r="I502" s="73" t="s">
        <v>289</v>
      </c>
    </row>
    <row r="503" spans="1:9" x14ac:dyDescent="0.25">
      <c r="A503" s="73" t="s">
        <v>92</v>
      </c>
      <c r="B503" s="74">
        <v>46264</v>
      </c>
      <c r="C503" s="73">
        <v>44</v>
      </c>
      <c r="D503" s="73">
        <v>1</v>
      </c>
      <c r="E503" s="75">
        <v>1</v>
      </c>
      <c r="F503" s="73">
        <v>0</v>
      </c>
      <c r="G503" s="73" t="s">
        <v>187</v>
      </c>
      <c r="H503" s="73" t="s">
        <v>186</v>
      </c>
      <c r="I503" s="73" t="s">
        <v>289</v>
      </c>
    </row>
    <row r="504" spans="1:9" x14ac:dyDescent="0.25">
      <c r="A504" s="73" t="s">
        <v>92</v>
      </c>
      <c r="B504" s="74">
        <v>46266</v>
      </c>
      <c r="C504" s="73">
        <v>44</v>
      </c>
      <c r="D504" s="73">
        <v>0</v>
      </c>
      <c r="E504" s="75">
        <v>0</v>
      </c>
      <c r="F504" s="73">
        <v>0</v>
      </c>
      <c r="G504" s="73" t="s">
        <v>187</v>
      </c>
      <c r="H504" s="73" t="s">
        <v>186</v>
      </c>
      <c r="I504" s="73" t="s">
        <v>288</v>
      </c>
    </row>
    <row r="505" spans="1:9" x14ac:dyDescent="0.25">
      <c r="A505" s="73" t="s">
        <v>92</v>
      </c>
      <c r="B505" s="74">
        <v>46269</v>
      </c>
      <c r="C505" s="73">
        <v>44</v>
      </c>
      <c r="D505" s="73">
        <v>2</v>
      </c>
      <c r="E505" s="75">
        <v>2</v>
      </c>
      <c r="F505" s="73">
        <v>0</v>
      </c>
      <c r="G505" s="73" t="s">
        <v>187</v>
      </c>
      <c r="H505" s="73" t="s">
        <v>186</v>
      </c>
      <c r="I505" s="73" t="s">
        <v>288</v>
      </c>
    </row>
    <row r="506" spans="1:9" x14ac:dyDescent="0.25">
      <c r="A506" s="73" t="s">
        <v>92</v>
      </c>
      <c r="B506" s="74">
        <v>46271</v>
      </c>
      <c r="C506" s="73">
        <v>70</v>
      </c>
      <c r="D506" s="73">
        <v>0</v>
      </c>
      <c r="E506" s="75">
        <v>0</v>
      </c>
      <c r="F506" s="73">
        <v>0</v>
      </c>
      <c r="G506" s="73" t="s">
        <v>187</v>
      </c>
      <c r="H506" s="73" t="s">
        <v>186</v>
      </c>
      <c r="I506" s="73" t="s">
        <v>289</v>
      </c>
    </row>
    <row r="507" spans="1:9" x14ac:dyDescent="0.25">
      <c r="A507" s="73" t="s">
        <v>92</v>
      </c>
      <c r="B507" s="74">
        <v>46273</v>
      </c>
      <c r="C507" s="73">
        <v>70</v>
      </c>
      <c r="D507" s="73">
        <v>0</v>
      </c>
      <c r="E507" s="75">
        <v>0</v>
      </c>
      <c r="F507" s="73">
        <v>0</v>
      </c>
      <c r="G507" s="73" t="s">
        <v>187</v>
      </c>
      <c r="H507" s="73" t="s">
        <v>186</v>
      </c>
      <c r="I507" s="73" t="s">
        <v>289</v>
      </c>
    </row>
    <row r="508" spans="1:9" x14ac:dyDescent="0.25">
      <c r="A508" s="73" t="s">
        <v>92</v>
      </c>
      <c r="B508" s="74">
        <v>46276</v>
      </c>
      <c r="C508" s="73">
        <v>70</v>
      </c>
      <c r="D508" s="73">
        <v>2</v>
      </c>
      <c r="E508" s="75">
        <v>2</v>
      </c>
      <c r="F508" s="73">
        <v>0</v>
      </c>
      <c r="G508" s="73" t="s">
        <v>187</v>
      </c>
      <c r="H508" s="73" t="s">
        <v>186</v>
      </c>
      <c r="I508" s="73" t="s">
        <v>289</v>
      </c>
    </row>
    <row r="509" spans="1:9" x14ac:dyDescent="0.25">
      <c r="A509" s="73" t="s">
        <v>92</v>
      </c>
      <c r="B509" s="74">
        <v>46277</v>
      </c>
      <c r="C509" s="73">
        <v>70</v>
      </c>
      <c r="D509" s="73">
        <v>0</v>
      </c>
      <c r="E509" s="75">
        <v>0</v>
      </c>
      <c r="F509" s="73">
        <v>0</v>
      </c>
      <c r="G509" s="73" t="s">
        <v>187</v>
      </c>
      <c r="H509" s="73" t="s">
        <v>186</v>
      </c>
      <c r="I509" s="73" t="s">
        <v>289</v>
      </c>
    </row>
    <row r="510" spans="1:9" x14ac:dyDescent="0.25">
      <c r="A510" s="73" t="s">
        <v>92</v>
      </c>
      <c r="B510" s="74">
        <v>46278</v>
      </c>
      <c r="C510" s="73">
        <v>70</v>
      </c>
      <c r="D510" s="73">
        <v>0</v>
      </c>
      <c r="E510" s="75">
        <v>0</v>
      </c>
      <c r="F510" s="73">
        <v>0</v>
      </c>
      <c r="G510" s="73" t="s">
        <v>187</v>
      </c>
      <c r="H510" s="73" t="s">
        <v>186</v>
      </c>
      <c r="I510" s="73" t="s">
        <v>289</v>
      </c>
    </row>
    <row r="511" spans="1:9" x14ac:dyDescent="0.25">
      <c r="A511" s="73" t="s">
        <v>92</v>
      </c>
      <c r="B511" s="74">
        <v>46280</v>
      </c>
      <c r="C511" s="73">
        <v>70</v>
      </c>
      <c r="D511" s="73">
        <v>0</v>
      </c>
      <c r="E511" s="75">
        <v>0</v>
      </c>
      <c r="F511" s="73">
        <v>0</v>
      </c>
      <c r="G511" s="73" t="s">
        <v>187</v>
      </c>
      <c r="H511" s="73" t="s">
        <v>186</v>
      </c>
      <c r="I511" s="73" t="s">
        <v>289</v>
      </c>
    </row>
    <row r="512" spans="1:9" x14ac:dyDescent="0.25">
      <c r="A512" s="73" t="s">
        <v>92</v>
      </c>
      <c r="B512" s="74">
        <v>46283</v>
      </c>
      <c r="C512" s="73">
        <v>70</v>
      </c>
      <c r="D512" s="73">
        <v>0</v>
      </c>
      <c r="E512" s="75">
        <v>0</v>
      </c>
      <c r="F512" s="73">
        <v>0</v>
      </c>
      <c r="G512" s="73" t="s">
        <v>187</v>
      </c>
      <c r="H512" s="73" t="s">
        <v>186</v>
      </c>
      <c r="I512" s="73" t="s">
        <v>289</v>
      </c>
    </row>
    <row r="513" spans="1:9" x14ac:dyDescent="0.25">
      <c r="A513" s="73" t="s">
        <v>92</v>
      </c>
      <c r="B513" s="74">
        <v>46285</v>
      </c>
      <c r="C513" s="73">
        <v>70</v>
      </c>
      <c r="D513" s="73">
        <v>0</v>
      </c>
      <c r="E513" s="75">
        <v>0</v>
      </c>
      <c r="F513" s="73">
        <v>0</v>
      </c>
      <c r="G513" s="73" t="s">
        <v>187</v>
      </c>
      <c r="H513" s="73" t="s">
        <v>186</v>
      </c>
      <c r="I513" s="73" t="s">
        <v>289</v>
      </c>
    </row>
    <row r="514" spans="1:9" x14ac:dyDescent="0.25">
      <c r="A514" s="73" t="s">
        <v>92</v>
      </c>
      <c r="B514" s="74">
        <v>46287</v>
      </c>
      <c r="C514" s="73">
        <v>70</v>
      </c>
      <c r="D514" s="73">
        <v>0</v>
      </c>
      <c r="E514" s="75">
        <v>0</v>
      </c>
      <c r="F514" s="73">
        <v>0</v>
      </c>
      <c r="G514" s="73" t="s">
        <v>187</v>
      </c>
      <c r="H514" s="73" t="s">
        <v>186</v>
      </c>
      <c r="I514" s="73" t="s">
        <v>289</v>
      </c>
    </row>
    <row r="515" spans="1:9" x14ac:dyDescent="0.25">
      <c r="A515" s="73" t="s">
        <v>92</v>
      </c>
      <c r="B515" s="74">
        <v>46290</v>
      </c>
      <c r="C515" s="73">
        <v>70</v>
      </c>
      <c r="D515" s="73">
        <v>0</v>
      </c>
      <c r="E515" s="75">
        <v>0</v>
      </c>
      <c r="F515" s="73">
        <v>0</v>
      </c>
      <c r="G515" s="73" t="s">
        <v>187</v>
      </c>
      <c r="H515" s="73" t="s">
        <v>186</v>
      </c>
      <c r="I515" s="73" t="s">
        <v>289</v>
      </c>
    </row>
    <row r="516" spans="1:9" x14ac:dyDescent="0.25">
      <c r="A516" s="73" t="s">
        <v>92</v>
      </c>
      <c r="B516" s="74">
        <v>46292</v>
      </c>
      <c r="C516" s="73">
        <v>70</v>
      </c>
      <c r="D516" s="73">
        <v>0</v>
      </c>
      <c r="E516" s="75">
        <v>0</v>
      </c>
      <c r="F516" s="73">
        <v>0</v>
      </c>
      <c r="G516" s="73" t="s">
        <v>187</v>
      </c>
      <c r="H516" s="73" t="s">
        <v>186</v>
      </c>
      <c r="I516" s="73" t="s">
        <v>289</v>
      </c>
    </row>
    <row r="517" spans="1:9" x14ac:dyDescent="0.25">
      <c r="A517" s="73" t="s">
        <v>92</v>
      </c>
      <c r="B517" s="74">
        <v>46294</v>
      </c>
      <c r="C517" s="73">
        <v>70</v>
      </c>
      <c r="D517" s="73">
        <v>0</v>
      </c>
      <c r="E517" s="75">
        <v>0</v>
      </c>
      <c r="F517" s="73">
        <v>0</v>
      </c>
      <c r="G517" s="73" t="s">
        <v>187</v>
      </c>
      <c r="H517" s="73" t="s">
        <v>186</v>
      </c>
      <c r="I517" s="73" t="s">
        <v>289</v>
      </c>
    </row>
    <row r="518" spans="1:9" x14ac:dyDescent="0.25">
      <c r="A518" s="73" t="s">
        <v>92</v>
      </c>
      <c r="B518" s="74">
        <v>46297</v>
      </c>
      <c r="C518" s="73">
        <v>70</v>
      </c>
      <c r="D518" s="73">
        <v>0</v>
      </c>
      <c r="E518" s="75">
        <v>0</v>
      </c>
      <c r="F518" s="73">
        <v>0</v>
      </c>
      <c r="G518" s="73" t="s">
        <v>187</v>
      </c>
      <c r="H518" s="73" t="s">
        <v>186</v>
      </c>
      <c r="I518" s="73" t="s">
        <v>289</v>
      </c>
    </row>
    <row r="519" spans="1:9" x14ac:dyDescent="0.25">
      <c r="A519" s="73" t="s">
        <v>92</v>
      </c>
      <c r="B519" s="74">
        <v>46299</v>
      </c>
      <c r="C519" s="73">
        <v>70</v>
      </c>
      <c r="D519" s="73">
        <v>0</v>
      </c>
      <c r="E519" s="75">
        <v>0</v>
      </c>
      <c r="F519" s="73">
        <v>0</v>
      </c>
      <c r="G519" s="73" t="s">
        <v>187</v>
      </c>
      <c r="H519" s="73" t="s">
        <v>186</v>
      </c>
      <c r="I519" s="73" t="s">
        <v>289</v>
      </c>
    </row>
    <row r="520" spans="1:9" x14ac:dyDescent="0.25">
      <c r="A520" s="73" t="s">
        <v>92</v>
      </c>
      <c r="B520" s="74">
        <v>46301</v>
      </c>
      <c r="C520" s="73">
        <v>70</v>
      </c>
      <c r="D520" s="73">
        <v>0</v>
      </c>
      <c r="E520" s="75">
        <v>0</v>
      </c>
      <c r="F520" s="73">
        <v>0</v>
      </c>
      <c r="G520" s="73" t="s">
        <v>187</v>
      </c>
      <c r="H520" s="73" t="s">
        <v>186</v>
      </c>
      <c r="I520" s="73" t="s">
        <v>289</v>
      </c>
    </row>
    <row r="521" spans="1:9" x14ac:dyDescent="0.25">
      <c r="A521" s="73" t="s">
        <v>92</v>
      </c>
      <c r="B521" s="74">
        <v>46304</v>
      </c>
      <c r="C521" s="73">
        <v>70</v>
      </c>
      <c r="D521" s="73">
        <v>0</v>
      </c>
      <c r="E521" s="75">
        <v>0</v>
      </c>
      <c r="F521" s="73">
        <v>0</v>
      </c>
      <c r="G521" s="73" t="s">
        <v>187</v>
      </c>
      <c r="H521" s="73" t="s">
        <v>186</v>
      </c>
      <c r="I521" s="73" t="s">
        <v>289</v>
      </c>
    </row>
    <row r="522" spans="1:9" x14ac:dyDescent="0.25">
      <c r="A522" s="73" t="s">
        <v>92</v>
      </c>
      <c r="B522" s="74">
        <v>46306</v>
      </c>
      <c r="C522" s="73">
        <v>70</v>
      </c>
      <c r="D522" s="73">
        <v>0</v>
      </c>
      <c r="E522" s="75">
        <v>0</v>
      </c>
      <c r="F522" s="73">
        <v>0</v>
      </c>
      <c r="G522" s="73" t="s">
        <v>187</v>
      </c>
      <c r="H522" s="73" t="s">
        <v>186</v>
      </c>
      <c r="I522" s="73" t="s">
        <v>289</v>
      </c>
    </row>
    <row r="523" spans="1:9" x14ac:dyDescent="0.25">
      <c r="A523" s="73" t="s">
        <v>92</v>
      </c>
      <c r="B523" s="74">
        <v>46308</v>
      </c>
      <c r="C523" s="73">
        <v>70</v>
      </c>
      <c r="D523" s="73">
        <v>2</v>
      </c>
      <c r="E523" s="75">
        <v>2</v>
      </c>
      <c r="F523" s="73">
        <v>0</v>
      </c>
      <c r="G523" s="73" t="s">
        <v>187</v>
      </c>
      <c r="H523" s="73" t="s">
        <v>186</v>
      </c>
      <c r="I523" s="73" t="s">
        <v>289</v>
      </c>
    </row>
    <row r="524" spans="1:9" x14ac:dyDescent="0.25">
      <c r="A524" s="73" t="s">
        <v>92</v>
      </c>
      <c r="B524" s="74">
        <v>46311</v>
      </c>
      <c r="C524" s="73">
        <v>70</v>
      </c>
      <c r="D524" s="73">
        <v>5</v>
      </c>
      <c r="E524" s="75">
        <v>5</v>
      </c>
      <c r="F524" s="73">
        <v>0</v>
      </c>
      <c r="G524" s="73" t="s">
        <v>187</v>
      </c>
      <c r="H524" s="73" t="s">
        <v>186</v>
      </c>
      <c r="I524" s="73" t="s">
        <v>289</v>
      </c>
    </row>
    <row r="525" spans="1:9" x14ac:dyDescent="0.25">
      <c r="A525" s="73" t="s">
        <v>92</v>
      </c>
      <c r="B525" s="74">
        <v>46313</v>
      </c>
      <c r="C525" s="73">
        <v>70</v>
      </c>
      <c r="D525" s="73">
        <v>0</v>
      </c>
      <c r="E525" s="75">
        <v>0</v>
      </c>
      <c r="F525" s="73">
        <v>0</v>
      </c>
      <c r="G525" s="73" t="s">
        <v>187</v>
      </c>
      <c r="H525" s="73" t="s">
        <v>186</v>
      </c>
      <c r="I525" s="73" t="s">
        <v>289</v>
      </c>
    </row>
    <row r="526" spans="1:9" x14ac:dyDescent="0.25">
      <c r="A526" s="73" t="s">
        <v>92</v>
      </c>
      <c r="B526" s="74">
        <v>46315</v>
      </c>
      <c r="C526" s="73">
        <v>70</v>
      </c>
      <c r="D526" s="73">
        <v>0</v>
      </c>
      <c r="E526" s="75">
        <v>0</v>
      </c>
      <c r="F526" s="73">
        <v>0</v>
      </c>
      <c r="G526" s="73" t="s">
        <v>187</v>
      </c>
      <c r="H526" s="73" t="s">
        <v>186</v>
      </c>
      <c r="I526" s="73" t="s">
        <v>289</v>
      </c>
    </row>
    <row r="527" spans="1:9" x14ac:dyDescent="0.25">
      <c r="A527" s="73" t="s">
        <v>92</v>
      </c>
      <c r="B527" s="74">
        <v>46318</v>
      </c>
      <c r="C527" s="73">
        <v>70</v>
      </c>
      <c r="D527" s="73">
        <v>0</v>
      </c>
      <c r="E527" s="75">
        <v>0</v>
      </c>
      <c r="F527" s="73">
        <v>0</v>
      </c>
      <c r="G527" s="73" t="s">
        <v>187</v>
      </c>
      <c r="H527" s="73" t="s">
        <v>186</v>
      </c>
      <c r="I527" s="73" t="s">
        <v>289</v>
      </c>
    </row>
    <row r="528" spans="1:9" x14ac:dyDescent="0.25">
      <c r="A528" s="73" t="s">
        <v>92</v>
      </c>
      <c r="B528" s="74">
        <v>46320</v>
      </c>
      <c r="C528" s="73">
        <v>70</v>
      </c>
      <c r="D528" s="73">
        <v>0</v>
      </c>
      <c r="E528" s="75">
        <v>0</v>
      </c>
      <c r="F528" s="73">
        <v>0</v>
      </c>
      <c r="G528" s="73" t="s">
        <v>187</v>
      </c>
      <c r="H528" s="73" t="s">
        <v>186</v>
      </c>
      <c r="I528" s="73" t="s">
        <v>289</v>
      </c>
    </row>
    <row r="529" spans="1:9" x14ac:dyDescent="0.25">
      <c r="A529" s="73" t="s">
        <v>93</v>
      </c>
      <c r="B529" s="74">
        <v>46217</v>
      </c>
      <c r="C529" s="73">
        <v>44</v>
      </c>
      <c r="D529" s="73">
        <v>10</v>
      </c>
      <c r="E529" s="75">
        <v>10</v>
      </c>
      <c r="F529" s="73">
        <v>0</v>
      </c>
      <c r="G529" s="73" t="s">
        <v>189</v>
      </c>
      <c r="H529" s="73" t="s">
        <v>188</v>
      </c>
      <c r="I529" s="73" t="s">
        <v>288</v>
      </c>
    </row>
    <row r="530" spans="1:9" x14ac:dyDescent="0.25">
      <c r="A530" s="73" t="s">
        <v>93</v>
      </c>
      <c r="B530" s="74">
        <v>46220</v>
      </c>
      <c r="C530" s="73">
        <v>48</v>
      </c>
      <c r="D530" s="73">
        <v>10</v>
      </c>
      <c r="E530" s="75">
        <v>10</v>
      </c>
      <c r="F530" s="73">
        <v>2</v>
      </c>
      <c r="G530" s="73" t="s">
        <v>189</v>
      </c>
      <c r="H530" s="73" t="s">
        <v>188</v>
      </c>
      <c r="I530" s="73" t="s">
        <v>293</v>
      </c>
    </row>
    <row r="531" spans="1:9" x14ac:dyDescent="0.25">
      <c r="A531" s="73" t="s">
        <v>93</v>
      </c>
      <c r="B531" s="74">
        <v>46222</v>
      </c>
      <c r="C531" s="73">
        <v>44</v>
      </c>
      <c r="D531" s="73">
        <v>6</v>
      </c>
      <c r="E531" s="75">
        <v>6</v>
      </c>
      <c r="F531" s="73">
        <v>0</v>
      </c>
      <c r="G531" s="73" t="s">
        <v>189</v>
      </c>
      <c r="H531" s="73" t="s">
        <v>188</v>
      </c>
      <c r="I531" s="73" t="s">
        <v>289</v>
      </c>
    </row>
    <row r="532" spans="1:9" x14ac:dyDescent="0.25">
      <c r="A532" s="73" t="s">
        <v>93</v>
      </c>
      <c r="B532" s="74">
        <v>46224</v>
      </c>
      <c r="C532" s="73">
        <v>44</v>
      </c>
      <c r="D532" s="73">
        <v>5</v>
      </c>
      <c r="E532" s="75">
        <v>5</v>
      </c>
      <c r="F532" s="73">
        <v>0</v>
      </c>
      <c r="G532" s="73" t="s">
        <v>189</v>
      </c>
      <c r="H532" s="73" t="s">
        <v>188</v>
      </c>
      <c r="I532" s="73" t="s">
        <v>288</v>
      </c>
    </row>
    <row r="533" spans="1:9" x14ac:dyDescent="0.25">
      <c r="A533" s="73" t="s">
        <v>93</v>
      </c>
      <c r="B533" s="74">
        <v>46227</v>
      </c>
      <c r="C533" s="73">
        <v>44</v>
      </c>
      <c r="D533" s="73">
        <v>1</v>
      </c>
      <c r="E533" s="75">
        <v>1</v>
      </c>
      <c r="F533" s="73">
        <v>0</v>
      </c>
      <c r="G533" s="73" t="s">
        <v>189</v>
      </c>
      <c r="H533" s="73" t="s">
        <v>188</v>
      </c>
      <c r="I533" s="73" t="s">
        <v>288</v>
      </c>
    </row>
    <row r="534" spans="1:9" x14ac:dyDescent="0.25">
      <c r="A534" s="73" t="s">
        <v>93</v>
      </c>
      <c r="B534" s="74">
        <v>46229</v>
      </c>
      <c r="C534" s="73">
        <v>44</v>
      </c>
      <c r="D534" s="73">
        <v>13</v>
      </c>
      <c r="E534" s="75">
        <v>13</v>
      </c>
      <c r="F534" s="73">
        <v>0</v>
      </c>
      <c r="G534" s="73" t="s">
        <v>189</v>
      </c>
      <c r="H534" s="73" t="s">
        <v>188</v>
      </c>
      <c r="I534" s="73" t="s">
        <v>289</v>
      </c>
    </row>
    <row r="535" spans="1:9" x14ac:dyDescent="0.25">
      <c r="A535" s="73" t="s">
        <v>93</v>
      </c>
      <c r="B535" s="74">
        <v>46231</v>
      </c>
      <c r="C535" s="73">
        <v>44</v>
      </c>
      <c r="D535" s="73">
        <v>0</v>
      </c>
      <c r="E535" s="75">
        <v>0</v>
      </c>
      <c r="F535" s="73">
        <v>0</v>
      </c>
      <c r="G535" s="73" t="s">
        <v>189</v>
      </c>
      <c r="H535" s="73" t="s">
        <v>188</v>
      </c>
      <c r="I535" s="73" t="s">
        <v>288</v>
      </c>
    </row>
    <row r="536" spans="1:9" x14ac:dyDescent="0.25">
      <c r="A536" s="73" t="s">
        <v>93</v>
      </c>
      <c r="B536" s="74">
        <v>46234</v>
      </c>
      <c r="C536" s="73">
        <v>44</v>
      </c>
      <c r="D536" s="73">
        <v>5</v>
      </c>
      <c r="E536" s="75">
        <v>5</v>
      </c>
      <c r="F536" s="73">
        <v>0</v>
      </c>
      <c r="G536" s="73" t="s">
        <v>189</v>
      </c>
      <c r="H536" s="73" t="s">
        <v>188</v>
      </c>
      <c r="I536" s="73" t="s">
        <v>288</v>
      </c>
    </row>
    <row r="537" spans="1:9" x14ac:dyDescent="0.25">
      <c r="A537" s="73" t="s">
        <v>93</v>
      </c>
      <c r="B537" s="74">
        <v>46235</v>
      </c>
      <c r="C537" s="73">
        <v>44</v>
      </c>
      <c r="D537" s="73">
        <v>0</v>
      </c>
      <c r="E537" s="75">
        <v>0</v>
      </c>
      <c r="F537" s="73">
        <v>0</v>
      </c>
      <c r="G537" s="73" t="s">
        <v>189</v>
      </c>
      <c r="H537" s="73" t="s">
        <v>188</v>
      </c>
      <c r="I537" s="73" t="s">
        <v>288</v>
      </c>
    </row>
    <row r="538" spans="1:9" x14ac:dyDescent="0.25">
      <c r="A538" s="73" t="s">
        <v>93</v>
      </c>
      <c r="B538" s="74">
        <v>46236</v>
      </c>
      <c r="C538" s="73">
        <v>44</v>
      </c>
      <c r="D538" s="73">
        <v>0</v>
      </c>
      <c r="E538" s="75">
        <v>0</v>
      </c>
      <c r="F538" s="73">
        <v>0</v>
      </c>
      <c r="G538" s="73" t="s">
        <v>189</v>
      </c>
      <c r="H538" s="73" t="s">
        <v>188</v>
      </c>
      <c r="I538" s="73" t="s">
        <v>289</v>
      </c>
    </row>
    <row r="539" spans="1:9" x14ac:dyDescent="0.25">
      <c r="A539" s="73" t="s">
        <v>93</v>
      </c>
      <c r="B539" s="74">
        <v>46238</v>
      </c>
      <c r="C539" s="73">
        <v>44</v>
      </c>
      <c r="D539" s="73">
        <v>0</v>
      </c>
      <c r="E539" s="75">
        <v>0</v>
      </c>
      <c r="F539" s="73">
        <v>0</v>
      </c>
      <c r="G539" s="73" t="s">
        <v>189</v>
      </c>
      <c r="H539" s="73" t="s">
        <v>188</v>
      </c>
      <c r="I539" s="73" t="s">
        <v>288</v>
      </c>
    </row>
    <row r="540" spans="1:9" x14ac:dyDescent="0.25">
      <c r="A540" s="73" t="s">
        <v>93</v>
      </c>
      <c r="B540" s="74">
        <v>46241</v>
      </c>
      <c r="C540" s="73">
        <v>44</v>
      </c>
      <c r="D540" s="73">
        <v>3</v>
      </c>
      <c r="E540" s="75">
        <v>3</v>
      </c>
      <c r="F540" s="73">
        <v>0</v>
      </c>
      <c r="G540" s="73" t="s">
        <v>189</v>
      </c>
      <c r="H540" s="73" t="s">
        <v>188</v>
      </c>
      <c r="I540" s="73" t="s">
        <v>288</v>
      </c>
    </row>
    <row r="541" spans="1:9" x14ac:dyDescent="0.25">
      <c r="A541" s="73" t="s">
        <v>93</v>
      </c>
      <c r="B541" s="74">
        <v>46242</v>
      </c>
      <c r="C541" s="73">
        <v>70</v>
      </c>
      <c r="D541" s="73">
        <v>0</v>
      </c>
      <c r="E541" s="75">
        <v>0</v>
      </c>
      <c r="F541" s="73">
        <v>0</v>
      </c>
      <c r="G541" s="73" t="s">
        <v>189</v>
      </c>
      <c r="H541" s="73" t="s">
        <v>188</v>
      </c>
      <c r="I541" s="73" t="s">
        <v>289</v>
      </c>
    </row>
    <row r="542" spans="1:9" x14ac:dyDescent="0.25">
      <c r="A542" s="73" t="s">
        <v>93</v>
      </c>
      <c r="B542" s="74">
        <v>46243</v>
      </c>
      <c r="C542" s="73">
        <v>44</v>
      </c>
      <c r="D542" s="73">
        <v>4</v>
      </c>
      <c r="E542" s="75">
        <v>4</v>
      </c>
      <c r="F542" s="73">
        <v>0</v>
      </c>
      <c r="G542" s="73" t="s">
        <v>189</v>
      </c>
      <c r="H542" s="73" t="s">
        <v>188</v>
      </c>
      <c r="I542" s="73" t="s">
        <v>289</v>
      </c>
    </row>
    <row r="543" spans="1:9" x14ac:dyDescent="0.25">
      <c r="A543" s="73" t="s">
        <v>93</v>
      </c>
      <c r="B543" s="74">
        <v>46245</v>
      </c>
      <c r="C543" s="73">
        <v>44</v>
      </c>
      <c r="D543" s="73">
        <v>1</v>
      </c>
      <c r="E543" s="75">
        <v>1</v>
      </c>
      <c r="F543" s="73">
        <v>0</v>
      </c>
      <c r="G543" s="73" t="s">
        <v>189</v>
      </c>
      <c r="H543" s="73" t="s">
        <v>188</v>
      </c>
      <c r="I543" s="73" t="s">
        <v>288</v>
      </c>
    </row>
    <row r="544" spans="1:9" x14ac:dyDescent="0.25">
      <c r="A544" s="73" t="s">
        <v>93</v>
      </c>
      <c r="B544" s="74">
        <v>46248</v>
      </c>
      <c r="C544" s="73">
        <v>44</v>
      </c>
      <c r="D544" s="73">
        <v>0</v>
      </c>
      <c r="E544" s="75">
        <v>0</v>
      </c>
      <c r="F544" s="73">
        <v>0</v>
      </c>
      <c r="G544" s="73" t="s">
        <v>189</v>
      </c>
      <c r="H544" s="73" t="s">
        <v>188</v>
      </c>
      <c r="I544" s="73" t="s">
        <v>288</v>
      </c>
    </row>
    <row r="545" spans="1:9" x14ac:dyDescent="0.25">
      <c r="A545" s="73" t="s">
        <v>93</v>
      </c>
      <c r="B545" s="74">
        <v>46249</v>
      </c>
      <c r="C545" s="73">
        <v>70</v>
      </c>
      <c r="D545" s="73">
        <v>0</v>
      </c>
      <c r="E545" s="75">
        <v>0</v>
      </c>
      <c r="F545" s="73">
        <v>0</v>
      </c>
      <c r="G545" s="73" t="s">
        <v>189</v>
      </c>
      <c r="H545" s="73" t="s">
        <v>188</v>
      </c>
      <c r="I545" s="73" t="s">
        <v>289</v>
      </c>
    </row>
    <row r="546" spans="1:9" x14ac:dyDescent="0.25">
      <c r="A546" s="73" t="s">
        <v>93</v>
      </c>
      <c r="B546" s="74">
        <v>46250</v>
      </c>
      <c r="C546" s="73">
        <v>44</v>
      </c>
      <c r="D546" s="73">
        <v>2</v>
      </c>
      <c r="E546" s="75">
        <v>2</v>
      </c>
      <c r="F546" s="73">
        <v>0</v>
      </c>
      <c r="G546" s="73" t="s">
        <v>189</v>
      </c>
      <c r="H546" s="73" t="s">
        <v>188</v>
      </c>
      <c r="I546" s="73" t="s">
        <v>289</v>
      </c>
    </row>
    <row r="547" spans="1:9" x14ac:dyDescent="0.25">
      <c r="A547" s="73" t="s">
        <v>93</v>
      </c>
      <c r="B547" s="74">
        <v>46252</v>
      </c>
      <c r="C547" s="73">
        <v>44</v>
      </c>
      <c r="D547" s="73">
        <v>7</v>
      </c>
      <c r="E547" s="75">
        <v>7</v>
      </c>
      <c r="F547" s="73">
        <v>0</v>
      </c>
      <c r="G547" s="73" t="s">
        <v>189</v>
      </c>
      <c r="H547" s="73" t="s">
        <v>188</v>
      </c>
      <c r="I547" s="73" t="s">
        <v>288</v>
      </c>
    </row>
    <row r="548" spans="1:9" x14ac:dyDescent="0.25">
      <c r="A548" s="73" t="s">
        <v>93</v>
      </c>
      <c r="B548" s="74">
        <v>46255</v>
      </c>
      <c r="C548" s="73">
        <v>44</v>
      </c>
      <c r="D548" s="73">
        <v>5</v>
      </c>
      <c r="E548" s="75">
        <v>5</v>
      </c>
      <c r="F548" s="73">
        <v>0</v>
      </c>
      <c r="G548" s="73" t="s">
        <v>189</v>
      </c>
      <c r="H548" s="73" t="s">
        <v>188</v>
      </c>
      <c r="I548" s="73" t="s">
        <v>288</v>
      </c>
    </row>
    <row r="549" spans="1:9" x14ac:dyDescent="0.25">
      <c r="A549" s="73" t="s">
        <v>93</v>
      </c>
      <c r="B549" s="74">
        <v>46256</v>
      </c>
      <c r="C549" s="73">
        <v>70</v>
      </c>
      <c r="D549" s="73">
        <v>0</v>
      </c>
      <c r="E549" s="75">
        <v>0</v>
      </c>
      <c r="F549" s="73">
        <v>0</v>
      </c>
      <c r="G549" s="73" t="s">
        <v>189</v>
      </c>
      <c r="H549" s="73" t="s">
        <v>188</v>
      </c>
      <c r="I549" s="73" t="s">
        <v>289</v>
      </c>
    </row>
    <row r="550" spans="1:9" x14ac:dyDescent="0.25">
      <c r="A550" s="73" t="s">
        <v>93</v>
      </c>
      <c r="B550" s="74">
        <v>46257</v>
      </c>
      <c r="C550" s="73">
        <v>44</v>
      </c>
      <c r="D550" s="73">
        <v>0</v>
      </c>
      <c r="E550" s="75">
        <v>0</v>
      </c>
      <c r="F550" s="73">
        <v>0</v>
      </c>
      <c r="G550" s="73" t="s">
        <v>189</v>
      </c>
      <c r="H550" s="73" t="s">
        <v>188</v>
      </c>
      <c r="I550" s="73" t="s">
        <v>289</v>
      </c>
    </row>
    <row r="551" spans="1:9" x14ac:dyDescent="0.25">
      <c r="A551" s="73" t="s">
        <v>93</v>
      </c>
      <c r="B551" s="74">
        <v>46259</v>
      </c>
      <c r="C551" s="73">
        <v>44</v>
      </c>
      <c r="D551" s="73">
        <v>0</v>
      </c>
      <c r="E551" s="75">
        <v>0</v>
      </c>
      <c r="F551" s="73">
        <v>0</v>
      </c>
      <c r="G551" s="73" t="s">
        <v>189</v>
      </c>
      <c r="H551" s="73" t="s">
        <v>188</v>
      </c>
      <c r="I551" s="73" t="s">
        <v>288</v>
      </c>
    </row>
    <row r="552" spans="1:9" x14ac:dyDescent="0.25">
      <c r="A552" s="73" t="s">
        <v>93</v>
      </c>
      <c r="B552" s="74">
        <v>46262</v>
      </c>
      <c r="C552" s="73">
        <v>44</v>
      </c>
      <c r="D552" s="73">
        <v>0</v>
      </c>
      <c r="E552" s="75">
        <v>0</v>
      </c>
      <c r="F552" s="73">
        <v>0</v>
      </c>
      <c r="G552" s="73" t="s">
        <v>189</v>
      </c>
      <c r="H552" s="73" t="s">
        <v>188</v>
      </c>
      <c r="I552" s="73" t="s">
        <v>288</v>
      </c>
    </row>
    <row r="553" spans="1:9" x14ac:dyDescent="0.25">
      <c r="A553" s="73" t="s">
        <v>93</v>
      </c>
      <c r="B553" s="74">
        <v>46263</v>
      </c>
      <c r="C553" s="73">
        <v>70</v>
      </c>
      <c r="D553" s="73">
        <v>0</v>
      </c>
      <c r="E553" s="75">
        <v>0</v>
      </c>
      <c r="F553" s="73">
        <v>0</v>
      </c>
      <c r="G553" s="73" t="s">
        <v>189</v>
      </c>
      <c r="H553" s="73" t="s">
        <v>188</v>
      </c>
      <c r="I553" s="73" t="s">
        <v>289</v>
      </c>
    </row>
    <row r="554" spans="1:9" x14ac:dyDescent="0.25">
      <c r="A554" s="73" t="s">
        <v>93</v>
      </c>
      <c r="B554" s="74">
        <v>46264</v>
      </c>
      <c r="C554" s="73">
        <v>44</v>
      </c>
      <c r="D554" s="73">
        <v>0</v>
      </c>
      <c r="E554" s="75">
        <v>0</v>
      </c>
      <c r="F554" s="73">
        <v>0</v>
      </c>
      <c r="G554" s="73" t="s">
        <v>189</v>
      </c>
      <c r="H554" s="73" t="s">
        <v>188</v>
      </c>
      <c r="I554" s="73" t="s">
        <v>289</v>
      </c>
    </row>
    <row r="555" spans="1:9" x14ac:dyDescent="0.25">
      <c r="A555" s="73" t="s">
        <v>93</v>
      </c>
      <c r="B555" s="74">
        <v>46266</v>
      </c>
      <c r="C555" s="73">
        <v>44</v>
      </c>
      <c r="D555" s="73">
        <v>0</v>
      </c>
      <c r="E555" s="75">
        <v>0</v>
      </c>
      <c r="F555" s="73">
        <v>0</v>
      </c>
      <c r="G555" s="73" t="s">
        <v>189</v>
      </c>
      <c r="H555" s="73" t="s">
        <v>188</v>
      </c>
      <c r="I555" s="73" t="s">
        <v>288</v>
      </c>
    </row>
    <row r="556" spans="1:9" x14ac:dyDescent="0.25">
      <c r="A556" s="73" t="s">
        <v>93</v>
      </c>
      <c r="B556" s="74">
        <v>46269</v>
      </c>
      <c r="C556" s="73">
        <v>44</v>
      </c>
      <c r="D556" s="73">
        <v>0</v>
      </c>
      <c r="E556" s="75">
        <v>0</v>
      </c>
      <c r="F556" s="73">
        <v>0</v>
      </c>
      <c r="G556" s="73" t="s">
        <v>189</v>
      </c>
      <c r="H556" s="73" t="s">
        <v>188</v>
      </c>
      <c r="I556" s="73" t="s">
        <v>288</v>
      </c>
    </row>
    <row r="557" spans="1:9" x14ac:dyDescent="0.25">
      <c r="A557" s="73" t="s">
        <v>93</v>
      </c>
      <c r="B557" s="74">
        <v>46271</v>
      </c>
      <c r="C557" s="73">
        <v>70</v>
      </c>
      <c r="D557" s="73">
        <v>0</v>
      </c>
      <c r="E557" s="75">
        <v>0</v>
      </c>
      <c r="F557" s="73">
        <v>0</v>
      </c>
      <c r="G557" s="73" t="s">
        <v>189</v>
      </c>
      <c r="H557" s="73" t="s">
        <v>188</v>
      </c>
      <c r="I557" s="73" t="s">
        <v>289</v>
      </c>
    </row>
    <row r="558" spans="1:9" x14ac:dyDescent="0.25">
      <c r="A558" s="73" t="s">
        <v>93</v>
      </c>
      <c r="B558" s="74">
        <v>46273</v>
      </c>
      <c r="C558" s="73">
        <v>70</v>
      </c>
      <c r="D558" s="73">
        <v>0</v>
      </c>
      <c r="E558" s="75">
        <v>0</v>
      </c>
      <c r="F558" s="73">
        <v>0</v>
      </c>
      <c r="G558" s="73" t="s">
        <v>189</v>
      </c>
      <c r="H558" s="73" t="s">
        <v>188</v>
      </c>
      <c r="I558" s="73" t="s">
        <v>289</v>
      </c>
    </row>
    <row r="559" spans="1:9" x14ac:dyDescent="0.25">
      <c r="A559" s="73" t="s">
        <v>93</v>
      </c>
      <c r="B559" s="74">
        <v>46276</v>
      </c>
      <c r="C559" s="73">
        <v>70</v>
      </c>
      <c r="D559" s="73">
        <v>0</v>
      </c>
      <c r="E559" s="75">
        <v>0</v>
      </c>
      <c r="F559" s="73">
        <v>0</v>
      </c>
      <c r="G559" s="73" t="s">
        <v>189</v>
      </c>
      <c r="H559" s="73" t="s">
        <v>188</v>
      </c>
      <c r="I559" s="73" t="s">
        <v>289</v>
      </c>
    </row>
    <row r="560" spans="1:9" x14ac:dyDescent="0.25">
      <c r="A560" s="73" t="s">
        <v>93</v>
      </c>
      <c r="B560" s="74">
        <v>46277</v>
      </c>
      <c r="C560" s="73">
        <v>70</v>
      </c>
      <c r="D560" s="73">
        <v>0</v>
      </c>
      <c r="E560" s="75">
        <v>0</v>
      </c>
      <c r="F560" s="73">
        <v>0</v>
      </c>
      <c r="G560" s="73" t="s">
        <v>189</v>
      </c>
      <c r="H560" s="73" t="s">
        <v>188</v>
      </c>
      <c r="I560" s="73" t="s">
        <v>289</v>
      </c>
    </row>
    <row r="561" spans="1:9" x14ac:dyDescent="0.25">
      <c r="A561" s="73" t="s">
        <v>93</v>
      </c>
      <c r="B561" s="74">
        <v>46278</v>
      </c>
      <c r="C561" s="73">
        <v>70</v>
      </c>
      <c r="D561" s="73">
        <v>0</v>
      </c>
      <c r="E561" s="75">
        <v>0</v>
      </c>
      <c r="F561" s="73">
        <v>0</v>
      </c>
      <c r="G561" s="73" t="s">
        <v>189</v>
      </c>
      <c r="H561" s="73" t="s">
        <v>188</v>
      </c>
      <c r="I561" s="73" t="s">
        <v>289</v>
      </c>
    </row>
    <row r="562" spans="1:9" x14ac:dyDescent="0.25">
      <c r="A562" s="73" t="s">
        <v>93</v>
      </c>
      <c r="B562" s="74">
        <v>46280</v>
      </c>
      <c r="C562" s="73">
        <v>70</v>
      </c>
      <c r="D562" s="73">
        <v>0</v>
      </c>
      <c r="E562" s="75">
        <v>0</v>
      </c>
      <c r="F562" s="73">
        <v>0</v>
      </c>
      <c r="G562" s="73" t="s">
        <v>189</v>
      </c>
      <c r="H562" s="73" t="s">
        <v>188</v>
      </c>
      <c r="I562" s="73" t="s">
        <v>289</v>
      </c>
    </row>
    <row r="563" spans="1:9" x14ac:dyDescent="0.25">
      <c r="A563" s="73" t="s">
        <v>93</v>
      </c>
      <c r="B563" s="74">
        <v>46283</v>
      </c>
      <c r="C563" s="73">
        <v>70</v>
      </c>
      <c r="D563" s="73">
        <v>0</v>
      </c>
      <c r="E563" s="75">
        <v>0</v>
      </c>
      <c r="F563" s="73">
        <v>0</v>
      </c>
      <c r="G563" s="73" t="s">
        <v>189</v>
      </c>
      <c r="H563" s="73" t="s">
        <v>188</v>
      </c>
      <c r="I563" s="73" t="s">
        <v>289</v>
      </c>
    </row>
    <row r="564" spans="1:9" x14ac:dyDescent="0.25">
      <c r="A564" s="73" t="s">
        <v>93</v>
      </c>
      <c r="B564" s="74">
        <v>46285</v>
      </c>
      <c r="C564" s="73">
        <v>70</v>
      </c>
      <c r="D564" s="73">
        <v>0</v>
      </c>
      <c r="E564" s="75">
        <v>0</v>
      </c>
      <c r="F564" s="73">
        <v>0</v>
      </c>
      <c r="G564" s="73" t="s">
        <v>189</v>
      </c>
      <c r="H564" s="73" t="s">
        <v>188</v>
      </c>
      <c r="I564" s="73" t="s">
        <v>289</v>
      </c>
    </row>
    <row r="565" spans="1:9" x14ac:dyDescent="0.25">
      <c r="A565" s="73" t="s">
        <v>93</v>
      </c>
      <c r="B565" s="74">
        <v>46287</v>
      </c>
      <c r="C565" s="73">
        <v>70</v>
      </c>
      <c r="D565" s="73">
        <v>0</v>
      </c>
      <c r="E565" s="75">
        <v>0</v>
      </c>
      <c r="F565" s="73">
        <v>0</v>
      </c>
      <c r="G565" s="73" t="s">
        <v>189</v>
      </c>
      <c r="H565" s="73" t="s">
        <v>188</v>
      </c>
      <c r="I565" s="73" t="s">
        <v>289</v>
      </c>
    </row>
    <row r="566" spans="1:9" x14ac:dyDescent="0.25">
      <c r="A566" s="73" t="s">
        <v>93</v>
      </c>
      <c r="B566" s="74">
        <v>46290</v>
      </c>
      <c r="C566" s="73">
        <v>70</v>
      </c>
      <c r="D566" s="73">
        <v>0</v>
      </c>
      <c r="E566" s="75">
        <v>0</v>
      </c>
      <c r="F566" s="73">
        <v>0</v>
      </c>
      <c r="G566" s="73" t="s">
        <v>189</v>
      </c>
      <c r="H566" s="73" t="s">
        <v>188</v>
      </c>
      <c r="I566" s="73" t="s">
        <v>289</v>
      </c>
    </row>
    <row r="567" spans="1:9" x14ac:dyDescent="0.25">
      <c r="A567" s="73" t="s">
        <v>93</v>
      </c>
      <c r="B567" s="74">
        <v>46292</v>
      </c>
      <c r="C567" s="73">
        <v>70</v>
      </c>
      <c r="D567" s="73">
        <v>0</v>
      </c>
      <c r="E567" s="75">
        <v>0</v>
      </c>
      <c r="F567" s="73">
        <v>0</v>
      </c>
      <c r="G567" s="73" t="s">
        <v>189</v>
      </c>
      <c r="H567" s="73" t="s">
        <v>188</v>
      </c>
      <c r="I567" s="73" t="s">
        <v>289</v>
      </c>
    </row>
    <row r="568" spans="1:9" x14ac:dyDescent="0.25">
      <c r="A568" s="73" t="s">
        <v>93</v>
      </c>
      <c r="B568" s="74">
        <v>46294</v>
      </c>
      <c r="C568" s="73">
        <v>70</v>
      </c>
      <c r="D568" s="73">
        <v>0</v>
      </c>
      <c r="E568" s="75">
        <v>0</v>
      </c>
      <c r="F568" s="73">
        <v>0</v>
      </c>
      <c r="G568" s="73" t="s">
        <v>189</v>
      </c>
      <c r="H568" s="73" t="s">
        <v>188</v>
      </c>
      <c r="I568" s="73" t="s">
        <v>289</v>
      </c>
    </row>
    <row r="569" spans="1:9" x14ac:dyDescent="0.25">
      <c r="A569" s="73" t="s">
        <v>93</v>
      </c>
      <c r="B569" s="74">
        <v>46297</v>
      </c>
      <c r="C569" s="73">
        <v>70</v>
      </c>
      <c r="D569" s="73">
        <v>0</v>
      </c>
      <c r="E569" s="75">
        <v>0</v>
      </c>
      <c r="F569" s="73">
        <v>0</v>
      </c>
      <c r="G569" s="73" t="s">
        <v>189</v>
      </c>
      <c r="H569" s="73" t="s">
        <v>188</v>
      </c>
      <c r="I569" s="73" t="s">
        <v>289</v>
      </c>
    </row>
    <row r="570" spans="1:9" x14ac:dyDescent="0.25">
      <c r="A570" s="73" t="s">
        <v>93</v>
      </c>
      <c r="B570" s="74">
        <v>46299</v>
      </c>
      <c r="C570" s="73">
        <v>70</v>
      </c>
      <c r="D570" s="73">
        <v>0</v>
      </c>
      <c r="E570" s="75">
        <v>0</v>
      </c>
      <c r="F570" s="73">
        <v>0</v>
      </c>
      <c r="G570" s="73" t="s">
        <v>189</v>
      </c>
      <c r="H570" s="73" t="s">
        <v>188</v>
      </c>
      <c r="I570" s="73" t="s">
        <v>289</v>
      </c>
    </row>
    <row r="571" spans="1:9" x14ac:dyDescent="0.25">
      <c r="A571" s="73" t="s">
        <v>93</v>
      </c>
      <c r="B571" s="74">
        <v>46301</v>
      </c>
      <c r="C571" s="73">
        <v>70</v>
      </c>
      <c r="D571" s="73">
        <v>0</v>
      </c>
      <c r="E571" s="75">
        <v>0</v>
      </c>
      <c r="F571" s="73">
        <v>0</v>
      </c>
      <c r="G571" s="73" t="s">
        <v>189</v>
      </c>
      <c r="H571" s="73" t="s">
        <v>188</v>
      </c>
      <c r="I571" s="73" t="s">
        <v>289</v>
      </c>
    </row>
    <row r="572" spans="1:9" x14ac:dyDescent="0.25">
      <c r="A572" s="73" t="s">
        <v>93</v>
      </c>
      <c r="B572" s="74">
        <v>46304</v>
      </c>
      <c r="C572" s="73">
        <v>70</v>
      </c>
      <c r="D572" s="73">
        <v>2</v>
      </c>
      <c r="E572" s="75">
        <v>2</v>
      </c>
      <c r="F572" s="73">
        <v>0</v>
      </c>
      <c r="G572" s="73" t="s">
        <v>189</v>
      </c>
      <c r="H572" s="73" t="s">
        <v>188</v>
      </c>
      <c r="I572" s="73" t="s">
        <v>289</v>
      </c>
    </row>
    <row r="573" spans="1:9" x14ac:dyDescent="0.25">
      <c r="A573" s="73" t="s">
        <v>93</v>
      </c>
      <c r="B573" s="74">
        <v>46306</v>
      </c>
      <c r="C573" s="73">
        <v>70</v>
      </c>
      <c r="D573" s="73">
        <v>0</v>
      </c>
      <c r="E573" s="75">
        <v>0</v>
      </c>
      <c r="F573" s="73">
        <v>0</v>
      </c>
      <c r="G573" s="73" t="s">
        <v>189</v>
      </c>
      <c r="H573" s="73" t="s">
        <v>188</v>
      </c>
      <c r="I573" s="73" t="s">
        <v>289</v>
      </c>
    </row>
    <row r="574" spans="1:9" x14ac:dyDescent="0.25">
      <c r="A574" s="73" t="s">
        <v>93</v>
      </c>
      <c r="B574" s="74">
        <v>46308</v>
      </c>
      <c r="C574" s="73">
        <v>70</v>
      </c>
      <c r="D574" s="73">
        <v>0</v>
      </c>
      <c r="E574" s="75">
        <v>0</v>
      </c>
      <c r="F574" s="73">
        <v>0</v>
      </c>
      <c r="G574" s="73" t="s">
        <v>189</v>
      </c>
      <c r="H574" s="73" t="s">
        <v>188</v>
      </c>
      <c r="I574" s="73" t="s">
        <v>289</v>
      </c>
    </row>
    <row r="575" spans="1:9" x14ac:dyDescent="0.25">
      <c r="A575" s="73" t="s">
        <v>93</v>
      </c>
      <c r="B575" s="74">
        <v>46311</v>
      </c>
      <c r="C575" s="73">
        <v>70</v>
      </c>
      <c r="D575" s="73">
        <v>0</v>
      </c>
      <c r="E575" s="75">
        <v>0</v>
      </c>
      <c r="F575" s="73">
        <v>0</v>
      </c>
      <c r="G575" s="73" t="s">
        <v>189</v>
      </c>
      <c r="H575" s="73" t="s">
        <v>188</v>
      </c>
      <c r="I575" s="73" t="s">
        <v>289</v>
      </c>
    </row>
    <row r="576" spans="1:9" x14ac:dyDescent="0.25">
      <c r="A576" s="73" t="s">
        <v>93</v>
      </c>
      <c r="B576" s="74">
        <v>46313</v>
      </c>
      <c r="C576" s="73">
        <v>70</v>
      </c>
      <c r="D576" s="73">
        <v>0</v>
      </c>
      <c r="E576" s="75">
        <v>0</v>
      </c>
      <c r="F576" s="73">
        <v>0</v>
      </c>
      <c r="G576" s="73" t="s">
        <v>189</v>
      </c>
      <c r="H576" s="73" t="s">
        <v>188</v>
      </c>
      <c r="I576" s="73" t="s">
        <v>289</v>
      </c>
    </row>
    <row r="577" spans="1:9" x14ac:dyDescent="0.25">
      <c r="A577" s="73" t="s">
        <v>93</v>
      </c>
      <c r="B577" s="74">
        <v>46315</v>
      </c>
      <c r="C577" s="73">
        <v>70</v>
      </c>
      <c r="D577" s="73">
        <v>0</v>
      </c>
      <c r="E577" s="75">
        <v>0</v>
      </c>
      <c r="F577" s="73">
        <v>0</v>
      </c>
      <c r="G577" s="73" t="s">
        <v>189</v>
      </c>
      <c r="H577" s="73" t="s">
        <v>188</v>
      </c>
      <c r="I577" s="73" t="s">
        <v>289</v>
      </c>
    </row>
    <row r="578" spans="1:9" x14ac:dyDescent="0.25">
      <c r="A578" s="73" t="s">
        <v>93</v>
      </c>
      <c r="B578" s="74">
        <v>46318</v>
      </c>
      <c r="C578" s="73">
        <v>70</v>
      </c>
      <c r="D578" s="73">
        <v>0</v>
      </c>
      <c r="E578" s="75">
        <v>0</v>
      </c>
      <c r="F578" s="73">
        <v>0</v>
      </c>
      <c r="G578" s="73" t="s">
        <v>189</v>
      </c>
      <c r="H578" s="73" t="s">
        <v>188</v>
      </c>
      <c r="I578" s="73" t="s">
        <v>289</v>
      </c>
    </row>
    <row r="579" spans="1:9" x14ac:dyDescent="0.25">
      <c r="A579" s="73" t="s">
        <v>94</v>
      </c>
      <c r="B579" s="74">
        <v>46216</v>
      </c>
      <c r="C579" s="73">
        <v>97</v>
      </c>
      <c r="D579" s="73">
        <v>29</v>
      </c>
      <c r="E579" s="75">
        <v>29</v>
      </c>
      <c r="F579" s="73">
        <v>2</v>
      </c>
      <c r="G579" s="73" t="s">
        <v>191</v>
      </c>
      <c r="H579" s="73" t="s">
        <v>190</v>
      </c>
      <c r="I579" s="73" t="s">
        <v>290</v>
      </c>
    </row>
    <row r="580" spans="1:9" x14ac:dyDescent="0.25">
      <c r="A580" s="73" t="s">
        <v>94</v>
      </c>
      <c r="B580" s="74">
        <v>46220</v>
      </c>
      <c r="C580" s="73">
        <v>98</v>
      </c>
      <c r="D580" s="73">
        <v>8</v>
      </c>
      <c r="E580" s="75">
        <v>8</v>
      </c>
      <c r="F580" s="73">
        <v>2</v>
      </c>
      <c r="G580" s="73" t="s">
        <v>191</v>
      </c>
      <c r="H580" s="73" t="s">
        <v>190</v>
      </c>
      <c r="I580" s="73" t="s">
        <v>290</v>
      </c>
    </row>
    <row r="581" spans="1:9" x14ac:dyDescent="0.25">
      <c r="A581" s="73" t="s">
        <v>94</v>
      </c>
      <c r="B581" s="74">
        <v>46223</v>
      </c>
      <c r="C581" s="73">
        <v>90</v>
      </c>
      <c r="D581" s="73">
        <v>18</v>
      </c>
      <c r="E581" s="75">
        <v>18</v>
      </c>
      <c r="F581" s="73">
        <v>2</v>
      </c>
      <c r="G581" s="73" t="s">
        <v>191</v>
      </c>
      <c r="H581" s="73" t="s">
        <v>190</v>
      </c>
      <c r="I581" s="73" t="s">
        <v>290</v>
      </c>
    </row>
    <row r="582" spans="1:9" x14ac:dyDescent="0.25">
      <c r="A582" s="73" t="s">
        <v>94</v>
      </c>
      <c r="B582" s="74">
        <v>46227</v>
      </c>
      <c r="C582" s="73">
        <v>98</v>
      </c>
      <c r="D582" s="73">
        <v>50</v>
      </c>
      <c r="E582" s="75">
        <v>50</v>
      </c>
      <c r="F582" s="73">
        <v>2</v>
      </c>
      <c r="G582" s="73" t="s">
        <v>191</v>
      </c>
      <c r="H582" s="73" t="s">
        <v>190</v>
      </c>
      <c r="I582" s="73" t="s">
        <v>290</v>
      </c>
    </row>
    <row r="583" spans="1:9" x14ac:dyDescent="0.25">
      <c r="A583" s="73" t="s">
        <v>94</v>
      </c>
      <c r="B583" s="74">
        <v>46230</v>
      </c>
      <c r="C583" s="73">
        <v>88</v>
      </c>
      <c r="D583" s="73">
        <v>42</v>
      </c>
      <c r="E583" s="75">
        <v>42</v>
      </c>
      <c r="F583" s="73">
        <v>2</v>
      </c>
      <c r="G583" s="73" t="s">
        <v>191</v>
      </c>
      <c r="H583" s="73" t="s">
        <v>190</v>
      </c>
      <c r="I583" s="73" t="s">
        <v>290</v>
      </c>
    </row>
    <row r="584" spans="1:9" x14ac:dyDescent="0.25">
      <c r="A584" s="73" t="s">
        <v>94</v>
      </c>
      <c r="B584" s="74">
        <v>46234</v>
      </c>
      <c r="C584" s="73">
        <v>98</v>
      </c>
      <c r="D584" s="73">
        <v>24</v>
      </c>
      <c r="E584" s="75">
        <v>24</v>
      </c>
      <c r="F584" s="73">
        <v>2</v>
      </c>
      <c r="G584" s="73" t="s">
        <v>191</v>
      </c>
      <c r="H584" s="73" t="s">
        <v>190</v>
      </c>
      <c r="I584" s="73" t="s">
        <v>290</v>
      </c>
    </row>
    <row r="585" spans="1:9" x14ac:dyDescent="0.25">
      <c r="A585" s="73" t="s">
        <v>94</v>
      </c>
      <c r="B585" s="74">
        <v>46237</v>
      </c>
      <c r="C585" s="73">
        <v>88</v>
      </c>
      <c r="D585" s="73">
        <v>23</v>
      </c>
      <c r="E585" s="75">
        <v>23</v>
      </c>
      <c r="F585" s="73">
        <v>2</v>
      </c>
      <c r="G585" s="73" t="s">
        <v>191</v>
      </c>
      <c r="H585" s="73" t="s">
        <v>190</v>
      </c>
      <c r="I585" s="73" t="s">
        <v>290</v>
      </c>
    </row>
    <row r="586" spans="1:9" x14ac:dyDescent="0.25">
      <c r="A586" s="73" t="s">
        <v>94</v>
      </c>
      <c r="B586" s="74">
        <v>46238</v>
      </c>
      <c r="C586" s="73">
        <v>98</v>
      </c>
      <c r="D586" s="73">
        <v>7</v>
      </c>
      <c r="E586" s="75">
        <v>7</v>
      </c>
      <c r="F586" s="73">
        <v>2</v>
      </c>
      <c r="G586" s="73" t="s">
        <v>191</v>
      </c>
      <c r="H586" s="73" t="s">
        <v>190</v>
      </c>
      <c r="I586" s="73" t="s">
        <v>290</v>
      </c>
    </row>
    <row r="587" spans="1:9" x14ac:dyDescent="0.25">
      <c r="A587" s="73" t="s">
        <v>94</v>
      </c>
      <c r="B587" s="74">
        <v>46241</v>
      </c>
      <c r="C587" s="73">
        <v>81</v>
      </c>
      <c r="D587" s="73">
        <v>39</v>
      </c>
      <c r="E587" s="75">
        <v>39</v>
      </c>
      <c r="F587" s="73">
        <v>2</v>
      </c>
      <c r="G587" s="73" t="s">
        <v>191</v>
      </c>
      <c r="H587" s="73" t="s">
        <v>190</v>
      </c>
      <c r="I587" s="73" t="s">
        <v>290</v>
      </c>
    </row>
    <row r="588" spans="1:9" x14ac:dyDescent="0.25">
      <c r="A588" s="73" t="s">
        <v>94</v>
      </c>
      <c r="B588" s="74">
        <v>46244</v>
      </c>
      <c r="C588" s="73">
        <v>83</v>
      </c>
      <c r="D588" s="73">
        <v>14</v>
      </c>
      <c r="E588" s="75">
        <v>14</v>
      </c>
      <c r="F588" s="73">
        <v>2</v>
      </c>
      <c r="G588" s="73" t="s">
        <v>191</v>
      </c>
      <c r="H588" s="73" t="s">
        <v>190</v>
      </c>
      <c r="I588" s="73" t="s">
        <v>290</v>
      </c>
    </row>
    <row r="589" spans="1:9" x14ac:dyDescent="0.25">
      <c r="A589" s="73" t="s">
        <v>94</v>
      </c>
      <c r="B589" s="74">
        <v>46245</v>
      </c>
      <c r="C589" s="73">
        <v>98</v>
      </c>
      <c r="D589" s="73">
        <v>10</v>
      </c>
      <c r="E589" s="75">
        <v>10</v>
      </c>
      <c r="F589" s="73">
        <v>2</v>
      </c>
      <c r="G589" s="73" t="s">
        <v>191</v>
      </c>
      <c r="H589" s="73" t="s">
        <v>190</v>
      </c>
      <c r="I589" s="73" t="s">
        <v>290</v>
      </c>
    </row>
    <row r="590" spans="1:9" x14ac:dyDescent="0.25">
      <c r="A590" s="73" t="s">
        <v>94</v>
      </c>
      <c r="B590" s="74">
        <v>46248</v>
      </c>
      <c r="C590" s="73">
        <v>98</v>
      </c>
      <c r="D590" s="73">
        <v>5</v>
      </c>
      <c r="E590" s="75">
        <v>5</v>
      </c>
      <c r="F590" s="73">
        <v>2</v>
      </c>
      <c r="G590" s="73" t="s">
        <v>191</v>
      </c>
      <c r="H590" s="73" t="s">
        <v>190</v>
      </c>
      <c r="I590" s="73" t="s">
        <v>290</v>
      </c>
    </row>
    <row r="591" spans="1:9" x14ac:dyDescent="0.25">
      <c r="A591" s="73" t="s">
        <v>94</v>
      </c>
      <c r="B591" s="74">
        <v>46251</v>
      </c>
      <c r="C591" s="73">
        <v>88</v>
      </c>
      <c r="D591" s="73">
        <v>19</v>
      </c>
      <c r="E591" s="75">
        <v>19</v>
      </c>
      <c r="F591" s="73">
        <v>2</v>
      </c>
      <c r="G591" s="73" t="s">
        <v>191</v>
      </c>
      <c r="H591" s="73" t="s">
        <v>190</v>
      </c>
      <c r="I591" s="73" t="s">
        <v>290</v>
      </c>
    </row>
    <row r="592" spans="1:9" x14ac:dyDescent="0.25">
      <c r="A592" s="73" t="s">
        <v>94</v>
      </c>
      <c r="B592" s="74">
        <v>46252</v>
      </c>
      <c r="C592" s="73">
        <v>98</v>
      </c>
      <c r="D592" s="73">
        <v>1</v>
      </c>
      <c r="E592" s="75">
        <v>1</v>
      </c>
      <c r="F592" s="73">
        <v>2</v>
      </c>
      <c r="G592" s="73" t="s">
        <v>191</v>
      </c>
      <c r="H592" s="73" t="s">
        <v>190</v>
      </c>
      <c r="I592" s="73" t="s">
        <v>290</v>
      </c>
    </row>
    <row r="593" spans="1:9" x14ac:dyDescent="0.25">
      <c r="A593" s="73" t="s">
        <v>94</v>
      </c>
      <c r="B593" s="74">
        <v>46255</v>
      </c>
      <c r="C593" s="73">
        <v>98</v>
      </c>
      <c r="D593" s="73">
        <v>44</v>
      </c>
      <c r="E593" s="75">
        <v>44</v>
      </c>
      <c r="F593" s="73">
        <v>2</v>
      </c>
      <c r="G593" s="73" t="s">
        <v>191</v>
      </c>
      <c r="H593" s="73" t="s">
        <v>190</v>
      </c>
      <c r="I593" s="73" t="s">
        <v>290</v>
      </c>
    </row>
    <row r="594" spans="1:9" x14ac:dyDescent="0.25">
      <c r="A594" s="73" t="s">
        <v>94</v>
      </c>
      <c r="B594" s="74">
        <v>46258</v>
      </c>
      <c r="C594" s="73">
        <v>88</v>
      </c>
      <c r="D594" s="73">
        <v>28</v>
      </c>
      <c r="E594" s="75">
        <v>28</v>
      </c>
      <c r="F594" s="73">
        <v>2</v>
      </c>
      <c r="G594" s="73" t="s">
        <v>191</v>
      </c>
      <c r="H594" s="73" t="s">
        <v>190</v>
      </c>
      <c r="I594" s="73" t="s">
        <v>290</v>
      </c>
    </row>
    <row r="595" spans="1:9" x14ac:dyDescent="0.25">
      <c r="A595" s="73" t="s">
        <v>94</v>
      </c>
      <c r="B595" s="74">
        <v>46259</v>
      </c>
      <c r="C595" s="73">
        <v>98</v>
      </c>
      <c r="D595" s="73">
        <v>6</v>
      </c>
      <c r="E595" s="75">
        <v>6</v>
      </c>
      <c r="F595" s="73">
        <v>2</v>
      </c>
      <c r="G595" s="73" t="s">
        <v>191</v>
      </c>
      <c r="H595" s="73" t="s">
        <v>190</v>
      </c>
      <c r="I595" s="73" t="s">
        <v>290</v>
      </c>
    </row>
    <row r="596" spans="1:9" x14ac:dyDescent="0.25">
      <c r="A596" s="73" t="s">
        <v>94</v>
      </c>
      <c r="B596" s="74">
        <v>46262</v>
      </c>
      <c r="C596" s="73">
        <v>98</v>
      </c>
      <c r="D596" s="73">
        <v>34</v>
      </c>
      <c r="E596" s="75">
        <v>34</v>
      </c>
      <c r="F596" s="73">
        <v>2</v>
      </c>
      <c r="G596" s="73" t="s">
        <v>191</v>
      </c>
      <c r="H596" s="73" t="s">
        <v>190</v>
      </c>
      <c r="I596" s="73" t="s">
        <v>290</v>
      </c>
    </row>
    <row r="597" spans="1:9" x14ac:dyDescent="0.25">
      <c r="A597" s="73" t="s">
        <v>94</v>
      </c>
      <c r="B597" s="74">
        <v>46265</v>
      </c>
      <c r="C597" s="73">
        <v>83</v>
      </c>
      <c r="D597" s="73">
        <v>27</v>
      </c>
      <c r="E597" s="75">
        <v>27</v>
      </c>
      <c r="F597" s="73">
        <v>2</v>
      </c>
      <c r="G597" s="73" t="s">
        <v>191</v>
      </c>
      <c r="H597" s="73" t="s">
        <v>190</v>
      </c>
      <c r="I597" s="73" t="s">
        <v>290</v>
      </c>
    </row>
    <row r="598" spans="1:9" x14ac:dyDescent="0.25">
      <c r="A598" s="73" t="s">
        <v>94</v>
      </c>
      <c r="B598" s="74">
        <v>46266</v>
      </c>
      <c r="C598" s="73">
        <v>98</v>
      </c>
      <c r="D598" s="73">
        <v>21</v>
      </c>
      <c r="E598" s="75">
        <v>21</v>
      </c>
      <c r="F598" s="73">
        <v>2</v>
      </c>
      <c r="G598" s="73" t="s">
        <v>191</v>
      </c>
      <c r="H598" s="73" t="s">
        <v>190</v>
      </c>
      <c r="I598" s="73" t="s">
        <v>290</v>
      </c>
    </row>
    <row r="599" spans="1:9" x14ac:dyDescent="0.25">
      <c r="A599" s="73" t="s">
        <v>94</v>
      </c>
      <c r="B599" s="74">
        <v>46269</v>
      </c>
      <c r="C599" s="73">
        <v>74</v>
      </c>
      <c r="D599" s="73">
        <v>42</v>
      </c>
      <c r="E599" s="75">
        <v>42</v>
      </c>
      <c r="F599" s="73">
        <v>2</v>
      </c>
      <c r="G599" s="73" t="s">
        <v>191</v>
      </c>
      <c r="H599" s="73" t="s">
        <v>190</v>
      </c>
      <c r="I599" s="73" t="s">
        <v>290</v>
      </c>
    </row>
    <row r="600" spans="1:9" x14ac:dyDescent="0.25">
      <c r="A600" s="73" t="s">
        <v>94</v>
      </c>
      <c r="B600" s="74">
        <v>46272</v>
      </c>
      <c r="C600" s="73">
        <v>98</v>
      </c>
      <c r="D600" s="73">
        <v>17</v>
      </c>
      <c r="E600" s="75">
        <v>17</v>
      </c>
      <c r="F600" s="73">
        <v>2</v>
      </c>
      <c r="G600" s="73" t="s">
        <v>191</v>
      </c>
      <c r="H600" s="73" t="s">
        <v>190</v>
      </c>
      <c r="I600" s="73" t="s">
        <v>290</v>
      </c>
    </row>
    <row r="601" spans="1:9" x14ac:dyDescent="0.25">
      <c r="A601" s="73" t="s">
        <v>94</v>
      </c>
      <c r="B601" s="74">
        <v>46273</v>
      </c>
      <c r="C601" s="73">
        <v>90</v>
      </c>
      <c r="D601" s="73">
        <v>17</v>
      </c>
      <c r="E601" s="75">
        <v>17</v>
      </c>
      <c r="F601" s="73">
        <v>2</v>
      </c>
      <c r="G601" s="73" t="s">
        <v>191</v>
      </c>
      <c r="H601" s="73" t="s">
        <v>190</v>
      </c>
      <c r="I601" s="73" t="s">
        <v>290</v>
      </c>
    </row>
    <row r="602" spans="1:9" x14ac:dyDescent="0.25">
      <c r="A602" s="73" t="s">
        <v>94</v>
      </c>
      <c r="B602" s="74">
        <v>46276</v>
      </c>
      <c r="C602" s="73">
        <v>78</v>
      </c>
      <c r="D602" s="73">
        <v>2</v>
      </c>
      <c r="E602" s="75">
        <v>2</v>
      </c>
      <c r="F602" s="73">
        <v>2</v>
      </c>
      <c r="G602" s="73" t="s">
        <v>191</v>
      </c>
      <c r="H602" s="73" t="s">
        <v>190</v>
      </c>
      <c r="I602" s="73" t="s">
        <v>290</v>
      </c>
    </row>
    <row r="603" spans="1:9" x14ac:dyDescent="0.25">
      <c r="A603" s="73" t="s">
        <v>94</v>
      </c>
      <c r="B603" s="74">
        <v>46277</v>
      </c>
      <c r="C603" s="73">
        <v>98</v>
      </c>
      <c r="D603" s="73">
        <v>0</v>
      </c>
      <c r="E603" s="75">
        <v>0</v>
      </c>
      <c r="F603" s="73">
        <v>2</v>
      </c>
      <c r="G603" s="73" t="s">
        <v>191</v>
      </c>
      <c r="H603" s="73" t="s">
        <v>190</v>
      </c>
      <c r="I603" s="73" t="s">
        <v>290</v>
      </c>
    </row>
    <row r="604" spans="1:9" x14ac:dyDescent="0.25">
      <c r="A604" s="73" t="s">
        <v>94</v>
      </c>
      <c r="B604" s="74">
        <v>46279</v>
      </c>
      <c r="C604" s="73">
        <v>98</v>
      </c>
      <c r="D604" s="73">
        <v>7</v>
      </c>
      <c r="E604" s="75">
        <v>7</v>
      </c>
      <c r="F604" s="73">
        <v>2</v>
      </c>
      <c r="G604" s="73" t="s">
        <v>191</v>
      </c>
      <c r="H604" s="73" t="s">
        <v>190</v>
      </c>
      <c r="I604" s="73" t="s">
        <v>290</v>
      </c>
    </row>
    <row r="605" spans="1:9" x14ac:dyDescent="0.25">
      <c r="A605" s="73" t="s">
        <v>94</v>
      </c>
      <c r="B605" s="74">
        <v>46283</v>
      </c>
      <c r="C605" s="73">
        <v>88</v>
      </c>
      <c r="D605" s="73">
        <v>6</v>
      </c>
      <c r="E605" s="75">
        <v>6</v>
      </c>
      <c r="F605" s="73">
        <v>2</v>
      </c>
      <c r="G605" s="73" t="s">
        <v>191</v>
      </c>
      <c r="H605" s="73" t="s">
        <v>190</v>
      </c>
      <c r="I605" s="73" t="s">
        <v>290</v>
      </c>
    </row>
    <row r="606" spans="1:9" x14ac:dyDescent="0.25">
      <c r="A606" s="73" t="s">
        <v>94</v>
      </c>
      <c r="B606" s="74">
        <v>46290</v>
      </c>
      <c r="C606" s="73">
        <v>98</v>
      </c>
      <c r="D606" s="73">
        <v>0</v>
      </c>
      <c r="E606" s="75">
        <v>0</v>
      </c>
      <c r="F606" s="73">
        <v>2</v>
      </c>
      <c r="G606" s="73" t="s">
        <v>191</v>
      </c>
      <c r="H606" s="73" t="s">
        <v>190</v>
      </c>
      <c r="I606" s="73" t="s">
        <v>290</v>
      </c>
    </row>
    <row r="607" spans="1:9" x14ac:dyDescent="0.25">
      <c r="A607" s="73" t="s">
        <v>94</v>
      </c>
      <c r="B607" s="74">
        <v>46297</v>
      </c>
      <c r="C607" s="73">
        <v>98</v>
      </c>
      <c r="D607" s="73">
        <v>1</v>
      </c>
      <c r="E607" s="75">
        <v>1</v>
      </c>
      <c r="F607" s="73">
        <v>2</v>
      </c>
      <c r="G607" s="73" t="s">
        <v>191</v>
      </c>
      <c r="H607" s="73" t="s">
        <v>190</v>
      </c>
      <c r="I607" s="73" t="s">
        <v>290</v>
      </c>
    </row>
    <row r="608" spans="1:9" x14ac:dyDescent="0.25">
      <c r="A608" s="73" t="s">
        <v>94</v>
      </c>
      <c r="B608" s="74">
        <v>46304</v>
      </c>
      <c r="C608" s="73">
        <v>98</v>
      </c>
      <c r="D608" s="73">
        <v>0</v>
      </c>
      <c r="E608" s="75">
        <v>0</v>
      </c>
      <c r="F608" s="73">
        <v>2</v>
      </c>
      <c r="G608" s="73" t="s">
        <v>191</v>
      </c>
      <c r="H608" s="73" t="s">
        <v>190</v>
      </c>
      <c r="I608" s="73" t="s">
        <v>290</v>
      </c>
    </row>
    <row r="609" spans="1:9" x14ac:dyDescent="0.25">
      <c r="A609" s="73" t="s">
        <v>94</v>
      </c>
      <c r="B609" s="74">
        <v>46311</v>
      </c>
      <c r="C609" s="73">
        <v>98</v>
      </c>
      <c r="D609" s="73">
        <v>0</v>
      </c>
      <c r="E609" s="75">
        <v>0</v>
      </c>
      <c r="F609" s="73">
        <v>2</v>
      </c>
      <c r="G609" s="73" t="s">
        <v>191</v>
      </c>
      <c r="H609" s="73" t="s">
        <v>190</v>
      </c>
      <c r="I609" s="73" t="s">
        <v>290</v>
      </c>
    </row>
    <row r="610" spans="1:9" x14ac:dyDescent="0.25">
      <c r="A610" s="73" t="s">
        <v>94</v>
      </c>
      <c r="B610" s="74">
        <v>46318</v>
      </c>
      <c r="C610" s="73">
        <v>98</v>
      </c>
      <c r="D610" s="73">
        <v>0</v>
      </c>
      <c r="E610" s="75">
        <v>0</v>
      </c>
      <c r="F610" s="73">
        <v>2</v>
      </c>
      <c r="G610" s="73" t="s">
        <v>191</v>
      </c>
      <c r="H610" s="73" t="s">
        <v>190</v>
      </c>
      <c r="I610" s="73" t="s">
        <v>290</v>
      </c>
    </row>
    <row r="611" spans="1:9" x14ac:dyDescent="0.25">
      <c r="A611" s="73" t="s">
        <v>95</v>
      </c>
      <c r="B611" s="74">
        <v>46216</v>
      </c>
      <c r="C611" s="73">
        <v>104</v>
      </c>
      <c r="D611" s="73">
        <v>33</v>
      </c>
      <c r="E611" s="75">
        <v>33</v>
      </c>
      <c r="F611" s="73">
        <v>2</v>
      </c>
      <c r="G611" s="73" t="s">
        <v>193</v>
      </c>
      <c r="H611" s="73" t="s">
        <v>192</v>
      </c>
      <c r="I611" s="73" t="s">
        <v>290</v>
      </c>
    </row>
    <row r="612" spans="1:9" x14ac:dyDescent="0.25">
      <c r="A612" s="73" t="s">
        <v>95</v>
      </c>
      <c r="B612" s="74">
        <v>46220</v>
      </c>
      <c r="C612" s="73">
        <v>104</v>
      </c>
      <c r="D612" s="73">
        <v>36</v>
      </c>
      <c r="E612" s="75">
        <v>36</v>
      </c>
      <c r="F612" s="73">
        <v>2</v>
      </c>
      <c r="G612" s="73" t="s">
        <v>193</v>
      </c>
      <c r="H612" s="73" t="s">
        <v>192</v>
      </c>
      <c r="I612" s="73" t="s">
        <v>290</v>
      </c>
    </row>
    <row r="613" spans="1:9" x14ac:dyDescent="0.25">
      <c r="A613" s="73" t="s">
        <v>95</v>
      </c>
      <c r="B613" s="74">
        <v>46223</v>
      </c>
      <c r="C613" s="73">
        <v>104</v>
      </c>
      <c r="D613" s="73">
        <v>31</v>
      </c>
      <c r="E613" s="75">
        <v>31</v>
      </c>
      <c r="F613" s="73">
        <v>2</v>
      </c>
      <c r="G613" s="73" t="s">
        <v>193</v>
      </c>
      <c r="H613" s="73" t="s">
        <v>192</v>
      </c>
      <c r="I613" s="73" t="s">
        <v>290</v>
      </c>
    </row>
    <row r="614" spans="1:9" x14ac:dyDescent="0.25">
      <c r="A614" s="73" t="s">
        <v>95</v>
      </c>
      <c r="B614" s="74">
        <v>46227</v>
      </c>
      <c r="C614" s="73">
        <v>104</v>
      </c>
      <c r="D614" s="73">
        <v>6</v>
      </c>
      <c r="E614" s="75">
        <v>6</v>
      </c>
      <c r="F614" s="73">
        <v>2</v>
      </c>
      <c r="G614" s="73" t="s">
        <v>193</v>
      </c>
      <c r="H614" s="73" t="s">
        <v>192</v>
      </c>
      <c r="I614" s="73" t="s">
        <v>290</v>
      </c>
    </row>
    <row r="615" spans="1:9" x14ac:dyDescent="0.25">
      <c r="A615" s="73" t="s">
        <v>95</v>
      </c>
      <c r="B615" s="74">
        <v>46230</v>
      </c>
      <c r="C615" s="73">
        <v>94</v>
      </c>
      <c r="D615" s="73">
        <v>5</v>
      </c>
      <c r="E615" s="75">
        <v>5</v>
      </c>
      <c r="F615" s="73">
        <v>2</v>
      </c>
      <c r="G615" s="73" t="s">
        <v>193</v>
      </c>
      <c r="H615" s="73" t="s">
        <v>192</v>
      </c>
      <c r="I615" s="73" t="s">
        <v>290</v>
      </c>
    </row>
    <row r="616" spans="1:9" x14ac:dyDescent="0.25">
      <c r="A616" s="73" t="s">
        <v>95</v>
      </c>
      <c r="B616" s="74">
        <v>46234</v>
      </c>
      <c r="C616" s="73">
        <v>104</v>
      </c>
      <c r="D616" s="73">
        <v>26</v>
      </c>
      <c r="E616" s="75">
        <v>26</v>
      </c>
      <c r="F616" s="73">
        <v>2</v>
      </c>
      <c r="G616" s="73" t="s">
        <v>193</v>
      </c>
      <c r="H616" s="73" t="s">
        <v>192</v>
      </c>
      <c r="I616" s="73" t="s">
        <v>290</v>
      </c>
    </row>
    <row r="617" spans="1:9" x14ac:dyDescent="0.25">
      <c r="A617" s="73" t="s">
        <v>95</v>
      </c>
      <c r="B617" s="74">
        <v>46237</v>
      </c>
      <c r="C617" s="73">
        <v>104</v>
      </c>
      <c r="D617" s="73">
        <v>22</v>
      </c>
      <c r="E617" s="75">
        <v>22</v>
      </c>
      <c r="F617" s="73">
        <v>2</v>
      </c>
      <c r="G617" s="73" t="s">
        <v>193</v>
      </c>
      <c r="H617" s="73" t="s">
        <v>192</v>
      </c>
      <c r="I617" s="73" t="s">
        <v>290</v>
      </c>
    </row>
    <row r="618" spans="1:9" x14ac:dyDescent="0.25">
      <c r="A618" s="73" t="s">
        <v>95</v>
      </c>
      <c r="B618" s="74">
        <v>46238</v>
      </c>
      <c r="C618" s="73">
        <v>94</v>
      </c>
      <c r="D618" s="73">
        <v>0</v>
      </c>
      <c r="E618" s="75">
        <v>0</v>
      </c>
      <c r="F618" s="73">
        <v>2</v>
      </c>
      <c r="G618" s="73" t="s">
        <v>193</v>
      </c>
      <c r="H618" s="73" t="s">
        <v>192</v>
      </c>
      <c r="I618" s="73" t="s">
        <v>290</v>
      </c>
    </row>
    <row r="619" spans="1:9" x14ac:dyDescent="0.25">
      <c r="A619" s="73" t="s">
        <v>95</v>
      </c>
      <c r="B619" s="74">
        <v>46241</v>
      </c>
      <c r="C619" s="73">
        <v>104</v>
      </c>
      <c r="D619" s="73">
        <v>26</v>
      </c>
      <c r="E619" s="75">
        <v>26</v>
      </c>
      <c r="F619" s="73">
        <v>2</v>
      </c>
      <c r="G619" s="73" t="s">
        <v>193</v>
      </c>
      <c r="H619" s="73" t="s">
        <v>192</v>
      </c>
      <c r="I619" s="73" t="s">
        <v>290</v>
      </c>
    </row>
    <row r="620" spans="1:9" x14ac:dyDescent="0.25">
      <c r="A620" s="73" t="s">
        <v>95</v>
      </c>
      <c r="B620" s="74">
        <v>46244</v>
      </c>
      <c r="C620" s="73">
        <v>104</v>
      </c>
      <c r="D620" s="73">
        <v>3</v>
      </c>
      <c r="E620" s="75">
        <v>3</v>
      </c>
      <c r="F620" s="73">
        <v>2</v>
      </c>
      <c r="G620" s="73" t="s">
        <v>193</v>
      </c>
      <c r="H620" s="73" t="s">
        <v>192</v>
      </c>
      <c r="I620" s="73" t="s">
        <v>290</v>
      </c>
    </row>
    <row r="621" spans="1:9" x14ac:dyDescent="0.25">
      <c r="A621" s="73" t="s">
        <v>95</v>
      </c>
      <c r="B621" s="74">
        <v>46245</v>
      </c>
      <c r="C621" s="73">
        <v>94</v>
      </c>
      <c r="D621" s="73">
        <v>3</v>
      </c>
      <c r="E621" s="75">
        <v>3</v>
      </c>
      <c r="F621" s="73">
        <v>2</v>
      </c>
      <c r="G621" s="73" t="s">
        <v>193</v>
      </c>
      <c r="H621" s="73" t="s">
        <v>192</v>
      </c>
      <c r="I621" s="73" t="s">
        <v>290</v>
      </c>
    </row>
    <row r="622" spans="1:9" x14ac:dyDescent="0.25">
      <c r="A622" s="73" t="s">
        <v>95</v>
      </c>
      <c r="B622" s="74">
        <v>46248</v>
      </c>
      <c r="C622" s="73">
        <v>92</v>
      </c>
      <c r="D622" s="73">
        <v>20</v>
      </c>
      <c r="E622" s="75">
        <v>20</v>
      </c>
      <c r="F622" s="73">
        <v>2</v>
      </c>
      <c r="G622" s="73" t="s">
        <v>193</v>
      </c>
      <c r="H622" s="73" t="s">
        <v>192</v>
      </c>
      <c r="I622" s="73" t="s">
        <v>290</v>
      </c>
    </row>
    <row r="623" spans="1:9" x14ac:dyDescent="0.25">
      <c r="A623" s="73" t="s">
        <v>95</v>
      </c>
      <c r="B623" s="74">
        <v>46251</v>
      </c>
      <c r="C623" s="73">
        <v>104</v>
      </c>
      <c r="D623" s="73">
        <v>6</v>
      </c>
      <c r="E623" s="75">
        <v>6</v>
      </c>
      <c r="F623" s="73">
        <v>2</v>
      </c>
      <c r="G623" s="73" t="s">
        <v>193</v>
      </c>
      <c r="H623" s="73" t="s">
        <v>192</v>
      </c>
      <c r="I623" s="73" t="s">
        <v>290</v>
      </c>
    </row>
    <row r="624" spans="1:9" x14ac:dyDescent="0.25">
      <c r="A624" s="73" t="s">
        <v>95</v>
      </c>
      <c r="B624" s="74">
        <v>46252</v>
      </c>
      <c r="C624" s="73">
        <v>89</v>
      </c>
      <c r="D624" s="73">
        <v>7</v>
      </c>
      <c r="E624" s="75">
        <v>7</v>
      </c>
      <c r="F624" s="73">
        <v>2</v>
      </c>
      <c r="G624" s="73" t="s">
        <v>193</v>
      </c>
      <c r="H624" s="73" t="s">
        <v>192</v>
      </c>
      <c r="I624" s="73" t="s">
        <v>290</v>
      </c>
    </row>
    <row r="625" spans="1:9" x14ac:dyDescent="0.25">
      <c r="A625" s="73" t="s">
        <v>95</v>
      </c>
      <c r="B625" s="74">
        <v>46255</v>
      </c>
      <c r="C625" s="73">
        <v>104</v>
      </c>
      <c r="D625" s="73">
        <v>7</v>
      </c>
      <c r="E625" s="75">
        <v>7</v>
      </c>
      <c r="F625" s="73">
        <v>2</v>
      </c>
      <c r="G625" s="73" t="s">
        <v>193</v>
      </c>
      <c r="H625" s="73" t="s">
        <v>192</v>
      </c>
      <c r="I625" s="73" t="s">
        <v>290</v>
      </c>
    </row>
    <row r="626" spans="1:9" x14ac:dyDescent="0.25">
      <c r="A626" s="73" t="s">
        <v>95</v>
      </c>
      <c r="B626" s="74">
        <v>46258</v>
      </c>
      <c r="C626" s="73">
        <v>104</v>
      </c>
      <c r="D626" s="73">
        <v>0</v>
      </c>
      <c r="E626" s="75">
        <v>0</v>
      </c>
      <c r="F626" s="73">
        <v>2</v>
      </c>
      <c r="G626" s="73" t="s">
        <v>193</v>
      </c>
      <c r="H626" s="73" t="s">
        <v>192</v>
      </c>
      <c r="I626" s="73" t="s">
        <v>290</v>
      </c>
    </row>
    <row r="627" spans="1:9" x14ac:dyDescent="0.25">
      <c r="A627" s="73" t="s">
        <v>95</v>
      </c>
      <c r="B627" s="74">
        <v>46259</v>
      </c>
      <c r="C627" s="73">
        <v>94</v>
      </c>
      <c r="D627" s="73">
        <v>2</v>
      </c>
      <c r="E627" s="75">
        <v>2</v>
      </c>
      <c r="F627" s="73">
        <v>2</v>
      </c>
      <c r="G627" s="73" t="s">
        <v>193</v>
      </c>
      <c r="H627" s="73" t="s">
        <v>192</v>
      </c>
      <c r="I627" s="73" t="s">
        <v>290</v>
      </c>
    </row>
    <row r="628" spans="1:9" x14ac:dyDescent="0.25">
      <c r="A628" s="73" t="s">
        <v>95</v>
      </c>
      <c r="B628" s="74">
        <v>46262</v>
      </c>
      <c r="C628" s="73">
        <v>104</v>
      </c>
      <c r="D628" s="73">
        <v>4</v>
      </c>
      <c r="E628" s="75">
        <v>4</v>
      </c>
      <c r="F628" s="73">
        <v>2</v>
      </c>
      <c r="G628" s="73" t="s">
        <v>193</v>
      </c>
      <c r="H628" s="73" t="s">
        <v>192</v>
      </c>
      <c r="I628" s="73" t="s">
        <v>290</v>
      </c>
    </row>
    <row r="629" spans="1:9" x14ac:dyDescent="0.25">
      <c r="A629" s="73" t="s">
        <v>95</v>
      </c>
      <c r="B629" s="74">
        <v>46265</v>
      </c>
      <c r="C629" s="73">
        <v>91</v>
      </c>
      <c r="D629" s="73">
        <v>1</v>
      </c>
      <c r="E629" s="75">
        <v>1</v>
      </c>
      <c r="F629" s="73">
        <v>2</v>
      </c>
      <c r="G629" s="73" t="s">
        <v>193</v>
      </c>
      <c r="H629" s="73" t="s">
        <v>192</v>
      </c>
      <c r="I629" s="73" t="s">
        <v>290</v>
      </c>
    </row>
    <row r="630" spans="1:9" x14ac:dyDescent="0.25">
      <c r="A630" s="73" t="s">
        <v>95</v>
      </c>
      <c r="B630" s="74">
        <v>46266</v>
      </c>
      <c r="C630" s="73">
        <v>94</v>
      </c>
      <c r="D630" s="73">
        <v>17</v>
      </c>
      <c r="E630" s="75">
        <v>17</v>
      </c>
      <c r="F630" s="73">
        <v>2</v>
      </c>
      <c r="G630" s="73" t="s">
        <v>193</v>
      </c>
      <c r="H630" s="73" t="s">
        <v>192</v>
      </c>
      <c r="I630" s="73" t="s">
        <v>290</v>
      </c>
    </row>
    <row r="631" spans="1:9" x14ac:dyDescent="0.25">
      <c r="A631" s="73" t="s">
        <v>95</v>
      </c>
      <c r="B631" s="74">
        <v>46269</v>
      </c>
      <c r="C631" s="73">
        <v>104</v>
      </c>
      <c r="D631" s="73">
        <v>14</v>
      </c>
      <c r="E631" s="75">
        <v>14</v>
      </c>
      <c r="F631" s="73">
        <v>2</v>
      </c>
      <c r="G631" s="73" t="s">
        <v>193</v>
      </c>
      <c r="H631" s="73" t="s">
        <v>192</v>
      </c>
      <c r="I631" s="73" t="s">
        <v>290</v>
      </c>
    </row>
    <row r="632" spans="1:9" x14ac:dyDescent="0.25">
      <c r="A632" s="73" t="s">
        <v>95</v>
      </c>
      <c r="B632" s="74">
        <v>46272</v>
      </c>
      <c r="C632" s="73">
        <v>86</v>
      </c>
      <c r="D632" s="73">
        <v>19</v>
      </c>
      <c r="E632" s="75">
        <v>19</v>
      </c>
      <c r="F632" s="73">
        <v>2</v>
      </c>
      <c r="G632" s="73" t="s">
        <v>193</v>
      </c>
      <c r="H632" s="73" t="s">
        <v>192</v>
      </c>
      <c r="I632" s="73" t="s">
        <v>290</v>
      </c>
    </row>
    <row r="633" spans="1:9" x14ac:dyDescent="0.25">
      <c r="A633" s="73" t="s">
        <v>95</v>
      </c>
      <c r="B633" s="74">
        <v>46273</v>
      </c>
      <c r="C633" s="73">
        <v>89</v>
      </c>
      <c r="D633" s="73">
        <v>0</v>
      </c>
      <c r="E633" s="75">
        <v>0</v>
      </c>
      <c r="F633" s="73">
        <v>2</v>
      </c>
      <c r="G633" s="73" t="s">
        <v>193</v>
      </c>
      <c r="H633" s="73" t="s">
        <v>192</v>
      </c>
      <c r="I633" s="73" t="s">
        <v>290</v>
      </c>
    </row>
    <row r="634" spans="1:9" x14ac:dyDescent="0.25">
      <c r="A634" s="73" t="s">
        <v>95</v>
      </c>
      <c r="B634" s="74">
        <v>46275</v>
      </c>
      <c r="C634" s="73">
        <v>104</v>
      </c>
      <c r="D634" s="73">
        <v>0</v>
      </c>
      <c r="E634" s="75">
        <v>0</v>
      </c>
      <c r="F634" s="73">
        <v>2</v>
      </c>
      <c r="G634" s="73" t="s">
        <v>193</v>
      </c>
      <c r="H634" s="73" t="s">
        <v>192</v>
      </c>
      <c r="I634" s="73" t="s">
        <v>290</v>
      </c>
    </row>
    <row r="635" spans="1:9" x14ac:dyDescent="0.25">
      <c r="A635" s="73" t="s">
        <v>95</v>
      </c>
      <c r="B635" s="74">
        <v>46276</v>
      </c>
      <c r="C635" s="73">
        <v>104</v>
      </c>
      <c r="D635" s="73">
        <v>0</v>
      </c>
      <c r="E635" s="75">
        <v>0</v>
      </c>
      <c r="F635" s="73">
        <v>2</v>
      </c>
      <c r="G635" s="73" t="s">
        <v>193</v>
      </c>
      <c r="H635" s="73" t="s">
        <v>192</v>
      </c>
      <c r="I635" s="73" t="s">
        <v>290</v>
      </c>
    </row>
    <row r="636" spans="1:9" x14ac:dyDescent="0.25">
      <c r="A636" s="73" t="s">
        <v>95</v>
      </c>
      <c r="B636" s="74">
        <v>46279</v>
      </c>
      <c r="C636" s="73">
        <v>84</v>
      </c>
      <c r="D636" s="73">
        <v>8</v>
      </c>
      <c r="E636" s="75">
        <v>8</v>
      </c>
      <c r="F636" s="73">
        <v>2</v>
      </c>
      <c r="G636" s="73" t="s">
        <v>193</v>
      </c>
      <c r="H636" s="73" t="s">
        <v>192</v>
      </c>
      <c r="I636" s="73" t="s">
        <v>290</v>
      </c>
    </row>
    <row r="637" spans="1:9" x14ac:dyDescent="0.25">
      <c r="A637" s="73" t="s">
        <v>95</v>
      </c>
      <c r="B637" s="74">
        <v>46283</v>
      </c>
      <c r="C637" s="73">
        <v>104</v>
      </c>
      <c r="D637" s="73">
        <v>0</v>
      </c>
      <c r="E637" s="75">
        <v>0</v>
      </c>
      <c r="F637" s="73">
        <v>2</v>
      </c>
      <c r="G637" s="73" t="s">
        <v>193</v>
      </c>
      <c r="H637" s="73" t="s">
        <v>192</v>
      </c>
      <c r="I637" s="73" t="s">
        <v>290</v>
      </c>
    </row>
    <row r="638" spans="1:9" x14ac:dyDescent="0.25">
      <c r="A638" s="73" t="s">
        <v>95</v>
      </c>
      <c r="B638" s="74">
        <v>46290</v>
      </c>
      <c r="C638" s="73">
        <v>94</v>
      </c>
      <c r="D638" s="73">
        <v>0</v>
      </c>
      <c r="E638" s="75">
        <v>0</v>
      </c>
      <c r="F638" s="73">
        <v>2</v>
      </c>
      <c r="G638" s="73" t="s">
        <v>193</v>
      </c>
      <c r="H638" s="73" t="s">
        <v>192</v>
      </c>
      <c r="I638" s="73" t="s">
        <v>290</v>
      </c>
    </row>
    <row r="639" spans="1:9" x14ac:dyDescent="0.25">
      <c r="A639" s="73" t="s">
        <v>95</v>
      </c>
      <c r="B639" s="74">
        <v>46297</v>
      </c>
      <c r="C639" s="73">
        <v>104</v>
      </c>
      <c r="D639" s="73">
        <v>0</v>
      </c>
      <c r="E639" s="75">
        <v>0</v>
      </c>
      <c r="F639" s="73">
        <v>2</v>
      </c>
      <c r="G639" s="73" t="s">
        <v>193</v>
      </c>
      <c r="H639" s="73" t="s">
        <v>192</v>
      </c>
      <c r="I639" s="73" t="s">
        <v>290</v>
      </c>
    </row>
    <row r="640" spans="1:9" x14ac:dyDescent="0.25">
      <c r="A640" s="73" t="s">
        <v>95</v>
      </c>
      <c r="B640" s="74">
        <v>46304</v>
      </c>
      <c r="C640" s="73">
        <v>104</v>
      </c>
      <c r="D640" s="73">
        <v>0</v>
      </c>
      <c r="E640" s="75">
        <v>0</v>
      </c>
      <c r="F640" s="73">
        <v>2</v>
      </c>
      <c r="G640" s="73" t="s">
        <v>193</v>
      </c>
      <c r="H640" s="73" t="s">
        <v>192</v>
      </c>
      <c r="I640" s="73" t="s">
        <v>290</v>
      </c>
    </row>
    <row r="641" spans="1:9" x14ac:dyDescent="0.25">
      <c r="A641" s="73" t="s">
        <v>95</v>
      </c>
      <c r="B641" s="74">
        <v>46311</v>
      </c>
      <c r="C641" s="73">
        <v>104</v>
      </c>
      <c r="D641" s="73">
        <v>0</v>
      </c>
      <c r="E641" s="75">
        <v>0</v>
      </c>
      <c r="F641" s="73">
        <v>2</v>
      </c>
      <c r="G641" s="73" t="s">
        <v>193</v>
      </c>
      <c r="H641" s="73" t="s">
        <v>192</v>
      </c>
      <c r="I641" s="73" t="s">
        <v>290</v>
      </c>
    </row>
    <row r="642" spans="1:9" x14ac:dyDescent="0.25">
      <c r="A642" s="73" t="s">
        <v>95</v>
      </c>
      <c r="B642" s="74">
        <v>46318</v>
      </c>
      <c r="C642" s="73">
        <v>104</v>
      </c>
      <c r="D642" s="73">
        <v>0</v>
      </c>
      <c r="E642" s="75">
        <v>0</v>
      </c>
      <c r="F642" s="73">
        <v>2</v>
      </c>
      <c r="G642" s="73" t="s">
        <v>193</v>
      </c>
      <c r="H642" s="73" t="s">
        <v>192</v>
      </c>
      <c r="I642" s="73" t="s">
        <v>290</v>
      </c>
    </row>
    <row r="643" spans="1:9" x14ac:dyDescent="0.25">
      <c r="A643" s="73" t="s">
        <v>96</v>
      </c>
      <c r="B643" s="74">
        <v>46217</v>
      </c>
      <c r="C643" s="73">
        <v>39</v>
      </c>
      <c r="D643" s="73">
        <v>7</v>
      </c>
      <c r="E643" s="75">
        <v>7</v>
      </c>
      <c r="F643" s="73">
        <v>5</v>
      </c>
      <c r="G643" s="73" t="s">
        <v>195</v>
      </c>
      <c r="H643" s="73" t="s">
        <v>194</v>
      </c>
      <c r="I643" s="73" t="s">
        <v>291</v>
      </c>
    </row>
    <row r="644" spans="1:9" x14ac:dyDescent="0.25">
      <c r="A644" s="73" t="s">
        <v>96</v>
      </c>
      <c r="B644" s="74">
        <v>46224</v>
      </c>
      <c r="C644" s="73">
        <v>39</v>
      </c>
      <c r="D644" s="73">
        <v>4</v>
      </c>
      <c r="E644" s="75">
        <v>4</v>
      </c>
      <c r="F644" s="73">
        <v>5</v>
      </c>
      <c r="G644" s="73" t="s">
        <v>195</v>
      </c>
      <c r="H644" s="73" t="s">
        <v>194</v>
      </c>
      <c r="I644" s="73" t="s">
        <v>291</v>
      </c>
    </row>
    <row r="645" spans="1:9" x14ac:dyDescent="0.25">
      <c r="A645" s="73" t="s">
        <v>96</v>
      </c>
      <c r="B645" s="74">
        <v>46231</v>
      </c>
      <c r="C645" s="73">
        <v>39</v>
      </c>
      <c r="D645" s="73">
        <v>3</v>
      </c>
      <c r="E645" s="75">
        <v>3</v>
      </c>
      <c r="F645" s="73">
        <v>5</v>
      </c>
      <c r="G645" s="73" t="s">
        <v>195</v>
      </c>
      <c r="H645" s="73" t="s">
        <v>194</v>
      </c>
      <c r="I645" s="73" t="s">
        <v>291</v>
      </c>
    </row>
    <row r="646" spans="1:9" x14ac:dyDescent="0.25">
      <c r="A646" s="73" t="s">
        <v>96</v>
      </c>
      <c r="B646" s="74">
        <v>46238</v>
      </c>
      <c r="C646" s="73">
        <v>37</v>
      </c>
      <c r="D646" s="73">
        <v>2</v>
      </c>
      <c r="E646" s="75">
        <v>2</v>
      </c>
      <c r="F646" s="73">
        <v>5</v>
      </c>
      <c r="G646" s="73" t="s">
        <v>195</v>
      </c>
      <c r="H646" s="73" t="s">
        <v>194</v>
      </c>
      <c r="I646" s="73" t="s">
        <v>291</v>
      </c>
    </row>
    <row r="647" spans="1:9" x14ac:dyDescent="0.25">
      <c r="A647" s="73" t="s">
        <v>96</v>
      </c>
      <c r="B647" s="74">
        <v>46245</v>
      </c>
      <c r="C647" s="73">
        <v>39</v>
      </c>
      <c r="D647" s="73">
        <v>12</v>
      </c>
      <c r="E647" s="75">
        <v>12</v>
      </c>
      <c r="F647" s="73">
        <v>5</v>
      </c>
      <c r="G647" s="73" t="s">
        <v>195</v>
      </c>
      <c r="H647" s="73" t="s">
        <v>194</v>
      </c>
      <c r="I647" s="73" t="s">
        <v>291</v>
      </c>
    </row>
    <row r="648" spans="1:9" x14ac:dyDescent="0.25">
      <c r="A648" s="73" t="s">
        <v>96</v>
      </c>
      <c r="B648" s="74">
        <v>46252</v>
      </c>
      <c r="C648" s="73">
        <v>39</v>
      </c>
      <c r="D648" s="73">
        <v>7</v>
      </c>
      <c r="E648" s="75">
        <v>7</v>
      </c>
      <c r="F648" s="73">
        <v>5</v>
      </c>
      <c r="G648" s="73" t="s">
        <v>195</v>
      </c>
      <c r="H648" s="73" t="s">
        <v>194</v>
      </c>
      <c r="I648" s="73" t="s">
        <v>291</v>
      </c>
    </row>
    <row r="649" spans="1:9" x14ac:dyDescent="0.25">
      <c r="A649" s="73" t="s">
        <v>96</v>
      </c>
      <c r="B649" s="74">
        <v>46259</v>
      </c>
      <c r="C649" s="73">
        <v>39</v>
      </c>
      <c r="D649" s="73">
        <v>11</v>
      </c>
      <c r="E649" s="75">
        <v>11</v>
      </c>
      <c r="F649" s="73">
        <v>5</v>
      </c>
      <c r="G649" s="73" t="s">
        <v>195</v>
      </c>
      <c r="H649" s="73" t="s">
        <v>194</v>
      </c>
      <c r="I649" s="73" t="s">
        <v>291</v>
      </c>
    </row>
    <row r="650" spans="1:9" x14ac:dyDescent="0.25">
      <c r="A650" s="73" t="s">
        <v>96</v>
      </c>
      <c r="B650" s="74">
        <v>46266</v>
      </c>
      <c r="C650" s="73">
        <v>39</v>
      </c>
      <c r="D650" s="73">
        <v>3</v>
      </c>
      <c r="E650" s="75">
        <v>3</v>
      </c>
      <c r="F650" s="73">
        <v>5</v>
      </c>
      <c r="G650" s="73" t="s">
        <v>195</v>
      </c>
      <c r="H650" s="73" t="s">
        <v>194</v>
      </c>
      <c r="I650" s="73" t="s">
        <v>293</v>
      </c>
    </row>
    <row r="651" spans="1:9" x14ac:dyDescent="0.25">
      <c r="A651" s="73" t="s">
        <v>96</v>
      </c>
      <c r="B651" s="74">
        <v>46273</v>
      </c>
      <c r="C651" s="73">
        <v>39</v>
      </c>
      <c r="D651" s="73">
        <v>0</v>
      </c>
      <c r="E651" s="75">
        <v>0</v>
      </c>
      <c r="F651" s="73">
        <v>5</v>
      </c>
      <c r="G651" s="73" t="s">
        <v>195</v>
      </c>
      <c r="H651" s="73" t="s">
        <v>194</v>
      </c>
      <c r="I651" s="73" t="s">
        <v>293</v>
      </c>
    </row>
    <row r="652" spans="1:9" x14ac:dyDescent="0.25">
      <c r="A652" s="73" t="s">
        <v>96</v>
      </c>
      <c r="B652" s="74">
        <v>46280</v>
      </c>
      <c r="C652" s="73">
        <v>39</v>
      </c>
      <c r="D652" s="73">
        <v>4</v>
      </c>
      <c r="E652" s="75">
        <v>4</v>
      </c>
      <c r="F652" s="73">
        <v>5</v>
      </c>
      <c r="G652" s="73" t="s">
        <v>195</v>
      </c>
      <c r="H652" s="73" t="s">
        <v>194</v>
      </c>
      <c r="I652" s="73" t="s">
        <v>293</v>
      </c>
    </row>
    <row r="653" spans="1:9" x14ac:dyDescent="0.25">
      <c r="A653" s="73" t="s">
        <v>96</v>
      </c>
      <c r="B653" s="74">
        <v>46287</v>
      </c>
      <c r="C653" s="73">
        <v>39</v>
      </c>
      <c r="D653" s="73">
        <v>0</v>
      </c>
      <c r="E653" s="75">
        <v>0</v>
      </c>
      <c r="F653" s="73">
        <v>5</v>
      </c>
      <c r="G653" s="73" t="s">
        <v>195</v>
      </c>
      <c r="H653" s="73" t="s">
        <v>194</v>
      </c>
      <c r="I653" s="73" t="s">
        <v>293</v>
      </c>
    </row>
    <row r="654" spans="1:9" x14ac:dyDescent="0.25">
      <c r="A654" s="73" t="s">
        <v>96</v>
      </c>
      <c r="B654" s="74">
        <v>46294</v>
      </c>
      <c r="C654" s="73">
        <v>39</v>
      </c>
      <c r="D654" s="73">
        <v>3</v>
      </c>
      <c r="E654" s="75">
        <v>3</v>
      </c>
      <c r="F654" s="73">
        <v>5</v>
      </c>
      <c r="G654" s="73" t="s">
        <v>195</v>
      </c>
      <c r="H654" s="73" t="s">
        <v>194</v>
      </c>
      <c r="I654" s="73" t="s">
        <v>293</v>
      </c>
    </row>
    <row r="655" spans="1:9" x14ac:dyDescent="0.25">
      <c r="A655" s="73" t="s">
        <v>96</v>
      </c>
      <c r="B655" s="74">
        <v>46301</v>
      </c>
      <c r="C655" s="73">
        <v>39</v>
      </c>
      <c r="D655" s="73">
        <v>0</v>
      </c>
      <c r="E655" s="75">
        <v>0</v>
      </c>
      <c r="F655" s="73">
        <v>5</v>
      </c>
      <c r="G655" s="73" t="s">
        <v>195</v>
      </c>
      <c r="H655" s="73" t="s">
        <v>194</v>
      </c>
      <c r="I655" s="73" t="s">
        <v>293</v>
      </c>
    </row>
    <row r="656" spans="1:9" x14ac:dyDescent="0.25">
      <c r="A656" s="73" t="s">
        <v>96</v>
      </c>
      <c r="B656" s="74">
        <v>46308</v>
      </c>
      <c r="C656" s="73">
        <v>39</v>
      </c>
      <c r="D656" s="73">
        <v>0</v>
      </c>
      <c r="E656" s="75">
        <v>0</v>
      </c>
      <c r="F656" s="73">
        <v>5</v>
      </c>
      <c r="G656" s="73" t="s">
        <v>195</v>
      </c>
      <c r="H656" s="73" t="s">
        <v>194</v>
      </c>
      <c r="I656" s="73" t="s">
        <v>293</v>
      </c>
    </row>
    <row r="657" spans="1:9" x14ac:dyDescent="0.25">
      <c r="A657" s="73" t="s">
        <v>96</v>
      </c>
      <c r="B657" s="74">
        <v>46315</v>
      </c>
      <c r="C657" s="73">
        <v>39</v>
      </c>
      <c r="D657" s="73">
        <v>0</v>
      </c>
      <c r="E657" s="75">
        <v>0</v>
      </c>
      <c r="F657" s="73">
        <v>5</v>
      </c>
      <c r="G657" s="73" t="s">
        <v>195</v>
      </c>
      <c r="H657" s="73" t="s">
        <v>194</v>
      </c>
      <c r="I657" s="73" t="s">
        <v>293</v>
      </c>
    </row>
    <row r="658" spans="1:9" x14ac:dyDescent="0.25">
      <c r="A658" s="73" t="s">
        <v>97</v>
      </c>
      <c r="B658" s="74">
        <v>46217</v>
      </c>
      <c r="C658" s="73">
        <v>32</v>
      </c>
      <c r="D658" s="73">
        <v>11</v>
      </c>
      <c r="E658" s="75">
        <v>11</v>
      </c>
      <c r="F658" s="73">
        <v>5</v>
      </c>
      <c r="G658" s="73" t="s">
        <v>197</v>
      </c>
      <c r="H658" s="73" t="s">
        <v>196</v>
      </c>
      <c r="I658" s="73" t="s">
        <v>291</v>
      </c>
    </row>
    <row r="659" spans="1:9" x14ac:dyDescent="0.25">
      <c r="A659" s="73" t="s">
        <v>97</v>
      </c>
      <c r="B659" s="74">
        <v>46224</v>
      </c>
      <c r="C659" s="73">
        <v>32</v>
      </c>
      <c r="D659" s="73">
        <v>3</v>
      </c>
      <c r="E659" s="75">
        <v>3</v>
      </c>
      <c r="F659" s="73">
        <v>5</v>
      </c>
      <c r="G659" s="73" t="s">
        <v>197</v>
      </c>
      <c r="H659" s="73" t="s">
        <v>196</v>
      </c>
      <c r="I659" s="73" t="s">
        <v>291</v>
      </c>
    </row>
    <row r="660" spans="1:9" x14ac:dyDescent="0.25">
      <c r="A660" s="73" t="s">
        <v>97</v>
      </c>
      <c r="B660" s="74">
        <v>46231</v>
      </c>
      <c r="C660" s="73">
        <v>31</v>
      </c>
      <c r="D660" s="73">
        <v>8</v>
      </c>
      <c r="E660" s="75">
        <v>8</v>
      </c>
      <c r="F660" s="73">
        <v>5</v>
      </c>
      <c r="G660" s="73" t="s">
        <v>197</v>
      </c>
      <c r="H660" s="73" t="s">
        <v>196</v>
      </c>
      <c r="I660" s="73" t="s">
        <v>291</v>
      </c>
    </row>
    <row r="661" spans="1:9" x14ac:dyDescent="0.25">
      <c r="A661" s="73" t="s">
        <v>97</v>
      </c>
      <c r="B661" s="74">
        <v>46238</v>
      </c>
      <c r="C661" s="73">
        <v>32</v>
      </c>
      <c r="D661" s="73">
        <v>3</v>
      </c>
      <c r="E661" s="75">
        <v>3</v>
      </c>
      <c r="F661" s="73">
        <v>5</v>
      </c>
      <c r="G661" s="73" t="s">
        <v>197</v>
      </c>
      <c r="H661" s="73" t="s">
        <v>196</v>
      </c>
      <c r="I661" s="73" t="s">
        <v>291</v>
      </c>
    </row>
    <row r="662" spans="1:9" x14ac:dyDescent="0.25">
      <c r="A662" s="73" t="s">
        <v>97</v>
      </c>
      <c r="B662" s="74">
        <v>46245</v>
      </c>
      <c r="C662" s="73">
        <v>32</v>
      </c>
      <c r="D662" s="73">
        <v>2</v>
      </c>
      <c r="E662" s="75">
        <v>2</v>
      </c>
      <c r="F662" s="73">
        <v>5</v>
      </c>
      <c r="G662" s="73" t="s">
        <v>197</v>
      </c>
      <c r="H662" s="73" t="s">
        <v>196</v>
      </c>
      <c r="I662" s="73" t="s">
        <v>291</v>
      </c>
    </row>
    <row r="663" spans="1:9" x14ac:dyDescent="0.25">
      <c r="A663" s="73" t="s">
        <v>97</v>
      </c>
      <c r="B663" s="74">
        <v>46252</v>
      </c>
      <c r="C663" s="73">
        <v>32</v>
      </c>
      <c r="D663" s="73">
        <v>3</v>
      </c>
      <c r="E663" s="75">
        <v>3</v>
      </c>
      <c r="F663" s="73">
        <v>5</v>
      </c>
      <c r="G663" s="73" t="s">
        <v>197</v>
      </c>
      <c r="H663" s="73" t="s">
        <v>196</v>
      </c>
      <c r="I663" s="73" t="s">
        <v>291</v>
      </c>
    </row>
    <row r="664" spans="1:9" x14ac:dyDescent="0.25">
      <c r="A664" s="73" t="s">
        <v>97</v>
      </c>
      <c r="B664" s="74">
        <v>46259</v>
      </c>
      <c r="C664" s="73">
        <v>32</v>
      </c>
      <c r="D664" s="73">
        <v>1</v>
      </c>
      <c r="E664" s="75">
        <v>1</v>
      </c>
      <c r="F664" s="73">
        <v>5</v>
      </c>
      <c r="G664" s="73" t="s">
        <v>197</v>
      </c>
      <c r="H664" s="73" t="s">
        <v>196</v>
      </c>
      <c r="I664" s="73" t="s">
        <v>291</v>
      </c>
    </row>
    <row r="665" spans="1:9" x14ac:dyDescent="0.25">
      <c r="A665" s="73" t="s">
        <v>97</v>
      </c>
      <c r="B665" s="74">
        <v>46266</v>
      </c>
      <c r="C665" s="73">
        <v>32</v>
      </c>
      <c r="D665" s="73">
        <v>0</v>
      </c>
      <c r="E665" s="75">
        <v>0</v>
      </c>
      <c r="F665" s="73">
        <v>5</v>
      </c>
      <c r="G665" s="73" t="s">
        <v>197</v>
      </c>
      <c r="H665" s="73" t="s">
        <v>196</v>
      </c>
      <c r="I665" s="73" t="s">
        <v>293</v>
      </c>
    </row>
    <row r="666" spans="1:9" x14ac:dyDescent="0.25">
      <c r="A666" s="73" t="s">
        <v>97</v>
      </c>
      <c r="B666" s="74">
        <v>46273</v>
      </c>
      <c r="C666" s="73">
        <v>32</v>
      </c>
      <c r="D666" s="73">
        <v>0</v>
      </c>
      <c r="E666" s="75">
        <v>0</v>
      </c>
      <c r="F666" s="73">
        <v>5</v>
      </c>
      <c r="G666" s="73" t="s">
        <v>197</v>
      </c>
      <c r="H666" s="73" t="s">
        <v>196</v>
      </c>
      <c r="I666" s="73" t="s">
        <v>293</v>
      </c>
    </row>
    <row r="667" spans="1:9" x14ac:dyDescent="0.25">
      <c r="A667" s="73" t="s">
        <v>97</v>
      </c>
      <c r="B667" s="74">
        <v>46280</v>
      </c>
      <c r="C667" s="73">
        <v>32</v>
      </c>
      <c r="D667" s="73">
        <v>4</v>
      </c>
      <c r="E667" s="75">
        <v>4</v>
      </c>
      <c r="F667" s="73">
        <v>5</v>
      </c>
      <c r="G667" s="73" t="s">
        <v>197</v>
      </c>
      <c r="H667" s="73" t="s">
        <v>196</v>
      </c>
      <c r="I667" s="73" t="s">
        <v>293</v>
      </c>
    </row>
    <row r="668" spans="1:9" x14ac:dyDescent="0.25">
      <c r="A668" s="73" t="s">
        <v>97</v>
      </c>
      <c r="B668" s="74">
        <v>46287</v>
      </c>
      <c r="C668" s="73">
        <v>32</v>
      </c>
      <c r="D668" s="73">
        <v>0</v>
      </c>
      <c r="E668" s="75">
        <v>0</v>
      </c>
      <c r="F668" s="73">
        <v>5</v>
      </c>
      <c r="G668" s="73" t="s">
        <v>197</v>
      </c>
      <c r="H668" s="73" t="s">
        <v>196</v>
      </c>
      <c r="I668" s="73" t="s">
        <v>293</v>
      </c>
    </row>
    <row r="669" spans="1:9" x14ac:dyDescent="0.25">
      <c r="A669" s="73" t="s">
        <v>97</v>
      </c>
      <c r="B669" s="74">
        <v>46294</v>
      </c>
      <c r="C669" s="73">
        <v>32</v>
      </c>
      <c r="D669" s="73">
        <v>1</v>
      </c>
      <c r="E669" s="75">
        <v>1</v>
      </c>
      <c r="F669" s="73">
        <v>5</v>
      </c>
      <c r="G669" s="73" t="s">
        <v>197</v>
      </c>
      <c r="H669" s="73" t="s">
        <v>196</v>
      </c>
      <c r="I669" s="73" t="s">
        <v>293</v>
      </c>
    </row>
    <row r="670" spans="1:9" x14ac:dyDescent="0.25">
      <c r="A670" s="73" t="s">
        <v>97</v>
      </c>
      <c r="B670" s="74">
        <v>46301</v>
      </c>
      <c r="C670" s="73">
        <v>32</v>
      </c>
      <c r="D670" s="73">
        <v>1</v>
      </c>
      <c r="E670" s="75">
        <v>1</v>
      </c>
      <c r="F670" s="73">
        <v>5</v>
      </c>
      <c r="G670" s="73" t="s">
        <v>197</v>
      </c>
      <c r="H670" s="73" t="s">
        <v>196</v>
      </c>
      <c r="I670" s="73" t="s">
        <v>293</v>
      </c>
    </row>
    <row r="671" spans="1:9" x14ac:dyDescent="0.25">
      <c r="A671" s="73" t="s">
        <v>97</v>
      </c>
      <c r="B671" s="74">
        <v>46308</v>
      </c>
      <c r="C671" s="73">
        <v>32</v>
      </c>
      <c r="D671" s="73">
        <v>0</v>
      </c>
      <c r="E671" s="75">
        <v>0</v>
      </c>
      <c r="F671" s="73">
        <v>5</v>
      </c>
      <c r="G671" s="73" t="s">
        <v>197</v>
      </c>
      <c r="H671" s="73" t="s">
        <v>196</v>
      </c>
      <c r="I671" s="73" t="s">
        <v>293</v>
      </c>
    </row>
    <row r="672" spans="1:9" x14ac:dyDescent="0.25">
      <c r="A672" s="73" t="s">
        <v>97</v>
      </c>
      <c r="B672" s="74">
        <v>46315</v>
      </c>
      <c r="C672" s="73">
        <v>32</v>
      </c>
      <c r="D672" s="73">
        <v>0</v>
      </c>
      <c r="E672" s="75">
        <v>0</v>
      </c>
      <c r="F672" s="73">
        <v>5</v>
      </c>
      <c r="G672" s="73" t="s">
        <v>197</v>
      </c>
      <c r="H672" s="73" t="s">
        <v>196</v>
      </c>
      <c r="I672" s="73" t="s">
        <v>293</v>
      </c>
    </row>
    <row r="673" spans="1:9" x14ac:dyDescent="0.25">
      <c r="A673" s="73" t="s">
        <v>98</v>
      </c>
      <c r="B673" s="74">
        <v>46218</v>
      </c>
      <c r="C673" s="73">
        <v>36</v>
      </c>
      <c r="D673" s="73">
        <v>0</v>
      </c>
      <c r="E673" s="75">
        <v>0</v>
      </c>
      <c r="F673" s="73">
        <v>3</v>
      </c>
      <c r="G673" s="73" t="s">
        <v>199</v>
      </c>
      <c r="H673" s="73" t="s">
        <v>198</v>
      </c>
      <c r="I673" s="73" t="s">
        <v>291</v>
      </c>
    </row>
    <row r="674" spans="1:9" x14ac:dyDescent="0.25">
      <c r="A674" s="73" t="s">
        <v>98</v>
      </c>
      <c r="B674" s="74">
        <v>46220</v>
      </c>
      <c r="C674" s="73">
        <v>36</v>
      </c>
      <c r="D674" s="73">
        <v>2</v>
      </c>
      <c r="E674" s="75">
        <v>2</v>
      </c>
      <c r="F674" s="73">
        <v>3</v>
      </c>
      <c r="G674" s="73" t="s">
        <v>199</v>
      </c>
      <c r="H674" s="73" t="s">
        <v>198</v>
      </c>
      <c r="I674" s="73" t="s">
        <v>291</v>
      </c>
    </row>
    <row r="675" spans="1:9" x14ac:dyDescent="0.25">
      <c r="A675" s="73" t="s">
        <v>98</v>
      </c>
      <c r="B675" s="74">
        <v>46225</v>
      </c>
      <c r="C675" s="73">
        <v>36</v>
      </c>
      <c r="D675" s="73">
        <v>0</v>
      </c>
      <c r="E675" s="75">
        <v>0</v>
      </c>
      <c r="F675" s="73">
        <v>3</v>
      </c>
      <c r="G675" s="73" t="s">
        <v>199</v>
      </c>
      <c r="H675" s="73" t="s">
        <v>198</v>
      </c>
      <c r="I675" s="73" t="s">
        <v>291</v>
      </c>
    </row>
    <row r="676" spans="1:9" x14ac:dyDescent="0.25">
      <c r="A676" s="73" t="s">
        <v>98</v>
      </c>
      <c r="B676" s="74">
        <v>46227</v>
      </c>
      <c r="C676" s="73">
        <v>36</v>
      </c>
      <c r="D676" s="73">
        <v>10</v>
      </c>
      <c r="E676" s="75">
        <v>10</v>
      </c>
      <c r="F676" s="73">
        <v>3</v>
      </c>
      <c r="G676" s="73" t="s">
        <v>199</v>
      </c>
      <c r="H676" s="73" t="s">
        <v>198</v>
      </c>
      <c r="I676" s="73" t="s">
        <v>291</v>
      </c>
    </row>
    <row r="677" spans="1:9" x14ac:dyDescent="0.25">
      <c r="A677" s="73" t="s">
        <v>98</v>
      </c>
      <c r="B677" s="74">
        <v>46232</v>
      </c>
      <c r="C677" s="73">
        <v>36</v>
      </c>
      <c r="D677" s="73">
        <v>0</v>
      </c>
      <c r="E677" s="75">
        <v>0</v>
      </c>
      <c r="F677" s="73">
        <v>3</v>
      </c>
      <c r="G677" s="73" t="s">
        <v>199</v>
      </c>
      <c r="H677" s="73" t="s">
        <v>198</v>
      </c>
      <c r="I677" s="73" t="s">
        <v>291</v>
      </c>
    </row>
    <row r="678" spans="1:9" x14ac:dyDescent="0.25">
      <c r="A678" s="73" t="s">
        <v>98</v>
      </c>
      <c r="B678" s="74">
        <v>46234</v>
      </c>
      <c r="C678" s="73">
        <v>36</v>
      </c>
      <c r="D678" s="73">
        <v>0</v>
      </c>
      <c r="E678" s="75">
        <v>0</v>
      </c>
      <c r="F678" s="73">
        <v>3</v>
      </c>
      <c r="G678" s="73" t="s">
        <v>199</v>
      </c>
      <c r="H678" s="73" t="s">
        <v>198</v>
      </c>
      <c r="I678" s="73" t="s">
        <v>291</v>
      </c>
    </row>
    <row r="679" spans="1:9" x14ac:dyDescent="0.25">
      <c r="A679" s="73" t="s">
        <v>98</v>
      </c>
      <c r="B679" s="74">
        <v>46239</v>
      </c>
      <c r="C679" s="73">
        <v>23</v>
      </c>
      <c r="D679" s="73">
        <v>0</v>
      </c>
      <c r="E679" s="75">
        <v>0</v>
      </c>
      <c r="F679" s="73">
        <v>3</v>
      </c>
      <c r="G679" s="73" t="s">
        <v>199</v>
      </c>
      <c r="H679" s="73" t="s">
        <v>198</v>
      </c>
      <c r="I679" s="73" t="s">
        <v>291</v>
      </c>
    </row>
    <row r="680" spans="1:9" x14ac:dyDescent="0.25">
      <c r="A680" s="73" t="s">
        <v>98</v>
      </c>
      <c r="B680" s="74">
        <v>46241</v>
      </c>
      <c r="C680" s="73">
        <v>36</v>
      </c>
      <c r="D680" s="73">
        <v>0</v>
      </c>
      <c r="E680" s="75">
        <v>0</v>
      </c>
      <c r="F680" s="73">
        <v>3</v>
      </c>
      <c r="G680" s="73" t="s">
        <v>199</v>
      </c>
      <c r="H680" s="73" t="s">
        <v>198</v>
      </c>
      <c r="I680" s="73" t="s">
        <v>291</v>
      </c>
    </row>
    <row r="681" spans="1:9" x14ac:dyDescent="0.25">
      <c r="A681" s="73" t="s">
        <v>98</v>
      </c>
      <c r="B681" s="74">
        <v>46246</v>
      </c>
      <c r="C681" s="73">
        <v>36</v>
      </c>
      <c r="D681" s="73">
        <v>0</v>
      </c>
      <c r="E681" s="75">
        <v>0</v>
      </c>
      <c r="F681" s="73">
        <v>3</v>
      </c>
      <c r="G681" s="73" t="s">
        <v>199</v>
      </c>
      <c r="H681" s="73" t="s">
        <v>198</v>
      </c>
      <c r="I681" s="73" t="s">
        <v>291</v>
      </c>
    </row>
    <row r="682" spans="1:9" x14ac:dyDescent="0.25">
      <c r="A682" s="73" t="s">
        <v>98</v>
      </c>
      <c r="B682" s="74">
        <v>46248</v>
      </c>
      <c r="C682" s="73">
        <v>36</v>
      </c>
      <c r="D682" s="73">
        <v>0</v>
      </c>
      <c r="E682" s="75">
        <v>0</v>
      </c>
      <c r="F682" s="73">
        <v>3</v>
      </c>
      <c r="G682" s="73" t="s">
        <v>199</v>
      </c>
      <c r="H682" s="73" t="s">
        <v>198</v>
      </c>
      <c r="I682" s="73" t="s">
        <v>291</v>
      </c>
    </row>
    <row r="683" spans="1:9" x14ac:dyDescent="0.25">
      <c r="A683" s="73" t="s">
        <v>98</v>
      </c>
      <c r="B683" s="74">
        <v>46253</v>
      </c>
      <c r="C683" s="73">
        <v>36</v>
      </c>
      <c r="D683" s="73">
        <v>0</v>
      </c>
      <c r="E683" s="75">
        <v>0</v>
      </c>
      <c r="F683" s="73">
        <v>3</v>
      </c>
      <c r="G683" s="73" t="s">
        <v>199</v>
      </c>
      <c r="H683" s="73" t="s">
        <v>198</v>
      </c>
      <c r="I683" s="73" t="s">
        <v>291</v>
      </c>
    </row>
    <row r="684" spans="1:9" x14ac:dyDescent="0.25">
      <c r="A684" s="73" t="s">
        <v>98</v>
      </c>
      <c r="B684" s="74">
        <v>46255</v>
      </c>
      <c r="C684" s="73">
        <v>36</v>
      </c>
      <c r="D684" s="73">
        <v>0</v>
      </c>
      <c r="E684" s="75">
        <v>0</v>
      </c>
      <c r="F684" s="73">
        <v>3</v>
      </c>
      <c r="G684" s="73" t="s">
        <v>199</v>
      </c>
      <c r="H684" s="73" t="s">
        <v>198</v>
      </c>
      <c r="I684" s="73" t="s">
        <v>291</v>
      </c>
    </row>
    <row r="685" spans="1:9" x14ac:dyDescent="0.25">
      <c r="A685" s="73" t="s">
        <v>98</v>
      </c>
      <c r="B685" s="74">
        <v>46260</v>
      </c>
      <c r="C685" s="73">
        <v>36</v>
      </c>
      <c r="D685" s="73">
        <v>0</v>
      </c>
      <c r="E685" s="75">
        <v>0</v>
      </c>
      <c r="F685" s="73">
        <v>3</v>
      </c>
      <c r="G685" s="73" t="s">
        <v>199</v>
      </c>
      <c r="H685" s="73" t="s">
        <v>198</v>
      </c>
      <c r="I685" s="73" t="s">
        <v>291</v>
      </c>
    </row>
    <row r="686" spans="1:9" x14ac:dyDescent="0.25">
      <c r="A686" s="73" t="s">
        <v>98</v>
      </c>
      <c r="B686" s="74">
        <v>46262</v>
      </c>
      <c r="C686" s="73">
        <v>36</v>
      </c>
      <c r="D686" s="73">
        <v>0</v>
      </c>
      <c r="E686" s="75">
        <v>0</v>
      </c>
      <c r="F686" s="73">
        <v>3</v>
      </c>
      <c r="G686" s="73" t="s">
        <v>199</v>
      </c>
      <c r="H686" s="73" t="s">
        <v>198</v>
      </c>
      <c r="I686" s="73" t="s">
        <v>291</v>
      </c>
    </row>
    <row r="687" spans="1:9" x14ac:dyDescent="0.25">
      <c r="A687" s="73" t="s">
        <v>98</v>
      </c>
      <c r="B687" s="74">
        <v>46267</v>
      </c>
      <c r="C687" s="73">
        <v>36</v>
      </c>
      <c r="D687" s="73">
        <v>0</v>
      </c>
      <c r="E687" s="75">
        <v>0</v>
      </c>
      <c r="F687" s="73">
        <v>3</v>
      </c>
      <c r="G687" s="73" t="s">
        <v>199</v>
      </c>
      <c r="H687" s="73" t="s">
        <v>198</v>
      </c>
      <c r="I687" s="73" t="s">
        <v>293</v>
      </c>
    </row>
    <row r="688" spans="1:9" x14ac:dyDescent="0.25">
      <c r="A688" s="73" t="s">
        <v>98</v>
      </c>
      <c r="B688" s="74">
        <v>46269</v>
      </c>
      <c r="C688" s="73">
        <v>36</v>
      </c>
      <c r="D688" s="73">
        <v>0</v>
      </c>
      <c r="E688" s="75">
        <v>0</v>
      </c>
      <c r="F688" s="73">
        <v>3</v>
      </c>
      <c r="G688" s="73" t="s">
        <v>199</v>
      </c>
      <c r="H688" s="73" t="s">
        <v>198</v>
      </c>
      <c r="I688" s="73" t="s">
        <v>293</v>
      </c>
    </row>
    <row r="689" spans="1:9" x14ac:dyDescent="0.25">
      <c r="A689" s="73" t="s">
        <v>98</v>
      </c>
      <c r="B689" s="74">
        <v>46274</v>
      </c>
      <c r="C689" s="73">
        <v>36</v>
      </c>
      <c r="D689" s="73">
        <v>22</v>
      </c>
      <c r="E689" s="75">
        <v>22</v>
      </c>
      <c r="F689" s="73">
        <v>3</v>
      </c>
      <c r="G689" s="73" t="s">
        <v>199</v>
      </c>
      <c r="H689" s="73" t="s">
        <v>198</v>
      </c>
      <c r="I689" s="73" t="s">
        <v>293</v>
      </c>
    </row>
    <row r="690" spans="1:9" x14ac:dyDescent="0.25">
      <c r="A690" s="73" t="s">
        <v>98</v>
      </c>
      <c r="B690" s="74">
        <v>46276</v>
      </c>
      <c r="C690" s="73">
        <v>22</v>
      </c>
      <c r="D690" s="73">
        <v>1</v>
      </c>
      <c r="E690" s="75">
        <v>1</v>
      </c>
      <c r="F690" s="73">
        <v>3</v>
      </c>
      <c r="G690" s="73" t="s">
        <v>199</v>
      </c>
      <c r="H690" s="73" t="s">
        <v>198</v>
      </c>
      <c r="I690" s="73" t="s">
        <v>293</v>
      </c>
    </row>
    <row r="691" spans="1:9" x14ac:dyDescent="0.25">
      <c r="A691" s="73" t="s">
        <v>98</v>
      </c>
      <c r="B691" s="74">
        <v>46281</v>
      </c>
      <c r="C691" s="73">
        <v>36</v>
      </c>
      <c r="D691" s="73">
        <v>0</v>
      </c>
      <c r="E691" s="75">
        <v>0</v>
      </c>
      <c r="F691" s="73">
        <v>3</v>
      </c>
      <c r="G691" s="73" t="s">
        <v>199</v>
      </c>
      <c r="H691" s="73" t="s">
        <v>198</v>
      </c>
      <c r="I691" s="73" t="s">
        <v>293</v>
      </c>
    </row>
    <row r="692" spans="1:9" x14ac:dyDescent="0.25">
      <c r="A692" s="73" t="s">
        <v>98</v>
      </c>
      <c r="B692" s="74">
        <v>46283</v>
      </c>
      <c r="C692" s="73">
        <v>36</v>
      </c>
      <c r="D692" s="73">
        <v>0</v>
      </c>
      <c r="E692" s="75">
        <v>0</v>
      </c>
      <c r="F692" s="73">
        <v>3</v>
      </c>
      <c r="G692" s="73" t="s">
        <v>199</v>
      </c>
      <c r="H692" s="73" t="s">
        <v>198</v>
      </c>
      <c r="I692" s="73" t="s">
        <v>293</v>
      </c>
    </row>
    <row r="693" spans="1:9" x14ac:dyDescent="0.25">
      <c r="A693" s="73" t="s">
        <v>98</v>
      </c>
      <c r="B693" s="74">
        <v>46288</v>
      </c>
      <c r="C693" s="73">
        <v>36</v>
      </c>
      <c r="D693" s="73">
        <v>0</v>
      </c>
      <c r="E693" s="75">
        <v>0</v>
      </c>
      <c r="F693" s="73">
        <v>3</v>
      </c>
      <c r="G693" s="73" t="s">
        <v>199</v>
      </c>
      <c r="H693" s="73" t="s">
        <v>198</v>
      </c>
      <c r="I693" s="73" t="s">
        <v>293</v>
      </c>
    </row>
    <row r="694" spans="1:9" x14ac:dyDescent="0.25">
      <c r="A694" s="73" t="s">
        <v>98</v>
      </c>
      <c r="B694" s="74">
        <v>46290</v>
      </c>
      <c r="C694" s="73">
        <v>36</v>
      </c>
      <c r="D694" s="73">
        <v>0</v>
      </c>
      <c r="E694" s="75">
        <v>0</v>
      </c>
      <c r="F694" s="73">
        <v>3</v>
      </c>
      <c r="G694" s="73" t="s">
        <v>199</v>
      </c>
      <c r="H694" s="73" t="s">
        <v>198</v>
      </c>
      <c r="I694" s="73" t="s">
        <v>293</v>
      </c>
    </row>
    <row r="695" spans="1:9" x14ac:dyDescent="0.25">
      <c r="A695" s="73" t="s">
        <v>98</v>
      </c>
      <c r="B695" s="74">
        <v>46295</v>
      </c>
      <c r="C695" s="73">
        <v>36</v>
      </c>
      <c r="D695" s="73">
        <v>0</v>
      </c>
      <c r="E695" s="75">
        <v>0</v>
      </c>
      <c r="F695" s="73">
        <v>3</v>
      </c>
      <c r="G695" s="73" t="s">
        <v>199</v>
      </c>
      <c r="H695" s="73" t="s">
        <v>198</v>
      </c>
      <c r="I695" s="73" t="s">
        <v>293</v>
      </c>
    </row>
    <row r="696" spans="1:9" x14ac:dyDescent="0.25">
      <c r="A696" s="73" t="s">
        <v>98</v>
      </c>
      <c r="B696" s="74">
        <v>46297</v>
      </c>
      <c r="C696" s="73">
        <v>36</v>
      </c>
      <c r="D696" s="73">
        <v>0</v>
      </c>
      <c r="E696" s="75">
        <v>0</v>
      </c>
      <c r="F696" s="73">
        <v>3</v>
      </c>
      <c r="G696" s="73" t="s">
        <v>199</v>
      </c>
      <c r="H696" s="73" t="s">
        <v>198</v>
      </c>
      <c r="I696" s="73" t="s">
        <v>293</v>
      </c>
    </row>
    <row r="697" spans="1:9" x14ac:dyDescent="0.25">
      <c r="A697" s="73" t="s">
        <v>98</v>
      </c>
      <c r="B697" s="74">
        <v>46304</v>
      </c>
      <c r="C697" s="73">
        <v>36</v>
      </c>
      <c r="D697" s="73">
        <v>0</v>
      </c>
      <c r="E697" s="75">
        <v>0</v>
      </c>
      <c r="F697" s="73">
        <v>3</v>
      </c>
      <c r="G697" s="73" t="s">
        <v>199</v>
      </c>
      <c r="H697" s="73" t="s">
        <v>198</v>
      </c>
      <c r="I697" s="73" t="s">
        <v>293</v>
      </c>
    </row>
    <row r="698" spans="1:9" x14ac:dyDescent="0.25">
      <c r="A698" s="73" t="s">
        <v>98</v>
      </c>
      <c r="B698" s="74">
        <v>46311</v>
      </c>
      <c r="C698" s="73">
        <v>36</v>
      </c>
      <c r="D698" s="73">
        <v>0</v>
      </c>
      <c r="E698" s="75">
        <v>0</v>
      </c>
      <c r="F698" s="73">
        <v>3</v>
      </c>
      <c r="G698" s="73" t="s">
        <v>199</v>
      </c>
      <c r="H698" s="73" t="s">
        <v>198</v>
      </c>
      <c r="I698" s="73" t="s">
        <v>293</v>
      </c>
    </row>
    <row r="699" spans="1:9" x14ac:dyDescent="0.25">
      <c r="A699" s="73" t="s">
        <v>98</v>
      </c>
      <c r="B699" s="74">
        <v>46318</v>
      </c>
      <c r="C699" s="73">
        <v>36</v>
      </c>
      <c r="D699" s="73">
        <v>0</v>
      </c>
      <c r="E699" s="75">
        <v>0</v>
      </c>
      <c r="F699" s="73">
        <v>3</v>
      </c>
      <c r="G699" s="73" t="s">
        <v>199</v>
      </c>
      <c r="H699" s="73" t="s">
        <v>198</v>
      </c>
      <c r="I699" s="73" t="s">
        <v>293</v>
      </c>
    </row>
    <row r="700" spans="1:9" x14ac:dyDescent="0.25">
      <c r="A700" s="73" t="s">
        <v>99</v>
      </c>
      <c r="B700" s="74">
        <v>46216</v>
      </c>
      <c r="C700" s="73">
        <v>42</v>
      </c>
      <c r="D700" s="73">
        <v>0</v>
      </c>
      <c r="E700" s="75">
        <v>0</v>
      </c>
      <c r="F700" s="73">
        <v>3</v>
      </c>
      <c r="G700" s="73" t="s">
        <v>201</v>
      </c>
      <c r="H700" s="73" t="s">
        <v>200</v>
      </c>
      <c r="I700" s="73" t="s">
        <v>291</v>
      </c>
    </row>
    <row r="701" spans="1:9" x14ac:dyDescent="0.25">
      <c r="A701" s="73" t="s">
        <v>99</v>
      </c>
      <c r="B701" s="74">
        <v>46219</v>
      </c>
      <c r="C701" s="73">
        <v>42</v>
      </c>
      <c r="D701" s="73">
        <v>2</v>
      </c>
      <c r="E701" s="75">
        <v>2</v>
      </c>
      <c r="F701" s="73">
        <v>3</v>
      </c>
      <c r="G701" s="73" t="s">
        <v>201</v>
      </c>
      <c r="H701" s="73" t="s">
        <v>200</v>
      </c>
      <c r="I701" s="73" t="s">
        <v>291</v>
      </c>
    </row>
    <row r="702" spans="1:9" x14ac:dyDescent="0.25">
      <c r="A702" s="73" t="s">
        <v>99</v>
      </c>
      <c r="B702" s="74">
        <v>46223</v>
      </c>
      <c r="C702" s="73">
        <v>42</v>
      </c>
      <c r="D702" s="73">
        <v>1</v>
      </c>
      <c r="E702" s="75">
        <v>1</v>
      </c>
      <c r="F702" s="73">
        <v>3</v>
      </c>
      <c r="G702" s="73" t="s">
        <v>201</v>
      </c>
      <c r="H702" s="73" t="s">
        <v>200</v>
      </c>
      <c r="I702" s="73" t="s">
        <v>291</v>
      </c>
    </row>
    <row r="703" spans="1:9" x14ac:dyDescent="0.25">
      <c r="A703" s="73" t="s">
        <v>99</v>
      </c>
      <c r="B703" s="74">
        <v>46226</v>
      </c>
      <c r="C703" s="73">
        <v>42</v>
      </c>
      <c r="D703" s="73">
        <v>0</v>
      </c>
      <c r="E703" s="75">
        <v>0</v>
      </c>
      <c r="F703" s="73">
        <v>3</v>
      </c>
      <c r="G703" s="73" t="s">
        <v>201</v>
      </c>
      <c r="H703" s="73" t="s">
        <v>200</v>
      </c>
      <c r="I703" s="73" t="s">
        <v>291</v>
      </c>
    </row>
    <row r="704" spans="1:9" x14ac:dyDescent="0.25">
      <c r="A704" s="73" t="s">
        <v>99</v>
      </c>
      <c r="B704" s="74">
        <v>46230</v>
      </c>
      <c r="C704" s="73">
        <v>42</v>
      </c>
      <c r="D704" s="73">
        <v>1</v>
      </c>
      <c r="E704" s="75">
        <v>1</v>
      </c>
      <c r="F704" s="73">
        <v>3</v>
      </c>
      <c r="G704" s="73" t="s">
        <v>201</v>
      </c>
      <c r="H704" s="73" t="s">
        <v>200</v>
      </c>
      <c r="I704" s="73" t="s">
        <v>291</v>
      </c>
    </row>
    <row r="705" spans="1:9" x14ac:dyDescent="0.25">
      <c r="A705" s="73" t="s">
        <v>99</v>
      </c>
      <c r="B705" s="74">
        <v>46233</v>
      </c>
      <c r="C705" s="73">
        <v>41</v>
      </c>
      <c r="D705" s="73">
        <v>5</v>
      </c>
      <c r="E705" s="75">
        <v>5</v>
      </c>
      <c r="F705" s="73">
        <v>3</v>
      </c>
      <c r="G705" s="73" t="s">
        <v>201</v>
      </c>
      <c r="H705" s="73" t="s">
        <v>200</v>
      </c>
      <c r="I705" s="73" t="s">
        <v>291</v>
      </c>
    </row>
    <row r="706" spans="1:9" x14ac:dyDescent="0.25">
      <c r="A706" s="73" t="s">
        <v>99</v>
      </c>
      <c r="B706" s="74">
        <v>46237</v>
      </c>
      <c r="C706" s="73">
        <v>42</v>
      </c>
      <c r="D706" s="73">
        <v>0</v>
      </c>
      <c r="E706" s="75">
        <v>0</v>
      </c>
      <c r="F706" s="73">
        <v>3</v>
      </c>
      <c r="G706" s="73" t="s">
        <v>201</v>
      </c>
      <c r="H706" s="73" t="s">
        <v>200</v>
      </c>
      <c r="I706" s="73" t="s">
        <v>291</v>
      </c>
    </row>
    <row r="707" spans="1:9" x14ac:dyDescent="0.25">
      <c r="A707" s="73" t="s">
        <v>99</v>
      </c>
      <c r="B707" s="74">
        <v>46240</v>
      </c>
      <c r="C707" s="73">
        <v>42</v>
      </c>
      <c r="D707" s="73">
        <v>0</v>
      </c>
      <c r="E707" s="75">
        <v>0</v>
      </c>
      <c r="F707" s="73">
        <v>3</v>
      </c>
      <c r="G707" s="73" t="s">
        <v>201</v>
      </c>
      <c r="H707" s="73" t="s">
        <v>200</v>
      </c>
      <c r="I707" s="73" t="s">
        <v>291</v>
      </c>
    </row>
    <row r="708" spans="1:9" x14ac:dyDescent="0.25">
      <c r="A708" s="73" t="s">
        <v>99</v>
      </c>
      <c r="B708" s="74">
        <v>46244</v>
      </c>
      <c r="C708" s="73">
        <v>40</v>
      </c>
      <c r="D708" s="73">
        <v>0</v>
      </c>
      <c r="E708" s="75">
        <v>0</v>
      </c>
      <c r="F708" s="73">
        <v>3</v>
      </c>
      <c r="G708" s="73" t="s">
        <v>201</v>
      </c>
      <c r="H708" s="73" t="s">
        <v>200</v>
      </c>
      <c r="I708" s="73" t="s">
        <v>291</v>
      </c>
    </row>
    <row r="709" spans="1:9" x14ac:dyDescent="0.25">
      <c r="A709" s="73" t="s">
        <v>99</v>
      </c>
      <c r="B709" s="74">
        <v>46247</v>
      </c>
      <c r="C709" s="73">
        <v>42</v>
      </c>
      <c r="D709" s="73">
        <v>0</v>
      </c>
      <c r="E709" s="75">
        <v>0</v>
      </c>
      <c r="F709" s="73">
        <v>3</v>
      </c>
      <c r="G709" s="73" t="s">
        <v>201</v>
      </c>
      <c r="H709" s="73" t="s">
        <v>200</v>
      </c>
      <c r="I709" s="73" t="s">
        <v>291</v>
      </c>
    </row>
    <row r="710" spans="1:9" x14ac:dyDescent="0.25">
      <c r="A710" s="73" t="s">
        <v>99</v>
      </c>
      <c r="B710" s="74">
        <v>46251</v>
      </c>
      <c r="C710" s="73">
        <v>42</v>
      </c>
      <c r="D710" s="73">
        <v>9</v>
      </c>
      <c r="E710" s="75">
        <v>9</v>
      </c>
      <c r="F710" s="73">
        <v>3</v>
      </c>
      <c r="G710" s="73" t="s">
        <v>201</v>
      </c>
      <c r="H710" s="73" t="s">
        <v>200</v>
      </c>
      <c r="I710" s="73" t="s">
        <v>291</v>
      </c>
    </row>
    <row r="711" spans="1:9" x14ac:dyDescent="0.25">
      <c r="A711" s="73" t="s">
        <v>99</v>
      </c>
      <c r="B711" s="74">
        <v>46254</v>
      </c>
      <c r="C711" s="73">
        <v>42</v>
      </c>
      <c r="D711" s="73">
        <v>0</v>
      </c>
      <c r="E711" s="75">
        <v>0</v>
      </c>
      <c r="F711" s="73">
        <v>3</v>
      </c>
      <c r="G711" s="73" t="s">
        <v>201</v>
      </c>
      <c r="H711" s="73" t="s">
        <v>200</v>
      </c>
      <c r="I711" s="73" t="s">
        <v>291</v>
      </c>
    </row>
    <row r="712" spans="1:9" x14ac:dyDescent="0.25">
      <c r="A712" s="73" t="s">
        <v>99</v>
      </c>
      <c r="B712" s="74">
        <v>46258</v>
      </c>
      <c r="C712" s="73">
        <v>42</v>
      </c>
      <c r="D712" s="73">
        <v>0</v>
      </c>
      <c r="E712" s="75">
        <v>0</v>
      </c>
      <c r="F712" s="73">
        <v>3</v>
      </c>
      <c r="G712" s="73" t="s">
        <v>201</v>
      </c>
      <c r="H712" s="73" t="s">
        <v>200</v>
      </c>
      <c r="I712" s="73" t="s">
        <v>291</v>
      </c>
    </row>
    <row r="713" spans="1:9" x14ac:dyDescent="0.25">
      <c r="A713" s="73" t="s">
        <v>99</v>
      </c>
      <c r="B713" s="74">
        <v>46261</v>
      </c>
      <c r="C713" s="73">
        <v>42</v>
      </c>
      <c r="D713" s="73">
        <v>0</v>
      </c>
      <c r="E713" s="75">
        <v>0</v>
      </c>
      <c r="F713" s="73">
        <v>3</v>
      </c>
      <c r="G713" s="73" t="s">
        <v>201</v>
      </c>
      <c r="H713" s="73" t="s">
        <v>200</v>
      </c>
      <c r="I713" s="73" t="s">
        <v>291</v>
      </c>
    </row>
    <row r="714" spans="1:9" x14ac:dyDescent="0.25">
      <c r="A714" s="73" t="s">
        <v>99</v>
      </c>
      <c r="B714" s="74">
        <v>46265</v>
      </c>
      <c r="C714" s="73">
        <v>42</v>
      </c>
      <c r="D714" s="73">
        <v>3</v>
      </c>
      <c r="E714" s="75">
        <v>3</v>
      </c>
      <c r="F714" s="73">
        <v>3</v>
      </c>
      <c r="G714" s="73" t="s">
        <v>201</v>
      </c>
      <c r="H714" s="73" t="s">
        <v>200</v>
      </c>
      <c r="I714" s="73" t="s">
        <v>291</v>
      </c>
    </row>
    <row r="715" spans="1:9" x14ac:dyDescent="0.25">
      <c r="A715" s="73" t="s">
        <v>99</v>
      </c>
      <c r="B715" s="74">
        <v>46268</v>
      </c>
      <c r="C715" s="73">
        <v>42</v>
      </c>
      <c r="D715" s="73">
        <v>10</v>
      </c>
      <c r="E715" s="75">
        <v>10</v>
      </c>
      <c r="F715" s="73">
        <v>3</v>
      </c>
      <c r="G715" s="73" t="s">
        <v>201</v>
      </c>
      <c r="H715" s="73" t="s">
        <v>200</v>
      </c>
      <c r="I715" s="73" t="s">
        <v>293</v>
      </c>
    </row>
    <row r="716" spans="1:9" x14ac:dyDescent="0.25">
      <c r="A716" s="73" t="s">
        <v>99</v>
      </c>
      <c r="B716" s="74">
        <v>46272</v>
      </c>
      <c r="C716" s="73">
        <v>42</v>
      </c>
      <c r="D716" s="73">
        <v>0</v>
      </c>
      <c r="E716" s="75">
        <v>0</v>
      </c>
      <c r="F716" s="73">
        <v>3</v>
      </c>
      <c r="G716" s="73" t="s">
        <v>201</v>
      </c>
      <c r="H716" s="73" t="s">
        <v>200</v>
      </c>
      <c r="I716" s="73" t="s">
        <v>293</v>
      </c>
    </row>
    <row r="717" spans="1:9" x14ac:dyDescent="0.25">
      <c r="A717" s="73" t="s">
        <v>99</v>
      </c>
      <c r="B717" s="74">
        <v>46275</v>
      </c>
      <c r="C717" s="73">
        <v>42</v>
      </c>
      <c r="D717" s="73">
        <v>1</v>
      </c>
      <c r="E717" s="75">
        <v>1</v>
      </c>
      <c r="F717" s="73">
        <v>3</v>
      </c>
      <c r="G717" s="73" t="s">
        <v>201</v>
      </c>
      <c r="H717" s="73" t="s">
        <v>200</v>
      </c>
      <c r="I717" s="73" t="s">
        <v>293</v>
      </c>
    </row>
    <row r="718" spans="1:9" x14ac:dyDescent="0.25">
      <c r="A718" s="73" t="s">
        <v>99</v>
      </c>
      <c r="B718" s="74">
        <v>46279</v>
      </c>
      <c r="C718" s="73">
        <v>28</v>
      </c>
      <c r="D718" s="73">
        <v>22</v>
      </c>
      <c r="E718" s="75">
        <v>22</v>
      </c>
      <c r="F718" s="73">
        <v>3</v>
      </c>
      <c r="G718" s="73" t="s">
        <v>201</v>
      </c>
      <c r="H718" s="73" t="s">
        <v>200</v>
      </c>
      <c r="I718" s="73" t="s">
        <v>293</v>
      </c>
    </row>
    <row r="719" spans="1:9" x14ac:dyDescent="0.25">
      <c r="A719" s="73" t="s">
        <v>99</v>
      </c>
      <c r="B719" s="74">
        <v>46282</v>
      </c>
      <c r="C719" s="73">
        <v>42</v>
      </c>
      <c r="D719" s="73">
        <v>0</v>
      </c>
      <c r="E719" s="75">
        <v>0</v>
      </c>
      <c r="F719" s="73">
        <v>3</v>
      </c>
      <c r="G719" s="73" t="s">
        <v>201</v>
      </c>
      <c r="H719" s="73" t="s">
        <v>200</v>
      </c>
      <c r="I719" s="73" t="s">
        <v>293</v>
      </c>
    </row>
    <row r="720" spans="1:9" x14ac:dyDescent="0.25">
      <c r="A720" s="73" t="s">
        <v>99</v>
      </c>
      <c r="B720" s="74">
        <v>46286</v>
      </c>
      <c r="C720" s="73">
        <v>42</v>
      </c>
      <c r="D720" s="73">
        <v>0</v>
      </c>
      <c r="E720" s="75">
        <v>0</v>
      </c>
      <c r="F720" s="73">
        <v>3</v>
      </c>
      <c r="G720" s="73" t="s">
        <v>201</v>
      </c>
      <c r="H720" s="73" t="s">
        <v>200</v>
      </c>
      <c r="I720" s="73" t="s">
        <v>293</v>
      </c>
    </row>
    <row r="721" spans="1:9" x14ac:dyDescent="0.25">
      <c r="A721" s="73" t="s">
        <v>99</v>
      </c>
      <c r="B721" s="74">
        <v>46289</v>
      </c>
      <c r="C721" s="73">
        <v>42</v>
      </c>
      <c r="D721" s="73">
        <v>0</v>
      </c>
      <c r="E721" s="75">
        <v>0</v>
      </c>
      <c r="F721" s="73">
        <v>3</v>
      </c>
      <c r="G721" s="73" t="s">
        <v>201</v>
      </c>
      <c r="H721" s="73" t="s">
        <v>200</v>
      </c>
      <c r="I721" s="73" t="s">
        <v>293</v>
      </c>
    </row>
    <row r="722" spans="1:9" x14ac:dyDescent="0.25">
      <c r="A722" s="73" t="s">
        <v>99</v>
      </c>
      <c r="B722" s="74">
        <v>46293</v>
      </c>
      <c r="C722" s="73">
        <v>42</v>
      </c>
      <c r="D722" s="73">
        <v>0</v>
      </c>
      <c r="E722" s="75">
        <v>0</v>
      </c>
      <c r="F722" s="73">
        <v>3</v>
      </c>
      <c r="G722" s="73" t="s">
        <v>201</v>
      </c>
      <c r="H722" s="73" t="s">
        <v>200</v>
      </c>
      <c r="I722" s="73" t="s">
        <v>293</v>
      </c>
    </row>
    <row r="723" spans="1:9" x14ac:dyDescent="0.25">
      <c r="A723" s="73" t="s">
        <v>99</v>
      </c>
      <c r="B723" s="74">
        <v>46296</v>
      </c>
      <c r="C723" s="73">
        <v>42</v>
      </c>
      <c r="D723" s="73">
        <v>0</v>
      </c>
      <c r="E723" s="75">
        <v>0</v>
      </c>
      <c r="F723" s="73">
        <v>3</v>
      </c>
      <c r="G723" s="73" t="s">
        <v>201</v>
      </c>
      <c r="H723" s="73" t="s">
        <v>200</v>
      </c>
      <c r="I723" s="73" t="s">
        <v>293</v>
      </c>
    </row>
    <row r="724" spans="1:9" x14ac:dyDescent="0.25">
      <c r="A724" s="73" t="s">
        <v>99</v>
      </c>
      <c r="B724" s="74">
        <v>46300</v>
      </c>
      <c r="C724" s="73">
        <v>42</v>
      </c>
      <c r="D724" s="73">
        <v>0</v>
      </c>
      <c r="E724" s="75">
        <v>0</v>
      </c>
      <c r="F724" s="73">
        <v>3</v>
      </c>
      <c r="G724" s="73" t="s">
        <v>201</v>
      </c>
      <c r="H724" s="73" t="s">
        <v>200</v>
      </c>
      <c r="I724" s="73" t="s">
        <v>293</v>
      </c>
    </row>
    <row r="725" spans="1:9" x14ac:dyDescent="0.25">
      <c r="A725" s="73" t="s">
        <v>99</v>
      </c>
      <c r="B725" s="74">
        <v>46307</v>
      </c>
      <c r="C725" s="73">
        <v>42</v>
      </c>
      <c r="D725" s="73">
        <v>0</v>
      </c>
      <c r="E725" s="75">
        <v>0</v>
      </c>
      <c r="F725" s="73">
        <v>3</v>
      </c>
      <c r="G725" s="73" t="s">
        <v>201</v>
      </c>
      <c r="H725" s="73" t="s">
        <v>200</v>
      </c>
      <c r="I725" s="73" t="s">
        <v>293</v>
      </c>
    </row>
    <row r="726" spans="1:9" x14ac:dyDescent="0.25">
      <c r="A726" s="73" t="s">
        <v>99</v>
      </c>
      <c r="B726" s="74">
        <v>46314</v>
      </c>
      <c r="C726" s="73">
        <v>42</v>
      </c>
      <c r="D726" s="73">
        <v>0</v>
      </c>
      <c r="E726" s="75">
        <v>0</v>
      </c>
      <c r="F726" s="73">
        <v>3</v>
      </c>
      <c r="G726" s="73" t="s">
        <v>201</v>
      </c>
      <c r="H726" s="73" t="s">
        <v>200</v>
      </c>
      <c r="I726" s="73" t="s">
        <v>293</v>
      </c>
    </row>
    <row r="727" spans="1:9" x14ac:dyDescent="0.25">
      <c r="A727" s="73" t="s">
        <v>100</v>
      </c>
      <c r="B727" s="74">
        <v>46216</v>
      </c>
      <c r="C727" s="73">
        <v>3</v>
      </c>
      <c r="D727" s="73">
        <v>0</v>
      </c>
      <c r="E727" s="75">
        <v>0</v>
      </c>
      <c r="F727" s="73">
        <v>3</v>
      </c>
      <c r="G727" s="73" t="s">
        <v>203</v>
      </c>
      <c r="H727" s="73" t="s">
        <v>202</v>
      </c>
      <c r="I727" s="73" t="s">
        <v>289</v>
      </c>
    </row>
    <row r="728" spans="1:9" x14ac:dyDescent="0.25">
      <c r="A728" s="73" t="s">
        <v>100</v>
      </c>
      <c r="B728" s="74">
        <v>46219</v>
      </c>
      <c r="C728" s="73">
        <v>26</v>
      </c>
      <c r="D728" s="73">
        <v>0</v>
      </c>
      <c r="E728" s="75">
        <v>0</v>
      </c>
      <c r="F728" s="73">
        <v>3</v>
      </c>
      <c r="G728" s="73" t="s">
        <v>203</v>
      </c>
      <c r="H728" s="73" t="s">
        <v>202</v>
      </c>
      <c r="I728" s="73" t="s">
        <v>289</v>
      </c>
    </row>
    <row r="729" spans="1:9" x14ac:dyDescent="0.25">
      <c r="A729" s="73" t="s">
        <v>100</v>
      </c>
      <c r="B729" s="74">
        <v>46226</v>
      </c>
      <c r="C729" s="73">
        <v>40</v>
      </c>
      <c r="D729" s="73">
        <v>0</v>
      </c>
      <c r="E729" s="75">
        <v>0</v>
      </c>
      <c r="F729" s="73">
        <v>3</v>
      </c>
      <c r="G729" s="73" t="s">
        <v>203</v>
      </c>
      <c r="H729" s="73" t="s">
        <v>202</v>
      </c>
      <c r="I729" s="73" t="s">
        <v>289</v>
      </c>
    </row>
    <row r="730" spans="1:9" x14ac:dyDescent="0.25">
      <c r="A730" s="73" t="s">
        <v>100</v>
      </c>
      <c r="B730" s="74">
        <v>46230</v>
      </c>
      <c r="C730" s="73">
        <v>40</v>
      </c>
      <c r="D730" s="73">
        <v>0</v>
      </c>
      <c r="E730" s="75">
        <v>0</v>
      </c>
      <c r="F730" s="73">
        <v>3</v>
      </c>
      <c r="G730" s="73" t="s">
        <v>203</v>
      </c>
      <c r="H730" s="73" t="s">
        <v>202</v>
      </c>
      <c r="I730" s="73" t="s">
        <v>289</v>
      </c>
    </row>
    <row r="731" spans="1:9" x14ac:dyDescent="0.25">
      <c r="A731" s="73" t="s">
        <v>100</v>
      </c>
      <c r="B731" s="74">
        <v>46232</v>
      </c>
      <c r="C731" s="73">
        <v>40</v>
      </c>
      <c r="D731" s="73">
        <v>0</v>
      </c>
      <c r="E731" s="75">
        <v>0</v>
      </c>
      <c r="F731" s="73">
        <v>3</v>
      </c>
      <c r="G731" s="73" t="s">
        <v>203</v>
      </c>
      <c r="H731" s="73" t="s">
        <v>202</v>
      </c>
      <c r="I731" s="73" t="s">
        <v>289</v>
      </c>
    </row>
    <row r="732" spans="1:9" x14ac:dyDescent="0.25">
      <c r="A732" s="73" t="s">
        <v>100</v>
      </c>
      <c r="B732" s="74">
        <v>46233</v>
      </c>
      <c r="C732" s="73">
        <v>40</v>
      </c>
      <c r="D732" s="73">
        <v>0</v>
      </c>
      <c r="E732" s="75">
        <v>0</v>
      </c>
      <c r="F732" s="73">
        <v>3</v>
      </c>
      <c r="G732" s="73" t="s">
        <v>203</v>
      </c>
      <c r="H732" s="73" t="s">
        <v>202</v>
      </c>
      <c r="I732" s="73" t="s">
        <v>289</v>
      </c>
    </row>
    <row r="733" spans="1:9" x14ac:dyDescent="0.25">
      <c r="A733" s="73" t="s">
        <v>100</v>
      </c>
      <c r="B733" s="74">
        <v>46239</v>
      </c>
      <c r="C733" s="73">
        <v>40</v>
      </c>
      <c r="D733" s="73">
        <v>0</v>
      </c>
      <c r="E733" s="75">
        <v>0</v>
      </c>
      <c r="F733" s="73">
        <v>3</v>
      </c>
      <c r="G733" s="73" t="s">
        <v>203</v>
      </c>
      <c r="H733" s="73" t="s">
        <v>202</v>
      </c>
      <c r="I733" s="73" t="s">
        <v>289</v>
      </c>
    </row>
    <row r="734" spans="1:9" x14ac:dyDescent="0.25">
      <c r="A734" s="73" t="s">
        <v>100</v>
      </c>
      <c r="B734" s="74">
        <v>46240</v>
      </c>
      <c r="C734" s="73">
        <v>40</v>
      </c>
      <c r="D734" s="73">
        <v>0</v>
      </c>
      <c r="E734" s="75">
        <v>0</v>
      </c>
      <c r="F734" s="73">
        <v>3</v>
      </c>
      <c r="G734" s="73" t="s">
        <v>203</v>
      </c>
      <c r="H734" s="73" t="s">
        <v>202</v>
      </c>
      <c r="I734" s="73" t="s">
        <v>289</v>
      </c>
    </row>
    <row r="735" spans="1:9" x14ac:dyDescent="0.25">
      <c r="A735" s="73" t="s">
        <v>100</v>
      </c>
      <c r="B735" s="74">
        <v>46246</v>
      </c>
      <c r="C735" s="73">
        <v>40</v>
      </c>
      <c r="D735" s="73">
        <v>0</v>
      </c>
      <c r="E735" s="75">
        <v>0</v>
      </c>
      <c r="F735" s="73">
        <v>3</v>
      </c>
      <c r="G735" s="73" t="s">
        <v>203</v>
      </c>
      <c r="H735" s="73" t="s">
        <v>202</v>
      </c>
      <c r="I735" s="73" t="s">
        <v>289</v>
      </c>
    </row>
    <row r="736" spans="1:9" x14ac:dyDescent="0.25">
      <c r="A736" s="73" t="s">
        <v>100</v>
      </c>
      <c r="B736" s="74">
        <v>46247</v>
      </c>
      <c r="C736" s="73">
        <v>40</v>
      </c>
      <c r="D736" s="73">
        <v>0</v>
      </c>
      <c r="E736" s="75">
        <v>0</v>
      </c>
      <c r="F736" s="73">
        <v>3</v>
      </c>
      <c r="G736" s="73" t="s">
        <v>203</v>
      </c>
      <c r="H736" s="73" t="s">
        <v>202</v>
      </c>
      <c r="I736" s="73" t="s">
        <v>289</v>
      </c>
    </row>
    <row r="737" spans="1:9" x14ac:dyDescent="0.25">
      <c r="A737" s="73" t="s">
        <v>100</v>
      </c>
      <c r="B737" s="74">
        <v>46251</v>
      </c>
      <c r="C737" s="73">
        <v>40</v>
      </c>
      <c r="D737" s="73">
        <v>0</v>
      </c>
      <c r="E737" s="75">
        <v>0</v>
      </c>
      <c r="F737" s="73">
        <v>3</v>
      </c>
      <c r="G737" s="73" t="s">
        <v>203</v>
      </c>
      <c r="H737" s="73" t="s">
        <v>202</v>
      </c>
      <c r="I737" s="73" t="s">
        <v>289</v>
      </c>
    </row>
    <row r="738" spans="1:9" x14ac:dyDescent="0.25">
      <c r="A738" s="73" t="s">
        <v>100</v>
      </c>
      <c r="B738" s="74">
        <v>46253</v>
      </c>
      <c r="C738" s="73">
        <v>40</v>
      </c>
      <c r="D738" s="73">
        <v>0</v>
      </c>
      <c r="E738" s="75">
        <v>0</v>
      </c>
      <c r="F738" s="73">
        <v>3</v>
      </c>
      <c r="G738" s="73" t="s">
        <v>203</v>
      </c>
      <c r="H738" s="73" t="s">
        <v>202</v>
      </c>
      <c r="I738" s="73" t="s">
        <v>289</v>
      </c>
    </row>
    <row r="739" spans="1:9" x14ac:dyDescent="0.25">
      <c r="A739" s="73" t="s">
        <v>100</v>
      </c>
      <c r="B739" s="74">
        <v>46254</v>
      </c>
      <c r="C739" s="73">
        <v>40</v>
      </c>
      <c r="D739" s="73">
        <v>0</v>
      </c>
      <c r="E739" s="75">
        <v>0</v>
      </c>
      <c r="F739" s="73">
        <v>3</v>
      </c>
      <c r="G739" s="73" t="s">
        <v>203</v>
      </c>
      <c r="H739" s="73" t="s">
        <v>202</v>
      </c>
      <c r="I739" s="73" t="s">
        <v>289</v>
      </c>
    </row>
    <row r="740" spans="1:9" x14ac:dyDescent="0.25">
      <c r="A740" s="73" t="s">
        <v>100</v>
      </c>
      <c r="B740" s="74">
        <v>46258</v>
      </c>
      <c r="C740" s="73">
        <v>40</v>
      </c>
      <c r="D740" s="73">
        <v>0</v>
      </c>
      <c r="E740" s="75">
        <v>0</v>
      </c>
      <c r="F740" s="73">
        <v>3</v>
      </c>
      <c r="G740" s="73" t="s">
        <v>203</v>
      </c>
      <c r="H740" s="73" t="s">
        <v>202</v>
      </c>
      <c r="I740" s="73" t="s">
        <v>289</v>
      </c>
    </row>
    <row r="741" spans="1:9" x14ac:dyDescent="0.25">
      <c r="A741" s="73" t="s">
        <v>100</v>
      </c>
      <c r="B741" s="74">
        <v>46259</v>
      </c>
      <c r="C741" s="73">
        <v>40</v>
      </c>
      <c r="D741" s="73">
        <v>0</v>
      </c>
      <c r="E741" s="75">
        <v>0</v>
      </c>
      <c r="F741" s="73">
        <v>3</v>
      </c>
      <c r="G741" s="73" t="s">
        <v>203</v>
      </c>
      <c r="H741" s="73" t="s">
        <v>202</v>
      </c>
      <c r="I741" s="73" t="s">
        <v>289</v>
      </c>
    </row>
    <row r="742" spans="1:9" x14ac:dyDescent="0.25">
      <c r="A742" s="73" t="s">
        <v>100</v>
      </c>
      <c r="B742" s="74">
        <v>46260</v>
      </c>
      <c r="C742" s="73">
        <v>40</v>
      </c>
      <c r="D742" s="73">
        <v>0</v>
      </c>
      <c r="E742" s="75">
        <v>0</v>
      </c>
      <c r="F742" s="73">
        <v>3</v>
      </c>
      <c r="G742" s="73" t="s">
        <v>203</v>
      </c>
      <c r="H742" s="73" t="s">
        <v>202</v>
      </c>
      <c r="I742" s="73" t="s">
        <v>289</v>
      </c>
    </row>
    <row r="743" spans="1:9" x14ac:dyDescent="0.25">
      <c r="A743" s="73" t="s">
        <v>100</v>
      </c>
      <c r="B743" s="74">
        <v>46261</v>
      </c>
      <c r="C743" s="73">
        <v>40</v>
      </c>
      <c r="D743" s="73">
        <v>0</v>
      </c>
      <c r="E743" s="75">
        <v>0</v>
      </c>
      <c r="F743" s="73">
        <v>3</v>
      </c>
      <c r="G743" s="73" t="s">
        <v>203</v>
      </c>
      <c r="H743" s="73" t="s">
        <v>202</v>
      </c>
      <c r="I743" s="73" t="s">
        <v>289</v>
      </c>
    </row>
    <row r="744" spans="1:9" x14ac:dyDescent="0.25">
      <c r="A744" s="73" t="s">
        <v>100</v>
      </c>
      <c r="B744" s="74">
        <v>46265</v>
      </c>
      <c r="C744" s="73">
        <v>40</v>
      </c>
      <c r="D744" s="73">
        <v>0</v>
      </c>
      <c r="E744" s="75">
        <v>0</v>
      </c>
      <c r="F744" s="73">
        <v>3</v>
      </c>
      <c r="G744" s="73" t="s">
        <v>203</v>
      </c>
      <c r="H744" s="73" t="s">
        <v>202</v>
      </c>
      <c r="I744" s="73" t="s">
        <v>289</v>
      </c>
    </row>
    <row r="745" spans="1:9" x14ac:dyDescent="0.25">
      <c r="A745" s="73" t="s">
        <v>100</v>
      </c>
      <c r="B745" s="74">
        <v>46267</v>
      </c>
      <c r="C745" s="73">
        <v>59</v>
      </c>
      <c r="D745" s="73">
        <v>0</v>
      </c>
      <c r="E745" s="75">
        <v>0</v>
      </c>
      <c r="F745" s="73">
        <v>3</v>
      </c>
      <c r="G745" s="73" t="s">
        <v>203</v>
      </c>
      <c r="H745" s="73" t="s">
        <v>202</v>
      </c>
      <c r="I745" s="73" t="s">
        <v>289</v>
      </c>
    </row>
    <row r="746" spans="1:9" x14ac:dyDescent="0.25">
      <c r="A746" s="73" t="s">
        <v>100</v>
      </c>
      <c r="B746" s="74">
        <v>46268</v>
      </c>
      <c r="C746" s="73">
        <v>59</v>
      </c>
      <c r="D746" s="73">
        <v>0</v>
      </c>
      <c r="E746" s="75">
        <v>0</v>
      </c>
      <c r="F746" s="73">
        <v>3</v>
      </c>
      <c r="G746" s="73" t="s">
        <v>203</v>
      </c>
      <c r="H746" s="73" t="s">
        <v>202</v>
      </c>
      <c r="I746" s="73" t="s">
        <v>289</v>
      </c>
    </row>
    <row r="747" spans="1:9" x14ac:dyDescent="0.25">
      <c r="A747" s="73" t="s">
        <v>100</v>
      </c>
      <c r="B747" s="74">
        <v>46274</v>
      </c>
      <c r="C747" s="73">
        <v>59</v>
      </c>
      <c r="D747" s="73">
        <v>0</v>
      </c>
      <c r="E747" s="75">
        <v>0</v>
      </c>
      <c r="F747" s="73">
        <v>3</v>
      </c>
      <c r="G747" s="73" t="s">
        <v>203</v>
      </c>
      <c r="H747" s="73" t="s">
        <v>202</v>
      </c>
      <c r="I747" s="73" t="s">
        <v>289</v>
      </c>
    </row>
    <row r="748" spans="1:9" x14ac:dyDescent="0.25">
      <c r="A748" s="73" t="s">
        <v>100</v>
      </c>
      <c r="B748" s="74">
        <v>46275</v>
      </c>
      <c r="C748" s="73">
        <v>59</v>
      </c>
      <c r="D748" s="73">
        <v>0</v>
      </c>
      <c r="E748" s="75">
        <v>0</v>
      </c>
      <c r="F748" s="73">
        <v>3</v>
      </c>
      <c r="G748" s="73" t="s">
        <v>203</v>
      </c>
      <c r="H748" s="73" t="s">
        <v>202</v>
      </c>
      <c r="I748" s="73" t="s">
        <v>289</v>
      </c>
    </row>
    <row r="749" spans="1:9" x14ac:dyDescent="0.25">
      <c r="A749" s="73" t="s">
        <v>100</v>
      </c>
      <c r="B749" s="74">
        <v>46282</v>
      </c>
      <c r="C749" s="73">
        <v>59</v>
      </c>
      <c r="D749" s="73">
        <v>0</v>
      </c>
      <c r="E749" s="75">
        <v>0</v>
      </c>
      <c r="F749" s="73">
        <v>3</v>
      </c>
      <c r="G749" s="73" t="s">
        <v>203</v>
      </c>
      <c r="H749" s="73" t="s">
        <v>202</v>
      </c>
      <c r="I749" s="73" t="s">
        <v>289</v>
      </c>
    </row>
    <row r="750" spans="1:9" x14ac:dyDescent="0.25">
      <c r="A750" s="73" t="s">
        <v>100</v>
      </c>
      <c r="B750" s="74">
        <v>46286</v>
      </c>
      <c r="C750" s="73">
        <v>59</v>
      </c>
      <c r="D750" s="73">
        <v>0</v>
      </c>
      <c r="E750" s="75">
        <v>0</v>
      </c>
      <c r="F750" s="73">
        <v>3</v>
      </c>
      <c r="G750" s="73" t="s">
        <v>203</v>
      </c>
      <c r="H750" s="73" t="s">
        <v>202</v>
      </c>
      <c r="I750" s="73" t="s">
        <v>289</v>
      </c>
    </row>
    <row r="751" spans="1:9" x14ac:dyDescent="0.25">
      <c r="A751" s="73" t="s">
        <v>100</v>
      </c>
      <c r="B751" s="74">
        <v>46289</v>
      </c>
      <c r="C751" s="73">
        <v>59</v>
      </c>
      <c r="D751" s="73">
        <v>0</v>
      </c>
      <c r="E751" s="75">
        <v>0</v>
      </c>
      <c r="F751" s="73">
        <v>3</v>
      </c>
      <c r="G751" s="73" t="s">
        <v>203</v>
      </c>
      <c r="H751" s="73" t="s">
        <v>202</v>
      </c>
      <c r="I751" s="73" t="s">
        <v>289</v>
      </c>
    </row>
    <row r="752" spans="1:9" x14ac:dyDescent="0.25">
      <c r="A752" s="73" t="s">
        <v>100</v>
      </c>
      <c r="B752" s="74">
        <v>46293</v>
      </c>
      <c r="C752" s="73">
        <v>59</v>
      </c>
      <c r="D752" s="73">
        <v>0</v>
      </c>
      <c r="E752" s="75">
        <v>0</v>
      </c>
      <c r="F752" s="73">
        <v>3</v>
      </c>
      <c r="G752" s="73" t="s">
        <v>203</v>
      </c>
      <c r="H752" s="73" t="s">
        <v>202</v>
      </c>
      <c r="I752" s="73" t="s">
        <v>289</v>
      </c>
    </row>
    <row r="753" spans="1:9" x14ac:dyDescent="0.25">
      <c r="A753" s="73" t="s">
        <v>101</v>
      </c>
      <c r="B753" s="74">
        <v>46216</v>
      </c>
      <c r="C753" s="73">
        <v>43</v>
      </c>
      <c r="D753" s="73">
        <v>8</v>
      </c>
      <c r="E753" s="75">
        <v>8</v>
      </c>
      <c r="F753" s="73">
        <v>3</v>
      </c>
      <c r="G753" s="73" t="s">
        <v>205</v>
      </c>
      <c r="H753" s="73" t="s">
        <v>204</v>
      </c>
      <c r="I753" s="73" t="s">
        <v>289</v>
      </c>
    </row>
    <row r="754" spans="1:9" x14ac:dyDescent="0.25">
      <c r="A754" s="73" t="s">
        <v>101</v>
      </c>
      <c r="B754" s="74">
        <v>46219</v>
      </c>
      <c r="C754" s="73">
        <v>43</v>
      </c>
      <c r="D754" s="73">
        <v>6</v>
      </c>
      <c r="E754" s="75">
        <v>6</v>
      </c>
      <c r="F754" s="73">
        <v>3</v>
      </c>
      <c r="G754" s="73" t="s">
        <v>205</v>
      </c>
      <c r="H754" s="73" t="s">
        <v>204</v>
      </c>
      <c r="I754" s="73" t="s">
        <v>289</v>
      </c>
    </row>
    <row r="755" spans="1:9" x14ac:dyDescent="0.25">
      <c r="A755" s="73" t="s">
        <v>101</v>
      </c>
      <c r="B755" s="74">
        <v>46226</v>
      </c>
      <c r="C755" s="73">
        <v>43</v>
      </c>
      <c r="D755" s="73">
        <v>0</v>
      </c>
      <c r="E755" s="75">
        <v>0</v>
      </c>
      <c r="F755" s="73">
        <v>3</v>
      </c>
      <c r="G755" s="73" t="s">
        <v>205</v>
      </c>
      <c r="H755" s="73" t="s">
        <v>204</v>
      </c>
      <c r="I755" s="73" t="s">
        <v>289</v>
      </c>
    </row>
    <row r="756" spans="1:9" x14ac:dyDescent="0.25">
      <c r="A756" s="73" t="s">
        <v>101</v>
      </c>
      <c r="B756" s="74">
        <v>46230</v>
      </c>
      <c r="C756" s="73">
        <v>43</v>
      </c>
      <c r="D756" s="73">
        <v>0</v>
      </c>
      <c r="E756" s="75">
        <v>0</v>
      </c>
      <c r="F756" s="73">
        <v>3</v>
      </c>
      <c r="G756" s="73" t="s">
        <v>205</v>
      </c>
      <c r="H756" s="73" t="s">
        <v>204</v>
      </c>
      <c r="I756" s="73" t="s">
        <v>289</v>
      </c>
    </row>
    <row r="757" spans="1:9" x14ac:dyDescent="0.25">
      <c r="A757" s="73" t="s">
        <v>101</v>
      </c>
      <c r="B757" s="74">
        <v>46232</v>
      </c>
      <c r="C757" s="73">
        <v>43</v>
      </c>
      <c r="D757" s="73">
        <v>8</v>
      </c>
      <c r="E757" s="75">
        <v>8</v>
      </c>
      <c r="F757" s="73">
        <v>3</v>
      </c>
      <c r="G757" s="73" t="s">
        <v>205</v>
      </c>
      <c r="H757" s="73" t="s">
        <v>204</v>
      </c>
      <c r="I757" s="73" t="s">
        <v>289</v>
      </c>
    </row>
    <row r="758" spans="1:9" x14ac:dyDescent="0.25">
      <c r="A758" s="73" t="s">
        <v>101</v>
      </c>
      <c r="B758" s="74">
        <v>46233</v>
      </c>
      <c r="C758" s="73">
        <v>43</v>
      </c>
      <c r="D758" s="73">
        <v>0</v>
      </c>
      <c r="E758" s="75">
        <v>0</v>
      </c>
      <c r="F758" s="73">
        <v>3</v>
      </c>
      <c r="G758" s="73" t="s">
        <v>205</v>
      </c>
      <c r="H758" s="73" t="s">
        <v>204</v>
      </c>
      <c r="I758" s="73" t="s">
        <v>289</v>
      </c>
    </row>
    <row r="759" spans="1:9" x14ac:dyDescent="0.25">
      <c r="A759" s="73" t="s">
        <v>101</v>
      </c>
      <c r="B759" s="74">
        <v>46239</v>
      </c>
      <c r="C759" s="73">
        <v>43</v>
      </c>
      <c r="D759" s="73">
        <v>0</v>
      </c>
      <c r="E759" s="75">
        <v>0</v>
      </c>
      <c r="F759" s="73">
        <v>3</v>
      </c>
      <c r="G759" s="73" t="s">
        <v>205</v>
      </c>
      <c r="H759" s="73" t="s">
        <v>204</v>
      </c>
      <c r="I759" s="73" t="s">
        <v>289</v>
      </c>
    </row>
    <row r="760" spans="1:9" x14ac:dyDescent="0.25">
      <c r="A760" s="73" t="s">
        <v>101</v>
      </c>
      <c r="B760" s="74">
        <v>46240</v>
      </c>
      <c r="C760" s="73">
        <v>55</v>
      </c>
      <c r="D760" s="73">
        <v>0</v>
      </c>
      <c r="E760" s="75">
        <v>0</v>
      </c>
      <c r="F760" s="73">
        <v>3</v>
      </c>
      <c r="G760" s="73" t="s">
        <v>205</v>
      </c>
      <c r="H760" s="73" t="s">
        <v>204</v>
      </c>
      <c r="I760" s="73" t="s">
        <v>289</v>
      </c>
    </row>
    <row r="761" spans="1:9" x14ac:dyDescent="0.25">
      <c r="A761" s="73" t="s">
        <v>101</v>
      </c>
      <c r="B761" s="74">
        <v>46246</v>
      </c>
      <c r="C761" s="73">
        <v>43</v>
      </c>
      <c r="D761" s="73">
        <v>0</v>
      </c>
      <c r="E761" s="75">
        <v>0</v>
      </c>
      <c r="F761" s="73">
        <v>3</v>
      </c>
      <c r="G761" s="73" t="s">
        <v>205</v>
      </c>
      <c r="H761" s="73" t="s">
        <v>204</v>
      </c>
      <c r="I761" s="73" t="s">
        <v>289</v>
      </c>
    </row>
    <row r="762" spans="1:9" x14ac:dyDescent="0.25">
      <c r="A762" s="73" t="s">
        <v>101</v>
      </c>
      <c r="B762" s="74">
        <v>46247</v>
      </c>
      <c r="C762" s="73">
        <v>55</v>
      </c>
      <c r="D762" s="73">
        <v>0</v>
      </c>
      <c r="E762" s="75">
        <v>0</v>
      </c>
      <c r="F762" s="73">
        <v>3</v>
      </c>
      <c r="G762" s="73" t="s">
        <v>205</v>
      </c>
      <c r="H762" s="73" t="s">
        <v>204</v>
      </c>
      <c r="I762" s="73" t="s">
        <v>289</v>
      </c>
    </row>
    <row r="763" spans="1:9" x14ac:dyDescent="0.25">
      <c r="A763" s="73" t="s">
        <v>101</v>
      </c>
      <c r="B763" s="74">
        <v>46251</v>
      </c>
      <c r="C763" s="73">
        <v>43</v>
      </c>
      <c r="D763" s="73">
        <v>0</v>
      </c>
      <c r="E763" s="75">
        <v>0</v>
      </c>
      <c r="F763" s="73">
        <v>3</v>
      </c>
      <c r="G763" s="73" t="s">
        <v>205</v>
      </c>
      <c r="H763" s="73" t="s">
        <v>204</v>
      </c>
      <c r="I763" s="73" t="s">
        <v>289</v>
      </c>
    </row>
    <row r="764" spans="1:9" x14ac:dyDescent="0.25">
      <c r="A764" s="73" t="s">
        <v>101</v>
      </c>
      <c r="B764" s="74">
        <v>46253</v>
      </c>
      <c r="C764" s="73">
        <v>43</v>
      </c>
      <c r="D764" s="73">
        <v>0</v>
      </c>
      <c r="E764" s="75">
        <v>0</v>
      </c>
      <c r="F764" s="73">
        <v>3</v>
      </c>
      <c r="G764" s="73" t="s">
        <v>205</v>
      </c>
      <c r="H764" s="73" t="s">
        <v>204</v>
      </c>
      <c r="I764" s="73" t="s">
        <v>289</v>
      </c>
    </row>
    <row r="765" spans="1:9" x14ac:dyDescent="0.25">
      <c r="A765" s="73" t="s">
        <v>101</v>
      </c>
      <c r="B765" s="74">
        <v>46254</v>
      </c>
      <c r="C765" s="73">
        <v>55</v>
      </c>
      <c r="D765" s="73">
        <v>0</v>
      </c>
      <c r="E765" s="75">
        <v>0</v>
      </c>
      <c r="F765" s="73">
        <v>3</v>
      </c>
      <c r="G765" s="73" t="s">
        <v>205</v>
      </c>
      <c r="H765" s="73" t="s">
        <v>204</v>
      </c>
      <c r="I765" s="73" t="s">
        <v>289</v>
      </c>
    </row>
    <row r="766" spans="1:9" x14ac:dyDescent="0.25">
      <c r="A766" s="73" t="s">
        <v>101</v>
      </c>
      <c r="B766" s="74">
        <v>46258</v>
      </c>
      <c r="C766" s="73">
        <v>43</v>
      </c>
      <c r="D766" s="73">
        <v>0</v>
      </c>
      <c r="E766" s="75">
        <v>0</v>
      </c>
      <c r="F766" s="73">
        <v>3</v>
      </c>
      <c r="G766" s="73" t="s">
        <v>205</v>
      </c>
      <c r="H766" s="73" t="s">
        <v>204</v>
      </c>
      <c r="I766" s="73" t="s">
        <v>289</v>
      </c>
    </row>
    <row r="767" spans="1:9" x14ac:dyDescent="0.25">
      <c r="A767" s="73" t="s">
        <v>101</v>
      </c>
      <c r="B767" s="74">
        <v>46259</v>
      </c>
      <c r="C767" s="73">
        <v>43</v>
      </c>
      <c r="D767" s="73">
        <v>0</v>
      </c>
      <c r="E767" s="75">
        <v>0</v>
      </c>
      <c r="F767" s="73">
        <v>3</v>
      </c>
      <c r="G767" s="73" t="s">
        <v>205</v>
      </c>
      <c r="H767" s="73" t="s">
        <v>204</v>
      </c>
      <c r="I767" s="73" t="s">
        <v>289</v>
      </c>
    </row>
    <row r="768" spans="1:9" x14ac:dyDescent="0.25">
      <c r="A768" s="73" t="s">
        <v>101</v>
      </c>
      <c r="B768" s="74">
        <v>46260</v>
      </c>
      <c r="C768" s="73">
        <v>43</v>
      </c>
      <c r="D768" s="73">
        <v>0</v>
      </c>
      <c r="E768" s="75">
        <v>0</v>
      </c>
      <c r="F768" s="73">
        <v>3</v>
      </c>
      <c r="G768" s="73" t="s">
        <v>205</v>
      </c>
      <c r="H768" s="73" t="s">
        <v>204</v>
      </c>
      <c r="I768" s="73" t="s">
        <v>289</v>
      </c>
    </row>
    <row r="769" spans="1:9" x14ac:dyDescent="0.25">
      <c r="A769" s="73" t="s">
        <v>101</v>
      </c>
      <c r="B769" s="74">
        <v>46261</v>
      </c>
      <c r="C769" s="73">
        <v>55</v>
      </c>
      <c r="D769" s="73">
        <v>0</v>
      </c>
      <c r="E769" s="75">
        <v>0</v>
      </c>
      <c r="F769" s="73">
        <v>3</v>
      </c>
      <c r="G769" s="73" t="s">
        <v>205</v>
      </c>
      <c r="H769" s="73" t="s">
        <v>204</v>
      </c>
      <c r="I769" s="73" t="s">
        <v>289</v>
      </c>
    </row>
    <row r="770" spans="1:9" x14ac:dyDescent="0.25">
      <c r="A770" s="73" t="s">
        <v>101</v>
      </c>
      <c r="B770" s="74">
        <v>46265</v>
      </c>
      <c r="C770" s="73">
        <v>43</v>
      </c>
      <c r="D770" s="73">
        <v>0</v>
      </c>
      <c r="E770" s="75">
        <v>0</v>
      </c>
      <c r="F770" s="73">
        <v>3</v>
      </c>
      <c r="G770" s="73" t="s">
        <v>205</v>
      </c>
      <c r="H770" s="73" t="s">
        <v>204</v>
      </c>
      <c r="I770" s="73" t="s">
        <v>289</v>
      </c>
    </row>
    <row r="771" spans="1:9" x14ac:dyDescent="0.25">
      <c r="A771" s="73" t="s">
        <v>101</v>
      </c>
      <c r="B771" s="74">
        <v>46267</v>
      </c>
      <c r="C771" s="73">
        <v>55</v>
      </c>
      <c r="D771" s="73">
        <v>0</v>
      </c>
      <c r="E771" s="75">
        <v>0</v>
      </c>
      <c r="F771" s="73">
        <v>3</v>
      </c>
      <c r="G771" s="73" t="s">
        <v>205</v>
      </c>
      <c r="H771" s="73" t="s">
        <v>204</v>
      </c>
      <c r="I771" s="73" t="s">
        <v>289</v>
      </c>
    </row>
    <row r="772" spans="1:9" x14ac:dyDescent="0.25">
      <c r="A772" s="73" t="s">
        <v>101</v>
      </c>
      <c r="B772" s="74">
        <v>46268</v>
      </c>
      <c r="C772" s="73">
        <v>55</v>
      </c>
      <c r="D772" s="73">
        <v>0</v>
      </c>
      <c r="E772" s="75">
        <v>0</v>
      </c>
      <c r="F772" s="73">
        <v>3</v>
      </c>
      <c r="G772" s="73" t="s">
        <v>205</v>
      </c>
      <c r="H772" s="73" t="s">
        <v>204</v>
      </c>
      <c r="I772" s="73" t="s">
        <v>289</v>
      </c>
    </row>
    <row r="773" spans="1:9" x14ac:dyDescent="0.25">
      <c r="A773" s="73" t="s">
        <v>101</v>
      </c>
      <c r="B773" s="74">
        <v>46274</v>
      </c>
      <c r="C773" s="73">
        <v>55</v>
      </c>
      <c r="D773" s="73">
        <v>0</v>
      </c>
      <c r="E773" s="75">
        <v>0</v>
      </c>
      <c r="F773" s="73">
        <v>3</v>
      </c>
      <c r="G773" s="73" t="s">
        <v>205</v>
      </c>
      <c r="H773" s="73" t="s">
        <v>204</v>
      </c>
      <c r="I773" s="73" t="s">
        <v>289</v>
      </c>
    </row>
    <row r="774" spans="1:9" x14ac:dyDescent="0.25">
      <c r="A774" s="73" t="s">
        <v>101</v>
      </c>
      <c r="B774" s="74">
        <v>46275</v>
      </c>
      <c r="C774" s="73">
        <v>55</v>
      </c>
      <c r="D774" s="73">
        <v>0</v>
      </c>
      <c r="E774" s="75">
        <v>0</v>
      </c>
      <c r="F774" s="73">
        <v>3</v>
      </c>
      <c r="G774" s="73" t="s">
        <v>205</v>
      </c>
      <c r="H774" s="73" t="s">
        <v>204</v>
      </c>
      <c r="I774" s="73" t="s">
        <v>289</v>
      </c>
    </row>
    <row r="775" spans="1:9" x14ac:dyDescent="0.25">
      <c r="A775" s="73" t="s">
        <v>101</v>
      </c>
      <c r="B775" s="74">
        <v>46282</v>
      </c>
      <c r="C775" s="73">
        <v>55</v>
      </c>
      <c r="D775" s="73">
        <v>0</v>
      </c>
      <c r="E775" s="75">
        <v>0</v>
      </c>
      <c r="F775" s="73">
        <v>3</v>
      </c>
      <c r="G775" s="73" t="s">
        <v>205</v>
      </c>
      <c r="H775" s="73" t="s">
        <v>204</v>
      </c>
      <c r="I775" s="73" t="s">
        <v>289</v>
      </c>
    </row>
    <row r="776" spans="1:9" x14ac:dyDescent="0.25">
      <c r="A776" s="73" t="s">
        <v>101</v>
      </c>
      <c r="B776" s="74">
        <v>46286</v>
      </c>
      <c r="C776" s="73">
        <v>55</v>
      </c>
      <c r="D776" s="73">
        <v>0</v>
      </c>
      <c r="E776" s="75">
        <v>0</v>
      </c>
      <c r="F776" s="73">
        <v>3</v>
      </c>
      <c r="G776" s="73" t="s">
        <v>205</v>
      </c>
      <c r="H776" s="73" t="s">
        <v>204</v>
      </c>
      <c r="I776" s="73" t="s">
        <v>289</v>
      </c>
    </row>
    <row r="777" spans="1:9" x14ac:dyDescent="0.25">
      <c r="A777" s="73" t="s">
        <v>101</v>
      </c>
      <c r="B777" s="74">
        <v>46289</v>
      </c>
      <c r="C777" s="73">
        <v>55</v>
      </c>
      <c r="D777" s="73">
        <v>0</v>
      </c>
      <c r="E777" s="75">
        <v>0</v>
      </c>
      <c r="F777" s="73">
        <v>3</v>
      </c>
      <c r="G777" s="73" t="s">
        <v>205</v>
      </c>
      <c r="H777" s="73" t="s">
        <v>204</v>
      </c>
      <c r="I777" s="73" t="s">
        <v>289</v>
      </c>
    </row>
    <row r="778" spans="1:9" x14ac:dyDescent="0.25">
      <c r="A778" s="73" t="s">
        <v>101</v>
      </c>
      <c r="B778" s="74">
        <v>46293</v>
      </c>
      <c r="C778" s="73">
        <v>55</v>
      </c>
      <c r="D778" s="73">
        <v>0</v>
      </c>
      <c r="E778" s="75">
        <v>0</v>
      </c>
      <c r="F778" s="73">
        <v>3</v>
      </c>
      <c r="G778" s="73" t="s">
        <v>205</v>
      </c>
      <c r="H778" s="73" t="s">
        <v>204</v>
      </c>
      <c r="I778" s="73" t="s">
        <v>289</v>
      </c>
    </row>
    <row r="779" spans="1:9" x14ac:dyDescent="0.25">
      <c r="A779" s="73" t="s">
        <v>102</v>
      </c>
      <c r="B779" s="74">
        <v>46223</v>
      </c>
      <c r="C779" s="73">
        <v>42</v>
      </c>
      <c r="D779" s="73">
        <v>36</v>
      </c>
      <c r="E779" s="75">
        <v>36</v>
      </c>
      <c r="F779" s="73">
        <v>3</v>
      </c>
      <c r="G779" s="73" t="s">
        <v>207</v>
      </c>
      <c r="H779" s="73" t="s">
        <v>206</v>
      </c>
      <c r="I779" s="73" t="s">
        <v>289</v>
      </c>
    </row>
    <row r="780" spans="1:9" x14ac:dyDescent="0.25">
      <c r="A780" s="73" t="s">
        <v>102</v>
      </c>
      <c r="B780" s="74">
        <v>46232</v>
      </c>
      <c r="C780" s="73">
        <v>42</v>
      </c>
      <c r="D780" s="73">
        <v>13</v>
      </c>
      <c r="E780" s="75">
        <v>13</v>
      </c>
      <c r="F780" s="73">
        <v>3</v>
      </c>
      <c r="G780" s="73" t="s">
        <v>207</v>
      </c>
      <c r="H780" s="73" t="s">
        <v>206</v>
      </c>
      <c r="I780" s="73" t="s">
        <v>288</v>
      </c>
    </row>
    <row r="781" spans="1:9" x14ac:dyDescent="0.25">
      <c r="A781" s="73" t="s">
        <v>102</v>
      </c>
      <c r="B781" s="74">
        <v>46233</v>
      </c>
      <c r="C781" s="73">
        <v>42</v>
      </c>
      <c r="D781" s="73">
        <v>0</v>
      </c>
      <c r="E781" s="75">
        <v>0</v>
      </c>
      <c r="F781" s="73">
        <v>3</v>
      </c>
      <c r="G781" s="73" t="s">
        <v>207</v>
      </c>
      <c r="H781" s="73" t="s">
        <v>206</v>
      </c>
      <c r="I781" s="73" t="s">
        <v>288</v>
      </c>
    </row>
    <row r="782" spans="1:9" x14ac:dyDescent="0.25">
      <c r="A782" s="73" t="s">
        <v>102</v>
      </c>
      <c r="B782" s="74">
        <v>46237</v>
      </c>
      <c r="C782" s="73">
        <v>44</v>
      </c>
      <c r="D782" s="73">
        <v>41</v>
      </c>
      <c r="E782" s="75">
        <v>41</v>
      </c>
      <c r="F782" s="73">
        <v>3</v>
      </c>
      <c r="G782" s="73" t="s">
        <v>207</v>
      </c>
      <c r="H782" s="73" t="s">
        <v>206</v>
      </c>
      <c r="I782" s="73" t="s">
        <v>289</v>
      </c>
    </row>
    <row r="783" spans="1:9" x14ac:dyDescent="0.25">
      <c r="A783" s="73" t="s">
        <v>102</v>
      </c>
      <c r="B783" s="74">
        <v>46238</v>
      </c>
      <c r="C783" s="73">
        <v>43</v>
      </c>
      <c r="D783" s="73">
        <v>0</v>
      </c>
      <c r="E783" s="75">
        <v>0</v>
      </c>
      <c r="F783" s="73">
        <v>3</v>
      </c>
      <c r="G783" s="73" t="s">
        <v>207</v>
      </c>
      <c r="H783" s="73" t="s">
        <v>206</v>
      </c>
      <c r="I783" s="73" t="s">
        <v>288</v>
      </c>
    </row>
    <row r="784" spans="1:9" x14ac:dyDescent="0.25">
      <c r="A784" s="73" t="s">
        <v>102</v>
      </c>
      <c r="B784" s="74">
        <v>46239</v>
      </c>
      <c r="C784" s="73">
        <v>42</v>
      </c>
      <c r="D784" s="73">
        <v>0</v>
      </c>
      <c r="E784" s="75">
        <v>0</v>
      </c>
      <c r="F784" s="73">
        <v>3</v>
      </c>
      <c r="G784" s="73" t="s">
        <v>207</v>
      </c>
      <c r="H784" s="73" t="s">
        <v>206</v>
      </c>
      <c r="I784" s="73" t="s">
        <v>289</v>
      </c>
    </row>
    <row r="785" spans="1:9" x14ac:dyDescent="0.25">
      <c r="A785" s="73" t="s">
        <v>102</v>
      </c>
      <c r="B785" s="74">
        <v>46240</v>
      </c>
      <c r="C785" s="73">
        <v>42</v>
      </c>
      <c r="D785" s="73">
        <v>0</v>
      </c>
      <c r="E785" s="75">
        <v>0</v>
      </c>
      <c r="F785" s="73">
        <v>3</v>
      </c>
      <c r="G785" s="73" t="s">
        <v>207</v>
      </c>
      <c r="H785" s="73" t="s">
        <v>206</v>
      </c>
      <c r="I785" s="73" t="s">
        <v>289</v>
      </c>
    </row>
    <row r="786" spans="1:9" x14ac:dyDescent="0.25">
      <c r="A786" s="73" t="s">
        <v>102</v>
      </c>
      <c r="B786" s="74">
        <v>46244</v>
      </c>
      <c r="C786" s="73">
        <v>42</v>
      </c>
      <c r="D786" s="73">
        <v>39</v>
      </c>
      <c r="E786" s="75">
        <v>39</v>
      </c>
      <c r="F786" s="73">
        <v>3</v>
      </c>
      <c r="G786" s="73" t="s">
        <v>207</v>
      </c>
      <c r="H786" s="73" t="s">
        <v>206</v>
      </c>
      <c r="I786" s="73" t="s">
        <v>289</v>
      </c>
    </row>
    <row r="787" spans="1:9" x14ac:dyDescent="0.25">
      <c r="A787" s="73" t="s">
        <v>102</v>
      </c>
      <c r="B787" s="74">
        <v>46246</v>
      </c>
      <c r="C787" s="73">
        <v>42</v>
      </c>
      <c r="D787" s="73">
        <v>0</v>
      </c>
      <c r="E787" s="75">
        <v>0</v>
      </c>
      <c r="F787" s="73">
        <v>3</v>
      </c>
      <c r="G787" s="73" t="s">
        <v>207</v>
      </c>
      <c r="H787" s="73" t="s">
        <v>206</v>
      </c>
      <c r="I787" s="73" t="s">
        <v>289</v>
      </c>
    </row>
    <row r="788" spans="1:9" x14ac:dyDescent="0.25">
      <c r="A788" s="73" t="s">
        <v>102</v>
      </c>
      <c r="B788" s="74">
        <v>46247</v>
      </c>
      <c r="C788" s="73">
        <v>42</v>
      </c>
      <c r="D788" s="73">
        <v>0</v>
      </c>
      <c r="E788" s="75">
        <v>0</v>
      </c>
      <c r="F788" s="73">
        <v>3</v>
      </c>
      <c r="G788" s="73" t="s">
        <v>207</v>
      </c>
      <c r="H788" s="73" t="s">
        <v>206</v>
      </c>
      <c r="I788" s="73" t="s">
        <v>289</v>
      </c>
    </row>
    <row r="789" spans="1:9" x14ac:dyDescent="0.25">
      <c r="A789" s="73" t="s">
        <v>102</v>
      </c>
      <c r="B789" s="74">
        <v>46251</v>
      </c>
      <c r="C789" s="73">
        <v>42</v>
      </c>
      <c r="D789" s="73">
        <v>35</v>
      </c>
      <c r="E789" s="75">
        <v>35</v>
      </c>
      <c r="F789" s="73">
        <v>3</v>
      </c>
      <c r="G789" s="73" t="s">
        <v>207</v>
      </c>
      <c r="H789" s="73" t="s">
        <v>206</v>
      </c>
      <c r="I789" s="73" t="s">
        <v>289</v>
      </c>
    </row>
    <row r="790" spans="1:9" x14ac:dyDescent="0.25">
      <c r="A790" s="73" t="s">
        <v>102</v>
      </c>
      <c r="B790" s="74">
        <v>46253</v>
      </c>
      <c r="C790" s="73">
        <v>42</v>
      </c>
      <c r="D790" s="73">
        <v>0</v>
      </c>
      <c r="E790" s="75">
        <v>0</v>
      </c>
      <c r="F790" s="73">
        <v>3</v>
      </c>
      <c r="G790" s="73" t="s">
        <v>207</v>
      </c>
      <c r="H790" s="73" t="s">
        <v>206</v>
      </c>
      <c r="I790" s="73" t="s">
        <v>289</v>
      </c>
    </row>
    <row r="791" spans="1:9" x14ac:dyDescent="0.25">
      <c r="A791" s="73" t="s">
        <v>102</v>
      </c>
      <c r="B791" s="74">
        <v>46254</v>
      </c>
      <c r="C791" s="73">
        <v>42</v>
      </c>
      <c r="D791" s="73">
        <v>0</v>
      </c>
      <c r="E791" s="75">
        <v>0</v>
      </c>
      <c r="F791" s="73">
        <v>3</v>
      </c>
      <c r="G791" s="73" t="s">
        <v>207</v>
      </c>
      <c r="H791" s="73" t="s">
        <v>206</v>
      </c>
      <c r="I791" s="73" t="s">
        <v>288</v>
      </c>
    </row>
    <row r="792" spans="1:9" x14ac:dyDescent="0.25">
      <c r="A792" s="73" t="s">
        <v>102</v>
      </c>
      <c r="B792" s="74">
        <v>46258</v>
      </c>
      <c r="C792" s="73">
        <v>42</v>
      </c>
      <c r="D792" s="73">
        <v>25</v>
      </c>
      <c r="E792" s="75">
        <v>25</v>
      </c>
      <c r="F792" s="73">
        <v>3</v>
      </c>
      <c r="G792" s="73" t="s">
        <v>207</v>
      </c>
      <c r="H792" s="73" t="s">
        <v>206</v>
      </c>
      <c r="I792" s="73" t="s">
        <v>289</v>
      </c>
    </row>
    <row r="793" spans="1:9" x14ac:dyDescent="0.25">
      <c r="A793" s="73" t="s">
        <v>102</v>
      </c>
      <c r="B793" s="74">
        <v>46260</v>
      </c>
      <c r="C793" s="73">
        <v>42</v>
      </c>
      <c r="D793" s="73">
        <v>31</v>
      </c>
      <c r="E793" s="75">
        <v>31</v>
      </c>
      <c r="F793" s="73">
        <v>3</v>
      </c>
      <c r="G793" s="73" t="s">
        <v>207</v>
      </c>
      <c r="H793" s="73" t="s">
        <v>206</v>
      </c>
      <c r="I793" s="73" t="s">
        <v>289</v>
      </c>
    </row>
    <row r="794" spans="1:9" x14ac:dyDescent="0.25">
      <c r="A794" s="73" t="s">
        <v>102</v>
      </c>
      <c r="B794" s="74">
        <v>46261</v>
      </c>
      <c r="C794" s="73">
        <v>42</v>
      </c>
      <c r="D794" s="73">
        <v>32</v>
      </c>
      <c r="E794" s="75">
        <v>32</v>
      </c>
      <c r="F794" s="73">
        <v>3</v>
      </c>
      <c r="G794" s="73" t="s">
        <v>207</v>
      </c>
      <c r="H794" s="73" t="s">
        <v>206</v>
      </c>
      <c r="I794" s="73" t="s">
        <v>289</v>
      </c>
    </row>
    <row r="795" spans="1:9" x14ac:dyDescent="0.25">
      <c r="A795" s="73" t="s">
        <v>102</v>
      </c>
      <c r="B795" s="74">
        <v>46262</v>
      </c>
      <c r="C795" s="73">
        <v>42</v>
      </c>
      <c r="D795" s="73">
        <v>0</v>
      </c>
      <c r="E795" s="75">
        <v>0</v>
      </c>
      <c r="F795" s="73">
        <v>3</v>
      </c>
      <c r="G795" s="73" t="s">
        <v>207</v>
      </c>
      <c r="H795" s="73" t="s">
        <v>206</v>
      </c>
      <c r="I795" s="73" t="s">
        <v>288</v>
      </c>
    </row>
    <row r="796" spans="1:9" x14ac:dyDescent="0.25">
      <c r="A796" s="73" t="s">
        <v>102</v>
      </c>
      <c r="B796" s="74">
        <v>46265</v>
      </c>
      <c r="C796" s="73">
        <v>21</v>
      </c>
      <c r="D796" s="73">
        <v>13</v>
      </c>
      <c r="E796" s="75">
        <v>13</v>
      </c>
      <c r="F796" s="73">
        <v>3</v>
      </c>
      <c r="G796" s="73" t="s">
        <v>207</v>
      </c>
      <c r="H796" s="73" t="s">
        <v>206</v>
      </c>
      <c r="I796" s="73" t="s">
        <v>288</v>
      </c>
    </row>
    <row r="797" spans="1:9" x14ac:dyDescent="0.25">
      <c r="A797" s="73" t="s">
        <v>102</v>
      </c>
      <c r="B797" s="74">
        <v>46267</v>
      </c>
      <c r="C797" s="73">
        <v>42</v>
      </c>
      <c r="D797" s="73">
        <v>7</v>
      </c>
      <c r="E797" s="75">
        <v>7</v>
      </c>
      <c r="F797" s="73">
        <v>3</v>
      </c>
      <c r="G797" s="73" t="s">
        <v>207</v>
      </c>
      <c r="H797" s="73" t="s">
        <v>206</v>
      </c>
      <c r="I797" s="73" t="s">
        <v>289</v>
      </c>
    </row>
    <row r="798" spans="1:9" x14ac:dyDescent="0.25">
      <c r="A798" s="73" t="s">
        <v>102</v>
      </c>
      <c r="B798" s="74">
        <v>46268</v>
      </c>
      <c r="C798" s="73">
        <v>60</v>
      </c>
      <c r="D798" s="73">
        <v>7</v>
      </c>
      <c r="E798" s="75">
        <v>7</v>
      </c>
      <c r="F798" s="73">
        <v>3</v>
      </c>
      <c r="G798" s="73" t="s">
        <v>207</v>
      </c>
      <c r="H798" s="73" t="s">
        <v>206</v>
      </c>
      <c r="I798" s="73" t="s">
        <v>289</v>
      </c>
    </row>
    <row r="799" spans="1:9" x14ac:dyDescent="0.25">
      <c r="A799" s="73" t="s">
        <v>102</v>
      </c>
      <c r="B799" s="74">
        <v>46272</v>
      </c>
      <c r="C799" s="73">
        <v>61</v>
      </c>
      <c r="D799" s="73">
        <v>3</v>
      </c>
      <c r="E799" s="75">
        <v>3</v>
      </c>
      <c r="F799" s="73">
        <v>3</v>
      </c>
      <c r="G799" s="73" t="s">
        <v>207</v>
      </c>
      <c r="H799" s="73" t="s">
        <v>206</v>
      </c>
      <c r="I799" s="73" t="s">
        <v>289</v>
      </c>
    </row>
    <row r="800" spans="1:9" x14ac:dyDescent="0.25">
      <c r="A800" s="73" t="s">
        <v>102</v>
      </c>
      <c r="B800" s="74">
        <v>46274</v>
      </c>
      <c r="C800" s="73">
        <v>42</v>
      </c>
      <c r="D800" s="73">
        <v>0</v>
      </c>
      <c r="E800" s="75">
        <v>0</v>
      </c>
      <c r="F800" s="73">
        <v>3</v>
      </c>
      <c r="G800" s="73" t="s">
        <v>207</v>
      </c>
      <c r="H800" s="73" t="s">
        <v>206</v>
      </c>
      <c r="I800" s="73" t="s">
        <v>289</v>
      </c>
    </row>
    <row r="801" spans="1:9" x14ac:dyDescent="0.25">
      <c r="A801" s="73" t="s">
        <v>102</v>
      </c>
      <c r="B801" s="74">
        <v>46275</v>
      </c>
      <c r="C801" s="73">
        <v>42</v>
      </c>
      <c r="D801" s="73">
        <v>0</v>
      </c>
      <c r="E801" s="75">
        <v>0</v>
      </c>
      <c r="F801" s="73">
        <v>3</v>
      </c>
      <c r="G801" s="73" t="s">
        <v>207</v>
      </c>
      <c r="H801" s="73" t="s">
        <v>206</v>
      </c>
      <c r="I801" s="73" t="s">
        <v>288</v>
      </c>
    </row>
    <row r="802" spans="1:9" x14ac:dyDescent="0.25">
      <c r="A802" s="73" t="s">
        <v>102</v>
      </c>
      <c r="B802" s="74">
        <v>46279</v>
      </c>
      <c r="C802" s="73">
        <v>61</v>
      </c>
      <c r="D802" s="73">
        <v>0</v>
      </c>
      <c r="E802" s="75">
        <v>0</v>
      </c>
      <c r="F802" s="73">
        <v>3</v>
      </c>
      <c r="G802" s="73" t="s">
        <v>207</v>
      </c>
      <c r="H802" s="73" t="s">
        <v>206</v>
      </c>
      <c r="I802" s="73" t="s">
        <v>289</v>
      </c>
    </row>
    <row r="803" spans="1:9" x14ac:dyDescent="0.25">
      <c r="A803" s="73" t="s">
        <v>102</v>
      </c>
      <c r="B803" s="74">
        <v>46281</v>
      </c>
      <c r="C803" s="73">
        <v>42</v>
      </c>
      <c r="D803" s="73">
        <v>0</v>
      </c>
      <c r="E803" s="75">
        <v>0</v>
      </c>
      <c r="F803" s="73">
        <v>3</v>
      </c>
      <c r="G803" s="73" t="s">
        <v>207</v>
      </c>
      <c r="H803" s="73" t="s">
        <v>206</v>
      </c>
      <c r="I803" s="73" t="s">
        <v>288</v>
      </c>
    </row>
    <row r="804" spans="1:9" x14ac:dyDescent="0.25">
      <c r="A804" s="73" t="s">
        <v>102</v>
      </c>
      <c r="B804" s="74">
        <v>46282</v>
      </c>
      <c r="C804" s="73">
        <v>61</v>
      </c>
      <c r="D804" s="73">
        <v>0</v>
      </c>
      <c r="E804" s="75">
        <v>0</v>
      </c>
      <c r="F804" s="73">
        <v>3</v>
      </c>
      <c r="G804" s="73" t="s">
        <v>207</v>
      </c>
      <c r="H804" s="73" t="s">
        <v>206</v>
      </c>
      <c r="I804" s="73" t="s">
        <v>289</v>
      </c>
    </row>
    <row r="805" spans="1:9" x14ac:dyDescent="0.25">
      <c r="A805" s="73" t="s">
        <v>102</v>
      </c>
      <c r="B805" s="74">
        <v>46286</v>
      </c>
      <c r="C805" s="73">
        <v>61</v>
      </c>
      <c r="D805" s="73">
        <v>0</v>
      </c>
      <c r="E805" s="75">
        <v>0</v>
      </c>
      <c r="F805" s="73">
        <v>3</v>
      </c>
      <c r="G805" s="73" t="s">
        <v>207</v>
      </c>
      <c r="H805" s="73" t="s">
        <v>206</v>
      </c>
      <c r="I805" s="73" t="s">
        <v>289</v>
      </c>
    </row>
    <row r="806" spans="1:9" x14ac:dyDescent="0.25">
      <c r="A806" s="73" t="s">
        <v>102</v>
      </c>
      <c r="B806" s="74">
        <v>46289</v>
      </c>
      <c r="C806" s="73">
        <v>42</v>
      </c>
      <c r="D806" s="73">
        <v>0</v>
      </c>
      <c r="E806" s="75">
        <v>0</v>
      </c>
      <c r="F806" s="73">
        <v>3</v>
      </c>
      <c r="G806" s="73" t="s">
        <v>207</v>
      </c>
      <c r="H806" s="73" t="s">
        <v>206</v>
      </c>
      <c r="I806" s="73" t="s">
        <v>288</v>
      </c>
    </row>
    <row r="807" spans="1:9" x14ac:dyDescent="0.25">
      <c r="A807" s="73" t="s">
        <v>102</v>
      </c>
      <c r="B807" s="74">
        <v>46293</v>
      </c>
      <c r="C807" s="73">
        <v>61</v>
      </c>
      <c r="D807" s="73">
        <v>0</v>
      </c>
      <c r="E807" s="75">
        <v>0</v>
      </c>
      <c r="F807" s="73">
        <v>3</v>
      </c>
      <c r="G807" s="73" t="s">
        <v>207</v>
      </c>
      <c r="H807" s="73" t="s">
        <v>206</v>
      </c>
      <c r="I807" s="73" t="s">
        <v>289</v>
      </c>
    </row>
    <row r="808" spans="1:9" x14ac:dyDescent="0.25">
      <c r="A808" s="73" t="s">
        <v>102</v>
      </c>
      <c r="B808" s="74">
        <v>46297</v>
      </c>
      <c r="C808" s="73">
        <v>38</v>
      </c>
      <c r="D808" s="73">
        <v>0</v>
      </c>
      <c r="E808" s="75">
        <v>0</v>
      </c>
      <c r="F808" s="73">
        <v>3</v>
      </c>
      <c r="G808" s="73" t="s">
        <v>207</v>
      </c>
      <c r="H808" s="73" t="s">
        <v>206</v>
      </c>
      <c r="I808" s="73" t="s">
        <v>293</v>
      </c>
    </row>
    <row r="809" spans="1:9" x14ac:dyDescent="0.25">
      <c r="A809" s="73" t="s">
        <v>102</v>
      </c>
      <c r="B809" s="74">
        <v>46300</v>
      </c>
      <c r="C809" s="73">
        <v>61</v>
      </c>
      <c r="D809" s="73">
        <v>0</v>
      </c>
      <c r="E809" s="75">
        <v>0</v>
      </c>
      <c r="F809" s="73">
        <v>3</v>
      </c>
      <c r="G809" s="73" t="s">
        <v>207</v>
      </c>
      <c r="H809" s="73" t="s">
        <v>206</v>
      </c>
      <c r="I809" s="73" t="s">
        <v>289</v>
      </c>
    </row>
    <row r="810" spans="1:9" x14ac:dyDescent="0.25">
      <c r="A810" s="73" t="s">
        <v>102</v>
      </c>
      <c r="B810" s="74">
        <v>46304</v>
      </c>
      <c r="C810" s="73">
        <v>42</v>
      </c>
      <c r="D810" s="73">
        <v>0</v>
      </c>
      <c r="E810" s="75">
        <v>0</v>
      </c>
      <c r="F810" s="73">
        <v>3</v>
      </c>
      <c r="G810" s="73" t="s">
        <v>207</v>
      </c>
      <c r="H810" s="73" t="s">
        <v>206</v>
      </c>
      <c r="I810" s="73" t="s">
        <v>288</v>
      </c>
    </row>
    <row r="811" spans="1:9" x14ac:dyDescent="0.25">
      <c r="A811" s="73" t="s">
        <v>102</v>
      </c>
      <c r="B811" s="74">
        <v>46307</v>
      </c>
      <c r="C811" s="73">
        <v>61</v>
      </c>
      <c r="D811" s="73">
        <v>0</v>
      </c>
      <c r="E811" s="75">
        <v>0</v>
      </c>
      <c r="F811" s="73">
        <v>3</v>
      </c>
      <c r="G811" s="73" t="s">
        <v>207</v>
      </c>
      <c r="H811" s="73" t="s">
        <v>206</v>
      </c>
      <c r="I811" s="73" t="s">
        <v>289</v>
      </c>
    </row>
    <row r="812" spans="1:9" x14ac:dyDescent="0.25">
      <c r="A812" s="73" t="s">
        <v>102</v>
      </c>
      <c r="B812" s="74">
        <v>46311</v>
      </c>
      <c r="C812" s="73">
        <v>42</v>
      </c>
      <c r="D812" s="73">
        <v>0</v>
      </c>
      <c r="E812" s="75">
        <v>0</v>
      </c>
      <c r="F812" s="73">
        <v>3</v>
      </c>
      <c r="G812" s="73" t="s">
        <v>207</v>
      </c>
      <c r="H812" s="73" t="s">
        <v>206</v>
      </c>
      <c r="I812" s="73" t="s">
        <v>288</v>
      </c>
    </row>
    <row r="813" spans="1:9" x14ac:dyDescent="0.25">
      <c r="A813" s="73" t="s">
        <v>102</v>
      </c>
      <c r="B813" s="74">
        <v>46314</v>
      </c>
      <c r="C813" s="73">
        <v>61</v>
      </c>
      <c r="D813" s="73">
        <v>0</v>
      </c>
      <c r="E813" s="75">
        <v>0</v>
      </c>
      <c r="F813" s="73">
        <v>3</v>
      </c>
      <c r="G813" s="73" t="s">
        <v>207</v>
      </c>
      <c r="H813" s="73" t="s">
        <v>206</v>
      </c>
      <c r="I813" s="73" t="s">
        <v>289</v>
      </c>
    </row>
    <row r="814" spans="1:9" x14ac:dyDescent="0.25">
      <c r="A814" s="73" t="s">
        <v>102</v>
      </c>
      <c r="B814" s="74">
        <v>46318</v>
      </c>
      <c r="C814" s="73">
        <v>42</v>
      </c>
      <c r="D814" s="73">
        <v>0</v>
      </c>
      <c r="E814" s="75">
        <v>0</v>
      </c>
      <c r="F814" s="73">
        <v>3</v>
      </c>
      <c r="G814" s="73" t="s">
        <v>207</v>
      </c>
      <c r="H814" s="73" t="s">
        <v>206</v>
      </c>
      <c r="I814" s="73" t="s">
        <v>288</v>
      </c>
    </row>
    <row r="815" spans="1:9" x14ac:dyDescent="0.25">
      <c r="A815" s="73" t="s">
        <v>103</v>
      </c>
      <c r="B815" s="74">
        <v>46223</v>
      </c>
      <c r="C815" s="73">
        <v>46</v>
      </c>
      <c r="D815" s="73">
        <v>20</v>
      </c>
      <c r="E815" s="75">
        <v>20</v>
      </c>
      <c r="F815" s="73">
        <v>3</v>
      </c>
      <c r="G815" s="73" t="s">
        <v>209</v>
      </c>
      <c r="H815" s="73" t="s">
        <v>208</v>
      </c>
      <c r="I815" s="73" t="s">
        <v>289</v>
      </c>
    </row>
    <row r="816" spans="1:9" x14ac:dyDescent="0.25">
      <c r="A816" s="73" t="s">
        <v>103</v>
      </c>
      <c r="B816" s="74">
        <v>46232</v>
      </c>
      <c r="C816" s="73">
        <v>46</v>
      </c>
      <c r="D816" s="73">
        <v>7</v>
      </c>
      <c r="E816" s="75">
        <v>7</v>
      </c>
      <c r="F816" s="73">
        <v>3</v>
      </c>
      <c r="G816" s="73" t="s">
        <v>209</v>
      </c>
      <c r="H816" s="73" t="s">
        <v>208</v>
      </c>
      <c r="I816" s="73" t="s">
        <v>288</v>
      </c>
    </row>
    <row r="817" spans="1:9" x14ac:dyDescent="0.25">
      <c r="A817" s="73" t="s">
        <v>103</v>
      </c>
      <c r="B817" s="74">
        <v>46233</v>
      </c>
      <c r="C817" s="73">
        <v>46</v>
      </c>
      <c r="D817" s="73">
        <v>0</v>
      </c>
      <c r="E817" s="75">
        <v>0</v>
      </c>
      <c r="F817" s="73">
        <v>3</v>
      </c>
      <c r="G817" s="73" t="s">
        <v>209</v>
      </c>
      <c r="H817" s="73" t="s">
        <v>208</v>
      </c>
      <c r="I817" s="73" t="s">
        <v>288</v>
      </c>
    </row>
    <row r="818" spans="1:9" x14ac:dyDescent="0.25">
      <c r="A818" s="73" t="s">
        <v>103</v>
      </c>
      <c r="B818" s="74">
        <v>46237</v>
      </c>
      <c r="C818" s="73">
        <v>46</v>
      </c>
      <c r="D818" s="73">
        <v>25</v>
      </c>
      <c r="E818" s="75">
        <v>25</v>
      </c>
      <c r="F818" s="73">
        <v>3</v>
      </c>
      <c r="G818" s="73" t="s">
        <v>209</v>
      </c>
      <c r="H818" s="73" t="s">
        <v>208</v>
      </c>
      <c r="I818" s="73" t="s">
        <v>289</v>
      </c>
    </row>
    <row r="819" spans="1:9" x14ac:dyDescent="0.25">
      <c r="A819" s="73" t="s">
        <v>103</v>
      </c>
      <c r="B819" s="74">
        <v>46238</v>
      </c>
      <c r="C819" s="73">
        <v>46</v>
      </c>
      <c r="D819" s="73">
        <v>0</v>
      </c>
      <c r="E819" s="75">
        <v>0</v>
      </c>
      <c r="F819" s="73">
        <v>3</v>
      </c>
      <c r="G819" s="73" t="s">
        <v>209</v>
      </c>
      <c r="H819" s="73" t="s">
        <v>208</v>
      </c>
      <c r="I819" s="73" t="s">
        <v>288</v>
      </c>
    </row>
    <row r="820" spans="1:9" x14ac:dyDescent="0.25">
      <c r="A820" s="73" t="s">
        <v>103</v>
      </c>
      <c r="B820" s="74">
        <v>46239</v>
      </c>
      <c r="C820" s="73">
        <v>46</v>
      </c>
      <c r="D820" s="73">
        <v>0</v>
      </c>
      <c r="E820" s="75">
        <v>0</v>
      </c>
      <c r="F820" s="73">
        <v>3</v>
      </c>
      <c r="G820" s="73" t="s">
        <v>209</v>
      </c>
      <c r="H820" s="73" t="s">
        <v>208</v>
      </c>
      <c r="I820" s="73" t="s">
        <v>289</v>
      </c>
    </row>
    <row r="821" spans="1:9" x14ac:dyDescent="0.25">
      <c r="A821" s="73" t="s">
        <v>103</v>
      </c>
      <c r="B821" s="74">
        <v>46240</v>
      </c>
      <c r="C821" s="73">
        <v>25</v>
      </c>
      <c r="D821" s="73">
        <v>0</v>
      </c>
      <c r="E821" s="75">
        <v>0</v>
      </c>
      <c r="F821" s="73">
        <v>3</v>
      </c>
      <c r="G821" s="73" t="s">
        <v>209</v>
      </c>
      <c r="H821" s="73" t="s">
        <v>208</v>
      </c>
      <c r="I821" s="73" t="s">
        <v>289</v>
      </c>
    </row>
    <row r="822" spans="1:9" x14ac:dyDescent="0.25">
      <c r="A822" s="73" t="s">
        <v>103</v>
      </c>
      <c r="B822" s="74">
        <v>46244</v>
      </c>
      <c r="C822" s="73">
        <v>46</v>
      </c>
      <c r="D822" s="73">
        <v>19</v>
      </c>
      <c r="E822" s="75">
        <v>19</v>
      </c>
      <c r="F822" s="73">
        <v>3</v>
      </c>
      <c r="G822" s="73" t="s">
        <v>209</v>
      </c>
      <c r="H822" s="73" t="s">
        <v>208</v>
      </c>
      <c r="I822" s="73" t="s">
        <v>289</v>
      </c>
    </row>
    <row r="823" spans="1:9" x14ac:dyDescent="0.25">
      <c r="A823" s="73" t="s">
        <v>103</v>
      </c>
      <c r="B823" s="74">
        <v>46246</v>
      </c>
      <c r="C823" s="73">
        <v>46</v>
      </c>
      <c r="D823" s="73">
        <v>0</v>
      </c>
      <c r="E823" s="75">
        <v>0</v>
      </c>
      <c r="F823" s="73">
        <v>3</v>
      </c>
      <c r="G823" s="73" t="s">
        <v>209</v>
      </c>
      <c r="H823" s="73" t="s">
        <v>208</v>
      </c>
      <c r="I823" s="73" t="s">
        <v>289</v>
      </c>
    </row>
    <row r="824" spans="1:9" x14ac:dyDescent="0.25">
      <c r="A824" s="73" t="s">
        <v>103</v>
      </c>
      <c r="B824" s="74">
        <v>46247</v>
      </c>
      <c r="C824" s="73">
        <v>46</v>
      </c>
      <c r="D824" s="73">
        <v>0</v>
      </c>
      <c r="E824" s="75">
        <v>0</v>
      </c>
      <c r="F824" s="73">
        <v>3</v>
      </c>
      <c r="G824" s="73" t="s">
        <v>209</v>
      </c>
      <c r="H824" s="73" t="s">
        <v>208</v>
      </c>
      <c r="I824" s="73" t="s">
        <v>289</v>
      </c>
    </row>
    <row r="825" spans="1:9" x14ac:dyDescent="0.25">
      <c r="A825" s="73" t="s">
        <v>103</v>
      </c>
      <c r="B825" s="74">
        <v>46251</v>
      </c>
      <c r="C825" s="73">
        <v>46</v>
      </c>
      <c r="D825" s="73">
        <v>10</v>
      </c>
      <c r="E825" s="75">
        <v>10</v>
      </c>
      <c r="F825" s="73">
        <v>3</v>
      </c>
      <c r="G825" s="73" t="s">
        <v>209</v>
      </c>
      <c r="H825" s="73" t="s">
        <v>208</v>
      </c>
      <c r="I825" s="73" t="s">
        <v>289</v>
      </c>
    </row>
    <row r="826" spans="1:9" x14ac:dyDescent="0.25">
      <c r="A826" s="73" t="s">
        <v>103</v>
      </c>
      <c r="B826" s="74">
        <v>46253</v>
      </c>
      <c r="C826" s="73">
        <v>46</v>
      </c>
      <c r="D826" s="73">
        <v>0</v>
      </c>
      <c r="E826" s="75">
        <v>0</v>
      </c>
      <c r="F826" s="73">
        <v>3</v>
      </c>
      <c r="G826" s="73" t="s">
        <v>209</v>
      </c>
      <c r="H826" s="73" t="s">
        <v>208</v>
      </c>
      <c r="I826" s="73" t="s">
        <v>289</v>
      </c>
    </row>
    <row r="827" spans="1:9" x14ac:dyDescent="0.25">
      <c r="A827" s="73" t="s">
        <v>103</v>
      </c>
      <c r="B827" s="74">
        <v>46254</v>
      </c>
      <c r="C827" s="73">
        <v>46</v>
      </c>
      <c r="D827" s="73">
        <v>0</v>
      </c>
      <c r="E827" s="75">
        <v>0</v>
      </c>
      <c r="F827" s="73">
        <v>3</v>
      </c>
      <c r="G827" s="73" t="s">
        <v>209</v>
      </c>
      <c r="H827" s="73" t="s">
        <v>208</v>
      </c>
      <c r="I827" s="73" t="s">
        <v>288</v>
      </c>
    </row>
    <row r="828" spans="1:9" x14ac:dyDescent="0.25">
      <c r="A828" s="73" t="s">
        <v>103</v>
      </c>
      <c r="B828" s="74">
        <v>46258</v>
      </c>
      <c r="C828" s="73">
        <v>46</v>
      </c>
      <c r="D828" s="73">
        <v>15</v>
      </c>
      <c r="E828" s="75">
        <v>15</v>
      </c>
      <c r="F828" s="73">
        <v>3</v>
      </c>
      <c r="G828" s="73" t="s">
        <v>209</v>
      </c>
      <c r="H828" s="73" t="s">
        <v>208</v>
      </c>
      <c r="I828" s="73" t="s">
        <v>289</v>
      </c>
    </row>
    <row r="829" spans="1:9" x14ac:dyDescent="0.25">
      <c r="A829" s="73" t="s">
        <v>103</v>
      </c>
      <c r="B829" s="74">
        <v>46260</v>
      </c>
      <c r="C829" s="73">
        <v>46</v>
      </c>
      <c r="D829" s="73">
        <v>0</v>
      </c>
      <c r="E829" s="75">
        <v>0</v>
      </c>
      <c r="F829" s="73">
        <v>3</v>
      </c>
      <c r="G829" s="73" t="s">
        <v>209</v>
      </c>
      <c r="H829" s="73" t="s">
        <v>208</v>
      </c>
      <c r="I829" s="73" t="s">
        <v>289</v>
      </c>
    </row>
    <row r="830" spans="1:9" x14ac:dyDescent="0.25">
      <c r="A830" s="73" t="s">
        <v>103</v>
      </c>
      <c r="B830" s="74">
        <v>46261</v>
      </c>
      <c r="C830" s="73">
        <v>46</v>
      </c>
      <c r="D830" s="73">
        <v>14</v>
      </c>
      <c r="E830" s="75">
        <v>14</v>
      </c>
      <c r="F830" s="73">
        <v>3</v>
      </c>
      <c r="G830" s="73" t="s">
        <v>209</v>
      </c>
      <c r="H830" s="73" t="s">
        <v>208</v>
      </c>
      <c r="I830" s="73" t="s">
        <v>289</v>
      </c>
    </row>
    <row r="831" spans="1:9" x14ac:dyDescent="0.25">
      <c r="A831" s="73" t="s">
        <v>103</v>
      </c>
      <c r="B831" s="74">
        <v>46262</v>
      </c>
      <c r="C831" s="73">
        <v>46</v>
      </c>
      <c r="D831" s="73">
        <v>0</v>
      </c>
      <c r="E831" s="75">
        <v>0</v>
      </c>
      <c r="F831" s="73">
        <v>3</v>
      </c>
      <c r="G831" s="73" t="s">
        <v>209</v>
      </c>
      <c r="H831" s="73" t="s">
        <v>208</v>
      </c>
      <c r="I831" s="73" t="s">
        <v>288</v>
      </c>
    </row>
    <row r="832" spans="1:9" x14ac:dyDescent="0.25">
      <c r="A832" s="73" t="s">
        <v>103</v>
      </c>
      <c r="B832" s="74">
        <v>46265</v>
      </c>
      <c r="C832" s="73">
        <v>46</v>
      </c>
      <c r="D832" s="73">
        <v>1</v>
      </c>
      <c r="E832" s="75">
        <v>1</v>
      </c>
      <c r="F832" s="73">
        <v>3</v>
      </c>
      <c r="G832" s="73" t="s">
        <v>209</v>
      </c>
      <c r="H832" s="73" t="s">
        <v>208</v>
      </c>
      <c r="I832" s="73" t="s">
        <v>288</v>
      </c>
    </row>
    <row r="833" spans="1:9" x14ac:dyDescent="0.25">
      <c r="A833" s="73" t="s">
        <v>103</v>
      </c>
      <c r="B833" s="74">
        <v>46267</v>
      </c>
      <c r="C833" s="73">
        <v>46</v>
      </c>
      <c r="D833" s="73">
        <v>0</v>
      </c>
      <c r="E833" s="75">
        <v>0</v>
      </c>
      <c r="F833" s="73">
        <v>3</v>
      </c>
      <c r="G833" s="73" t="s">
        <v>209</v>
      </c>
      <c r="H833" s="73" t="s">
        <v>208</v>
      </c>
      <c r="I833" s="73" t="s">
        <v>288</v>
      </c>
    </row>
    <row r="834" spans="1:9" x14ac:dyDescent="0.25">
      <c r="A834" s="73" t="s">
        <v>103</v>
      </c>
      <c r="B834" s="74">
        <v>46268</v>
      </c>
      <c r="C834" s="73">
        <v>52</v>
      </c>
      <c r="D834" s="73">
        <v>0</v>
      </c>
      <c r="E834" s="75">
        <v>0</v>
      </c>
      <c r="F834" s="73">
        <v>3</v>
      </c>
      <c r="G834" s="73" t="s">
        <v>209</v>
      </c>
      <c r="H834" s="73" t="s">
        <v>208</v>
      </c>
      <c r="I834" s="73" t="s">
        <v>289</v>
      </c>
    </row>
    <row r="835" spans="1:9" x14ac:dyDescent="0.25">
      <c r="A835" s="73" t="s">
        <v>103</v>
      </c>
      <c r="B835" s="74">
        <v>46272</v>
      </c>
      <c r="C835" s="73">
        <v>52</v>
      </c>
      <c r="D835" s="73">
        <v>1</v>
      </c>
      <c r="E835" s="75">
        <v>1</v>
      </c>
      <c r="F835" s="73">
        <v>3</v>
      </c>
      <c r="G835" s="73" t="s">
        <v>209</v>
      </c>
      <c r="H835" s="73" t="s">
        <v>208</v>
      </c>
      <c r="I835" s="73" t="s">
        <v>289</v>
      </c>
    </row>
    <row r="836" spans="1:9" x14ac:dyDescent="0.25">
      <c r="A836" s="73" t="s">
        <v>103</v>
      </c>
      <c r="B836" s="74">
        <v>46274</v>
      </c>
      <c r="C836" s="73">
        <v>46</v>
      </c>
      <c r="D836" s="73">
        <v>0</v>
      </c>
      <c r="E836" s="75">
        <v>0</v>
      </c>
      <c r="F836" s="73">
        <v>3</v>
      </c>
      <c r="G836" s="73" t="s">
        <v>209</v>
      </c>
      <c r="H836" s="73" t="s">
        <v>208</v>
      </c>
      <c r="I836" s="73" t="s">
        <v>289</v>
      </c>
    </row>
    <row r="837" spans="1:9" x14ac:dyDescent="0.25">
      <c r="A837" s="73" t="s">
        <v>103</v>
      </c>
      <c r="B837" s="74">
        <v>46275</v>
      </c>
      <c r="C837" s="73">
        <v>46</v>
      </c>
      <c r="D837" s="73">
        <v>0</v>
      </c>
      <c r="E837" s="75">
        <v>0</v>
      </c>
      <c r="F837" s="73">
        <v>3</v>
      </c>
      <c r="G837" s="73" t="s">
        <v>209</v>
      </c>
      <c r="H837" s="73" t="s">
        <v>208</v>
      </c>
      <c r="I837" s="73" t="s">
        <v>288</v>
      </c>
    </row>
    <row r="838" spans="1:9" x14ac:dyDescent="0.25">
      <c r="A838" s="73" t="s">
        <v>103</v>
      </c>
      <c r="B838" s="74">
        <v>46279</v>
      </c>
      <c r="C838" s="73">
        <v>52</v>
      </c>
      <c r="D838" s="73">
        <v>0</v>
      </c>
      <c r="E838" s="75">
        <v>0</v>
      </c>
      <c r="F838" s="73">
        <v>3</v>
      </c>
      <c r="G838" s="73" t="s">
        <v>209</v>
      </c>
      <c r="H838" s="73" t="s">
        <v>208</v>
      </c>
      <c r="I838" s="73" t="s">
        <v>289</v>
      </c>
    </row>
    <row r="839" spans="1:9" x14ac:dyDescent="0.25">
      <c r="A839" s="73" t="s">
        <v>103</v>
      </c>
      <c r="B839" s="74">
        <v>46281</v>
      </c>
      <c r="C839" s="73">
        <v>45</v>
      </c>
      <c r="D839" s="73">
        <v>4</v>
      </c>
      <c r="E839" s="75">
        <v>4</v>
      </c>
      <c r="F839" s="73">
        <v>3</v>
      </c>
      <c r="G839" s="73" t="s">
        <v>209</v>
      </c>
      <c r="H839" s="73" t="s">
        <v>208</v>
      </c>
      <c r="I839" s="73" t="s">
        <v>289</v>
      </c>
    </row>
    <row r="840" spans="1:9" x14ac:dyDescent="0.25">
      <c r="A840" s="73" t="s">
        <v>103</v>
      </c>
      <c r="B840" s="74">
        <v>46282</v>
      </c>
      <c r="C840" s="73">
        <v>52</v>
      </c>
      <c r="D840" s="73">
        <v>0</v>
      </c>
      <c r="E840" s="75">
        <v>0</v>
      </c>
      <c r="F840" s="73">
        <v>3</v>
      </c>
      <c r="G840" s="73" t="s">
        <v>209</v>
      </c>
      <c r="H840" s="73" t="s">
        <v>208</v>
      </c>
      <c r="I840" s="73" t="s">
        <v>289</v>
      </c>
    </row>
    <row r="841" spans="1:9" x14ac:dyDescent="0.25">
      <c r="A841" s="73" t="s">
        <v>103</v>
      </c>
      <c r="B841" s="74">
        <v>46286</v>
      </c>
      <c r="C841" s="73">
        <v>52</v>
      </c>
      <c r="D841" s="73">
        <v>0</v>
      </c>
      <c r="E841" s="75">
        <v>0</v>
      </c>
      <c r="F841" s="73">
        <v>3</v>
      </c>
      <c r="G841" s="73" t="s">
        <v>209</v>
      </c>
      <c r="H841" s="73" t="s">
        <v>208</v>
      </c>
      <c r="I841" s="73" t="s">
        <v>289</v>
      </c>
    </row>
    <row r="842" spans="1:9" x14ac:dyDescent="0.25">
      <c r="A842" s="73" t="s">
        <v>103</v>
      </c>
      <c r="B842" s="74">
        <v>46289</v>
      </c>
      <c r="C842" s="73">
        <v>46</v>
      </c>
      <c r="D842" s="73">
        <v>1</v>
      </c>
      <c r="E842" s="75">
        <v>1</v>
      </c>
      <c r="F842" s="73">
        <v>3</v>
      </c>
      <c r="G842" s="73" t="s">
        <v>209</v>
      </c>
      <c r="H842" s="73" t="s">
        <v>208</v>
      </c>
      <c r="I842" s="73" t="s">
        <v>289</v>
      </c>
    </row>
    <row r="843" spans="1:9" x14ac:dyDescent="0.25">
      <c r="A843" s="73" t="s">
        <v>103</v>
      </c>
      <c r="B843" s="74">
        <v>46293</v>
      </c>
      <c r="C843" s="73">
        <v>52</v>
      </c>
      <c r="D843" s="73">
        <v>0</v>
      </c>
      <c r="E843" s="75">
        <v>0</v>
      </c>
      <c r="F843" s="73">
        <v>3</v>
      </c>
      <c r="G843" s="73" t="s">
        <v>209</v>
      </c>
      <c r="H843" s="73" t="s">
        <v>208</v>
      </c>
      <c r="I843" s="73" t="s">
        <v>289</v>
      </c>
    </row>
    <row r="844" spans="1:9" x14ac:dyDescent="0.25">
      <c r="A844" s="73" t="s">
        <v>103</v>
      </c>
      <c r="B844" s="74">
        <v>46297</v>
      </c>
      <c r="C844" s="73">
        <v>43</v>
      </c>
      <c r="D844" s="73">
        <v>0</v>
      </c>
      <c r="E844" s="75">
        <v>0</v>
      </c>
      <c r="F844" s="73">
        <v>3</v>
      </c>
      <c r="G844" s="73" t="s">
        <v>209</v>
      </c>
      <c r="H844" s="73" t="s">
        <v>208</v>
      </c>
      <c r="I844" s="73" t="s">
        <v>293</v>
      </c>
    </row>
    <row r="845" spans="1:9" x14ac:dyDescent="0.25">
      <c r="A845" s="73" t="s">
        <v>103</v>
      </c>
      <c r="B845" s="74">
        <v>46300</v>
      </c>
      <c r="C845" s="73">
        <v>52</v>
      </c>
      <c r="D845" s="73">
        <v>0</v>
      </c>
      <c r="E845" s="75">
        <v>0</v>
      </c>
      <c r="F845" s="73">
        <v>3</v>
      </c>
      <c r="G845" s="73" t="s">
        <v>209</v>
      </c>
      <c r="H845" s="73" t="s">
        <v>208</v>
      </c>
      <c r="I845" s="73" t="s">
        <v>289</v>
      </c>
    </row>
    <row r="846" spans="1:9" x14ac:dyDescent="0.25">
      <c r="A846" s="73" t="s">
        <v>103</v>
      </c>
      <c r="B846" s="74">
        <v>46304</v>
      </c>
      <c r="C846" s="73">
        <v>46</v>
      </c>
      <c r="D846" s="73">
        <v>0</v>
      </c>
      <c r="E846" s="75">
        <v>0</v>
      </c>
      <c r="F846" s="73">
        <v>3</v>
      </c>
      <c r="G846" s="73" t="s">
        <v>209</v>
      </c>
      <c r="H846" s="73" t="s">
        <v>208</v>
      </c>
      <c r="I846" s="73" t="s">
        <v>288</v>
      </c>
    </row>
    <row r="847" spans="1:9" x14ac:dyDescent="0.25">
      <c r="A847" s="73" t="s">
        <v>103</v>
      </c>
      <c r="B847" s="74">
        <v>46307</v>
      </c>
      <c r="C847" s="73">
        <v>52</v>
      </c>
      <c r="D847" s="73">
        <v>0</v>
      </c>
      <c r="E847" s="75">
        <v>0</v>
      </c>
      <c r="F847" s="73">
        <v>3</v>
      </c>
      <c r="G847" s="73" t="s">
        <v>209</v>
      </c>
      <c r="H847" s="73" t="s">
        <v>208</v>
      </c>
      <c r="I847" s="73" t="s">
        <v>289</v>
      </c>
    </row>
    <row r="848" spans="1:9" x14ac:dyDescent="0.25">
      <c r="A848" s="73" t="s">
        <v>103</v>
      </c>
      <c r="B848" s="74">
        <v>46311</v>
      </c>
      <c r="C848" s="73">
        <v>46</v>
      </c>
      <c r="D848" s="73">
        <v>0</v>
      </c>
      <c r="E848" s="75">
        <v>0</v>
      </c>
      <c r="F848" s="73">
        <v>3</v>
      </c>
      <c r="G848" s="73" t="s">
        <v>209</v>
      </c>
      <c r="H848" s="73" t="s">
        <v>208</v>
      </c>
      <c r="I848" s="73" t="s">
        <v>288</v>
      </c>
    </row>
    <row r="849" spans="1:9" x14ac:dyDescent="0.25">
      <c r="A849" s="73" t="s">
        <v>103</v>
      </c>
      <c r="B849" s="74">
        <v>46314</v>
      </c>
      <c r="C849" s="73">
        <v>52</v>
      </c>
      <c r="D849" s="73">
        <v>0</v>
      </c>
      <c r="E849" s="75">
        <v>0</v>
      </c>
      <c r="F849" s="73">
        <v>3</v>
      </c>
      <c r="G849" s="73" t="s">
        <v>209</v>
      </c>
      <c r="H849" s="73" t="s">
        <v>208</v>
      </c>
      <c r="I849" s="73" t="s">
        <v>289</v>
      </c>
    </row>
    <row r="850" spans="1:9" x14ac:dyDescent="0.25">
      <c r="A850" s="73" t="s">
        <v>103</v>
      </c>
      <c r="B850" s="74">
        <v>46318</v>
      </c>
      <c r="C850" s="73">
        <v>46</v>
      </c>
      <c r="D850" s="73">
        <v>0</v>
      </c>
      <c r="E850" s="75">
        <v>0</v>
      </c>
      <c r="F850" s="73">
        <v>3</v>
      </c>
      <c r="G850" s="73" t="s">
        <v>209</v>
      </c>
      <c r="H850" s="73" t="s">
        <v>208</v>
      </c>
      <c r="I850" s="73" t="s">
        <v>288</v>
      </c>
    </row>
    <row r="851" spans="1:9" x14ac:dyDescent="0.25">
      <c r="A851" s="73" t="s">
        <v>104</v>
      </c>
      <c r="B851" s="74">
        <v>46216</v>
      </c>
      <c r="C851" s="73">
        <v>40</v>
      </c>
      <c r="D851" s="73">
        <v>0</v>
      </c>
      <c r="E851" s="75">
        <v>0</v>
      </c>
      <c r="F851" s="73">
        <v>5</v>
      </c>
      <c r="G851" s="73" t="s">
        <v>203</v>
      </c>
      <c r="H851" s="73" t="s">
        <v>202</v>
      </c>
      <c r="I851" s="73" t="s">
        <v>288</v>
      </c>
    </row>
    <row r="852" spans="1:9" x14ac:dyDescent="0.25">
      <c r="A852" s="73" t="s">
        <v>104</v>
      </c>
      <c r="B852" s="74">
        <v>46217</v>
      </c>
      <c r="C852" s="73">
        <v>48</v>
      </c>
      <c r="D852" s="73">
        <v>21</v>
      </c>
      <c r="E852" s="75">
        <v>21</v>
      </c>
      <c r="F852" s="73">
        <v>5</v>
      </c>
      <c r="G852" s="73" t="s">
        <v>203</v>
      </c>
      <c r="H852" s="73" t="s">
        <v>202</v>
      </c>
      <c r="I852" s="73" t="s">
        <v>289</v>
      </c>
    </row>
    <row r="853" spans="1:9" x14ac:dyDescent="0.25">
      <c r="A853" s="73" t="s">
        <v>104</v>
      </c>
      <c r="B853" s="74">
        <v>46218</v>
      </c>
      <c r="C853" s="73">
        <v>58</v>
      </c>
      <c r="D853" s="73">
        <v>3</v>
      </c>
      <c r="E853" s="75">
        <v>3</v>
      </c>
      <c r="F853" s="73">
        <v>5</v>
      </c>
      <c r="G853" s="73" t="s">
        <v>203</v>
      </c>
      <c r="H853" s="73" t="s">
        <v>202</v>
      </c>
      <c r="I853" s="73" t="s">
        <v>289</v>
      </c>
    </row>
    <row r="854" spans="1:9" x14ac:dyDescent="0.25">
      <c r="A854" s="73" t="s">
        <v>104</v>
      </c>
      <c r="B854" s="74">
        <v>46220</v>
      </c>
      <c r="C854" s="73">
        <v>58</v>
      </c>
      <c r="D854" s="73">
        <v>30</v>
      </c>
      <c r="E854" s="75">
        <v>30</v>
      </c>
      <c r="F854" s="73">
        <v>5</v>
      </c>
      <c r="G854" s="73" t="s">
        <v>203</v>
      </c>
      <c r="H854" s="73" t="s">
        <v>202</v>
      </c>
      <c r="I854" s="73" t="s">
        <v>289</v>
      </c>
    </row>
    <row r="855" spans="1:9" x14ac:dyDescent="0.25">
      <c r="A855" s="73" t="s">
        <v>104</v>
      </c>
      <c r="B855" s="74">
        <v>46223</v>
      </c>
      <c r="C855" s="73">
        <v>58</v>
      </c>
      <c r="D855" s="73">
        <v>16</v>
      </c>
      <c r="E855" s="75">
        <v>16</v>
      </c>
      <c r="F855" s="73">
        <v>5</v>
      </c>
      <c r="G855" s="73" t="s">
        <v>203</v>
      </c>
      <c r="H855" s="73" t="s">
        <v>202</v>
      </c>
      <c r="I855" s="73" t="s">
        <v>289</v>
      </c>
    </row>
    <row r="856" spans="1:9" x14ac:dyDescent="0.25">
      <c r="A856" s="73" t="s">
        <v>104</v>
      </c>
      <c r="B856" s="74">
        <v>46224</v>
      </c>
      <c r="C856" s="73">
        <v>58</v>
      </c>
      <c r="D856" s="73">
        <v>3</v>
      </c>
      <c r="E856" s="75">
        <v>3</v>
      </c>
      <c r="F856" s="73">
        <v>5</v>
      </c>
      <c r="G856" s="73" t="s">
        <v>203</v>
      </c>
      <c r="H856" s="73" t="s">
        <v>202</v>
      </c>
      <c r="I856" s="73" t="s">
        <v>289</v>
      </c>
    </row>
    <row r="857" spans="1:9" x14ac:dyDescent="0.25">
      <c r="A857" s="73" t="s">
        <v>104</v>
      </c>
      <c r="B857" s="74">
        <v>46225</v>
      </c>
      <c r="C857" s="73">
        <v>58</v>
      </c>
      <c r="D857" s="73">
        <v>5</v>
      </c>
      <c r="E857" s="75">
        <v>5</v>
      </c>
      <c r="F857" s="73">
        <v>5</v>
      </c>
      <c r="G857" s="73" t="s">
        <v>203</v>
      </c>
      <c r="H857" s="73" t="s">
        <v>202</v>
      </c>
      <c r="I857" s="73" t="s">
        <v>289</v>
      </c>
    </row>
    <row r="858" spans="1:9" x14ac:dyDescent="0.25">
      <c r="A858" s="73" t="s">
        <v>104</v>
      </c>
      <c r="B858" s="74">
        <v>46227</v>
      </c>
      <c r="C858" s="73">
        <v>58</v>
      </c>
      <c r="D858" s="73">
        <v>25</v>
      </c>
      <c r="E858" s="75">
        <v>25</v>
      </c>
      <c r="F858" s="73">
        <v>5</v>
      </c>
      <c r="G858" s="73" t="s">
        <v>203</v>
      </c>
      <c r="H858" s="73" t="s">
        <v>202</v>
      </c>
      <c r="I858" s="73" t="s">
        <v>289</v>
      </c>
    </row>
    <row r="859" spans="1:9" x14ac:dyDescent="0.25">
      <c r="A859" s="73" t="s">
        <v>104</v>
      </c>
      <c r="B859" s="74">
        <v>46230</v>
      </c>
      <c r="C859" s="73">
        <v>42</v>
      </c>
      <c r="D859" s="73">
        <v>33</v>
      </c>
      <c r="E859" s="75">
        <v>33</v>
      </c>
      <c r="F859" s="73">
        <v>5</v>
      </c>
      <c r="G859" s="73" t="s">
        <v>203</v>
      </c>
      <c r="H859" s="73" t="s">
        <v>202</v>
      </c>
      <c r="I859" s="73" t="s">
        <v>288</v>
      </c>
    </row>
    <row r="860" spans="1:9" x14ac:dyDescent="0.25">
      <c r="A860" s="73" t="s">
        <v>104</v>
      </c>
      <c r="B860" s="74">
        <v>46231</v>
      </c>
      <c r="C860" s="73">
        <v>58</v>
      </c>
      <c r="D860" s="73">
        <v>5</v>
      </c>
      <c r="E860" s="75">
        <v>5</v>
      </c>
      <c r="F860" s="73">
        <v>5</v>
      </c>
      <c r="G860" s="73" t="s">
        <v>203</v>
      </c>
      <c r="H860" s="73" t="s">
        <v>202</v>
      </c>
      <c r="I860" s="73" t="s">
        <v>289</v>
      </c>
    </row>
    <row r="861" spans="1:9" x14ac:dyDescent="0.25">
      <c r="A861" s="73" t="s">
        <v>104</v>
      </c>
      <c r="B861" s="74">
        <v>46232</v>
      </c>
      <c r="C861" s="73">
        <v>58</v>
      </c>
      <c r="D861" s="73">
        <v>31</v>
      </c>
      <c r="E861" s="75">
        <v>31</v>
      </c>
      <c r="F861" s="73">
        <v>5</v>
      </c>
      <c r="G861" s="73" t="s">
        <v>203</v>
      </c>
      <c r="H861" s="73" t="s">
        <v>202</v>
      </c>
      <c r="I861" s="73" t="s">
        <v>289</v>
      </c>
    </row>
    <row r="862" spans="1:9" x14ac:dyDescent="0.25">
      <c r="A862" s="73" t="s">
        <v>104</v>
      </c>
      <c r="B862" s="74">
        <v>46234</v>
      </c>
      <c r="C862" s="73">
        <v>60</v>
      </c>
      <c r="D862" s="73">
        <v>41</v>
      </c>
      <c r="E862" s="75">
        <v>41</v>
      </c>
      <c r="F862" s="73">
        <v>5</v>
      </c>
      <c r="G862" s="73" t="s">
        <v>203</v>
      </c>
      <c r="H862" s="73" t="s">
        <v>202</v>
      </c>
      <c r="I862" s="73" t="s">
        <v>289</v>
      </c>
    </row>
    <row r="863" spans="1:9" x14ac:dyDescent="0.25">
      <c r="A863" s="73" t="s">
        <v>104</v>
      </c>
      <c r="B863" s="74">
        <v>46237</v>
      </c>
      <c r="C863" s="73">
        <v>58</v>
      </c>
      <c r="D863" s="73">
        <v>40</v>
      </c>
      <c r="E863" s="75">
        <v>40</v>
      </c>
      <c r="F863" s="73">
        <v>5</v>
      </c>
      <c r="G863" s="73" t="s">
        <v>203</v>
      </c>
      <c r="H863" s="73" t="s">
        <v>202</v>
      </c>
      <c r="I863" s="73" t="s">
        <v>289</v>
      </c>
    </row>
    <row r="864" spans="1:9" x14ac:dyDescent="0.25">
      <c r="A864" s="73" t="s">
        <v>104</v>
      </c>
      <c r="B864" s="74">
        <v>46238</v>
      </c>
      <c r="C864" s="73">
        <v>58</v>
      </c>
      <c r="D864" s="73">
        <v>27</v>
      </c>
      <c r="E864" s="75">
        <v>27</v>
      </c>
      <c r="F864" s="73">
        <v>5</v>
      </c>
      <c r="G864" s="73" t="s">
        <v>203</v>
      </c>
      <c r="H864" s="73" t="s">
        <v>202</v>
      </c>
      <c r="I864" s="73" t="s">
        <v>289</v>
      </c>
    </row>
    <row r="865" spans="1:9" x14ac:dyDescent="0.25">
      <c r="A865" s="73" t="s">
        <v>104</v>
      </c>
      <c r="B865" s="74">
        <v>46239</v>
      </c>
      <c r="C865" s="73">
        <v>58</v>
      </c>
      <c r="D865" s="73">
        <v>23</v>
      </c>
      <c r="E865" s="75">
        <v>23</v>
      </c>
      <c r="F865" s="73">
        <v>5</v>
      </c>
      <c r="G865" s="73" t="s">
        <v>203</v>
      </c>
      <c r="H865" s="73" t="s">
        <v>202</v>
      </c>
      <c r="I865" s="73" t="s">
        <v>289</v>
      </c>
    </row>
    <row r="866" spans="1:9" x14ac:dyDescent="0.25">
      <c r="A866" s="73" t="s">
        <v>104</v>
      </c>
      <c r="B866" s="74">
        <v>46241</v>
      </c>
      <c r="C866" s="73">
        <v>58</v>
      </c>
      <c r="D866" s="73">
        <v>7</v>
      </c>
      <c r="E866" s="75">
        <v>7</v>
      </c>
      <c r="F866" s="73">
        <v>5</v>
      </c>
      <c r="G866" s="73" t="s">
        <v>203</v>
      </c>
      <c r="H866" s="73" t="s">
        <v>202</v>
      </c>
      <c r="I866" s="73" t="s">
        <v>289</v>
      </c>
    </row>
    <row r="867" spans="1:9" x14ac:dyDescent="0.25">
      <c r="A867" s="73" t="s">
        <v>104</v>
      </c>
      <c r="B867" s="74">
        <v>46244</v>
      </c>
      <c r="C867" s="73">
        <v>58</v>
      </c>
      <c r="D867" s="73">
        <v>35</v>
      </c>
      <c r="E867" s="75">
        <v>35</v>
      </c>
      <c r="F867" s="73">
        <v>5</v>
      </c>
      <c r="G867" s="73" t="s">
        <v>203</v>
      </c>
      <c r="H867" s="73" t="s">
        <v>202</v>
      </c>
      <c r="I867" s="73" t="s">
        <v>289</v>
      </c>
    </row>
    <row r="868" spans="1:9" x14ac:dyDescent="0.25">
      <c r="A868" s="73" t="s">
        <v>104</v>
      </c>
      <c r="B868" s="74">
        <v>46245</v>
      </c>
      <c r="C868" s="73">
        <v>58</v>
      </c>
      <c r="D868" s="73">
        <v>5</v>
      </c>
      <c r="E868" s="75">
        <v>5</v>
      </c>
      <c r="F868" s="73">
        <v>5</v>
      </c>
      <c r="G868" s="73" t="s">
        <v>203</v>
      </c>
      <c r="H868" s="73" t="s">
        <v>202</v>
      </c>
      <c r="I868" s="73" t="s">
        <v>289</v>
      </c>
    </row>
    <row r="869" spans="1:9" x14ac:dyDescent="0.25">
      <c r="A869" s="73" t="s">
        <v>104</v>
      </c>
      <c r="B869" s="74">
        <v>46246</v>
      </c>
      <c r="C869" s="73">
        <v>58</v>
      </c>
      <c r="D869" s="73">
        <v>16</v>
      </c>
      <c r="E869" s="75">
        <v>16</v>
      </c>
      <c r="F869" s="73">
        <v>5</v>
      </c>
      <c r="G869" s="73" t="s">
        <v>203</v>
      </c>
      <c r="H869" s="73" t="s">
        <v>202</v>
      </c>
      <c r="I869" s="73" t="s">
        <v>289</v>
      </c>
    </row>
    <row r="870" spans="1:9" x14ac:dyDescent="0.25">
      <c r="A870" s="73" t="s">
        <v>104</v>
      </c>
      <c r="B870" s="74">
        <v>46248</v>
      </c>
      <c r="C870" s="73">
        <v>58</v>
      </c>
      <c r="D870" s="73">
        <v>21</v>
      </c>
      <c r="E870" s="75">
        <v>21</v>
      </c>
      <c r="F870" s="73">
        <v>5</v>
      </c>
      <c r="G870" s="73" t="s">
        <v>203</v>
      </c>
      <c r="H870" s="73" t="s">
        <v>202</v>
      </c>
      <c r="I870" s="73" t="s">
        <v>289</v>
      </c>
    </row>
    <row r="871" spans="1:9" x14ac:dyDescent="0.25">
      <c r="A871" s="73" t="s">
        <v>104</v>
      </c>
      <c r="B871" s="74">
        <v>46251</v>
      </c>
      <c r="C871" s="73">
        <v>58</v>
      </c>
      <c r="D871" s="73">
        <v>36</v>
      </c>
      <c r="E871" s="75">
        <v>36</v>
      </c>
      <c r="F871" s="73">
        <v>5</v>
      </c>
      <c r="G871" s="73" t="s">
        <v>203</v>
      </c>
      <c r="H871" s="73" t="s">
        <v>202</v>
      </c>
      <c r="I871" s="73" t="s">
        <v>289</v>
      </c>
    </row>
    <row r="872" spans="1:9" x14ac:dyDescent="0.25">
      <c r="A872" s="73" t="s">
        <v>104</v>
      </c>
      <c r="B872" s="74">
        <v>46252</v>
      </c>
      <c r="C872" s="73">
        <v>44</v>
      </c>
      <c r="D872" s="73">
        <v>32</v>
      </c>
      <c r="E872" s="75">
        <v>32</v>
      </c>
      <c r="F872" s="73">
        <v>5</v>
      </c>
      <c r="G872" s="73" t="s">
        <v>203</v>
      </c>
      <c r="H872" s="73" t="s">
        <v>202</v>
      </c>
      <c r="I872" s="73" t="s">
        <v>289</v>
      </c>
    </row>
    <row r="873" spans="1:9" x14ac:dyDescent="0.25">
      <c r="A873" s="73" t="s">
        <v>104</v>
      </c>
      <c r="B873" s="74">
        <v>46253</v>
      </c>
      <c r="C873" s="73">
        <v>58</v>
      </c>
      <c r="D873" s="73">
        <v>36</v>
      </c>
      <c r="E873" s="75">
        <v>36</v>
      </c>
      <c r="F873" s="73">
        <v>5</v>
      </c>
      <c r="G873" s="73" t="s">
        <v>203</v>
      </c>
      <c r="H873" s="73" t="s">
        <v>202</v>
      </c>
      <c r="I873" s="73" t="s">
        <v>289</v>
      </c>
    </row>
    <row r="874" spans="1:9" x14ac:dyDescent="0.25">
      <c r="A874" s="73" t="s">
        <v>104</v>
      </c>
      <c r="B874" s="74">
        <v>46255</v>
      </c>
      <c r="C874" s="73">
        <v>58</v>
      </c>
      <c r="D874" s="73">
        <v>41</v>
      </c>
      <c r="E874" s="75">
        <v>41</v>
      </c>
      <c r="F874" s="73">
        <v>5</v>
      </c>
      <c r="G874" s="73" t="s">
        <v>203</v>
      </c>
      <c r="H874" s="73" t="s">
        <v>202</v>
      </c>
      <c r="I874" s="73" t="s">
        <v>289</v>
      </c>
    </row>
    <row r="875" spans="1:9" x14ac:dyDescent="0.25">
      <c r="A875" s="73" t="s">
        <v>104</v>
      </c>
      <c r="B875" s="74">
        <v>46258</v>
      </c>
      <c r="C875" s="73">
        <v>56</v>
      </c>
      <c r="D875" s="73">
        <v>51</v>
      </c>
      <c r="E875" s="75">
        <v>51</v>
      </c>
      <c r="F875" s="73">
        <v>5</v>
      </c>
      <c r="G875" s="73" t="s">
        <v>203</v>
      </c>
      <c r="H875" s="73" t="s">
        <v>202</v>
      </c>
      <c r="I875" s="73" t="s">
        <v>289</v>
      </c>
    </row>
    <row r="876" spans="1:9" x14ac:dyDescent="0.25">
      <c r="A876" s="73" t="s">
        <v>104</v>
      </c>
      <c r="B876" s="74">
        <v>46259</v>
      </c>
      <c r="C876" s="73">
        <v>58</v>
      </c>
      <c r="D876" s="73">
        <v>47</v>
      </c>
      <c r="E876" s="75">
        <v>47</v>
      </c>
      <c r="F876" s="73">
        <v>5</v>
      </c>
      <c r="G876" s="73" t="s">
        <v>203</v>
      </c>
      <c r="H876" s="73" t="s">
        <v>202</v>
      </c>
      <c r="I876" s="73" t="s">
        <v>289</v>
      </c>
    </row>
    <row r="877" spans="1:9" x14ac:dyDescent="0.25">
      <c r="A877" s="73" t="s">
        <v>104</v>
      </c>
      <c r="B877" s="74">
        <v>46260</v>
      </c>
      <c r="C877" s="73">
        <v>58</v>
      </c>
      <c r="D877" s="73">
        <v>53</v>
      </c>
      <c r="E877" s="75">
        <v>53</v>
      </c>
      <c r="F877" s="73">
        <v>5</v>
      </c>
      <c r="G877" s="73" t="s">
        <v>203</v>
      </c>
      <c r="H877" s="73" t="s">
        <v>202</v>
      </c>
      <c r="I877" s="73" t="s">
        <v>289</v>
      </c>
    </row>
    <row r="878" spans="1:9" x14ac:dyDescent="0.25">
      <c r="A878" s="73" t="s">
        <v>104</v>
      </c>
      <c r="B878" s="74">
        <v>46262</v>
      </c>
      <c r="C878" s="73">
        <v>58</v>
      </c>
      <c r="D878" s="73">
        <v>55</v>
      </c>
      <c r="E878" s="75">
        <v>55</v>
      </c>
      <c r="F878" s="73">
        <v>5</v>
      </c>
      <c r="G878" s="73" t="s">
        <v>203</v>
      </c>
      <c r="H878" s="73" t="s">
        <v>202</v>
      </c>
      <c r="I878" s="73" t="s">
        <v>289</v>
      </c>
    </row>
    <row r="879" spans="1:9" x14ac:dyDescent="0.25">
      <c r="A879" s="73" t="s">
        <v>104</v>
      </c>
      <c r="B879" s="74">
        <v>46265</v>
      </c>
      <c r="C879" s="73">
        <v>30</v>
      </c>
      <c r="D879" s="73">
        <v>26</v>
      </c>
      <c r="E879" s="75">
        <v>26</v>
      </c>
      <c r="F879" s="73">
        <v>5</v>
      </c>
      <c r="G879" s="73" t="s">
        <v>203</v>
      </c>
      <c r="H879" s="73" t="s">
        <v>202</v>
      </c>
      <c r="I879" s="73" t="s">
        <v>289</v>
      </c>
    </row>
    <row r="880" spans="1:9" x14ac:dyDescent="0.25">
      <c r="A880" s="73" t="s">
        <v>104</v>
      </c>
      <c r="B880" s="74">
        <v>46266</v>
      </c>
      <c r="C880" s="73">
        <v>59</v>
      </c>
      <c r="D880" s="73">
        <v>54</v>
      </c>
      <c r="E880" s="75">
        <v>54</v>
      </c>
      <c r="F880" s="73">
        <v>5</v>
      </c>
      <c r="G880" s="73" t="s">
        <v>203</v>
      </c>
      <c r="H880" s="73" t="s">
        <v>202</v>
      </c>
      <c r="I880" s="73" t="s">
        <v>289</v>
      </c>
    </row>
    <row r="881" spans="1:9" x14ac:dyDescent="0.25">
      <c r="A881" s="73" t="s">
        <v>104</v>
      </c>
      <c r="B881" s="74">
        <v>46267</v>
      </c>
      <c r="C881" s="73">
        <v>59</v>
      </c>
      <c r="D881" s="73">
        <v>54</v>
      </c>
      <c r="E881" s="75">
        <v>54</v>
      </c>
      <c r="F881" s="73">
        <v>5</v>
      </c>
      <c r="G881" s="73" t="s">
        <v>203</v>
      </c>
      <c r="H881" s="73" t="s">
        <v>202</v>
      </c>
      <c r="I881" s="73" t="s">
        <v>289</v>
      </c>
    </row>
    <row r="882" spans="1:9" x14ac:dyDescent="0.25">
      <c r="A882" s="73" t="s">
        <v>104</v>
      </c>
      <c r="B882" s="74">
        <v>46269</v>
      </c>
      <c r="C882" s="73">
        <v>59</v>
      </c>
      <c r="D882" s="73">
        <v>52</v>
      </c>
      <c r="E882" s="75">
        <v>52</v>
      </c>
      <c r="F882" s="73">
        <v>5</v>
      </c>
      <c r="G882" s="73" t="s">
        <v>203</v>
      </c>
      <c r="H882" s="73" t="s">
        <v>202</v>
      </c>
      <c r="I882" s="73" t="s">
        <v>289</v>
      </c>
    </row>
    <row r="883" spans="1:9" x14ac:dyDescent="0.25">
      <c r="A883" s="73" t="s">
        <v>104</v>
      </c>
      <c r="B883" s="74">
        <v>46272</v>
      </c>
      <c r="C883" s="73">
        <v>59</v>
      </c>
      <c r="D883" s="73">
        <v>26</v>
      </c>
      <c r="E883" s="75">
        <v>26</v>
      </c>
      <c r="F883" s="73">
        <v>5</v>
      </c>
      <c r="G883" s="73" t="s">
        <v>203</v>
      </c>
      <c r="H883" s="73" t="s">
        <v>202</v>
      </c>
      <c r="I883" s="73" t="s">
        <v>289</v>
      </c>
    </row>
    <row r="884" spans="1:9" x14ac:dyDescent="0.25">
      <c r="A884" s="73" t="s">
        <v>104</v>
      </c>
      <c r="B884" s="74">
        <v>46273</v>
      </c>
      <c r="C884" s="73">
        <v>59</v>
      </c>
      <c r="D884" s="73">
        <v>9</v>
      </c>
      <c r="E884" s="75">
        <v>9</v>
      </c>
      <c r="F884" s="73">
        <v>5</v>
      </c>
      <c r="G884" s="73" t="s">
        <v>203</v>
      </c>
      <c r="H884" s="73" t="s">
        <v>202</v>
      </c>
      <c r="I884" s="73" t="s">
        <v>289</v>
      </c>
    </row>
    <row r="885" spans="1:9" x14ac:dyDescent="0.25">
      <c r="A885" s="73" t="s">
        <v>104</v>
      </c>
      <c r="B885" s="74">
        <v>46274</v>
      </c>
      <c r="C885" s="73">
        <v>59</v>
      </c>
      <c r="D885" s="73">
        <v>20</v>
      </c>
      <c r="E885" s="75">
        <v>20</v>
      </c>
      <c r="F885" s="73">
        <v>5</v>
      </c>
      <c r="G885" s="73" t="s">
        <v>203</v>
      </c>
      <c r="H885" s="73" t="s">
        <v>202</v>
      </c>
      <c r="I885" s="73" t="s">
        <v>289</v>
      </c>
    </row>
    <row r="886" spans="1:9" x14ac:dyDescent="0.25">
      <c r="A886" s="73" t="s">
        <v>104</v>
      </c>
      <c r="B886" s="74">
        <v>46276</v>
      </c>
      <c r="C886" s="73">
        <v>59</v>
      </c>
      <c r="D886" s="73">
        <v>20</v>
      </c>
      <c r="E886" s="75">
        <v>20</v>
      </c>
      <c r="F886" s="73">
        <v>5</v>
      </c>
      <c r="G886" s="73" t="s">
        <v>203</v>
      </c>
      <c r="H886" s="73" t="s">
        <v>202</v>
      </c>
      <c r="I886" s="73" t="s">
        <v>289</v>
      </c>
    </row>
    <row r="887" spans="1:9" x14ac:dyDescent="0.25">
      <c r="A887" s="73" t="s">
        <v>104</v>
      </c>
      <c r="B887" s="74">
        <v>46280</v>
      </c>
      <c r="C887" s="73">
        <v>59</v>
      </c>
      <c r="D887" s="73">
        <v>13</v>
      </c>
      <c r="E887" s="75">
        <v>13</v>
      </c>
      <c r="F887" s="73">
        <v>5</v>
      </c>
      <c r="G887" s="73" t="s">
        <v>203</v>
      </c>
      <c r="H887" s="73" t="s">
        <v>202</v>
      </c>
      <c r="I887" s="73" t="s">
        <v>289</v>
      </c>
    </row>
    <row r="888" spans="1:9" x14ac:dyDescent="0.25">
      <c r="A888" s="73" t="s">
        <v>104</v>
      </c>
      <c r="B888" s="74">
        <v>46281</v>
      </c>
      <c r="C888" s="73">
        <v>59</v>
      </c>
      <c r="D888" s="73">
        <v>5</v>
      </c>
      <c r="E888" s="75">
        <v>5</v>
      </c>
      <c r="F888" s="73">
        <v>5</v>
      </c>
      <c r="G888" s="73" t="s">
        <v>203</v>
      </c>
      <c r="H888" s="73" t="s">
        <v>202</v>
      </c>
      <c r="I888" s="73" t="s">
        <v>289</v>
      </c>
    </row>
    <row r="889" spans="1:9" x14ac:dyDescent="0.25">
      <c r="A889" s="73" t="s">
        <v>104</v>
      </c>
      <c r="B889" s="74">
        <v>46283</v>
      </c>
      <c r="C889" s="73">
        <v>59</v>
      </c>
      <c r="D889" s="73">
        <v>3</v>
      </c>
      <c r="E889" s="75">
        <v>3</v>
      </c>
      <c r="F889" s="73">
        <v>5</v>
      </c>
      <c r="G889" s="73" t="s">
        <v>203</v>
      </c>
      <c r="H889" s="73" t="s">
        <v>202</v>
      </c>
      <c r="I889" s="73" t="s">
        <v>289</v>
      </c>
    </row>
    <row r="890" spans="1:9" x14ac:dyDescent="0.25">
      <c r="A890" s="73" t="s">
        <v>104</v>
      </c>
      <c r="B890" s="74">
        <v>46288</v>
      </c>
      <c r="C890" s="73">
        <v>59</v>
      </c>
      <c r="D890" s="73">
        <v>5</v>
      </c>
      <c r="E890" s="75">
        <v>5</v>
      </c>
      <c r="F890" s="73">
        <v>5</v>
      </c>
      <c r="G890" s="73" t="s">
        <v>203</v>
      </c>
      <c r="H890" s="73" t="s">
        <v>202</v>
      </c>
      <c r="I890" s="73" t="s">
        <v>289</v>
      </c>
    </row>
    <row r="891" spans="1:9" x14ac:dyDescent="0.25">
      <c r="A891" s="73" t="s">
        <v>104</v>
      </c>
      <c r="B891" s="74">
        <v>46290</v>
      </c>
      <c r="C891" s="73">
        <v>59</v>
      </c>
      <c r="D891" s="73">
        <v>2</v>
      </c>
      <c r="E891" s="75">
        <v>2</v>
      </c>
      <c r="F891" s="73">
        <v>5</v>
      </c>
      <c r="G891" s="73" t="s">
        <v>203</v>
      </c>
      <c r="H891" s="73" t="s">
        <v>202</v>
      </c>
      <c r="I891" s="73" t="s">
        <v>289</v>
      </c>
    </row>
    <row r="892" spans="1:9" x14ac:dyDescent="0.25">
      <c r="A892" s="73" t="s">
        <v>104</v>
      </c>
      <c r="B892" s="74">
        <v>46295</v>
      </c>
      <c r="C892" s="73">
        <v>59</v>
      </c>
      <c r="D892" s="73">
        <v>1</v>
      </c>
      <c r="E892" s="75">
        <v>1</v>
      </c>
      <c r="F892" s="73">
        <v>5</v>
      </c>
      <c r="G892" s="73" t="s">
        <v>203</v>
      </c>
      <c r="H892" s="73" t="s">
        <v>202</v>
      </c>
      <c r="I892" s="73" t="s">
        <v>289</v>
      </c>
    </row>
    <row r="893" spans="1:9" x14ac:dyDescent="0.25">
      <c r="A893" s="73" t="s">
        <v>104</v>
      </c>
      <c r="B893" s="74">
        <v>46297</v>
      </c>
      <c r="C893" s="73">
        <v>59</v>
      </c>
      <c r="D893" s="73">
        <v>0</v>
      </c>
      <c r="E893" s="75">
        <v>0</v>
      </c>
      <c r="F893" s="73">
        <v>5</v>
      </c>
      <c r="G893" s="73" t="s">
        <v>203</v>
      </c>
      <c r="H893" s="73" t="s">
        <v>202</v>
      </c>
      <c r="I893" s="73" t="s">
        <v>289</v>
      </c>
    </row>
    <row r="894" spans="1:9" x14ac:dyDescent="0.25">
      <c r="A894" s="73" t="s">
        <v>104</v>
      </c>
      <c r="B894" s="74">
        <v>46300</v>
      </c>
      <c r="C894" s="73">
        <v>59</v>
      </c>
      <c r="D894" s="73">
        <v>1</v>
      </c>
      <c r="E894" s="75">
        <v>1</v>
      </c>
      <c r="F894" s="73">
        <v>5</v>
      </c>
      <c r="G894" s="73" t="s">
        <v>203</v>
      </c>
      <c r="H894" s="73" t="s">
        <v>202</v>
      </c>
      <c r="I894" s="73" t="s">
        <v>289</v>
      </c>
    </row>
    <row r="895" spans="1:9" x14ac:dyDescent="0.25">
      <c r="A895" s="73" t="s">
        <v>104</v>
      </c>
      <c r="B895" s="74">
        <v>46302</v>
      </c>
      <c r="C895" s="73">
        <v>59</v>
      </c>
      <c r="D895" s="73">
        <v>0</v>
      </c>
      <c r="E895" s="75">
        <v>0</v>
      </c>
      <c r="F895" s="73">
        <v>5</v>
      </c>
      <c r="G895" s="73" t="s">
        <v>203</v>
      </c>
      <c r="H895" s="73" t="s">
        <v>202</v>
      </c>
      <c r="I895" s="73" t="s">
        <v>289</v>
      </c>
    </row>
    <row r="896" spans="1:9" x14ac:dyDescent="0.25">
      <c r="A896" s="73" t="s">
        <v>104</v>
      </c>
      <c r="B896" s="74">
        <v>46304</v>
      </c>
      <c r="C896" s="73">
        <v>59</v>
      </c>
      <c r="D896" s="73">
        <v>1</v>
      </c>
      <c r="E896" s="75">
        <v>1</v>
      </c>
      <c r="F896" s="73">
        <v>5</v>
      </c>
      <c r="G896" s="73" t="s">
        <v>203</v>
      </c>
      <c r="H896" s="73" t="s">
        <v>202</v>
      </c>
      <c r="I896" s="73" t="s">
        <v>289</v>
      </c>
    </row>
    <row r="897" spans="1:9" x14ac:dyDescent="0.25">
      <c r="A897" s="73" t="s">
        <v>104</v>
      </c>
      <c r="B897" s="74">
        <v>46307</v>
      </c>
      <c r="C897" s="73">
        <v>59</v>
      </c>
      <c r="D897" s="73">
        <v>0</v>
      </c>
      <c r="E897" s="75">
        <v>0</v>
      </c>
      <c r="F897" s="73">
        <v>5</v>
      </c>
      <c r="G897" s="73" t="s">
        <v>203</v>
      </c>
      <c r="H897" s="73" t="s">
        <v>202</v>
      </c>
      <c r="I897" s="73" t="s">
        <v>289</v>
      </c>
    </row>
    <row r="898" spans="1:9" x14ac:dyDescent="0.25">
      <c r="A898" s="73" t="s">
        <v>104</v>
      </c>
      <c r="B898" s="74">
        <v>46309</v>
      </c>
      <c r="C898" s="73">
        <v>59</v>
      </c>
      <c r="D898" s="73">
        <v>0</v>
      </c>
      <c r="E898" s="75">
        <v>0</v>
      </c>
      <c r="F898" s="73">
        <v>5</v>
      </c>
      <c r="G898" s="73" t="s">
        <v>203</v>
      </c>
      <c r="H898" s="73" t="s">
        <v>202</v>
      </c>
      <c r="I898" s="73" t="s">
        <v>289</v>
      </c>
    </row>
    <row r="899" spans="1:9" x14ac:dyDescent="0.25">
      <c r="A899" s="73" t="s">
        <v>104</v>
      </c>
      <c r="B899" s="74">
        <v>46311</v>
      </c>
      <c r="C899" s="73">
        <v>59</v>
      </c>
      <c r="D899" s="73">
        <v>0</v>
      </c>
      <c r="E899" s="75">
        <v>0</v>
      </c>
      <c r="F899" s="73">
        <v>5</v>
      </c>
      <c r="G899" s="73" t="s">
        <v>203</v>
      </c>
      <c r="H899" s="73" t="s">
        <v>202</v>
      </c>
      <c r="I899" s="73" t="s">
        <v>289</v>
      </c>
    </row>
    <row r="900" spans="1:9" x14ac:dyDescent="0.25">
      <c r="A900" s="73" t="s">
        <v>104</v>
      </c>
      <c r="B900" s="74">
        <v>46314</v>
      </c>
      <c r="C900" s="73">
        <v>59</v>
      </c>
      <c r="D900" s="73">
        <v>0</v>
      </c>
      <c r="E900" s="75">
        <v>0</v>
      </c>
      <c r="F900" s="73">
        <v>5</v>
      </c>
      <c r="G900" s="73" t="s">
        <v>203</v>
      </c>
      <c r="H900" s="73" t="s">
        <v>202</v>
      </c>
      <c r="I900" s="73" t="s">
        <v>289</v>
      </c>
    </row>
    <row r="901" spans="1:9" x14ac:dyDescent="0.25">
      <c r="A901" s="73" t="s">
        <v>104</v>
      </c>
      <c r="B901" s="74">
        <v>46316</v>
      </c>
      <c r="C901" s="73">
        <v>59</v>
      </c>
      <c r="D901" s="73">
        <v>1</v>
      </c>
      <c r="E901" s="75">
        <v>1</v>
      </c>
      <c r="F901" s="73">
        <v>5</v>
      </c>
      <c r="G901" s="73" t="s">
        <v>203</v>
      </c>
      <c r="H901" s="73" t="s">
        <v>202</v>
      </c>
      <c r="I901" s="73" t="s">
        <v>289</v>
      </c>
    </row>
    <row r="902" spans="1:9" x14ac:dyDescent="0.25">
      <c r="A902" s="73" t="s">
        <v>104</v>
      </c>
      <c r="B902" s="74">
        <v>46318</v>
      </c>
      <c r="C902" s="73">
        <v>59</v>
      </c>
      <c r="D902" s="73">
        <v>0</v>
      </c>
      <c r="E902" s="75">
        <v>0</v>
      </c>
      <c r="F902" s="73">
        <v>5</v>
      </c>
      <c r="G902" s="73" t="s">
        <v>203</v>
      </c>
      <c r="H902" s="73" t="s">
        <v>202</v>
      </c>
      <c r="I902" s="73" t="s">
        <v>289</v>
      </c>
    </row>
    <row r="903" spans="1:9" x14ac:dyDescent="0.25">
      <c r="A903" s="73" t="s">
        <v>105</v>
      </c>
      <c r="B903" s="74">
        <v>46216</v>
      </c>
      <c r="C903" s="73">
        <v>46</v>
      </c>
      <c r="D903" s="73">
        <v>41</v>
      </c>
      <c r="E903" s="75">
        <v>41</v>
      </c>
      <c r="F903" s="73">
        <v>5</v>
      </c>
      <c r="G903" s="73" t="s">
        <v>205</v>
      </c>
      <c r="H903" s="73" t="s">
        <v>204</v>
      </c>
      <c r="I903" s="73" t="s">
        <v>288</v>
      </c>
    </row>
    <row r="904" spans="1:9" x14ac:dyDescent="0.25">
      <c r="A904" s="73" t="s">
        <v>105</v>
      </c>
      <c r="B904" s="74">
        <v>46217</v>
      </c>
      <c r="C904" s="73">
        <v>54</v>
      </c>
      <c r="D904" s="73">
        <v>41</v>
      </c>
      <c r="E904" s="75">
        <v>41</v>
      </c>
      <c r="F904" s="73">
        <v>5</v>
      </c>
      <c r="G904" s="73" t="s">
        <v>205</v>
      </c>
      <c r="H904" s="73" t="s">
        <v>204</v>
      </c>
      <c r="I904" s="73" t="s">
        <v>289</v>
      </c>
    </row>
    <row r="905" spans="1:9" x14ac:dyDescent="0.25">
      <c r="A905" s="73" t="s">
        <v>105</v>
      </c>
      <c r="B905" s="74">
        <v>46218</v>
      </c>
      <c r="C905" s="73">
        <v>54</v>
      </c>
      <c r="D905" s="73">
        <v>41</v>
      </c>
      <c r="E905" s="75">
        <v>41</v>
      </c>
      <c r="F905" s="73">
        <v>5</v>
      </c>
      <c r="G905" s="73" t="s">
        <v>205</v>
      </c>
      <c r="H905" s="73" t="s">
        <v>204</v>
      </c>
      <c r="I905" s="73" t="s">
        <v>289</v>
      </c>
    </row>
    <row r="906" spans="1:9" x14ac:dyDescent="0.25">
      <c r="A906" s="73" t="s">
        <v>105</v>
      </c>
      <c r="B906" s="74">
        <v>46220</v>
      </c>
      <c r="C906" s="73">
        <v>54</v>
      </c>
      <c r="D906" s="73">
        <v>49</v>
      </c>
      <c r="E906" s="75">
        <v>49</v>
      </c>
      <c r="F906" s="73">
        <v>5</v>
      </c>
      <c r="G906" s="73" t="s">
        <v>205</v>
      </c>
      <c r="H906" s="73" t="s">
        <v>204</v>
      </c>
      <c r="I906" s="73" t="s">
        <v>289</v>
      </c>
    </row>
    <row r="907" spans="1:9" x14ac:dyDescent="0.25">
      <c r="A907" s="73" t="s">
        <v>105</v>
      </c>
      <c r="B907" s="74">
        <v>46223</v>
      </c>
      <c r="C907" s="73">
        <v>54</v>
      </c>
      <c r="D907" s="73">
        <v>41</v>
      </c>
      <c r="E907" s="75">
        <v>41</v>
      </c>
      <c r="F907" s="73">
        <v>5</v>
      </c>
      <c r="G907" s="73" t="s">
        <v>205</v>
      </c>
      <c r="H907" s="73" t="s">
        <v>204</v>
      </c>
      <c r="I907" s="73" t="s">
        <v>289</v>
      </c>
    </row>
    <row r="908" spans="1:9" x14ac:dyDescent="0.25">
      <c r="A908" s="73" t="s">
        <v>105</v>
      </c>
      <c r="B908" s="74">
        <v>46224</v>
      </c>
      <c r="C908" s="73">
        <v>54</v>
      </c>
      <c r="D908" s="73">
        <v>45</v>
      </c>
      <c r="E908" s="75">
        <v>45</v>
      </c>
      <c r="F908" s="73">
        <v>5</v>
      </c>
      <c r="G908" s="73" t="s">
        <v>205</v>
      </c>
      <c r="H908" s="73" t="s">
        <v>204</v>
      </c>
      <c r="I908" s="73" t="s">
        <v>289</v>
      </c>
    </row>
    <row r="909" spans="1:9" x14ac:dyDescent="0.25">
      <c r="A909" s="73" t="s">
        <v>105</v>
      </c>
      <c r="B909" s="74">
        <v>46225</v>
      </c>
      <c r="C909" s="73">
        <v>54</v>
      </c>
      <c r="D909" s="73">
        <v>23</v>
      </c>
      <c r="E909" s="75">
        <v>23</v>
      </c>
      <c r="F909" s="73">
        <v>5</v>
      </c>
      <c r="G909" s="73" t="s">
        <v>205</v>
      </c>
      <c r="H909" s="73" t="s">
        <v>204</v>
      </c>
      <c r="I909" s="73" t="s">
        <v>289</v>
      </c>
    </row>
    <row r="910" spans="1:9" x14ac:dyDescent="0.25">
      <c r="A910" s="73" t="s">
        <v>105</v>
      </c>
      <c r="B910" s="74">
        <v>46227</v>
      </c>
      <c r="C910" s="73">
        <v>44</v>
      </c>
      <c r="D910" s="73">
        <v>28</v>
      </c>
      <c r="E910" s="75">
        <v>28</v>
      </c>
      <c r="F910" s="73">
        <v>5</v>
      </c>
      <c r="G910" s="73" t="s">
        <v>205</v>
      </c>
      <c r="H910" s="73" t="s">
        <v>204</v>
      </c>
      <c r="I910" s="73" t="s">
        <v>289</v>
      </c>
    </row>
    <row r="911" spans="1:9" x14ac:dyDescent="0.25">
      <c r="A911" s="73" t="s">
        <v>105</v>
      </c>
      <c r="B911" s="74">
        <v>46230</v>
      </c>
      <c r="C911" s="73">
        <v>43</v>
      </c>
      <c r="D911" s="73">
        <v>20</v>
      </c>
      <c r="E911" s="75">
        <v>20</v>
      </c>
      <c r="F911" s="73">
        <v>5</v>
      </c>
      <c r="G911" s="73" t="s">
        <v>205</v>
      </c>
      <c r="H911" s="73" t="s">
        <v>204</v>
      </c>
      <c r="I911" s="73" t="s">
        <v>288</v>
      </c>
    </row>
    <row r="912" spans="1:9" x14ac:dyDescent="0.25">
      <c r="A912" s="73" t="s">
        <v>105</v>
      </c>
      <c r="B912" s="74">
        <v>46231</v>
      </c>
      <c r="C912" s="73">
        <v>54</v>
      </c>
      <c r="D912" s="73">
        <v>19</v>
      </c>
      <c r="E912" s="75">
        <v>19</v>
      </c>
      <c r="F912" s="73">
        <v>5</v>
      </c>
      <c r="G912" s="73" t="s">
        <v>205</v>
      </c>
      <c r="H912" s="73" t="s">
        <v>204</v>
      </c>
      <c r="I912" s="73" t="s">
        <v>289</v>
      </c>
    </row>
    <row r="913" spans="1:9" x14ac:dyDescent="0.25">
      <c r="A913" s="73" t="s">
        <v>105</v>
      </c>
      <c r="B913" s="74">
        <v>46232</v>
      </c>
      <c r="C913" s="73">
        <v>54</v>
      </c>
      <c r="D913" s="73">
        <v>4</v>
      </c>
      <c r="E913" s="75">
        <v>4</v>
      </c>
      <c r="F913" s="73">
        <v>5</v>
      </c>
      <c r="G913" s="73" t="s">
        <v>205</v>
      </c>
      <c r="H913" s="73" t="s">
        <v>204</v>
      </c>
      <c r="I913" s="73" t="s">
        <v>289</v>
      </c>
    </row>
    <row r="914" spans="1:9" x14ac:dyDescent="0.25">
      <c r="A914" s="73" t="s">
        <v>105</v>
      </c>
      <c r="B914" s="74">
        <v>46234</v>
      </c>
      <c r="C914" s="73">
        <v>54</v>
      </c>
      <c r="D914" s="73">
        <v>28</v>
      </c>
      <c r="E914" s="75">
        <v>28</v>
      </c>
      <c r="F914" s="73">
        <v>5</v>
      </c>
      <c r="G914" s="73" t="s">
        <v>205</v>
      </c>
      <c r="H914" s="73" t="s">
        <v>204</v>
      </c>
      <c r="I914" s="73" t="s">
        <v>289</v>
      </c>
    </row>
    <row r="915" spans="1:9" x14ac:dyDescent="0.25">
      <c r="A915" s="73" t="s">
        <v>105</v>
      </c>
      <c r="B915" s="74">
        <v>46237</v>
      </c>
      <c r="C915" s="73">
        <v>54</v>
      </c>
      <c r="D915" s="73">
        <v>43</v>
      </c>
      <c r="E915" s="75">
        <v>43</v>
      </c>
      <c r="F915" s="73">
        <v>5</v>
      </c>
      <c r="G915" s="73" t="s">
        <v>205</v>
      </c>
      <c r="H915" s="73" t="s">
        <v>204</v>
      </c>
      <c r="I915" s="73" t="s">
        <v>289</v>
      </c>
    </row>
    <row r="916" spans="1:9" x14ac:dyDescent="0.25">
      <c r="A916" s="73" t="s">
        <v>105</v>
      </c>
      <c r="B916" s="74">
        <v>46238</v>
      </c>
      <c r="C916" s="73">
        <v>54</v>
      </c>
      <c r="D916" s="73">
        <v>42</v>
      </c>
      <c r="E916" s="75">
        <v>42</v>
      </c>
      <c r="F916" s="73">
        <v>5</v>
      </c>
      <c r="G916" s="73" t="s">
        <v>205</v>
      </c>
      <c r="H916" s="73" t="s">
        <v>204</v>
      </c>
      <c r="I916" s="73" t="s">
        <v>289</v>
      </c>
    </row>
    <row r="917" spans="1:9" x14ac:dyDescent="0.25">
      <c r="A917" s="73" t="s">
        <v>105</v>
      </c>
      <c r="B917" s="74">
        <v>46239</v>
      </c>
      <c r="C917" s="73">
        <v>54</v>
      </c>
      <c r="D917" s="73">
        <v>39</v>
      </c>
      <c r="E917" s="75">
        <v>39</v>
      </c>
      <c r="F917" s="73">
        <v>5</v>
      </c>
      <c r="G917" s="73" t="s">
        <v>205</v>
      </c>
      <c r="H917" s="73" t="s">
        <v>204</v>
      </c>
      <c r="I917" s="73" t="s">
        <v>289</v>
      </c>
    </row>
    <row r="918" spans="1:9" x14ac:dyDescent="0.25">
      <c r="A918" s="73" t="s">
        <v>105</v>
      </c>
      <c r="B918" s="74">
        <v>46241</v>
      </c>
      <c r="C918" s="73">
        <v>24</v>
      </c>
      <c r="D918" s="73">
        <v>19</v>
      </c>
      <c r="E918" s="75">
        <v>19</v>
      </c>
      <c r="F918" s="73">
        <v>5</v>
      </c>
      <c r="G918" s="73" t="s">
        <v>205</v>
      </c>
      <c r="H918" s="73" t="s">
        <v>204</v>
      </c>
      <c r="I918" s="73" t="s">
        <v>289</v>
      </c>
    </row>
    <row r="919" spans="1:9" x14ac:dyDescent="0.25">
      <c r="A919" s="73" t="s">
        <v>105</v>
      </c>
      <c r="B919" s="74">
        <v>46244</v>
      </c>
      <c r="C919" s="73">
        <v>54</v>
      </c>
      <c r="D919" s="73">
        <v>22</v>
      </c>
      <c r="E919" s="75">
        <v>22</v>
      </c>
      <c r="F919" s="73">
        <v>5</v>
      </c>
      <c r="G919" s="73" t="s">
        <v>205</v>
      </c>
      <c r="H919" s="73" t="s">
        <v>204</v>
      </c>
      <c r="I919" s="73" t="s">
        <v>289</v>
      </c>
    </row>
    <row r="920" spans="1:9" x14ac:dyDescent="0.25">
      <c r="A920" s="73" t="s">
        <v>105</v>
      </c>
      <c r="B920" s="74">
        <v>46245</v>
      </c>
      <c r="C920" s="73">
        <v>54</v>
      </c>
      <c r="D920" s="73">
        <v>7</v>
      </c>
      <c r="E920" s="75">
        <v>7</v>
      </c>
      <c r="F920" s="73">
        <v>5</v>
      </c>
      <c r="G920" s="73" t="s">
        <v>205</v>
      </c>
      <c r="H920" s="73" t="s">
        <v>204</v>
      </c>
      <c r="I920" s="73" t="s">
        <v>289</v>
      </c>
    </row>
    <row r="921" spans="1:9" x14ac:dyDescent="0.25">
      <c r="A921" s="73" t="s">
        <v>105</v>
      </c>
      <c r="B921" s="74">
        <v>46246</v>
      </c>
      <c r="C921" s="73">
        <v>54</v>
      </c>
      <c r="D921" s="73">
        <v>7</v>
      </c>
      <c r="E921" s="75">
        <v>7</v>
      </c>
      <c r="F921" s="73">
        <v>5</v>
      </c>
      <c r="G921" s="73" t="s">
        <v>205</v>
      </c>
      <c r="H921" s="73" t="s">
        <v>204</v>
      </c>
      <c r="I921" s="73" t="s">
        <v>289</v>
      </c>
    </row>
    <row r="922" spans="1:9" x14ac:dyDescent="0.25">
      <c r="A922" s="73" t="s">
        <v>105</v>
      </c>
      <c r="B922" s="74">
        <v>46248</v>
      </c>
      <c r="C922" s="73">
        <v>54</v>
      </c>
      <c r="D922" s="73">
        <v>13</v>
      </c>
      <c r="E922" s="75">
        <v>13</v>
      </c>
      <c r="F922" s="73">
        <v>5</v>
      </c>
      <c r="G922" s="73" t="s">
        <v>205</v>
      </c>
      <c r="H922" s="73" t="s">
        <v>204</v>
      </c>
      <c r="I922" s="73" t="s">
        <v>289</v>
      </c>
    </row>
    <row r="923" spans="1:9" x14ac:dyDescent="0.25">
      <c r="A923" s="73" t="s">
        <v>105</v>
      </c>
      <c r="B923" s="74">
        <v>46251</v>
      </c>
      <c r="C923" s="73">
        <v>54</v>
      </c>
      <c r="D923" s="73">
        <v>10</v>
      </c>
      <c r="E923" s="75">
        <v>10</v>
      </c>
      <c r="F923" s="73">
        <v>5</v>
      </c>
      <c r="G923" s="73" t="s">
        <v>205</v>
      </c>
      <c r="H923" s="73" t="s">
        <v>204</v>
      </c>
      <c r="I923" s="73" t="s">
        <v>289</v>
      </c>
    </row>
    <row r="924" spans="1:9" x14ac:dyDescent="0.25">
      <c r="A924" s="73" t="s">
        <v>105</v>
      </c>
      <c r="B924" s="74">
        <v>46252</v>
      </c>
      <c r="C924" s="73">
        <v>54</v>
      </c>
      <c r="D924" s="73">
        <v>4</v>
      </c>
      <c r="E924" s="75">
        <v>4</v>
      </c>
      <c r="F924" s="73">
        <v>5</v>
      </c>
      <c r="G924" s="73" t="s">
        <v>205</v>
      </c>
      <c r="H924" s="73" t="s">
        <v>204</v>
      </c>
      <c r="I924" s="73" t="s">
        <v>289</v>
      </c>
    </row>
    <row r="925" spans="1:9" x14ac:dyDescent="0.25">
      <c r="A925" s="73" t="s">
        <v>105</v>
      </c>
      <c r="B925" s="74">
        <v>46253</v>
      </c>
      <c r="C925" s="73">
        <v>54</v>
      </c>
      <c r="D925" s="73">
        <v>0</v>
      </c>
      <c r="E925" s="75">
        <v>0</v>
      </c>
      <c r="F925" s="73">
        <v>5</v>
      </c>
      <c r="G925" s="73" t="s">
        <v>205</v>
      </c>
      <c r="H925" s="73" t="s">
        <v>204</v>
      </c>
      <c r="I925" s="73" t="s">
        <v>289</v>
      </c>
    </row>
    <row r="926" spans="1:9" x14ac:dyDescent="0.25">
      <c r="A926" s="73" t="s">
        <v>105</v>
      </c>
      <c r="B926" s="74">
        <v>46255</v>
      </c>
      <c r="C926" s="73">
        <v>54</v>
      </c>
      <c r="D926" s="73">
        <v>3</v>
      </c>
      <c r="E926" s="75">
        <v>3</v>
      </c>
      <c r="F926" s="73">
        <v>5</v>
      </c>
      <c r="G926" s="73" t="s">
        <v>205</v>
      </c>
      <c r="H926" s="73" t="s">
        <v>204</v>
      </c>
      <c r="I926" s="73" t="s">
        <v>289</v>
      </c>
    </row>
    <row r="927" spans="1:9" x14ac:dyDescent="0.25">
      <c r="A927" s="73" t="s">
        <v>105</v>
      </c>
      <c r="B927" s="74">
        <v>46258</v>
      </c>
      <c r="C927" s="73">
        <v>54</v>
      </c>
      <c r="D927" s="73">
        <v>1</v>
      </c>
      <c r="E927" s="75">
        <v>1</v>
      </c>
      <c r="F927" s="73">
        <v>5</v>
      </c>
      <c r="G927" s="73" t="s">
        <v>205</v>
      </c>
      <c r="H927" s="73" t="s">
        <v>204</v>
      </c>
      <c r="I927" s="73" t="s">
        <v>289</v>
      </c>
    </row>
    <row r="928" spans="1:9" x14ac:dyDescent="0.25">
      <c r="A928" s="73" t="s">
        <v>105</v>
      </c>
      <c r="B928" s="74">
        <v>46259</v>
      </c>
      <c r="C928" s="73">
        <v>54</v>
      </c>
      <c r="D928" s="73">
        <v>0</v>
      </c>
      <c r="E928" s="75">
        <v>0</v>
      </c>
      <c r="F928" s="73">
        <v>5</v>
      </c>
      <c r="G928" s="73" t="s">
        <v>205</v>
      </c>
      <c r="H928" s="73" t="s">
        <v>204</v>
      </c>
      <c r="I928" s="73" t="s">
        <v>289</v>
      </c>
    </row>
    <row r="929" spans="1:9" x14ac:dyDescent="0.25">
      <c r="A929" s="73" t="s">
        <v>105</v>
      </c>
      <c r="B929" s="74">
        <v>46260</v>
      </c>
      <c r="C929" s="73">
        <v>54</v>
      </c>
      <c r="D929" s="73">
        <v>1</v>
      </c>
      <c r="E929" s="75">
        <v>1</v>
      </c>
      <c r="F929" s="73">
        <v>5</v>
      </c>
      <c r="G929" s="73" t="s">
        <v>205</v>
      </c>
      <c r="H929" s="73" t="s">
        <v>204</v>
      </c>
      <c r="I929" s="73" t="s">
        <v>289</v>
      </c>
    </row>
    <row r="930" spans="1:9" x14ac:dyDescent="0.25">
      <c r="A930" s="73" t="s">
        <v>105</v>
      </c>
      <c r="B930" s="74">
        <v>46262</v>
      </c>
      <c r="C930" s="73">
        <v>54</v>
      </c>
      <c r="D930" s="73">
        <v>11</v>
      </c>
      <c r="E930" s="75">
        <v>11</v>
      </c>
      <c r="F930" s="73">
        <v>5</v>
      </c>
      <c r="G930" s="73" t="s">
        <v>205</v>
      </c>
      <c r="H930" s="73" t="s">
        <v>204</v>
      </c>
      <c r="I930" s="73" t="s">
        <v>289</v>
      </c>
    </row>
    <row r="931" spans="1:9" x14ac:dyDescent="0.25">
      <c r="A931" s="73" t="s">
        <v>105</v>
      </c>
      <c r="B931" s="74">
        <v>46265</v>
      </c>
      <c r="C931" s="73">
        <v>54</v>
      </c>
      <c r="D931" s="73">
        <v>0</v>
      </c>
      <c r="E931" s="75">
        <v>0</v>
      </c>
      <c r="F931" s="73">
        <v>5</v>
      </c>
      <c r="G931" s="73" t="s">
        <v>205</v>
      </c>
      <c r="H931" s="73" t="s">
        <v>204</v>
      </c>
      <c r="I931" s="73" t="s">
        <v>289</v>
      </c>
    </row>
    <row r="932" spans="1:9" x14ac:dyDescent="0.25">
      <c r="A932" s="73" t="s">
        <v>105</v>
      </c>
      <c r="B932" s="74">
        <v>46266</v>
      </c>
      <c r="C932" s="73">
        <v>55</v>
      </c>
      <c r="D932" s="73">
        <v>1</v>
      </c>
      <c r="E932" s="75">
        <v>1</v>
      </c>
      <c r="F932" s="73">
        <v>5</v>
      </c>
      <c r="G932" s="73" t="s">
        <v>205</v>
      </c>
      <c r="H932" s="73" t="s">
        <v>204</v>
      </c>
      <c r="I932" s="73" t="s">
        <v>289</v>
      </c>
    </row>
    <row r="933" spans="1:9" x14ac:dyDescent="0.25">
      <c r="A933" s="73" t="s">
        <v>105</v>
      </c>
      <c r="B933" s="74">
        <v>46267</v>
      </c>
      <c r="C933" s="73">
        <v>55</v>
      </c>
      <c r="D933" s="73">
        <v>3</v>
      </c>
      <c r="E933" s="75">
        <v>3</v>
      </c>
      <c r="F933" s="73">
        <v>5</v>
      </c>
      <c r="G933" s="73" t="s">
        <v>205</v>
      </c>
      <c r="H933" s="73" t="s">
        <v>204</v>
      </c>
      <c r="I933" s="73" t="s">
        <v>289</v>
      </c>
    </row>
    <row r="934" spans="1:9" x14ac:dyDescent="0.25">
      <c r="A934" s="73" t="s">
        <v>105</v>
      </c>
      <c r="B934" s="74">
        <v>46269</v>
      </c>
      <c r="C934" s="73">
        <v>55</v>
      </c>
      <c r="D934" s="73">
        <v>2</v>
      </c>
      <c r="E934" s="75">
        <v>2</v>
      </c>
      <c r="F934" s="73">
        <v>5</v>
      </c>
      <c r="G934" s="73" t="s">
        <v>205</v>
      </c>
      <c r="H934" s="73" t="s">
        <v>204</v>
      </c>
      <c r="I934" s="73" t="s">
        <v>289</v>
      </c>
    </row>
    <row r="935" spans="1:9" x14ac:dyDescent="0.25">
      <c r="A935" s="73" t="s">
        <v>105</v>
      </c>
      <c r="B935" s="74">
        <v>46272</v>
      </c>
      <c r="C935" s="73">
        <v>55</v>
      </c>
      <c r="D935" s="73">
        <v>0</v>
      </c>
      <c r="E935" s="75">
        <v>0</v>
      </c>
      <c r="F935" s="73">
        <v>5</v>
      </c>
      <c r="G935" s="73" t="s">
        <v>205</v>
      </c>
      <c r="H935" s="73" t="s">
        <v>204</v>
      </c>
      <c r="I935" s="73" t="s">
        <v>289</v>
      </c>
    </row>
    <row r="936" spans="1:9" x14ac:dyDescent="0.25">
      <c r="A936" s="73" t="s">
        <v>105</v>
      </c>
      <c r="B936" s="74">
        <v>46273</v>
      </c>
      <c r="C936" s="73">
        <v>55</v>
      </c>
      <c r="D936" s="73">
        <v>0</v>
      </c>
      <c r="E936" s="75">
        <v>0</v>
      </c>
      <c r="F936" s="73">
        <v>5</v>
      </c>
      <c r="G936" s="73" t="s">
        <v>205</v>
      </c>
      <c r="H936" s="73" t="s">
        <v>204</v>
      </c>
      <c r="I936" s="73" t="s">
        <v>289</v>
      </c>
    </row>
    <row r="937" spans="1:9" x14ac:dyDescent="0.25">
      <c r="A937" s="73" t="s">
        <v>105</v>
      </c>
      <c r="B937" s="74">
        <v>46274</v>
      </c>
      <c r="C937" s="73">
        <v>55</v>
      </c>
      <c r="D937" s="73">
        <v>0</v>
      </c>
      <c r="E937" s="75">
        <v>0</v>
      </c>
      <c r="F937" s="73">
        <v>5</v>
      </c>
      <c r="G937" s="73" t="s">
        <v>205</v>
      </c>
      <c r="H937" s="73" t="s">
        <v>204</v>
      </c>
      <c r="I937" s="73" t="s">
        <v>289</v>
      </c>
    </row>
    <row r="938" spans="1:9" x14ac:dyDescent="0.25">
      <c r="A938" s="73" t="s">
        <v>105</v>
      </c>
      <c r="B938" s="74">
        <v>46276</v>
      </c>
      <c r="C938" s="73">
        <v>55</v>
      </c>
      <c r="D938" s="73">
        <v>3</v>
      </c>
      <c r="E938" s="75">
        <v>3</v>
      </c>
      <c r="F938" s="73">
        <v>5</v>
      </c>
      <c r="G938" s="73" t="s">
        <v>205</v>
      </c>
      <c r="H938" s="73" t="s">
        <v>204</v>
      </c>
      <c r="I938" s="73" t="s">
        <v>289</v>
      </c>
    </row>
    <row r="939" spans="1:9" x14ac:dyDescent="0.25">
      <c r="A939" s="73" t="s">
        <v>105</v>
      </c>
      <c r="B939" s="74">
        <v>46280</v>
      </c>
      <c r="C939" s="73">
        <v>55</v>
      </c>
      <c r="D939" s="73">
        <v>12</v>
      </c>
      <c r="E939" s="75">
        <v>12</v>
      </c>
      <c r="F939" s="73">
        <v>5</v>
      </c>
      <c r="G939" s="73" t="s">
        <v>205</v>
      </c>
      <c r="H939" s="73" t="s">
        <v>204</v>
      </c>
      <c r="I939" s="73" t="s">
        <v>289</v>
      </c>
    </row>
    <row r="940" spans="1:9" x14ac:dyDescent="0.25">
      <c r="A940" s="73" t="s">
        <v>105</v>
      </c>
      <c r="B940" s="74">
        <v>46281</v>
      </c>
      <c r="C940" s="73">
        <v>55</v>
      </c>
      <c r="D940" s="73">
        <v>0</v>
      </c>
      <c r="E940" s="75">
        <v>0</v>
      </c>
      <c r="F940" s="73">
        <v>5</v>
      </c>
      <c r="G940" s="73" t="s">
        <v>205</v>
      </c>
      <c r="H940" s="73" t="s">
        <v>204</v>
      </c>
      <c r="I940" s="73" t="s">
        <v>289</v>
      </c>
    </row>
    <row r="941" spans="1:9" x14ac:dyDescent="0.25">
      <c r="A941" s="73" t="s">
        <v>105</v>
      </c>
      <c r="B941" s="74">
        <v>46283</v>
      </c>
      <c r="C941" s="73">
        <v>55</v>
      </c>
      <c r="D941" s="73">
        <v>0</v>
      </c>
      <c r="E941" s="75">
        <v>0</v>
      </c>
      <c r="F941" s="73">
        <v>5</v>
      </c>
      <c r="G941" s="73" t="s">
        <v>205</v>
      </c>
      <c r="H941" s="73" t="s">
        <v>204</v>
      </c>
      <c r="I941" s="73" t="s">
        <v>289</v>
      </c>
    </row>
    <row r="942" spans="1:9" x14ac:dyDescent="0.25">
      <c r="A942" s="73" t="s">
        <v>105</v>
      </c>
      <c r="B942" s="74">
        <v>46288</v>
      </c>
      <c r="C942" s="73">
        <v>55</v>
      </c>
      <c r="D942" s="73">
        <v>0</v>
      </c>
      <c r="E942" s="75">
        <v>0</v>
      </c>
      <c r="F942" s="73">
        <v>5</v>
      </c>
      <c r="G942" s="73" t="s">
        <v>205</v>
      </c>
      <c r="H942" s="73" t="s">
        <v>204</v>
      </c>
      <c r="I942" s="73" t="s">
        <v>289</v>
      </c>
    </row>
    <row r="943" spans="1:9" x14ac:dyDescent="0.25">
      <c r="A943" s="73" t="s">
        <v>105</v>
      </c>
      <c r="B943" s="74">
        <v>46290</v>
      </c>
      <c r="C943" s="73">
        <v>55</v>
      </c>
      <c r="D943" s="73">
        <v>0</v>
      </c>
      <c r="E943" s="75">
        <v>0</v>
      </c>
      <c r="F943" s="73">
        <v>5</v>
      </c>
      <c r="G943" s="73" t="s">
        <v>205</v>
      </c>
      <c r="H943" s="73" t="s">
        <v>204</v>
      </c>
      <c r="I943" s="73" t="s">
        <v>289</v>
      </c>
    </row>
    <row r="944" spans="1:9" x14ac:dyDescent="0.25">
      <c r="A944" s="73" t="s">
        <v>105</v>
      </c>
      <c r="B944" s="74">
        <v>46295</v>
      </c>
      <c r="C944" s="73">
        <v>55</v>
      </c>
      <c r="D944" s="73">
        <v>0</v>
      </c>
      <c r="E944" s="75">
        <v>0</v>
      </c>
      <c r="F944" s="73">
        <v>5</v>
      </c>
      <c r="G944" s="73" t="s">
        <v>205</v>
      </c>
      <c r="H944" s="73" t="s">
        <v>204</v>
      </c>
      <c r="I944" s="73" t="s">
        <v>289</v>
      </c>
    </row>
    <row r="945" spans="1:9" x14ac:dyDescent="0.25">
      <c r="A945" s="73" t="s">
        <v>105</v>
      </c>
      <c r="B945" s="74">
        <v>46297</v>
      </c>
      <c r="C945" s="73">
        <v>55</v>
      </c>
      <c r="D945" s="73">
        <v>0</v>
      </c>
      <c r="E945" s="75">
        <v>0</v>
      </c>
      <c r="F945" s="73">
        <v>5</v>
      </c>
      <c r="G945" s="73" t="s">
        <v>205</v>
      </c>
      <c r="H945" s="73" t="s">
        <v>204</v>
      </c>
      <c r="I945" s="73" t="s">
        <v>289</v>
      </c>
    </row>
    <row r="946" spans="1:9" x14ac:dyDescent="0.25">
      <c r="A946" s="73" t="s">
        <v>105</v>
      </c>
      <c r="B946" s="74">
        <v>46300</v>
      </c>
      <c r="C946" s="73">
        <v>55</v>
      </c>
      <c r="D946" s="73">
        <v>0</v>
      </c>
      <c r="E946" s="75">
        <v>0</v>
      </c>
      <c r="F946" s="73">
        <v>5</v>
      </c>
      <c r="G946" s="73" t="s">
        <v>205</v>
      </c>
      <c r="H946" s="73" t="s">
        <v>204</v>
      </c>
      <c r="I946" s="73" t="s">
        <v>289</v>
      </c>
    </row>
    <row r="947" spans="1:9" x14ac:dyDescent="0.25">
      <c r="A947" s="73" t="s">
        <v>105</v>
      </c>
      <c r="B947" s="74">
        <v>46302</v>
      </c>
      <c r="C947" s="73">
        <v>55</v>
      </c>
      <c r="D947" s="73">
        <v>0</v>
      </c>
      <c r="E947" s="75">
        <v>0</v>
      </c>
      <c r="F947" s="73">
        <v>5</v>
      </c>
      <c r="G947" s="73" t="s">
        <v>205</v>
      </c>
      <c r="H947" s="73" t="s">
        <v>204</v>
      </c>
      <c r="I947" s="73" t="s">
        <v>289</v>
      </c>
    </row>
    <row r="948" spans="1:9" x14ac:dyDescent="0.25">
      <c r="A948" s="73" t="s">
        <v>105</v>
      </c>
      <c r="B948" s="74">
        <v>46304</v>
      </c>
      <c r="C948" s="73">
        <v>55</v>
      </c>
      <c r="D948" s="73">
        <v>0</v>
      </c>
      <c r="E948" s="75">
        <v>0</v>
      </c>
      <c r="F948" s="73">
        <v>5</v>
      </c>
      <c r="G948" s="73" t="s">
        <v>205</v>
      </c>
      <c r="H948" s="73" t="s">
        <v>204</v>
      </c>
      <c r="I948" s="73" t="s">
        <v>289</v>
      </c>
    </row>
    <row r="949" spans="1:9" x14ac:dyDescent="0.25">
      <c r="A949" s="73" t="s">
        <v>105</v>
      </c>
      <c r="B949" s="74">
        <v>46307</v>
      </c>
      <c r="C949" s="73">
        <v>55</v>
      </c>
      <c r="D949" s="73">
        <v>0</v>
      </c>
      <c r="E949" s="75">
        <v>0</v>
      </c>
      <c r="F949" s="73">
        <v>5</v>
      </c>
      <c r="G949" s="73" t="s">
        <v>205</v>
      </c>
      <c r="H949" s="73" t="s">
        <v>204</v>
      </c>
      <c r="I949" s="73" t="s">
        <v>289</v>
      </c>
    </row>
    <row r="950" spans="1:9" x14ac:dyDescent="0.25">
      <c r="A950" s="73" t="s">
        <v>105</v>
      </c>
      <c r="B950" s="74">
        <v>46309</v>
      </c>
      <c r="C950" s="73">
        <v>55</v>
      </c>
      <c r="D950" s="73">
        <v>0</v>
      </c>
      <c r="E950" s="75">
        <v>0</v>
      </c>
      <c r="F950" s="73">
        <v>5</v>
      </c>
      <c r="G950" s="73" t="s">
        <v>205</v>
      </c>
      <c r="H950" s="73" t="s">
        <v>204</v>
      </c>
      <c r="I950" s="73" t="s">
        <v>289</v>
      </c>
    </row>
    <row r="951" spans="1:9" x14ac:dyDescent="0.25">
      <c r="A951" s="73" t="s">
        <v>105</v>
      </c>
      <c r="B951" s="74">
        <v>46311</v>
      </c>
      <c r="C951" s="73">
        <v>55</v>
      </c>
      <c r="D951" s="73">
        <v>0</v>
      </c>
      <c r="E951" s="75">
        <v>0</v>
      </c>
      <c r="F951" s="73">
        <v>5</v>
      </c>
      <c r="G951" s="73" t="s">
        <v>205</v>
      </c>
      <c r="H951" s="73" t="s">
        <v>204</v>
      </c>
      <c r="I951" s="73" t="s">
        <v>289</v>
      </c>
    </row>
    <row r="952" spans="1:9" x14ac:dyDescent="0.25">
      <c r="A952" s="73" t="s">
        <v>105</v>
      </c>
      <c r="B952" s="74">
        <v>46314</v>
      </c>
      <c r="C952" s="73">
        <v>55</v>
      </c>
      <c r="D952" s="73">
        <v>0</v>
      </c>
      <c r="E952" s="75">
        <v>0</v>
      </c>
      <c r="F952" s="73">
        <v>5</v>
      </c>
      <c r="G952" s="73" t="s">
        <v>205</v>
      </c>
      <c r="H952" s="73" t="s">
        <v>204</v>
      </c>
      <c r="I952" s="73" t="s">
        <v>289</v>
      </c>
    </row>
    <row r="953" spans="1:9" x14ac:dyDescent="0.25">
      <c r="A953" s="73" t="s">
        <v>105</v>
      </c>
      <c r="B953" s="74">
        <v>46316</v>
      </c>
      <c r="C953" s="73">
        <v>55</v>
      </c>
      <c r="D953" s="73">
        <v>0</v>
      </c>
      <c r="E953" s="75">
        <v>0</v>
      </c>
      <c r="F953" s="73">
        <v>5</v>
      </c>
      <c r="G953" s="73" t="s">
        <v>205</v>
      </c>
      <c r="H953" s="73" t="s">
        <v>204</v>
      </c>
      <c r="I953" s="73" t="s">
        <v>289</v>
      </c>
    </row>
    <row r="954" spans="1:9" x14ac:dyDescent="0.25">
      <c r="A954" s="73" t="s">
        <v>105</v>
      </c>
      <c r="B954" s="74">
        <v>46318</v>
      </c>
      <c r="C954" s="73">
        <v>55</v>
      </c>
      <c r="D954" s="73">
        <v>0</v>
      </c>
      <c r="E954" s="75">
        <v>0</v>
      </c>
      <c r="F954" s="73">
        <v>5</v>
      </c>
      <c r="G954" s="73" t="s">
        <v>205</v>
      </c>
      <c r="H954" s="73" t="s">
        <v>204</v>
      </c>
      <c r="I954" s="73" t="s">
        <v>289</v>
      </c>
    </row>
    <row r="955" spans="1:9" x14ac:dyDescent="0.25">
      <c r="A955" s="73" t="s">
        <v>106</v>
      </c>
      <c r="B955" s="74">
        <v>46216</v>
      </c>
      <c r="C955" s="73">
        <v>44</v>
      </c>
      <c r="D955" s="73">
        <v>14</v>
      </c>
      <c r="E955" s="75">
        <v>14</v>
      </c>
      <c r="F955" s="73">
        <v>3</v>
      </c>
      <c r="G955" s="73" t="s">
        <v>211</v>
      </c>
      <c r="H955" s="73" t="s">
        <v>210</v>
      </c>
      <c r="I955" s="73" t="s">
        <v>289</v>
      </c>
    </row>
    <row r="956" spans="1:9" x14ac:dyDescent="0.25">
      <c r="A956" s="73" t="s">
        <v>106</v>
      </c>
      <c r="B956" s="74">
        <v>46217</v>
      </c>
      <c r="C956" s="73">
        <v>11</v>
      </c>
      <c r="D956" s="73">
        <v>3</v>
      </c>
      <c r="E956" s="75">
        <v>3</v>
      </c>
      <c r="F956" s="73">
        <v>3</v>
      </c>
      <c r="G956" s="73" t="s">
        <v>211</v>
      </c>
      <c r="H956" s="73" t="s">
        <v>210</v>
      </c>
      <c r="I956" s="73" t="s">
        <v>291</v>
      </c>
    </row>
    <row r="957" spans="1:9" x14ac:dyDescent="0.25">
      <c r="A957" s="73" t="s">
        <v>106</v>
      </c>
      <c r="B957" s="74">
        <v>46219</v>
      </c>
      <c r="C957" s="73">
        <v>44</v>
      </c>
      <c r="D957" s="73">
        <v>15</v>
      </c>
      <c r="E957" s="75">
        <v>15</v>
      </c>
      <c r="F957" s="73">
        <v>3</v>
      </c>
      <c r="G957" s="73" t="s">
        <v>211</v>
      </c>
      <c r="H957" s="73" t="s">
        <v>210</v>
      </c>
      <c r="I957" s="73" t="s">
        <v>289</v>
      </c>
    </row>
    <row r="958" spans="1:9" x14ac:dyDescent="0.25">
      <c r="A958" s="73" t="s">
        <v>106</v>
      </c>
      <c r="B958" s="74">
        <v>46223</v>
      </c>
      <c r="C958" s="73">
        <v>44</v>
      </c>
      <c r="D958" s="73">
        <v>7</v>
      </c>
      <c r="E958" s="75">
        <v>7</v>
      </c>
      <c r="F958" s="73">
        <v>3</v>
      </c>
      <c r="G958" s="73" t="s">
        <v>211</v>
      </c>
      <c r="H958" s="73" t="s">
        <v>210</v>
      </c>
      <c r="I958" s="73" t="s">
        <v>289</v>
      </c>
    </row>
    <row r="959" spans="1:9" x14ac:dyDescent="0.25">
      <c r="A959" s="73" t="s">
        <v>106</v>
      </c>
      <c r="B959" s="74">
        <v>46224</v>
      </c>
      <c r="C959" s="73">
        <v>44</v>
      </c>
      <c r="D959" s="73">
        <v>2</v>
      </c>
      <c r="E959" s="75">
        <v>2</v>
      </c>
      <c r="F959" s="73">
        <v>3</v>
      </c>
      <c r="G959" s="73" t="s">
        <v>211</v>
      </c>
      <c r="H959" s="73" t="s">
        <v>210</v>
      </c>
      <c r="I959" s="73" t="s">
        <v>289</v>
      </c>
    </row>
    <row r="960" spans="1:9" x14ac:dyDescent="0.25">
      <c r="A960" s="73" t="s">
        <v>106</v>
      </c>
      <c r="B960" s="74">
        <v>46226</v>
      </c>
      <c r="C960" s="73">
        <v>44</v>
      </c>
      <c r="D960" s="73">
        <v>22</v>
      </c>
      <c r="E960" s="75">
        <v>22</v>
      </c>
      <c r="F960" s="73">
        <v>3</v>
      </c>
      <c r="G960" s="73" t="s">
        <v>211</v>
      </c>
      <c r="H960" s="73" t="s">
        <v>210</v>
      </c>
      <c r="I960" s="73" t="s">
        <v>289</v>
      </c>
    </row>
    <row r="961" spans="1:9" x14ac:dyDescent="0.25">
      <c r="A961" s="73" t="s">
        <v>106</v>
      </c>
      <c r="B961" s="74">
        <v>46230</v>
      </c>
      <c r="C961" s="73">
        <v>44</v>
      </c>
      <c r="D961" s="73">
        <v>16</v>
      </c>
      <c r="E961" s="75">
        <v>16</v>
      </c>
      <c r="F961" s="73">
        <v>3</v>
      </c>
      <c r="G961" s="73" t="s">
        <v>211</v>
      </c>
      <c r="H961" s="73" t="s">
        <v>210</v>
      </c>
      <c r="I961" s="73" t="s">
        <v>289</v>
      </c>
    </row>
    <row r="962" spans="1:9" x14ac:dyDescent="0.25">
      <c r="A962" s="73" t="s">
        <v>106</v>
      </c>
      <c r="B962" s="74">
        <v>46231</v>
      </c>
      <c r="C962" s="73">
        <v>44</v>
      </c>
      <c r="D962" s="73">
        <v>18</v>
      </c>
      <c r="E962" s="75">
        <v>18</v>
      </c>
      <c r="F962" s="73">
        <v>3</v>
      </c>
      <c r="G962" s="73" t="s">
        <v>211</v>
      </c>
      <c r="H962" s="73" t="s">
        <v>210</v>
      </c>
      <c r="I962" s="73" t="s">
        <v>288</v>
      </c>
    </row>
    <row r="963" spans="1:9" x14ac:dyDescent="0.25">
      <c r="A963" s="73" t="s">
        <v>106</v>
      </c>
      <c r="B963" s="74">
        <v>46233</v>
      </c>
      <c r="C963" s="73">
        <v>44</v>
      </c>
      <c r="D963" s="73">
        <v>11</v>
      </c>
      <c r="E963" s="75">
        <v>11</v>
      </c>
      <c r="F963" s="73">
        <v>3</v>
      </c>
      <c r="G963" s="73" t="s">
        <v>211</v>
      </c>
      <c r="H963" s="73" t="s">
        <v>210</v>
      </c>
      <c r="I963" s="73" t="s">
        <v>289</v>
      </c>
    </row>
    <row r="964" spans="1:9" x14ac:dyDescent="0.25">
      <c r="A964" s="73" t="s">
        <v>106</v>
      </c>
      <c r="B964" s="74">
        <v>46237</v>
      </c>
      <c r="C964" s="73">
        <v>44</v>
      </c>
      <c r="D964" s="73">
        <v>15</v>
      </c>
      <c r="E964" s="75">
        <v>15</v>
      </c>
      <c r="F964" s="73">
        <v>3</v>
      </c>
      <c r="G964" s="73" t="s">
        <v>211</v>
      </c>
      <c r="H964" s="73" t="s">
        <v>210</v>
      </c>
      <c r="I964" s="73" t="s">
        <v>289</v>
      </c>
    </row>
    <row r="965" spans="1:9" x14ac:dyDescent="0.25">
      <c r="A965" s="73" t="s">
        <v>106</v>
      </c>
      <c r="B965" s="74">
        <v>46238</v>
      </c>
      <c r="C965" s="73">
        <v>18</v>
      </c>
      <c r="D965" s="73">
        <v>3</v>
      </c>
      <c r="E965" s="75">
        <v>3</v>
      </c>
      <c r="F965" s="73">
        <v>3</v>
      </c>
      <c r="G965" s="73" t="s">
        <v>211</v>
      </c>
      <c r="H965" s="73" t="s">
        <v>210</v>
      </c>
      <c r="I965" s="73" t="s">
        <v>288</v>
      </c>
    </row>
    <row r="966" spans="1:9" x14ac:dyDescent="0.25">
      <c r="A966" s="73" t="s">
        <v>106</v>
      </c>
      <c r="B966" s="74">
        <v>46240</v>
      </c>
      <c r="C966" s="73">
        <v>63</v>
      </c>
      <c r="D966" s="73">
        <v>10</v>
      </c>
      <c r="E966" s="75">
        <v>10</v>
      </c>
      <c r="F966" s="73">
        <v>3</v>
      </c>
      <c r="G966" s="73" t="s">
        <v>211</v>
      </c>
      <c r="H966" s="73" t="s">
        <v>210</v>
      </c>
      <c r="I966" s="73" t="s">
        <v>289</v>
      </c>
    </row>
    <row r="967" spans="1:9" x14ac:dyDescent="0.25">
      <c r="A967" s="73" t="s">
        <v>106</v>
      </c>
      <c r="B967" s="74">
        <v>46244</v>
      </c>
      <c r="C967" s="73">
        <v>44</v>
      </c>
      <c r="D967" s="73">
        <v>5</v>
      </c>
      <c r="E967" s="75">
        <v>5</v>
      </c>
      <c r="F967" s="73">
        <v>3</v>
      </c>
      <c r="G967" s="73" t="s">
        <v>211</v>
      </c>
      <c r="H967" s="73" t="s">
        <v>210</v>
      </c>
      <c r="I967" s="73" t="s">
        <v>289</v>
      </c>
    </row>
    <row r="968" spans="1:9" x14ac:dyDescent="0.25">
      <c r="A968" s="73" t="s">
        <v>106</v>
      </c>
      <c r="B968" s="74">
        <v>46245</v>
      </c>
      <c r="C968" s="73">
        <v>44</v>
      </c>
      <c r="D968" s="73">
        <v>6</v>
      </c>
      <c r="E968" s="75">
        <v>6</v>
      </c>
      <c r="F968" s="73">
        <v>3</v>
      </c>
      <c r="G968" s="73" t="s">
        <v>211</v>
      </c>
      <c r="H968" s="73" t="s">
        <v>210</v>
      </c>
      <c r="I968" s="73" t="s">
        <v>288</v>
      </c>
    </row>
    <row r="969" spans="1:9" x14ac:dyDescent="0.25">
      <c r="A969" s="73" t="s">
        <v>106</v>
      </c>
      <c r="B969" s="74">
        <v>46247</v>
      </c>
      <c r="C969" s="73">
        <v>63</v>
      </c>
      <c r="D969" s="73">
        <v>21</v>
      </c>
      <c r="E969" s="75">
        <v>21</v>
      </c>
      <c r="F969" s="73">
        <v>3</v>
      </c>
      <c r="G969" s="73" t="s">
        <v>211</v>
      </c>
      <c r="H969" s="73" t="s">
        <v>210</v>
      </c>
      <c r="I969" s="73" t="s">
        <v>289</v>
      </c>
    </row>
    <row r="970" spans="1:9" x14ac:dyDescent="0.25">
      <c r="A970" s="73" t="s">
        <v>106</v>
      </c>
      <c r="B970" s="74">
        <v>46251</v>
      </c>
      <c r="C970" s="73">
        <v>44</v>
      </c>
      <c r="D970" s="73">
        <v>4</v>
      </c>
      <c r="E970" s="75">
        <v>4</v>
      </c>
      <c r="F970" s="73">
        <v>3</v>
      </c>
      <c r="G970" s="73" t="s">
        <v>211</v>
      </c>
      <c r="H970" s="73" t="s">
        <v>210</v>
      </c>
      <c r="I970" s="73" t="s">
        <v>289</v>
      </c>
    </row>
    <row r="971" spans="1:9" x14ac:dyDescent="0.25">
      <c r="A971" s="73" t="s">
        <v>106</v>
      </c>
      <c r="B971" s="74">
        <v>46252</v>
      </c>
      <c r="C971" s="73">
        <v>44</v>
      </c>
      <c r="D971" s="73">
        <v>7</v>
      </c>
      <c r="E971" s="75">
        <v>7</v>
      </c>
      <c r="F971" s="73">
        <v>3</v>
      </c>
      <c r="G971" s="73" t="s">
        <v>211</v>
      </c>
      <c r="H971" s="73" t="s">
        <v>210</v>
      </c>
      <c r="I971" s="73" t="s">
        <v>288</v>
      </c>
    </row>
    <row r="972" spans="1:9" x14ac:dyDescent="0.25">
      <c r="A972" s="73" t="s">
        <v>106</v>
      </c>
      <c r="B972" s="74">
        <v>46253</v>
      </c>
      <c r="C972" s="73">
        <v>44</v>
      </c>
      <c r="D972" s="73">
        <v>0</v>
      </c>
      <c r="E972" s="75">
        <v>0</v>
      </c>
      <c r="F972" s="73">
        <v>3</v>
      </c>
      <c r="G972" s="73" t="s">
        <v>211</v>
      </c>
      <c r="H972" s="73" t="s">
        <v>210</v>
      </c>
      <c r="I972" s="73" t="s">
        <v>288</v>
      </c>
    </row>
    <row r="973" spans="1:9" x14ac:dyDescent="0.25">
      <c r="A973" s="73" t="s">
        <v>106</v>
      </c>
      <c r="B973" s="74">
        <v>46254</v>
      </c>
      <c r="C973" s="73">
        <v>63</v>
      </c>
      <c r="D973" s="73">
        <v>8</v>
      </c>
      <c r="E973" s="75">
        <v>8</v>
      </c>
      <c r="F973" s="73">
        <v>3</v>
      </c>
      <c r="G973" s="73" t="s">
        <v>211</v>
      </c>
      <c r="H973" s="73" t="s">
        <v>210</v>
      </c>
      <c r="I973" s="73" t="s">
        <v>289</v>
      </c>
    </row>
    <row r="974" spans="1:9" x14ac:dyDescent="0.25">
      <c r="A974" s="73" t="s">
        <v>106</v>
      </c>
      <c r="B974" s="74">
        <v>46258</v>
      </c>
      <c r="C974" s="73">
        <v>44</v>
      </c>
      <c r="D974" s="73">
        <v>21</v>
      </c>
      <c r="E974" s="75">
        <v>21</v>
      </c>
      <c r="F974" s="73">
        <v>3</v>
      </c>
      <c r="G974" s="73" t="s">
        <v>211</v>
      </c>
      <c r="H974" s="73" t="s">
        <v>210</v>
      </c>
      <c r="I974" s="73" t="s">
        <v>289</v>
      </c>
    </row>
    <row r="975" spans="1:9" x14ac:dyDescent="0.25">
      <c r="A975" s="73" t="s">
        <v>106</v>
      </c>
      <c r="B975" s="74">
        <v>46259</v>
      </c>
      <c r="C975" s="73">
        <v>44</v>
      </c>
      <c r="D975" s="73">
        <v>6</v>
      </c>
      <c r="E975" s="75">
        <v>6</v>
      </c>
      <c r="F975" s="73">
        <v>3</v>
      </c>
      <c r="G975" s="73" t="s">
        <v>211</v>
      </c>
      <c r="H975" s="73" t="s">
        <v>210</v>
      </c>
      <c r="I975" s="73" t="s">
        <v>288</v>
      </c>
    </row>
    <row r="976" spans="1:9" x14ac:dyDescent="0.25">
      <c r="A976" s="73" t="s">
        <v>106</v>
      </c>
      <c r="B976" s="74">
        <v>46261</v>
      </c>
      <c r="C976" s="73">
        <v>63</v>
      </c>
      <c r="D976" s="73">
        <v>30</v>
      </c>
      <c r="E976" s="75">
        <v>30</v>
      </c>
      <c r="F976" s="73">
        <v>3</v>
      </c>
      <c r="G976" s="73" t="s">
        <v>211</v>
      </c>
      <c r="H976" s="73" t="s">
        <v>210</v>
      </c>
      <c r="I976" s="73" t="s">
        <v>289</v>
      </c>
    </row>
    <row r="977" spans="1:9" x14ac:dyDescent="0.25">
      <c r="A977" s="73" t="s">
        <v>106</v>
      </c>
      <c r="B977" s="74">
        <v>46262</v>
      </c>
      <c r="C977" s="73">
        <v>63</v>
      </c>
      <c r="D977" s="73">
        <v>0</v>
      </c>
      <c r="E977" s="75">
        <v>0</v>
      </c>
      <c r="F977" s="73">
        <v>3</v>
      </c>
      <c r="G977" s="73" t="s">
        <v>211</v>
      </c>
      <c r="H977" s="73" t="s">
        <v>210</v>
      </c>
      <c r="I977" s="73" t="s">
        <v>289</v>
      </c>
    </row>
    <row r="978" spans="1:9" x14ac:dyDescent="0.25">
      <c r="A978" s="73" t="s">
        <v>106</v>
      </c>
      <c r="B978" s="74">
        <v>46265</v>
      </c>
      <c r="C978" s="73">
        <v>27</v>
      </c>
      <c r="D978" s="73">
        <v>8</v>
      </c>
      <c r="E978" s="75">
        <v>8</v>
      </c>
      <c r="F978" s="73">
        <v>3</v>
      </c>
      <c r="G978" s="73" t="s">
        <v>211</v>
      </c>
      <c r="H978" s="73" t="s">
        <v>210</v>
      </c>
      <c r="I978" s="73" t="s">
        <v>289</v>
      </c>
    </row>
    <row r="979" spans="1:9" x14ac:dyDescent="0.25">
      <c r="A979" s="73" t="s">
        <v>106</v>
      </c>
      <c r="B979" s="74">
        <v>46266</v>
      </c>
      <c r="C979" s="73">
        <v>44</v>
      </c>
      <c r="D979" s="73">
        <v>0</v>
      </c>
      <c r="E979" s="75">
        <v>0</v>
      </c>
      <c r="F979" s="73">
        <v>3</v>
      </c>
      <c r="G979" s="73" t="s">
        <v>211</v>
      </c>
      <c r="H979" s="73" t="s">
        <v>210</v>
      </c>
      <c r="I979" s="73" t="s">
        <v>288</v>
      </c>
    </row>
    <row r="980" spans="1:9" x14ac:dyDescent="0.25">
      <c r="A980" s="73" t="s">
        <v>106</v>
      </c>
      <c r="B980" s="74">
        <v>46268</v>
      </c>
      <c r="C980" s="73">
        <v>63</v>
      </c>
      <c r="D980" s="73">
        <v>8</v>
      </c>
      <c r="E980" s="75">
        <v>8</v>
      </c>
      <c r="F980" s="73">
        <v>3</v>
      </c>
      <c r="G980" s="73" t="s">
        <v>211</v>
      </c>
      <c r="H980" s="73" t="s">
        <v>210</v>
      </c>
      <c r="I980" s="73" t="s">
        <v>289</v>
      </c>
    </row>
    <row r="981" spans="1:9" x14ac:dyDescent="0.25">
      <c r="A981" s="73" t="s">
        <v>106</v>
      </c>
      <c r="B981" s="74">
        <v>46272</v>
      </c>
      <c r="C981" s="73">
        <v>63</v>
      </c>
      <c r="D981" s="73">
        <v>1</v>
      </c>
      <c r="E981" s="75">
        <v>1</v>
      </c>
      <c r="F981" s="73">
        <v>3</v>
      </c>
      <c r="G981" s="73" t="s">
        <v>211</v>
      </c>
      <c r="H981" s="73" t="s">
        <v>210</v>
      </c>
      <c r="I981" s="73" t="s">
        <v>289</v>
      </c>
    </row>
    <row r="982" spans="1:9" x14ac:dyDescent="0.25">
      <c r="A982" s="73" t="s">
        <v>106</v>
      </c>
      <c r="B982" s="74">
        <v>46273</v>
      </c>
      <c r="C982" s="73">
        <v>63</v>
      </c>
      <c r="D982" s="73">
        <v>0</v>
      </c>
      <c r="E982" s="75">
        <v>0</v>
      </c>
      <c r="F982" s="73">
        <v>3</v>
      </c>
      <c r="G982" s="73" t="s">
        <v>211</v>
      </c>
      <c r="H982" s="73" t="s">
        <v>210</v>
      </c>
      <c r="I982" s="73" t="s">
        <v>289</v>
      </c>
    </row>
    <row r="983" spans="1:9" x14ac:dyDescent="0.25">
      <c r="A983" s="73" t="s">
        <v>106</v>
      </c>
      <c r="B983" s="74">
        <v>46275</v>
      </c>
      <c r="C983" s="73">
        <v>63</v>
      </c>
      <c r="D983" s="73">
        <v>0</v>
      </c>
      <c r="E983" s="75">
        <v>0</v>
      </c>
      <c r="F983" s="73">
        <v>3</v>
      </c>
      <c r="G983" s="73" t="s">
        <v>211</v>
      </c>
      <c r="H983" s="73" t="s">
        <v>210</v>
      </c>
      <c r="I983" s="73" t="s">
        <v>289</v>
      </c>
    </row>
    <row r="984" spans="1:9" x14ac:dyDescent="0.25">
      <c r="A984" s="73" t="s">
        <v>106</v>
      </c>
      <c r="B984" s="74">
        <v>46279</v>
      </c>
      <c r="C984" s="73">
        <v>63</v>
      </c>
      <c r="D984" s="73">
        <v>2</v>
      </c>
      <c r="E984" s="75">
        <v>2</v>
      </c>
      <c r="F984" s="73">
        <v>3</v>
      </c>
      <c r="G984" s="73" t="s">
        <v>211</v>
      </c>
      <c r="H984" s="73" t="s">
        <v>210</v>
      </c>
      <c r="I984" s="73" t="s">
        <v>289</v>
      </c>
    </row>
    <row r="985" spans="1:9" x14ac:dyDescent="0.25">
      <c r="A985" s="73" t="s">
        <v>106</v>
      </c>
      <c r="B985" s="74">
        <v>46280</v>
      </c>
      <c r="C985" s="73">
        <v>63</v>
      </c>
      <c r="D985" s="73">
        <v>0</v>
      </c>
      <c r="E985" s="75">
        <v>0</v>
      </c>
      <c r="F985" s="73">
        <v>3</v>
      </c>
      <c r="G985" s="73" t="s">
        <v>211</v>
      </c>
      <c r="H985" s="73" t="s">
        <v>210</v>
      </c>
      <c r="I985" s="73" t="s">
        <v>289</v>
      </c>
    </row>
    <row r="986" spans="1:9" x14ac:dyDescent="0.25">
      <c r="A986" s="73" t="s">
        <v>106</v>
      </c>
      <c r="B986" s="74">
        <v>46282</v>
      </c>
      <c r="C986" s="73">
        <v>63</v>
      </c>
      <c r="D986" s="73">
        <v>0</v>
      </c>
      <c r="E986" s="75">
        <v>0</v>
      </c>
      <c r="F986" s="73">
        <v>3</v>
      </c>
      <c r="G986" s="73" t="s">
        <v>211</v>
      </c>
      <c r="H986" s="73" t="s">
        <v>210</v>
      </c>
      <c r="I986" s="73" t="s">
        <v>289</v>
      </c>
    </row>
    <row r="987" spans="1:9" x14ac:dyDescent="0.25">
      <c r="A987" s="73" t="s">
        <v>106</v>
      </c>
      <c r="B987" s="74">
        <v>46286</v>
      </c>
      <c r="C987" s="73">
        <v>63</v>
      </c>
      <c r="D987" s="73">
        <v>0</v>
      </c>
      <c r="E987" s="75">
        <v>0</v>
      </c>
      <c r="F987" s="73">
        <v>3</v>
      </c>
      <c r="G987" s="73" t="s">
        <v>211</v>
      </c>
      <c r="H987" s="73" t="s">
        <v>210</v>
      </c>
      <c r="I987" s="73" t="s">
        <v>289</v>
      </c>
    </row>
    <row r="988" spans="1:9" x14ac:dyDescent="0.25">
      <c r="A988" s="73" t="s">
        <v>106</v>
      </c>
      <c r="B988" s="74">
        <v>46289</v>
      </c>
      <c r="C988" s="73">
        <v>63</v>
      </c>
      <c r="D988" s="73">
        <v>0</v>
      </c>
      <c r="E988" s="75">
        <v>0</v>
      </c>
      <c r="F988" s="73">
        <v>3</v>
      </c>
      <c r="G988" s="73" t="s">
        <v>211</v>
      </c>
      <c r="H988" s="73" t="s">
        <v>210</v>
      </c>
      <c r="I988" s="73" t="s">
        <v>289</v>
      </c>
    </row>
    <row r="989" spans="1:9" x14ac:dyDescent="0.25">
      <c r="A989" s="73" t="s">
        <v>106</v>
      </c>
      <c r="B989" s="74">
        <v>46293</v>
      </c>
      <c r="C989" s="73">
        <v>63</v>
      </c>
      <c r="D989" s="73">
        <v>0</v>
      </c>
      <c r="E989" s="75">
        <v>0</v>
      </c>
      <c r="F989" s="73">
        <v>3</v>
      </c>
      <c r="G989" s="73" t="s">
        <v>211</v>
      </c>
      <c r="H989" s="73" t="s">
        <v>210</v>
      </c>
      <c r="I989" s="73" t="s">
        <v>289</v>
      </c>
    </row>
    <row r="990" spans="1:9" x14ac:dyDescent="0.25">
      <c r="A990" s="73" t="s">
        <v>106</v>
      </c>
      <c r="B990" s="74">
        <v>46297</v>
      </c>
      <c r="C990" s="73">
        <v>63</v>
      </c>
      <c r="D990" s="73">
        <v>0</v>
      </c>
      <c r="E990" s="75">
        <v>0</v>
      </c>
      <c r="F990" s="73">
        <v>3</v>
      </c>
      <c r="G990" s="73" t="s">
        <v>211</v>
      </c>
      <c r="H990" s="73" t="s">
        <v>210</v>
      </c>
      <c r="I990" s="73" t="s">
        <v>289</v>
      </c>
    </row>
    <row r="991" spans="1:9" x14ac:dyDescent="0.25">
      <c r="A991" s="73" t="s">
        <v>106</v>
      </c>
      <c r="B991" s="74">
        <v>46300</v>
      </c>
      <c r="C991" s="73">
        <v>63</v>
      </c>
      <c r="D991" s="73">
        <v>2</v>
      </c>
      <c r="E991" s="75">
        <v>2</v>
      </c>
      <c r="F991" s="73">
        <v>3</v>
      </c>
      <c r="G991" s="73" t="s">
        <v>211</v>
      </c>
      <c r="H991" s="73" t="s">
        <v>210</v>
      </c>
      <c r="I991" s="73" t="s">
        <v>289</v>
      </c>
    </row>
    <row r="992" spans="1:9" x14ac:dyDescent="0.25">
      <c r="A992" s="73" t="s">
        <v>106</v>
      </c>
      <c r="B992" s="74">
        <v>46304</v>
      </c>
      <c r="C992" s="73">
        <v>63</v>
      </c>
      <c r="D992" s="73">
        <v>0</v>
      </c>
      <c r="E992" s="75">
        <v>0</v>
      </c>
      <c r="F992" s="73">
        <v>3</v>
      </c>
      <c r="G992" s="73" t="s">
        <v>211</v>
      </c>
      <c r="H992" s="73" t="s">
        <v>210</v>
      </c>
      <c r="I992" s="73" t="s">
        <v>289</v>
      </c>
    </row>
    <row r="993" spans="1:9" x14ac:dyDescent="0.25">
      <c r="A993" s="73" t="s">
        <v>106</v>
      </c>
      <c r="B993" s="74">
        <v>46307</v>
      </c>
      <c r="C993" s="73">
        <v>63</v>
      </c>
      <c r="D993" s="73">
        <v>0</v>
      </c>
      <c r="E993" s="75">
        <v>0</v>
      </c>
      <c r="F993" s="73">
        <v>3</v>
      </c>
      <c r="G993" s="73" t="s">
        <v>211</v>
      </c>
      <c r="H993" s="73" t="s">
        <v>210</v>
      </c>
      <c r="I993" s="73" t="s">
        <v>289</v>
      </c>
    </row>
    <row r="994" spans="1:9" x14ac:dyDescent="0.25">
      <c r="A994" s="73" t="s">
        <v>106</v>
      </c>
      <c r="B994" s="74">
        <v>46311</v>
      </c>
      <c r="C994" s="73">
        <v>63</v>
      </c>
      <c r="D994" s="73">
        <v>0</v>
      </c>
      <c r="E994" s="75">
        <v>0</v>
      </c>
      <c r="F994" s="73">
        <v>3</v>
      </c>
      <c r="G994" s="73" t="s">
        <v>211</v>
      </c>
      <c r="H994" s="73" t="s">
        <v>210</v>
      </c>
      <c r="I994" s="73" t="s">
        <v>289</v>
      </c>
    </row>
    <row r="995" spans="1:9" x14ac:dyDescent="0.25">
      <c r="A995" s="73" t="s">
        <v>106</v>
      </c>
      <c r="B995" s="74">
        <v>46314</v>
      </c>
      <c r="C995" s="73">
        <v>63</v>
      </c>
      <c r="D995" s="73">
        <v>0</v>
      </c>
      <c r="E995" s="75">
        <v>0</v>
      </c>
      <c r="F995" s="73">
        <v>3</v>
      </c>
      <c r="G995" s="73" t="s">
        <v>211</v>
      </c>
      <c r="H995" s="73" t="s">
        <v>210</v>
      </c>
      <c r="I995" s="73" t="s">
        <v>289</v>
      </c>
    </row>
    <row r="996" spans="1:9" x14ac:dyDescent="0.25">
      <c r="A996" s="73" t="s">
        <v>106</v>
      </c>
      <c r="B996" s="74">
        <v>46318</v>
      </c>
      <c r="C996" s="73">
        <v>63</v>
      </c>
      <c r="D996" s="73">
        <v>0</v>
      </c>
      <c r="E996" s="75">
        <v>0</v>
      </c>
      <c r="F996" s="73">
        <v>3</v>
      </c>
      <c r="G996" s="73" t="s">
        <v>211</v>
      </c>
      <c r="H996" s="73" t="s">
        <v>210</v>
      </c>
      <c r="I996" s="73" t="s">
        <v>289</v>
      </c>
    </row>
    <row r="997" spans="1:9" x14ac:dyDescent="0.25">
      <c r="A997" s="73" t="s">
        <v>107</v>
      </c>
      <c r="B997" s="74">
        <v>46216</v>
      </c>
      <c r="C997" s="73">
        <v>46</v>
      </c>
      <c r="D997" s="73">
        <v>43</v>
      </c>
      <c r="E997" s="75">
        <v>43</v>
      </c>
      <c r="F997" s="73">
        <v>3</v>
      </c>
      <c r="G997" s="73" t="s">
        <v>213</v>
      </c>
      <c r="H997" s="73" t="s">
        <v>212</v>
      </c>
      <c r="I997" s="73" t="s">
        <v>289</v>
      </c>
    </row>
    <row r="998" spans="1:9" x14ac:dyDescent="0.25">
      <c r="A998" s="73" t="s">
        <v>107</v>
      </c>
      <c r="B998" s="74">
        <v>46217</v>
      </c>
      <c r="C998" s="73">
        <v>23</v>
      </c>
      <c r="D998" s="73">
        <v>5</v>
      </c>
      <c r="E998" s="75">
        <v>5</v>
      </c>
      <c r="F998" s="73">
        <v>3</v>
      </c>
      <c r="G998" s="73" t="s">
        <v>213</v>
      </c>
      <c r="H998" s="73" t="s">
        <v>212</v>
      </c>
      <c r="I998" s="73" t="s">
        <v>291</v>
      </c>
    </row>
    <row r="999" spans="1:9" x14ac:dyDescent="0.25">
      <c r="A999" s="73" t="s">
        <v>107</v>
      </c>
      <c r="B999" s="74">
        <v>46219</v>
      </c>
      <c r="C999" s="73">
        <v>46</v>
      </c>
      <c r="D999" s="73">
        <v>23</v>
      </c>
      <c r="E999" s="75">
        <v>23</v>
      </c>
      <c r="F999" s="73">
        <v>3</v>
      </c>
      <c r="G999" s="73" t="s">
        <v>213</v>
      </c>
      <c r="H999" s="73" t="s">
        <v>212</v>
      </c>
      <c r="I999" s="73" t="s">
        <v>289</v>
      </c>
    </row>
    <row r="1000" spans="1:9" x14ac:dyDescent="0.25">
      <c r="A1000" s="73" t="s">
        <v>107</v>
      </c>
      <c r="B1000" s="74">
        <v>46223</v>
      </c>
      <c r="C1000" s="73">
        <v>46</v>
      </c>
      <c r="D1000" s="73">
        <v>5</v>
      </c>
      <c r="E1000" s="75">
        <v>5</v>
      </c>
      <c r="F1000" s="73">
        <v>3</v>
      </c>
      <c r="G1000" s="73" t="s">
        <v>213</v>
      </c>
      <c r="H1000" s="73" t="s">
        <v>212</v>
      </c>
      <c r="I1000" s="73" t="s">
        <v>289</v>
      </c>
    </row>
    <row r="1001" spans="1:9" x14ac:dyDescent="0.25">
      <c r="A1001" s="73" t="s">
        <v>107</v>
      </c>
      <c r="B1001" s="74">
        <v>46224</v>
      </c>
      <c r="C1001" s="73">
        <v>46</v>
      </c>
      <c r="D1001" s="73">
        <v>6</v>
      </c>
      <c r="E1001" s="75">
        <v>6</v>
      </c>
      <c r="F1001" s="73">
        <v>3</v>
      </c>
      <c r="G1001" s="73" t="s">
        <v>213</v>
      </c>
      <c r="H1001" s="73" t="s">
        <v>212</v>
      </c>
      <c r="I1001" s="73" t="s">
        <v>289</v>
      </c>
    </row>
    <row r="1002" spans="1:9" x14ac:dyDescent="0.25">
      <c r="A1002" s="73" t="s">
        <v>107</v>
      </c>
      <c r="B1002" s="74">
        <v>46226</v>
      </c>
      <c r="C1002" s="73">
        <v>46</v>
      </c>
      <c r="D1002" s="73">
        <v>11</v>
      </c>
      <c r="E1002" s="75">
        <v>11</v>
      </c>
      <c r="F1002" s="73">
        <v>3</v>
      </c>
      <c r="G1002" s="73" t="s">
        <v>213</v>
      </c>
      <c r="H1002" s="73" t="s">
        <v>212</v>
      </c>
      <c r="I1002" s="73" t="s">
        <v>289</v>
      </c>
    </row>
    <row r="1003" spans="1:9" x14ac:dyDescent="0.25">
      <c r="A1003" s="73" t="s">
        <v>107</v>
      </c>
      <c r="B1003" s="74">
        <v>46230</v>
      </c>
      <c r="C1003" s="73">
        <v>46</v>
      </c>
      <c r="D1003" s="73">
        <v>15</v>
      </c>
      <c r="E1003" s="75">
        <v>15</v>
      </c>
      <c r="F1003" s="73">
        <v>3</v>
      </c>
      <c r="G1003" s="73" t="s">
        <v>213</v>
      </c>
      <c r="H1003" s="73" t="s">
        <v>212</v>
      </c>
      <c r="I1003" s="73" t="s">
        <v>289</v>
      </c>
    </row>
    <row r="1004" spans="1:9" x14ac:dyDescent="0.25">
      <c r="A1004" s="73" t="s">
        <v>107</v>
      </c>
      <c r="B1004" s="74">
        <v>46231</v>
      </c>
      <c r="C1004" s="73">
        <v>46</v>
      </c>
      <c r="D1004" s="73">
        <v>5</v>
      </c>
      <c r="E1004" s="75">
        <v>5</v>
      </c>
      <c r="F1004" s="73">
        <v>3</v>
      </c>
      <c r="G1004" s="73" t="s">
        <v>213</v>
      </c>
      <c r="H1004" s="73" t="s">
        <v>212</v>
      </c>
      <c r="I1004" s="73" t="s">
        <v>288</v>
      </c>
    </row>
    <row r="1005" spans="1:9" x14ac:dyDescent="0.25">
      <c r="A1005" s="73" t="s">
        <v>107</v>
      </c>
      <c r="B1005" s="74">
        <v>46233</v>
      </c>
      <c r="C1005" s="73">
        <v>46</v>
      </c>
      <c r="D1005" s="73">
        <v>11</v>
      </c>
      <c r="E1005" s="75">
        <v>11</v>
      </c>
      <c r="F1005" s="73">
        <v>3</v>
      </c>
      <c r="G1005" s="73" t="s">
        <v>213</v>
      </c>
      <c r="H1005" s="73" t="s">
        <v>212</v>
      </c>
      <c r="I1005" s="73" t="s">
        <v>289</v>
      </c>
    </row>
    <row r="1006" spans="1:9" x14ac:dyDescent="0.25">
      <c r="A1006" s="73" t="s">
        <v>107</v>
      </c>
      <c r="B1006" s="74">
        <v>46237</v>
      </c>
      <c r="C1006" s="73">
        <v>46</v>
      </c>
      <c r="D1006" s="73">
        <v>19</v>
      </c>
      <c r="E1006" s="75">
        <v>19</v>
      </c>
      <c r="F1006" s="73">
        <v>3</v>
      </c>
      <c r="G1006" s="73" t="s">
        <v>213</v>
      </c>
      <c r="H1006" s="73" t="s">
        <v>212</v>
      </c>
      <c r="I1006" s="73" t="s">
        <v>289</v>
      </c>
    </row>
    <row r="1007" spans="1:9" x14ac:dyDescent="0.25">
      <c r="A1007" s="73" t="s">
        <v>107</v>
      </c>
      <c r="B1007" s="74">
        <v>46238</v>
      </c>
      <c r="C1007" s="73">
        <v>46</v>
      </c>
      <c r="D1007" s="73">
        <v>6</v>
      </c>
      <c r="E1007" s="75">
        <v>6</v>
      </c>
      <c r="F1007" s="73">
        <v>3</v>
      </c>
      <c r="G1007" s="73" t="s">
        <v>213</v>
      </c>
      <c r="H1007" s="73" t="s">
        <v>212</v>
      </c>
      <c r="I1007" s="73" t="s">
        <v>288</v>
      </c>
    </row>
    <row r="1008" spans="1:9" x14ac:dyDescent="0.25">
      <c r="A1008" s="73" t="s">
        <v>107</v>
      </c>
      <c r="B1008" s="74">
        <v>46240</v>
      </c>
      <c r="C1008" s="73">
        <v>38</v>
      </c>
      <c r="D1008" s="73">
        <v>9</v>
      </c>
      <c r="E1008" s="75">
        <v>9</v>
      </c>
      <c r="F1008" s="73">
        <v>3</v>
      </c>
      <c r="G1008" s="73" t="s">
        <v>213</v>
      </c>
      <c r="H1008" s="73" t="s">
        <v>212</v>
      </c>
      <c r="I1008" s="73" t="s">
        <v>289</v>
      </c>
    </row>
    <row r="1009" spans="1:9" x14ac:dyDescent="0.25">
      <c r="A1009" s="73" t="s">
        <v>107</v>
      </c>
      <c r="B1009" s="74">
        <v>46244</v>
      </c>
      <c r="C1009" s="73">
        <v>46</v>
      </c>
      <c r="D1009" s="73">
        <v>9</v>
      </c>
      <c r="E1009" s="75">
        <v>9</v>
      </c>
      <c r="F1009" s="73">
        <v>3</v>
      </c>
      <c r="G1009" s="73" t="s">
        <v>213</v>
      </c>
      <c r="H1009" s="73" t="s">
        <v>212</v>
      </c>
      <c r="I1009" s="73" t="s">
        <v>289</v>
      </c>
    </row>
    <row r="1010" spans="1:9" x14ac:dyDescent="0.25">
      <c r="A1010" s="73" t="s">
        <v>107</v>
      </c>
      <c r="B1010" s="74">
        <v>46245</v>
      </c>
      <c r="C1010" s="73">
        <v>46</v>
      </c>
      <c r="D1010" s="73">
        <v>2</v>
      </c>
      <c r="E1010" s="75">
        <v>2</v>
      </c>
      <c r="F1010" s="73">
        <v>3</v>
      </c>
      <c r="G1010" s="73" t="s">
        <v>213</v>
      </c>
      <c r="H1010" s="73" t="s">
        <v>212</v>
      </c>
      <c r="I1010" s="73" t="s">
        <v>288</v>
      </c>
    </row>
    <row r="1011" spans="1:9" x14ac:dyDescent="0.25">
      <c r="A1011" s="73" t="s">
        <v>107</v>
      </c>
      <c r="B1011" s="74">
        <v>46247</v>
      </c>
      <c r="C1011" s="73">
        <v>55</v>
      </c>
      <c r="D1011" s="73">
        <v>12</v>
      </c>
      <c r="E1011" s="75">
        <v>12</v>
      </c>
      <c r="F1011" s="73">
        <v>3</v>
      </c>
      <c r="G1011" s="73" t="s">
        <v>213</v>
      </c>
      <c r="H1011" s="73" t="s">
        <v>212</v>
      </c>
      <c r="I1011" s="73" t="s">
        <v>289</v>
      </c>
    </row>
    <row r="1012" spans="1:9" x14ac:dyDescent="0.25">
      <c r="A1012" s="73" t="s">
        <v>107</v>
      </c>
      <c r="B1012" s="74">
        <v>46251</v>
      </c>
      <c r="C1012" s="73">
        <v>46</v>
      </c>
      <c r="D1012" s="73">
        <v>3</v>
      </c>
      <c r="E1012" s="75">
        <v>3</v>
      </c>
      <c r="F1012" s="73">
        <v>3</v>
      </c>
      <c r="G1012" s="73" t="s">
        <v>213</v>
      </c>
      <c r="H1012" s="73" t="s">
        <v>212</v>
      </c>
      <c r="I1012" s="73" t="s">
        <v>289</v>
      </c>
    </row>
    <row r="1013" spans="1:9" x14ac:dyDescent="0.25">
      <c r="A1013" s="73" t="s">
        <v>107</v>
      </c>
      <c r="B1013" s="74">
        <v>46252</v>
      </c>
      <c r="C1013" s="73">
        <v>46</v>
      </c>
      <c r="D1013" s="73">
        <v>0</v>
      </c>
      <c r="E1013" s="75">
        <v>0</v>
      </c>
      <c r="F1013" s="73">
        <v>3</v>
      </c>
      <c r="G1013" s="73" t="s">
        <v>213</v>
      </c>
      <c r="H1013" s="73" t="s">
        <v>212</v>
      </c>
      <c r="I1013" s="73" t="s">
        <v>288</v>
      </c>
    </row>
    <row r="1014" spans="1:9" x14ac:dyDescent="0.25">
      <c r="A1014" s="73" t="s">
        <v>107</v>
      </c>
      <c r="B1014" s="74">
        <v>46253</v>
      </c>
      <c r="C1014" s="73">
        <v>46</v>
      </c>
      <c r="D1014" s="73">
        <v>0</v>
      </c>
      <c r="E1014" s="75">
        <v>0</v>
      </c>
      <c r="F1014" s="73">
        <v>3</v>
      </c>
      <c r="G1014" s="73" t="s">
        <v>213</v>
      </c>
      <c r="H1014" s="73" t="s">
        <v>212</v>
      </c>
      <c r="I1014" s="73" t="s">
        <v>288</v>
      </c>
    </row>
    <row r="1015" spans="1:9" x14ac:dyDescent="0.25">
      <c r="A1015" s="73" t="s">
        <v>107</v>
      </c>
      <c r="B1015" s="74">
        <v>46254</v>
      </c>
      <c r="C1015" s="73">
        <v>55</v>
      </c>
      <c r="D1015" s="73">
        <v>1</v>
      </c>
      <c r="E1015" s="75">
        <v>1</v>
      </c>
      <c r="F1015" s="73">
        <v>3</v>
      </c>
      <c r="G1015" s="73" t="s">
        <v>213</v>
      </c>
      <c r="H1015" s="73" t="s">
        <v>212</v>
      </c>
      <c r="I1015" s="73" t="s">
        <v>289</v>
      </c>
    </row>
    <row r="1016" spans="1:9" x14ac:dyDescent="0.25">
      <c r="A1016" s="73" t="s">
        <v>107</v>
      </c>
      <c r="B1016" s="74">
        <v>46258</v>
      </c>
      <c r="C1016" s="73">
        <v>46</v>
      </c>
      <c r="D1016" s="73">
        <v>3</v>
      </c>
      <c r="E1016" s="75">
        <v>3</v>
      </c>
      <c r="F1016" s="73">
        <v>3</v>
      </c>
      <c r="G1016" s="73" t="s">
        <v>213</v>
      </c>
      <c r="H1016" s="73" t="s">
        <v>212</v>
      </c>
      <c r="I1016" s="73" t="s">
        <v>289</v>
      </c>
    </row>
    <row r="1017" spans="1:9" x14ac:dyDescent="0.25">
      <c r="A1017" s="73" t="s">
        <v>107</v>
      </c>
      <c r="B1017" s="74">
        <v>46259</v>
      </c>
      <c r="C1017" s="73">
        <v>46</v>
      </c>
      <c r="D1017" s="73">
        <v>0</v>
      </c>
      <c r="E1017" s="75">
        <v>0</v>
      </c>
      <c r="F1017" s="73">
        <v>3</v>
      </c>
      <c r="G1017" s="73" t="s">
        <v>213</v>
      </c>
      <c r="H1017" s="73" t="s">
        <v>212</v>
      </c>
      <c r="I1017" s="73" t="s">
        <v>288</v>
      </c>
    </row>
    <row r="1018" spans="1:9" x14ac:dyDescent="0.25">
      <c r="A1018" s="73" t="s">
        <v>107</v>
      </c>
      <c r="B1018" s="74">
        <v>46261</v>
      </c>
      <c r="C1018" s="73">
        <v>55</v>
      </c>
      <c r="D1018" s="73">
        <v>5</v>
      </c>
      <c r="E1018" s="75">
        <v>5</v>
      </c>
      <c r="F1018" s="73">
        <v>3</v>
      </c>
      <c r="G1018" s="73" t="s">
        <v>213</v>
      </c>
      <c r="H1018" s="73" t="s">
        <v>212</v>
      </c>
      <c r="I1018" s="73" t="s">
        <v>289</v>
      </c>
    </row>
    <row r="1019" spans="1:9" x14ac:dyDescent="0.25">
      <c r="A1019" s="73" t="s">
        <v>107</v>
      </c>
      <c r="B1019" s="74">
        <v>46262</v>
      </c>
      <c r="C1019" s="73">
        <v>55</v>
      </c>
      <c r="D1019" s="73">
        <v>0</v>
      </c>
      <c r="E1019" s="75">
        <v>0</v>
      </c>
      <c r="F1019" s="73">
        <v>3</v>
      </c>
      <c r="G1019" s="73" t="s">
        <v>213</v>
      </c>
      <c r="H1019" s="73" t="s">
        <v>212</v>
      </c>
      <c r="I1019" s="73" t="s">
        <v>289</v>
      </c>
    </row>
    <row r="1020" spans="1:9" x14ac:dyDescent="0.25">
      <c r="A1020" s="73" t="s">
        <v>107</v>
      </c>
      <c r="B1020" s="74">
        <v>46265</v>
      </c>
      <c r="C1020" s="73">
        <v>46</v>
      </c>
      <c r="D1020" s="73">
        <v>6</v>
      </c>
      <c r="E1020" s="75">
        <v>6</v>
      </c>
      <c r="F1020" s="73">
        <v>3</v>
      </c>
      <c r="G1020" s="73" t="s">
        <v>213</v>
      </c>
      <c r="H1020" s="73" t="s">
        <v>212</v>
      </c>
      <c r="I1020" s="73" t="s">
        <v>289</v>
      </c>
    </row>
    <row r="1021" spans="1:9" x14ac:dyDescent="0.25">
      <c r="A1021" s="73" t="s">
        <v>107</v>
      </c>
      <c r="B1021" s="74">
        <v>46266</v>
      </c>
      <c r="C1021" s="73">
        <v>46</v>
      </c>
      <c r="D1021" s="73">
        <v>2</v>
      </c>
      <c r="E1021" s="75">
        <v>2</v>
      </c>
      <c r="F1021" s="73">
        <v>3</v>
      </c>
      <c r="G1021" s="73" t="s">
        <v>213</v>
      </c>
      <c r="H1021" s="73" t="s">
        <v>212</v>
      </c>
      <c r="I1021" s="73" t="s">
        <v>288</v>
      </c>
    </row>
    <row r="1022" spans="1:9" x14ac:dyDescent="0.25">
      <c r="A1022" s="73" t="s">
        <v>107</v>
      </c>
      <c r="B1022" s="74">
        <v>46268</v>
      </c>
      <c r="C1022" s="73">
        <v>55</v>
      </c>
      <c r="D1022" s="73">
        <v>4</v>
      </c>
      <c r="E1022" s="75">
        <v>4</v>
      </c>
      <c r="F1022" s="73">
        <v>3</v>
      </c>
      <c r="G1022" s="73" t="s">
        <v>213</v>
      </c>
      <c r="H1022" s="73" t="s">
        <v>212</v>
      </c>
      <c r="I1022" s="73" t="s">
        <v>289</v>
      </c>
    </row>
    <row r="1023" spans="1:9" x14ac:dyDescent="0.25">
      <c r="A1023" s="73" t="s">
        <v>107</v>
      </c>
      <c r="B1023" s="74">
        <v>46272</v>
      </c>
      <c r="C1023" s="73">
        <v>55</v>
      </c>
      <c r="D1023" s="73">
        <v>1</v>
      </c>
      <c r="E1023" s="75">
        <v>1</v>
      </c>
      <c r="F1023" s="73">
        <v>3</v>
      </c>
      <c r="G1023" s="73" t="s">
        <v>213</v>
      </c>
      <c r="H1023" s="73" t="s">
        <v>212</v>
      </c>
      <c r="I1023" s="73" t="s">
        <v>289</v>
      </c>
    </row>
    <row r="1024" spans="1:9" x14ac:dyDescent="0.25">
      <c r="A1024" s="73" t="s">
        <v>107</v>
      </c>
      <c r="B1024" s="74">
        <v>46273</v>
      </c>
      <c r="C1024" s="73">
        <v>55</v>
      </c>
      <c r="D1024" s="73">
        <v>0</v>
      </c>
      <c r="E1024" s="75">
        <v>0</v>
      </c>
      <c r="F1024" s="73">
        <v>3</v>
      </c>
      <c r="G1024" s="73" t="s">
        <v>213</v>
      </c>
      <c r="H1024" s="73" t="s">
        <v>212</v>
      </c>
      <c r="I1024" s="73" t="s">
        <v>289</v>
      </c>
    </row>
    <row r="1025" spans="1:9" x14ac:dyDescent="0.25">
      <c r="A1025" s="73" t="s">
        <v>107</v>
      </c>
      <c r="B1025" s="74">
        <v>46275</v>
      </c>
      <c r="C1025" s="73">
        <v>55</v>
      </c>
      <c r="D1025" s="73">
        <v>2</v>
      </c>
      <c r="E1025" s="75">
        <v>2</v>
      </c>
      <c r="F1025" s="73">
        <v>3</v>
      </c>
      <c r="G1025" s="73" t="s">
        <v>213</v>
      </c>
      <c r="H1025" s="73" t="s">
        <v>212</v>
      </c>
      <c r="I1025" s="73" t="s">
        <v>289</v>
      </c>
    </row>
    <row r="1026" spans="1:9" x14ac:dyDescent="0.25">
      <c r="A1026" s="73" t="s">
        <v>107</v>
      </c>
      <c r="B1026" s="74">
        <v>46279</v>
      </c>
      <c r="C1026" s="73">
        <v>55</v>
      </c>
      <c r="D1026" s="73">
        <v>0</v>
      </c>
      <c r="E1026" s="75">
        <v>0</v>
      </c>
      <c r="F1026" s="73">
        <v>3</v>
      </c>
      <c r="G1026" s="73" t="s">
        <v>213</v>
      </c>
      <c r="H1026" s="73" t="s">
        <v>212</v>
      </c>
      <c r="I1026" s="73" t="s">
        <v>289</v>
      </c>
    </row>
    <row r="1027" spans="1:9" x14ac:dyDescent="0.25">
      <c r="A1027" s="73" t="s">
        <v>107</v>
      </c>
      <c r="B1027" s="74">
        <v>46280</v>
      </c>
      <c r="C1027" s="73">
        <v>55</v>
      </c>
      <c r="D1027" s="73">
        <v>0</v>
      </c>
      <c r="E1027" s="75">
        <v>0</v>
      </c>
      <c r="F1027" s="73">
        <v>3</v>
      </c>
      <c r="G1027" s="73" t="s">
        <v>213</v>
      </c>
      <c r="H1027" s="73" t="s">
        <v>212</v>
      </c>
      <c r="I1027" s="73" t="s">
        <v>289</v>
      </c>
    </row>
    <row r="1028" spans="1:9" x14ac:dyDescent="0.25">
      <c r="A1028" s="73" t="s">
        <v>107</v>
      </c>
      <c r="B1028" s="74">
        <v>46282</v>
      </c>
      <c r="C1028" s="73">
        <v>55</v>
      </c>
      <c r="D1028" s="73">
        <v>0</v>
      </c>
      <c r="E1028" s="75">
        <v>0</v>
      </c>
      <c r="F1028" s="73">
        <v>3</v>
      </c>
      <c r="G1028" s="73" t="s">
        <v>213</v>
      </c>
      <c r="H1028" s="73" t="s">
        <v>212</v>
      </c>
      <c r="I1028" s="73" t="s">
        <v>289</v>
      </c>
    </row>
    <row r="1029" spans="1:9" x14ac:dyDescent="0.25">
      <c r="A1029" s="73" t="s">
        <v>107</v>
      </c>
      <c r="B1029" s="74">
        <v>46286</v>
      </c>
      <c r="C1029" s="73">
        <v>55</v>
      </c>
      <c r="D1029" s="73">
        <v>0</v>
      </c>
      <c r="E1029" s="75">
        <v>0</v>
      </c>
      <c r="F1029" s="73">
        <v>3</v>
      </c>
      <c r="G1029" s="73" t="s">
        <v>213</v>
      </c>
      <c r="H1029" s="73" t="s">
        <v>212</v>
      </c>
      <c r="I1029" s="73" t="s">
        <v>289</v>
      </c>
    </row>
    <row r="1030" spans="1:9" x14ac:dyDescent="0.25">
      <c r="A1030" s="73" t="s">
        <v>107</v>
      </c>
      <c r="B1030" s="74">
        <v>46289</v>
      </c>
      <c r="C1030" s="73">
        <v>55</v>
      </c>
      <c r="D1030" s="73">
        <v>0</v>
      </c>
      <c r="E1030" s="75">
        <v>0</v>
      </c>
      <c r="F1030" s="73">
        <v>3</v>
      </c>
      <c r="G1030" s="73" t="s">
        <v>213</v>
      </c>
      <c r="H1030" s="73" t="s">
        <v>212</v>
      </c>
      <c r="I1030" s="73" t="s">
        <v>289</v>
      </c>
    </row>
    <row r="1031" spans="1:9" x14ac:dyDescent="0.25">
      <c r="A1031" s="73" t="s">
        <v>107</v>
      </c>
      <c r="B1031" s="74">
        <v>46293</v>
      </c>
      <c r="C1031" s="73">
        <v>55</v>
      </c>
      <c r="D1031" s="73">
        <v>0</v>
      </c>
      <c r="E1031" s="75">
        <v>0</v>
      </c>
      <c r="F1031" s="73">
        <v>3</v>
      </c>
      <c r="G1031" s="73" t="s">
        <v>213</v>
      </c>
      <c r="H1031" s="73" t="s">
        <v>212</v>
      </c>
      <c r="I1031" s="73" t="s">
        <v>289</v>
      </c>
    </row>
    <row r="1032" spans="1:9" x14ac:dyDescent="0.25">
      <c r="A1032" s="73" t="s">
        <v>107</v>
      </c>
      <c r="B1032" s="74">
        <v>46297</v>
      </c>
      <c r="C1032" s="73">
        <v>55</v>
      </c>
      <c r="D1032" s="73">
        <v>0</v>
      </c>
      <c r="E1032" s="75">
        <v>0</v>
      </c>
      <c r="F1032" s="73">
        <v>3</v>
      </c>
      <c r="G1032" s="73" t="s">
        <v>213</v>
      </c>
      <c r="H1032" s="73" t="s">
        <v>212</v>
      </c>
      <c r="I1032" s="73" t="s">
        <v>289</v>
      </c>
    </row>
    <row r="1033" spans="1:9" x14ac:dyDescent="0.25">
      <c r="A1033" s="73" t="s">
        <v>107</v>
      </c>
      <c r="B1033" s="74">
        <v>46300</v>
      </c>
      <c r="C1033" s="73">
        <v>55</v>
      </c>
      <c r="D1033" s="73">
        <v>0</v>
      </c>
      <c r="E1033" s="75">
        <v>0</v>
      </c>
      <c r="F1033" s="73">
        <v>3</v>
      </c>
      <c r="G1033" s="73" t="s">
        <v>213</v>
      </c>
      <c r="H1033" s="73" t="s">
        <v>212</v>
      </c>
      <c r="I1033" s="73" t="s">
        <v>289</v>
      </c>
    </row>
    <row r="1034" spans="1:9" x14ac:dyDescent="0.25">
      <c r="A1034" s="73" t="s">
        <v>107</v>
      </c>
      <c r="B1034" s="74">
        <v>46304</v>
      </c>
      <c r="C1034" s="73">
        <v>55</v>
      </c>
      <c r="D1034" s="73">
        <v>0</v>
      </c>
      <c r="E1034" s="75">
        <v>0</v>
      </c>
      <c r="F1034" s="73">
        <v>3</v>
      </c>
      <c r="G1034" s="73" t="s">
        <v>213</v>
      </c>
      <c r="H1034" s="73" t="s">
        <v>212</v>
      </c>
      <c r="I1034" s="73" t="s">
        <v>289</v>
      </c>
    </row>
    <row r="1035" spans="1:9" x14ac:dyDescent="0.25">
      <c r="A1035" s="73" t="s">
        <v>107</v>
      </c>
      <c r="B1035" s="74">
        <v>46307</v>
      </c>
      <c r="C1035" s="73">
        <v>55</v>
      </c>
      <c r="D1035" s="73">
        <v>0</v>
      </c>
      <c r="E1035" s="75">
        <v>0</v>
      </c>
      <c r="F1035" s="73">
        <v>3</v>
      </c>
      <c r="G1035" s="73" t="s">
        <v>213</v>
      </c>
      <c r="H1035" s="73" t="s">
        <v>212</v>
      </c>
      <c r="I1035" s="73" t="s">
        <v>289</v>
      </c>
    </row>
    <row r="1036" spans="1:9" x14ac:dyDescent="0.25">
      <c r="A1036" s="73" t="s">
        <v>107</v>
      </c>
      <c r="B1036" s="74">
        <v>46311</v>
      </c>
      <c r="C1036" s="73">
        <v>55</v>
      </c>
      <c r="D1036" s="73">
        <v>0</v>
      </c>
      <c r="E1036" s="75">
        <v>0</v>
      </c>
      <c r="F1036" s="73">
        <v>3</v>
      </c>
      <c r="G1036" s="73" t="s">
        <v>213</v>
      </c>
      <c r="H1036" s="73" t="s">
        <v>212</v>
      </c>
      <c r="I1036" s="73" t="s">
        <v>289</v>
      </c>
    </row>
    <row r="1037" spans="1:9" x14ac:dyDescent="0.25">
      <c r="A1037" s="73" t="s">
        <v>107</v>
      </c>
      <c r="B1037" s="74">
        <v>46314</v>
      </c>
      <c r="C1037" s="73">
        <v>55</v>
      </c>
      <c r="D1037" s="73">
        <v>0</v>
      </c>
      <c r="E1037" s="75">
        <v>0</v>
      </c>
      <c r="F1037" s="73">
        <v>3</v>
      </c>
      <c r="G1037" s="73" t="s">
        <v>213</v>
      </c>
      <c r="H1037" s="73" t="s">
        <v>212</v>
      </c>
      <c r="I1037" s="73" t="s">
        <v>289</v>
      </c>
    </row>
    <row r="1038" spans="1:9" x14ac:dyDescent="0.25">
      <c r="A1038" s="73" t="s">
        <v>107</v>
      </c>
      <c r="B1038" s="74">
        <v>46318</v>
      </c>
      <c r="C1038" s="73">
        <v>55</v>
      </c>
      <c r="D1038" s="73">
        <v>0</v>
      </c>
      <c r="E1038" s="75">
        <v>0</v>
      </c>
      <c r="F1038" s="73">
        <v>3</v>
      </c>
      <c r="G1038" s="73" t="s">
        <v>213</v>
      </c>
      <c r="H1038" s="73" t="s">
        <v>212</v>
      </c>
      <c r="I1038" s="73" t="s">
        <v>289</v>
      </c>
    </row>
    <row r="1039" spans="1:9" x14ac:dyDescent="0.25">
      <c r="A1039" s="73" t="s">
        <v>108</v>
      </c>
      <c r="B1039" s="74">
        <v>46216</v>
      </c>
      <c r="C1039" s="73">
        <v>18</v>
      </c>
      <c r="D1039" s="73">
        <v>1</v>
      </c>
      <c r="E1039" s="75">
        <v>1</v>
      </c>
      <c r="F1039" s="73">
        <v>6</v>
      </c>
      <c r="G1039" s="73" t="s">
        <v>215</v>
      </c>
      <c r="H1039" s="73" t="s">
        <v>214</v>
      </c>
      <c r="I1039" s="73" t="s">
        <v>292</v>
      </c>
    </row>
    <row r="1040" spans="1:9" x14ac:dyDescent="0.25">
      <c r="A1040" s="73" t="s">
        <v>108</v>
      </c>
      <c r="B1040" s="74">
        <v>46217</v>
      </c>
      <c r="C1040" s="73">
        <v>36</v>
      </c>
      <c r="D1040" s="73">
        <v>30</v>
      </c>
      <c r="E1040" s="75">
        <v>30</v>
      </c>
      <c r="F1040" s="73">
        <v>6</v>
      </c>
      <c r="G1040" s="73" t="s">
        <v>215</v>
      </c>
      <c r="H1040" s="73" t="s">
        <v>214</v>
      </c>
      <c r="I1040" s="73" t="s">
        <v>292</v>
      </c>
    </row>
    <row r="1041" spans="1:9" x14ac:dyDescent="0.25">
      <c r="A1041" s="73" t="s">
        <v>108</v>
      </c>
      <c r="B1041" s="74">
        <v>46218</v>
      </c>
      <c r="C1041" s="73">
        <v>46</v>
      </c>
      <c r="D1041" s="73">
        <v>40</v>
      </c>
      <c r="E1041" s="75">
        <v>40</v>
      </c>
      <c r="F1041" s="73">
        <v>6</v>
      </c>
      <c r="G1041" s="73" t="s">
        <v>215</v>
      </c>
      <c r="H1041" s="73" t="s">
        <v>214</v>
      </c>
      <c r="I1041" s="73" t="s">
        <v>288</v>
      </c>
    </row>
    <row r="1042" spans="1:9" x14ac:dyDescent="0.25">
      <c r="A1042" s="73" t="s">
        <v>108</v>
      </c>
      <c r="B1042" s="74">
        <v>46220</v>
      </c>
      <c r="C1042" s="73">
        <v>45</v>
      </c>
      <c r="D1042" s="73">
        <v>33</v>
      </c>
      <c r="E1042" s="75">
        <v>33</v>
      </c>
      <c r="F1042" s="73">
        <v>4</v>
      </c>
      <c r="G1042" s="73" t="s">
        <v>215</v>
      </c>
      <c r="H1042" s="73" t="s">
        <v>214</v>
      </c>
      <c r="I1042" s="73" t="s">
        <v>293</v>
      </c>
    </row>
    <row r="1043" spans="1:9" x14ac:dyDescent="0.25">
      <c r="A1043" s="73" t="s">
        <v>108</v>
      </c>
      <c r="B1043" s="74">
        <v>46222</v>
      </c>
      <c r="C1043" s="73">
        <v>46</v>
      </c>
      <c r="D1043" s="73">
        <v>28</v>
      </c>
      <c r="E1043" s="75">
        <v>28</v>
      </c>
      <c r="F1043" s="73">
        <v>6</v>
      </c>
      <c r="G1043" s="73" t="s">
        <v>215</v>
      </c>
      <c r="H1043" s="73" t="s">
        <v>214</v>
      </c>
      <c r="I1043" s="73" t="s">
        <v>288</v>
      </c>
    </row>
    <row r="1044" spans="1:9" x14ac:dyDescent="0.25">
      <c r="A1044" s="73" t="s">
        <v>108</v>
      </c>
      <c r="B1044" s="74">
        <v>46223</v>
      </c>
      <c r="C1044" s="73">
        <v>46</v>
      </c>
      <c r="D1044" s="73">
        <v>0</v>
      </c>
      <c r="E1044" s="75">
        <v>0</v>
      </c>
      <c r="F1044" s="73">
        <v>6</v>
      </c>
      <c r="G1044" s="73" t="s">
        <v>215</v>
      </c>
      <c r="H1044" s="73" t="s">
        <v>214</v>
      </c>
      <c r="I1044" s="73" t="s">
        <v>288</v>
      </c>
    </row>
    <row r="1045" spans="1:9" x14ac:dyDescent="0.25">
      <c r="A1045" s="73" t="s">
        <v>108</v>
      </c>
      <c r="B1045" s="74">
        <v>46224</v>
      </c>
      <c r="C1045" s="73">
        <v>46</v>
      </c>
      <c r="D1045" s="73">
        <v>23</v>
      </c>
      <c r="E1045" s="75">
        <v>23</v>
      </c>
      <c r="F1045" s="73">
        <v>6</v>
      </c>
      <c r="G1045" s="73" t="s">
        <v>215</v>
      </c>
      <c r="H1045" s="73" t="s">
        <v>214</v>
      </c>
      <c r="I1045" s="73" t="s">
        <v>288</v>
      </c>
    </row>
    <row r="1046" spans="1:9" x14ac:dyDescent="0.25">
      <c r="A1046" s="73" t="s">
        <v>108</v>
      </c>
      <c r="B1046" s="74">
        <v>46225</v>
      </c>
      <c r="C1046" s="73">
        <v>28</v>
      </c>
      <c r="D1046" s="73">
        <v>0</v>
      </c>
      <c r="E1046" s="75">
        <v>0</v>
      </c>
      <c r="F1046" s="73">
        <v>6</v>
      </c>
      <c r="G1046" s="73" t="s">
        <v>215</v>
      </c>
      <c r="H1046" s="73" t="s">
        <v>214</v>
      </c>
      <c r="I1046" s="73" t="s">
        <v>288</v>
      </c>
    </row>
    <row r="1047" spans="1:9" x14ac:dyDescent="0.25">
      <c r="A1047" s="73" t="s">
        <v>108</v>
      </c>
      <c r="B1047" s="74">
        <v>46227</v>
      </c>
      <c r="C1047" s="73">
        <v>45</v>
      </c>
      <c r="D1047" s="73">
        <v>22</v>
      </c>
      <c r="E1047" s="75">
        <v>22</v>
      </c>
      <c r="F1047" s="73">
        <v>4</v>
      </c>
      <c r="G1047" s="73" t="s">
        <v>215</v>
      </c>
      <c r="H1047" s="73" t="s">
        <v>214</v>
      </c>
      <c r="I1047" s="73" t="s">
        <v>293</v>
      </c>
    </row>
    <row r="1048" spans="1:9" x14ac:dyDescent="0.25">
      <c r="A1048" s="73" t="s">
        <v>108</v>
      </c>
      <c r="B1048" s="74">
        <v>46229</v>
      </c>
      <c r="C1048" s="73">
        <v>46</v>
      </c>
      <c r="D1048" s="73">
        <v>19</v>
      </c>
      <c r="E1048" s="75">
        <v>19</v>
      </c>
      <c r="F1048" s="73">
        <v>6</v>
      </c>
      <c r="G1048" s="73" t="s">
        <v>215</v>
      </c>
      <c r="H1048" s="73" t="s">
        <v>214</v>
      </c>
      <c r="I1048" s="73" t="s">
        <v>288</v>
      </c>
    </row>
    <row r="1049" spans="1:9" x14ac:dyDescent="0.25">
      <c r="A1049" s="73" t="s">
        <v>108</v>
      </c>
      <c r="B1049" s="74">
        <v>46230</v>
      </c>
      <c r="C1049" s="73">
        <v>46</v>
      </c>
      <c r="D1049" s="73">
        <v>1</v>
      </c>
      <c r="E1049" s="75">
        <v>1</v>
      </c>
      <c r="F1049" s="73">
        <v>6</v>
      </c>
      <c r="G1049" s="73" t="s">
        <v>215</v>
      </c>
      <c r="H1049" s="73" t="s">
        <v>214</v>
      </c>
      <c r="I1049" s="73" t="s">
        <v>288</v>
      </c>
    </row>
    <row r="1050" spans="1:9" x14ac:dyDescent="0.25">
      <c r="A1050" s="73" t="s">
        <v>108</v>
      </c>
      <c r="B1050" s="74">
        <v>46231</v>
      </c>
      <c r="C1050" s="73">
        <v>46</v>
      </c>
      <c r="D1050" s="73">
        <v>19</v>
      </c>
      <c r="E1050" s="75">
        <v>19</v>
      </c>
      <c r="F1050" s="73">
        <v>6</v>
      </c>
      <c r="G1050" s="73" t="s">
        <v>215</v>
      </c>
      <c r="H1050" s="73" t="s">
        <v>214</v>
      </c>
      <c r="I1050" s="73" t="s">
        <v>288</v>
      </c>
    </row>
    <row r="1051" spans="1:9" x14ac:dyDescent="0.25">
      <c r="A1051" s="73" t="s">
        <v>108</v>
      </c>
      <c r="B1051" s="74">
        <v>46232</v>
      </c>
      <c r="C1051" s="73">
        <v>46</v>
      </c>
      <c r="D1051" s="73">
        <v>25</v>
      </c>
      <c r="E1051" s="75">
        <v>25</v>
      </c>
      <c r="F1051" s="73">
        <v>6</v>
      </c>
      <c r="G1051" s="73" t="s">
        <v>215</v>
      </c>
      <c r="H1051" s="73" t="s">
        <v>214</v>
      </c>
      <c r="I1051" s="73" t="s">
        <v>288</v>
      </c>
    </row>
    <row r="1052" spans="1:9" x14ac:dyDescent="0.25">
      <c r="A1052" s="73" t="s">
        <v>108</v>
      </c>
      <c r="B1052" s="74">
        <v>46234</v>
      </c>
      <c r="C1052" s="73">
        <v>45</v>
      </c>
      <c r="D1052" s="73">
        <v>41</v>
      </c>
      <c r="E1052" s="75">
        <v>41</v>
      </c>
      <c r="F1052" s="73">
        <v>4</v>
      </c>
      <c r="G1052" s="73" t="s">
        <v>215</v>
      </c>
      <c r="H1052" s="73" t="s">
        <v>214</v>
      </c>
      <c r="I1052" s="73" t="s">
        <v>293</v>
      </c>
    </row>
    <row r="1053" spans="1:9" x14ac:dyDescent="0.25">
      <c r="A1053" s="73" t="s">
        <v>108</v>
      </c>
      <c r="B1053" s="74">
        <v>46236</v>
      </c>
      <c r="C1053" s="73">
        <v>46</v>
      </c>
      <c r="D1053" s="73">
        <v>23</v>
      </c>
      <c r="E1053" s="75">
        <v>23</v>
      </c>
      <c r="F1053" s="73">
        <v>6</v>
      </c>
      <c r="G1053" s="73" t="s">
        <v>215</v>
      </c>
      <c r="H1053" s="73" t="s">
        <v>214</v>
      </c>
      <c r="I1053" s="73" t="s">
        <v>288</v>
      </c>
    </row>
    <row r="1054" spans="1:9" x14ac:dyDescent="0.25">
      <c r="A1054" s="73" t="s">
        <v>108</v>
      </c>
      <c r="B1054" s="74">
        <v>46237</v>
      </c>
      <c r="C1054" s="73">
        <v>46</v>
      </c>
      <c r="D1054" s="73">
        <v>0</v>
      </c>
      <c r="E1054" s="75">
        <v>0</v>
      </c>
      <c r="F1054" s="73">
        <v>6</v>
      </c>
      <c r="G1054" s="73" t="s">
        <v>215</v>
      </c>
      <c r="H1054" s="73" t="s">
        <v>214</v>
      </c>
      <c r="I1054" s="73" t="s">
        <v>288</v>
      </c>
    </row>
    <row r="1055" spans="1:9" x14ac:dyDescent="0.25">
      <c r="A1055" s="73" t="s">
        <v>108</v>
      </c>
      <c r="B1055" s="74">
        <v>46238</v>
      </c>
      <c r="C1055" s="73">
        <v>46</v>
      </c>
      <c r="D1055" s="73">
        <v>0</v>
      </c>
      <c r="E1055" s="75">
        <v>0</v>
      </c>
      <c r="F1055" s="73">
        <v>6</v>
      </c>
      <c r="G1055" s="73" t="s">
        <v>215</v>
      </c>
      <c r="H1055" s="73" t="s">
        <v>214</v>
      </c>
      <c r="I1055" s="73" t="s">
        <v>288</v>
      </c>
    </row>
    <row r="1056" spans="1:9" x14ac:dyDescent="0.25">
      <c r="A1056" s="73" t="s">
        <v>108</v>
      </c>
      <c r="B1056" s="74">
        <v>46239</v>
      </c>
      <c r="C1056" s="73">
        <v>45</v>
      </c>
      <c r="D1056" s="73">
        <v>12</v>
      </c>
      <c r="E1056" s="75">
        <v>12</v>
      </c>
      <c r="F1056" s="73">
        <v>6</v>
      </c>
      <c r="G1056" s="73" t="s">
        <v>215</v>
      </c>
      <c r="H1056" s="73" t="s">
        <v>214</v>
      </c>
      <c r="I1056" s="73" t="s">
        <v>293</v>
      </c>
    </row>
    <row r="1057" spans="1:9" x14ac:dyDescent="0.25">
      <c r="A1057" s="73" t="s">
        <v>108</v>
      </c>
      <c r="B1057" s="74">
        <v>46241</v>
      </c>
      <c r="C1057" s="73">
        <v>45</v>
      </c>
      <c r="D1057" s="73">
        <v>22</v>
      </c>
      <c r="E1057" s="75">
        <v>22</v>
      </c>
      <c r="F1057" s="73">
        <v>4</v>
      </c>
      <c r="G1057" s="73" t="s">
        <v>215</v>
      </c>
      <c r="H1057" s="73" t="s">
        <v>214</v>
      </c>
      <c r="I1057" s="73" t="s">
        <v>293</v>
      </c>
    </row>
    <row r="1058" spans="1:9" x14ac:dyDescent="0.25">
      <c r="A1058" s="73" t="s">
        <v>108</v>
      </c>
      <c r="B1058" s="74">
        <v>46243</v>
      </c>
      <c r="C1058" s="73">
        <v>46</v>
      </c>
      <c r="D1058" s="73">
        <v>24</v>
      </c>
      <c r="E1058" s="75">
        <v>24</v>
      </c>
      <c r="F1058" s="73">
        <v>6</v>
      </c>
      <c r="G1058" s="73" t="s">
        <v>215</v>
      </c>
      <c r="H1058" s="73" t="s">
        <v>214</v>
      </c>
      <c r="I1058" s="73" t="s">
        <v>288</v>
      </c>
    </row>
    <row r="1059" spans="1:9" x14ac:dyDescent="0.25">
      <c r="A1059" s="73" t="s">
        <v>108</v>
      </c>
      <c r="B1059" s="74">
        <v>46244</v>
      </c>
      <c r="C1059" s="73">
        <v>28</v>
      </c>
      <c r="D1059" s="73">
        <v>1</v>
      </c>
      <c r="E1059" s="75">
        <v>1</v>
      </c>
      <c r="F1059" s="73">
        <v>6</v>
      </c>
      <c r="G1059" s="73" t="s">
        <v>215</v>
      </c>
      <c r="H1059" s="73" t="s">
        <v>214</v>
      </c>
      <c r="I1059" s="73" t="s">
        <v>288</v>
      </c>
    </row>
    <row r="1060" spans="1:9" x14ac:dyDescent="0.25">
      <c r="A1060" s="73" t="s">
        <v>108</v>
      </c>
      <c r="B1060" s="74">
        <v>46245</v>
      </c>
      <c r="C1060" s="73">
        <v>46</v>
      </c>
      <c r="D1060" s="73">
        <v>12</v>
      </c>
      <c r="E1060" s="75">
        <v>12</v>
      </c>
      <c r="F1060" s="73">
        <v>6</v>
      </c>
      <c r="G1060" s="73" t="s">
        <v>215</v>
      </c>
      <c r="H1060" s="73" t="s">
        <v>214</v>
      </c>
      <c r="I1060" s="73" t="s">
        <v>288</v>
      </c>
    </row>
    <row r="1061" spans="1:9" x14ac:dyDescent="0.25">
      <c r="A1061" s="73" t="s">
        <v>108</v>
      </c>
      <c r="B1061" s="74">
        <v>46246</v>
      </c>
      <c r="C1061" s="73">
        <v>46</v>
      </c>
      <c r="D1061" s="73">
        <v>16</v>
      </c>
      <c r="E1061" s="75">
        <v>16</v>
      </c>
      <c r="F1061" s="73">
        <v>6</v>
      </c>
      <c r="G1061" s="73" t="s">
        <v>215</v>
      </c>
      <c r="H1061" s="73" t="s">
        <v>214</v>
      </c>
      <c r="I1061" s="73" t="s">
        <v>288</v>
      </c>
    </row>
    <row r="1062" spans="1:9" x14ac:dyDescent="0.25">
      <c r="A1062" s="73" t="s">
        <v>108</v>
      </c>
      <c r="B1062" s="74">
        <v>46248</v>
      </c>
      <c r="C1062" s="73">
        <v>45</v>
      </c>
      <c r="D1062" s="73">
        <v>14</v>
      </c>
      <c r="E1062" s="75">
        <v>14</v>
      </c>
      <c r="F1062" s="73">
        <v>4</v>
      </c>
      <c r="G1062" s="73" t="s">
        <v>215</v>
      </c>
      <c r="H1062" s="73" t="s">
        <v>214</v>
      </c>
      <c r="I1062" s="73" t="s">
        <v>293</v>
      </c>
    </row>
    <row r="1063" spans="1:9" x14ac:dyDescent="0.25">
      <c r="A1063" s="73" t="s">
        <v>108</v>
      </c>
      <c r="B1063" s="74">
        <v>46250</v>
      </c>
      <c r="C1063" s="73">
        <v>46</v>
      </c>
      <c r="D1063" s="73">
        <v>10</v>
      </c>
      <c r="E1063" s="75">
        <v>10</v>
      </c>
      <c r="F1063" s="73">
        <v>6</v>
      </c>
      <c r="G1063" s="73" t="s">
        <v>215</v>
      </c>
      <c r="H1063" s="73" t="s">
        <v>214</v>
      </c>
      <c r="I1063" s="73" t="s">
        <v>288</v>
      </c>
    </row>
    <row r="1064" spans="1:9" x14ac:dyDescent="0.25">
      <c r="A1064" s="73" t="s">
        <v>108</v>
      </c>
      <c r="B1064" s="74">
        <v>46251</v>
      </c>
      <c r="C1064" s="73">
        <v>36</v>
      </c>
      <c r="D1064" s="73">
        <v>0</v>
      </c>
      <c r="E1064" s="75">
        <v>0</v>
      </c>
      <c r="F1064" s="73">
        <v>6</v>
      </c>
      <c r="G1064" s="73" t="s">
        <v>215</v>
      </c>
      <c r="H1064" s="73" t="s">
        <v>214</v>
      </c>
      <c r="I1064" s="73" t="s">
        <v>292</v>
      </c>
    </row>
    <row r="1065" spans="1:9" x14ac:dyDescent="0.25">
      <c r="A1065" s="73" t="s">
        <v>108</v>
      </c>
      <c r="B1065" s="74">
        <v>46252</v>
      </c>
      <c r="C1065" s="73">
        <v>46</v>
      </c>
      <c r="D1065" s="73">
        <v>10</v>
      </c>
      <c r="E1065" s="75">
        <v>10</v>
      </c>
      <c r="F1065" s="73">
        <v>6</v>
      </c>
      <c r="G1065" s="73" t="s">
        <v>215</v>
      </c>
      <c r="H1065" s="73" t="s">
        <v>214</v>
      </c>
      <c r="I1065" s="73" t="s">
        <v>288</v>
      </c>
    </row>
    <row r="1066" spans="1:9" x14ac:dyDescent="0.25">
      <c r="A1066" s="73" t="s">
        <v>108</v>
      </c>
      <c r="B1066" s="74">
        <v>46253</v>
      </c>
      <c r="C1066" s="73">
        <v>46</v>
      </c>
      <c r="D1066" s="73">
        <v>13</v>
      </c>
      <c r="E1066" s="75">
        <v>13</v>
      </c>
      <c r="F1066" s="73">
        <v>6</v>
      </c>
      <c r="G1066" s="73" t="s">
        <v>215</v>
      </c>
      <c r="H1066" s="73" t="s">
        <v>214</v>
      </c>
      <c r="I1066" s="73" t="s">
        <v>288</v>
      </c>
    </row>
    <row r="1067" spans="1:9" x14ac:dyDescent="0.25">
      <c r="A1067" s="73" t="s">
        <v>108</v>
      </c>
      <c r="B1067" s="74">
        <v>46255</v>
      </c>
      <c r="C1067" s="73">
        <v>45</v>
      </c>
      <c r="D1067" s="73">
        <v>1</v>
      </c>
      <c r="E1067" s="75">
        <v>1</v>
      </c>
      <c r="F1067" s="73">
        <v>4</v>
      </c>
      <c r="G1067" s="73" t="s">
        <v>215</v>
      </c>
      <c r="H1067" s="73" t="s">
        <v>214</v>
      </c>
      <c r="I1067" s="73" t="s">
        <v>293</v>
      </c>
    </row>
    <row r="1068" spans="1:9" x14ac:dyDescent="0.25">
      <c r="A1068" s="73" t="s">
        <v>108</v>
      </c>
      <c r="B1068" s="74">
        <v>46257</v>
      </c>
      <c r="C1068" s="73">
        <v>46</v>
      </c>
      <c r="D1068" s="73">
        <v>1</v>
      </c>
      <c r="E1068" s="75">
        <v>1</v>
      </c>
      <c r="F1068" s="73">
        <v>6</v>
      </c>
      <c r="G1068" s="73" t="s">
        <v>215</v>
      </c>
      <c r="H1068" s="73" t="s">
        <v>214</v>
      </c>
      <c r="I1068" s="73" t="s">
        <v>288</v>
      </c>
    </row>
    <row r="1069" spans="1:9" x14ac:dyDescent="0.25">
      <c r="A1069" s="73" t="s">
        <v>108</v>
      </c>
      <c r="B1069" s="74">
        <v>46258</v>
      </c>
      <c r="C1069" s="73">
        <v>46</v>
      </c>
      <c r="D1069" s="73">
        <v>0</v>
      </c>
      <c r="E1069" s="75">
        <v>0</v>
      </c>
      <c r="F1069" s="73">
        <v>6</v>
      </c>
      <c r="G1069" s="73" t="s">
        <v>215</v>
      </c>
      <c r="H1069" s="73" t="s">
        <v>214</v>
      </c>
      <c r="I1069" s="73" t="s">
        <v>288</v>
      </c>
    </row>
    <row r="1070" spans="1:9" x14ac:dyDescent="0.25">
      <c r="A1070" s="73" t="s">
        <v>108</v>
      </c>
      <c r="B1070" s="74">
        <v>46259</v>
      </c>
      <c r="C1070" s="73">
        <v>46</v>
      </c>
      <c r="D1070" s="73">
        <v>5</v>
      </c>
      <c r="E1070" s="75">
        <v>5</v>
      </c>
      <c r="F1070" s="73">
        <v>6</v>
      </c>
      <c r="G1070" s="73" t="s">
        <v>215</v>
      </c>
      <c r="H1070" s="73" t="s">
        <v>214</v>
      </c>
      <c r="I1070" s="73" t="s">
        <v>288</v>
      </c>
    </row>
    <row r="1071" spans="1:9" x14ac:dyDescent="0.25">
      <c r="A1071" s="73" t="s">
        <v>108</v>
      </c>
      <c r="B1071" s="74">
        <v>46260</v>
      </c>
      <c r="C1071" s="73">
        <v>46</v>
      </c>
      <c r="D1071" s="73">
        <v>3</v>
      </c>
      <c r="E1071" s="75">
        <v>3</v>
      </c>
      <c r="F1071" s="73">
        <v>6</v>
      </c>
      <c r="G1071" s="73" t="s">
        <v>215</v>
      </c>
      <c r="H1071" s="73" t="s">
        <v>214</v>
      </c>
      <c r="I1071" s="73" t="s">
        <v>288</v>
      </c>
    </row>
    <row r="1072" spans="1:9" x14ac:dyDescent="0.25">
      <c r="A1072" s="73" t="s">
        <v>108</v>
      </c>
      <c r="B1072" s="74">
        <v>46262</v>
      </c>
      <c r="C1072" s="73">
        <v>45</v>
      </c>
      <c r="D1072" s="73">
        <v>3</v>
      </c>
      <c r="E1072" s="75">
        <v>3</v>
      </c>
      <c r="F1072" s="73">
        <v>4</v>
      </c>
      <c r="G1072" s="73" t="s">
        <v>215</v>
      </c>
      <c r="H1072" s="73" t="s">
        <v>214</v>
      </c>
      <c r="I1072" s="73" t="s">
        <v>293</v>
      </c>
    </row>
    <row r="1073" spans="1:9" x14ac:dyDescent="0.25">
      <c r="A1073" s="73" t="s">
        <v>108</v>
      </c>
      <c r="B1073" s="74">
        <v>46264</v>
      </c>
      <c r="C1073" s="73">
        <v>46</v>
      </c>
      <c r="D1073" s="73">
        <v>5</v>
      </c>
      <c r="E1073" s="75">
        <v>5</v>
      </c>
      <c r="F1073" s="73">
        <v>6</v>
      </c>
      <c r="G1073" s="73" t="s">
        <v>215</v>
      </c>
      <c r="H1073" s="73" t="s">
        <v>214</v>
      </c>
      <c r="I1073" s="73" t="s">
        <v>288</v>
      </c>
    </row>
    <row r="1074" spans="1:9" x14ac:dyDescent="0.25">
      <c r="A1074" s="73" t="s">
        <v>108</v>
      </c>
      <c r="B1074" s="74">
        <v>46265</v>
      </c>
      <c r="C1074" s="73">
        <v>36</v>
      </c>
      <c r="D1074" s="73">
        <v>1</v>
      </c>
      <c r="E1074" s="75">
        <v>1</v>
      </c>
      <c r="F1074" s="73">
        <v>6</v>
      </c>
      <c r="G1074" s="73" t="s">
        <v>215</v>
      </c>
      <c r="H1074" s="73" t="s">
        <v>214</v>
      </c>
      <c r="I1074" s="73" t="s">
        <v>292</v>
      </c>
    </row>
    <row r="1075" spans="1:9" x14ac:dyDescent="0.25">
      <c r="A1075" s="73" t="s">
        <v>108</v>
      </c>
      <c r="B1075" s="74">
        <v>46266</v>
      </c>
      <c r="C1075" s="73">
        <v>46</v>
      </c>
      <c r="D1075" s="73">
        <v>2</v>
      </c>
      <c r="E1075" s="75">
        <v>2</v>
      </c>
      <c r="F1075" s="73">
        <v>6</v>
      </c>
      <c r="G1075" s="73" t="s">
        <v>215</v>
      </c>
      <c r="H1075" s="73" t="s">
        <v>214</v>
      </c>
      <c r="I1075" s="73" t="s">
        <v>288</v>
      </c>
    </row>
    <row r="1076" spans="1:9" x14ac:dyDescent="0.25">
      <c r="A1076" s="73" t="s">
        <v>108</v>
      </c>
      <c r="B1076" s="74">
        <v>46267</v>
      </c>
      <c r="C1076" s="73">
        <v>42</v>
      </c>
      <c r="D1076" s="73">
        <v>4</v>
      </c>
      <c r="E1076" s="75">
        <v>4</v>
      </c>
      <c r="F1076" s="73">
        <v>6</v>
      </c>
      <c r="G1076" s="73" t="s">
        <v>215</v>
      </c>
      <c r="H1076" s="73" t="s">
        <v>214</v>
      </c>
      <c r="I1076" s="73" t="s">
        <v>292</v>
      </c>
    </row>
    <row r="1077" spans="1:9" x14ac:dyDescent="0.25">
      <c r="A1077" s="73" t="s">
        <v>108</v>
      </c>
      <c r="B1077" s="74">
        <v>46269</v>
      </c>
      <c r="C1077" s="73">
        <v>45</v>
      </c>
      <c r="D1077" s="73">
        <v>6</v>
      </c>
      <c r="E1077" s="75">
        <v>6</v>
      </c>
      <c r="F1077" s="73">
        <v>4</v>
      </c>
      <c r="G1077" s="73" t="s">
        <v>215</v>
      </c>
      <c r="H1077" s="73" t="s">
        <v>214</v>
      </c>
      <c r="I1077" s="73" t="s">
        <v>293</v>
      </c>
    </row>
    <row r="1078" spans="1:9" x14ac:dyDescent="0.25">
      <c r="A1078" s="73" t="s">
        <v>108</v>
      </c>
      <c r="B1078" s="74">
        <v>46271</v>
      </c>
      <c r="C1078" s="73">
        <v>47</v>
      </c>
      <c r="D1078" s="73">
        <v>0</v>
      </c>
      <c r="E1078" s="75">
        <v>0</v>
      </c>
      <c r="F1078" s="73">
        <v>6</v>
      </c>
      <c r="G1078" s="73" t="s">
        <v>215</v>
      </c>
      <c r="H1078" s="73" t="s">
        <v>214</v>
      </c>
      <c r="I1078" s="73" t="s">
        <v>293</v>
      </c>
    </row>
    <row r="1079" spans="1:9" x14ac:dyDescent="0.25">
      <c r="A1079" s="73" t="s">
        <v>108</v>
      </c>
      <c r="B1079" s="74">
        <v>46272</v>
      </c>
      <c r="C1079" s="73">
        <v>46</v>
      </c>
      <c r="D1079" s="73">
        <v>5</v>
      </c>
      <c r="E1079" s="75">
        <v>5</v>
      </c>
      <c r="F1079" s="73">
        <v>6</v>
      </c>
      <c r="G1079" s="73" t="s">
        <v>215</v>
      </c>
      <c r="H1079" s="73" t="s">
        <v>214</v>
      </c>
      <c r="I1079" s="73" t="s">
        <v>288</v>
      </c>
    </row>
    <row r="1080" spans="1:9" x14ac:dyDescent="0.25">
      <c r="A1080" s="73" t="s">
        <v>108</v>
      </c>
      <c r="B1080" s="74">
        <v>46273</v>
      </c>
      <c r="C1080" s="73">
        <v>42</v>
      </c>
      <c r="D1080" s="73">
        <v>0</v>
      </c>
      <c r="E1080" s="75">
        <v>0</v>
      </c>
      <c r="F1080" s="73">
        <v>6</v>
      </c>
      <c r="G1080" s="73" t="s">
        <v>215</v>
      </c>
      <c r="H1080" s="73" t="s">
        <v>214</v>
      </c>
      <c r="I1080" s="73" t="s">
        <v>292</v>
      </c>
    </row>
    <row r="1081" spans="1:9" x14ac:dyDescent="0.25">
      <c r="A1081" s="73" t="s">
        <v>108</v>
      </c>
      <c r="B1081" s="74">
        <v>46274</v>
      </c>
      <c r="C1081" s="73">
        <v>42</v>
      </c>
      <c r="D1081" s="73">
        <v>4</v>
      </c>
      <c r="E1081" s="75">
        <v>4</v>
      </c>
      <c r="F1081" s="73">
        <v>6</v>
      </c>
      <c r="G1081" s="73" t="s">
        <v>215</v>
      </c>
      <c r="H1081" s="73" t="s">
        <v>214</v>
      </c>
      <c r="I1081" s="73" t="s">
        <v>292</v>
      </c>
    </row>
    <row r="1082" spans="1:9" x14ac:dyDescent="0.25">
      <c r="A1082" s="73" t="s">
        <v>108</v>
      </c>
      <c r="B1082" s="74">
        <v>46276</v>
      </c>
      <c r="C1082" s="73">
        <v>45</v>
      </c>
      <c r="D1082" s="73">
        <v>0</v>
      </c>
      <c r="E1082" s="75">
        <v>0</v>
      </c>
      <c r="F1082" s="73">
        <v>4</v>
      </c>
      <c r="G1082" s="73" t="s">
        <v>215</v>
      </c>
      <c r="H1082" s="73" t="s">
        <v>214</v>
      </c>
      <c r="I1082" s="73" t="s">
        <v>293</v>
      </c>
    </row>
    <row r="1083" spans="1:9" x14ac:dyDescent="0.25">
      <c r="A1083" s="73" t="s">
        <v>108</v>
      </c>
      <c r="B1083" s="74">
        <v>46278</v>
      </c>
      <c r="C1083" s="73">
        <v>45</v>
      </c>
      <c r="D1083" s="73">
        <v>0</v>
      </c>
      <c r="E1083" s="75">
        <v>0</v>
      </c>
      <c r="F1083" s="73">
        <v>6</v>
      </c>
      <c r="G1083" s="73" t="s">
        <v>215</v>
      </c>
      <c r="H1083" s="73" t="s">
        <v>214</v>
      </c>
      <c r="I1083" s="73" t="s">
        <v>293</v>
      </c>
    </row>
    <row r="1084" spans="1:9" x14ac:dyDescent="0.25">
      <c r="A1084" s="73" t="s">
        <v>108</v>
      </c>
      <c r="B1084" s="74">
        <v>46279</v>
      </c>
      <c r="C1084" s="73">
        <v>45</v>
      </c>
      <c r="D1084" s="73">
        <v>1</v>
      </c>
      <c r="E1084" s="75">
        <v>1</v>
      </c>
      <c r="F1084" s="73">
        <v>6</v>
      </c>
      <c r="G1084" s="73" t="s">
        <v>215</v>
      </c>
      <c r="H1084" s="73" t="s">
        <v>214</v>
      </c>
      <c r="I1084" s="73" t="s">
        <v>293</v>
      </c>
    </row>
    <row r="1085" spans="1:9" x14ac:dyDescent="0.25">
      <c r="A1085" s="73" t="s">
        <v>108</v>
      </c>
      <c r="B1085" s="74">
        <v>46280</v>
      </c>
      <c r="C1085" s="73">
        <v>42</v>
      </c>
      <c r="D1085" s="73">
        <v>0</v>
      </c>
      <c r="E1085" s="75">
        <v>0</v>
      </c>
      <c r="F1085" s="73">
        <v>6</v>
      </c>
      <c r="G1085" s="73" t="s">
        <v>215</v>
      </c>
      <c r="H1085" s="73" t="s">
        <v>214</v>
      </c>
      <c r="I1085" s="73" t="s">
        <v>292</v>
      </c>
    </row>
    <row r="1086" spans="1:9" x14ac:dyDescent="0.25">
      <c r="A1086" s="73" t="s">
        <v>108</v>
      </c>
      <c r="B1086" s="74">
        <v>46281</v>
      </c>
      <c r="C1086" s="73">
        <v>42</v>
      </c>
      <c r="D1086" s="73">
        <v>1</v>
      </c>
      <c r="E1086" s="75">
        <v>1</v>
      </c>
      <c r="F1086" s="73">
        <v>6</v>
      </c>
      <c r="G1086" s="73" t="s">
        <v>215</v>
      </c>
      <c r="H1086" s="73" t="s">
        <v>214</v>
      </c>
      <c r="I1086" s="73" t="s">
        <v>292</v>
      </c>
    </row>
    <row r="1087" spans="1:9" x14ac:dyDescent="0.25">
      <c r="A1087" s="73" t="s">
        <v>108</v>
      </c>
      <c r="B1087" s="74">
        <v>46283</v>
      </c>
      <c r="C1087" s="73">
        <v>45</v>
      </c>
      <c r="D1087" s="73">
        <v>0</v>
      </c>
      <c r="E1087" s="75">
        <v>0</v>
      </c>
      <c r="F1087" s="73">
        <v>4</v>
      </c>
      <c r="G1087" s="73" t="s">
        <v>215</v>
      </c>
      <c r="H1087" s="73" t="s">
        <v>214</v>
      </c>
      <c r="I1087" s="73" t="s">
        <v>293</v>
      </c>
    </row>
    <row r="1088" spans="1:9" x14ac:dyDescent="0.25">
      <c r="A1088" s="73" t="s">
        <v>108</v>
      </c>
      <c r="B1088" s="74">
        <v>46285</v>
      </c>
      <c r="C1088" s="73">
        <v>47</v>
      </c>
      <c r="D1088" s="73">
        <v>1</v>
      </c>
      <c r="E1088" s="75">
        <v>1</v>
      </c>
      <c r="F1088" s="73">
        <v>6</v>
      </c>
      <c r="G1088" s="73" t="s">
        <v>215</v>
      </c>
      <c r="H1088" s="73" t="s">
        <v>214</v>
      </c>
      <c r="I1088" s="73" t="s">
        <v>293</v>
      </c>
    </row>
    <row r="1089" spans="1:9" x14ac:dyDescent="0.25">
      <c r="A1089" s="73" t="s">
        <v>108</v>
      </c>
      <c r="B1089" s="74">
        <v>46286</v>
      </c>
      <c r="C1089" s="73">
        <v>46</v>
      </c>
      <c r="D1089" s="73">
        <v>0</v>
      </c>
      <c r="E1089" s="75">
        <v>0</v>
      </c>
      <c r="F1089" s="73">
        <v>6</v>
      </c>
      <c r="G1089" s="73" t="s">
        <v>215</v>
      </c>
      <c r="H1089" s="73" t="s">
        <v>214</v>
      </c>
      <c r="I1089" s="73" t="s">
        <v>288</v>
      </c>
    </row>
    <row r="1090" spans="1:9" x14ac:dyDescent="0.25">
      <c r="A1090" s="73" t="s">
        <v>108</v>
      </c>
      <c r="B1090" s="74">
        <v>46287</v>
      </c>
      <c r="C1090" s="73">
        <v>42</v>
      </c>
      <c r="D1090" s="73">
        <v>0</v>
      </c>
      <c r="E1090" s="75">
        <v>0</v>
      </c>
      <c r="F1090" s="73">
        <v>6</v>
      </c>
      <c r="G1090" s="73" t="s">
        <v>215</v>
      </c>
      <c r="H1090" s="73" t="s">
        <v>214</v>
      </c>
      <c r="I1090" s="73" t="s">
        <v>292</v>
      </c>
    </row>
    <row r="1091" spans="1:9" x14ac:dyDescent="0.25">
      <c r="A1091" s="73" t="s">
        <v>108</v>
      </c>
      <c r="B1091" s="74">
        <v>46288</v>
      </c>
      <c r="C1091" s="73">
        <v>42</v>
      </c>
      <c r="D1091" s="73">
        <v>1</v>
      </c>
      <c r="E1091" s="75">
        <v>1</v>
      </c>
      <c r="F1091" s="73">
        <v>6</v>
      </c>
      <c r="G1091" s="73" t="s">
        <v>215</v>
      </c>
      <c r="H1091" s="73" t="s">
        <v>214</v>
      </c>
      <c r="I1091" s="73" t="s">
        <v>292</v>
      </c>
    </row>
    <row r="1092" spans="1:9" x14ac:dyDescent="0.25">
      <c r="A1092" s="73" t="s">
        <v>108</v>
      </c>
      <c r="B1092" s="74">
        <v>46290</v>
      </c>
      <c r="C1092" s="73">
        <v>45</v>
      </c>
      <c r="D1092" s="73">
        <v>2</v>
      </c>
      <c r="E1092" s="75">
        <v>2</v>
      </c>
      <c r="F1092" s="73">
        <v>4</v>
      </c>
      <c r="G1092" s="73" t="s">
        <v>215</v>
      </c>
      <c r="H1092" s="73" t="s">
        <v>214</v>
      </c>
      <c r="I1092" s="73" t="s">
        <v>293</v>
      </c>
    </row>
    <row r="1093" spans="1:9" x14ac:dyDescent="0.25">
      <c r="A1093" s="73" t="s">
        <v>108</v>
      </c>
      <c r="B1093" s="74">
        <v>46292</v>
      </c>
      <c r="C1093" s="73">
        <v>47</v>
      </c>
      <c r="D1093" s="73">
        <v>1</v>
      </c>
      <c r="E1093" s="75">
        <v>1</v>
      </c>
      <c r="F1093" s="73">
        <v>6</v>
      </c>
      <c r="G1093" s="73" t="s">
        <v>215</v>
      </c>
      <c r="H1093" s="73" t="s">
        <v>214</v>
      </c>
      <c r="I1093" s="73" t="s">
        <v>293</v>
      </c>
    </row>
    <row r="1094" spans="1:9" x14ac:dyDescent="0.25">
      <c r="A1094" s="73" t="s">
        <v>108</v>
      </c>
      <c r="B1094" s="74">
        <v>46293</v>
      </c>
      <c r="C1094" s="73">
        <v>46</v>
      </c>
      <c r="D1094" s="73">
        <v>0</v>
      </c>
      <c r="E1094" s="75">
        <v>0</v>
      </c>
      <c r="F1094" s="73">
        <v>6</v>
      </c>
      <c r="G1094" s="73" t="s">
        <v>215</v>
      </c>
      <c r="H1094" s="73" t="s">
        <v>214</v>
      </c>
      <c r="I1094" s="73" t="s">
        <v>288</v>
      </c>
    </row>
    <row r="1095" spans="1:9" x14ac:dyDescent="0.25">
      <c r="A1095" s="73" t="s">
        <v>108</v>
      </c>
      <c r="B1095" s="74">
        <v>46294</v>
      </c>
      <c r="C1095" s="73">
        <v>42</v>
      </c>
      <c r="D1095" s="73">
        <v>1</v>
      </c>
      <c r="E1095" s="75">
        <v>1</v>
      </c>
      <c r="F1095" s="73">
        <v>6</v>
      </c>
      <c r="G1095" s="73" t="s">
        <v>215</v>
      </c>
      <c r="H1095" s="73" t="s">
        <v>214</v>
      </c>
      <c r="I1095" s="73" t="s">
        <v>292</v>
      </c>
    </row>
    <row r="1096" spans="1:9" x14ac:dyDescent="0.25">
      <c r="A1096" s="73" t="s">
        <v>108</v>
      </c>
      <c r="B1096" s="74">
        <v>46295</v>
      </c>
      <c r="C1096" s="73">
        <v>42</v>
      </c>
      <c r="D1096" s="73">
        <v>1</v>
      </c>
      <c r="E1096" s="75">
        <v>1</v>
      </c>
      <c r="F1096" s="73">
        <v>6</v>
      </c>
      <c r="G1096" s="73" t="s">
        <v>215</v>
      </c>
      <c r="H1096" s="73" t="s">
        <v>214</v>
      </c>
      <c r="I1096" s="73" t="s">
        <v>292</v>
      </c>
    </row>
    <row r="1097" spans="1:9" x14ac:dyDescent="0.25">
      <c r="A1097" s="73" t="s">
        <v>108</v>
      </c>
      <c r="B1097" s="74">
        <v>46297</v>
      </c>
      <c r="C1097" s="73">
        <v>45</v>
      </c>
      <c r="D1097" s="73">
        <v>0</v>
      </c>
      <c r="E1097" s="75">
        <v>0</v>
      </c>
      <c r="F1097" s="73">
        <v>4</v>
      </c>
      <c r="G1097" s="73" t="s">
        <v>215</v>
      </c>
      <c r="H1097" s="73" t="s">
        <v>214</v>
      </c>
      <c r="I1097" s="73" t="s">
        <v>293</v>
      </c>
    </row>
    <row r="1098" spans="1:9" x14ac:dyDescent="0.25">
      <c r="A1098" s="73" t="s">
        <v>108</v>
      </c>
      <c r="B1098" s="74">
        <v>46299</v>
      </c>
      <c r="C1098" s="73">
        <v>46</v>
      </c>
      <c r="D1098" s="73">
        <v>0</v>
      </c>
      <c r="E1098" s="75">
        <v>0</v>
      </c>
      <c r="F1098" s="73">
        <v>6</v>
      </c>
      <c r="G1098" s="73" t="s">
        <v>215</v>
      </c>
      <c r="H1098" s="73" t="s">
        <v>214</v>
      </c>
      <c r="I1098" s="73" t="s">
        <v>288</v>
      </c>
    </row>
    <row r="1099" spans="1:9" x14ac:dyDescent="0.25">
      <c r="A1099" s="73" t="s">
        <v>108</v>
      </c>
      <c r="B1099" s="74">
        <v>46300</v>
      </c>
      <c r="C1099" s="73">
        <v>45</v>
      </c>
      <c r="D1099" s="73">
        <v>0</v>
      </c>
      <c r="E1099" s="75">
        <v>0</v>
      </c>
      <c r="F1099" s="73">
        <v>6</v>
      </c>
      <c r="G1099" s="73" t="s">
        <v>215</v>
      </c>
      <c r="H1099" s="73" t="s">
        <v>214</v>
      </c>
      <c r="I1099" s="73" t="s">
        <v>293</v>
      </c>
    </row>
    <row r="1100" spans="1:9" x14ac:dyDescent="0.25">
      <c r="A1100" s="73" t="s">
        <v>108</v>
      </c>
      <c r="B1100" s="74">
        <v>46301</v>
      </c>
      <c r="C1100" s="73">
        <v>42</v>
      </c>
      <c r="D1100" s="73">
        <v>0</v>
      </c>
      <c r="E1100" s="75">
        <v>0</v>
      </c>
      <c r="F1100" s="73">
        <v>6</v>
      </c>
      <c r="G1100" s="73" t="s">
        <v>215</v>
      </c>
      <c r="H1100" s="73" t="s">
        <v>214</v>
      </c>
      <c r="I1100" s="73" t="s">
        <v>292</v>
      </c>
    </row>
    <row r="1101" spans="1:9" x14ac:dyDescent="0.25">
      <c r="A1101" s="73" t="s">
        <v>108</v>
      </c>
      <c r="B1101" s="74">
        <v>46302</v>
      </c>
      <c r="C1101" s="73">
        <v>46</v>
      </c>
      <c r="D1101" s="73">
        <v>1</v>
      </c>
      <c r="E1101" s="75">
        <v>1</v>
      </c>
      <c r="F1101" s="73">
        <v>6</v>
      </c>
      <c r="G1101" s="73" t="s">
        <v>215</v>
      </c>
      <c r="H1101" s="73" t="s">
        <v>214</v>
      </c>
      <c r="I1101" s="73" t="s">
        <v>288</v>
      </c>
    </row>
    <row r="1102" spans="1:9" x14ac:dyDescent="0.25">
      <c r="A1102" s="73" t="s">
        <v>108</v>
      </c>
      <c r="B1102" s="74">
        <v>46304</v>
      </c>
      <c r="C1102" s="73">
        <v>45</v>
      </c>
      <c r="D1102" s="73">
        <v>0</v>
      </c>
      <c r="E1102" s="75">
        <v>0</v>
      </c>
      <c r="F1102" s="73">
        <v>4</v>
      </c>
      <c r="G1102" s="73" t="s">
        <v>215</v>
      </c>
      <c r="H1102" s="73" t="s">
        <v>214</v>
      </c>
      <c r="I1102" s="73" t="s">
        <v>293</v>
      </c>
    </row>
    <row r="1103" spans="1:9" x14ac:dyDescent="0.25">
      <c r="A1103" s="73" t="s">
        <v>108</v>
      </c>
      <c r="B1103" s="74">
        <v>46306</v>
      </c>
      <c r="C1103" s="73">
        <v>46</v>
      </c>
      <c r="D1103" s="73">
        <v>0</v>
      </c>
      <c r="E1103" s="75">
        <v>0</v>
      </c>
      <c r="F1103" s="73">
        <v>6</v>
      </c>
      <c r="G1103" s="73" t="s">
        <v>215</v>
      </c>
      <c r="H1103" s="73" t="s">
        <v>214</v>
      </c>
      <c r="I1103" s="73" t="s">
        <v>288</v>
      </c>
    </row>
    <row r="1104" spans="1:9" x14ac:dyDescent="0.25">
      <c r="A1104" s="73" t="s">
        <v>108</v>
      </c>
      <c r="B1104" s="74">
        <v>46307</v>
      </c>
      <c r="C1104" s="73">
        <v>45</v>
      </c>
      <c r="D1104" s="73">
        <v>3</v>
      </c>
      <c r="E1104" s="75">
        <v>3</v>
      </c>
      <c r="F1104" s="73">
        <v>6</v>
      </c>
      <c r="G1104" s="73" t="s">
        <v>215</v>
      </c>
      <c r="H1104" s="73" t="s">
        <v>214</v>
      </c>
      <c r="I1104" s="73" t="s">
        <v>293</v>
      </c>
    </row>
    <row r="1105" spans="1:9" x14ac:dyDescent="0.25">
      <c r="A1105" s="73" t="s">
        <v>108</v>
      </c>
      <c r="B1105" s="74">
        <v>46308</v>
      </c>
      <c r="C1105" s="73">
        <v>42</v>
      </c>
      <c r="D1105" s="73">
        <v>3</v>
      </c>
      <c r="E1105" s="75">
        <v>3</v>
      </c>
      <c r="F1105" s="73">
        <v>6</v>
      </c>
      <c r="G1105" s="73" t="s">
        <v>215</v>
      </c>
      <c r="H1105" s="73" t="s">
        <v>214</v>
      </c>
      <c r="I1105" s="73" t="s">
        <v>292</v>
      </c>
    </row>
    <row r="1106" spans="1:9" x14ac:dyDescent="0.25">
      <c r="A1106" s="73" t="s">
        <v>108</v>
      </c>
      <c r="B1106" s="74">
        <v>46309</v>
      </c>
      <c r="C1106" s="73">
        <v>46</v>
      </c>
      <c r="D1106" s="73">
        <v>0</v>
      </c>
      <c r="E1106" s="75">
        <v>0</v>
      </c>
      <c r="F1106" s="73">
        <v>6</v>
      </c>
      <c r="G1106" s="73" t="s">
        <v>215</v>
      </c>
      <c r="H1106" s="73" t="s">
        <v>214</v>
      </c>
      <c r="I1106" s="73" t="s">
        <v>288</v>
      </c>
    </row>
    <row r="1107" spans="1:9" x14ac:dyDescent="0.25">
      <c r="A1107" s="73" t="s">
        <v>108</v>
      </c>
      <c r="B1107" s="74">
        <v>46311</v>
      </c>
      <c r="C1107" s="73">
        <v>45</v>
      </c>
      <c r="D1107" s="73">
        <v>0</v>
      </c>
      <c r="E1107" s="75">
        <v>0</v>
      </c>
      <c r="F1107" s="73">
        <v>4</v>
      </c>
      <c r="G1107" s="73" t="s">
        <v>215</v>
      </c>
      <c r="H1107" s="73" t="s">
        <v>214</v>
      </c>
      <c r="I1107" s="73" t="s">
        <v>293</v>
      </c>
    </row>
    <row r="1108" spans="1:9" x14ac:dyDescent="0.25">
      <c r="A1108" s="73" t="s">
        <v>108</v>
      </c>
      <c r="B1108" s="74">
        <v>46313</v>
      </c>
      <c r="C1108" s="73">
        <v>45</v>
      </c>
      <c r="D1108" s="73">
        <v>0</v>
      </c>
      <c r="E1108" s="75">
        <v>0</v>
      </c>
      <c r="F1108" s="73">
        <v>6</v>
      </c>
      <c r="G1108" s="73" t="s">
        <v>215</v>
      </c>
      <c r="H1108" s="73" t="s">
        <v>214</v>
      </c>
      <c r="I1108" s="73" t="s">
        <v>293</v>
      </c>
    </row>
    <row r="1109" spans="1:9" x14ac:dyDescent="0.25">
      <c r="A1109" s="73" t="s">
        <v>108</v>
      </c>
      <c r="B1109" s="74">
        <v>46314</v>
      </c>
      <c r="C1109" s="73">
        <v>45</v>
      </c>
      <c r="D1109" s="73">
        <v>1</v>
      </c>
      <c r="E1109" s="75">
        <v>1</v>
      </c>
      <c r="F1109" s="73">
        <v>6</v>
      </c>
      <c r="G1109" s="73" t="s">
        <v>215</v>
      </c>
      <c r="H1109" s="73" t="s">
        <v>214</v>
      </c>
      <c r="I1109" s="73" t="s">
        <v>293</v>
      </c>
    </row>
    <row r="1110" spans="1:9" x14ac:dyDescent="0.25">
      <c r="A1110" s="73" t="s">
        <v>108</v>
      </c>
      <c r="B1110" s="74">
        <v>46315</v>
      </c>
      <c r="C1110" s="73">
        <v>46</v>
      </c>
      <c r="D1110" s="73">
        <v>4</v>
      </c>
      <c r="E1110" s="75">
        <v>4</v>
      </c>
      <c r="F1110" s="73">
        <v>6</v>
      </c>
      <c r="G1110" s="73" t="s">
        <v>215</v>
      </c>
      <c r="H1110" s="73" t="s">
        <v>214</v>
      </c>
      <c r="I1110" s="73" t="s">
        <v>288</v>
      </c>
    </row>
    <row r="1111" spans="1:9" x14ac:dyDescent="0.25">
      <c r="A1111" s="73" t="s">
        <v>108</v>
      </c>
      <c r="B1111" s="74">
        <v>46316</v>
      </c>
      <c r="C1111" s="73">
        <v>45</v>
      </c>
      <c r="D1111" s="73">
        <v>0</v>
      </c>
      <c r="E1111" s="75">
        <v>0</v>
      </c>
      <c r="F1111" s="73">
        <v>6</v>
      </c>
      <c r="G1111" s="73" t="s">
        <v>215</v>
      </c>
      <c r="H1111" s="73" t="s">
        <v>214</v>
      </c>
      <c r="I1111" s="73" t="s">
        <v>293</v>
      </c>
    </row>
    <row r="1112" spans="1:9" x14ac:dyDescent="0.25">
      <c r="A1112" s="73" t="s">
        <v>108</v>
      </c>
      <c r="B1112" s="74">
        <v>46318</v>
      </c>
      <c r="C1112" s="73">
        <v>45</v>
      </c>
      <c r="D1112" s="73">
        <v>0</v>
      </c>
      <c r="E1112" s="75">
        <v>0</v>
      </c>
      <c r="F1112" s="73">
        <v>4</v>
      </c>
      <c r="G1112" s="73" t="s">
        <v>215</v>
      </c>
      <c r="H1112" s="73" t="s">
        <v>214</v>
      </c>
      <c r="I1112" s="73" t="s">
        <v>293</v>
      </c>
    </row>
    <row r="1113" spans="1:9" x14ac:dyDescent="0.25">
      <c r="A1113" s="73" t="s">
        <v>109</v>
      </c>
      <c r="B1113" s="74">
        <v>46216</v>
      </c>
      <c r="C1113" s="73">
        <v>30</v>
      </c>
      <c r="D1113" s="73">
        <v>0</v>
      </c>
      <c r="E1113" s="75">
        <v>0</v>
      </c>
      <c r="F1113" s="73">
        <v>6</v>
      </c>
      <c r="G1113" s="73" t="s">
        <v>217</v>
      </c>
      <c r="H1113" s="73" t="s">
        <v>216</v>
      </c>
      <c r="I1113" s="73" t="s">
        <v>292</v>
      </c>
    </row>
    <row r="1114" spans="1:9" x14ac:dyDescent="0.25">
      <c r="A1114" s="73" t="s">
        <v>109</v>
      </c>
      <c r="B1114" s="74">
        <v>46217</v>
      </c>
      <c r="C1114" s="73">
        <v>12</v>
      </c>
      <c r="D1114" s="73">
        <v>8</v>
      </c>
      <c r="E1114" s="75">
        <v>8</v>
      </c>
      <c r="F1114" s="73">
        <v>6</v>
      </c>
      <c r="G1114" s="73" t="s">
        <v>217</v>
      </c>
      <c r="H1114" s="73" t="s">
        <v>216</v>
      </c>
      <c r="I1114" s="73" t="s">
        <v>292</v>
      </c>
    </row>
    <row r="1115" spans="1:9" x14ac:dyDescent="0.25">
      <c r="A1115" s="73" t="s">
        <v>109</v>
      </c>
      <c r="B1115" s="74">
        <v>46218</v>
      </c>
      <c r="C1115" s="73">
        <v>46</v>
      </c>
      <c r="D1115" s="73">
        <v>34</v>
      </c>
      <c r="E1115" s="75">
        <v>34</v>
      </c>
      <c r="F1115" s="73">
        <v>6</v>
      </c>
      <c r="G1115" s="73" t="s">
        <v>217</v>
      </c>
      <c r="H1115" s="73" t="s">
        <v>216</v>
      </c>
      <c r="I1115" s="73" t="s">
        <v>288</v>
      </c>
    </row>
    <row r="1116" spans="1:9" x14ac:dyDescent="0.25">
      <c r="A1116" s="73" t="s">
        <v>109</v>
      </c>
      <c r="B1116" s="74">
        <v>46220</v>
      </c>
      <c r="C1116" s="73">
        <v>43</v>
      </c>
      <c r="D1116" s="73">
        <v>17</v>
      </c>
      <c r="E1116" s="75">
        <v>17</v>
      </c>
      <c r="F1116" s="73">
        <v>6</v>
      </c>
      <c r="G1116" s="73" t="s">
        <v>217</v>
      </c>
      <c r="H1116" s="73" t="s">
        <v>216</v>
      </c>
      <c r="I1116" s="73" t="s">
        <v>293</v>
      </c>
    </row>
    <row r="1117" spans="1:9" x14ac:dyDescent="0.25">
      <c r="A1117" s="73" t="s">
        <v>109</v>
      </c>
      <c r="B1117" s="74">
        <v>46222</v>
      </c>
      <c r="C1117" s="73">
        <v>46</v>
      </c>
      <c r="D1117" s="73">
        <v>27</v>
      </c>
      <c r="E1117" s="75">
        <v>27</v>
      </c>
      <c r="F1117" s="73">
        <v>6</v>
      </c>
      <c r="G1117" s="73" t="s">
        <v>217</v>
      </c>
      <c r="H1117" s="73" t="s">
        <v>216</v>
      </c>
      <c r="I1117" s="73" t="s">
        <v>288</v>
      </c>
    </row>
    <row r="1118" spans="1:9" x14ac:dyDescent="0.25">
      <c r="A1118" s="73" t="s">
        <v>109</v>
      </c>
      <c r="B1118" s="74">
        <v>46223</v>
      </c>
      <c r="C1118" s="73">
        <v>46</v>
      </c>
      <c r="D1118" s="73">
        <v>0</v>
      </c>
      <c r="E1118" s="75">
        <v>0</v>
      </c>
      <c r="F1118" s="73">
        <v>6</v>
      </c>
      <c r="G1118" s="73" t="s">
        <v>217</v>
      </c>
      <c r="H1118" s="73" t="s">
        <v>216</v>
      </c>
      <c r="I1118" s="73" t="s">
        <v>288</v>
      </c>
    </row>
    <row r="1119" spans="1:9" x14ac:dyDescent="0.25">
      <c r="A1119" s="73" t="s">
        <v>109</v>
      </c>
      <c r="B1119" s="74">
        <v>46224</v>
      </c>
      <c r="C1119" s="73">
        <v>46</v>
      </c>
      <c r="D1119" s="73">
        <v>12</v>
      </c>
      <c r="E1119" s="75">
        <v>12</v>
      </c>
      <c r="F1119" s="73">
        <v>6</v>
      </c>
      <c r="G1119" s="73" t="s">
        <v>217</v>
      </c>
      <c r="H1119" s="73" t="s">
        <v>216</v>
      </c>
      <c r="I1119" s="73" t="s">
        <v>288</v>
      </c>
    </row>
    <row r="1120" spans="1:9" x14ac:dyDescent="0.25">
      <c r="A1120" s="73" t="s">
        <v>109</v>
      </c>
      <c r="B1120" s="74">
        <v>46225</v>
      </c>
      <c r="C1120" s="73">
        <v>46</v>
      </c>
      <c r="D1120" s="73">
        <v>0</v>
      </c>
      <c r="E1120" s="75">
        <v>0</v>
      </c>
      <c r="F1120" s="73">
        <v>6</v>
      </c>
      <c r="G1120" s="73" t="s">
        <v>217</v>
      </c>
      <c r="H1120" s="73" t="s">
        <v>216</v>
      </c>
      <c r="I1120" s="73" t="s">
        <v>288</v>
      </c>
    </row>
    <row r="1121" spans="1:9" x14ac:dyDescent="0.25">
      <c r="A1121" s="73" t="s">
        <v>109</v>
      </c>
      <c r="B1121" s="74">
        <v>46227</v>
      </c>
      <c r="C1121" s="73">
        <v>43</v>
      </c>
      <c r="D1121" s="73">
        <v>11</v>
      </c>
      <c r="E1121" s="75">
        <v>11</v>
      </c>
      <c r="F1121" s="73">
        <v>6</v>
      </c>
      <c r="G1121" s="73" t="s">
        <v>217</v>
      </c>
      <c r="H1121" s="73" t="s">
        <v>216</v>
      </c>
      <c r="I1121" s="73" t="s">
        <v>293</v>
      </c>
    </row>
    <row r="1122" spans="1:9" x14ac:dyDescent="0.25">
      <c r="A1122" s="73" t="s">
        <v>109</v>
      </c>
      <c r="B1122" s="74">
        <v>46229</v>
      </c>
      <c r="C1122" s="73">
        <v>46</v>
      </c>
      <c r="D1122" s="73">
        <v>11</v>
      </c>
      <c r="E1122" s="75">
        <v>11</v>
      </c>
      <c r="F1122" s="73">
        <v>6</v>
      </c>
      <c r="G1122" s="73" t="s">
        <v>217</v>
      </c>
      <c r="H1122" s="73" t="s">
        <v>216</v>
      </c>
      <c r="I1122" s="73" t="s">
        <v>288</v>
      </c>
    </row>
    <row r="1123" spans="1:9" x14ac:dyDescent="0.25">
      <c r="A1123" s="73" t="s">
        <v>109</v>
      </c>
      <c r="B1123" s="74">
        <v>46230</v>
      </c>
      <c r="C1123" s="73">
        <v>46</v>
      </c>
      <c r="D1123" s="73">
        <v>0</v>
      </c>
      <c r="E1123" s="75">
        <v>0</v>
      </c>
      <c r="F1123" s="73">
        <v>6</v>
      </c>
      <c r="G1123" s="73" t="s">
        <v>217</v>
      </c>
      <c r="H1123" s="73" t="s">
        <v>216</v>
      </c>
      <c r="I1123" s="73" t="s">
        <v>288</v>
      </c>
    </row>
    <row r="1124" spans="1:9" x14ac:dyDescent="0.25">
      <c r="A1124" s="73" t="s">
        <v>109</v>
      </c>
      <c r="B1124" s="74">
        <v>46231</v>
      </c>
      <c r="C1124" s="73">
        <v>46</v>
      </c>
      <c r="D1124" s="73">
        <v>6</v>
      </c>
      <c r="E1124" s="75">
        <v>6</v>
      </c>
      <c r="F1124" s="73">
        <v>6</v>
      </c>
      <c r="G1124" s="73" t="s">
        <v>217</v>
      </c>
      <c r="H1124" s="73" t="s">
        <v>216</v>
      </c>
      <c r="I1124" s="73" t="s">
        <v>288</v>
      </c>
    </row>
    <row r="1125" spans="1:9" x14ac:dyDescent="0.25">
      <c r="A1125" s="73" t="s">
        <v>109</v>
      </c>
      <c r="B1125" s="74">
        <v>46232</v>
      </c>
      <c r="C1125" s="73">
        <v>46</v>
      </c>
      <c r="D1125" s="73">
        <v>6</v>
      </c>
      <c r="E1125" s="75">
        <v>6</v>
      </c>
      <c r="F1125" s="73">
        <v>6</v>
      </c>
      <c r="G1125" s="73" t="s">
        <v>217</v>
      </c>
      <c r="H1125" s="73" t="s">
        <v>216</v>
      </c>
      <c r="I1125" s="73" t="s">
        <v>288</v>
      </c>
    </row>
    <row r="1126" spans="1:9" x14ac:dyDescent="0.25">
      <c r="A1126" s="73" t="s">
        <v>109</v>
      </c>
      <c r="B1126" s="74">
        <v>46234</v>
      </c>
      <c r="C1126" s="73">
        <v>43</v>
      </c>
      <c r="D1126" s="73">
        <v>15</v>
      </c>
      <c r="E1126" s="75">
        <v>15</v>
      </c>
      <c r="F1126" s="73">
        <v>6</v>
      </c>
      <c r="G1126" s="73" t="s">
        <v>217</v>
      </c>
      <c r="H1126" s="73" t="s">
        <v>216</v>
      </c>
      <c r="I1126" s="73" t="s">
        <v>293</v>
      </c>
    </row>
    <row r="1127" spans="1:9" x14ac:dyDescent="0.25">
      <c r="A1127" s="73" t="s">
        <v>109</v>
      </c>
      <c r="B1127" s="74">
        <v>46236</v>
      </c>
      <c r="C1127" s="73">
        <v>46</v>
      </c>
      <c r="D1127" s="73">
        <v>9</v>
      </c>
      <c r="E1127" s="75">
        <v>9</v>
      </c>
      <c r="F1127" s="73">
        <v>6</v>
      </c>
      <c r="G1127" s="73" t="s">
        <v>217</v>
      </c>
      <c r="H1127" s="73" t="s">
        <v>216</v>
      </c>
      <c r="I1127" s="73" t="s">
        <v>288</v>
      </c>
    </row>
    <row r="1128" spans="1:9" x14ac:dyDescent="0.25">
      <c r="A1128" s="73" t="s">
        <v>109</v>
      </c>
      <c r="B1128" s="74">
        <v>46237</v>
      </c>
      <c r="C1128" s="73">
        <v>28</v>
      </c>
      <c r="D1128" s="73">
        <v>0</v>
      </c>
      <c r="E1128" s="75">
        <v>0</v>
      </c>
      <c r="F1128" s="73">
        <v>6</v>
      </c>
      <c r="G1128" s="73" t="s">
        <v>217</v>
      </c>
      <c r="H1128" s="73" t="s">
        <v>216</v>
      </c>
      <c r="I1128" s="73" t="s">
        <v>288</v>
      </c>
    </row>
    <row r="1129" spans="1:9" x14ac:dyDescent="0.25">
      <c r="A1129" s="73" t="s">
        <v>109</v>
      </c>
      <c r="B1129" s="74">
        <v>46238</v>
      </c>
      <c r="C1129" s="73">
        <v>46</v>
      </c>
      <c r="D1129" s="73">
        <v>0</v>
      </c>
      <c r="E1129" s="75">
        <v>0</v>
      </c>
      <c r="F1129" s="73">
        <v>6</v>
      </c>
      <c r="G1129" s="73" t="s">
        <v>217</v>
      </c>
      <c r="H1129" s="73" t="s">
        <v>216</v>
      </c>
      <c r="I1129" s="73" t="s">
        <v>288</v>
      </c>
    </row>
    <row r="1130" spans="1:9" x14ac:dyDescent="0.25">
      <c r="A1130" s="73" t="s">
        <v>109</v>
      </c>
      <c r="B1130" s="74">
        <v>46239</v>
      </c>
      <c r="C1130" s="73">
        <v>48</v>
      </c>
      <c r="D1130" s="73">
        <v>7</v>
      </c>
      <c r="E1130" s="75">
        <v>7</v>
      </c>
      <c r="F1130" s="73">
        <v>6</v>
      </c>
      <c r="G1130" s="73" t="s">
        <v>217</v>
      </c>
      <c r="H1130" s="73" t="s">
        <v>216</v>
      </c>
      <c r="I1130" s="73" t="s">
        <v>293</v>
      </c>
    </row>
    <row r="1131" spans="1:9" x14ac:dyDescent="0.25">
      <c r="A1131" s="73" t="s">
        <v>109</v>
      </c>
      <c r="B1131" s="74">
        <v>46241</v>
      </c>
      <c r="C1131" s="73">
        <v>48</v>
      </c>
      <c r="D1131" s="73">
        <v>6</v>
      </c>
      <c r="E1131" s="75">
        <v>6</v>
      </c>
      <c r="F1131" s="73">
        <v>6</v>
      </c>
      <c r="G1131" s="73" t="s">
        <v>217</v>
      </c>
      <c r="H1131" s="73" t="s">
        <v>216</v>
      </c>
      <c r="I1131" s="73" t="s">
        <v>293</v>
      </c>
    </row>
    <row r="1132" spans="1:9" x14ac:dyDescent="0.25">
      <c r="A1132" s="73" t="s">
        <v>109</v>
      </c>
      <c r="B1132" s="74">
        <v>46243</v>
      </c>
      <c r="C1132" s="73">
        <v>46</v>
      </c>
      <c r="D1132" s="73">
        <v>7</v>
      </c>
      <c r="E1132" s="75">
        <v>7</v>
      </c>
      <c r="F1132" s="73">
        <v>6</v>
      </c>
      <c r="G1132" s="73" t="s">
        <v>217</v>
      </c>
      <c r="H1132" s="73" t="s">
        <v>216</v>
      </c>
      <c r="I1132" s="73" t="s">
        <v>288</v>
      </c>
    </row>
    <row r="1133" spans="1:9" x14ac:dyDescent="0.25">
      <c r="A1133" s="73" t="s">
        <v>109</v>
      </c>
      <c r="B1133" s="74">
        <v>46244</v>
      </c>
      <c r="C1133" s="73">
        <v>46</v>
      </c>
      <c r="D1133" s="73">
        <v>1</v>
      </c>
      <c r="E1133" s="75">
        <v>1</v>
      </c>
      <c r="F1133" s="73">
        <v>6</v>
      </c>
      <c r="G1133" s="73" t="s">
        <v>217</v>
      </c>
      <c r="H1133" s="73" t="s">
        <v>216</v>
      </c>
      <c r="I1133" s="73" t="s">
        <v>288</v>
      </c>
    </row>
    <row r="1134" spans="1:9" x14ac:dyDescent="0.25">
      <c r="A1134" s="73" t="s">
        <v>109</v>
      </c>
      <c r="B1134" s="74">
        <v>46245</v>
      </c>
      <c r="C1134" s="73">
        <v>46</v>
      </c>
      <c r="D1134" s="73">
        <v>10</v>
      </c>
      <c r="E1134" s="75">
        <v>10</v>
      </c>
      <c r="F1134" s="73">
        <v>6</v>
      </c>
      <c r="G1134" s="73" t="s">
        <v>217</v>
      </c>
      <c r="H1134" s="73" t="s">
        <v>216</v>
      </c>
      <c r="I1134" s="73" t="s">
        <v>288</v>
      </c>
    </row>
    <row r="1135" spans="1:9" x14ac:dyDescent="0.25">
      <c r="A1135" s="73" t="s">
        <v>109</v>
      </c>
      <c r="B1135" s="74">
        <v>46246</v>
      </c>
      <c r="C1135" s="73">
        <v>46</v>
      </c>
      <c r="D1135" s="73">
        <v>0</v>
      </c>
      <c r="E1135" s="75">
        <v>0</v>
      </c>
      <c r="F1135" s="73">
        <v>6</v>
      </c>
      <c r="G1135" s="73" t="s">
        <v>217</v>
      </c>
      <c r="H1135" s="73" t="s">
        <v>216</v>
      </c>
      <c r="I1135" s="73" t="s">
        <v>288</v>
      </c>
    </row>
    <row r="1136" spans="1:9" x14ac:dyDescent="0.25">
      <c r="A1136" s="73" t="s">
        <v>109</v>
      </c>
      <c r="B1136" s="74">
        <v>46248</v>
      </c>
      <c r="C1136" s="73">
        <v>48</v>
      </c>
      <c r="D1136" s="73">
        <v>3</v>
      </c>
      <c r="E1136" s="75">
        <v>3</v>
      </c>
      <c r="F1136" s="73">
        <v>6</v>
      </c>
      <c r="G1136" s="73" t="s">
        <v>217</v>
      </c>
      <c r="H1136" s="73" t="s">
        <v>216</v>
      </c>
      <c r="I1136" s="73" t="s">
        <v>293</v>
      </c>
    </row>
    <row r="1137" spans="1:9" x14ac:dyDescent="0.25">
      <c r="A1137" s="73" t="s">
        <v>109</v>
      </c>
      <c r="B1137" s="74">
        <v>46250</v>
      </c>
      <c r="C1137" s="73">
        <v>46</v>
      </c>
      <c r="D1137" s="73">
        <v>3</v>
      </c>
      <c r="E1137" s="75">
        <v>3</v>
      </c>
      <c r="F1137" s="73">
        <v>6</v>
      </c>
      <c r="G1137" s="73" t="s">
        <v>217</v>
      </c>
      <c r="H1137" s="73" t="s">
        <v>216</v>
      </c>
      <c r="I1137" s="73" t="s">
        <v>288</v>
      </c>
    </row>
    <row r="1138" spans="1:9" x14ac:dyDescent="0.25">
      <c r="A1138" s="73" t="s">
        <v>109</v>
      </c>
      <c r="B1138" s="74">
        <v>46251</v>
      </c>
      <c r="C1138" s="73">
        <v>30</v>
      </c>
      <c r="D1138" s="73">
        <v>0</v>
      </c>
      <c r="E1138" s="75">
        <v>0</v>
      </c>
      <c r="F1138" s="73">
        <v>6</v>
      </c>
      <c r="G1138" s="73" t="s">
        <v>217</v>
      </c>
      <c r="H1138" s="73" t="s">
        <v>216</v>
      </c>
      <c r="I1138" s="73" t="s">
        <v>292</v>
      </c>
    </row>
    <row r="1139" spans="1:9" x14ac:dyDescent="0.25">
      <c r="A1139" s="73" t="s">
        <v>109</v>
      </c>
      <c r="B1139" s="74">
        <v>46252</v>
      </c>
      <c r="C1139" s="73">
        <v>46</v>
      </c>
      <c r="D1139" s="73">
        <v>0</v>
      </c>
      <c r="E1139" s="75">
        <v>0</v>
      </c>
      <c r="F1139" s="73">
        <v>6</v>
      </c>
      <c r="G1139" s="73" t="s">
        <v>217</v>
      </c>
      <c r="H1139" s="73" t="s">
        <v>216</v>
      </c>
      <c r="I1139" s="73" t="s">
        <v>288</v>
      </c>
    </row>
    <row r="1140" spans="1:9" x14ac:dyDescent="0.25">
      <c r="A1140" s="73" t="s">
        <v>109</v>
      </c>
      <c r="B1140" s="74">
        <v>46253</v>
      </c>
      <c r="C1140" s="73">
        <v>46</v>
      </c>
      <c r="D1140" s="73">
        <v>1</v>
      </c>
      <c r="E1140" s="75">
        <v>1</v>
      </c>
      <c r="F1140" s="73">
        <v>6</v>
      </c>
      <c r="G1140" s="73" t="s">
        <v>217</v>
      </c>
      <c r="H1140" s="73" t="s">
        <v>216</v>
      </c>
      <c r="I1140" s="73" t="s">
        <v>288</v>
      </c>
    </row>
    <row r="1141" spans="1:9" x14ac:dyDescent="0.25">
      <c r="A1141" s="73" t="s">
        <v>109</v>
      </c>
      <c r="B1141" s="74">
        <v>46255</v>
      </c>
      <c r="C1141" s="73">
        <v>48</v>
      </c>
      <c r="D1141" s="73">
        <v>1</v>
      </c>
      <c r="E1141" s="75">
        <v>1</v>
      </c>
      <c r="F1141" s="73">
        <v>6</v>
      </c>
      <c r="G1141" s="73" t="s">
        <v>217</v>
      </c>
      <c r="H1141" s="73" t="s">
        <v>216</v>
      </c>
      <c r="I1141" s="73" t="s">
        <v>293</v>
      </c>
    </row>
    <row r="1142" spans="1:9" x14ac:dyDescent="0.25">
      <c r="A1142" s="73" t="s">
        <v>109</v>
      </c>
      <c r="B1142" s="74">
        <v>46257</v>
      </c>
      <c r="C1142" s="73">
        <v>46</v>
      </c>
      <c r="D1142" s="73">
        <v>5</v>
      </c>
      <c r="E1142" s="75">
        <v>5</v>
      </c>
      <c r="F1142" s="73">
        <v>6</v>
      </c>
      <c r="G1142" s="73" t="s">
        <v>217</v>
      </c>
      <c r="H1142" s="73" t="s">
        <v>216</v>
      </c>
      <c r="I1142" s="73" t="s">
        <v>288</v>
      </c>
    </row>
    <row r="1143" spans="1:9" x14ac:dyDescent="0.25">
      <c r="A1143" s="73" t="s">
        <v>109</v>
      </c>
      <c r="B1143" s="74">
        <v>46258</v>
      </c>
      <c r="C1143" s="73">
        <v>46</v>
      </c>
      <c r="D1143" s="73">
        <v>0</v>
      </c>
      <c r="E1143" s="75">
        <v>0</v>
      </c>
      <c r="F1143" s="73">
        <v>6</v>
      </c>
      <c r="G1143" s="73" t="s">
        <v>217</v>
      </c>
      <c r="H1143" s="73" t="s">
        <v>216</v>
      </c>
      <c r="I1143" s="73" t="s">
        <v>288</v>
      </c>
    </row>
    <row r="1144" spans="1:9" x14ac:dyDescent="0.25">
      <c r="A1144" s="73" t="s">
        <v>109</v>
      </c>
      <c r="B1144" s="74">
        <v>46259</v>
      </c>
      <c r="C1144" s="73">
        <v>46</v>
      </c>
      <c r="D1144" s="73">
        <v>7</v>
      </c>
      <c r="E1144" s="75">
        <v>7</v>
      </c>
      <c r="F1144" s="73">
        <v>6</v>
      </c>
      <c r="G1144" s="73" t="s">
        <v>217</v>
      </c>
      <c r="H1144" s="73" t="s">
        <v>216</v>
      </c>
      <c r="I1144" s="73" t="s">
        <v>288</v>
      </c>
    </row>
    <row r="1145" spans="1:9" x14ac:dyDescent="0.25">
      <c r="A1145" s="73" t="s">
        <v>109</v>
      </c>
      <c r="B1145" s="74">
        <v>46260</v>
      </c>
      <c r="C1145" s="73">
        <v>46</v>
      </c>
      <c r="D1145" s="73">
        <v>1</v>
      </c>
      <c r="E1145" s="75">
        <v>1</v>
      </c>
      <c r="F1145" s="73">
        <v>6</v>
      </c>
      <c r="G1145" s="73" t="s">
        <v>217</v>
      </c>
      <c r="H1145" s="73" t="s">
        <v>216</v>
      </c>
      <c r="I1145" s="73" t="s">
        <v>288</v>
      </c>
    </row>
    <row r="1146" spans="1:9" x14ac:dyDescent="0.25">
      <c r="A1146" s="73" t="s">
        <v>109</v>
      </c>
      <c r="B1146" s="74">
        <v>46262</v>
      </c>
      <c r="C1146" s="73">
        <v>48</v>
      </c>
      <c r="D1146" s="73">
        <v>1</v>
      </c>
      <c r="E1146" s="75">
        <v>1</v>
      </c>
      <c r="F1146" s="73">
        <v>6</v>
      </c>
      <c r="G1146" s="73" t="s">
        <v>217</v>
      </c>
      <c r="H1146" s="73" t="s">
        <v>216</v>
      </c>
      <c r="I1146" s="73" t="s">
        <v>293</v>
      </c>
    </row>
    <row r="1147" spans="1:9" x14ac:dyDescent="0.25">
      <c r="A1147" s="73" t="s">
        <v>109</v>
      </c>
      <c r="B1147" s="74">
        <v>46264</v>
      </c>
      <c r="C1147" s="73">
        <v>46</v>
      </c>
      <c r="D1147" s="73">
        <v>2</v>
      </c>
      <c r="E1147" s="75">
        <v>2</v>
      </c>
      <c r="F1147" s="73">
        <v>6</v>
      </c>
      <c r="G1147" s="73" t="s">
        <v>217</v>
      </c>
      <c r="H1147" s="73" t="s">
        <v>216</v>
      </c>
      <c r="I1147" s="73" t="s">
        <v>288</v>
      </c>
    </row>
    <row r="1148" spans="1:9" x14ac:dyDescent="0.25">
      <c r="A1148" s="73" t="s">
        <v>109</v>
      </c>
      <c r="B1148" s="74">
        <v>46265</v>
      </c>
      <c r="C1148" s="73">
        <v>30</v>
      </c>
      <c r="D1148" s="73">
        <v>0</v>
      </c>
      <c r="E1148" s="75">
        <v>0</v>
      </c>
      <c r="F1148" s="73">
        <v>6</v>
      </c>
      <c r="G1148" s="73" t="s">
        <v>217</v>
      </c>
      <c r="H1148" s="73" t="s">
        <v>216</v>
      </c>
      <c r="I1148" s="73" t="s">
        <v>292</v>
      </c>
    </row>
    <row r="1149" spans="1:9" x14ac:dyDescent="0.25">
      <c r="A1149" s="73" t="s">
        <v>109</v>
      </c>
      <c r="B1149" s="74">
        <v>46266</v>
      </c>
      <c r="C1149" s="73">
        <v>46</v>
      </c>
      <c r="D1149" s="73">
        <v>0</v>
      </c>
      <c r="E1149" s="75">
        <v>0</v>
      </c>
      <c r="F1149" s="73">
        <v>6</v>
      </c>
      <c r="G1149" s="73" t="s">
        <v>217</v>
      </c>
      <c r="H1149" s="73" t="s">
        <v>216</v>
      </c>
      <c r="I1149" s="73" t="s">
        <v>288</v>
      </c>
    </row>
    <row r="1150" spans="1:9" x14ac:dyDescent="0.25">
      <c r="A1150" s="73" t="s">
        <v>109</v>
      </c>
      <c r="B1150" s="74">
        <v>46267</v>
      </c>
      <c r="C1150" s="73">
        <v>40</v>
      </c>
      <c r="D1150" s="73">
        <v>0</v>
      </c>
      <c r="E1150" s="75">
        <v>0</v>
      </c>
      <c r="F1150" s="73">
        <v>6</v>
      </c>
      <c r="G1150" s="73" t="s">
        <v>217</v>
      </c>
      <c r="H1150" s="73" t="s">
        <v>216</v>
      </c>
      <c r="I1150" s="73" t="s">
        <v>292</v>
      </c>
    </row>
    <row r="1151" spans="1:9" x14ac:dyDescent="0.25">
      <c r="A1151" s="73" t="s">
        <v>109</v>
      </c>
      <c r="B1151" s="74">
        <v>46269</v>
      </c>
      <c r="C1151" s="73">
        <v>48</v>
      </c>
      <c r="D1151" s="73">
        <v>0</v>
      </c>
      <c r="E1151" s="75">
        <v>0</v>
      </c>
      <c r="F1151" s="73">
        <v>6</v>
      </c>
      <c r="G1151" s="73" t="s">
        <v>217</v>
      </c>
      <c r="H1151" s="73" t="s">
        <v>216</v>
      </c>
      <c r="I1151" s="73" t="s">
        <v>293</v>
      </c>
    </row>
    <row r="1152" spans="1:9" x14ac:dyDescent="0.25">
      <c r="A1152" s="73" t="s">
        <v>109</v>
      </c>
      <c r="B1152" s="74">
        <v>46271</v>
      </c>
      <c r="C1152" s="73">
        <v>48</v>
      </c>
      <c r="D1152" s="73">
        <v>0</v>
      </c>
      <c r="E1152" s="75">
        <v>0</v>
      </c>
      <c r="F1152" s="73">
        <v>6</v>
      </c>
      <c r="G1152" s="73" t="s">
        <v>217</v>
      </c>
      <c r="H1152" s="73" t="s">
        <v>216</v>
      </c>
      <c r="I1152" s="73" t="s">
        <v>293</v>
      </c>
    </row>
    <row r="1153" spans="1:9" x14ac:dyDescent="0.25">
      <c r="A1153" s="73" t="s">
        <v>109</v>
      </c>
      <c r="B1153" s="74">
        <v>46272</v>
      </c>
      <c r="C1153" s="73">
        <v>46</v>
      </c>
      <c r="D1153" s="73">
        <v>0</v>
      </c>
      <c r="E1153" s="75">
        <v>0</v>
      </c>
      <c r="F1153" s="73">
        <v>6</v>
      </c>
      <c r="G1153" s="73" t="s">
        <v>217</v>
      </c>
      <c r="H1153" s="73" t="s">
        <v>216</v>
      </c>
      <c r="I1153" s="73" t="s">
        <v>288</v>
      </c>
    </row>
    <row r="1154" spans="1:9" x14ac:dyDescent="0.25">
      <c r="A1154" s="73" t="s">
        <v>109</v>
      </c>
      <c r="B1154" s="74">
        <v>46273</v>
      </c>
      <c r="C1154" s="73">
        <v>40</v>
      </c>
      <c r="D1154" s="73">
        <v>1</v>
      </c>
      <c r="E1154" s="75">
        <v>1</v>
      </c>
      <c r="F1154" s="73">
        <v>6</v>
      </c>
      <c r="G1154" s="73" t="s">
        <v>217</v>
      </c>
      <c r="H1154" s="73" t="s">
        <v>216</v>
      </c>
      <c r="I1154" s="73" t="s">
        <v>292</v>
      </c>
    </row>
    <row r="1155" spans="1:9" x14ac:dyDescent="0.25">
      <c r="A1155" s="73" t="s">
        <v>109</v>
      </c>
      <c r="B1155" s="74">
        <v>46274</v>
      </c>
      <c r="C1155" s="73">
        <v>40</v>
      </c>
      <c r="D1155" s="73">
        <v>0</v>
      </c>
      <c r="E1155" s="75">
        <v>0</v>
      </c>
      <c r="F1155" s="73">
        <v>6</v>
      </c>
      <c r="G1155" s="73" t="s">
        <v>217</v>
      </c>
      <c r="H1155" s="73" t="s">
        <v>216</v>
      </c>
      <c r="I1155" s="73" t="s">
        <v>292</v>
      </c>
    </row>
    <row r="1156" spans="1:9" x14ac:dyDescent="0.25">
      <c r="A1156" s="73" t="s">
        <v>109</v>
      </c>
      <c r="B1156" s="74">
        <v>46276</v>
      </c>
      <c r="C1156" s="73">
        <v>48</v>
      </c>
      <c r="D1156" s="73">
        <v>2</v>
      </c>
      <c r="E1156" s="75">
        <v>2</v>
      </c>
      <c r="F1156" s="73">
        <v>6</v>
      </c>
      <c r="G1156" s="73" t="s">
        <v>217</v>
      </c>
      <c r="H1156" s="73" t="s">
        <v>216</v>
      </c>
      <c r="I1156" s="73" t="s">
        <v>293</v>
      </c>
    </row>
    <row r="1157" spans="1:9" x14ac:dyDescent="0.25">
      <c r="A1157" s="73" t="s">
        <v>109</v>
      </c>
      <c r="B1157" s="74">
        <v>46278</v>
      </c>
      <c r="C1157" s="73">
        <v>48</v>
      </c>
      <c r="D1157" s="73">
        <v>1</v>
      </c>
      <c r="E1157" s="75">
        <v>1</v>
      </c>
      <c r="F1157" s="73">
        <v>6</v>
      </c>
      <c r="G1157" s="73" t="s">
        <v>217</v>
      </c>
      <c r="H1157" s="73" t="s">
        <v>216</v>
      </c>
      <c r="I1157" s="73" t="s">
        <v>293</v>
      </c>
    </row>
    <row r="1158" spans="1:9" x14ac:dyDescent="0.25">
      <c r="A1158" s="73" t="s">
        <v>109</v>
      </c>
      <c r="B1158" s="74">
        <v>46279</v>
      </c>
      <c r="C1158" s="73">
        <v>48</v>
      </c>
      <c r="D1158" s="73">
        <v>2</v>
      </c>
      <c r="E1158" s="75">
        <v>2</v>
      </c>
      <c r="F1158" s="73">
        <v>6</v>
      </c>
      <c r="G1158" s="73" t="s">
        <v>217</v>
      </c>
      <c r="H1158" s="73" t="s">
        <v>216</v>
      </c>
      <c r="I1158" s="73" t="s">
        <v>293</v>
      </c>
    </row>
    <row r="1159" spans="1:9" x14ac:dyDescent="0.25">
      <c r="A1159" s="73" t="s">
        <v>109</v>
      </c>
      <c r="B1159" s="74">
        <v>46280</v>
      </c>
      <c r="C1159" s="73">
        <v>40</v>
      </c>
      <c r="D1159" s="73">
        <v>1</v>
      </c>
      <c r="E1159" s="75">
        <v>1</v>
      </c>
      <c r="F1159" s="73">
        <v>6</v>
      </c>
      <c r="G1159" s="73" t="s">
        <v>217</v>
      </c>
      <c r="H1159" s="73" t="s">
        <v>216</v>
      </c>
      <c r="I1159" s="73" t="s">
        <v>292</v>
      </c>
    </row>
    <row r="1160" spans="1:9" x14ac:dyDescent="0.25">
      <c r="A1160" s="73" t="s">
        <v>109</v>
      </c>
      <c r="B1160" s="74">
        <v>46281</v>
      </c>
      <c r="C1160" s="73">
        <v>40</v>
      </c>
      <c r="D1160" s="73">
        <v>0</v>
      </c>
      <c r="E1160" s="75">
        <v>0</v>
      </c>
      <c r="F1160" s="73">
        <v>6</v>
      </c>
      <c r="G1160" s="73" t="s">
        <v>217</v>
      </c>
      <c r="H1160" s="73" t="s">
        <v>216</v>
      </c>
      <c r="I1160" s="73" t="s">
        <v>292</v>
      </c>
    </row>
    <row r="1161" spans="1:9" x14ac:dyDescent="0.25">
      <c r="A1161" s="73" t="s">
        <v>109</v>
      </c>
      <c r="B1161" s="74">
        <v>46283</v>
      </c>
      <c r="C1161" s="73">
        <v>48</v>
      </c>
      <c r="D1161" s="73">
        <v>0</v>
      </c>
      <c r="E1161" s="75">
        <v>0</v>
      </c>
      <c r="F1161" s="73">
        <v>6</v>
      </c>
      <c r="G1161" s="73" t="s">
        <v>217</v>
      </c>
      <c r="H1161" s="73" t="s">
        <v>216</v>
      </c>
      <c r="I1161" s="73" t="s">
        <v>293</v>
      </c>
    </row>
    <row r="1162" spans="1:9" x14ac:dyDescent="0.25">
      <c r="A1162" s="73" t="s">
        <v>109</v>
      </c>
      <c r="B1162" s="74">
        <v>46285</v>
      </c>
      <c r="C1162" s="73">
        <v>48</v>
      </c>
      <c r="D1162" s="73">
        <v>4</v>
      </c>
      <c r="E1162" s="75">
        <v>4</v>
      </c>
      <c r="F1162" s="73">
        <v>6</v>
      </c>
      <c r="G1162" s="73" t="s">
        <v>217</v>
      </c>
      <c r="H1162" s="73" t="s">
        <v>216</v>
      </c>
      <c r="I1162" s="73" t="s">
        <v>293</v>
      </c>
    </row>
    <row r="1163" spans="1:9" x14ac:dyDescent="0.25">
      <c r="A1163" s="73" t="s">
        <v>109</v>
      </c>
      <c r="B1163" s="74">
        <v>46286</v>
      </c>
      <c r="C1163" s="73">
        <v>46</v>
      </c>
      <c r="D1163" s="73">
        <v>1</v>
      </c>
      <c r="E1163" s="75">
        <v>1</v>
      </c>
      <c r="F1163" s="73">
        <v>6</v>
      </c>
      <c r="G1163" s="73" t="s">
        <v>217</v>
      </c>
      <c r="H1163" s="73" t="s">
        <v>216</v>
      </c>
      <c r="I1163" s="73" t="s">
        <v>288</v>
      </c>
    </row>
    <row r="1164" spans="1:9" x14ac:dyDescent="0.25">
      <c r="A1164" s="73" t="s">
        <v>109</v>
      </c>
      <c r="B1164" s="74">
        <v>46287</v>
      </c>
      <c r="C1164" s="73">
        <v>40</v>
      </c>
      <c r="D1164" s="73">
        <v>0</v>
      </c>
      <c r="E1164" s="75">
        <v>0</v>
      </c>
      <c r="F1164" s="73">
        <v>6</v>
      </c>
      <c r="G1164" s="73" t="s">
        <v>217</v>
      </c>
      <c r="H1164" s="73" t="s">
        <v>216</v>
      </c>
      <c r="I1164" s="73" t="s">
        <v>292</v>
      </c>
    </row>
    <row r="1165" spans="1:9" x14ac:dyDescent="0.25">
      <c r="A1165" s="73" t="s">
        <v>109</v>
      </c>
      <c r="B1165" s="74">
        <v>46288</v>
      </c>
      <c r="C1165" s="73">
        <v>40</v>
      </c>
      <c r="D1165" s="73">
        <v>1</v>
      </c>
      <c r="E1165" s="75">
        <v>1</v>
      </c>
      <c r="F1165" s="73">
        <v>6</v>
      </c>
      <c r="G1165" s="73" t="s">
        <v>217</v>
      </c>
      <c r="H1165" s="73" t="s">
        <v>216</v>
      </c>
      <c r="I1165" s="73" t="s">
        <v>292</v>
      </c>
    </row>
    <row r="1166" spans="1:9" x14ac:dyDescent="0.25">
      <c r="A1166" s="73" t="s">
        <v>109</v>
      </c>
      <c r="B1166" s="74">
        <v>46290</v>
      </c>
      <c r="C1166" s="73">
        <v>48</v>
      </c>
      <c r="D1166" s="73">
        <v>0</v>
      </c>
      <c r="E1166" s="75">
        <v>0</v>
      </c>
      <c r="F1166" s="73">
        <v>6</v>
      </c>
      <c r="G1166" s="73" t="s">
        <v>217</v>
      </c>
      <c r="H1166" s="73" t="s">
        <v>216</v>
      </c>
      <c r="I1166" s="73" t="s">
        <v>293</v>
      </c>
    </row>
    <row r="1167" spans="1:9" x14ac:dyDescent="0.25">
      <c r="A1167" s="73" t="s">
        <v>109</v>
      </c>
      <c r="B1167" s="74">
        <v>46292</v>
      </c>
      <c r="C1167" s="73">
        <v>48</v>
      </c>
      <c r="D1167" s="73">
        <v>0</v>
      </c>
      <c r="E1167" s="75">
        <v>0</v>
      </c>
      <c r="F1167" s="73">
        <v>6</v>
      </c>
      <c r="G1167" s="73" t="s">
        <v>217</v>
      </c>
      <c r="H1167" s="73" t="s">
        <v>216</v>
      </c>
      <c r="I1167" s="73" t="s">
        <v>293</v>
      </c>
    </row>
    <row r="1168" spans="1:9" x14ac:dyDescent="0.25">
      <c r="A1168" s="73" t="s">
        <v>109</v>
      </c>
      <c r="B1168" s="74">
        <v>46293</v>
      </c>
      <c r="C1168" s="73">
        <v>46</v>
      </c>
      <c r="D1168" s="73">
        <v>0</v>
      </c>
      <c r="E1168" s="75">
        <v>0</v>
      </c>
      <c r="F1168" s="73">
        <v>6</v>
      </c>
      <c r="G1168" s="73" t="s">
        <v>217</v>
      </c>
      <c r="H1168" s="73" t="s">
        <v>216</v>
      </c>
      <c r="I1168" s="73" t="s">
        <v>288</v>
      </c>
    </row>
    <row r="1169" spans="1:9" x14ac:dyDescent="0.25">
      <c r="A1169" s="73" t="s">
        <v>109</v>
      </c>
      <c r="B1169" s="74">
        <v>46294</v>
      </c>
      <c r="C1169" s="73">
        <v>40</v>
      </c>
      <c r="D1169" s="73">
        <v>0</v>
      </c>
      <c r="E1169" s="75">
        <v>0</v>
      </c>
      <c r="F1169" s="73">
        <v>6</v>
      </c>
      <c r="G1169" s="73" t="s">
        <v>217</v>
      </c>
      <c r="H1169" s="73" t="s">
        <v>216</v>
      </c>
      <c r="I1169" s="73" t="s">
        <v>292</v>
      </c>
    </row>
    <row r="1170" spans="1:9" x14ac:dyDescent="0.25">
      <c r="A1170" s="73" t="s">
        <v>109</v>
      </c>
      <c r="B1170" s="74">
        <v>46295</v>
      </c>
      <c r="C1170" s="73">
        <v>40</v>
      </c>
      <c r="D1170" s="73">
        <v>0</v>
      </c>
      <c r="E1170" s="75">
        <v>0</v>
      </c>
      <c r="F1170" s="73">
        <v>6</v>
      </c>
      <c r="G1170" s="73" t="s">
        <v>217</v>
      </c>
      <c r="H1170" s="73" t="s">
        <v>216</v>
      </c>
      <c r="I1170" s="73" t="s">
        <v>292</v>
      </c>
    </row>
    <row r="1171" spans="1:9" x14ac:dyDescent="0.25">
      <c r="A1171" s="73" t="s">
        <v>109</v>
      </c>
      <c r="B1171" s="74">
        <v>46297</v>
      </c>
      <c r="C1171" s="73">
        <v>48</v>
      </c>
      <c r="D1171" s="73">
        <v>0</v>
      </c>
      <c r="E1171" s="75">
        <v>0</v>
      </c>
      <c r="F1171" s="73">
        <v>6</v>
      </c>
      <c r="G1171" s="73" t="s">
        <v>217</v>
      </c>
      <c r="H1171" s="73" t="s">
        <v>216</v>
      </c>
      <c r="I1171" s="73" t="s">
        <v>293</v>
      </c>
    </row>
    <row r="1172" spans="1:9" x14ac:dyDescent="0.25">
      <c r="A1172" s="73" t="s">
        <v>109</v>
      </c>
      <c r="B1172" s="74">
        <v>46299</v>
      </c>
      <c r="C1172" s="73">
        <v>46</v>
      </c>
      <c r="D1172" s="73">
        <v>0</v>
      </c>
      <c r="E1172" s="75">
        <v>0</v>
      </c>
      <c r="F1172" s="73">
        <v>6</v>
      </c>
      <c r="G1172" s="73" t="s">
        <v>217</v>
      </c>
      <c r="H1172" s="73" t="s">
        <v>216</v>
      </c>
      <c r="I1172" s="73" t="s">
        <v>288</v>
      </c>
    </row>
    <row r="1173" spans="1:9" x14ac:dyDescent="0.25">
      <c r="A1173" s="73" t="s">
        <v>109</v>
      </c>
      <c r="B1173" s="74">
        <v>46300</v>
      </c>
      <c r="C1173" s="73">
        <v>48</v>
      </c>
      <c r="D1173" s="73">
        <v>0</v>
      </c>
      <c r="E1173" s="75">
        <v>0</v>
      </c>
      <c r="F1173" s="73">
        <v>6</v>
      </c>
      <c r="G1173" s="73" t="s">
        <v>217</v>
      </c>
      <c r="H1173" s="73" t="s">
        <v>216</v>
      </c>
      <c r="I1173" s="73" t="s">
        <v>293</v>
      </c>
    </row>
    <row r="1174" spans="1:9" x14ac:dyDescent="0.25">
      <c r="A1174" s="73" t="s">
        <v>109</v>
      </c>
      <c r="B1174" s="74">
        <v>46301</v>
      </c>
      <c r="C1174" s="73">
        <v>42</v>
      </c>
      <c r="D1174" s="73">
        <v>0</v>
      </c>
      <c r="E1174" s="75">
        <v>0</v>
      </c>
      <c r="F1174" s="73">
        <v>6</v>
      </c>
      <c r="G1174" s="73" t="s">
        <v>217</v>
      </c>
      <c r="H1174" s="73" t="s">
        <v>216</v>
      </c>
      <c r="I1174" s="73" t="s">
        <v>292</v>
      </c>
    </row>
    <row r="1175" spans="1:9" x14ac:dyDescent="0.25">
      <c r="A1175" s="73" t="s">
        <v>109</v>
      </c>
      <c r="B1175" s="74">
        <v>46302</v>
      </c>
      <c r="C1175" s="73">
        <v>46</v>
      </c>
      <c r="D1175" s="73">
        <v>0</v>
      </c>
      <c r="E1175" s="75">
        <v>0</v>
      </c>
      <c r="F1175" s="73">
        <v>6</v>
      </c>
      <c r="G1175" s="73" t="s">
        <v>217</v>
      </c>
      <c r="H1175" s="73" t="s">
        <v>216</v>
      </c>
      <c r="I1175" s="73" t="s">
        <v>288</v>
      </c>
    </row>
    <row r="1176" spans="1:9" x14ac:dyDescent="0.25">
      <c r="A1176" s="73" t="s">
        <v>109</v>
      </c>
      <c r="B1176" s="74">
        <v>46304</v>
      </c>
      <c r="C1176" s="73">
        <v>48</v>
      </c>
      <c r="D1176" s="73">
        <v>0</v>
      </c>
      <c r="E1176" s="75">
        <v>0</v>
      </c>
      <c r="F1176" s="73">
        <v>6</v>
      </c>
      <c r="G1176" s="73" t="s">
        <v>217</v>
      </c>
      <c r="H1176" s="73" t="s">
        <v>216</v>
      </c>
      <c r="I1176" s="73" t="s">
        <v>293</v>
      </c>
    </row>
    <row r="1177" spans="1:9" x14ac:dyDescent="0.25">
      <c r="A1177" s="73" t="s">
        <v>109</v>
      </c>
      <c r="B1177" s="74">
        <v>46306</v>
      </c>
      <c r="C1177" s="73">
        <v>46</v>
      </c>
      <c r="D1177" s="73">
        <v>0</v>
      </c>
      <c r="E1177" s="75">
        <v>0</v>
      </c>
      <c r="F1177" s="73">
        <v>6</v>
      </c>
      <c r="G1177" s="73" t="s">
        <v>217</v>
      </c>
      <c r="H1177" s="73" t="s">
        <v>216</v>
      </c>
      <c r="I1177" s="73" t="s">
        <v>288</v>
      </c>
    </row>
    <row r="1178" spans="1:9" x14ac:dyDescent="0.25">
      <c r="A1178" s="73" t="s">
        <v>109</v>
      </c>
      <c r="B1178" s="74">
        <v>46307</v>
      </c>
      <c r="C1178" s="73">
        <v>48</v>
      </c>
      <c r="D1178" s="73">
        <v>0</v>
      </c>
      <c r="E1178" s="75">
        <v>0</v>
      </c>
      <c r="F1178" s="73">
        <v>6</v>
      </c>
      <c r="G1178" s="73" t="s">
        <v>217</v>
      </c>
      <c r="H1178" s="73" t="s">
        <v>216</v>
      </c>
      <c r="I1178" s="73" t="s">
        <v>293</v>
      </c>
    </row>
    <row r="1179" spans="1:9" x14ac:dyDescent="0.25">
      <c r="A1179" s="73" t="s">
        <v>109</v>
      </c>
      <c r="B1179" s="74">
        <v>46308</v>
      </c>
      <c r="C1179" s="73">
        <v>42</v>
      </c>
      <c r="D1179" s="73">
        <v>0</v>
      </c>
      <c r="E1179" s="75">
        <v>0</v>
      </c>
      <c r="F1179" s="73">
        <v>6</v>
      </c>
      <c r="G1179" s="73" t="s">
        <v>217</v>
      </c>
      <c r="H1179" s="73" t="s">
        <v>216</v>
      </c>
      <c r="I1179" s="73" t="s">
        <v>292</v>
      </c>
    </row>
    <row r="1180" spans="1:9" x14ac:dyDescent="0.25">
      <c r="A1180" s="73" t="s">
        <v>109</v>
      </c>
      <c r="B1180" s="74">
        <v>46309</v>
      </c>
      <c r="C1180" s="73">
        <v>46</v>
      </c>
      <c r="D1180" s="73">
        <v>0</v>
      </c>
      <c r="E1180" s="75">
        <v>0</v>
      </c>
      <c r="F1180" s="73">
        <v>6</v>
      </c>
      <c r="G1180" s="73" t="s">
        <v>217</v>
      </c>
      <c r="H1180" s="73" t="s">
        <v>216</v>
      </c>
      <c r="I1180" s="73" t="s">
        <v>288</v>
      </c>
    </row>
    <row r="1181" spans="1:9" x14ac:dyDescent="0.25">
      <c r="A1181" s="73" t="s">
        <v>109</v>
      </c>
      <c r="B1181" s="74">
        <v>46311</v>
      </c>
      <c r="C1181" s="73">
        <v>48</v>
      </c>
      <c r="D1181" s="73">
        <v>0</v>
      </c>
      <c r="E1181" s="75">
        <v>0</v>
      </c>
      <c r="F1181" s="73">
        <v>6</v>
      </c>
      <c r="G1181" s="73" t="s">
        <v>217</v>
      </c>
      <c r="H1181" s="73" t="s">
        <v>216</v>
      </c>
      <c r="I1181" s="73" t="s">
        <v>293</v>
      </c>
    </row>
    <row r="1182" spans="1:9" x14ac:dyDescent="0.25">
      <c r="A1182" s="73" t="s">
        <v>109</v>
      </c>
      <c r="B1182" s="74">
        <v>46313</v>
      </c>
      <c r="C1182" s="73">
        <v>48</v>
      </c>
      <c r="D1182" s="73">
        <v>0</v>
      </c>
      <c r="E1182" s="75">
        <v>0</v>
      </c>
      <c r="F1182" s="73">
        <v>6</v>
      </c>
      <c r="G1182" s="73" t="s">
        <v>217</v>
      </c>
      <c r="H1182" s="73" t="s">
        <v>216</v>
      </c>
      <c r="I1182" s="73" t="s">
        <v>293</v>
      </c>
    </row>
    <row r="1183" spans="1:9" x14ac:dyDescent="0.25">
      <c r="A1183" s="73" t="s">
        <v>109</v>
      </c>
      <c r="B1183" s="74">
        <v>46314</v>
      </c>
      <c r="C1183" s="73">
        <v>48</v>
      </c>
      <c r="D1183" s="73">
        <v>0</v>
      </c>
      <c r="E1183" s="75">
        <v>0</v>
      </c>
      <c r="F1183" s="73">
        <v>6</v>
      </c>
      <c r="G1183" s="73" t="s">
        <v>217</v>
      </c>
      <c r="H1183" s="73" t="s">
        <v>216</v>
      </c>
      <c r="I1183" s="73" t="s">
        <v>293</v>
      </c>
    </row>
    <row r="1184" spans="1:9" x14ac:dyDescent="0.25">
      <c r="A1184" s="73" t="s">
        <v>109</v>
      </c>
      <c r="B1184" s="74">
        <v>46315</v>
      </c>
      <c r="C1184" s="73">
        <v>46</v>
      </c>
      <c r="D1184" s="73">
        <v>0</v>
      </c>
      <c r="E1184" s="75">
        <v>0</v>
      </c>
      <c r="F1184" s="73">
        <v>6</v>
      </c>
      <c r="G1184" s="73" t="s">
        <v>217</v>
      </c>
      <c r="H1184" s="73" t="s">
        <v>216</v>
      </c>
      <c r="I1184" s="73" t="s">
        <v>288</v>
      </c>
    </row>
    <row r="1185" spans="1:9" x14ac:dyDescent="0.25">
      <c r="A1185" s="73" t="s">
        <v>109</v>
      </c>
      <c r="B1185" s="74">
        <v>46316</v>
      </c>
      <c r="C1185" s="73">
        <v>48</v>
      </c>
      <c r="D1185" s="73">
        <v>0</v>
      </c>
      <c r="E1185" s="75">
        <v>0</v>
      </c>
      <c r="F1185" s="73">
        <v>6</v>
      </c>
      <c r="G1185" s="73" t="s">
        <v>217</v>
      </c>
      <c r="H1185" s="73" t="s">
        <v>216</v>
      </c>
      <c r="I1185" s="73" t="s">
        <v>293</v>
      </c>
    </row>
    <row r="1186" spans="1:9" x14ac:dyDescent="0.25">
      <c r="A1186" s="73" t="s">
        <v>109</v>
      </c>
      <c r="B1186" s="74">
        <v>46318</v>
      </c>
      <c r="C1186" s="73">
        <v>48</v>
      </c>
      <c r="D1186" s="73">
        <v>0</v>
      </c>
      <c r="E1186" s="75">
        <v>0</v>
      </c>
      <c r="F1186" s="73">
        <v>6</v>
      </c>
      <c r="G1186" s="73" t="s">
        <v>217</v>
      </c>
      <c r="H1186" s="73" t="s">
        <v>216</v>
      </c>
      <c r="I1186" s="73" t="s">
        <v>293</v>
      </c>
    </row>
    <row r="1187" spans="1:9" x14ac:dyDescent="0.25">
      <c r="A1187" s="73" t="s">
        <v>110</v>
      </c>
      <c r="B1187" s="74">
        <v>46217</v>
      </c>
      <c r="C1187" s="73">
        <v>8</v>
      </c>
      <c r="D1187" s="73">
        <v>5</v>
      </c>
      <c r="E1187" s="75">
        <v>5</v>
      </c>
      <c r="F1187" s="73">
        <v>2</v>
      </c>
      <c r="G1187" s="73" t="s">
        <v>219</v>
      </c>
      <c r="H1187" s="73" t="s">
        <v>218</v>
      </c>
      <c r="I1187" s="73" t="s">
        <v>289</v>
      </c>
    </row>
    <row r="1188" spans="1:9" x14ac:dyDescent="0.25">
      <c r="A1188" s="73" t="s">
        <v>110</v>
      </c>
      <c r="B1188" s="74">
        <v>46222</v>
      </c>
      <c r="C1188" s="73">
        <v>46</v>
      </c>
      <c r="D1188" s="73">
        <v>2</v>
      </c>
      <c r="E1188" s="75">
        <v>2</v>
      </c>
      <c r="F1188" s="73">
        <v>2</v>
      </c>
      <c r="G1188" s="73" t="s">
        <v>219</v>
      </c>
      <c r="H1188" s="73" t="s">
        <v>218</v>
      </c>
      <c r="I1188" s="73" t="s">
        <v>289</v>
      </c>
    </row>
    <row r="1189" spans="1:9" x14ac:dyDescent="0.25">
      <c r="A1189" s="73" t="s">
        <v>110</v>
      </c>
      <c r="B1189" s="74">
        <v>46224</v>
      </c>
      <c r="C1189" s="73">
        <v>34</v>
      </c>
      <c r="D1189" s="73">
        <v>14</v>
      </c>
      <c r="E1189" s="75">
        <v>14</v>
      </c>
      <c r="F1189" s="73">
        <v>2</v>
      </c>
      <c r="G1189" s="73" t="s">
        <v>219</v>
      </c>
      <c r="H1189" s="73" t="s">
        <v>218</v>
      </c>
      <c r="I1189" s="73" t="s">
        <v>289</v>
      </c>
    </row>
    <row r="1190" spans="1:9" x14ac:dyDescent="0.25">
      <c r="A1190" s="73" t="s">
        <v>110</v>
      </c>
      <c r="B1190" s="74">
        <v>46229</v>
      </c>
      <c r="C1190" s="73">
        <v>46</v>
      </c>
      <c r="D1190" s="73">
        <v>0</v>
      </c>
      <c r="E1190" s="75">
        <v>0</v>
      </c>
      <c r="F1190" s="73">
        <v>2</v>
      </c>
      <c r="G1190" s="73" t="s">
        <v>219</v>
      </c>
      <c r="H1190" s="73" t="s">
        <v>218</v>
      </c>
      <c r="I1190" s="73" t="s">
        <v>289</v>
      </c>
    </row>
    <row r="1191" spans="1:9" x14ac:dyDescent="0.25">
      <c r="A1191" s="73" t="s">
        <v>110</v>
      </c>
      <c r="B1191" s="74">
        <v>46231</v>
      </c>
      <c r="C1191" s="73">
        <v>34</v>
      </c>
      <c r="D1191" s="73">
        <v>21</v>
      </c>
      <c r="E1191" s="75">
        <v>21</v>
      </c>
      <c r="F1191" s="73">
        <v>2</v>
      </c>
      <c r="G1191" s="73" t="s">
        <v>219</v>
      </c>
      <c r="H1191" s="73" t="s">
        <v>218</v>
      </c>
      <c r="I1191" s="73" t="s">
        <v>289</v>
      </c>
    </row>
    <row r="1192" spans="1:9" x14ac:dyDescent="0.25">
      <c r="A1192" s="73" t="s">
        <v>110</v>
      </c>
      <c r="B1192" s="74">
        <v>46236</v>
      </c>
      <c r="C1192" s="73">
        <v>65</v>
      </c>
      <c r="D1192" s="73">
        <v>11</v>
      </c>
      <c r="E1192" s="75">
        <v>11</v>
      </c>
      <c r="F1192" s="73">
        <v>2</v>
      </c>
      <c r="G1192" s="73" t="s">
        <v>219</v>
      </c>
      <c r="H1192" s="73" t="s">
        <v>218</v>
      </c>
      <c r="I1192" s="73" t="s">
        <v>289</v>
      </c>
    </row>
    <row r="1193" spans="1:9" x14ac:dyDescent="0.25">
      <c r="A1193" s="73" t="s">
        <v>110</v>
      </c>
      <c r="B1193" s="74">
        <v>46238</v>
      </c>
      <c r="C1193" s="73">
        <v>34</v>
      </c>
      <c r="D1193" s="73">
        <v>19</v>
      </c>
      <c r="E1193" s="75">
        <v>19</v>
      </c>
      <c r="F1193" s="73">
        <v>2</v>
      </c>
      <c r="G1193" s="73" t="s">
        <v>219</v>
      </c>
      <c r="H1193" s="73" t="s">
        <v>218</v>
      </c>
      <c r="I1193" s="73" t="s">
        <v>289</v>
      </c>
    </row>
    <row r="1194" spans="1:9" x14ac:dyDescent="0.25">
      <c r="A1194" s="73" t="s">
        <v>110</v>
      </c>
      <c r="B1194" s="74">
        <v>46243</v>
      </c>
      <c r="C1194" s="73">
        <v>46</v>
      </c>
      <c r="D1194" s="73">
        <v>1</v>
      </c>
      <c r="E1194" s="75">
        <v>1</v>
      </c>
      <c r="F1194" s="73">
        <v>2</v>
      </c>
      <c r="G1194" s="73" t="s">
        <v>219</v>
      </c>
      <c r="H1194" s="73" t="s">
        <v>218</v>
      </c>
      <c r="I1194" s="73" t="s">
        <v>289</v>
      </c>
    </row>
    <row r="1195" spans="1:9" x14ac:dyDescent="0.25">
      <c r="A1195" s="73" t="s">
        <v>110</v>
      </c>
      <c r="B1195" s="74">
        <v>46245</v>
      </c>
      <c r="C1195" s="73">
        <v>29</v>
      </c>
      <c r="D1195" s="73">
        <v>21</v>
      </c>
      <c r="E1195" s="75">
        <v>21</v>
      </c>
      <c r="F1195" s="73">
        <v>2</v>
      </c>
      <c r="G1195" s="73" t="s">
        <v>219</v>
      </c>
      <c r="H1195" s="73" t="s">
        <v>218</v>
      </c>
      <c r="I1195" s="73" t="s">
        <v>289</v>
      </c>
    </row>
    <row r="1196" spans="1:9" x14ac:dyDescent="0.25">
      <c r="A1196" s="73" t="s">
        <v>110</v>
      </c>
      <c r="B1196" s="74">
        <v>46250</v>
      </c>
      <c r="C1196" s="73">
        <v>46</v>
      </c>
      <c r="D1196" s="73">
        <v>18</v>
      </c>
      <c r="E1196" s="75">
        <v>18</v>
      </c>
      <c r="F1196" s="73">
        <v>2</v>
      </c>
      <c r="G1196" s="73" t="s">
        <v>219</v>
      </c>
      <c r="H1196" s="73" t="s">
        <v>218</v>
      </c>
      <c r="I1196" s="73" t="s">
        <v>289</v>
      </c>
    </row>
    <row r="1197" spans="1:9" x14ac:dyDescent="0.25">
      <c r="A1197" s="73" t="s">
        <v>110</v>
      </c>
      <c r="B1197" s="74">
        <v>46252</v>
      </c>
      <c r="C1197" s="73">
        <v>33</v>
      </c>
      <c r="D1197" s="73">
        <v>16</v>
      </c>
      <c r="E1197" s="75">
        <v>16</v>
      </c>
      <c r="F1197" s="73">
        <v>2</v>
      </c>
      <c r="G1197" s="73" t="s">
        <v>219</v>
      </c>
      <c r="H1197" s="73" t="s">
        <v>218</v>
      </c>
      <c r="I1197" s="73" t="s">
        <v>289</v>
      </c>
    </row>
    <row r="1198" spans="1:9" x14ac:dyDescent="0.25">
      <c r="A1198" s="73" t="s">
        <v>110</v>
      </c>
      <c r="B1198" s="74">
        <v>46257</v>
      </c>
      <c r="C1198" s="73">
        <v>46</v>
      </c>
      <c r="D1198" s="73">
        <v>13</v>
      </c>
      <c r="E1198" s="75">
        <v>13</v>
      </c>
      <c r="F1198" s="73">
        <v>2</v>
      </c>
      <c r="G1198" s="73" t="s">
        <v>219</v>
      </c>
      <c r="H1198" s="73" t="s">
        <v>218</v>
      </c>
      <c r="I1198" s="73" t="s">
        <v>289</v>
      </c>
    </row>
    <row r="1199" spans="1:9" x14ac:dyDescent="0.25">
      <c r="A1199" s="73" t="s">
        <v>110</v>
      </c>
      <c r="B1199" s="74">
        <v>46259</v>
      </c>
      <c r="C1199" s="73">
        <v>32</v>
      </c>
      <c r="D1199" s="73">
        <v>5</v>
      </c>
      <c r="E1199" s="75">
        <v>5</v>
      </c>
      <c r="F1199" s="73">
        <v>2</v>
      </c>
      <c r="G1199" s="73" t="s">
        <v>219</v>
      </c>
      <c r="H1199" s="73" t="s">
        <v>218</v>
      </c>
      <c r="I1199" s="73" t="s">
        <v>288</v>
      </c>
    </row>
    <row r="1200" spans="1:9" x14ac:dyDescent="0.25">
      <c r="A1200" s="73" t="s">
        <v>110</v>
      </c>
      <c r="B1200" s="74">
        <v>46264</v>
      </c>
      <c r="C1200" s="73">
        <v>46</v>
      </c>
      <c r="D1200" s="73">
        <v>13</v>
      </c>
      <c r="E1200" s="75">
        <v>13</v>
      </c>
      <c r="F1200" s="73">
        <v>2</v>
      </c>
      <c r="G1200" s="73" t="s">
        <v>219</v>
      </c>
      <c r="H1200" s="73" t="s">
        <v>218</v>
      </c>
      <c r="I1200" s="73" t="s">
        <v>289</v>
      </c>
    </row>
    <row r="1201" spans="1:9" x14ac:dyDescent="0.25">
      <c r="A1201" s="73" t="s">
        <v>110</v>
      </c>
      <c r="B1201" s="74">
        <v>46266</v>
      </c>
      <c r="C1201" s="73">
        <v>48</v>
      </c>
      <c r="D1201" s="73">
        <v>9</v>
      </c>
      <c r="E1201" s="75">
        <v>9</v>
      </c>
      <c r="F1201" s="73">
        <v>2</v>
      </c>
      <c r="G1201" s="73" t="s">
        <v>219</v>
      </c>
      <c r="H1201" s="73" t="s">
        <v>218</v>
      </c>
      <c r="I1201" s="73" t="s">
        <v>289</v>
      </c>
    </row>
    <row r="1202" spans="1:9" x14ac:dyDescent="0.25">
      <c r="A1202" s="73" t="s">
        <v>110</v>
      </c>
      <c r="B1202" s="74">
        <v>46271</v>
      </c>
      <c r="C1202" s="73">
        <v>65</v>
      </c>
      <c r="D1202" s="73">
        <v>16</v>
      </c>
      <c r="E1202" s="75">
        <v>16</v>
      </c>
      <c r="F1202" s="73">
        <v>2</v>
      </c>
      <c r="G1202" s="73" t="s">
        <v>219</v>
      </c>
      <c r="H1202" s="73" t="s">
        <v>218</v>
      </c>
      <c r="I1202" s="73" t="s">
        <v>289</v>
      </c>
    </row>
    <row r="1203" spans="1:9" x14ac:dyDescent="0.25">
      <c r="A1203" s="73" t="s">
        <v>110</v>
      </c>
      <c r="B1203" s="74">
        <v>46273</v>
      </c>
      <c r="C1203" s="73">
        <v>53</v>
      </c>
      <c r="D1203" s="73">
        <v>10</v>
      </c>
      <c r="E1203" s="75">
        <v>10</v>
      </c>
      <c r="F1203" s="73">
        <v>2</v>
      </c>
      <c r="G1203" s="73" t="s">
        <v>219</v>
      </c>
      <c r="H1203" s="73" t="s">
        <v>218</v>
      </c>
      <c r="I1203" s="73" t="s">
        <v>289</v>
      </c>
    </row>
    <row r="1204" spans="1:9" x14ac:dyDescent="0.25">
      <c r="A1204" s="73" t="s">
        <v>110</v>
      </c>
      <c r="B1204" s="74">
        <v>46278</v>
      </c>
      <c r="C1204" s="73">
        <v>65</v>
      </c>
      <c r="D1204" s="73">
        <v>19</v>
      </c>
      <c r="E1204" s="75">
        <v>19</v>
      </c>
      <c r="F1204" s="73">
        <v>2</v>
      </c>
      <c r="G1204" s="73" t="s">
        <v>219</v>
      </c>
      <c r="H1204" s="73" t="s">
        <v>218</v>
      </c>
      <c r="I1204" s="73" t="s">
        <v>289</v>
      </c>
    </row>
    <row r="1205" spans="1:9" x14ac:dyDescent="0.25">
      <c r="A1205" s="73" t="s">
        <v>110</v>
      </c>
      <c r="B1205" s="74">
        <v>46280</v>
      </c>
      <c r="C1205" s="73">
        <v>65</v>
      </c>
      <c r="D1205" s="73">
        <v>9</v>
      </c>
      <c r="E1205" s="75">
        <v>9</v>
      </c>
      <c r="F1205" s="73">
        <v>2</v>
      </c>
      <c r="G1205" s="73" t="s">
        <v>219</v>
      </c>
      <c r="H1205" s="73" t="s">
        <v>218</v>
      </c>
      <c r="I1205" s="73" t="s">
        <v>289</v>
      </c>
    </row>
    <row r="1206" spans="1:9" x14ac:dyDescent="0.25">
      <c r="A1206" s="73" t="s">
        <v>110</v>
      </c>
      <c r="B1206" s="74">
        <v>46285</v>
      </c>
      <c r="C1206" s="73">
        <v>65</v>
      </c>
      <c r="D1206" s="73">
        <v>0</v>
      </c>
      <c r="E1206" s="75">
        <v>0</v>
      </c>
      <c r="F1206" s="73">
        <v>2</v>
      </c>
      <c r="G1206" s="73" t="s">
        <v>219</v>
      </c>
      <c r="H1206" s="73" t="s">
        <v>218</v>
      </c>
      <c r="I1206" s="73" t="s">
        <v>289</v>
      </c>
    </row>
    <row r="1207" spans="1:9" x14ac:dyDescent="0.25">
      <c r="A1207" s="73" t="s">
        <v>110</v>
      </c>
      <c r="B1207" s="74">
        <v>46287</v>
      </c>
      <c r="C1207" s="73">
        <v>53</v>
      </c>
      <c r="D1207" s="73">
        <v>0</v>
      </c>
      <c r="E1207" s="75">
        <v>0</v>
      </c>
      <c r="F1207" s="73">
        <v>2</v>
      </c>
      <c r="G1207" s="73" t="s">
        <v>219</v>
      </c>
      <c r="H1207" s="73" t="s">
        <v>218</v>
      </c>
      <c r="I1207" s="73" t="s">
        <v>289</v>
      </c>
    </row>
    <row r="1208" spans="1:9" x14ac:dyDescent="0.25">
      <c r="A1208" s="73" t="s">
        <v>110</v>
      </c>
      <c r="B1208" s="74">
        <v>46292</v>
      </c>
      <c r="C1208" s="73">
        <v>65</v>
      </c>
      <c r="D1208" s="73">
        <v>0</v>
      </c>
      <c r="E1208" s="75">
        <v>0</v>
      </c>
      <c r="F1208" s="73">
        <v>2</v>
      </c>
      <c r="G1208" s="73" t="s">
        <v>219</v>
      </c>
      <c r="H1208" s="73" t="s">
        <v>218</v>
      </c>
      <c r="I1208" s="73" t="s">
        <v>289</v>
      </c>
    </row>
    <row r="1209" spans="1:9" x14ac:dyDescent="0.25">
      <c r="A1209" s="73" t="s">
        <v>110</v>
      </c>
      <c r="B1209" s="74">
        <v>46294</v>
      </c>
      <c r="C1209" s="73">
        <v>65</v>
      </c>
      <c r="D1209" s="73">
        <v>0</v>
      </c>
      <c r="E1209" s="75">
        <v>0</v>
      </c>
      <c r="F1209" s="73">
        <v>2</v>
      </c>
      <c r="G1209" s="73" t="s">
        <v>219</v>
      </c>
      <c r="H1209" s="73" t="s">
        <v>218</v>
      </c>
      <c r="I1209" s="73" t="s">
        <v>289</v>
      </c>
    </row>
    <row r="1210" spans="1:9" x14ac:dyDescent="0.25">
      <c r="A1210" s="73" t="s">
        <v>110</v>
      </c>
      <c r="B1210" s="74">
        <v>46301</v>
      </c>
      <c r="C1210" s="73">
        <v>65</v>
      </c>
      <c r="D1210" s="73">
        <v>0</v>
      </c>
      <c r="E1210" s="75">
        <v>0</v>
      </c>
      <c r="F1210" s="73">
        <v>2</v>
      </c>
      <c r="G1210" s="73" t="s">
        <v>219</v>
      </c>
      <c r="H1210" s="73" t="s">
        <v>218</v>
      </c>
      <c r="I1210" s="73" t="s">
        <v>289</v>
      </c>
    </row>
    <row r="1211" spans="1:9" x14ac:dyDescent="0.25">
      <c r="A1211" s="73" t="s">
        <v>110</v>
      </c>
      <c r="B1211" s="74">
        <v>46308</v>
      </c>
      <c r="C1211" s="73">
        <v>65</v>
      </c>
      <c r="D1211" s="73">
        <v>0</v>
      </c>
      <c r="E1211" s="75">
        <v>0</v>
      </c>
      <c r="F1211" s="73">
        <v>2</v>
      </c>
      <c r="G1211" s="73" t="s">
        <v>219</v>
      </c>
      <c r="H1211" s="73" t="s">
        <v>218</v>
      </c>
      <c r="I1211" s="73" t="s">
        <v>289</v>
      </c>
    </row>
    <row r="1212" spans="1:9" x14ac:dyDescent="0.25">
      <c r="A1212" s="73" t="s">
        <v>110</v>
      </c>
      <c r="B1212" s="74">
        <v>46315</v>
      </c>
      <c r="C1212" s="73">
        <v>65</v>
      </c>
      <c r="D1212" s="73">
        <v>0</v>
      </c>
      <c r="E1212" s="75">
        <v>0</v>
      </c>
      <c r="F1212" s="73">
        <v>2</v>
      </c>
      <c r="G1212" s="73" t="s">
        <v>219</v>
      </c>
      <c r="H1212" s="73" t="s">
        <v>218</v>
      </c>
      <c r="I1212" s="73" t="s">
        <v>289</v>
      </c>
    </row>
    <row r="1213" spans="1:9" x14ac:dyDescent="0.25">
      <c r="A1213" s="73" t="s">
        <v>111</v>
      </c>
      <c r="B1213" s="74">
        <v>46217</v>
      </c>
      <c r="C1213" s="73">
        <v>34</v>
      </c>
      <c r="D1213" s="73">
        <v>29</v>
      </c>
      <c r="E1213" s="75">
        <v>29</v>
      </c>
      <c r="F1213" s="73">
        <v>2</v>
      </c>
      <c r="G1213" s="73" t="s">
        <v>221</v>
      </c>
      <c r="H1213" s="73" t="s">
        <v>220</v>
      </c>
      <c r="I1213" s="73" t="s">
        <v>289</v>
      </c>
    </row>
    <row r="1214" spans="1:9" x14ac:dyDescent="0.25">
      <c r="A1214" s="73" t="s">
        <v>111</v>
      </c>
      <c r="B1214" s="74">
        <v>46222</v>
      </c>
      <c r="C1214" s="73">
        <v>34</v>
      </c>
      <c r="D1214" s="73">
        <v>10</v>
      </c>
      <c r="E1214" s="75">
        <v>10</v>
      </c>
      <c r="F1214" s="73">
        <v>2</v>
      </c>
      <c r="G1214" s="73" t="s">
        <v>221</v>
      </c>
      <c r="H1214" s="73" t="s">
        <v>220</v>
      </c>
      <c r="I1214" s="73" t="s">
        <v>289</v>
      </c>
    </row>
    <row r="1215" spans="1:9" x14ac:dyDescent="0.25">
      <c r="A1215" s="73" t="s">
        <v>111</v>
      </c>
      <c r="B1215" s="74">
        <v>46224</v>
      </c>
      <c r="C1215" s="73">
        <v>34</v>
      </c>
      <c r="D1215" s="73">
        <v>10</v>
      </c>
      <c r="E1215" s="75">
        <v>10</v>
      </c>
      <c r="F1215" s="73">
        <v>2</v>
      </c>
      <c r="G1215" s="73" t="s">
        <v>221</v>
      </c>
      <c r="H1215" s="73" t="s">
        <v>220</v>
      </c>
      <c r="I1215" s="73" t="s">
        <v>289</v>
      </c>
    </row>
    <row r="1216" spans="1:9" x14ac:dyDescent="0.25">
      <c r="A1216" s="73" t="s">
        <v>111</v>
      </c>
      <c r="B1216" s="74">
        <v>46229</v>
      </c>
      <c r="C1216" s="73">
        <v>46</v>
      </c>
      <c r="D1216" s="73">
        <v>1</v>
      </c>
      <c r="E1216" s="75">
        <v>1</v>
      </c>
      <c r="F1216" s="73">
        <v>2</v>
      </c>
      <c r="G1216" s="73" t="s">
        <v>221</v>
      </c>
      <c r="H1216" s="73" t="s">
        <v>220</v>
      </c>
      <c r="I1216" s="73" t="s">
        <v>289</v>
      </c>
    </row>
    <row r="1217" spans="1:9" x14ac:dyDescent="0.25">
      <c r="A1217" s="73" t="s">
        <v>111</v>
      </c>
      <c r="B1217" s="74">
        <v>46231</v>
      </c>
      <c r="C1217" s="73">
        <v>34</v>
      </c>
      <c r="D1217" s="73">
        <v>9</v>
      </c>
      <c r="E1217" s="75">
        <v>9</v>
      </c>
      <c r="F1217" s="73">
        <v>2</v>
      </c>
      <c r="G1217" s="73" t="s">
        <v>221</v>
      </c>
      <c r="H1217" s="73" t="s">
        <v>220</v>
      </c>
      <c r="I1217" s="73" t="s">
        <v>289</v>
      </c>
    </row>
    <row r="1218" spans="1:9" x14ac:dyDescent="0.25">
      <c r="A1218" s="73" t="s">
        <v>111</v>
      </c>
      <c r="B1218" s="74">
        <v>46236</v>
      </c>
      <c r="C1218" s="73">
        <v>55</v>
      </c>
      <c r="D1218" s="73">
        <v>1</v>
      </c>
      <c r="E1218" s="75">
        <v>1</v>
      </c>
      <c r="F1218" s="73">
        <v>2</v>
      </c>
      <c r="G1218" s="73" t="s">
        <v>221</v>
      </c>
      <c r="H1218" s="73" t="s">
        <v>220</v>
      </c>
      <c r="I1218" s="73" t="s">
        <v>289</v>
      </c>
    </row>
    <row r="1219" spans="1:9" x14ac:dyDescent="0.25">
      <c r="A1219" s="73" t="s">
        <v>111</v>
      </c>
      <c r="B1219" s="74">
        <v>46238</v>
      </c>
      <c r="C1219" s="73">
        <v>46</v>
      </c>
      <c r="D1219" s="73">
        <v>9</v>
      </c>
      <c r="E1219" s="75">
        <v>9</v>
      </c>
      <c r="F1219" s="73">
        <v>2</v>
      </c>
      <c r="G1219" s="73" t="s">
        <v>221</v>
      </c>
      <c r="H1219" s="73" t="s">
        <v>220</v>
      </c>
      <c r="I1219" s="73" t="s">
        <v>289</v>
      </c>
    </row>
    <row r="1220" spans="1:9" x14ac:dyDescent="0.25">
      <c r="A1220" s="73" t="s">
        <v>111</v>
      </c>
      <c r="B1220" s="74">
        <v>46243</v>
      </c>
      <c r="C1220" s="73">
        <v>46</v>
      </c>
      <c r="D1220" s="73">
        <v>19</v>
      </c>
      <c r="E1220" s="75">
        <v>19</v>
      </c>
      <c r="F1220" s="73">
        <v>2</v>
      </c>
      <c r="G1220" s="73" t="s">
        <v>221</v>
      </c>
      <c r="H1220" s="73" t="s">
        <v>220</v>
      </c>
      <c r="I1220" s="73" t="s">
        <v>289</v>
      </c>
    </row>
    <row r="1221" spans="1:9" x14ac:dyDescent="0.25">
      <c r="A1221" s="73" t="s">
        <v>111</v>
      </c>
      <c r="B1221" s="74">
        <v>46245</v>
      </c>
      <c r="C1221" s="73">
        <v>34</v>
      </c>
      <c r="D1221" s="73">
        <v>18</v>
      </c>
      <c r="E1221" s="75">
        <v>18</v>
      </c>
      <c r="F1221" s="73">
        <v>2</v>
      </c>
      <c r="G1221" s="73" t="s">
        <v>221</v>
      </c>
      <c r="H1221" s="73" t="s">
        <v>220</v>
      </c>
      <c r="I1221" s="73" t="s">
        <v>289</v>
      </c>
    </row>
    <row r="1222" spans="1:9" x14ac:dyDescent="0.25">
      <c r="A1222" s="73" t="s">
        <v>111</v>
      </c>
      <c r="B1222" s="74">
        <v>46250</v>
      </c>
      <c r="C1222" s="73">
        <v>46</v>
      </c>
      <c r="D1222" s="73">
        <v>9</v>
      </c>
      <c r="E1222" s="75">
        <v>9</v>
      </c>
      <c r="F1222" s="73">
        <v>2</v>
      </c>
      <c r="G1222" s="73" t="s">
        <v>221</v>
      </c>
      <c r="H1222" s="73" t="s">
        <v>220</v>
      </c>
      <c r="I1222" s="73" t="s">
        <v>289</v>
      </c>
    </row>
    <row r="1223" spans="1:9" x14ac:dyDescent="0.25">
      <c r="A1223" s="73" t="s">
        <v>111</v>
      </c>
      <c r="B1223" s="74">
        <v>46252</v>
      </c>
      <c r="C1223" s="73">
        <v>29</v>
      </c>
      <c r="D1223" s="73">
        <v>20</v>
      </c>
      <c r="E1223" s="75">
        <v>20</v>
      </c>
      <c r="F1223" s="73">
        <v>2</v>
      </c>
      <c r="G1223" s="73" t="s">
        <v>221</v>
      </c>
      <c r="H1223" s="73" t="s">
        <v>220</v>
      </c>
      <c r="I1223" s="73" t="s">
        <v>289</v>
      </c>
    </row>
    <row r="1224" spans="1:9" x14ac:dyDescent="0.25">
      <c r="A1224" s="73" t="s">
        <v>111</v>
      </c>
      <c r="B1224" s="74">
        <v>46257</v>
      </c>
      <c r="C1224" s="73">
        <v>46</v>
      </c>
      <c r="D1224" s="73">
        <v>16</v>
      </c>
      <c r="E1224" s="75">
        <v>16</v>
      </c>
      <c r="F1224" s="73">
        <v>2</v>
      </c>
      <c r="G1224" s="73" t="s">
        <v>221</v>
      </c>
      <c r="H1224" s="73" t="s">
        <v>220</v>
      </c>
      <c r="I1224" s="73" t="s">
        <v>289</v>
      </c>
    </row>
    <row r="1225" spans="1:9" x14ac:dyDescent="0.25">
      <c r="A1225" s="73" t="s">
        <v>111</v>
      </c>
      <c r="B1225" s="74">
        <v>46259</v>
      </c>
      <c r="C1225" s="73">
        <v>33</v>
      </c>
      <c r="D1225" s="73">
        <v>10</v>
      </c>
      <c r="E1225" s="75">
        <v>10</v>
      </c>
      <c r="F1225" s="73">
        <v>2</v>
      </c>
      <c r="G1225" s="73" t="s">
        <v>221</v>
      </c>
      <c r="H1225" s="73" t="s">
        <v>220</v>
      </c>
      <c r="I1225" s="73" t="s">
        <v>288</v>
      </c>
    </row>
    <row r="1226" spans="1:9" x14ac:dyDescent="0.25">
      <c r="A1226" s="73" t="s">
        <v>111</v>
      </c>
      <c r="B1226" s="74">
        <v>46264</v>
      </c>
      <c r="C1226" s="73">
        <v>46</v>
      </c>
      <c r="D1226" s="73">
        <v>13</v>
      </c>
      <c r="E1226" s="75">
        <v>13</v>
      </c>
      <c r="F1226" s="73">
        <v>2</v>
      </c>
      <c r="G1226" s="73" t="s">
        <v>221</v>
      </c>
      <c r="H1226" s="73" t="s">
        <v>220</v>
      </c>
      <c r="I1226" s="73" t="s">
        <v>289</v>
      </c>
    </row>
    <row r="1227" spans="1:9" x14ac:dyDescent="0.25">
      <c r="A1227" s="73" t="s">
        <v>111</v>
      </c>
      <c r="B1227" s="74">
        <v>46266</v>
      </c>
      <c r="C1227" s="73">
        <v>53</v>
      </c>
      <c r="D1227" s="73">
        <v>3</v>
      </c>
      <c r="E1227" s="75">
        <v>3</v>
      </c>
      <c r="F1227" s="73">
        <v>2</v>
      </c>
      <c r="G1227" s="73" t="s">
        <v>221</v>
      </c>
      <c r="H1227" s="73" t="s">
        <v>220</v>
      </c>
      <c r="I1227" s="73" t="s">
        <v>289</v>
      </c>
    </row>
    <row r="1228" spans="1:9" x14ac:dyDescent="0.25">
      <c r="A1228" s="73" t="s">
        <v>111</v>
      </c>
      <c r="B1228" s="74">
        <v>46271</v>
      </c>
      <c r="C1228" s="73">
        <v>67</v>
      </c>
      <c r="D1228" s="73">
        <v>13</v>
      </c>
      <c r="E1228" s="75">
        <v>13</v>
      </c>
      <c r="F1228" s="73">
        <v>2</v>
      </c>
      <c r="G1228" s="73" t="s">
        <v>221</v>
      </c>
      <c r="H1228" s="73" t="s">
        <v>220</v>
      </c>
      <c r="I1228" s="73" t="s">
        <v>289</v>
      </c>
    </row>
    <row r="1229" spans="1:9" x14ac:dyDescent="0.25">
      <c r="A1229" s="73" t="s">
        <v>111</v>
      </c>
      <c r="B1229" s="74">
        <v>46273</v>
      </c>
      <c r="C1229" s="73">
        <v>50</v>
      </c>
      <c r="D1229" s="73">
        <v>9</v>
      </c>
      <c r="E1229" s="75">
        <v>9</v>
      </c>
      <c r="F1229" s="73">
        <v>2</v>
      </c>
      <c r="G1229" s="73" t="s">
        <v>221</v>
      </c>
      <c r="H1229" s="73" t="s">
        <v>220</v>
      </c>
      <c r="I1229" s="73" t="s">
        <v>289</v>
      </c>
    </row>
    <row r="1230" spans="1:9" x14ac:dyDescent="0.25">
      <c r="A1230" s="73" t="s">
        <v>111</v>
      </c>
      <c r="B1230" s="74">
        <v>46278</v>
      </c>
      <c r="C1230" s="73">
        <v>67</v>
      </c>
      <c r="D1230" s="73">
        <v>10</v>
      </c>
      <c r="E1230" s="75">
        <v>10</v>
      </c>
      <c r="F1230" s="73">
        <v>2</v>
      </c>
      <c r="G1230" s="73" t="s">
        <v>221</v>
      </c>
      <c r="H1230" s="73" t="s">
        <v>220</v>
      </c>
      <c r="I1230" s="73" t="s">
        <v>289</v>
      </c>
    </row>
    <row r="1231" spans="1:9" x14ac:dyDescent="0.25">
      <c r="A1231" s="73" t="s">
        <v>111</v>
      </c>
      <c r="B1231" s="74">
        <v>46280</v>
      </c>
      <c r="C1231" s="73">
        <v>55</v>
      </c>
      <c r="D1231" s="73">
        <v>14</v>
      </c>
      <c r="E1231" s="75">
        <v>14</v>
      </c>
      <c r="F1231" s="73">
        <v>2</v>
      </c>
      <c r="G1231" s="73" t="s">
        <v>221</v>
      </c>
      <c r="H1231" s="73" t="s">
        <v>220</v>
      </c>
      <c r="I1231" s="73" t="s">
        <v>289</v>
      </c>
    </row>
    <row r="1232" spans="1:9" x14ac:dyDescent="0.25">
      <c r="A1232" s="73" t="s">
        <v>111</v>
      </c>
      <c r="B1232" s="74">
        <v>46285</v>
      </c>
      <c r="C1232" s="73">
        <v>67</v>
      </c>
      <c r="D1232" s="73">
        <v>19</v>
      </c>
      <c r="E1232" s="75">
        <v>19</v>
      </c>
      <c r="F1232" s="73">
        <v>2</v>
      </c>
      <c r="G1232" s="73" t="s">
        <v>221</v>
      </c>
      <c r="H1232" s="73" t="s">
        <v>220</v>
      </c>
      <c r="I1232" s="73" t="s">
        <v>289</v>
      </c>
    </row>
    <row r="1233" spans="1:9" x14ac:dyDescent="0.25">
      <c r="A1233" s="73" t="s">
        <v>111</v>
      </c>
      <c r="B1233" s="74">
        <v>46287</v>
      </c>
      <c r="C1233" s="73">
        <v>62</v>
      </c>
      <c r="D1233" s="73">
        <v>11</v>
      </c>
      <c r="E1233" s="75">
        <v>11</v>
      </c>
      <c r="F1233" s="73">
        <v>2</v>
      </c>
      <c r="G1233" s="73" t="s">
        <v>221</v>
      </c>
      <c r="H1233" s="73" t="s">
        <v>220</v>
      </c>
      <c r="I1233" s="73" t="s">
        <v>289</v>
      </c>
    </row>
    <row r="1234" spans="1:9" x14ac:dyDescent="0.25">
      <c r="A1234" s="73" t="s">
        <v>111</v>
      </c>
      <c r="B1234" s="74">
        <v>46292</v>
      </c>
      <c r="C1234" s="73">
        <v>67</v>
      </c>
      <c r="D1234" s="73">
        <v>0</v>
      </c>
      <c r="E1234" s="75">
        <v>0</v>
      </c>
      <c r="F1234" s="73">
        <v>2</v>
      </c>
      <c r="G1234" s="73" t="s">
        <v>221</v>
      </c>
      <c r="H1234" s="73" t="s">
        <v>220</v>
      </c>
      <c r="I1234" s="73" t="s">
        <v>289</v>
      </c>
    </row>
    <row r="1235" spans="1:9" x14ac:dyDescent="0.25">
      <c r="A1235" s="73" t="s">
        <v>111</v>
      </c>
      <c r="B1235" s="74">
        <v>46294</v>
      </c>
      <c r="C1235" s="73">
        <v>55</v>
      </c>
      <c r="D1235" s="73">
        <v>0</v>
      </c>
      <c r="E1235" s="75">
        <v>0</v>
      </c>
      <c r="F1235" s="73">
        <v>2</v>
      </c>
      <c r="G1235" s="73" t="s">
        <v>221</v>
      </c>
      <c r="H1235" s="73" t="s">
        <v>220</v>
      </c>
      <c r="I1235" s="73" t="s">
        <v>289</v>
      </c>
    </row>
    <row r="1236" spans="1:9" x14ac:dyDescent="0.25">
      <c r="A1236" s="73" t="s">
        <v>111</v>
      </c>
      <c r="B1236" s="74">
        <v>46301</v>
      </c>
      <c r="C1236" s="73">
        <v>67</v>
      </c>
      <c r="D1236" s="73">
        <v>0</v>
      </c>
      <c r="E1236" s="75">
        <v>0</v>
      </c>
      <c r="F1236" s="73">
        <v>2</v>
      </c>
      <c r="G1236" s="73" t="s">
        <v>221</v>
      </c>
      <c r="H1236" s="73" t="s">
        <v>220</v>
      </c>
      <c r="I1236" s="73" t="s">
        <v>289</v>
      </c>
    </row>
    <row r="1237" spans="1:9" x14ac:dyDescent="0.25">
      <c r="A1237" s="73" t="s">
        <v>111</v>
      </c>
      <c r="B1237" s="74">
        <v>46308</v>
      </c>
      <c r="C1237" s="73">
        <v>67</v>
      </c>
      <c r="D1237" s="73">
        <v>2</v>
      </c>
      <c r="E1237" s="75">
        <v>2</v>
      </c>
      <c r="F1237" s="73">
        <v>2</v>
      </c>
      <c r="G1237" s="73" t="s">
        <v>221</v>
      </c>
      <c r="H1237" s="73" t="s">
        <v>220</v>
      </c>
      <c r="I1237" s="73" t="s">
        <v>289</v>
      </c>
    </row>
    <row r="1238" spans="1:9" x14ac:dyDescent="0.25">
      <c r="A1238" s="73" t="s">
        <v>111</v>
      </c>
      <c r="B1238" s="74">
        <v>46315</v>
      </c>
      <c r="C1238" s="73">
        <v>67</v>
      </c>
      <c r="D1238" s="73">
        <v>0</v>
      </c>
      <c r="E1238" s="75">
        <v>0</v>
      </c>
      <c r="F1238" s="73">
        <v>2</v>
      </c>
      <c r="G1238" s="73" t="s">
        <v>221</v>
      </c>
      <c r="H1238" s="73" t="s">
        <v>220</v>
      </c>
      <c r="I1238" s="73" t="s">
        <v>289</v>
      </c>
    </row>
    <row r="1239" spans="1:9" x14ac:dyDescent="0.25">
      <c r="A1239" s="73" t="s">
        <v>112</v>
      </c>
      <c r="B1239" s="74">
        <v>46217</v>
      </c>
      <c r="C1239" s="73">
        <v>7</v>
      </c>
      <c r="D1239" s="73">
        <v>3</v>
      </c>
      <c r="E1239" s="75">
        <v>3</v>
      </c>
      <c r="F1239" s="73">
        <v>4</v>
      </c>
      <c r="G1239" s="73" t="s">
        <v>223</v>
      </c>
      <c r="H1239" s="73" t="s">
        <v>222</v>
      </c>
      <c r="I1239" s="73" t="s">
        <v>288</v>
      </c>
    </row>
    <row r="1240" spans="1:9" x14ac:dyDescent="0.25">
      <c r="A1240" s="73" t="s">
        <v>112</v>
      </c>
      <c r="B1240" s="74">
        <v>46221</v>
      </c>
      <c r="C1240" s="73">
        <v>41</v>
      </c>
      <c r="D1240" s="73">
        <v>8</v>
      </c>
      <c r="E1240" s="75">
        <v>8</v>
      </c>
      <c r="F1240" s="73">
        <v>4</v>
      </c>
      <c r="G1240" s="73" t="s">
        <v>223</v>
      </c>
      <c r="H1240" s="73" t="s">
        <v>222</v>
      </c>
      <c r="I1240" s="73" t="s">
        <v>288</v>
      </c>
    </row>
    <row r="1241" spans="1:9" x14ac:dyDescent="0.25">
      <c r="A1241" s="73" t="s">
        <v>112</v>
      </c>
      <c r="B1241" s="74">
        <v>46222</v>
      </c>
      <c r="C1241" s="73">
        <v>41</v>
      </c>
      <c r="D1241" s="73">
        <v>37</v>
      </c>
      <c r="E1241" s="75">
        <v>37</v>
      </c>
      <c r="F1241" s="73">
        <v>4</v>
      </c>
      <c r="G1241" s="73" t="s">
        <v>223</v>
      </c>
      <c r="H1241" s="73" t="s">
        <v>222</v>
      </c>
      <c r="I1241" s="73" t="s">
        <v>288</v>
      </c>
    </row>
    <row r="1242" spans="1:9" x14ac:dyDescent="0.25">
      <c r="A1242" s="73" t="s">
        <v>112</v>
      </c>
      <c r="B1242" s="74">
        <v>46223</v>
      </c>
      <c r="C1242" s="73">
        <v>41</v>
      </c>
      <c r="D1242" s="73">
        <v>2</v>
      </c>
      <c r="E1242" s="75">
        <v>2</v>
      </c>
      <c r="F1242" s="73">
        <v>4</v>
      </c>
      <c r="G1242" s="73" t="s">
        <v>223</v>
      </c>
      <c r="H1242" s="73" t="s">
        <v>222</v>
      </c>
      <c r="I1242" s="73" t="s">
        <v>288</v>
      </c>
    </row>
    <row r="1243" spans="1:9" x14ac:dyDescent="0.25">
      <c r="A1243" s="73" t="s">
        <v>112</v>
      </c>
      <c r="B1243" s="74">
        <v>46224</v>
      </c>
      <c r="C1243" s="73">
        <v>41</v>
      </c>
      <c r="D1243" s="73">
        <v>5</v>
      </c>
      <c r="E1243" s="75">
        <v>5</v>
      </c>
      <c r="F1243" s="73">
        <v>4</v>
      </c>
      <c r="G1243" s="73" t="s">
        <v>223</v>
      </c>
      <c r="H1243" s="73" t="s">
        <v>222</v>
      </c>
      <c r="I1243" s="73" t="s">
        <v>288</v>
      </c>
    </row>
    <row r="1244" spans="1:9" x14ac:dyDescent="0.25">
      <c r="A1244" s="73" t="s">
        <v>112</v>
      </c>
      <c r="B1244" s="74">
        <v>46228</v>
      </c>
      <c r="C1244" s="73">
        <v>41</v>
      </c>
      <c r="D1244" s="73">
        <v>5</v>
      </c>
      <c r="E1244" s="75">
        <v>5</v>
      </c>
      <c r="F1244" s="73">
        <v>4</v>
      </c>
      <c r="G1244" s="73" t="s">
        <v>223</v>
      </c>
      <c r="H1244" s="73" t="s">
        <v>222</v>
      </c>
      <c r="I1244" s="73" t="s">
        <v>288</v>
      </c>
    </row>
    <row r="1245" spans="1:9" x14ac:dyDescent="0.25">
      <c r="A1245" s="73" t="s">
        <v>112</v>
      </c>
      <c r="B1245" s="74">
        <v>46229</v>
      </c>
      <c r="C1245" s="73">
        <v>40</v>
      </c>
      <c r="D1245" s="73">
        <v>21</v>
      </c>
      <c r="E1245" s="75">
        <v>21</v>
      </c>
      <c r="F1245" s="73">
        <v>4</v>
      </c>
      <c r="G1245" s="73" t="s">
        <v>223</v>
      </c>
      <c r="H1245" s="73" t="s">
        <v>222</v>
      </c>
      <c r="I1245" s="73" t="s">
        <v>288</v>
      </c>
    </row>
    <row r="1246" spans="1:9" x14ac:dyDescent="0.25">
      <c r="A1246" s="73" t="s">
        <v>112</v>
      </c>
      <c r="B1246" s="74">
        <v>46230</v>
      </c>
      <c r="C1246" s="73">
        <v>41</v>
      </c>
      <c r="D1246" s="73">
        <v>1</v>
      </c>
      <c r="E1246" s="75">
        <v>1</v>
      </c>
      <c r="F1246" s="73">
        <v>4</v>
      </c>
      <c r="G1246" s="73" t="s">
        <v>223</v>
      </c>
      <c r="H1246" s="73" t="s">
        <v>222</v>
      </c>
      <c r="I1246" s="73" t="s">
        <v>288</v>
      </c>
    </row>
    <row r="1247" spans="1:9" x14ac:dyDescent="0.25">
      <c r="A1247" s="73" t="s">
        <v>112</v>
      </c>
      <c r="B1247" s="74">
        <v>46231</v>
      </c>
      <c r="C1247" s="73">
        <v>41</v>
      </c>
      <c r="D1247" s="73">
        <v>4</v>
      </c>
      <c r="E1247" s="75">
        <v>4</v>
      </c>
      <c r="F1247" s="73">
        <v>4</v>
      </c>
      <c r="G1247" s="73" t="s">
        <v>223</v>
      </c>
      <c r="H1247" s="73" t="s">
        <v>222</v>
      </c>
      <c r="I1247" s="73" t="s">
        <v>288</v>
      </c>
    </row>
    <row r="1248" spans="1:9" x14ac:dyDescent="0.25">
      <c r="A1248" s="73" t="s">
        <v>112</v>
      </c>
      <c r="B1248" s="74">
        <v>46235</v>
      </c>
      <c r="C1248" s="73">
        <v>41</v>
      </c>
      <c r="D1248" s="73">
        <v>5</v>
      </c>
      <c r="E1248" s="75">
        <v>5</v>
      </c>
      <c r="F1248" s="73">
        <v>4</v>
      </c>
      <c r="G1248" s="73" t="s">
        <v>223</v>
      </c>
      <c r="H1248" s="73" t="s">
        <v>222</v>
      </c>
      <c r="I1248" s="73" t="s">
        <v>288</v>
      </c>
    </row>
    <row r="1249" spans="1:9" x14ac:dyDescent="0.25">
      <c r="A1249" s="73" t="s">
        <v>112</v>
      </c>
      <c r="B1249" s="74">
        <v>46236</v>
      </c>
      <c r="C1249" s="73">
        <v>29</v>
      </c>
      <c r="D1249" s="73">
        <v>15</v>
      </c>
      <c r="E1249" s="75">
        <v>15</v>
      </c>
      <c r="F1249" s="73">
        <v>4</v>
      </c>
      <c r="G1249" s="73" t="s">
        <v>223</v>
      </c>
      <c r="H1249" s="73" t="s">
        <v>222</v>
      </c>
      <c r="I1249" s="73" t="s">
        <v>288</v>
      </c>
    </row>
    <row r="1250" spans="1:9" x14ac:dyDescent="0.25">
      <c r="A1250" s="73" t="s">
        <v>112</v>
      </c>
      <c r="B1250" s="74">
        <v>46237</v>
      </c>
      <c r="C1250" s="73">
        <v>41</v>
      </c>
      <c r="D1250" s="73">
        <v>31</v>
      </c>
      <c r="E1250" s="75">
        <v>31</v>
      </c>
      <c r="F1250" s="73">
        <v>4</v>
      </c>
      <c r="G1250" s="73" t="s">
        <v>223</v>
      </c>
      <c r="H1250" s="73" t="s">
        <v>222</v>
      </c>
      <c r="I1250" s="73" t="s">
        <v>288</v>
      </c>
    </row>
    <row r="1251" spans="1:9" x14ac:dyDescent="0.25">
      <c r="A1251" s="73" t="s">
        <v>112</v>
      </c>
      <c r="B1251" s="74">
        <v>46238</v>
      </c>
      <c r="C1251" s="73">
        <v>41</v>
      </c>
      <c r="D1251" s="73">
        <v>3</v>
      </c>
      <c r="E1251" s="75">
        <v>3</v>
      </c>
      <c r="F1251" s="73">
        <v>4</v>
      </c>
      <c r="G1251" s="73" t="s">
        <v>223</v>
      </c>
      <c r="H1251" s="73" t="s">
        <v>222</v>
      </c>
      <c r="I1251" s="73" t="s">
        <v>288</v>
      </c>
    </row>
    <row r="1252" spans="1:9" x14ac:dyDescent="0.25">
      <c r="A1252" s="73" t="s">
        <v>112</v>
      </c>
      <c r="B1252" s="74">
        <v>46242</v>
      </c>
      <c r="C1252" s="73">
        <v>60</v>
      </c>
      <c r="D1252" s="73">
        <v>10</v>
      </c>
      <c r="E1252" s="75">
        <v>10</v>
      </c>
      <c r="F1252" s="73">
        <v>4</v>
      </c>
      <c r="G1252" s="73" t="s">
        <v>223</v>
      </c>
      <c r="H1252" s="73" t="s">
        <v>222</v>
      </c>
      <c r="I1252" s="73" t="s">
        <v>289</v>
      </c>
    </row>
    <row r="1253" spans="1:9" x14ac:dyDescent="0.25">
      <c r="A1253" s="73" t="s">
        <v>112</v>
      </c>
      <c r="B1253" s="74">
        <v>46243</v>
      </c>
      <c r="C1253" s="73">
        <v>40</v>
      </c>
      <c r="D1253" s="73">
        <v>37</v>
      </c>
      <c r="E1253" s="75">
        <v>37</v>
      </c>
      <c r="F1253" s="73">
        <v>4</v>
      </c>
      <c r="G1253" s="73" t="s">
        <v>223</v>
      </c>
      <c r="H1253" s="73" t="s">
        <v>222</v>
      </c>
      <c r="I1253" s="73" t="s">
        <v>288</v>
      </c>
    </row>
    <row r="1254" spans="1:9" x14ac:dyDescent="0.25">
      <c r="A1254" s="73" t="s">
        <v>112</v>
      </c>
      <c r="B1254" s="74">
        <v>46244</v>
      </c>
      <c r="C1254" s="73">
        <v>41</v>
      </c>
      <c r="D1254" s="73">
        <v>8</v>
      </c>
      <c r="E1254" s="75">
        <v>8</v>
      </c>
      <c r="F1254" s="73">
        <v>4</v>
      </c>
      <c r="G1254" s="73" t="s">
        <v>223</v>
      </c>
      <c r="H1254" s="73" t="s">
        <v>222</v>
      </c>
      <c r="I1254" s="73" t="s">
        <v>288</v>
      </c>
    </row>
    <row r="1255" spans="1:9" x14ac:dyDescent="0.25">
      <c r="A1255" s="73" t="s">
        <v>112</v>
      </c>
      <c r="B1255" s="74">
        <v>46245</v>
      </c>
      <c r="C1255" s="73">
        <v>41</v>
      </c>
      <c r="D1255" s="73">
        <v>10</v>
      </c>
      <c r="E1255" s="75">
        <v>10</v>
      </c>
      <c r="F1255" s="73">
        <v>4</v>
      </c>
      <c r="G1255" s="73" t="s">
        <v>223</v>
      </c>
      <c r="H1255" s="73" t="s">
        <v>222</v>
      </c>
      <c r="I1255" s="73" t="s">
        <v>288</v>
      </c>
    </row>
    <row r="1256" spans="1:9" x14ac:dyDescent="0.25">
      <c r="A1256" s="73" t="s">
        <v>112</v>
      </c>
      <c r="B1256" s="74">
        <v>46249</v>
      </c>
      <c r="C1256" s="73">
        <v>60</v>
      </c>
      <c r="D1256" s="73">
        <v>8</v>
      </c>
      <c r="E1256" s="75">
        <v>8</v>
      </c>
      <c r="F1256" s="73">
        <v>4</v>
      </c>
      <c r="G1256" s="73" t="s">
        <v>223</v>
      </c>
      <c r="H1256" s="73" t="s">
        <v>222</v>
      </c>
      <c r="I1256" s="73" t="s">
        <v>289</v>
      </c>
    </row>
    <row r="1257" spans="1:9" x14ac:dyDescent="0.25">
      <c r="A1257" s="73" t="s">
        <v>112</v>
      </c>
      <c r="B1257" s="74">
        <v>46250</v>
      </c>
      <c r="C1257" s="73">
        <v>40</v>
      </c>
      <c r="D1257" s="73">
        <v>34</v>
      </c>
      <c r="E1257" s="75">
        <v>34</v>
      </c>
      <c r="F1257" s="73">
        <v>4</v>
      </c>
      <c r="G1257" s="73" t="s">
        <v>223</v>
      </c>
      <c r="H1257" s="73" t="s">
        <v>222</v>
      </c>
      <c r="I1257" s="73" t="s">
        <v>288</v>
      </c>
    </row>
    <row r="1258" spans="1:9" x14ac:dyDescent="0.25">
      <c r="A1258" s="73" t="s">
        <v>112</v>
      </c>
      <c r="B1258" s="74">
        <v>46251</v>
      </c>
      <c r="C1258" s="73">
        <v>41</v>
      </c>
      <c r="D1258" s="73">
        <v>9</v>
      </c>
      <c r="E1258" s="75">
        <v>9</v>
      </c>
      <c r="F1258" s="73">
        <v>4</v>
      </c>
      <c r="G1258" s="73" t="s">
        <v>223</v>
      </c>
      <c r="H1258" s="73" t="s">
        <v>222</v>
      </c>
      <c r="I1258" s="73" t="s">
        <v>288</v>
      </c>
    </row>
    <row r="1259" spans="1:9" x14ac:dyDescent="0.25">
      <c r="A1259" s="73" t="s">
        <v>112</v>
      </c>
      <c r="B1259" s="74">
        <v>46252</v>
      </c>
      <c r="C1259" s="73">
        <v>41</v>
      </c>
      <c r="D1259" s="73">
        <v>13</v>
      </c>
      <c r="E1259" s="75">
        <v>13</v>
      </c>
      <c r="F1259" s="73">
        <v>4</v>
      </c>
      <c r="G1259" s="73" t="s">
        <v>223</v>
      </c>
      <c r="H1259" s="73" t="s">
        <v>222</v>
      </c>
      <c r="I1259" s="73" t="s">
        <v>288</v>
      </c>
    </row>
    <row r="1260" spans="1:9" x14ac:dyDescent="0.25">
      <c r="A1260" s="73" t="s">
        <v>112</v>
      </c>
      <c r="B1260" s="74">
        <v>46256</v>
      </c>
      <c r="C1260" s="73">
        <v>60</v>
      </c>
      <c r="D1260" s="73">
        <v>8</v>
      </c>
      <c r="E1260" s="75">
        <v>8</v>
      </c>
      <c r="F1260" s="73">
        <v>4</v>
      </c>
      <c r="G1260" s="73" t="s">
        <v>223</v>
      </c>
      <c r="H1260" s="73" t="s">
        <v>222</v>
      </c>
      <c r="I1260" s="73" t="s">
        <v>289</v>
      </c>
    </row>
    <row r="1261" spans="1:9" x14ac:dyDescent="0.25">
      <c r="A1261" s="73" t="s">
        <v>112</v>
      </c>
      <c r="B1261" s="74">
        <v>46257</v>
      </c>
      <c r="C1261" s="73">
        <v>38</v>
      </c>
      <c r="D1261" s="73">
        <v>36</v>
      </c>
      <c r="E1261" s="75">
        <v>36</v>
      </c>
      <c r="F1261" s="73">
        <v>2</v>
      </c>
      <c r="G1261" s="73" t="s">
        <v>223</v>
      </c>
      <c r="H1261" s="73" t="s">
        <v>222</v>
      </c>
      <c r="I1261" s="73" t="s">
        <v>288</v>
      </c>
    </row>
    <row r="1262" spans="1:9" x14ac:dyDescent="0.25">
      <c r="A1262" s="73" t="s">
        <v>112</v>
      </c>
      <c r="B1262" s="74">
        <v>46258</v>
      </c>
      <c r="C1262" s="73">
        <v>41</v>
      </c>
      <c r="D1262" s="73">
        <v>0</v>
      </c>
      <c r="E1262" s="75">
        <v>0</v>
      </c>
      <c r="F1262" s="73">
        <v>4</v>
      </c>
      <c r="G1262" s="73" t="s">
        <v>223</v>
      </c>
      <c r="H1262" s="73" t="s">
        <v>222</v>
      </c>
      <c r="I1262" s="73" t="s">
        <v>288</v>
      </c>
    </row>
    <row r="1263" spans="1:9" x14ac:dyDescent="0.25">
      <c r="A1263" s="73" t="s">
        <v>112</v>
      </c>
      <c r="B1263" s="74">
        <v>46259</v>
      </c>
      <c r="C1263" s="73">
        <v>41</v>
      </c>
      <c r="D1263" s="73">
        <v>6</v>
      </c>
      <c r="E1263" s="75">
        <v>6</v>
      </c>
      <c r="F1263" s="73">
        <v>4</v>
      </c>
      <c r="G1263" s="73" t="s">
        <v>223</v>
      </c>
      <c r="H1263" s="73" t="s">
        <v>222</v>
      </c>
      <c r="I1263" s="73" t="s">
        <v>288</v>
      </c>
    </row>
    <row r="1264" spans="1:9" x14ac:dyDescent="0.25">
      <c r="A1264" s="73" t="s">
        <v>112</v>
      </c>
      <c r="B1264" s="74">
        <v>46263</v>
      </c>
      <c r="C1264" s="73">
        <v>60</v>
      </c>
      <c r="D1264" s="73">
        <v>4</v>
      </c>
      <c r="E1264" s="75">
        <v>4</v>
      </c>
      <c r="F1264" s="73">
        <v>4</v>
      </c>
      <c r="G1264" s="73" t="s">
        <v>223</v>
      </c>
      <c r="H1264" s="73" t="s">
        <v>222</v>
      </c>
      <c r="I1264" s="73" t="s">
        <v>289</v>
      </c>
    </row>
    <row r="1265" spans="1:9" x14ac:dyDescent="0.25">
      <c r="A1265" s="73" t="s">
        <v>112</v>
      </c>
      <c r="B1265" s="74">
        <v>46264</v>
      </c>
      <c r="C1265" s="73">
        <v>40</v>
      </c>
      <c r="D1265" s="73">
        <v>36</v>
      </c>
      <c r="E1265" s="75">
        <v>36</v>
      </c>
      <c r="F1265" s="73">
        <v>4</v>
      </c>
      <c r="G1265" s="73" t="s">
        <v>223</v>
      </c>
      <c r="H1265" s="73" t="s">
        <v>222</v>
      </c>
      <c r="I1265" s="73" t="s">
        <v>288</v>
      </c>
    </row>
    <row r="1266" spans="1:9" x14ac:dyDescent="0.25">
      <c r="A1266" s="73" t="s">
        <v>112</v>
      </c>
      <c r="B1266" s="74">
        <v>46265</v>
      </c>
      <c r="C1266" s="73">
        <v>41</v>
      </c>
      <c r="D1266" s="73">
        <v>1</v>
      </c>
      <c r="E1266" s="75">
        <v>1</v>
      </c>
      <c r="F1266" s="73">
        <v>4</v>
      </c>
      <c r="G1266" s="73" t="s">
        <v>223</v>
      </c>
      <c r="H1266" s="73" t="s">
        <v>222</v>
      </c>
      <c r="I1266" s="73" t="s">
        <v>288</v>
      </c>
    </row>
    <row r="1267" spans="1:9" x14ac:dyDescent="0.25">
      <c r="A1267" s="73" t="s">
        <v>112</v>
      </c>
      <c r="B1267" s="74">
        <v>46266</v>
      </c>
      <c r="C1267" s="73">
        <v>41</v>
      </c>
      <c r="D1267" s="73">
        <v>4</v>
      </c>
      <c r="E1267" s="75">
        <v>4</v>
      </c>
      <c r="F1267" s="73">
        <v>4</v>
      </c>
      <c r="G1267" s="73" t="s">
        <v>223</v>
      </c>
      <c r="H1267" s="73" t="s">
        <v>222</v>
      </c>
      <c r="I1267" s="73" t="s">
        <v>288</v>
      </c>
    </row>
    <row r="1268" spans="1:9" x14ac:dyDescent="0.25">
      <c r="A1268" s="73" t="s">
        <v>112</v>
      </c>
      <c r="B1268" s="74">
        <v>46270</v>
      </c>
      <c r="C1268" s="73">
        <v>60</v>
      </c>
      <c r="D1268" s="73">
        <v>2</v>
      </c>
      <c r="E1268" s="75">
        <v>2</v>
      </c>
      <c r="F1268" s="73">
        <v>4</v>
      </c>
      <c r="G1268" s="73" t="s">
        <v>223</v>
      </c>
      <c r="H1268" s="73" t="s">
        <v>222</v>
      </c>
      <c r="I1268" s="73" t="s">
        <v>289</v>
      </c>
    </row>
    <row r="1269" spans="1:9" x14ac:dyDescent="0.25">
      <c r="A1269" s="73" t="s">
        <v>112</v>
      </c>
      <c r="B1269" s="74">
        <v>46271</v>
      </c>
      <c r="C1269" s="73">
        <v>41</v>
      </c>
      <c r="D1269" s="73">
        <v>32</v>
      </c>
      <c r="E1269" s="75">
        <v>32</v>
      </c>
      <c r="F1269" s="73">
        <v>4</v>
      </c>
      <c r="G1269" s="73" t="s">
        <v>223</v>
      </c>
      <c r="H1269" s="73" t="s">
        <v>222</v>
      </c>
      <c r="I1269" s="73" t="s">
        <v>288</v>
      </c>
    </row>
    <row r="1270" spans="1:9" x14ac:dyDescent="0.25">
      <c r="A1270" s="73" t="s">
        <v>112</v>
      </c>
      <c r="B1270" s="74">
        <v>46272</v>
      </c>
      <c r="C1270" s="73">
        <v>41</v>
      </c>
      <c r="D1270" s="73">
        <v>9</v>
      </c>
      <c r="E1270" s="75">
        <v>9</v>
      </c>
      <c r="F1270" s="73">
        <v>4</v>
      </c>
      <c r="G1270" s="73" t="s">
        <v>223</v>
      </c>
      <c r="H1270" s="73" t="s">
        <v>222</v>
      </c>
      <c r="I1270" s="73" t="s">
        <v>288</v>
      </c>
    </row>
    <row r="1271" spans="1:9" x14ac:dyDescent="0.25">
      <c r="A1271" s="73" t="s">
        <v>112</v>
      </c>
      <c r="B1271" s="74">
        <v>46273</v>
      </c>
      <c r="C1271" s="73">
        <v>41</v>
      </c>
      <c r="D1271" s="73">
        <v>0</v>
      </c>
      <c r="E1271" s="75">
        <v>0</v>
      </c>
      <c r="F1271" s="73">
        <v>4</v>
      </c>
      <c r="G1271" s="73" t="s">
        <v>223</v>
      </c>
      <c r="H1271" s="73" t="s">
        <v>222</v>
      </c>
      <c r="I1271" s="73" t="s">
        <v>288</v>
      </c>
    </row>
    <row r="1272" spans="1:9" x14ac:dyDescent="0.25">
      <c r="A1272" s="73" t="s">
        <v>112</v>
      </c>
      <c r="B1272" s="74">
        <v>46277</v>
      </c>
      <c r="C1272" s="73">
        <v>60</v>
      </c>
      <c r="D1272" s="73">
        <v>0</v>
      </c>
      <c r="E1272" s="75">
        <v>0</v>
      </c>
      <c r="F1272" s="73">
        <v>4</v>
      </c>
      <c r="G1272" s="73" t="s">
        <v>223</v>
      </c>
      <c r="H1272" s="73" t="s">
        <v>222</v>
      </c>
      <c r="I1272" s="73" t="s">
        <v>289</v>
      </c>
    </row>
    <row r="1273" spans="1:9" x14ac:dyDescent="0.25">
      <c r="A1273" s="73" t="s">
        <v>112</v>
      </c>
      <c r="B1273" s="74">
        <v>46278</v>
      </c>
      <c r="C1273" s="73">
        <v>41</v>
      </c>
      <c r="D1273" s="73">
        <v>3</v>
      </c>
      <c r="E1273" s="75">
        <v>3</v>
      </c>
      <c r="F1273" s="73">
        <v>4</v>
      </c>
      <c r="G1273" s="73" t="s">
        <v>223</v>
      </c>
      <c r="H1273" s="73" t="s">
        <v>222</v>
      </c>
      <c r="I1273" s="73" t="s">
        <v>288</v>
      </c>
    </row>
    <row r="1274" spans="1:9" x14ac:dyDescent="0.25">
      <c r="A1274" s="73" t="s">
        <v>112</v>
      </c>
      <c r="B1274" s="74">
        <v>46279</v>
      </c>
      <c r="C1274" s="73">
        <v>60</v>
      </c>
      <c r="D1274" s="73">
        <v>0</v>
      </c>
      <c r="E1274" s="75">
        <v>0</v>
      </c>
      <c r="F1274" s="73">
        <v>4</v>
      </c>
      <c r="G1274" s="73" t="s">
        <v>223</v>
      </c>
      <c r="H1274" s="73" t="s">
        <v>222</v>
      </c>
      <c r="I1274" s="73" t="s">
        <v>289</v>
      </c>
    </row>
    <row r="1275" spans="1:9" x14ac:dyDescent="0.25">
      <c r="A1275" s="73" t="s">
        <v>112</v>
      </c>
      <c r="B1275" s="74">
        <v>46280</v>
      </c>
      <c r="C1275" s="73">
        <v>41</v>
      </c>
      <c r="D1275" s="73">
        <v>0</v>
      </c>
      <c r="E1275" s="75">
        <v>0</v>
      </c>
      <c r="F1275" s="73">
        <v>4</v>
      </c>
      <c r="G1275" s="73" t="s">
        <v>223</v>
      </c>
      <c r="H1275" s="73" t="s">
        <v>222</v>
      </c>
      <c r="I1275" s="73" t="s">
        <v>288</v>
      </c>
    </row>
    <row r="1276" spans="1:9" x14ac:dyDescent="0.25">
      <c r="A1276" s="73" t="s">
        <v>112</v>
      </c>
      <c r="B1276" s="74">
        <v>46285</v>
      </c>
      <c r="C1276" s="73">
        <v>41</v>
      </c>
      <c r="D1276" s="73">
        <v>0</v>
      </c>
      <c r="E1276" s="75">
        <v>0</v>
      </c>
      <c r="F1276" s="73">
        <v>4</v>
      </c>
      <c r="G1276" s="73" t="s">
        <v>223</v>
      </c>
      <c r="H1276" s="73" t="s">
        <v>222</v>
      </c>
      <c r="I1276" s="73" t="s">
        <v>288</v>
      </c>
    </row>
    <row r="1277" spans="1:9" x14ac:dyDescent="0.25">
      <c r="A1277" s="73" t="s">
        <v>112</v>
      </c>
      <c r="B1277" s="74">
        <v>46286</v>
      </c>
      <c r="C1277" s="73">
        <v>41</v>
      </c>
      <c r="D1277" s="73">
        <v>0</v>
      </c>
      <c r="E1277" s="75">
        <v>0</v>
      </c>
      <c r="F1277" s="73">
        <v>4</v>
      </c>
      <c r="G1277" s="73" t="s">
        <v>223</v>
      </c>
      <c r="H1277" s="73" t="s">
        <v>222</v>
      </c>
      <c r="I1277" s="73" t="s">
        <v>288</v>
      </c>
    </row>
    <row r="1278" spans="1:9" x14ac:dyDescent="0.25">
      <c r="A1278" s="73" t="s">
        <v>112</v>
      </c>
      <c r="B1278" s="74">
        <v>46287</v>
      </c>
      <c r="C1278" s="73">
        <v>41</v>
      </c>
      <c r="D1278" s="73">
        <v>0</v>
      </c>
      <c r="E1278" s="75">
        <v>0</v>
      </c>
      <c r="F1278" s="73">
        <v>4</v>
      </c>
      <c r="G1278" s="73" t="s">
        <v>223</v>
      </c>
      <c r="H1278" s="73" t="s">
        <v>222</v>
      </c>
      <c r="I1278" s="73" t="s">
        <v>288</v>
      </c>
    </row>
    <row r="1279" spans="1:9" x14ac:dyDescent="0.25">
      <c r="A1279" s="73" t="s">
        <v>112</v>
      </c>
      <c r="B1279" s="74">
        <v>46292</v>
      </c>
      <c r="C1279" s="73">
        <v>41</v>
      </c>
      <c r="D1279" s="73">
        <v>0</v>
      </c>
      <c r="E1279" s="75">
        <v>0</v>
      </c>
      <c r="F1279" s="73">
        <v>4</v>
      </c>
      <c r="G1279" s="73" t="s">
        <v>223</v>
      </c>
      <c r="H1279" s="73" t="s">
        <v>222</v>
      </c>
      <c r="I1279" s="73" t="s">
        <v>288</v>
      </c>
    </row>
    <row r="1280" spans="1:9" x14ac:dyDescent="0.25">
      <c r="A1280" s="73" t="s">
        <v>112</v>
      </c>
      <c r="B1280" s="74">
        <v>46293</v>
      </c>
      <c r="C1280" s="73">
        <v>41</v>
      </c>
      <c r="D1280" s="73">
        <v>0</v>
      </c>
      <c r="E1280" s="75">
        <v>0</v>
      </c>
      <c r="F1280" s="73">
        <v>4</v>
      </c>
      <c r="G1280" s="73" t="s">
        <v>223</v>
      </c>
      <c r="H1280" s="73" t="s">
        <v>222</v>
      </c>
      <c r="I1280" s="73" t="s">
        <v>288</v>
      </c>
    </row>
    <row r="1281" spans="1:9" x14ac:dyDescent="0.25">
      <c r="A1281" s="73" t="s">
        <v>112</v>
      </c>
      <c r="B1281" s="74">
        <v>46294</v>
      </c>
      <c r="C1281" s="73">
        <v>41</v>
      </c>
      <c r="D1281" s="73">
        <v>0</v>
      </c>
      <c r="E1281" s="75">
        <v>0</v>
      </c>
      <c r="F1281" s="73">
        <v>4</v>
      </c>
      <c r="G1281" s="73" t="s">
        <v>223</v>
      </c>
      <c r="H1281" s="73" t="s">
        <v>222</v>
      </c>
      <c r="I1281" s="73" t="s">
        <v>288</v>
      </c>
    </row>
    <row r="1282" spans="1:9" x14ac:dyDescent="0.25">
      <c r="A1282" s="73" t="s">
        <v>112</v>
      </c>
      <c r="B1282" s="74">
        <v>46299</v>
      </c>
      <c r="C1282" s="73">
        <v>41</v>
      </c>
      <c r="D1282" s="73">
        <v>0</v>
      </c>
      <c r="E1282" s="75">
        <v>0</v>
      </c>
      <c r="F1282" s="73">
        <v>4</v>
      </c>
      <c r="G1282" s="73" t="s">
        <v>223</v>
      </c>
      <c r="H1282" s="73" t="s">
        <v>222</v>
      </c>
      <c r="I1282" s="73" t="s">
        <v>288</v>
      </c>
    </row>
    <row r="1283" spans="1:9" x14ac:dyDescent="0.25">
      <c r="A1283" s="73" t="s">
        <v>112</v>
      </c>
      <c r="B1283" s="74">
        <v>46301</v>
      </c>
      <c r="C1283" s="73">
        <v>41</v>
      </c>
      <c r="D1283" s="73">
        <v>0</v>
      </c>
      <c r="E1283" s="75">
        <v>0</v>
      </c>
      <c r="F1283" s="73">
        <v>4</v>
      </c>
      <c r="G1283" s="73" t="s">
        <v>223</v>
      </c>
      <c r="H1283" s="73" t="s">
        <v>222</v>
      </c>
      <c r="I1283" s="73" t="s">
        <v>288</v>
      </c>
    </row>
    <row r="1284" spans="1:9" x14ac:dyDescent="0.25">
      <c r="A1284" s="73" t="s">
        <v>112</v>
      </c>
      <c r="B1284" s="74">
        <v>46306</v>
      </c>
      <c r="C1284" s="73">
        <v>41</v>
      </c>
      <c r="D1284" s="73">
        <v>0</v>
      </c>
      <c r="E1284" s="75">
        <v>0</v>
      </c>
      <c r="F1284" s="73">
        <v>4</v>
      </c>
      <c r="G1284" s="73" t="s">
        <v>223</v>
      </c>
      <c r="H1284" s="73" t="s">
        <v>222</v>
      </c>
      <c r="I1284" s="73" t="s">
        <v>288</v>
      </c>
    </row>
    <row r="1285" spans="1:9" x14ac:dyDescent="0.25">
      <c r="A1285" s="73" t="s">
        <v>112</v>
      </c>
      <c r="B1285" s="74">
        <v>46308</v>
      </c>
      <c r="C1285" s="73">
        <v>41</v>
      </c>
      <c r="D1285" s="73">
        <v>0</v>
      </c>
      <c r="E1285" s="75">
        <v>0</v>
      </c>
      <c r="F1285" s="73">
        <v>4</v>
      </c>
      <c r="G1285" s="73" t="s">
        <v>223</v>
      </c>
      <c r="H1285" s="73" t="s">
        <v>222</v>
      </c>
      <c r="I1285" s="73" t="s">
        <v>288</v>
      </c>
    </row>
    <row r="1286" spans="1:9" x14ac:dyDescent="0.25">
      <c r="A1286" s="73" t="s">
        <v>112</v>
      </c>
      <c r="B1286" s="74">
        <v>46313</v>
      </c>
      <c r="C1286" s="73">
        <v>41</v>
      </c>
      <c r="D1286" s="73">
        <v>0</v>
      </c>
      <c r="E1286" s="75">
        <v>0</v>
      </c>
      <c r="F1286" s="73">
        <v>4</v>
      </c>
      <c r="G1286" s="73" t="s">
        <v>223</v>
      </c>
      <c r="H1286" s="73" t="s">
        <v>222</v>
      </c>
      <c r="I1286" s="73" t="s">
        <v>288</v>
      </c>
    </row>
    <row r="1287" spans="1:9" x14ac:dyDescent="0.25">
      <c r="A1287" s="73" t="s">
        <v>112</v>
      </c>
      <c r="B1287" s="74">
        <v>46315</v>
      </c>
      <c r="C1287" s="73">
        <v>41</v>
      </c>
      <c r="D1287" s="73">
        <v>0</v>
      </c>
      <c r="E1287" s="75">
        <v>0</v>
      </c>
      <c r="F1287" s="73">
        <v>4</v>
      </c>
      <c r="G1287" s="73" t="s">
        <v>223</v>
      </c>
      <c r="H1287" s="73" t="s">
        <v>222</v>
      </c>
      <c r="I1287" s="73" t="s">
        <v>288</v>
      </c>
    </row>
    <row r="1288" spans="1:9" x14ac:dyDescent="0.25">
      <c r="A1288" s="73" t="s">
        <v>113</v>
      </c>
      <c r="B1288" s="74">
        <v>46217</v>
      </c>
      <c r="C1288" s="73">
        <v>41</v>
      </c>
      <c r="D1288" s="73">
        <v>13</v>
      </c>
      <c r="E1288" s="75">
        <v>13</v>
      </c>
      <c r="F1288" s="73">
        <v>4</v>
      </c>
      <c r="G1288" s="73" t="s">
        <v>225</v>
      </c>
      <c r="H1288" s="73" t="s">
        <v>224</v>
      </c>
      <c r="I1288" s="73" t="s">
        <v>288</v>
      </c>
    </row>
    <row r="1289" spans="1:9" x14ac:dyDescent="0.25">
      <c r="A1289" s="73" t="s">
        <v>113</v>
      </c>
      <c r="B1289" s="74">
        <v>46221</v>
      </c>
      <c r="C1289" s="73">
        <v>41</v>
      </c>
      <c r="D1289" s="73">
        <v>9</v>
      </c>
      <c r="E1289" s="75">
        <v>9</v>
      </c>
      <c r="F1289" s="73">
        <v>4</v>
      </c>
      <c r="G1289" s="73" t="s">
        <v>225</v>
      </c>
      <c r="H1289" s="73" t="s">
        <v>224</v>
      </c>
      <c r="I1289" s="73" t="s">
        <v>288</v>
      </c>
    </row>
    <row r="1290" spans="1:9" x14ac:dyDescent="0.25">
      <c r="A1290" s="73" t="s">
        <v>113</v>
      </c>
      <c r="B1290" s="74">
        <v>46222</v>
      </c>
      <c r="C1290" s="73">
        <v>41</v>
      </c>
      <c r="D1290" s="73">
        <v>22</v>
      </c>
      <c r="E1290" s="75">
        <v>22</v>
      </c>
      <c r="F1290" s="73">
        <v>4</v>
      </c>
      <c r="G1290" s="73" t="s">
        <v>225</v>
      </c>
      <c r="H1290" s="73" t="s">
        <v>224</v>
      </c>
      <c r="I1290" s="73" t="s">
        <v>288</v>
      </c>
    </row>
    <row r="1291" spans="1:9" x14ac:dyDescent="0.25">
      <c r="A1291" s="73" t="s">
        <v>113</v>
      </c>
      <c r="B1291" s="74">
        <v>46223</v>
      </c>
      <c r="C1291" s="73">
        <v>41</v>
      </c>
      <c r="D1291" s="73">
        <v>6</v>
      </c>
      <c r="E1291" s="75">
        <v>6</v>
      </c>
      <c r="F1291" s="73">
        <v>4</v>
      </c>
      <c r="G1291" s="73" t="s">
        <v>225</v>
      </c>
      <c r="H1291" s="73" t="s">
        <v>224</v>
      </c>
      <c r="I1291" s="73" t="s">
        <v>288</v>
      </c>
    </row>
    <row r="1292" spans="1:9" x14ac:dyDescent="0.25">
      <c r="A1292" s="73" t="s">
        <v>113</v>
      </c>
      <c r="B1292" s="74">
        <v>46224</v>
      </c>
      <c r="C1292" s="73">
        <v>41</v>
      </c>
      <c r="D1292" s="73">
        <v>10</v>
      </c>
      <c r="E1292" s="75">
        <v>10</v>
      </c>
      <c r="F1292" s="73">
        <v>4</v>
      </c>
      <c r="G1292" s="73" t="s">
        <v>225</v>
      </c>
      <c r="H1292" s="73" t="s">
        <v>224</v>
      </c>
      <c r="I1292" s="73" t="s">
        <v>288</v>
      </c>
    </row>
    <row r="1293" spans="1:9" x14ac:dyDescent="0.25">
      <c r="A1293" s="73" t="s">
        <v>113</v>
      </c>
      <c r="B1293" s="74">
        <v>46228</v>
      </c>
      <c r="C1293" s="73">
        <v>41</v>
      </c>
      <c r="D1293" s="73">
        <v>8</v>
      </c>
      <c r="E1293" s="75">
        <v>8</v>
      </c>
      <c r="F1293" s="73">
        <v>4</v>
      </c>
      <c r="G1293" s="73" t="s">
        <v>225</v>
      </c>
      <c r="H1293" s="73" t="s">
        <v>224</v>
      </c>
      <c r="I1293" s="73" t="s">
        <v>288</v>
      </c>
    </row>
    <row r="1294" spans="1:9" x14ac:dyDescent="0.25">
      <c r="A1294" s="73" t="s">
        <v>113</v>
      </c>
      <c r="B1294" s="74">
        <v>46229</v>
      </c>
      <c r="C1294" s="73">
        <v>41</v>
      </c>
      <c r="D1294" s="73">
        <v>15</v>
      </c>
      <c r="E1294" s="75">
        <v>15</v>
      </c>
      <c r="F1294" s="73">
        <v>4</v>
      </c>
      <c r="G1294" s="73" t="s">
        <v>225</v>
      </c>
      <c r="H1294" s="73" t="s">
        <v>224</v>
      </c>
      <c r="I1294" s="73" t="s">
        <v>288</v>
      </c>
    </row>
    <row r="1295" spans="1:9" x14ac:dyDescent="0.25">
      <c r="A1295" s="73" t="s">
        <v>113</v>
      </c>
      <c r="B1295" s="74">
        <v>46230</v>
      </c>
      <c r="C1295" s="73">
        <v>41</v>
      </c>
      <c r="D1295" s="73">
        <v>11</v>
      </c>
      <c r="E1295" s="75">
        <v>11</v>
      </c>
      <c r="F1295" s="73">
        <v>4</v>
      </c>
      <c r="G1295" s="73" t="s">
        <v>225</v>
      </c>
      <c r="H1295" s="73" t="s">
        <v>224</v>
      </c>
      <c r="I1295" s="73" t="s">
        <v>288</v>
      </c>
    </row>
    <row r="1296" spans="1:9" x14ac:dyDescent="0.25">
      <c r="A1296" s="73" t="s">
        <v>113</v>
      </c>
      <c r="B1296" s="74">
        <v>46231</v>
      </c>
      <c r="C1296" s="73">
        <v>41</v>
      </c>
      <c r="D1296" s="73">
        <v>6</v>
      </c>
      <c r="E1296" s="75">
        <v>6</v>
      </c>
      <c r="F1296" s="73">
        <v>4</v>
      </c>
      <c r="G1296" s="73" t="s">
        <v>225</v>
      </c>
      <c r="H1296" s="73" t="s">
        <v>224</v>
      </c>
      <c r="I1296" s="73" t="s">
        <v>288</v>
      </c>
    </row>
    <row r="1297" spans="1:9" x14ac:dyDescent="0.25">
      <c r="A1297" s="73" t="s">
        <v>113</v>
      </c>
      <c r="B1297" s="74">
        <v>46235</v>
      </c>
      <c r="C1297" s="73">
        <v>41</v>
      </c>
      <c r="D1297" s="73">
        <v>7</v>
      </c>
      <c r="E1297" s="75">
        <v>7</v>
      </c>
      <c r="F1297" s="73">
        <v>4</v>
      </c>
      <c r="G1297" s="73" t="s">
        <v>225</v>
      </c>
      <c r="H1297" s="73" t="s">
        <v>224</v>
      </c>
      <c r="I1297" s="73" t="s">
        <v>288</v>
      </c>
    </row>
    <row r="1298" spans="1:9" x14ac:dyDescent="0.25">
      <c r="A1298" s="73" t="s">
        <v>113</v>
      </c>
      <c r="B1298" s="74">
        <v>46236</v>
      </c>
      <c r="C1298" s="73">
        <v>41</v>
      </c>
      <c r="D1298" s="73">
        <v>13</v>
      </c>
      <c r="E1298" s="75">
        <v>13</v>
      </c>
      <c r="F1298" s="73">
        <v>4</v>
      </c>
      <c r="G1298" s="73" t="s">
        <v>225</v>
      </c>
      <c r="H1298" s="73" t="s">
        <v>224</v>
      </c>
      <c r="I1298" s="73" t="s">
        <v>288</v>
      </c>
    </row>
    <row r="1299" spans="1:9" x14ac:dyDescent="0.25">
      <c r="A1299" s="73" t="s">
        <v>113</v>
      </c>
      <c r="B1299" s="74">
        <v>46237</v>
      </c>
      <c r="C1299" s="73">
        <v>41</v>
      </c>
      <c r="D1299" s="73">
        <v>1</v>
      </c>
      <c r="E1299" s="75">
        <v>1</v>
      </c>
      <c r="F1299" s="73">
        <v>4</v>
      </c>
      <c r="G1299" s="73" t="s">
        <v>225</v>
      </c>
      <c r="H1299" s="73" t="s">
        <v>224</v>
      </c>
      <c r="I1299" s="73" t="s">
        <v>288</v>
      </c>
    </row>
    <row r="1300" spans="1:9" x14ac:dyDescent="0.25">
      <c r="A1300" s="73" t="s">
        <v>113</v>
      </c>
      <c r="B1300" s="74">
        <v>46238</v>
      </c>
      <c r="C1300" s="73">
        <v>41</v>
      </c>
      <c r="D1300" s="73">
        <v>17</v>
      </c>
      <c r="E1300" s="75">
        <v>17</v>
      </c>
      <c r="F1300" s="73">
        <v>4</v>
      </c>
      <c r="G1300" s="73" t="s">
        <v>225</v>
      </c>
      <c r="H1300" s="73" t="s">
        <v>224</v>
      </c>
      <c r="I1300" s="73" t="s">
        <v>288</v>
      </c>
    </row>
    <row r="1301" spans="1:9" x14ac:dyDescent="0.25">
      <c r="A1301" s="73" t="s">
        <v>113</v>
      </c>
      <c r="B1301" s="74">
        <v>46242</v>
      </c>
      <c r="C1301" s="73">
        <v>42</v>
      </c>
      <c r="D1301" s="73">
        <v>8</v>
      </c>
      <c r="E1301" s="75">
        <v>8</v>
      </c>
      <c r="F1301" s="73">
        <v>4</v>
      </c>
      <c r="G1301" s="73" t="s">
        <v>225</v>
      </c>
      <c r="H1301" s="73" t="s">
        <v>224</v>
      </c>
      <c r="I1301" s="73" t="s">
        <v>289</v>
      </c>
    </row>
    <row r="1302" spans="1:9" x14ac:dyDescent="0.25">
      <c r="A1302" s="73" t="s">
        <v>113</v>
      </c>
      <c r="B1302" s="74">
        <v>46243</v>
      </c>
      <c r="C1302" s="73">
        <v>41</v>
      </c>
      <c r="D1302" s="73">
        <v>35</v>
      </c>
      <c r="E1302" s="75">
        <v>35</v>
      </c>
      <c r="F1302" s="73">
        <v>4</v>
      </c>
      <c r="G1302" s="73" t="s">
        <v>225</v>
      </c>
      <c r="H1302" s="73" t="s">
        <v>224</v>
      </c>
      <c r="I1302" s="73" t="s">
        <v>288</v>
      </c>
    </row>
    <row r="1303" spans="1:9" x14ac:dyDescent="0.25">
      <c r="A1303" s="73" t="s">
        <v>113</v>
      </c>
      <c r="B1303" s="74">
        <v>46244</v>
      </c>
      <c r="C1303" s="73">
        <v>41</v>
      </c>
      <c r="D1303" s="73">
        <v>12</v>
      </c>
      <c r="E1303" s="75">
        <v>12</v>
      </c>
      <c r="F1303" s="73">
        <v>4</v>
      </c>
      <c r="G1303" s="73" t="s">
        <v>225</v>
      </c>
      <c r="H1303" s="73" t="s">
        <v>224</v>
      </c>
      <c r="I1303" s="73" t="s">
        <v>288</v>
      </c>
    </row>
    <row r="1304" spans="1:9" x14ac:dyDescent="0.25">
      <c r="A1304" s="73" t="s">
        <v>113</v>
      </c>
      <c r="B1304" s="74">
        <v>46245</v>
      </c>
      <c r="C1304" s="73">
        <v>41</v>
      </c>
      <c r="D1304" s="73">
        <v>0</v>
      </c>
      <c r="E1304" s="75">
        <v>0</v>
      </c>
      <c r="F1304" s="73">
        <v>4</v>
      </c>
      <c r="G1304" s="73" t="s">
        <v>225</v>
      </c>
      <c r="H1304" s="73" t="s">
        <v>224</v>
      </c>
      <c r="I1304" s="73" t="s">
        <v>288</v>
      </c>
    </row>
    <row r="1305" spans="1:9" x14ac:dyDescent="0.25">
      <c r="A1305" s="73" t="s">
        <v>113</v>
      </c>
      <c r="B1305" s="74">
        <v>46249</v>
      </c>
      <c r="C1305" s="73">
        <v>60</v>
      </c>
      <c r="D1305" s="73">
        <v>0</v>
      </c>
      <c r="E1305" s="75">
        <v>0</v>
      </c>
      <c r="F1305" s="73">
        <v>4</v>
      </c>
      <c r="G1305" s="73" t="s">
        <v>225</v>
      </c>
      <c r="H1305" s="73" t="s">
        <v>224</v>
      </c>
      <c r="I1305" s="73" t="s">
        <v>289</v>
      </c>
    </row>
    <row r="1306" spans="1:9" x14ac:dyDescent="0.25">
      <c r="A1306" s="73" t="s">
        <v>113</v>
      </c>
      <c r="B1306" s="74">
        <v>46250</v>
      </c>
      <c r="C1306" s="73">
        <v>41</v>
      </c>
      <c r="D1306" s="73">
        <v>24</v>
      </c>
      <c r="E1306" s="75">
        <v>24</v>
      </c>
      <c r="F1306" s="73">
        <v>4</v>
      </c>
      <c r="G1306" s="73" t="s">
        <v>225</v>
      </c>
      <c r="H1306" s="73" t="s">
        <v>224</v>
      </c>
      <c r="I1306" s="73" t="s">
        <v>288</v>
      </c>
    </row>
    <row r="1307" spans="1:9" x14ac:dyDescent="0.25">
      <c r="A1307" s="73" t="s">
        <v>113</v>
      </c>
      <c r="B1307" s="74">
        <v>46251</v>
      </c>
      <c r="C1307" s="73">
        <v>41</v>
      </c>
      <c r="D1307" s="73">
        <v>0</v>
      </c>
      <c r="E1307" s="75">
        <v>0</v>
      </c>
      <c r="F1307" s="73">
        <v>4</v>
      </c>
      <c r="G1307" s="73" t="s">
        <v>225</v>
      </c>
      <c r="H1307" s="73" t="s">
        <v>224</v>
      </c>
      <c r="I1307" s="73" t="s">
        <v>288</v>
      </c>
    </row>
    <row r="1308" spans="1:9" x14ac:dyDescent="0.25">
      <c r="A1308" s="73" t="s">
        <v>113</v>
      </c>
      <c r="B1308" s="74">
        <v>46252</v>
      </c>
      <c r="C1308" s="73">
        <v>41</v>
      </c>
      <c r="D1308" s="73">
        <v>0</v>
      </c>
      <c r="E1308" s="75">
        <v>0</v>
      </c>
      <c r="F1308" s="73">
        <v>4</v>
      </c>
      <c r="G1308" s="73" t="s">
        <v>225</v>
      </c>
      <c r="H1308" s="73" t="s">
        <v>224</v>
      </c>
      <c r="I1308" s="73" t="s">
        <v>288</v>
      </c>
    </row>
    <row r="1309" spans="1:9" x14ac:dyDescent="0.25">
      <c r="A1309" s="73" t="s">
        <v>113</v>
      </c>
      <c r="B1309" s="74">
        <v>46256</v>
      </c>
      <c r="C1309" s="73">
        <v>60</v>
      </c>
      <c r="D1309" s="73">
        <v>22</v>
      </c>
      <c r="E1309" s="75">
        <v>22</v>
      </c>
      <c r="F1309" s="73">
        <v>4</v>
      </c>
      <c r="G1309" s="73" t="s">
        <v>225</v>
      </c>
      <c r="H1309" s="73" t="s">
        <v>224</v>
      </c>
      <c r="I1309" s="73" t="s">
        <v>289</v>
      </c>
    </row>
    <row r="1310" spans="1:9" x14ac:dyDescent="0.25">
      <c r="A1310" s="73" t="s">
        <v>113</v>
      </c>
      <c r="B1310" s="74">
        <v>46257</v>
      </c>
      <c r="C1310" s="73">
        <v>41</v>
      </c>
      <c r="D1310" s="73">
        <v>23</v>
      </c>
      <c r="E1310" s="75">
        <v>23</v>
      </c>
      <c r="F1310" s="73">
        <v>4</v>
      </c>
      <c r="G1310" s="73" t="s">
        <v>225</v>
      </c>
      <c r="H1310" s="73" t="s">
        <v>224</v>
      </c>
      <c r="I1310" s="73" t="s">
        <v>288</v>
      </c>
    </row>
    <row r="1311" spans="1:9" x14ac:dyDescent="0.25">
      <c r="A1311" s="73" t="s">
        <v>113</v>
      </c>
      <c r="B1311" s="74">
        <v>46258</v>
      </c>
      <c r="C1311" s="73">
        <v>41</v>
      </c>
      <c r="D1311" s="73">
        <v>8</v>
      </c>
      <c r="E1311" s="75">
        <v>8</v>
      </c>
      <c r="F1311" s="73">
        <v>4</v>
      </c>
      <c r="G1311" s="73" t="s">
        <v>225</v>
      </c>
      <c r="H1311" s="73" t="s">
        <v>224</v>
      </c>
      <c r="I1311" s="73" t="s">
        <v>288</v>
      </c>
    </row>
    <row r="1312" spans="1:9" x14ac:dyDescent="0.25">
      <c r="A1312" s="73" t="s">
        <v>113</v>
      </c>
      <c r="B1312" s="74">
        <v>46259</v>
      </c>
      <c r="C1312" s="73">
        <v>41</v>
      </c>
      <c r="D1312" s="73">
        <v>4</v>
      </c>
      <c r="E1312" s="75">
        <v>4</v>
      </c>
      <c r="F1312" s="73">
        <v>4</v>
      </c>
      <c r="G1312" s="73" t="s">
        <v>225</v>
      </c>
      <c r="H1312" s="73" t="s">
        <v>224</v>
      </c>
      <c r="I1312" s="73" t="s">
        <v>288</v>
      </c>
    </row>
    <row r="1313" spans="1:9" x14ac:dyDescent="0.25">
      <c r="A1313" s="73" t="s">
        <v>113</v>
      </c>
      <c r="B1313" s="74">
        <v>46263</v>
      </c>
      <c r="C1313" s="73">
        <v>60</v>
      </c>
      <c r="D1313" s="73">
        <v>19</v>
      </c>
      <c r="E1313" s="75">
        <v>19</v>
      </c>
      <c r="F1313" s="73">
        <v>4</v>
      </c>
      <c r="G1313" s="73" t="s">
        <v>225</v>
      </c>
      <c r="H1313" s="73" t="s">
        <v>224</v>
      </c>
      <c r="I1313" s="73" t="s">
        <v>289</v>
      </c>
    </row>
    <row r="1314" spans="1:9" x14ac:dyDescent="0.25">
      <c r="A1314" s="73" t="s">
        <v>113</v>
      </c>
      <c r="B1314" s="74">
        <v>46264</v>
      </c>
      <c r="C1314" s="73">
        <v>41</v>
      </c>
      <c r="D1314" s="73">
        <v>16</v>
      </c>
      <c r="E1314" s="75">
        <v>16</v>
      </c>
      <c r="F1314" s="73">
        <v>4</v>
      </c>
      <c r="G1314" s="73" t="s">
        <v>225</v>
      </c>
      <c r="H1314" s="73" t="s">
        <v>224</v>
      </c>
      <c r="I1314" s="73" t="s">
        <v>288</v>
      </c>
    </row>
    <row r="1315" spans="1:9" x14ac:dyDescent="0.25">
      <c r="A1315" s="73" t="s">
        <v>113</v>
      </c>
      <c r="B1315" s="74">
        <v>46265</v>
      </c>
      <c r="C1315" s="73">
        <v>41</v>
      </c>
      <c r="D1315" s="73">
        <v>4</v>
      </c>
      <c r="E1315" s="75">
        <v>4</v>
      </c>
      <c r="F1315" s="73">
        <v>4</v>
      </c>
      <c r="G1315" s="73" t="s">
        <v>225</v>
      </c>
      <c r="H1315" s="73" t="s">
        <v>224</v>
      </c>
      <c r="I1315" s="73" t="s">
        <v>288</v>
      </c>
    </row>
    <row r="1316" spans="1:9" x14ac:dyDescent="0.25">
      <c r="A1316" s="73" t="s">
        <v>113</v>
      </c>
      <c r="B1316" s="74">
        <v>46266</v>
      </c>
      <c r="C1316" s="73">
        <v>41</v>
      </c>
      <c r="D1316" s="73">
        <v>1</v>
      </c>
      <c r="E1316" s="75">
        <v>1</v>
      </c>
      <c r="F1316" s="73">
        <v>4</v>
      </c>
      <c r="G1316" s="73" t="s">
        <v>225</v>
      </c>
      <c r="H1316" s="73" t="s">
        <v>224</v>
      </c>
      <c r="I1316" s="73" t="s">
        <v>288</v>
      </c>
    </row>
    <row r="1317" spans="1:9" x14ac:dyDescent="0.25">
      <c r="A1317" s="73" t="s">
        <v>113</v>
      </c>
      <c r="B1317" s="74">
        <v>46270</v>
      </c>
      <c r="C1317" s="73">
        <v>60</v>
      </c>
      <c r="D1317" s="73">
        <v>0</v>
      </c>
      <c r="E1317" s="75">
        <v>0</v>
      </c>
      <c r="F1317" s="73">
        <v>4</v>
      </c>
      <c r="G1317" s="73" t="s">
        <v>225</v>
      </c>
      <c r="H1317" s="73" t="s">
        <v>224</v>
      </c>
      <c r="I1317" s="73" t="s">
        <v>289</v>
      </c>
    </row>
    <row r="1318" spans="1:9" x14ac:dyDescent="0.25">
      <c r="A1318" s="73" t="s">
        <v>113</v>
      </c>
      <c r="B1318" s="74">
        <v>46271</v>
      </c>
      <c r="C1318" s="73">
        <v>41</v>
      </c>
      <c r="D1318" s="73">
        <v>16</v>
      </c>
      <c r="E1318" s="75">
        <v>16</v>
      </c>
      <c r="F1318" s="73">
        <v>4</v>
      </c>
      <c r="G1318" s="73" t="s">
        <v>225</v>
      </c>
      <c r="H1318" s="73" t="s">
        <v>224</v>
      </c>
      <c r="I1318" s="73" t="s">
        <v>288</v>
      </c>
    </row>
    <row r="1319" spans="1:9" x14ac:dyDescent="0.25">
      <c r="A1319" s="73" t="s">
        <v>113</v>
      </c>
      <c r="B1319" s="74">
        <v>46272</v>
      </c>
      <c r="C1319" s="73">
        <v>41</v>
      </c>
      <c r="D1319" s="73">
        <v>0</v>
      </c>
      <c r="E1319" s="75">
        <v>0</v>
      </c>
      <c r="F1319" s="73">
        <v>4</v>
      </c>
      <c r="G1319" s="73" t="s">
        <v>225</v>
      </c>
      <c r="H1319" s="73" t="s">
        <v>224</v>
      </c>
      <c r="I1319" s="73" t="s">
        <v>288</v>
      </c>
    </row>
    <row r="1320" spans="1:9" x14ac:dyDescent="0.25">
      <c r="A1320" s="73" t="s">
        <v>113</v>
      </c>
      <c r="B1320" s="74">
        <v>46273</v>
      </c>
      <c r="C1320" s="73">
        <v>41</v>
      </c>
      <c r="D1320" s="73">
        <v>0</v>
      </c>
      <c r="E1320" s="75">
        <v>0</v>
      </c>
      <c r="F1320" s="73">
        <v>4</v>
      </c>
      <c r="G1320" s="73" t="s">
        <v>225</v>
      </c>
      <c r="H1320" s="73" t="s">
        <v>224</v>
      </c>
      <c r="I1320" s="73" t="s">
        <v>288</v>
      </c>
    </row>
    <row r="1321" spans="1:9" x14ac:dyDescent="0.25">
      <c r="A1321" s="73" t="s">
        <v>113</v>
      </c>
      <c r="B1321" s="74">
        <v>46277</v>
      </c>
      <c r="C1321" s="73">
        <v>60</v>
      </c>
      <c r="D1321" s="73">
        <v>0</v>
      </c>
      <c r="E1321" s="75">
        <v>0</v>
      </c>
      <c r="F1321" s="73">
        <v>4</v>
      </c>
      <c r="G1321" s="73" t="s">
        <v>225</v>
      </c>
      <c r="H1321" s="73" t="s">
        <v>224</v>
      </c>
      <c r="I1321" s="73" t="s">
        <v>289</v>
      </c>
    </row>
    <row r="1322" spans="1:9" x14ac:dyDescent="0.25">
      <c r="A1322" s="73" t="s">
        <v>113</v>
      </c>
      <c r="B1322" s="74">
        <v>46278</v>
      </c>
      <c r="C1322" s="73">
        <v>41</v>
      </c>
      <c r="D1322" s="73">
        <v>3</v>
      </c>
      <c r="E1322" s="75">
        <v>3</v>
      </c>
      <c r="F1322" s="73">
        <v>4</v>
      </c>
      <c r="G1322" s="73" t="s">
        <v>225</v>
      </c>
      <c r="H1322" s="73" t="s">
        <v>224</v>
      </c>
      <c r="I1322" s="73" t="s">
        <v>288</v>
      </c>
    </row>
    <row r="1323" spans="1:9" x14ac:dyDescent="0.25">
      <c r="A1323" s="73" t="s">
        <v>113</v>
      </c>
      <c r="B1323" s="74">
        <v>46279</v>
      </c>
      <c r="C1323" s="73">
        <v>60</v>
      </c>
      <c r="D1323" s="73">
        <v>10</v>
      </c>
      <c r="E1323" s="75">
        <v>10</v>
      </c>
      <c r="F1323" s="73">
        <v>4</v>
      </c>
      <c r="G1323" s="73" t="s">
        <v>225</v>
      </c>
      <c r="H1323" s="73" t="s">
        <v>224</v>
      </c>
      <c r="I1323" s="73" t="s">
        <v>289</v>
      </c>
    </row>
    <row r="1324" spans="1:9" x14ac:dyDescent="0.25">
      <c r="A1324" s="73" t="s">
        <v>113</v>
      </c>
      <c r="B1324" s="74">
        <v>46280</v>
      </c>
      <c r="C1324" s="73">
        <v>40</v>
      </c>
      <c r="D1324" s="73">
        <v>14</v>
      </c>
      <c r="E1324" s="75">
        <v>14</v>
      </c>
      <c r="F1324" s="73">
        <v>4</v>
      </c>
      <c r="G1324" s="73" t="s">
        <v>225</v>
      </c>
      <c r="H1324" s="73" t="s">
        <v>224</v>
      </c>
      <c r="I1324" s="73" t="s">
        <v>288</v>
      </c>
    </row>
    <row r="1325" spans="1:9" x14ac:dyDescent="0.25">
      <c r="A1325" s="73" t="s">
        <v>113</v>
      </c>
      <c r="B1325" s="74">
        <v>46285</v>
      </c>
      <c r="C1325" s="73">
        <v>41</v>
      </c>
      <c r="D1325" s="73">
        <v>0</v>
      </c>
      <c r="E1325" s="75">
        <v>0</v>
      </c>
      <c r="F1325" s="73">
        <v>4</v>
      </c>
      <c r="G1325" s="73" t="s">
        <v>225</v>
      </c>
      <c r="H1325" s="73" t="s">
        <v>224</v>
      </c>
      <c r="I1325" s="73" t="s">
        <v>288</v>
      </c>
    </row>
    <row r="1326" spans="1:9" x14ac:dyDescent="0.25">
      <c r="A1326" s="73" t="s">
        <v>113</v>
      </c>
      <c r="B1326" s="74">
        <v>46286</v>
      </c>
      <c r="C1326" s="73">
        <v>41</v>
      </c>
      <c r="D1326" s="73">
        <v>0</v>
      </c>
      <c r="E1326" s="75">
        <v>0</v>
      </c>
      <c r="F1326" s="73">
        <v>4</v>
      </c>
      <c r="G1326" s="73" t="s">
        <v>225</v>
      </c>
      <c r="H1326" s="73" t="s">
        <v>224</v>
      </c>
      <c r="I1326" s="73" t="s">
        <v>288</v>
      </c>
    </row>
    <row r="1327" spans="1:9" x14ac:dyDescent="0.25">
      <c r="A1327" s="73" t="s">
        <v>113</v>
      </c>
      <c r="B1327" s="74">
        <v>46287</v>
      </c>
      <c r="C1327" s="73">
        <v>41</v>
      </c>
      <c r="D1327" s="73">
        <v>0</v>
      </c>
      <c r="E1327" s="75">
        <v>0</v>
      </c>
      <c r="F1327" s="73">
        <v>4</v>
      </c>
      <c r="G1327" s="73" t="s">
        <v>225</v>
      </c>
      <c r="H1327" s="73" t="s">
        <v>224</v>
      </c>
      <c r="I1327" s="73" t="s">
        <v>288</v>
      </c>
    </row>
    <row r="1328" spans="1:9" x14ac:dyDescent="0.25">
      <c r="A1328" s="73" t="s">
        <v>113</v>
      </c>
      <c r="B1328" s="74">
        <v>46292</v>
      </c>
      <c r="C1328" s="73">
        <v>41</v>
      </c>
      <c r="D1328" s="73">
        <v>2</v>
      </c>
      <c r="E1328" s="75">
        <v>2</v>
      </c>
      <c r="F1328" s="73">
        <v>4</v>
      </c>
      <c r="G1328" s="73" t="s">
        <v>225</v>
      </c>
      <c r="H1328" s="73" t="s">
        <v>224</v>
      </c>
      <c r="I1328" s="73" t="s">
        <v>288</v>
      </c>
    </row>
    <row r="1329" spans="1:9" x14ac:dyDescent="0.25">
      <c r="A1329" s="73" t="s">
        <v>113</v>
      </c>
      <c r="B1329" s="74">
        <v>46293</v>
      </c>
      <c r="C1329" s="73">
        <v>41</v>
      </c>
      <c r="D1329" s="73">
        <v>0</v>
      </c>
      <c r="E1329" s="75">
        <v>0</v>
      </c>
      <c r="F1329" s="73">
        <v>4</v>
      </c>
      <c r="G1329" s="73" t="s">
        <v>225</v>
      </c>
      <c r="H1329" s="73" t="s">
        <v>224</v>
      </c>
      <c r="I1329" s="73" t="s">
        <v>288</v>
      </c>
    </row>
    <row r="1330" spans="1:9" x14ac:dyDescent="0.25">
      <c r="A1330" s="73" t="s">
        <v>113</v>
      </c>
      <c r="B1330" s="74">
        <v>46294</v>
      </c>
      <c r="C1330" s="73">
        <v>41</v>
      </c>
      <c r="D1330" s="73">
        <v>0</v>
      </c>
      <c r="E1330" s="75">
        <v>0</v>
      </c>
      <c r="F1330" s="73">
        <v>4</v>
      </c>
      <c r="G1330" s="73" t="s">
        <v>225</v>
      </c>
      <c r="H1330" s="73" t="s">
        <v>224</v>
      </c>
      <c r="I1330" s="73" t="s">
        <v>288</v>
      </c>
    </row>
    <row r="1331" spans="1:9" x14ac:dyDescent="0.25">
      <c r="A1331" s="73" t="s">
        <v>113</v>
      </c>
      <c r="B1331" s="74">
        <v>46299</v>
      </c>
      <c r="C1331" s="73">
        <v>41</v>
      </c>
      <c r="D1331" s="73">
        <v>1</v>
      </c>
      <c r="E1331" s="75">
        <v>1</v>
      </c>
      <c r="F1331" s="73">
        <v>4</v>
      </c>
      <c r="G1331" s="73" t="s">
        <v>225</v>
      </c>
      <c r="H1331" s="73" t="s">
        <v>224</v>
      </c>
      <c r="I1331" s="73" t="s">
        <v>288</v>
      </c>
    </row>
    <row r="1332" spans="1:9" x14ac:dyDescent="0.25">
      <c r="A1332" s="73" t="s">
        <v>113</v>
      </c>
      <c r="B1332" s="74">
        <v>46301</v>
      </c>
      <c r="C1332" s="73">
        <v>41</v>
      </c>
      <c r="D1332" s="73">
        <v>0</v>
      </c>
      <c r="E1332" s="75">
        <v>0</v>
      </c>
      <c r="F1332" s="73">
        <v>4</v>
      </c>
      <c r="G1332" s="73" t="s">
        <v>225</v>
      </c>
      <c r="H1332" s="73" t="s">
        <v>224</v>
      </c>
      <c r="I1332" s="73" t="s">
        <v>288</v>
      </c>
    </row>
    <row r="1333" spans="1:9" x14ac:dyDescent="0.25">
      <c r="A1333" s="73" t="s">
        <v>113</v>
      </c>
      <c r="B1333" s="74">
        <v>46306</v>
      </c>
      <c r="C1333" s="73">
        <v>41</v>
      </c>
      <c r="D1333" s="73">
        <v>0</v>
      </c>
      <c r="E1333" s="75">
        <v>0</v>
      </c>
      <c r="F1333" s="73">
        <v>4</v>
      </c>
      <c r="G1333" s="73" t="s">
        <v>225</v>
      </c>
      <c r="H1333" s="73" t="s">
        <v>224</v>
      </c>
      <c r="I1333" s="73" t="s">
        <v>288</v>
      </c>
    </row>
    <row r="1334" spans="1:9" x14ac:dyDescent="0.25">
      <c r="A1334" s="73" t="s">
        <v>113</v>
      </c>
      <c r="B1334" s="74">
        <v>46308</v>
      </c>
      <c r="C1334" s="73">
        <v>41</v>
      </c>
      <c r="D1334" s="73">
        <v>0</v>
      </c>
      <c r="E1334" s="75">
        <v>0</v>
      </c>
      <c r="F1334" s="73">
        <v>4</v>
      </c>
      <c r="G1334" s="73" t="s">
        <v>225</v>
      </c>
      <c r="H1334" s="73" t="s">
        <v>224</v>
      </c>
      <c r="I1334" s="73" t="s">
        <v>288</v>
      </c>
    </row>
    <row r="1335" spans="1:9" x14ac:dyDescent="0.25">
      <c r="A1335" s="73" t="s">
        <v>113</v>
      </c>
      <c r="B1335" s="74">
        <v>46313</v>
      </c>
      <c r="C1335" s="73">
        <v>41</v>
      </c>
      <c r="D1335" s="73">
        <v>0</v>
      </c>
      <c r="E1335" s="75">
        <v>0</v>
      </c>
      <c r="F1335" s="73">
        <v>4</v>
      </c>
      <c r="G1335" s="73" t="s">
        <v>225</v>
      </c>
      <c r="H1335" s="73" t="s">
        <v>224</v>
      </c>
      <c r="I1335" s="73" t="s">
        <v>288</v>
      </c>
    </row>
    <row r="1336" spans="1:9" x14ac:dyDescent="0.25">
      <c r="A1336" s="73" t="s">
        <v>113</v>
      </c>
      <c r="B1336" s="74">
        <v>46315</v>
      </c>
      <c r="C1336" s="73">
        <v>41</v>
      </c>
      <c r="D1336" s="73">
        <v>0</v>
      </c>
      <c r="E1336" s="75">
        <v>0</v>
      </c>
      <c r="F1336" s="73">
        <v>4</v>
      </c>
      <c r="G1336" s="73" t="s">
        <v>225</v>
      </c>
      <c r="H1336" s="73" t="s">
        <v>224</v>
      </c>
      <c r="I1336" s="73" t="s">
        <v>288</v>
      </c>
    </row>
    <row r="1337" spans="1:9" x14ac:dyDescent="0.25">
      <c r="A1337" s="73" t="s">
        <v>114</v>
      </c>
      <c r="B1337" s="74">
        <v>46217</v>
      </c>
      <c r="C1337" s="73">
        <v>98</v>
      </c>
      <c r="D1337" s="73">
        <v>3</v>
      </c>
      <c r="E1337" s="75">
        <v>3</v>
      </c>
      <c r="F1337" s="73">
        <v>38</v>
      </c>
      <c r="G1337" s="73" t="s">
        <v>227</v>
      </c>
      <c r="H1337" s="73" t="s">
        <v>226</v>
      </c>
      <c r="I1337" s="73" t="s">
        <v>290</v>
      </c>
    </row>
    <row r="1338" spans="1:9" x14ac:dyDescent="0.25">
      <c r="A1338" s="73" t="s">
        <v>114</v>
      </c>
      <c r="B1338" s="74">
        <v>46222</v>
      </c>
      <c r="C1338" s="73">
        <v>120</v>
      </c>
      <c r="D1338" s="73">
        <v>2</v>
      </c>
      <c r="E1338" s="75">
        <v>2</v>
      </c>
      <c r="F1338" s="73">
        <v>5</v>
      </c>
      <c r="G1338" s="73" t="s">
        <v>227</v>
      </c>
      <c r="H1338" s="73" t="s">
        <v>226</v>
      </c>
      <c r="I1338" s="73" t="s">
        <v>290</v>
      </c>
    </row>
    <row r="1339" spans="1:9" x14ac:dyDescent="0.25">
      <c r="A1339" s="73" t="s">
        <v>114</v>
      </c>
      <c r="B1339" s="74">
        <v>46224</v>
      </c>
      <c r="C1339" s="73">
        <v>120</v>
      </c>
      <c r="D1339" s="73">
        <v>7</v>
      </c>
      <c r="E1339" s="75">
        <v>7</v>
      </c>
      <c r="F1339" s="73">
        <v>38</v>
      </c>
      <c r="G1339" s="73" t="s">
        <v>227</v>
      </c>
      <c r="H1339" s="73" t="s">
        <v>226</v>
      </c>
      <c r="I1339" s="73" t="s">
        <v>290</v>
      </c>
    </row>
    <row r="1340" spans="1:9" x14ac:dyDescent="0.25">
      <c r="A1340" s="73" t="s">
        <v>114</v>
      </c>
      <c r="B1340" s="74">
        <v>46229</v>
      </c>
      <c r="C1340" s="73">
        <v>120</v>
      </c>
      <c r="D1340" s="73">
        <v>6</v>
      </c>
      <c r="E1340" s="75">
        <v>6</v>
      </c>
      <c r="F1340" s="73">
        <v>5</v>
      </c>
      <c r="G1340" s="73" t="s">
        <v>227</v>
      </c>
      <c r="H1340" s="73" t="s">
        <v>226</v>
      </c>
      <c r="I1340" s="73" t="s">
        <v>290</v>
      </c>
    </row>
    <row r="1341" spans="1:9" x14ac:dyDescent="0.25">
      <c r="A1341" s="73" t="s">
        <v>114</v>
      </c>
      <c r="B1341" s="74">
        <v>46231</v>
      </c>
      <c r="C1341" s="73">
        <v>120</v>
      </c>
      <c r="D1341" s="73">
        <v>3</v>
      </c>
      <c r="E1341" s="75">
        <v>3</v>
      </c>
      <c r="F1341" s="73">
        <v>38</v>
      </c>
      <c r="G1341" s="73" t="s">
        <v>227</v>
      </c>
      <c r="H1341" s="73" t="s">
        <v>226</v>
      </c>
      <c r="I1341" s="73" t="s">
        <v>290</v>
      </c>
    </row>
    <row r="1342" spans="1:9" x14ac:dyDescent="0.25">
      <c r="A1342" s="73" t="s">
        <v>114</v>
      </c>
      <c r="B1342" s="74">
        <v>46236</v>
      </c>
      <c r="C1342" s="73">
        <v>120</v>
      </c>
      <c r="D1342" s="73">
        <v>8</v>
      </c>
      <c r="E1342" s="75">
        <v>8</v>
      </c>
      <c r="F1342" s="73">
        <v>5</v>
      </c>
      <c r="G1342" s="73" t="s">
        <v>227</v>
      </c>
      <c r="H1342" s="73" t="s">
        <v>226</v>
      </c>
      <c r="I1342" s="73" t="s">
        <v>290</v>
      </c>
    </row>
    <row r="1343" spans="1:9" x14ac:dyDescent="0.25">
      <c r="A1343" s="73" t="s">
        <v>114</v>
      </c>
      <c r="B1343" s="74">
        <v>46238</v>
      </c>
      <c r="C1343" s="73">
        <v>120</v>
      </c>
      <c r="D1343" s="73">
        <v>6</v>
      </c>
      <c r="E1343" s="75">
        <v>6</v>
      </c>
      <c r="F1343" s="73">
        <v>38</v>
      </c>
      <c r="G1343" s="73" t="s">
        <v>227</v>
      </c>
      <c r="H1343" s="73" t="s">
        <v>226</v>
      </c>
      <c r="I1343" s="73" t="s">
        <v>290</v>
      </c>
    </row>
    <row r="1344" spans="1:9" x14ac:dyDescent="0.25">
      <c r="A1344" s="73" t="s">
        <v>114</v>
      </c>
      <c r="B1344" s="74">
        <v>46243</v>
      </c>
      <c r="C1344" s="73">
        <v>120</v>
      </c>
      <c r="D1344" s="73">
        <v>4</v>
      </c>
      <c r="E1344" s="75">
        <v>4</v>
      </c>
      <c r="F1344" s="73">
        <v>5</v>
      </c>
      <c r="G1344" s="73" t="s">
        <v>227</v>
      </c>
      <c r="H1344" s="73" t="s">
        <v>226</v>
      </c>
      <c r="I1344" s="73" t="s">
        <v>290</v>
      </c>
    </row>
    <row r="1345" spans="1:9" x14ac:dyDescent="0.25">
      <c r="A1345" s="73" t="s">
        <v>114</v>
      </c>
      <c r="B1345" s="74">
        <v>46245</v>
      </c>
      <c r="C1345" s="73">
        <v>120</v>
      </c>
      <c r="D1345" s="73">
        <v>2</v>
      </c>
      <c r="E1345" s="75">
        <v>2</v>
      </c>
      <c r="F1345" s="73">
        <v>38</v>
      </c>
      <c r="G1345" s="73" t="s">
        <v>227</v>
      </c>
      <c r="H1345" s="73" t="s">
        <v>226</v>
      </c>
      <c r="I1345" s="73" t="s">
        <v>290</v>
      </c>
    </row>
    <row r="1346" spans="1:9" x14ac:dyDescent="0.25">
      <c r="A1346" s="73" t="s">
        <v>114</v>
      </c>
      <c r="B1346" s="74">
        <v>46250</v>
      </c>
      <c r="C1346" s="73">
        <v>120</v>
      </c>
      <c r="D1346" s="73">
        <v>4</v>
      </c>
      <c r="E1346" s="75">
        <v>4</v>
      </c>
      <c r="F1346" s="73">
        <v>5</v>
      </c>
      <c r="G1346" s="73" t="s">
        <v>227</v>
      </c>
      <c r="H1346" s="73" t="s">
        <v>226</v>
      </c>
      <c r="I1346" s="73" t="s">
        <v>290</v>
      </c>
    </row>
    <row r="1347" spans="1:9" x14ac:dyDescent="0.25">
      <c r="A1347" s="73" t="s">
        <v>114</v>
      </c>
      <c r="B1347" s="74">
        <v>46252</v>
      </c>
      <c r="C1347" s="73">
        <v>120</v>
      </c>
      <c r="D1347" s="73">
        <v>0</v>
      </c>
      <c r="E1347" s="75">
        <v>0</v>
      </c>
      <c r="F1347" s="73">
        <v>38</v>
      </c>
      <c r="G1347" s="73" t="s">
        <v>227</v>
      </c>
      <c r="H1347" s="73" t="s">
        <v>226</v>
      </c>
      <c r="I1347" s="73" t="s">
        <v>290</v>
      </c>
    </row>
    <row r="1348" spans="1:9" x14ac:dyDescent="0.25">
      <c r="A1348" s="73" t="s">
        <v>114</v>
      </c>
      <c r="B1348" s="74">
        <v>46257</v>
      </c>
      <c r="C1348" s="73">
        <v>120</v>
      </c>
      <c r="D1348" s="73">
        <v>5</v>
      </c>
      <c r="E1348" s="75">
        <v>5</v>
      </c>
      <c r="F1348" s="73">
        <v>5</v>
      </c>
      <c r="G1348" s="73" t="s">
        <v>227</v>
      </c>
      <c r="H1348" s="73" t="s">
        <v>226</v>
      </c>
      <c r="I1348" s="73" t="s">
        <v>290</v>
      </c>
    </row>
    <row r="1349" spans="1:9" x14ac:dyDescent="0.25">
      <c r="A1349" s="73" t="s">
        <v>114</v>
      </c>
      <c r="B1349" s="74">
        <v>46259</v>
      </c>
      <c r="C1349" s="73">
        <v>120</v>
      </c>
      <c r="D1349" s="73">
        <v>8</v>
      </c>
      <c r="E1349" s="75">
        <v>8</v>
      </c>
      <c r="F1349" s="73">
        <v>38</v>
      </c>
      <c r="G1349" s="73" t="s">
        <v>227</v>
      </c>
      <c r="H1349" s="73" t="s">
        <v>226</v>
      </c>
      <c r="I1349" s="73" t="s">
        <v>290</v>
      </c>
    </row>
    <row r="1350" spans="1:9" x14ac:dyDescent="0.25">
      <c r="A1350" s="73" t="s">
        <v>114</v>
      </c>
      <c r="B1350" s="74">
        <v>46264</v>
      </c>
      <c r="C1350" s="73">
        <v>120</v>
      </c>
      <c r="D1350" s="73">
        <v>9</v>
      </c>
      <c r="E1350" s="75">
        <v>9</v>
      </c>
      <c r="F1350" s="73">
        <v>5</v>
      </c>
      <c r="G1350" s="73" t="s">
        <v>227</v>
      </c>
      <c r="H1350" s="73" t="s">
        <v>226</v>
      </c>
      <c r="I1350" s="73" t="s">
        <v>290</v>
      </c>
    </row>
    <row r="1351" spans="1:9" x14ac:dyDescent="0.25">
      <c r="A1351" s="73" t="s">
        <v>114</v>
      </c>
      <c r="B1351" s="74">
        <v>46266</v>
      </c>
      <c r="C1351" s="73">
        <v>120</v>
      </c>
      <c r="D1351" s="73">
        <v>5</v>
      </c>
      <c r="E1351" s="75">
        <v>5</v>
      </c>
      <c r="F1351" s="73">
        <v>38</v>
      </c>
      <c r="G1351" s="73" t="s">
        <v>227</v>
      </c>
      <c r="H1351" s="73" t="s">
        <v>226</v>
      </c>
      <c r="I1351" s="73" t="s">
        <v>290</v>
      </c>
    </row>
    <row r="1352" spans="1:9" x14ac:dyDescent="0.25">
      <c r="A1352" s="73" t="s">
        <v>114</v>
      </c>
      <c r="B1352" s="74">
        <v>46271</v>
      </c>
      <c r="C1352" s="73">
        <v>120</v>
      </c>
      <c r="D1352" s="73">
        <v>2</v>
      </c>
      <c r="E1352" s="75">
        <v>2</v>
      </c>
      <c r="F1352" s="73">
        <v>5</v>
      </c>
      <c r="G1352" s="73" t="s">
        <v>227</v>
      </c>
      <c r="H1352" s="73" t="s">
        <v>226</v>
      </c>
      <c r="I1352" s="73" t="s">
        <v>290</v>
      </c>
    </row>
    <row r="1353" spans="1:9" x14ac:dyDescent="0.25">
      <c r="A1353" s="73" t="s">
        <v>114</v>
      </c>
      <c r="B1353" s="74">
        <v>46273</v>
      </c>
      <c r="C1353" s="73">
        <v>120</v>
      </c>
      <c r="D1353" s="73">
        <v>2</v>
      </c>
      <c r="E1353" s="75">
        <v>2</v>
      </c>
      <c r="F1353" s="73">
        <v>38</v>
      </c>
      <c r="G1353" s="73" t="s">
        <v>227</v>
      </c>
      <c r="H1353" s="73" t="s">
        <v>226</v>
      </c>
      <c r="I1353" s="73" t="s">
        <v>290</v>
      </c>
    </row>
    <row r="1354" spans="1:9" x14ac:dyDescent="0.25">
      <c r="A1354" s="73" t="s">
        <v>114</v>
      </c>
      <c r="B1354" s="74">
        <v>46278</v>
      </c>
      <c r="C1354" s="73">
        <v>120</v>
      </c>
      <c r="D1354" s="73">
        <v>0</v>
      </c>
      <c r="E1354" s="75">
        <v>0</v>
      </c>
      <c r="F1354" s="73">
        <v>5</v>
      </c>
      <c r="G1354" s="73" t="s">
        <v>227</v>
      </c>
      <c r="H1354" s="73" t="s">
        <v>226</v>
      </c>
      <c r="I1354" s="73" t="s">
        <v>290</v>
      </c>
    </row>
    <row r="1355" spans="1:9" x14ac:dyDescent="0.25">
      <c r="A1355" s="73" t="s">
        <v>114</v>
      </c>
      <c r="B1355" s="74">
        <v>46280</v>
      </c>
      <c r="C1355" s="73">
        <v>120</v>
      </c>
      <c r="D1355" s="73">
        <v>0</v>
      </c>
      <c r="E1355" s="75">
        <v>0</v>
      </c>
      <c r="F1355" s="73">
        <v>38</v>
      </c>
      <c r="G1355" s="73" t="s">
        <v>227</v>
      </c>
      <c r="H1355" s="73" t="s">
        <v>226</v>
      </c>
      <c r="I1355" s="73" t="s">
        <v>290</v>
      </c>
    </row>
    <row r="1356" spans="1:9" x14ac:dyDescent="0.25">
      <c r="A1356" s="73" t="s">
        <v>114</v>
      </c>
      <c r="B1356" s="74">
        <v>46285</v>
      </c>
      <c r="C1356" s="73">
        <v>120</v>
      </c>
      <c r="D1356" s="73">
        <v>0</v>
      </c>
      <c r="E1356" s="75">
        <v>0</v>
      </c>
      <c r="F1356" s="73">
        <v>5</v>
      </c>
      <c r="G1356" s="73" t="s">
        <v>227</v>
      </c>
      <c r="H1356" s="73" t="s">
        <v>226</v>
      </c>
      <c r="I1356" s="73" t="s">
        <v>290</v>
      </c>
    </row>
    <row r="1357" spans="1:9" x14ac:dyDescent="0.25">
      <c r="A1357" s="73" t="s">
        <v>114</v>
      </c>
      <c r="B1357" s="74">
        <v>46287</v>
      </c>
      <c r="C1357" s="73">
        <v>120</v>
      </c>
      <c r="D1357" s="73">
        <v>0</v>
      </c>
      <c r="E1357" s="75">
        <v>0</v>
      </c>
      <c r="F1357" s="73">
        <v>38</v>
      </c>
      <c r="G1357" s="73" t="s">
        <v>227</v>
      </c>
      <c r="H1357" s="73" t="s">
        <v>226</v>
      </c>
      <c r="I1357" s="73" t="s">
        <v>290</v>
      </c>
    </row>
    <row r="1358" spans="1:9" x14ac:dyDescent="0.25">
      <c r="A1358" s="73" t="s">
        <v>114</v>
      </c>
      <c r="B1358" s="74">
        <v>46292</v>
      </c>
      <c r="C1358" s="73">
        <v>120</v>
      </c>
      <c r="D1358" s="73">
        <v>0</v>
      </c>
      <c r="E1358" s="75">
        <v>0</v>
      </c>
      <c r="F1358" s="73">
        <v>5</v>
      </c>
      <c r="G1358" s="73" t="s">
        <v>227</v>
      </c>
      <c r="H1358" s="73" t="s">
        <v>226</v>
      </c>
      <c r="I1358" s="73" t="s">
        <v>290</v>
      </c>
    </row>
    <row r="1359" spans="1:9" x14ac:dyDescent="0.25">
      <c r="A1359" s="73" t="s">
        <v>114</v>
      </c>
      <c r="B1359" s="74">
        <v>46294</v>
      </c>
      <c r="C1359" s="73">
        <v>120</v>
      </c>
      <c r="D1359" s="73">
        <v>1</v>
      </c>
      <c r="E1359" s="75">
        <v>1</v>
      </c>
      <c r="F1359" s="73">
        <v>38</v>
      </c>
      <c r="G1359" s="73" t="s">
        <v>227</v>
      </c>
      <c r="H1359" s="73" t="s">
        <v>226</v>
      </c>
      <c r="I1359" s="73" t="s">
        <v>290</v>
      </c>
    </row>
    <row r="1360" spans="1:9" x14ac:dyDescent="0.25">
      <c r="A1360" s="73" t="s">
        <v>114</v>
      </c>
      <c r="B1360" s="74">
        <v>46299</v>
      </c>
      <c r="C1360" s="73">
        <v>120</v>
      </c>
      <c r="D1360" s="73">
        <v>2</v>
      </c>
      <c r="E1360" s="75">
        <v>2</v>
      </c>
      <c r="F1360" s="73">
        <v>5</v>
      </c>
      <c r="G1360" s="73" t="s">
        <v>227</v>
      </c>
      <c r="H1360" s="73" t="s">
        <v>226</v>
      </c>
      <c r="I1360" s="73" t="s">
        <v>290</v>
      </c>
    </row>
    <row r="1361" spans="1:9" x14ac:dyDescent="0.25">
      <c r="A1361" s="73" t="s">
        <v>114</v>
      </c>
      <c r="B1361" s="74">
        <v>46301</v>
      </c>
      <c r="C1361" s="73">
        <v>120</v>
      </c>
      <c r="D1361" s="73">
        <v>0</v>
      </c>
      <c r="E1361" s="75">
        <v>0</v>
      </c>
      <c r="F1361" s="73">
        <v>38</v>
      </c>
      <c r="G1361" s="73" t="s">
        <v>227</v>
      </c>
      <c r="H1361" s="73" t="s">
        <v>226</v>
      </c>
      <c r="I1361" s="73" t="s">
        <v>290</v>
      </c>
    </row>
    <row r="1362" spans="1:9" x14ac:dyDescent="0.25">
      <c r="A1362" s="73" t="s">
        <v>114</v>
      </c>
      <c r="B1362" s="74">
        <v>46306</v>
      </c>
      <c r="C1362" s="73">
        <v>120</v>
      </c>
      <c r="D1362" s="73">
        <v>2</v>
      </c>
      <c r="E1362" s="75">
        <v>2</v>
      </c>
      <c r="F1362" s="73">
        <v>5</v>
      </c>
      <c r="G1362" s="73" t="s">
        <v>227</v>
      </c>
      <c r="H1362" s="73" t="s">
        <v>226</v>
      </c>
      <c r="I1362" s="73" t="s">
        <v>290</v>
      </c>
    </row>
    <row r="1363" spans="1:9" x14ac:dyDescent="0.25">
      <c r="A1363" s="73" t="s">
        <v>114</v>
      </c>
      <c r="B1363" s="74">
        <v>46308</v>
      </c>
      <c r="C1363" s="73">
        <v>120</v>
      </c>
      <c r="D1363" s="73">
        <v>0</v>
      </c>
      <c r="E1363" s="75">
        <v>0</v>
      </c>
      <c r="F1363" s="73">
        <v>38</v>
      </c>
      <c r="G1363" s="73" t="s">
        <v>227</v>
      </c>
      <c r="H1363" s="73" t="s">
        <v>226</v>
      </c>
      <c r="I1363" s="73" t="s">
        <v>290</v>
      </c>
    </row>
    <row r="1364" spans="1:9" x14ac:dyDescent="0.25">
      <c r="A1364" s="73" t="s">
        <v>114</v>
      </c>
      <c r="B1364" s="74">
        <v>46313</v>
      </c>
      <c r="C1364" s="73">
        <v>120</v>
      </c>
      <c r="D1364" s="73">
        <v>0</v>
      </c>
      <c r="E1364" s="75">
        <v>0</v>
      </c>
      <c r="F1364" s="73">
        <v>5</v>
      </c>
      <c r="G1364" s="73" t="s">
        <v>227</v>
      </c>
      <c r="H1364" s="73" t="s">
        <v>226</v>
      </c>
      <c r="I1364" s="73" t="s">
        <v>290</v>
      </c>
    </row>
    <row r="1365" spans="1:9" x14ac:dyDescent="0.25">
      <c r="A1365" s="73" t="s">
        <v>114</v>
      </c>
      <c r="B1365" s="74">
        <v>46315</v>
      </c>
      <c r="C1365" s="73">
        <v>120</v>
      </c>
      <c r="D1365" s="73">
        <v>0</v>
      </c>
      <c r="E1365" s="75">
        <v>0</v>
      </c>
      <c r="F1365" s="73">
        <v>38</v>
      </c>
      <c r="G1365" s="73" t="s">
        <v>227</v>
      </c>
      <c r="H1365" s="73" t="s">
        <v>226</v>
      </c>
      <c r="I1365" s="73" t="s">
        <v>290</v>
      </c>
    </row>
    <row r="1366" spans="1:9" x14ac:dyDescent="0.25">
      <c r="A1366" s="73" t="s">
        <v>115</v>
      </c>
      <c r="B1366" s="74">
        <v>46217</v>
      </c>
      <c r="C1366" s="73">
        <v>120</v>
      </c>
      <c r="D1366" s="73">
        <v>31</v>
      </c>
      <c r="E1366" s="75">
        <v>31</v>
      </c>
      <c r="F1366" s="73">
        <v>40</v>
      </c>
      <c r="G1366" s="73" t="s">
        <v>229</v>
      </c>
      <c r="H1366" s="73" t="s">
        <v>228</v>
      </c>
      <c r="I1366" s="73" t="s">
        <v>290</v>
      </c>
    </row>
    <row r="1367" spans="1:9" x14ac:dyDescent="0.25">
      <c r="A1367" s="73" t="s">
        <v>115</v>
      </c>
      <c r="B1367" s="74">
        <v>46222</v>
      </c>
      <c r="C1367" s="73">
        <v>120</v>
      </c>
      <c r="D1367" s="73">
        <v>14</v>
      </c>
      <c r="E1367" s="75">
        <v>14</v>
      </c>
      <c r="F1367" s="73">
        <v>5</v>
      </c>
      <c r="G1367" s="73" t="s">
        <v>229</v>
      </c>
      <c r="H1367" s="73" t="s">
        <v>228</v>
      </c>
      <c r="I1367" s="73" t="s">
        <v>290</v>
      </c>
    </row>
    <row r="1368" spans="1:9" x14ac:dyDescent="0.25">
      <c r="A1368" s="73" t="s">
        <v>115</v>
      </c>
      <c r="B1368" s="74">
        <v>46224</v>
      </c>
      <c r="C1368" s="73">
        <v>120</v>
      </c>
      <c r="D1368" s="73">
        <v>17</v>
      </c>
      <c r="E1368" s="75">
        <v>17</v>
      </c>
      <c r="F1368" s="73">
        <v>40</v>
      </c>
      <c r="G1368" s="73" t="s">
        <v>229</v>
      </c>
      <c r="H1368" s="73" t="s">
        <v>228</v>
      </c>
      <c r="I1368" s="73" t="s">
        <v>290</v>
      </c>
    </row>
    <row r="1369" spans="1:9" x14ac:dyDescent="0.25">
      <c r="A1369" s="73" t="s">
        <v>115</v>
      </c>
      <c r="B1369" s="74">
        <v>46229</v>
      </c>
      <c r="C1369" s="73">
        <v>120</v>
      </c>
      <c r="D1369" s="73">
        <v>3</v>
      </c>
      <c r="E1369" s="75">
        <v>3</v>
      </c>
      <c r="F1369" s="73">
        <v>5</v>
      </c>
      <c r="G1369" s="73" t="s">
        <v>229</v>
      </c>
      <c r="H1369" s="73" t="s">
        <v>228</v>
      </c>
      <c r="I1369" s="73" t="s">
        <v>290</v>
      </c>
    </row>
    <row r="1370" spans="1:9" x14ac:dyDescent="0.25">
      <c r="A1370" s="73" t="s">
        <v>115</v>
      </c>
      <c r="B1370" s="74">
        <v>46231</v>
      </c>
      <c r="C1370" s="73">
        <v>120</v>
      </c>
      <c r="D1370" s="73">
        <v>0</v>
      </c>
      <c r="E1370" s="75">
        <v>0</v>
      </c>
      <c r="F1370" s="73">
        <v>40</v>
      </c>
      <c r="G1370" s="73" t="s">
        <v>229</v>
      </c>
      <c r="H1370" s="73" t="s">
        <v>228</v>
      </c>
      <c r="I1370" s="73" t="s">
        <v>290</v>
      </c>
    </row>
    <row r="1371" spans="1:9" x14ac:dyDescent="0.25">
      <c r="A1371" s="73" t="s">
        <v>115</v>
      </c>
      <c r="B1371" s="74">
        <v>46236</v>
      </c>
      <c r="C1371" s="73">
        <v>120</v>
      </c>
      <c r="D1371" s="73">
        <v>7</v>
      </c>
      <c r="E1371" s="75">
        <v>7</v>
      </c>
      <c r="F1371" s="73">
        <v>5</v>
      </c>
      <c r="G1371" s="73" t="s">
        <v>229</v>
      </c>
      <c r="H1371" s="73" t="s">
        <v>228</v>
      </c>
      <c r="I1371" s="73" t="s">
        <v>290</v>
      </c>
    </row>
    <row r="1372" spans="1:9" x14ac:dyDescent="0.25">
      <c r="A1372" s="73" t="s">
        <v>115</v>
      </c>
      <c r="B1372" s="74">
        <v>46238</v>
      </c>
      <c r="C1372" s="73">
        <v>120</v>
      </c>
      <c r="D1372" s="73">
        <v>2</v>
      </c>
      <c r="E1372" s="75">
        <v>2</v>
      </c>
      <c r="F1372" s="73">
        <v>40</v>
      </c>
      <c r="G1372" s="73" t="s">
        <v>229</v>
      </c>
      <c r="H1372" s="73" t="s">
        <v>228</v>
      </c>
      <c r="I1372" s="73" t="s">
        <v>290</v>
      </c>
    </row>
    <row r="1373" spans="1:9" x14ac:dyDescent="0.25">
      <c r="A1373" s="73" t="s">
        <v>115</v>
      </c>
      <c r="B1373" s="74">
        <v>46243</v>
      </c>
      <c r="C1373" s="73">
        <v>120</v>
      </c>
      <c r="D1373" s="73">
        <v>11</v>
      </c>
      <c r="E1373" s="75">
        <v>11</v>
      </c>
      <c r="F1373" s="73">
        <v>5</v>
      </c>
      <c r="G1373" s="73" t="s">
        <v>229</v>
      </c>
      <c r="H1373" s="73" t="s">
        <v>228</v>
      </c>
      <c r="I1373" s="73" t="s">
        <v>290</v>
      </c>
    </row>
    <row r="1374" spans="1:9" x14ac:dyDescent="0.25">
      <c r="A1374" s="73" t="s">
        <v>115</v>
      </c>
      <c r="B1374" s="74">
        <v>46245</v>
      </c>
      <c r="C1374" s="73">
        <v>120</v>
      </c>
      <c r="D1374" s="73">
        <v>1</v>
      </c>
      <c r="E1374" s="75">
        <v>1</v>
      </c>
      <c r="F1374" s="73">
        <v>40</v>
      </c>
      <c r="G1374" s="73" t="s">
        <v>229</v>
      </c>
      <c r="H1374" s="73" t="s">
        <v>228</v>
      </c>
      <c r="I1374" s="73" t="s">
        <v>290</v>
      </c>
    </row>
    <row r="1375" spans="1:9" x14ac:dyDescent="0.25">
      <c r="A1375" s="73" t="s">
        <v>115</v>
      </c>
      <c r="B1375" s="74">
        <v>46250</v>
      </c>
      <c r="C1375" s="73">
        <v>120</v>
      </c>
      <c r="D1375" s="73">
        <v>4</v>
      </c>
      <c r="E1375" s="75">
        <v>4</v>
      </c>
      <c r="F1375" s="73">
        <v>5</v>
      </c>
      <c r="G1375" s="73" t="s">
        <v>229</v>
      </c>
      <c r="H1375" s="73" t="s">
        <v>228</v>
      </c>
      <c r="I1375" s="73" t="s">
        <v>290</v>
      </c>
    </row>
    <row r="1376" spans="1:9" x14ac:dyDescent="0.25">
      <c r="A1376" s="73" t="s">
        <v>115</v>
      </c>
      <c r="B1376" s="74">
        <v>46252</v>
      </c>
      <c r="C1376" s="73">
        <v>120</v>
      </c>
      <c r="D1376" s="73">
        <v>4</v>
      </c>
      <c r="E1376" s="75">
        <v>4</v>
      </c>
      <c r="F1376" s="73">
        <v>40</v>
      </c>
      <c r="G1376" s="73" t="s">
        <v>229</v>
      </c>
      <c r="H1376" s="73" t="s">
        <v>228</v>
      </c>
      <c r="I1376" s="73" t="s">
        <v>290</v>
      </c>
    </row>
    <row r="1377" spans="1:9" x14ac:dyDescent="0.25">
      <c r="A1377" s="73" t="s">
        <v>115</v>
      </c>
      <c r="B1377" s="74">
        <v>46257</v>
      </c>
      <c r="C1377" s="73">
        <v>120</v>
      </c>
      <c r="D1377" s="73">
        <v>4</v>
      </c>
      <c r="E1377" s="75">
        <v>4</v>
      </c>
      <c r="F1377" s="73">
        <v>5</v>
      </c>
      <c r="G1377" s="73" t="s">
        <v>229</v>
      </c>
      <c r="H1377" s="73" t="s">
        <v>228</v>
      </c>
      <c r="I1377" s="73" t="s">
        <v>290</v>
      </c>
    </row>
    <row r="1378" spans="1:9" x14ac:dyDescent="0.25">
      <c r="A1378" s="73" t="s">
        <v>115</v>
      </c>
      <c r="B1378" s="74">
        <v>46259</v>
      </c>
      <c r="C1378" s="73">
        <v>120</v>
      </c>
      <c r="D1378" s="73">
        <v>0</v>
      </c>
      <c r="E1378" s="75">
        <v>0</v>
      </c>
      <c r="F1378" s="73">
        <v>40</v>
      </c>
      <c r="G1378" s="73" t="s">
        <v>229</v>
      </c>
      <c r="H1378" s="73" t="s">
        <v>228</v>
      </c>
      <c r="I1378" s="73" t="s">
        <v>290</v>
      </c>
    </row>
    <row r="1379" spans="1:9" x14ac:dyDescent="0.25">
      <c r="A1379" s="73" t="s">
        <v>115</v>
      </c>
      <c r="B1379" s="74">
        <v>46264</v>
      </c>
      <c r="C1379" s="73">
        <v>120</v>
      </c>
      <c r="D1379" s="73">
        <v>0</v>
      </c>
      <c r="E1379" s="75">
        <v>0</v>
      </c>
      <c r="F1379" s="73">
        <v>5</v>
      </c>
      <c r="G1379" s="73" t="s">
        <v>229</v>
      </c>
      <c r="H1379" s="73" t="s">
        <v>228</v>
      </c>
      <c r="I1379" s="73" t="s">
        <v>290</v>
      </c>
    </row>
    <row r="1380" spans="1:9" x14ac:dyDescent="0.25">
      <c r="A1380" s="73" t="s">
        <v>115</v>
      </c>
      <c r="B1380" s="74">
        <v>46266</v>
      </c>
      <c r="C1380" s="73">
        <v>120</v>
      </c>
      <c r="D1380" s="73">
        <v>0</v>
      </c>
      <c r="E1380" s="75">
        <v>0</v>
      </c>
      <c r="F1380" s="73">
        <v>40</v>
      </c>
      <c r="G1380" s="73" t="s">
        <v>229</v>
      </c>
      <c r="H1380" s="73" t="s">
        <v>228</v>
      </c>
      <c r="I1380" s="73" t="s">
        <v>290</v>
      </c>
    </row>
    <row r="1381" spans="1:9" x14ac:dyDescent="0.25">
      <c r="A1381" s="73" t="s">
        <v>115</v>
      </c>
      <c r="B1381" s="74">
        <v>46271</v>
      </c>
      <c r="C1381" s="73">
        <v>120</v>
      </c>
      <c r="D1381" s="73">
        <v>1</v>
      </c>
      <c r="E1381" s="75">
        <v>1</v>
      </c>
      <c r="F1381" s="73">
        <v>5</v>
      </c>
      <c r="G1381" s="73" t="s">
        <v>229</v>
      </c>
      <c r="H1381" s="73" t="s">
        <v>228</v>
      </c>
      <c r="I1381" s="73" t="s">
        <v>290</v>
      </c>
    </row>
    <row r="1382" spans="1:9" x14ac:dyDescent="0.25">
      <c r="A1382" s="73" t="s">
        <v>115</v>
      </c>
      <c r="B1382" s="74">
        <v>46273</v>
      </c>
      <c r="C1382" s="73">
        <v>120</v>
      </c>
      <c r="D1382" s="73">
        <v>3</v>
      </c>
      <c r="E1382" s="75">
        <v>3</v>
      </c>
      <c r="F1382" s="73">
        <v>40</v>
      </c>
      <c r="G1382" s="73" t="s">
        <v>229</v>
      </c>
      <c r="H1382" s="73" t="s">
        <v>228</v>
      </c>
      <c r="I1382" s="73" t="s">
        <v>290</v>
      </c>
    </row>
    <row r="1383" spans="1:9" x14ac:dyDescent="0.25">
      <c r="A1383" s="73" t="s">
        <v>115</v>
      </c>
      <c r="B1383" s="74">
        <v>46278</v>
      </c>
      <c r="C1383" s="73">
        <v>120</v>
      </c>
      <c r="D1383" s="73">
        <v>5</v>
      </c>
      <c r="E1383" s="75">
        <v>5</v>
      </c>
      <c r="F1383" s="73">
        <v>5</v>
      </c>
      <c r="G1383" s="73" t="s">
        <v>229</v>
      </c>
      <c r="H1383" s="73" t="s">
        <v>228</v>
      </c>
      <c r="I1383" s="73" t="s">
        <v>290</v>
      </c>
    </row>
    <row r="1384" spans="1:9" x14ac:dyDescent="0.25">
      <c r="A1384" s="73" t="s">
        <v>115</v>
      </c>
      <c r="B1384" s="74">
        <v>46280</v>
      </c>
      <c r="C1384" s="73">
        <v>120</v>
      </c>
      <c r="D1384" s="73">
        <v>0</v>
      </c>
      <c r="E1384" s="75">
        <v>0</v>
      </c>
      <c r="F1384" s="73">
        <v>40</v>
      </c>
      <c r="G1384" s="73" t="s">
        <v>229</v>
      </c>
      <c r="H1384" s="73" t="s">
        <v>228</v>
      </c>
      <c r="I1384" s="73" t="s">
        <v>290</v>
      </c>
    </row>
    <row r="1385" spans="1:9" x14ac:dyDescent="0.25">
      <c r="A1385" s="73" t="s">
        <v>115</v>
      </c>
      <c r="B1385" s="74">
        <v>46285</v>
      </c>
      <c r="C1385" s="73">
        <v>120</v>
      </c>
      <c r="D1385" s="73">
        <v>0</v>
      </c>
      <c r="E1385" s="75">
        <v>0</v>
      </c>
      <c r="F1385" s="73">
        <v>5</v>
      </c>
      <c r="G1385" s="73" t="s">
        <v>229</v>
      </c>
      <c r="H1385" s="73" t="s">
        <v>228</v>
      </c>
      <c r="I1385" s="73" t="s">
        <v>290</v>
      </c>
    </row>
    <row r="1386" spans="1:9" x14ac:dyDescent="0.25">
      <c r="A1386" s="73" t="s">
        <v>115</v>
      </c>
      <c r="B1386" s="74">
        <v>46287</v>
      </c>
      <c r="C1386" s="73">
        <v>120</v>
      </c>
      <c r="D1386" s="73">
        <v>3</v>
      </c>
      <c r="E1386" s="75">
        <v>3</v>
      </c>
      <c r="F1386" s="73">
        <v>40</v>
      </c>
      <c r="G1386" s="73" t="s">
        <v>229</v>
      </c>
      <c r="H1386" s="73" t="s">
        <v>228</v>
      </c>
      <c r="I1386" s="73" t="s">
        <v>290</v>
      </c>
    </row>
    <row r="1387" spans="1:9" x14ac:dyDescent="0.25">
      <c r="A1387" s="73" t="s">
        <v>115</v>
      </c>
      <c r="B1387" s="74">
        <v>46292</v>
      </c>
      <c r="C1387" s="73">
        <v>120</v>
      </c>
      <c r="D1387" s="73">
        <v>0</v>
      </c>
      <c r="E1387" s="75">
        <v>0</v>
      </c>
      <c r="F1387" s="73">
        <v>5</v>
      </c>
      <c r="G1387" s="73" t="s">
        <v>229</v>
      </c>
      <c r="H1387" s="73" t="s">
        <v>228</v>
      </c>
      <c r="I1387" s="73" t="s">
        <v>290</v>
      </c>
    </row>
    <row r="1388" spans="1:9" x14ac:dyDescent="0.25">
      <c r="A1388" s="73" t="s">
        <v>115</v>
      </c>
      <c r="B1388" s="74">
        <v>46294</v>
      </c>
      <c r="C1388" s="73">
        <v>120</v>
      </c>
      <c r="D1388" s="73">
        <v>0</v>
      </c>
      <c r="E1388" s="75">
        <v>0</v>
      </c>
      <c r="F1388" s="73">
        <v>40</v>
      </c>
      <c r="G1388" s="73" t="s">
        <v>229</v>
      </c>
      <c r="H1388" s="73" t="s">
        <v>228</v>
      </c>
      <c r="I1388" s="73" t="s">
        <v>290</v>
      </c>
    </row>
    <row r="1389" spans="1:9" x14ac:dyDescent="0.25">
      <c r="A1389" s="73" t="s">
        <v>115</v>
      </c>
      <c r="B1389" s="74">
        <v>46299</v>
      </c>
      <c r="C1389" s="73">
        <v>120</v>
      </c>
      <c r="D1389" s="73">
        <v>0</v>
      </c>
      <c r="E1389" s="75">
        <v>0</v>
      </c>
      <c r="F1389" s="73">
        <v>5</v>
      </c>
      <c r="G1389" s="73" t="s">
        <v>229</v>
      </c>
      <c r="H1389" s="73" t="s">
        <v>228</v>
      </c>
      <c r="I1389" s="73" t="s">
        <v>290</v>
      </c>
    </row>
    <row r="1390" spans="1:9" x14ac:dyDescent="0.25">
      <c r="A1390" s="73" t="s">
        <v>115</v>
      </c>
      <c r="B1390" s="74">
        <v>46301</v>
      </c>
      <c r="C1390" s="73">
        <v>120</v>
      </c>
      <c r="D1390" s="73">
        <v>0</v>
      </c>
      <c r="E1390" s="75">
        <v>0</v>
      </c>
      <c r="F1390" s="73">
        <v>40</v>
      </c>
      <c r="G1390" s="73" t="s">
        <v>229</v>
      </c>
      <c r="H1390" s="73" t="s">
        <v>228</v>
      </c>
      <c r="I1390" s="73" t="s">
        <v>290</v>
      </c>
    </row>
    <row r="1391" spans="1:9" x14ac:dyDescent="0.25">
      <c r="A1391" s="73" t="s">
        <v>115</v>
      </c>
      <c r="B1391" s="74">
        <v>46306</v>
      </c>
      <c r="C1391" s="73">
        <v>120</v>
      </c>
      <c r="D1391" s="73">
        <v>0</v>
      </c>
      <c r="E1391" s="75">
        <v>0</v>
      </c>
      <c r="F1391" s="73">
        <v>5</v>
      </c>
      <c r="G1391" s="73" t="s">
        <v>229</v>
      </c>
      <c r="H1391" s="73" t="s">
        <v>228</v>
      </c>
      <c r="I1391" s="73" t="s">
        <v>290</v>
      </c>
    </row>
    <row r="1392" spans="1:9" x14ac:dyDescent="0.25">
      <c r="A1392" s="73" t="s">
        <v>115</v>
      </c>
      <c r="B1392" s="74">
        <v>46308</v>
      </c>
      <c r="C1392" s="73">
        <v>120</v>
      </c>
      <c r="D1392" s="73">
        <v>0</v>
      </c>
      <c r="E1392" s="75">
        <v>0</v>
      </c>
      <c r="F1392" s="73">
        <v>40</v>
      </c>
      <c r="G1392" s="73" t="s">
        <v>229</v>
      </c>
      <c r="H1392" s="73" t="s">
        <v>228</v>
      </c>
      <c r="I1392" s="73" t="s">
        <v>290</v>
      </c>
    </row>
    <row r="1393" spans="1:9" x14ac:dyDescent="0.25">
      <c r="A1393" s="73" t="s">
        <v>115</v>
      </c>
      <c r="B1393" s="74">
        <v>46313</v>
      </c>
      <c r="C1393" s="73">
        <v>120</v>
      </c>
      <c r="D1393" s="73">
        <v>0</v>
      </c>
      <c r="E1393" s="75">
        <v>0</v>
      </c>
      <c r="F1393" s="73">
        <v>5</v>
      </c>
      <c r="G1393" s="73" t="s">
        <v>229</v>
      </c>
      <c r="H1393" s="73" t="s">
        <v>228</v>
      </c>
      <c r="I1393" s="73" t="s">
        <v>290</v>
      </c>
    </row>
    <row r="1394" spans="1:9" x14ac:dyDescent="0.25">
      <c r="A1394" s="73" t="s">
        <v>115</v>
      </c>
      <c r="B1394" s="74">
        <v>46315</v>
      </c>
      <c r="C1394" s="73">
        <v>120</v>
      </c>
      <c r="D1394" s="73">
        <v>0</v>
      </c>
      <c r="E1394" s="75">
        <v>0</v>
      </c>
      <c r="F1394" s="73">
        <v>40</v>
      </c>
      <c r="G1394" s="73" t="s">
        <v>229</v>
      </c>
      <c r="H1394" s="73" t="s">
        <v>228</v>
      </c>
      <c r="I1394" s="73" t="s">
        <v>290</v>
      </c>
    </row>
    <row r="1395" spans="1:9" x14ac:dyDescent="0.25">
      <c r="A1395" s="73" t="s">
        <v>116</v>
      </c>
      <c r="B1395" s="74">
        <v>46216</v>
      </c>
      <c r="C1395" s="73">
        <v>35</v>
      </c>
      <c r="D1395" s="73">
        <v>33</v>
      </c>
      <c r="E1395" s="75">
        <v>33</v>
      </c>
      <c r="F1395" s="73">
        <v>2</v>
      </c>
      <c r="G1395" s="73" t="s">
        <v>263</v>
      </c>
      <c r="H1395" s="73" t="s">
        <v>262</v>
      </c>
      <c r="I1395" s="73" t="s">
        <v>293</v>
      </c>
    </row>
    <row r="1396" spans="1:9" x14ac:dyDescent="0.25">
      <c r="A1396" s="73" t="s">
        <v>116</v>
      </c>
      <c r="B1396" s="74">
        <v>46217</v>
      </c>
      <c r="C1396" s="73">
        <v>20</v>
      </c>
      <c r="D1396" s="73">
        <v>18</v>
      </c>
      <c r="E1396" s="75">
        <v>18</v>
      </c>
      <c r="F1396" s="73">
        <v>2</v>
      </c>
      <c r="G1396" s="73" t="s">
        <v>263</v>
      </c>
      <c r="H1396" s="73" t="s">
        <v>262</v>
      </c>
      <c r="I1396" s="73" t="s">
        <v>293</v>
      </c>
    </row>
    <row r="1397" spans="1:9" x14ac:dyDescent="0.25">
      <c r="A1397" s="73" t="s">
        <v>116</v>
      </c>
      <c r="B1397" s="74">
        <v>46223</v>
      </c>
      <c r="C1397" s="73">
        <v>35</v>
      </c>
      <c r="D1397" s="73">
        <v>33</v>
      </c>
      <c r="E1397" s="75">
        <v>33</v>
      </c>
      <c r="F1397" s="73">
        <v>2</v>
      </c>
      <c r="G1397" s="73" t="s">
        <v>263</v>
      </c>
      <c r="H1397" s="73" t="s">
        <v>262</v>
      </c>
      <c r="I1397" s="73" t="s">
        <v>291</v>
      </c>
    </row>
    <row r="1398" spans="1:9" x14ac:dyDescent="0.25">
      <c r="A1398" s="73" t="s">
        <v>116</v>
      </c>
      <c r="B1398" s="74">
        <v>46224</v>
      </c>
      <c r="C1398" s="73">
        <v>30</v>
      </c>
      <c r="D1398" s="73">
        <v>28</v>
      </c>
      <c r="E1398" s="75">
        <v>28</v>
      </c>
      <c r="F1398" s="73">
        <v>2</v>
      </c>
      <c r="G1398" s="73" t="s">
        <v>263</v>
      </c>
      <c r="H1398" s="73" t="s">
        <v>262</v>
      </c>
      <c r="I1398" s="73" t="s">
        <v>291</v>
      </c>
    </row>
    <row r="1399" spans="1:9" x14ac:dyDescent="0.25">
      <c r="A1399" s="73" t="s">
        <v>116</v>
      </c>
      <c r="B1399" s="74">
        <v>46230</v>
      </c>
      <c r="C1399" s="73">
        <v>35</v>
      </c>
      <c r="D1399" s="73">
        <v>30</v>
      </c>
      <c r="E1399" s="75">
        <v>30</v>
      </c>
      <c r="F1399" s="73">
        <v>2</v>
      </c>
      <c r="G1399" s="73" t="s">
        <v>263</v>
      </c>
      <c r="H1399" s="73" t="s">
        <v>262</v>
      </c>
      <c r="I1399" s="73" t="s">
        <v>293</v>
      </c>
    </row>
    <row r="1400" spans="1:9" x14ac:dyDescent="0.25">
      <c r="A1400" s="73" t="s">
        <v>116</v>
      </c>
      <c r="B1400" s="74">
        <v>46231</v>
      </c>
      <c r="C1400" s="73">
        <v>35</v>
      </c>
      <c r="D1400" s="73">
        <v>25</v>
      </c>
      <c r="E1400" s="75">
        <v>25</v>
      </c>
      <c r="F1400" s="73">
        <v>2</v>
      </c>
      <c r="G1400" s="73" t="s">
        <v>263</v>
      </c>
      <c r="H1400" s="73" t="s">
        <v>262</v>
      </c>
      <c r="I1400" s="73" t="s">
        <v>293</v>
      </c>
    </row>
    <row r="1401" spans="1:9" x14ac:dyDescent="0.25">
      <c r="A1401" s="73" t="s">
        <v>116</v>
      </c>
      <c r="B1401" s="74">
        <v>46237</v>
      </c>
      <c r="C1401" s="73">
        <v>35</v>
      </c>
      <c r="D1401" s="73">
        <v>18</v>
      </c>
      <c r="E1401" s="75">
        <v>18</v>
      </c>
      <c r="F1401" s="73">
        <v>2</v>
      </c>
      <c r="G1401" s="73" t="s">
        <v>263</v>
      </c>
      <c r="H1401" s="73" t="s">
        <v>262</v>
      </c>
      <c r="I1401" s="73" t="s">
        <v>293</v>
      </c>
    </row>
    <row r="1402" spans="1:9" x14ac:dyDescent="0.25">
      <c r="A1402" s="73" t="s">
        <v>116</v>
      </c>
      <c r="B1402" s="74">
        <v>46238</v>
      </c>
      <c r="C1402" s="73">
        <v>32</v>
      </c>
      <c r="D1402" s="73">
        <v>23</v>
      </c>
      <c r="E1402" s="75">
        <v>23</v>
      </c>
      <c r="F1402" s="73">
        <v>2</v>
      </c>
      <c r="G1402" s="73" t="s">
        <v>263</v>
      </c>
      <c r="H1402" s="73" t="s">
        <v>262</v>
      </c>
      <c r="I1402" s="73" t="s">
        <v>293</v>
      </c>
    </row>
    <row r="1403" spans="1:9" x14ac:dyDescent="0.25">
      <c r="A1403" s="73" t="s">
        <v>116</v>
      </c>
      <c r="B1403" s="74">
        <v>46244</v>
      </c>
      <c r="C1403" s="73">
        <v>34</v>
      </c>
      <c r="D1403" s="73">
        <v>21</v>
      </c>
      <c r="E1403" s="75">
        <v>21</v>
      </c>
      <c r="F1403" s="73">
        <v>2</v>
      </c>
      <c r="G1403" s="73" t="s">
        <v>263</v>
      </c>
      <c r="H1403" s="73" t="s">
        <v>262</v>
      </c>
      <c r="I1403" s="73" t="s">
        <v>293</v>
      </c>
    </row>
    <row r="1404" spans="1:9" x14ac:dyDescent="0.25">
      <c r="A1404" s="73" t="s">
        <v>116</v>
      </c>
      <c r="B1404" s="74">
        <v>46245</v>
      </c>
      <c r="C1404" s="73">
        <v>35</v>
      </c>
      <c r="D1404" s="73">
        <v>21</v>
      </c>
      <c r="E1404" s="75">
        <v>21</v>
      </c>
      <c r="F1404" s="73">
        <v>2</v>
      </c>
      <c r="G1404" s="73" t="s">
        <v>263</v>
      </c>
      <c r="H1404" s="73" t="s">
        <v>262</v>
      </c>
      <c r="I1404" s="73" t="s">
        <v>293</v>
      </c>
    </row>
    <row r="1405" spans="1:9" x14ac:dyDescent="0.25">
      <c r="A1405" s="73" t="s">
        <v>116</v>
      </c>
      <c r="B1405" s="74">
        <v>46251</v>
      </c>
      <c r="C1405" s="73">
        <v>33</v>
      </c>
      <c r="D1405" s="73">
        <v>31</v>
      </c>
      <c r="E1405" s="75">
        <v>31</v>
      </c>
      <c r="F1405" s="73">
        <v>2</v>
      </c>
      <c r="G1405" s="73" t="s">
        <v>263</v>
      </c>
      <c r="H1405" s="73" t="s">
        <v>262</v>
      </c>
      <c r="I1405" s="73" t="s">
        <v>293</v>
      </c>
    </row>
    <row r="1406" spans="1:9" x14ac:dyDescent="0.25">
      <c r="A1406" s="73" t="s">
        <v>116</v>
      </c>
      <c r="B1406" s="74">
        <v>46252</v>
      </c>
      <c r="C1406" s="73">
        <v>33</v>
      </c>
      <c r="D1406" s="73">
        <v>31</v>
      </c>
      <c r="E1406" s="75">
        <v>31</v>
      </c>
      <c r="F1406" s="73">
        <v>2</v>
      </c>
      <c r="G1406" s="73" t="s">
        <v>263</v>
      </c>
      <c r="H1406" s="73" t="s">
        <v>262</v>
      </c>
      <c r="I1406" s="73" t="s">
        <v>293</v>
      </c>
    </row>
    <row r="1407" spans="1:9" x14ac:dyDescent="0.25">
      <c r="A1407" s="73" t="s">
        <v>116</v>
      </c>
      <c r="B1407" s="74">
        <v>46258</v>
      </c>
      <c r="C1407" s="73">
        <v>35</v>
      </c>
      <c r="D1407" s="73">
        <v>27</v>
      </c>
      <c r="E1407" s="75">
        <v>27</v>
      </c>
      <c r="F1407" s="73">
        <v>2</v>
      </c>
      <c r="G1407" s="73" t="s">
        <v>263</v>
      </c>
      <c r="H1407" s="73" t="s">
        <v>262</v>
      </c>
      <c r="I1407" s="73" t="s">
        <v>293</v>
      </c>
    </row>
    <row r="1408" spans="1:9" x14ac:dyDescent="0.25">
      <c r="A1408" s="73" t="s">
        <v>116</v>
      </c>
      <c r="B1408" s="74">
        <v>46259</v>
      </c>
      <c r="C1408" s="73">
        <v>32</v>
      </c>
      <c r="D1408" s="73">
        <v>29</v>
      </c>
      <c r="E1408" s="75">
        <v>29</v>
      </c>
      <c r="F1408" s="73">
        <v>2</v>
      </c>
      <c r="G1408" s="73" t="s">
        <v>263</v>
      </c>
      <c r="H1408" s="73" t="s">
        <v>262</v>
      </c>
      <c r="I1408" s="73" t="s">
        <v>293</v>
      </c>
    </row>
    <row r="1409" spans="1:9" x14ac:dyDescent="0.25">
      <c r="A1409" s="73" t="s">
        <v>116</v>
      </c>
      <c r="B1409" s="74">
        <v>46265</v>
      </c>
      <c r="C1409" s="73">
        <v>35</v>
      </c>
      <c r="D1409" s="73">
        <v>33</v>
      </c>
      <c r="E1409" s="75">
        <v>33</v>
      </c>
      <c r="F1409" s="73">
        <v>2</v>
      </c>
      <c r="G1409" s="73" t="s">
        <v>263</v>
      </c>
      <c r="H1409" s="73" t="s">
        <v>262</v>
      </c>
      <c r="I1409" s="73" t="s">
        <v>293</v>
      </c>
    </row>
    <row r="1410" spans="1:9" x14ac:dyDescent="0.25">
      <c r="A1410" s="73" t="s">
        <v>116</v>
      </c>
      <c r="B1410" s="74">
        <v>46266</v>
      </c>
      <c r="C1410" s="73">
        <v>35</v>
      </c>
      <c r="D1410" s="73">
        <v>33</v>
      </c>
      <c r="E1410" s="75">
        <v>33</v>
      </c>
      <c r="F1410" s="73">
        <v>2</v>
      </c>
      <c r="G1410" s="73" t="s">
        <v>263</v>
      </c>
      <c r="H1410" s="73" t="s">
        <v>262</v>
      </c>
      <c r="I1410" s="73" t="s">
        <v>293</v>
      </c>
    </row>
    <row r="1411" spans="1:9" x14ac:dyDescent="0.25">
      <c r="A1411" s="73" t="s">
        <v>116</v>
      </c>
      <c r="B1411" s="74">
        <v>46272</v>
      </c>
      <c r="C1411" s="73">
        <v>35</v>
      </c>
      <c r="D1411" s="73">
        <v>4</v>
      </c>
      <c r="E1411" s="75">
        <v>4</v>
      </c>
      <c r="F1411" s="73">
        <v>2</v>
      </c>
      <c r="G1411" s="73" t="s">
        <v>263</v>
      </c>
      <c r="H1411" s="73" t="s">
        <v>262</v>
      </c>
      <c r="I1411" s="73" t="s">
        <v>293</v>
      </c>
    </row>
    <row r="1412" spans="1:9" x14ac:dyDescent="0.25">
      <c r="A1412" s="73" t="s">
        <v>116</v>
      </c>
      <c r="B1412" s="74">
        <v>46273</v>
      </c>
      <c r="C1412" s="73">
        <v>35</v>
      </c>
      <c r="D1412" s="73">
        <v>10</v>
      </c>
      <c r="E1412" s="75">
        <v>10</v>
      </c>
      <c r="F1412" s="73">
        <v>2</v>
      </c>
      <c r="G1412" s="73" t="s">
        <v>263</v>
      </c>
      <c r="H1412" s="73" t="s">
        <v>262</v>
      </c>
      <c r="I1412" s="73" t="s">
        <v>293</v>
      </c>
    </row>
    <row r="1413" spans="1:9" x14ac:dyDescent="0.25">
      <c r="A1413" s="73" t="s">
        <v>116</v>
      </c>
      <c r="B1413" s="74">
        <v>46279</v>
      </c>
      <c r="C1413" s="73">
        <v>35</v>
      </c>
      <c r="D1413" s="73">
        <v>8</v>
      </c>
      <c r="E1413" s="75">
        <v>8</v>
      </c>
      <c r="F1413" s="73">
        <v>2</v>
      </c>
      <c r="G1413" s="73" t="s">
        <v>263</v>
      </c>
      <c r="H1413" s="73" t="s">
        <v>262</v>
      </c>
      <c r="I1413" s="73" t="s">
        <v>293</v>
      </c>
    </row>
    <row r="1414" spans="1:9" x14ac:dyDescent="0.25">
      <c r="A1414" s="73" t="s">
        <v>116</v>
      </c>
      <c r="B1414" s="74">
        <v>46280</v>
      </c>
      <c r="C1414" s="73">
        <v>30</v>
      </c>
      <c r="D1414" s="73">
        <v>13</v>
      </c>
      <c r="E1414" s="75">
        <v>13</v>
      </c>
      <c r="F1414" s="73">
        <v>2</v>
      </c>
      <c r="G1414" s="73" t="s">
        <v>263</v>
      </c>
      <c r="H1414" s="73" t="s">
        <v>262</v>
      </c>
      <c r="I1414" s="73" t="s">
        <v>293</v>
      </c>
    </row>
    <row r="1415" spans="1:9" x14ac:dyDescent="0.25">
      <c r="A1415" s="73" t="s">
        <v>116</v>
      </c>
      <c r="B1415" s="74">
        <v>46287</v>
      </c>
      <c r="C1415" s="73">
        <v>33</v>
      </c>
      <c r="D1415" s="73">
        <v>7</v>
      </c>
      <c r="E1415" s="75">
        <v>7</v>
      </c>
      <c r="F1415" s="73">
        <v>2</v>
      </c>
      <c r="G1415" s="73" t="s">
        <v>263</v>
      </c>
      <c r="H1415" s="73" t="s">
        <v>262</v>
      </c>
      <c r="I1415" s="73" t="s">
        <v>293</v>
      </c>
    </row>
    <row r="1416" spans="1:9" x14ac:dyDescent="0.25">
      <c r="A1416" s="73" t="s">
        <v>116</v>
      </c>
      <c r="B1416" s="74">
        <v>46294</v>
      </c>
      <c r="C1416" s="73">
        <v>33</v>
      </c>
      <c r="D1416" s="73">
        <v>16</v>
      </c>
      <c r="E1416" s="75">
        <v>16</v>
      </c>
      <c r="F1416" s="73">
        <v>2</v>
      </c>
      <c r="G1416" s="73" t="s">
        <v>263</v>
      </c>
      <c r="H1416" s="73" t="s">
        <v>262</v>
      </c>
      <c r="I1416" s="73" t="s">
        <v>293</v>
      </c>
    </row>
    <row r="1417" spans="1:9" x14ac:dyDescent="0.25">
      <c r="A1417" s="73" t="s">
        <v>116</v>
      </c>
      <c r="B1417" s="74">
        <v>46301</v>
      </c>
      <c r="C1417" s="73">
        <v>35</v>
      </c>
      <c r="D1417" s="73">
        <v>1</v>
      </c>
      <c r="E1417" s="75">
        <v>1</v>
      </c>
      <c r="F1417" s="73">
        <v>2</v>
      </c>
      <c r="G1417" s="73" t="s">
        <v>263</v>
      </c>
      <c r="H1417" s="73" t="s">
        <v>262</v>
      </c>
      <c r="I1417" s="73" t="s">
        <v>293</v>
      </c>
    </row>
    <row r="1418" spans="1:9" x14ac:dyDescent="0.25">
      <c r="A1418" s="73" t="s">
        <v>116</v>
      </c>
      <c r="B1418" s="74">
        <v>46308</v>
      </c>
      <c r="C1418" s="73">
        <v>35</v>
      </c>
      <c r="D1418" s="73">
        <v>3</v>
      </c>
      <c r="E1418" s="75">
        <v>3</v>
      </c>
      <c r="F1418" s="73">
        <v>2</v>
      </c>
      <c r="G1418" s="73" t="s">
        <v>263</v>
      </c>
      <c r="H1418" s="73" t="s">
        <v>262</v>
      </c>
      <c r="I1418" s="73" t="s">
        <v>293</v>
      </c>
    </row>
    <row r="1419" spans="1:9" x14ac:dyDescent="0.25">
      <c r="A1419" s="73" t="s">
        <v>116</v>
      </c>
      <c r="B1419" s="74">
        <v>46315</v>
      </c>
      <c r="C1419" s="73">
        <v>35</v>
      </c>
      <c r="D1419" s="73">
        <v>6</v>
      </c>
      <c r="E1419" s="75">
        <v>6</v>
      </c>
      <c r="F1419" s="73">
        <v>2</v>
      </c>
      <c r="G1419" s="73" t="s">
        <v>263</v>
      </c>
      <c r="H1419" s="73" t="s">
        <v>262</v>
      </c>
      <c r="I1419" s="73" t="s">
        <v>293</v>
      </c>
    </row>
    <row r="1420" spans="1:9" x14ac:dyDescent="0.25">
      <c r="A1420" s="73" t="s">
        <v>117</v>
      </c>
      <c r="B1420" s="74">
        <v>46216</v>
      </c>
      <c r="C1420" s="73">
        <v>34</v>
      </c>
      <c r="D1420" s="73">
        <v>31</v>
      </c>
      <c r="E1420" s="75">
        <v>31</v>
      </c>
      <c r="F1420" s="73">
        <v>2</v>
      </c>
      <c r="G1420" s="73" t="s">
        <v>265</v>
      </c>
      <c r="H1420" s="73" t="s">
        <v>264</v>
      </c>
      <c r="I1420" s="73" t="s">
        <v>293</v>
      </c>
    </row>
    <row r="1421" spans="1:9" x14ac:dyDescent="0.25">
      <c r="A1421" s="73" t="s">
        <v>117</v>
      </c>
      <c r="B1421" s="74">
        <v>46217</v>
      </c>
      <c r="C1421" s="73">
        <v>34</v>
      </c>
      <c r="D1421" s="73">
        <v>32</v>
      </c>
      <c r="E1421" s="75">
        <v>32</v>
      </c>
      <c r="F1421" s="73">
        <v>2</v>
      </c>
      <c r="G1421" s="73" t="s">
        <v>265</v>
      </c>
      <c r="H1421" s="73" t="s">
        <v>264</v>
      </c>
      <c r="I1421" s="73" t="s">
        <v>293</v>
      </c>
    </row>
    <row r="1422" spans="1:9" x14ac:dyDescent="0.25">
      <c r="A1422" s="73" t="s">
        <v>117</v>
      </c>
      <c r="B1422" s="74">
        <v>46223</v>
      </c>
      <c r="C1422" s="73">
        <v>36</v>
      </c>
      <c r="D1422" s="73">
        <v>34</v>
      </c>
      <c r="E1422" s="75">
        <v>34</v>
      </c>
      <c r="F1422" s="73">
        <v>2</v>
      </c>
      <c r="G1422" s="73" t="s">
        <v>265</v>
      </c>
      <c r="H1422" s="73" t="s">
        <v>264</v>
      </c>
      <c r="I1422" s="73" t="s">
        <v>291</v>
      </c>
    </row>
    <row r="1423" spans="1:9" x14ac:dyDescent="0.25">
      <c r="A1423" s="73" t="s">
        <v>117</v>
      </c>
      <c r="B1423" s="74">
        <v>46224</v>
      </c>
      <c r="C1423" s="73">
        <v>26</v>
      </c>
      <c r="D1423" s="73">
        <v>24</v>
      </c>
      <c r="E1423" s="75">
        <v>24</v>
      </c>
      <c r="F1423" s="73">
        <v>2</v>
      </c>
      <c r="G1423" s="73" t="s">
        <v>265</v>
      </c>
      <c r="H1423" s="73" t="s">
        <v>264</v>
      </c>
      <c r="I1423" s="73" t="s">
        <v>291</v>
      </c>
    </row>
    <row r="1424" spans="1:9" x14ac:dyDescent="0.25">
      <c r="A1424" s="73" t="s">
        <v>117</v>
      </c>
      <c r="B1424" s="74">
        <v>46230</v>
      </c>
      <c r="C1424" s="73">
        <v>35</v>
      </c>
      <c r="D1424" s="73">
        <v>33</v>
      </c>
      <c r="E1424" s="75">
        <v>33</v>
      </c>
      <c r="F1424" s="73">
        <v>2</v>
      </c>
      <c r="G1424" s="73" t="s">
        <v>265</v>
      </c>
      <c r="H1424" s="73" t="s">
        <v>264</v>
      </c>
      <c r="I1424" s="73" t="s">
        <v>293</v>
      </c>
    </row>
    <row r="1425" spans="1:9" x14ac:dyDescent="0.25">
      <c r="A1425" s="73" t="s">
        <v>117</v>
      </c>
      <c r="B1425" s="74">
        <v>46231</v>
      </c>
      <c r="C1425" s="73">
        <v>29</v>
      </c>
      <c r="D1425" s="73">
        <v>21</v>
      </c>
      <c r="E1425" s="75">
        <v>21</v>
      </c>
      <c r="F1425" s="73">
        <v>2</v>
      </c>
      <c r="G1425" s="73" t="s">
        <v>265</v>
      </c>
      <c r="H1425" s="73" t="s">
        <v>264</v>
      </c>
      <c r="I1425" s="73" t="s">
        <v>293</v>
      </c>
    </row>
    <row r="1426" spans="1:9" x14ac:dyDescent="0.25">
      <c r="A1426" s="73" t="s">
        <v>117</v>
      </c>
      <c r="B1426" s="74">
        <v>46237</v>
      </c>
      <c r="C1426" s="73">
        <v>35</v>
      </c>
      <c r="D1426" s="73">
        <v>18</v>
      </c>
      <c r="E1426" s="75">
        <v>18</v>
      </c>
      <c r="F1426" s="73">
        <v>2</v>
      </c>
      <c r="G1426" s="73" t="s">
        <v>265</v>
      </c>
      <c r="H1426" s="73" t="s">
        <v>264</v>
      </c>
      <c r="I1426" s="73" t="s">
        <v>293</v>
      </c>
    </row>
    <row r="1427" spans="1:9" x14ac:dyDescent="0.25">
      <c r="A1427" s="73" t="s">
        <v>117</v>
      </c>
      <c r="B1427" s="74">
        <v>46238</v>
      </c>
      <c r="C1427" s="73">
        <v>35</v>
      </c>
      <c r="D1427" s="73">
        <v>23</v>
      </c>
      <c r="E1427" s="75">
        <v>23</v>
      </c>
      <c r="F1427" s="73">
        <v>2</v>
      </c>
      <c r="G1427" s="73" t="s">
        <v>265</v>
      </c>
      <c r="H1427" s="73" t="s">
        <v>264</v>
      </c>
      <c r="I1427" s="73" t="s">
        <v>293</v>
      </c>
    </row>
    <row r="1428" spans="1:9" x14ac:dyDescent="0.25">
      <c r="A1428" s="73" t="s">
        <v>117</v>
      </c>
      <c r="B1428" s="74">
        <v>46244</v>
      </c>
      <c r="C1428" s="73">
        <v>35</v>
      </c>
      <c r="D1428" s="73">
        <v>31</v>
      </c>
      <c r="E1428" s="75">
        <v>31</v>
      </c>
      <c r="F1428" s="73">
        <v>2</v>
      </c>
      <c r="G1428" s="73" t="s">
        <v>265</v>
      </c>
      <c r="H1428" s="73" t="s">
        <v>264</v>
      </c>
      <c r="I1428" s="73" t="s">
        <v>293</v>
      </c>
    </row>
    <row r="1429" spans="1:9" x14ac:dyDescent="0.25">
      <c r="A1429" s="73" t="s">
        <v>117</v>
      </c>
      <c r="B1429" s="74">
        <v>46245</v>
      </c>
      <c r="C1429" s="73">
        <v>35</v>
      </c>
      <c r="D1429" s="73">
        <v>13</v>
      </c>
      <c r="E1429" s="75">
        <v>13</v>
      </c>
      <c r="F1429" s="73">
        <v>2</v>
      </c>
      <c r="G1429" s="73" t="s">
        <v>265</v>
      </c>
      <c r="H1429" s="73" t="s">
        <v>264</v>
      </c>
      <c r="I1429" s="73" t="s">
        <v>293</v>
      </c>
    </row>
    <row r="1430" spans="1:9" x14ac:dyDescent="0.25">
      <c r="A1430" s="73" t="s">
        <v>117</v>
      </c>
      <c r="B1430" s="74">
        <v>46251</v>
      </c>
      <c r="C1430" s="73">
        <v>34</v>
      </c>
      <c r="D1430" s="73">
        <v>28</v>
      </c>
      <c r="E1430" s="75">
        <v>28</v>
      </c>
      <c r="F1430" s="73">
        <v>2</v>
      </c>
      <c r="G1430" s="73" t="s">
        <v>265</v>
      </c>
      <c r="H1430" s="73" t="s">
        <v>264</v>
      </c>
      <c r="I1430" s="73" t="s">
        <v>293</v>
      </c>
    </row>
    <row r="1431" spans="1:9" x14ac:dyDescent="0.25">
      <c r="A1431" s="73" t="s">
        <v>117</v>
      </c>
      <c r="B1431" s="74">
        <v>46252</v>
      </c>
      <c r="C1431" s="73">
        <v>35</v>
      </c>
      <c r="D1431" s="73">
        <v>19</v>
      </c>
      <c r="E1431" s="75">
        <v>19</v>
      </c>
      <c r="F1431" s="73">
        <v>2</v>
      </c>
      <c r="G1431" s="73" t="s">
        <v>265</v>
      </c>
      <c r="H1431" s="73" t="s">
        <v>264</v>
      </c>
      <c r="I1431" s="73" t="s">
        <v>293</v>
      </c>
    </row>
    <row r="1432" spans="1:9" x14ac:dyDescent="0.25">
      <c r="A1432" s="73" t="s">
        <v>117</v>
      </c>
      <c r="B1432" s="74">
        <v>46258</v>
      </c>
      <c r="C1432" s="73">
        <v>32</v>
      </c>
      <c r="D1432" s="73">
        <v>19</v>
      </c>
      <c r="E1432" s="75">
        <v>19</v>
      </c>
      <c r="F1432" s="73">
        <v>2</v>
      </c>
      <c r="G1432" s="73" t="s">
        <v>265</v>
      </c>
      <c r="H1432" s="73" t="s">
        <v>264</v>
      </c>
      <c r="I1432" s="73" t="s">
        <v>293</v>
      </c>
    </row>
    <row r="1433" spans="1:9" x14ac:dyDescent="0.25">
      <c r="A1433" s="73" t="s">
        <v>117</v>
      </c>
      <c r="B1433" s="74">
        <v>46259</v>
      </c>
      <c r="C1433" s="73">
        <v>33</v>
      </c>
      <c r="D1433" s="73">
        <v>11</v>
      </c>
      <c r="E1433" s="75">
        <v>11</v>
      </c>
      <c r="F1433" s="73">
        <v>2</v>
      </c>
      <c r="G1433" s="73" t="s">
        <v>265</v>
      </c>
      <c r="H1433" s="73" t="s">
        <v>264</v>
      </c>
      <c r="I1433" s="73" t="s">
        <v>293</v>
      </c>
    </row>
    <row r="1434" spans="1:9" x14ac:dyDescent="0.25">
      <c r="A1434" s="73" t="s">
        <v>117</v>
      </c>
      <c r="B1434" s="74">
        <v>46265</v>
      </c>
      <c r="C1434" s="73">
        <v>35</v>
      </c>
      <c r="D1434" s="73">
        <v>11</v>
      </c>
      <c r="E1434" s="75">
        <v>11</v>
      </c>
      <c r="F1434" s="73">
        <v>2</v>
      </c>
      <c r="G1434" s="73" t="s">
        <v>265</v>
      </c>
      <c r="H1434" s="73" t="s">
        <v>264</v>
      </c>
      <c r="I1434" s="73" t="s">
        <v>293</v>
      </c>
    </row>
    <row r="1435" spans="1:9" x14ac:dyDescent="0.25">
      <c r="A1435" s="73" t="s">
        <v>117</v>
      </c>
      <c r="B1435" s="74">
        <v>46266</v>
      </c>
      <c r="C1435" s="73">
        <v>30</v>
      </c>
      <c r="D1435" s="73">
        <v>23</v>
      </c>
      <c r="E1435" s="75">
        <v>23</v>
      </c>
      <c r="F1435" s="73">
        <v>2</v>
      </c>
      <c r="G1435" s="73" t="s">
        <v>265</v>
      </c>
      <c r="H1435" s="73" t="s">
        <v>264</v>
      </c>
      <c r="I1435" s="73" t="s">
        <v>293</v>
      </c>
    </row>
    <row r="1436" spans="1:9" x14ac:dyDescent="0.25">
      <c r="A1436" s="73" t="s">
        <v>117</v>
      </c>
      <c r="B1436" s="74">
        <v>46272</v>
      </c>
      <c r="C1436" s="73">
        <v>35</v>
      </c>
      <c r="D1436" s="73">
        <v>17</v>
      </c>
      <c r="E1436" s="75">
        <v>17</v>
      </c>
      <c r="F1436" s="73">
        <v>2</v>
      </c>
      <c r="G1436" s="73" t="s">
        <v>265</v>
      </c>
      <c r="H1436" s="73" t="s">
        <v>264</v>
      </c>
      <c r="I1436" s="73" t="s">
        <v>293</v>
      </c>
    </row>
    <row r="1437" spans="1:9" x14ac:dyDescent="0.25">
      <c r="A1437" s="73" t="s">
        <v>117</v>
      </c>
      <c r="B1437" s="74">
        <v>46273</v>
      </c>
      <c r="C1437" s="73">
        <v>36</v>
      </c>
      <c r="D1437" s="73">
        <v>22</v>
      </c>
      <c r="E1437" s="75">
        <v>22</v>
      </c>
      <c r="F1437" s="73">
        <v>2</v>
      </c>
      <c r="G1437" s="73" t="s">
        <v>265</v>
      </c>
      <c r="H1437" s="73" t="s">
        <v>264</v>
      </c>
      <c r="I1437" s="73" t="s">
        <v>293</v>
      </c>
    </row>
    <row r="1438" spans="1:9" x14ac:dyDescent="0.25">
      <c r="A1438" s="73" t="s">
        <v>117</v>
      </c>
      <c r="B1438" s="74">
        <v>46279</v>
      </c>
      <c r="C1438" s="73">
        <v>35</v>
      </c>
      <c r="D1438" s="73">
        <v>4</v>
      </c>
      <c r="E1438" s="75">
        <v>4</v>
      </c>
      <c r="F1438" s="73">
        <v>2</v>
      </c>
      <c r="G1438" s="73" t="s">
        <v>265</v>
      </c>
      <c r="H1438" s="73" t="s">
        <v>264</v>
      </c>
      <c r="I1438" s="73" t="s">
        <v>293</v>
      </c>
    </row>
    <row r="1439" spans="1:9" x14ac:dyDescent="0.25">
      <c r="A1439" s="73" t="s">
        <v>117</v>
      </c>
      <c r="B1439" s="74">
        <v>46280</v>
      </c>
      <c r="C1439" s="73">
        <v>37</v>
      </c>
      <c r="D1439" s="73">
        <v>7</v>
      </c>
      <c r="E1439" s="75">
        <v>7</v>
      </c>
      <c r="F1439" s="73">
        <v>2</v>
      </c>
      <c r="G1439" s="73" t="s">
        <v>265</v>
      </c>
      <c r="H1439" s="73" t="s">
        <v>264</v>
      </c>
      <c r="I1439" s="73" t="s">
        <v>293</v>
      </c>
    </row>
    <row r="1440" spans="1:9" x14ac:dyDescent="0.25">
      <c r="A1440" s="73" t="s">
        <v>117</v>
      </c>
      <c r="B1440" s="74">
        <v>46287</v>
      </c>
      <c r="C1440" s="73">
        <v>32</v>
      </c>
      <c r="D1440" s="73">
        <v>7</v>
      </c>
      <c r="E1440" s="75">
        <v>7</v>
      </c>
      <c r="F1440" s="73">
        <v>2</v>
      </c>
      <c r="G1440" s="73" t="s">
        <v>265</v>
      </c>
      <c r="H1440" s="73" t="s">
        <v>264</v>
      </c>
      <c r="I1440" s="73" t="s">
        <v>293</v>
      </c>
    </row>
    <row r="1441" spans="1:9" x14ac:dyDescent="0.25">
      <c r="A1441" s="73" t="s">
        <v>117</v>
      </c>
      <c r="B1441" s="74">
        <v>46294</v>
      </c>
      <c r="C1441" s="73">
        <v>35</v>
      </c>
      <c r="D1441" s="73">
        <v>3</v>
      </c>
      <c r="E1441" s="75">
        <v>3</v>
      </c>
      <c r="F1441" s="73">
        <v>2</v>
      </c>
      <c r="G1441" s="73" t="s">
        <v>265</v>
      </c>
      <c r="H1441" s="73" t="s">
        <v>264</v>
      </c>
      <c r="I1441" s="73" t="s">
        <v>293</v>
      </c>
    </row>
    <row r="1442" spans="1:9" x14ac:dyDescent="0.25">
      <c r="A1442" s="73" t="s">
        <v>117</v>
      </c>
      <c r="B1442" s="74">
        <v>46301</v>
      </c>
      <c r="C1442" s="73">
        <v>37</v>
      </c>
      <c r="D1442" s="73">
        <v>2</v>
      </c>
      <c r="E1442" s="75">
        <v>2</v>
      </c>
      <c r="F1442" s="73">
        <v>2</v>
      </c>
      <c r="G1442" s="73" t="s">
        <v>265</v>
      </c>
      <c r="H1442" s="73" t="s">
        <v>264</v>
      </c>
      <c r="I1442" s="73" t="s">
        <v>293</v>
      </c>
    </row>
    <row r="1443" spans="1:9" x14ac:dyDescent="0.25">
      <c r="A1443" s="73" t="s">
        <v>117</v>
      </c>
      <c r="B1443" s="74">
        <v>46308</v>
      </c>
      <c r="C1443" s="73">
        <v>37</v>
      </c>
      <c r="D1443" s="73">
        <v>5</v>
      </c>
      <c r="E1443" s="75">
        <v>5</v>
      </c>
      <c r="F1443" s="73">
        <v>2</v>
      </c>
      <c r="G1443" s="73" t="s">
        <v>265</v>
      </c>
      <c r="H1443" s="73" t="s">
        <v>264</v>
      </c>
      <c r="I1443" s="73" t="s">
        <v>293</v>
      </c>
    </row>
    <row r="1444" spans="1:9" x14ac:dyDescent="0.25">
      <c r="A1444" s="73" t="s">
        <v>117</v>
      </c>
      <c r="B1444" s="74">
        <v>46315</v>
      </c>
      <c r="C1444" s="73">
        <v>37</v>
      </c>
      <c r="D1444" s="73">
        <v>3</v>
      </c>
      <c r="E1444" s="75">
        <v>3</v>
      </c>
      <c r="F1444" s="73">
        <v>2</v>
      </c>
      <c r="G1444" s="73" t="s">
        <v>265</v>
      </c>
      <c r="H1444" s="73" t="s">
        <v>264</v>
      </c>
      <c r="I1444" s="73" t="s">
        <v>293</v>
      </c>
    </row>
    <row r="1445" spans="1:9" x14ac:dyDescent="0.25">
      <c r="A1445" s="73" t="s">
        <v>118</v>
      </c>
      <c r="B1445" s="74">
        <v>46219</v>
      </c>
      <c r="C1445" s="73">
        <v>48</v>
      </c>
      <c r="D1445" s="73">
        <v>2</v>
      </c>
      <c r="E1445" s="75">
        <v>2</v>
      </c>
      <c r="F1445" s="73">
        <v>2</v>
      </c>
      <c r="G1445" s="73" t="s">
        <v>267</v>
      </c>
      <c r="H1445" s="73" t="s">
        <v>266</v>
      </c>
      <c r="I1445" s="73" t="s">
        <v>293</v>
      </c>
    </row>
    <row r="1446" spans="1:9" x14ac:dyDescent="0.25">
      <c r="A1446" s="73" t="s">
        <v>118</v>
      </c>
      <c r="B1446" s="74">
        <v>46222</v>
      </c>
      <c r="C1446" s="73">
        <v>48</v>
      </c>
      <c r="D1446" s="73">
        <v>0</v>
      </c>
      <c r="E1446" s="75">
        <v>0</v>
      </c>
      <c r="F1446" s="73">
        <v>2</v>
      </c>
      <c r="G1446" s="73" t="s">
        <v>267</v>
      </c>
      <c r="H1446" s="73" t="s">
        <v>266</v>
      </c>
      <c r="I1446" s="73" t="s">
        <v>293</v>
      </c>
    </row>
    <row r="1447" spans="1:9" x14ac:dyDescent="0.25">
      <c r="A1447" s="73" t="s">
        <v>118</v>
      </c>
      <c r="B1447" s="74">
        <v>46226</v>
      </c>
      <c r="C1447" s="73">
        <v>48</v>
      </c>
      <c r="D1447" s="73">
        <v>0</v>
      </c>
      <c r="E1447" s="75">
        <v>0</v>
      </c>
      <c r="F1447" s="73">
        <v>2</v>
      </c>
      <c r="G1447" s="73" t="s">
        <v>267</v>
      </c>
      <c r="H1447" s="73" t="s">
        <v>266</v>
      </c>
      <c r="I1447" s="73" t="s">
        <v>293</v>
      </c>
    </row>
    <row r="1448" spans="1:9" x14ac:dyDescent="0.25">
      <c r="A1448" s="73" t="s">
        <v>118</v>
      </c>
      <c r="B1448" s="74">
        <v>46229</v>
      </c>
      <c r="C1448" s="73">
        <v>48</v>
      </c>
      <c r="D1448" s="73">
        <v>0</v>
      </c>
      <c r="E1448" s="75">
        <v>0</v>
      </c>
      <c r="F1448" s="73">
        <v>2</v>
      </c>
      <c r="G1448" s="73" t="s">
        <v>267</v>
      </c>
      <c r="H1448" s="73" t="s">
        <v>266</v>
      </c>
      <c r="I1448" s="73" t="s">
        <v>293</v>
      </c>
    </row>
    <row r="1449" spans="1:9" x14ac:dyDescent="0.25">
      <c r="A1449" s="73" t="s">
        <v>118</v>
      </c>
      <c r="B1449" s="74">
        <v>46233</v>
      </c>
      <c r="C1449" s="73">
        <v>46</v>
      </c>
      <c r="D1449" s="73">
        <v>0</v>
      </c>
      <c r="E1449" s="75">
        <v>0</v>
      </c>
      <c r="F1449" s="73">
        <v>2</v>
      </c>
      <c r="G1449" s="73" t="s">
        <v>267</v>
      </c>
      <c r="H1449" s="73" t="s">
        <v>266</v>
      </c>
      <c r="I1449" s="73" t="s">
        <v>288</v>
      </c>
    </row>
    <row r="1450" spans="1:9" x14ac:dyDescent="0.25">
      <c r="A1450" s="73" t="s">
        <v>118</v>
      </c>
      <c r="B1450" s="74">
        <v>46235</v>
      </c>
      <c r="C1450" s="73">
        <v>48</v>
      </c>
      <c r="D1450" s="73">
        <v>0</v>
      </c>
      <c r="E1450" s="75">
        <v>0</v>
      </c>
      <c r="F1450" s="73">
        <v>2</v>
      </c>
      <c r="G1450" s="73" t="s">
        <v>267</v>
      </c>
      <c r="H1450" s="73" t="s">
        <v>266</v>
      </c>
      <c r="I1450" s="73" t="s">
        <v>293</v>
      </c>
    </row>
    <row r="1451" spans="1:9" x14ac:dyDescent="0.25">
      <c r="A1451" s="73" t="s">
        <v>118</v>
      </c>
      <c r="B1451" s="74">
        <v>46240</v>
      </c>
      <c r="C1451" s="73">
        <v>48</v>
      </c>
      <c r="D1451" s="73">
        <v>0</v>
      </c>
      <c r="E1451" s="75">
        <v>0</v>
      </c>
      <c r="F1451" s="73">
        <v>2</v>
      </c>
      <c r="G1451" s="73" t="s">
        <v>267</v>
      </c>
      <c r="H1451" s="73" t="s">
        <v>266</v>
      </c>
      <c r="I1451" s="73" t="s">
        <v>293</v>
      </c>
    </row>
    <row r="1452" spans="1:9" x14ac:dyDescent="0.25">
      <c r="A1452" s="73" t="s">
        <v>118</v>
      </c>
      <c r="B1452" s="74">
        <v>46242</v>
      </c>
      <c r="C1452" s="73">
        <v>48</v>
      </c>
      <c r="D1452" s="73">
        <v>1</v>
      </c>
      <c r="E1452" s="75">
        <v>1</v>
      </c>
      <c r="F1452" s="73">
        <v>2</v>
      </c>
      <c r="G1452" s="73" t="s">
        <v>267</v>
      </c>
      <c r="H1452" s="73" t="s">
        <v>266</v>
      </c>
      <c r="I1452" s="73" t="s">
        <v>293</v>
      </c>
    </row>
    <row r="1453" spans="1:9" x14ac:dyDescent="0.25">
      <c r="A1453" s="73" t="s">
        <v>118</v>
      </c>
      <c r="B1453" s="74">
        <v>46247</v>
      </c>
      <c r="C1453" s="73">
        <v>48</v>
      </c>
      <c r="D1453" s="73">
        <v>0</v>
      </c>
      <c r="E1453" s="75">
        <v>0</v>
      </c>
      <c r="F1453" s="73">
        <v>2</v>
      </c>
      <c r="G1453" s="73" t="s">
        <v>267</v>
      </c>
      <c r="H1453" s="73" t="s">
        <v>266</v>
      </c>
      <c r="I1453" s="73" t="s">
        <v>293</v>
      </c>
    </row>
    <row r="1454" spans="1:9" x14ac:dyDescent="0.25">
      <c r="A1454" s="73" t="s">
        <v>118</v>
      </c>
      <c r="B1454" s="74">
        <v>46249</v>
      </c>
      <c r="C1454" s="73">
        <v>48</v>
      </c>
      <c r="D1454" s="73">
        <v>0</v>
      </c>
      <c r="E1454" s="75">
        <v>0</v>
      </c>
      <c r="F1454" s="73">
        <v>2</v>
      </c>
      <c r="G1454" s="73" t="s">
        <v>267</v>
      </c>
      <c r="H1454" s="73" t="s">
        <v>266</v>
      </c>
      <c r="I1454" s="73" t="s">
        <v>293</v>
      </c>
    </row>
    <row r="1455" spans="1:9" x14ac:dyDescent="0.25">
      <c r="A1455" s="73" t="s">
        <v>118</v>
      </c>
      <c r="B1455" s="74">
        <v>46254</v>
      </c>
      <c r="C1455" s="73">
        <v>48</v>
      </c>
      <c r="D1455" s="73">
        <v>0</v>
      </c>
      <c r="E1455" s="75">
        <v>0</v>
      </c>
      <c r="F1455" s="73">
        <v>2</v>
      </c>
      <c r="G1455" s="73" t="s">
        <v>267</v>
      </c>
      <c r="H1455" s="73" t="s">
        <v>266</v>
      </c>
      <c r="I1455" s="73" t="s">
        <v>293</v>
      </c>
    </row>
    <row r="1456" spans="1:9" x14ac:dyDescent="0.25">
      <c r="A1456" s="73" t="s">
        <v>118</v>
      </c>
      <c r="B1456" s="74">
        <v>46256</v>
      </c>
      <c r="C1456" s="73">
        <v>48</v>
      </c>
      <c r="D1456" s="73">
        <v>0</v>
      </c>
      <c r="E1456" s="75">
        <v>0</v>
      </c>
      <c r="F1456" s="73">
        <v>2</v>
      </c>
      <c r="G1456" s="73" t="s">
        <v>267</v>
      </c>
      <c r="H1456" s="73" t="s">
        <v>266</v>
      </c>
      <c r="I1456" s="73" t="s">
        <v>293</v>
      </c>
    </row>
    <row r="1457" spans="1:9" x14ac:dyDescent="0.25">
      <c r="A1457" s="73" t="s">
        <v>118</v>
      </c>
      <c r="B1457" s="74">
        <v>46261</v>
      </c>
      <c r="C1457" s="73">
        <v>48</v>
      </c>
      <c r="D1457" s="73">
        <v>0</v>
      </c>
      <c r="E1457" s="75">
        <v>0</v>
      </c>
      <c r="F1457" s="73">
        <v>2</v>
      </c>
      <c r="G1457" s="73" t="s">
        <v>267</v>
      </c>
      <c r="H1457" s="73" t="s">
        <v>266</v>
      </c>
      <c r="I1457" s="73" t="s">
        <v>293</v>
      </c>
    </row>
    <row r="1458" spans="1:9" x14ac:dyDescent="0.25">
      <c r="A1458" s="73" t="s">
        <v>118</v>
      </c>
      <c r="B1458" s="74">
        <v>46263</v>
      </c>
      <c r="C1458" s="73">
        <v>48</v>
      </c>
      <c r="D1458" s="73">
        <v>0</v>
      </c>
      <c r="E1458" s="75">
        <v>0</v>
      </c>
      <c r="F1458" s="73">
        <v>2</v>
      </c>
      <c r="G1458" s="73" t="s">
        <v>267</v>
      </c>
      <c r="H1458" s="73" t="s">
        <v>266</v>
      </c>
      <c r="I1458" s="73" t="s">
        <v>293</v>
      </c>
    </row>
    <row r="1459" spans="1:9" x14ac:dyDescent="0.25">
      <c r="A1459" s="73" t="s">
        <v>118</v>
      </c>
      <c r="B1459" s="74">
        <v>46268</v>
      </c>
      <c r="C1459" s="73">
        <v>48</v>
      </c>
      <c r="D1459" s="73">
        <v>0</v>
      </c>
      <c r="E1459" s="75">
        <v>0</v>
      </c>
      <c r="F1459" s="73">
        <v>2</v>
      </c>
      <c r="G1459" s="73" t="s">
        <v>267</v>
      </c>
      <c r="H1459" s="73" t="s">
        <v>266</v>
      </c>
      <c r="I1459" s="73" t="s">
        <v>293</v>
      </c>
    </row>
    <row r="1460" spans="1:9" x14ac:dyDescent="0.25">
      <c r="A1460" s="73" t="s">
        <v>118</v>
      </c>
      <c r="B1460" s="74">
        <v>46270</v>
      </c>
      <c r="C1460" s="73">
        <v>48</v>
      </c>
      <c r="D1460" s="73">
        <v>0</v>
      </c>
      <c r="E1460" s="75">
        <v>0</v>
      </c>
      <c r="F1460" s="73">
        <v>2</v>
      </c>
      <c r="G1460" s="73" t="s">
        <v>267</v>
      </c>
      <c r="H1460" s="73" t="s">
        <v>266</v>
      </c>
      <c r="I1460" s="73" t="s">
        <v>293</v>
      </c>
    </row>
    <row r="1461" spans="1:9" x14ac:dyDescent="0.25">
      <c r="A1461" s="73" t="s">
        <v>118</v>
      </c>
      <c r="B1461" s="74">
        <v>46275</v>
      </c>
      <c r="C1461" s="73">
        <v>48</v>
      </c>
      <c r="D1461" s="73">
        <v>0</v>
      </c>
      <c r="E1461" s="75">
        <v>0</v>
      </c>
      <c r="F1461" s="73">
        <v>2</v>
      </c>
      <c r="G1461" s="73" t="s">
        <v>267</v>
      </c>
      <c r="H1461" s="73" t="s">
        <v>266</v>
      </c>
      <c r="I1461" s="73" t="s">
        <v>293</v>
      </c>
    </row>
    <row r="1462" spans="1:9" x14ac:dyDescent="0.25">
      <c r="A1462" s="73" t="s">
        <v>118</v>
      </c>
      <c r="B1462" s="74">
        <v>46277</v>
      </c>
      <c r="C1462" s="73">
        <v>46</v>
      </c>
      <c r="D1462" s="73">
        <v>0</v>
      </c>
      <c r="E1462" s="75">
        <v>0</v>
      </c>
      <c r="F1462" s="73">
        <v>2</v>
      </c>
      <c r="G1462" s="73" t="s">
        <v>267</v>
      </c>
      <c r="H1462" s="73" t="s">
        <v>266</v>
      </c>
      <c r="I1462" s="73" t="s">
        <v>288</v>
      </c>
    </row>
    <row r="1463" spans="1:9" x14ac:dyDescent="0.25">
      <c r="A1463" s="73" t="s">
        <v>118</v>
      </c>
      <c r="B1463" s="74">
        <v>46282</v>
      </c>
      <c r="C1463" s="73">
        <v>48</v>
      </c>
      <c r="D1463" s="73">
        <v>0</v>
      </c>
      <c r="E1463" s="75">
        <v>0</v>
      </c>
      <c r="F1463" s="73">
        <v>2</v>
      </c>
      <c r="G1463" s="73" t="s">
        <v>267</v>
      </c>
      <c r="H1463" s="73" t="s">
        <v>266</v>
      </c>
      <c r="I1463" s="73" t="s">
        <v>293</v>
      </c>
    </row>
    <row r="1464" spans="1:9" x14ac:dyDescent="0.25">
      <c r="A1464" s="73" t="s">
        <v>118</v>
      </c>
      <c r="B1464" s="74">
        <v>46284</v>
      </c>
      <c r="C1464" s="73">
        <v>48</v>
      </c>
      <c r="D1464" s="73">
        <v>0</v>
      </c>
      <c r="E1464" s="75">
        <v>0</v>
      </c>
      <c r="F1464" s="73">
        <v>2</v>
      </c>
      <c r="G1464" s="73" t="s">
        <v>267</v>
      </c>
      <c r="H1464" s="73" t="s">
        <v>266</v>
      </c>
      <c r="I1464" s="73" t="s">
        <v>293</v>
      </c>
    </row>
    <row r="1465" spans="1:9" x14ac:dyDescent="0.25">
      <c r="A1465" s="73" t="s">
        <v>118</v>
      </c>
      <c r="B1465" s="74">
        <v>46289</v>
      </c>
      <c r="C1465" s="73">
        <v>48</v>
      </c>
      <c r="D1465" s="73">
        <v>0</v>
      </c>
      <c r="E1465" s="75">
        <v>0</v>
      </c>
      <c r="F1465" s="73">
        <v>2</v>
      </c>
      <c r="G1465" s="73" t="s">
        <v>267</v>
      </c>
      <c r="H1465" s="73" t="s">
        <v>266</v>
      </c>
      <c r="I1465" s="73" t="s">
        <v>293</v>
      </c>
    </row>
    <row r="1466" spans="1:9" x14ac:dyDescent="0.25">
      <c r="A1466" s="73" t="s">
        <v>118</v>
      </c>
      <c r="B1466" s="74">
        <v>46291</v>
      </c>
      <c r="C1466" s="73">
        <v>46</v>
      </c>
      <c r="D1466" s="73">
        <v>2</v>
      </c>
      <c r="E1466" s="75">
        <v>2</v>
      </c>
      <c r="F1466" s="73">
        <v>2</v>
      </c>
      <c r="G1466" s="73" t="s">
        <v>267</v>
      </c>
      <c r="H1466" s="73" t="s">
        <v>266</v>
      </c>
      <c r="I1466" s="73" t="s">
        <v>288</v>
      </c>
    </row>
    <row r="1467" spans="1:9" x14ac:dyDescent="0.25">
      <c r="A1467" s="73" t="s">
        <v>118</v>
      </c>
      <c r="B1467" s="74">
        <v>46296</v>
      </c>
      <c r="C1467" s="73">
        <v>46</v>
      </c>
      <c r="D1467" s="73">
        <v>0</v>
      </c>
      <c r="E1467" s="75">
        <v>0</v>
      </c>
      <c r="F1467" s="73">
        <v>2</v>
      </c>
      <c r="G1467" s="73" t="s">
        <v>267</v>
      </c>
      <c r="H1467" s="73" t="s">
        <v>266</v>
      </c>
      <c r="I1467" s="73" t="s">
        <v>288</v>
      </c>
    </row>
    <row r="1468" spans="1:9" x14ac:dyDescent="0.25">
      <c r="A1468" s="73" t="s">
        <v>118</v>
      </c>
      <c r="B1468" s="74">
        <v>46298</v>
      </c>
      <c r="C1468" s="73">
        <v>48</v>
      </c>
      <c r="D1468" s="73">
        <v>0</v>
      </c>
      <c r="E1468" s="75">
        <v>0</v>
      </c>
      <c r="F1468" s="73">
        <v>2</v>
      </c>
      <c r="G1468" s="73" t="s">
        <v>267</v>
      </c>
      <c r="H1468" s="73" t="s">
        <v>266</v>
      </c>
      <c r="I1468" s="73" t="s">
        <v>293</v>
      </c>
    </row>
    <row r="1469" spans="1:9" x14ac:dyDescent="0.25">
      <c r="A1469" s="73" t="s">
        <v>118</v>
      </c>
      <c r="B1469" s="74">
        <v>46303</v>
      </c>
      <c r="C1469" s="73">
        <v>46</v>
      </c>
      <c r="D1469" s="73">
        <v>0</v>
      </c>
      <c r="E1469" s="75">
        <v>0</v>
      </c>
      <c r="F1469" s="73">
        <v>2</v>
      </c>
      <c r="G1469" s="73" t="s">
        <v>267</v>
      </c>
      <c r="H1469" s="73" t="s">
        <v>266</v>
      </c>
      <c r="I1469" s="73" t="s">
        <v>288</v>
      </c>
    </row>
    <row r="1470" spans="1:9" x14ac:dyDescent="0.25">
      <c r="A1470" s="73" t="s">
        <v>118</v>
      </c>
      <c r="B1470" s="74">
        <v>46305</v>
      </c>
      <c r="C1470" s="73">
        <v>48</v>
      </c>
      <c r="D1470" s="73">
        <v>0</v>
      </c>
      <c r="E1470" s="75">
        <v>0</v>
      </c>
      <c r="F1470" s="73">
        <v>2</v>
      </c>
      <c r="G1470" s="73" t="s">
        <v>267</v>
      </c>
      <c r="H1470" s="73" t="s">
        <v>266</v>
      </c>
      <c r="I1470" s="73" t="s">
        <v>293</v>
      </c>
    </row>
    <row r="1471" spans="1:9" x14ac:dyDescent="0.25">
      <c r="A1471" s="73" t="s">
        <v>118</v>
      </c>
      <c r="B1471" s="74">
        <v>46310</v>
      </c>
      <c r="C1471" s="73">
        <v>46</v>
      </c>
      <c r="D1471" s="73">
        <v>0</v>
      </c>
      <c r="E1471" s="75">
        <v>0</v>
      </c>
      <c r="F1471" s="73">
        <v>2</v>
      </c>
      <c r="G1471" s="73" t="s">
        <v>267</v>
      </c>
      <c r="H1471" s="73" t="s">
        <v>266</v>
      </c>
      <c r="I1471" s="73" t="s">
        <v>288</v>
      </c>
    </row>
    <row r="1472" spans="1:9" x14ac:dyDescent="0.25">
      <c r="A1472" s="73" t="s">
        <v>118</v>
      </c>
      <c r="B1472" s="74">
        <v>46312</v>
      </c>
      <c r="C1472" s="73">
        <v>48</v>
      </c>
      <c r="D1472" s="73">
        <v>0</v>
      </c>
      <c r="E1472" s="75">
        <v>0</v>
      </c>
      <c r="F1472" s="73">
        <v>2</v>
      </c>
      <c r="G1472" s="73" t="s">
        <v>267</v>
      </c>
      <c r="H1472" s="73" t="s">
        <v>266</v>
      </c>
      <c r="I1472" s="73" t="s">
        <v>293</v>
      </c>
    </row>
    <row r="1473" spans="1:9" x14ac:dyDescent="0.25">
      <c r="A1473" s="73" t="s">
        <v>118</v>
      </c>
      <c r="B1473" s="74">
        <v>46317</v>
      </c>
      <c r="C1473" s="73">
        <v>46</v>
      </c>
      <c r="D1473" s="73">
        <v>0</v>
      </c>
      <c r="E1473" s="75">
        <v>0</v>
      </c>
      <c r="F1473" s="73">
        <v>2</v>
      </c>
      <c r="G1473" s="73" t="s">
        <v>267</v>
      </c>
      <c r="H1473" s="73" t="s">
        <v>266</v>
      </c>
      <c r="I1473" s="73" t="s">
        <v>288</v>
      </c>
    </row>
    <row r="1474" spans="1:9" x14ac:dyDescent="0.25">
      <c r="A1474" s="73" t="s">
        <v>118</v>
      </c>
      <c r="B1474" s="74">
        <v>46319</v>
      </c>
      <c r="C1474" s="73">
        <v>48</v>
      </c>
      <c r="D1474" s="73">
        <v>0</v>
      </c>
      <c r="E1474" s="75">
        <v>0</v>
      </c>
      <c r="F1474" s="73">
        <v>2</v>
      </c>
      <c r="G1474" s="73" t="s">
        <v>267</v>
      </c>
      <c r="H1474" s="73" t="s">
        <v>266</v>
      </c>
      <c r="I1474" s="73" t="s">
        <v>293</v>
      </c>
    </row>
    <row r="1475" spans="1:9" x14ac:dyDescent="0.25">
      <c r="A1475" s="73" t="s">
        <v>119</v>
      </c>
      <c r="B1475" s="74">
        <v>46219</v>
      </c>
      <c r="C1475" s="73">
        <v>48</v>
      </c>
      <c r="D1475" s="73">
        <v>0</v>
      </c>
      <c r="E1475" s="75">
        <v>0</v>
      </c>
      <c r="F1475" s="73">
        <v>2</v>
      </c>
      <c r="G1475" s="73" t="s">
        <v>269</v>
      </c>
      <c r="H1475" s="73" t="s">
        <v>268</v>
      </c>
      <c r="I1475" s="73" t="s">
        <v>293</v>
      </c>
    </row>
    <row r="1476" spans="1:9" x14ac:dyDescent="0.25">
      <c r="A1476" s="73" t="s">
        <v>119</v>
      </c>
      <c r="B1476" s="74">
        <v>46222</v>
      </c>
      <c r="C1476" s="73">
        <v>48</v>
      </c>
      <c r="D1476" s="73">
        <v>0</v>
      </c>
      <c r="E1476" s="75">
        <v>0</v>
      </c>
      <c r="F1476" s="73">
        <v>2</v>
      </c>
      <c r="G1476" s="73" t="s">
        <v>269</v>
      </c>
      <c r="H1476" s="73" t="s">
        <v>268</v>
      </c>
      <c r="I1476" s="73" t="s">
        <v>293</v>
      </c>
    </row>
    <row r="1477" spans="1:9" x14ac:dyDescent="0.25">
      <c r="A1477" s="73" t="s">
        <v>119</v>
      </c>
      <c r="B1477" s="74">
        <v>46226</v>
      </c>
      <c r="C1477" s="73">
        <v>48</v>
      </c>
      <c r="D1477" s="73">
        <v>6</v>
      </c>
      <c r="E1477" s="75">
        <v>6</v>
      </c>
      <c r="F1477" s="73">
        <v>2</v>
      </c>
      <c r="G1477" s="73" t="s">
        <v>269</v>
      </c>
      <c r="H1477" s="73" t="s">
        <v>268</v>
      </c>
      <c r="I1477" s="73" t="s">
        <v>293</v>
      </c>
    </row>
    <row r="1478" spans="1:9" x14ac:dyDescent="0.25">
      <c r="A1478" s="73" t="s">
        <v>119</v>
      </c>
      <c r="B1478" s="74">
        <v>46229</v>
      </c>
      <c r="C1478" s="73">
        <v>48</v>
      </c>
      <c r="D1478" s="73">
        <v>0</v>
      </c>
      <c r="E1478" s="75">
        <v>0</v>
      </c>
      <c r="F1478" s="73">
        <v>2</v>
      </c>
      <c r="G1478" s="73" t="s">
        <v>269</v>
      </c>
      <c r="H1478" s="73" t="s">
        <v>268</v>
      </c>
      <c r="I1478" s="73" t="s">
        <v>293</v>
      </c>
    </row>
    <row r="1479" spans="1:9" x14ac:dyDescent="0.25">
      <c r="A1479" s="73" t="s">
        <v>119</v>
      </c>
      <c r="B1479" s="74">
        <v>46233</v>
      </c>
      <c r="C1479" s="73">
        <v>46</v>
      </c>
      <c r="D1479" s="73">
        <v>1</v>
      </c>
      <c r="E1479" s="75">
        <v>1</v>
      </c>
      <c r="F1479" s="73">
        <v>2</v>
      </c>
      <c r="G1479" s="73" t="s">
        <v>269</v>
      </c>
      <c r="H1479" s="73" t="s">
        <v>268</v>
      </c>
      <c r="I1479" s="73" t="s">
        <v>288</v>
      </c>
    </row>
    <row r="1480" spans="1:9" x14ac:dyDescent="0.25">
      <c r="A1480" s="73" t="s">
        <v>119</v>
      </c>
      <c r="B1480" s="74">
        <v>46235</v>
      </c>
      <c r="C1480" s="73">
        <v>48</v>
      </c>
      <c r="D1480" s="73">
        <v>0</v>
      </c>
      <c r="E1480" s="75">
        <v>0</v>
      </c>
      <c r="F1480" s="73">
        <v>2</v>
      </c>
      <c r="G1480" s="73" t="s">
        <v>269</v>
      </c>
      <c r="H1480" s="73" t="s">
        <v>268</v>
      </c>
      <c r="I1480" s="73" t="s">
        <v>293</v>
      </c>
    </row>
    <row r="1481" spans="1:9" x14ac:dyDescent="0.25">
      <c r="A1481" s="73" t="s">
        <v>119</v>
      </c>
      <c r="B1481" s="74">
        <v>46240</v>
      </c>
      <c r="C1481" s="73">
        <v>48</v>
      </c>
      <c r="D1481" s="73">
        <v>0</v>
      </c>
      <c r="E1481" s="75">
        <v>0</v>
      </c>
      <c r="F1481" s="73">
        <v>2</v>
      </c>
      <c r="G1481" s="73" t="s">
        <v>269</v>
      </c>
      <c r="H1481" s="73" t="s">
        <v>268</v>
      </c>
      <c r="I1481" s="73" t="s">
        <v>293</v>
      </c>
    </row>
    <row r="1482" spans="1:9" x14ac:dyDescent="0.25">
      <c r="A1482" s="73" t="s">
        <v>119</v>
      </c>
      <c r="B1482" s="74">
        <v>46242</v>
      </c>
      <c r="C1482" s="73">
        <v>48</v>
      </c>
      <c r="D1482" s="73">
        <v>0</v>
      </c>
      <c r="E1482" s="75">
        <v>0</v>
      </c>
      <c r="F1482" s="73">
        <v>2</v>
      </c>
      <c r="G1482" s="73" t="s">
        <v>269</v>
      </c>
      <c r="H1482" s="73" t="s">
        <v>268</v>
      </c>
      <c r="I1482" s="73" t="s">
        <v>293</v>
      </c>
    </row>
    <row r="1483" spans="1:9" x14ac:dyDescent="0.25">
      <c r="A1483" s="73" t="s">
        <v>119</v>
      </c>
      <c r="B1483" s="74">
        <v>46247</v>
      </c>
      <c r="C1483" s="73">
        <v>48</v>
      </c>
      <c r="D1483" s="73">
        <v>0</v>
      </c>
      <c r="E1483" s="75">
        <v>0</v>
      </c>
      <c r="F1483" s="73">
        <v>2</v>
      </c>
      <c r="G1483" s="73" t="s">
        <v>269</v>
      </c>
      <c r="H1483" s="73" t="s">
        <v>268</v>
      </c>
      <c r="I1483" s="73" t="s">
        <v>293</v>
      </c>
    </row>
    <row r="1484" spans="1:9" x14ac:dyDescent="0.25">
      <c r="A1484" s="73" t="s">
        <v>119</v>
      </c>
      <c r="B1484" s="74">
        <v>46249</v>
      </c>
      <c r="C1484" s="73">
        <v>48</v>
      </c>
      <c r="D1484" s="73">
        <v>0</v>
      </c>
      <c r="E1484" s="75">
        <v>0</v>
      </c>
      <c r="F1484" s="73">
        <v>2</v>
      </c>
      <c r="G1484" s="73" t="s">
        <v>269</v>
      </c>
      <c r="H1484" s="73" t="s">
        <v>268</v>
      </c>
      <c r="I1484" s="73" t="s">
        <v>293</v>
      </c>
    </row>
    <row r="1485" spans="1:9" x14ac:dyDescent="0.25">
      <c r="A1485" s="73" t="s">
        <v>119</v>
      </c>
      <c r="B1485" s="74">
        <v>46254</v>
      </c>
      <c r="C1485" s="73">
        <v>48</v>
      </c>
      <c r="D1485" s="73">
        <v>0</v>
      </c>
      <c r="E1485" s="75">
        <v>0</v>
      </c>
      <c r="F1485" s="73">
        <v>2</v>
      </c>
      <c r="G1485" s="73" t="s">
        <v>269</v>
      </c>
      <c r="H1485" s="73" t="s">
        <v>268</v>
      </c>
      <c r="I1485" s="73" t="s">
        <v>293</v>
      </c>
    </row>
    <row r="1486" spans="1:9" x14ac:dyDescent="0.25">
      <c r="A1486" s="73" t="s">
        <v>119</v>
      </c>
      <c r="B1486" s="74">
        <v>46256</v>
      </c>
      <c r="C1486" s="73">
        <v>48</v>
      </c>
      <c r="D1486" s="73">
        <v>0</v>
      </c>
      <c r="E1486" s="75">
        <v>0</v>
      </c>
      <c r="F1486" s="73">
        <v>2</v>
      </c>
      <c r="G1486" s="73" t="s">
        <v>269</v>
      </c>
      <c r="H1486" s="73" t="s">
        <v>268</v>
      </c>
      <c r="I1486" s="73" t="s">
        <v>293</v>
      </c>
    </row>
    <row r="1487" spans="1:9" x14ac:dyDescent="0.25">
      <c r="A1487" s="73" t="s">
        <v>119</v>
      </c>
      <c r="B1487" s="74">
        <v>46261</v>
      </c>
      <c r="C1487" s="73">
        <v>48</v>
      </c>
      <c r="D1487" s="73">
        <v>0</v>
      </c>
      <c r="E1487" s="75">
        <v>0</v>
      </c>
      <c r="F1487" s="73">
        <v>2</v>
      </c>
      <c r="G1487" s="73" t="s">
        <v>269</v>
      </c>
      <c r="H1487" s="73" t="s">
        <v>268</v>
      </c>
      <c r="I1487" s="73" t="s">
        <v>293</v>
      </c>
    </row>
    <row r="1488" spans="1:9" x14ac:dyDescent="0.25">
      <c r="A1488" s="73" t="s">
        <v>119</v>
      </c>
      <c r="B1488" s="74">
        <v>46263</v>
      </c>
      <c r="C1488" s="73">
        <v>48</v>
      </c>
      <c r="D1488" s="73">
        <v>0</v>
      </c>
      <c r="E1488" s="75">
        <v>0</v>
      </c>
      <c r="F1488" s="73">
        <v>2</v>
      </c>
      <c r="G1488" s="73" t="s">
        <v>269</v>
      </c>
      <c r="H1488" s="73" t="s">
        <v>268</v>
      </c>
      <c r="I1488" s="73" t="s">
        <v>293</v>
      </c>
    </row>
    <row r="1489" spans="1:9" x14ac:dyDescent="0.25">
      <c r="A1489" s="73" t="s">
        <v>119</v>
      </c>
      <c r="B1489" s="74">
        <v>46268</v>
      </c>
      <c r="C1489" s="73">
        <v>48</v>
      </c>
      <c r="D1489" s="73">
        <v>0</v>
      </c>
      <c r="E1489" s="75">
        <v>0</v>
      </c>
      <c r="F1489" s="73">
        <v>2</v>
      </c>
      <c r="G1489" s="73" t="s">
        <v>269</v>
      </c>
      <c r="H1489" s="73" t="s">
        <v>268</v>
      </c>
      <c r="I1489" s="73" t="s">
        <v>293</v>
      </c>
    </row>
    <row r="1490" spans="1:9" x14ac:dyDescent="0.25">
      <c r="A1490" s="73" t="s">
        <v>119</v>
      </c>
      <c r="B1490" s="74">
        <v>46270</v>
      </c>
      <c r="C1490" s="73">
        <v>48</v>
      </c>
      <c r="D1490" s="73">
        <v>2</v>
      </c>
      <c r="E1490" s="75">
        <v>2</v>
      </c>
      <c r="F1490" s="73">
        <v>2</v>
      </c>
      <c r="G1490" s="73" t="s">
        <v>269</v>
      </c>
      <c r="H1490" s="73" t="s">
        <v>268</v>
      </c>
      <c r="I1490" s="73" t="s">
        <v>293</v>
      </c>
    </row>
    <row r="1491" spans="1:9" x14ac:dyDescent="0.25">
      <c r="A1491" s="73" t="s">
        <v>119</v>
      </c>
      <c r="B1491" s="74">
        <v>46275</v>
      </c>
      <c r="C1491" s="73">
        <v>48</v>
      </c>
      <c r="D1491" s="73">
        <v>0</v>
      </c>
      <c r="E1491" s="75">
        <v>0</v>
      </c>
      <c r="F1491" s="73">
        <v>2</v>
      </c>
      <c r="G1491" s="73" t="s">
        <v>269</v>
      </c>
      <c r="H1491" s="73" t="s">
        <v>268</v>
      </c>
      <c r="I1491" s="73" t="s">
        <v>293</v>
      </c>
    </row>
    <row r="1492" spans="1:9" x14ac:dyDescent="0.25">
      <c r="A1492" s="73" t="s">
        <v>119</v>
      </c>
      <c r="B1492" s="74">
        <v>46277</v>
      </c>
      <c r="C1492" s="73">
        <v>46</v>
      </c>
      <c r="D1492" s="73">
        <v>0</v>
      </c>
      <c r="E1492" s="75">
        <v>0</v>
      </c>
      <c r="F1492" s="73">
        <v>2</v>
      </c>
      <c r="G1492" s="73" t="s">
        <v>269</v>
      </c>
      <c r="H1492" s="73" t="s">
        <v>268</v>
      </c>
      <c r="I1492" s="73" t="s">
        <v>288</v>
      </c>
    </row>
    <row r="1493" spans="1:9" x14ac:dyDescent="0.25">
      <c r="A1493" s="73" t="s">
        <v>119</v>
      </c>
      <c r="B1493" s="74">
        <v>46282</v>
      </c>
      <c r="C1493" s="73">
        <v>48</v>
      </c>
      <c r="D1493" s="73">
        <v>0</v>
      </c>
      <c r="E1493" s="75">
        <v>0</v>
      </c>
      <c r="F1493" s="73">
        <v>2</v>
      </c>
      <c r="G1493" s="73" t="s">
        <v>269</v>
      </c>
      <c r="H1493" s="73" t="s">
        <v>268</v>
      </c>
      <c r="I1493" s="73" t="s">
        <v>293</v>
      </c>
    </row>
    <row r="1494" spans="1:9" x14ac:dyDescent="0.25">
      <c r="A1494" s="73" t="s">
        <v>119</v>
      </c>
      <c r="B1494" s="74">
        <v>46284</v>
      </c>
      <c r="C1494" s="73">
        <v>48</v>
      </c>
      <c r="D1494" s="73">
        <v>0</v>
      </c>
      <c r="E1494" s="75">
        <v>0</v>
      </c>
      <c r="F1494" s="73">
        <v>2</v>
      </c>
      <c r="G1494" s="73" t="s">
        <v>269</v>
      </c>
      <c r="H1494" s="73" t="s">
        <v>268</v>
      </c>
      <c r="I1494" s="73" t="s">
        <v>293</v>
      </c>
    </row>
    <row r="1495" spans="1:9" x14ac:dyDescent="0.25">
      <c r="A1495" s="73" t="s">
        <v>119</v>
      </c>
      <c r="B1495" s="74">
        <v>46289</v>
      </c>
      <c r="C1495" s="73">
        <v>48</v>
      </c>
      <c r="D1495" s="73">
        <v>0</v>
      </c>
      <c r="E1495" s="75">
        <v>0</v>
      </c>
      <c r="F1495" s="73">
        <v>2</v>
      </c>
      <c r="G1495" s="73" t="s">
        <v>269</v>
      </c>
      <c r="H1495" s="73" t="s">
        <v>268</v>
      </c>
      <c r="I1495" s="73" t="s">
        <v>293</v>
      </c>
    </row>
    <row r="1496" spans="1:9" x14ac:dyDescent="0.25">
      <c r="A1496" s="73" t="s">
        <v>119</v>
      </c>
      <c r="B1496" s="74">
        <v>46291</v>
      </c>
      <c r="C1496" s="73">
        <v>46</v>
      </c>
      <c r="D1496" s="73">
        <v>0</v>
      </c>
      <c r="E1496" s="75">
        <v>0</v>
      </c>
      <c r="F1496" s="73">
        <v>2</v>
      </c>
      <c r="G1496" s="73" t="s">
        <v>269</v>
      </c>
      <c r="H1496" s="73" t="s">
        <v>268</v>
      </c>
      <c r="I1496" s="73" t="s">
        <v>288</v>
      </c>
    </row>
    <row r="1497" spans="1:9" x14ac:dyDescent="0.25">
      <c r="A1497" s="73" t="s">
        <v>119</v>
      </c>
      <c r="B1497" s="74">
        <v>46296</v>
      </c>
      <c r="C1497" s="73">
        <v>46</v>
      </c>
      <c r="D1497" s="73">
        <v>0</v>
      </c>
      <c r="E1497" s="75">
        <v>0</v>
      </c>
      <c r="F1497" s="73">
        <v>2</v>
      </c>
      <c r="G1497" s="73" t="s">
        <v>269</v>
      </c>
      <c r="H1497" s="73" t="s">
        <v>268</v>
      </c>
      <c r="I1497" s="73" t="s">
        <v>288</v>
      </c>
    </row>
    <row r="1498" spans="1:9" x14ac:dyDescent="0.25">
      <c r="A1498" s="73" t="s">
        <v>119</v>
      </c>
      <c r="B1498" s="74">
        <v>46298</v>
      </c>
      <c r="C1498" s="73">
        <v>48</v>
      </c>
      <c r="D1498" s="73">
        <v>0</v>
      </c>
      <c r="E1498" s="75">
        <v>0</v>
      </c>
      <c r="F1498" s="73">
        <v>2</v>
      </c>
      <c r="G1498" s="73" t="s">
        <v>269</v>
      </c>
      <c r="H1498" s="73" t="s">
        <v>268</v>
      </c>
      <c r="I1498" s="73" t="s">
        <v>293</v>
      </c>
    </row>
    <row r="1499" spans="1:9" x14ac:dyDescent="0.25">
      <c r="A1499" s="73" t="s">
        <v>119</v>
      </c>
      <c r="B1499" s="74">
        <v>46303</v>
      </c>
      <c r="C1499" s="73">
        <v>46</v>
      </c>
      <c r="D1499" s="73">
        <v>0</v>
      </c>
      <c r="E1499" s="75">
        <v>0</v>
      </c>
      <c r="F1499" s="73">
        <v>2</v>
      </c>
      <c r="G1499" s="73" t="s">
        <v>269</v>
      </c>
      <c r="H1499" s="73" t="s">
        <v>268</v>
      </c>
      <c r="I1499" s="73" t="s">
        <v>288</v>
      </c>
    </row>
    <row r="1500" spans="1:9" x14ac:dyDescent="0.25">
      <c r="A1500" s="73" t="s">
        <v>119</v>
      </c>
      <c r="B1500" s="74">
        <v>46305</v>
      </c>
      <c r="C1500" s="73">
        <v>48</v>
      </c>
      <c r="D1500" s="73">
        <v>0</v>
      </c>
      <c r="E1500" s="75">
        <v>0</v>
      </c>
      <c r="F1500" s="73">
        <v>2</v>
      </c>
      <c r="G1500" s="73" t="s">
        <v>269</v>
      </c>
      <c r="H1500" s="73" t="s">
        <v>268</v>
      </c>
      <c r="I1500" s="73" t="s">
        <v>293</v>
      </c>
    </row>
    <row r="1501" spans="1:9" x14ac:dyDescent="0.25">
      <c r="A1501" s="73" t="s">
        <v>119</v>
      </c>
      <c r="B1501" s="74">
        <v>46310</v>
      </c>
      <c r="C1501" s="73">
        <v>46</v>
      </c>
      <c r="D1501" s="73">
        <v>0</v>
      </c>
      <c r="E1501" s="75">
        <v>0</v>
      </c>
      <c r="F1501" s="73">
        <v>2</v>
      </c>
      <c r="G1501" s="73" t="s">
        <v>269</v>
      </c>
      <c r="H1501" s="73" t="s">
        <v>268</v>
      </c>
      <c r="I1501" s="73" t="s">
        <v>288</v>
      </c>
    </row>
    <row r="1502" spans="1:9" x14ac:dyDescent="0.25">
      <c r="A1502" s="73" t="s">
        <v>119</v>
      </c>
      <c r="B1502" s="74">
        <v>46312</v>
      </c>
      <c r="C1502" s="73">
        <v>48</v>
      </c>
      <c r="D1502" s="73">
        <v>0</v>
      </c>
      <c r="E1502" s="75">
        <v>0</v>
      </c>
      <c r="F1502" s="73">
        <v>2</v>
      </c>
      <c r="G1502" s="73" t="s">
        <v>269</v>
      </c>
      <c r="H1502" s="73" t="s">
        <v>268</v>
      </c>
      <c r="I1502" s="73" t="s">
        <v>293</v>
      </c>
    </row>
    <row r="1503" spans="1:9" x14ac:dyDescent="0.25">
      <c r="A1503" s="73" t="s">
        <v>119</v>
      </c>
      <c r="B1503" s="74">
        <v>46317</v>
      </c>
      <c r="C1503" s="73">
        <v>46</v>
      </c>
      <c r="D1503" s="73">
        <v>0</v>
      </c>
      <c r="E1503" s="75">
        <v>0</v>
      </c>
      <c r="F1503" s="73">
        <v>2</v>
      </c>
      <c r="G1503" s="73" t="s">
        <v>269</v>
      </c>
      <c r="H1503" s="73" t="s">
        <v>268</v>
      </c>
      <c r="I1503" s="73" t="s">
        <v>288</v>
      </c>
    </row>
    <row r="1504" spans="1:9" x14ac:dyDescent="0.25">
      <c r="A1504" s="73" t="s">
        <v>119</v>
      </c>
      <c r="B1504" s="74">
        <v>46319</v>
      </c>
      <c r="C1504" s="73">
        <v>48</v>
      </c>
      <c r="D1504" s="73">
        <v>0</v>
      </c>
      <c r="E1504" s="75">
        <v>0</v>
      </c>
      <c r="F1504" s="73">
        <v>2</v>
      </c>
      <c r="G1504" s="73" t="s">
        <v>269</v>
      </c>
      <c r="H1504" s="73" t="s">
        <v>268</v>
      </c>
      <c r="I1504" s="73" t="s">
        <v>293</v>
      </c>
    </row>
    <row r="1505" spans="1:9" x14ac:dyDescent="0.25">
      <c r="A1505" s="73" t="s">
        <v>120</v>
      </c>
      <c r="B1505" s="74">
        <v>46216</v>
      </c>
      <c r="C1505" s="73">
        <v>46</v>
      </c>
      <c r="D1505" s="73">
        <v>3</v>
      </c>
      <c r="E1505" s="75">
        <v>3</v>
      </c>
      <c r="F1505" s="73">
        <v>1</v>
      </c>
      <c r="G1505" s="73" t="s">
        <v>231</v>
      </c>
      <c r="H1505" s="73" t="s">
        <v>230</v>
      </c>
      <c r="I1505" s="73" t="s">
        <v>288</v>
      </c>
    </row>
    <row r="1506" spans="1:9" x14ac:dyDescent="0.25">
      <c r="A1506" s="73" t="s">
        <v>120</v>
      </c>
      <c r="B1506" s="74">
        <v>46220</v>
      </c>
      <c r="C1506" s="73">
        <v>46</v>
      </c>
      <c r="D1506" s="73">
        <v>7</v>
      </c>
      <c r="E1506" s="75">
        <v>7</v>
      </c>
      <c r="F1506" s="73">
        <v>1</v>
      </c>
      <c r="G1506" s="73" t="s">
        <v>231</v>
      </c>
      <c r="H1506" s="73" t="s">
        <v>230</v>
      </c>
      <c r="I1506" s="73" t="s">
        <v>288</v>
      </c>
    </row>
    <row r="1507" spans="1:9" x14ac:dyDescent="0.25">
      <c r="A1507" s="73" t="s">
        <v>120</v>
      </c>
      <c r="B1507" s="74">
        <v>46222</v>
      </c>
      <c r="C1507" s="73">
        <v>46</v>
      </c>
      <c r="D1507" s="73">
        <v>0</v>
      </c>
      <c r="E1507" s="75">
        <v>0</v>
      </c>
      <c r="F1507" s="73">
        <v>1</v>
      </c>
      <c r="G1507" s="73" t="s">
        <v>231</v>
      </c>
      <c r="H1507" s="73" t="s">
        <v>230</v>
      </c>
      <c r="I1507" s="73" t="s">
        <v>288</v>
      </c>
    </row>
    <row r="1508" spans="1:9" x14ac:dyDescent="0.25">
      <c r="A1508" s="73" t="s">
        <v>120</v>
      </c>
      <c r="B1508" s="74">
        <v>46223</v>
      </c>
      <c r="C1508" s="73">
        <v>46</v>
      </c>
      <c r="D1508" s="73">
        <v>4</v>
      </c>
      <c r="E1508" s="75">
        <v>4</v>
      </c>
      <c r="F1508" s="73">
        <v>1</v>
      </c>
      <c r="G1508" s="73" t="s">
        <v>231</v>
      </c>
      <c r="H1508" s="73" t="s">
        <v>230</v>
      </c>
      <c r="I1508" s="73" t="s">
        <v>288</v>
      </c>
    </row>
    <row r="1509" spans="1:9" x14ac:dyDescent="0.25">
      <c r="A1509" s="73" t="s">
        <v>120</v>
      </c>
      <c r="B1509" s="74">
        <v>46227</v>
      </c>
      <c r="C1509" s="73">
        <v>46</v>
      </c>
      <c r="D1509" s="73">
        <v>7</v>
      </c>
      <c r="E1509" s="75">
        <v>7</v>
      </c>
      <c r="F1509" s="73">
        <v>1</v>
      </c>
      <c r="G1509" s="73" t="s">
        <v>231</v>
      </c>
      <c r="H1509" s="73" t="s">
        <v>230</v>
      </c>
      <c r="I1509" s="73" t="s">
        <v>288</v>
      </c>
    </row>
    <row r="1510" spans="1:9" x14ac:dyDescent="0.25">
      <c r="A1510" s="73" t="s">
        <v>120</v>
      </c>
      <c r="B1510" s="74">
        <v>46229</v>
      </c>
      <c r="C1510" s="73">
        <v>46</v>
      </c>
      <c r="D1510" s="73">
        <v>2</v>
      </c>
      <c r="E1510" s="75">
        <v>2</v>
      </c>
      <c r="F1510" s="73">
        <v>1</v>
      </c>
      <c r="G1510" s="73" t="s">
        <v>231</v>
      </c>
      <c r="H1510" s="73" t="s">
        <v>230</v>
      </c>
      <c r="I1510" s="73" t="s">
        <v>288</v>
      </c>
    </row>
    <row r="1511" spans="1:9" x14ac:dyDescent="0.25">
      <c r="A1511" s="73" t="s">
        <v>120</v>
      </c>
      <c r="B1511" s="74">
        <v>46230</v>
      </c>
      <c r="C1511" s="73">
        <v>46</v>
      </c>
      <c r="D1511" s="73">
        <v>1</v>
      </c>
      <c r="E1511" s="75">
        <v>1</v>
      </c>
      <c r="F1511" s="73">
        <v>1</v>
      </c>
      <c r="G1511" s="73" t="s">
        <v>231</v>
      </c>
      <c r="H1511" s="73" t="s">
        <v>230</v>
      </c>
      <c r="I1511" s="73" t="s">
        <v>288</v>
      </c>
    </row>
    <row r="1512" spans="1:9" x14ac:dyDescent="0.25">
      <c r="A1512" s="73" t="s">
        <v>120</v>
      </c>
      <c r="B1512" s="74">
        <v>46234</v>
      </c>
      <c r="C1512" s="73">
        <v>46</v>
      </c>
      <c r="D1512" s="73">
        <v>3</v>
      </c>
      <c r="E1512" s="75">
        <v>3</v>
      </c>
      <c r="F1512" s="73">
        <v>1</v>
      </c>
      <c r="G1512" s="73" t="s">
        <v>231</v>
      </c>
      <c r="H1512" s="73" t="s">
        <v>230</v>
      </c>
      <c r="I1512" s="73" t="s">
        <v>288</v>
      </c>
    </row>
    <row r="1513" spans="1:9" x14ac:dyDescent="0.25">
      <c r="A1513" s="73" t="s">
        <v>120</v>
      </c>
      <c r="B1513" s="74">
        <v>46236</v>
      </c>
      <c r="C1513" s="73">
        <v>46</v>
      </c>
      <c r="D1513" s="73">
        <v>0</v>
      </c>
      <c r="E1513" s="75">
        <v>0</v>
      </c>
      <c r="F1513" s="73">
        <v>1</v>
      </c>
      <c r="G1513" s="73" t="s">
        <v>231</v>
      </c>
      <c r="H1513" s="73" t="s">
        <v>230</v>
      </c>
      <c r="I1513" s="73" t="s">
        <v>288</v>
      </c>
    </row>
    <row r="1514" spans="1:9" x14ac:dyDescent="0.25">
      <c r="A1514" s="73" t="s">
        <v>120</v>
      </c>
      <c r="B1514" s="74">
        <v>46237</v>
      </c>
      <c r="C1514" s="73">
        <v>46</v>
      </c>
      <c r="D1514" s="73">
        <v>6</v>
      </c>
      <c r="E1514" s="75">
        <v>6</v>
      </c>
      <c r="F1514" s="73">
        <v>1</v>
      </c>
      <c r="G1514" s="73" t="s">
        <v>231</v>
      </c>
      <c r="H1514" s="73" t="s">
        <v>230</v>
      </c>
      <c r="I1514" s="73" t="s">
        <v>288</v>
      </c>
    </row>
    <row r="1515" spans="1:9" x14ac:dyDescent="0.25">
      <c r="A1515" s="73" t="s">
        <v>120</v>
      </c>
      <c r="B1515" s="74">
        <v>46241</v>
      </c>
      <c r="C1515" s="73">
        <v>46</v>
      </c>
      <c r="D1515" s="73">
        <v>6</v>
      </c>
      <c r="E1515" s="75">
        <v>6</v>
      </c>
      <c r="F1515" s="73">
        <v>1</v>
      </c>
      <c r="G1515" s="73" t="s">
        <v>231</v>
      </c>
      <c r="H1515" s="73" t="s">
        <v>230</v>
      </c>
      <c r="I1515" s="73" t="s">
        <v>288</v>
      </c>
    </row>
    <row r="1516" spans="1:9" x14ac:dyDescent="0.25">
      <c r="A1516" s="73" t="s">
        <v>120</v>
      </c>
      <c r="B1516" s="74">
        <v>46243</v>
      </c>
      <c r="C1516" s="73">
        <v>46</v>
      </c>
      <c r="D1516" s="73">
        <v>4</v>
      </c>
      <c r="E1516" s="75">
        <v>4</v>
      </c>
      <c r="F1516" s="73">
        <v>1</v>
      </c>
      <c r="G1516" s="73" t="s">
        <v>231</v>
      </c>
      <c r="H1516" s="73" t="s">
        <v>230</v>
      </c>
      <c r="I1516" s="73" t="s">
        <v>288</v>
      </c>
    </row>
    <row r="1517" spans="1:9" x14ac:dyDescent="0.25">
      <c r="A1517" s="73" t="s">
        <v>120</v>
      </c>
      <c r="B1517" s="74">
        <v>46244</v>
      </c>
      <c r="C1517" s="73">
        <v>46</v>
      </c>
      <c r="D1517" s="73">
        <v>4</v>
      </c>
      <c r="E1517" s="75">
        <v>4</v>
      </c>
      <c r="F1517" s="73">
        <v>1</v>
      </c>
      <c r="G1517" s="73" t="s">
        <v>231</v>
      </c>
      <c r="H1517" s="73" t="s">
        <v>230</v>
      </c>
      <c r="I1517" s="73" t="s">
        <v>288</v>
      </c>
    </row>
    <row r="1518" spans="1:9" x14ac:dyDescent="0.25">
      <c r="A1518" s="73" t="s">
        <v>120</v>
      </c>
      <c r="B1518" s="74">
        <v>46248</v>
      </c>
      <c r="C1518" s="73">
        <v>46</v>
      </c>
      <c r="D1518" s="73">
        <v>5</v>
      </c>
      <c r="E1518" s="75">
        <v>5</v>
      </c>
      <c r="F1518" s="73">
        <v>1</v>
      </c>
      <c r="G1518" s="73" t="s">
        <v>231</v>
      </c>
      <c r="H1518" s="73" t="s">
        <v>230</v>
      </c>
      <c r="I1518" s="73" t="s">
        <v>288</v>
      </c>
    </row>
    <row r="1519" spans="1:9" x14ac:dyDescent="0.25">
      <c r="A1519" s="73" t="s">
        <v>120</v>
      </c>
      <c r="B1519" s="74">
        <v>46250</v>
      </c>
      <c r="C1519" s="73">
        <v>46</v>
      </c>
      <c r="D1519" s="73">
        <v>1</v>
      </c>
      <c r="E1519" s="75">
        <v>1</v>
      </c>
      <c r="F1519" s="73">
        <v>1</v>
      </c>
      <c r="G1519" s="73" t="s">
        <v>231</v>
      </c>
      <c r="H1519" s="73" t="s">
        <v>230</v>
      </c>
      <c r="I1519" s="73" t="s">
        <v>288</v>
      </c>
    </row>
    <row r="1520" spans="1:9" x14ac:dyDescent="0.25">
      <c r="A1520" s="73" t="s">
        <v>120</v>
      </c>
      <c r="B1520" s="74">
        <v>46251</v>
      </c>
      <c r="C1520" s="73">
        <v>46</v>
      </c>
      <c r="D1520" s="73">
        <v>1</v>
      </c>
      <c r="E1520" s="75">
        <v>1</v>
      </c>
      <c r="F1520" s="73">
        <v>1</v>
      </c>
      <c r="G1520" s="73" t="s">
        <v>231</v>
      </c>
      <c r="H1520" s="73" t="s">
        <v>230</v>
      </c>
      <c r="I1520" s="73" t="s">
        <v>288</v>
      </c>
    </row>
    <row r="1521" spans="1:9" x14ac:dyDescent="0.25">
      <c r="A1521" s="73" t="s">
        <v>120</v>
      </c>
      <c r="B1521" s="74">
        <v>46255</v>
      </c>
      <c r="C1521" s="73">
        <v>46</v>
      </c>
      <c r="D1521" s="73">
        <v>0</v>
      </c>
      <c r="E1521" s="75">
        <v>0</v>
      </c>
      <c r="F1521" s="73">
        <v>1</v>
      </c>
      <c r="G1521" s="73" t="s">
        <v>231</v>
      </c>
      <c r="H1521" s="73" t="s">
        <v>230</v>
      </c>
      <c r="I1521" s="73" t="s">
        <v>288</v>
      </c>
    </row>
    <row r="1522" spans="1:9" x14ac:dyDescent="0.25">
      <c r="A1522" s="73" t="s">
        <v>120</v>
      </c>
      <c r="B1522" s="74">
        <v>46257</v>
      </c>
      <c r="C1522" s="73">
        <v>46</v>
      </c>
      <c r="D1522" s="73">
        <v>1</v>
      </c>
      <c r="E1522" s="75">
        <v>1</v>
      </c>
      <c r="F1522" s="73">
        <v>1</v>
      </c>
      <c r="G1522" s="73" t="s">
        <v>231</v>
      </c>
      <c r="H1522" s="73" t="s">
        <v>230</v>
      </c>
      <c r="I1522" s="73" t="s">
        <v>288</v>
      </c>
    </row>
    <row r="1523" spans="1:9" x14ac:dyDescent="0.25">
      <c r="A1523" s="73" t="s">
        <v>120</v>
      </c>
      <c r="B1523" s="74">
        <v>46258</v>
      </c>
      <c r="C1523" s="73">
        <v>46</v>
      </c>
      <c r="D1523" s="73">
        <v>6</v>
      </c>
      <c r="E1523" s="75">
        <v>6</v>
      </c>
      <c r="F1523" s="73">
        <v>1</v>
      </c>
      <c r="G1523" s="73" t="s">
        <v>231</v>
      </c>
      <c r="H1523" s="73" t="s">
        <v>230</v>
      </c>
      <c r="I1523" s="73" t="s">
        <v>288</v>
      </c>
    </row>
    <row r="1524" spans="1:9" x14ac:dyDescent="0.25">
      <c r="A1524" s="73" t="s">
        <v>120</v>
      </c>
      <c r="B1524" s="74">
        <v>46262</v>
      </c>
      <c r="C1524" s="73">
        <v>46</v>
      </c>
      <c r="D1524" s="73">
        <v>2</v>
      </c>
      <c r="E1524" s="75">
        <v>2</v>
      </c>
      <c r="F1524" s="73">
        <v>1</v>
      </c>
      <c r="G1524" s="73" t="s">
        <v>231</v>
      </c>
      <c r="H1524" s="73" t="s">
        <v>230</v>
      </c>
      <c r="I1524" s="73" t="s">
        <v>288</v>
      </c>
    </row>
    <row r="1525" spans="1:9" x14ac:dyDescent="0.25">
      <c r="A1525" s="73" t="s">
        <v>120</v>
      </c>
      <c r="B1525" s="74">
        <v>46264</v>
      </c>
      <c r="C1525" s="73">
        <v>46</v>
      </c>
      <c r="D1525" s="73">
        <v>0</v>
      </c>
      <c r="E1525" s="75">
        <v>0</v>
      </c>
      <c r="F1525" s="73">
        <v>1</v>
      </c>
      <c r="G1525" s="73" t="s">
        <v>231</v>
      </c>
      <c r="H1525" s="73" t="s">
        <v>230</v>
      </c>
      <c r="I1525" s="73" t="s">
        <v>288</v>
      </c>
    </row>
    <row r="1526" spans="1:9" x14ac:dyDescent="0.25">
      <c r="A1526" s="73" t="s">
        <v>120</v>
      </c>
      <c r="B1526" s="74">
        <v>46265</v>
      </c>
      <c r="C1526" s="73">
        <v>46</v>
      </c>
      <c r="D1526" s="73">
        <v>4</v>
      </c>
      <c r="E1526" s="75">
        <v>4</v>
      </c>
      <c r="F1526" s="73">
        <v>1</v>
      </c>
      <c r="G1526" s="73" t="s">
        <v>231</v>
      </c>
      <c r="H1526" s="73" t="s">
        <v>230</v>
      </c>
      <c r="I1526" s="73" t="s">
        <v>288</v>
      </c>
    </row>
    <row r="1527" spans="1:9" x14ac:dyDescent="0.25">
      <c r="A1527" s="73" t="s">
        <v>120</v>
      </c>
      <c r="B1527" s="74">
        <v>46269</v>
      </c>
      <c r="C1527" s="73">
        <v>42</v>
      </c>
      <c r="D1527" s="73">
        <v>1</v>
      </c>
      <c r="E1527" s="75">
        <v>1</v>
      </c>
      <c r="F1527" s="73">
        <v>1</v>
      </c>
      <c r="G1527" s="73" t="s">
        <v>231</v>
      </c>
      <c r="H1527" s="73" t="s">
        <v>230</v>
      </c>
      <c r="I1527" s="73" t="s">
        <v>291</v>
      </c>
    </row>
    <row r="1528" spans="1:9" x14ac:dyDescent="0.25">
      <c r="A1528" s="73" t="s">
        <v>120</v>
      </c>
      <c r="B1528" s="74">
        <v>46272</v>
      </c>
      <c r="C1528" s="73">
        <v>46</v>
      </c>
      <c r="D1528" s="73">
        <v>1</v>
      </c>
      <c r="E1528" s="75">
        <v>1</v>
      </c>
      <c r="F1528" s="73">
        <v>1</v>
      </c>
      <c r="G1528" s="73" t="s">
        <v>231</v>
      </c>
      <c r="H1528" s="73" t="s">
        <v>230</v>
      </c>
      <c r="I1528" s="73" t="s">
        <v>288</v>
      </c>
    </row>
    <row r="1529" spans="1:9" x14ac:dyDescent="0.25">
      <c r="A1529" s="73" t="s">
        <v>120</v>
      </c>
      <c r="B1529" s="74">
        <v>46276</v>
      </c>
      <c r="C1529" s="73">
        <v>42</v>
      </c>
      <c r="D1529" s="73">
        <v>0</v>
      </c>
      <c r="E1529" s="75">
        <v>0</v>
      </c>
      <c r="F1529" s="73">
        <v>1</v>
      </c>
      <c r="G1529" s="73" t="s">
        <v>231</v>
      </c>
      <c r="H1529" s="73" t="s">
        <v>230</v>
      </c>
      <c r="I1529" s="73" t="s">
        <v>291</v>
      </c>
    </row>
    <row r="1530" spans="1:9" x14ac:dyDescent="0.25">
      <c r="A1530" s="73" t="s">
        <v>120</v>
      </c>
      <c r="B1530" s="74">
        <v>46279</v>
      </c>
      <c r="C1530" s="73">
        <v>46</v>
      </c>
      <c r="D1530" s="73">
        <v>0</v>
      </c>
      <c r="E1530" s="75">
        <v>0</v>
      </c>
      <c r="F1530" s="73">
        <v>1</v>
      </c>
      <c r="G1530" s="73" t="s">
        <v>231</v>
      </c>
      <c r="H1530" s="73" t="s">
        <v>230</v>
      </c>
      <c r="I1530" s="73" t="s">
        <v>288</v>
      </c>
    </row>
    <row r="1531" spans="1:9" x14ac:dyDescent="0.25">
      <c r="A1531" s="73" t="s">
        <v>120</v>
      </c>
      <c r="B1531" s="74">
        <v>46283</v>
      </c>
      <c r="C1531" s="73">
        <v>42</v>
      </c>
      <c r="D1531" s="73">
        <v>2</v>
      </c>
      <c r="E1531" s="75">
        <v>2</v>
      </c>
      <c r="F1531" s="73">
        <v>1</v>
      </c>
      <c r="G1531" s="73" t="s">
        <v>231</v>
      </c>
      <c r="H1531" s="73" t="s">
        <v>230</v>
      </c>
      <c r="I1531" s="73" t="s">
        <v>291</v>
      </c>
    </row>
    <row r="1532" spans="1:9" x14ac:dyDescent="0.25">
      <c r="A1532" s="73" t="s">
        <v>120</v>
      </c>
      <c r="B1532" s="74">
        <v>46286</v>
      </c>
      <c r="C1532" s="73">
        <v>48</v>
      </c>
      <c r="D1532" s="73">
        <v>0</v>
      </c>
      <c r="E1532" s="75">
        <v>0</v>
      </c>
      <c r="F1532" s="73">
        <v>1</v>
      </c>
      <c r="G1532" s="73" t="s">
        <v>231</v>
      </c>
      <c r="H1532" s="73" t="s">
        <v>230</v>
      </c>
      <c r="I1532" s="73" t="s">
        <v>293</v>
      </c>
    </row>
    <row r="1533" spans="1:9" x14ac:dyDescent="0.25">
      <c r="A1533" s="73" t="s">
        <v>120</v>
      </c>
      <c r="B1533" s="74">
        <v>46290</v>
      </c>
      <c r="C1533" s="73">
        <v>42</v>
      </c>
      <c r="D1533" s="73">
        <v>2</v>
      </c>
      <c r="E1533" s="75">
        <v>2</v>
      </c>
      <c r="F1533" s="73">
        <v>1</v>
      </c>
      <c r="G1533" s="73" t="s">
        <v>231</v>
      </c>
      <c r="H1533" s="73" t="s">
        <v>230</v>
      </c>
      <c r="I1533" s="73" t="s">
        <v>291</v>
      </c>
    </row>
    <row r="1534" spans="1:9" x14ac:dyDescent="0.25">
      <c r="A1534" s="73" t="s">
        <v>120</v>
      </c>
      <c r="B1534" s="74">
        <v>46293</v>
      </c>
      <c r="C1534" s="73">
        <v>48</v>
      </c>
      <c r="D1534" s="73">
        <v>0</v>
      </c>
      <c r="E1534" s="75">
        <v>0</v>
      </c>
      <c r="F1534" s="73">
        <v>1</v>
      </c>
      <c r="G1534" s="73" t="s">
        <v>231</v>
      </c>
      <c r="H1534" s="73" t="s">
        <v>230</v>
      </c>
      <c r="I1534" s="73" t="s">
        <v>293</v>
      </c>
    </row>
    <row r="1535" spans="1:9" x14ac:dyDescent="0.25">
      <c r="A1535" s="73" t="s">
        <v>120</v>
      </c>
      <c r="B1535" s="74">
        <v>46297</v>
      </c>
      <c r="C1535" s="73">
        <v>48</v>
      </c>
      <c r="D1535" s="73">
        <v>0</v>
      </c>
      <c r="E1535" s="75">
        <v>0</v>
      </c>
      <c r="F1535" s="73">
        <v>1</v>
      </c>
      <c r="G1535" s="73" t="s">
        <v>231</v>
      </c>
      <c r="H1535" s="73" t="s">
        <v>230</v>
      </c>
      <c r="I1535" s="73" t="s">
        <v>293</v>
      </c>
    </row>
    <row r="1536" spans="1:9" x14ac:dyDescent="0.25">
      <c r="A1536" s="73" t="s">
        <v>120</v>
      </c>
      <c r="B1536" s="74">
        <v>46300</v>
      </c>
      <c r="C1536" s="73">
        <v>46</v>
      </c>
      <c r="D1536" s="73">
        <v>0</v>
      </c>
      <c r="E1536" s="75">
        <v>0</v>
      </c>
      <c r="F1536" s="73">
        <v>1</v>
      </c>
      <c r="G1536" s="73" t="s">
        <v>231</v>
      </c>
      <c r="H1536" s="73" t="s">
        <v>230</v>
      </c>
      <c r="I1536" s="73" t="s">
        <v>288</v>
      </c>
    </row>
    <row r="1537" spans="1:9" x14ac:dyDescent="0.25">
      <c r="A1537" s="73" t="s">
        <v>120</v>
      </c>
      <c r="B1537" s="74">
        <v>46304</v>
      </c>
      <c r="C1537" s="73">
        <v>48</v>
      </c>
      <c r="D1537" s="73">
        <v>0</v>
      </c>
      <c r="E1537" s="75">
        <v>0</v>
      </c>
      <c r="F1537" s="73">
        <v>1</v>
      </c>
      <c r="G1537" s="73" t="s">
        <v>231</v>
      </c>
      <c r="H1537" s="73" t="s">
        <v>230</v>
      </c>
      <c r="I1537" s="73" t="s">
        <v>293</v>
      </c>
    </row>
    <row r="1538" spans="1:9" x14ac:dyDescent="0.25">
      <c r="A1538" s="73" t="s">
        <v>120</v>
      </c>
      <c r="B1538" s="74">
        <v>46307</v>
      </c>
      <c r="C1538" s="73">
        <v>46</v>
      </c>
      <c r="D1538" s="73">
        <v>0</v>
      </c>
      <c r="E1538" s="75">
        <v>0</v>
      </c>
      <c r="F1538" s="73">
        <v>1</v>
      </c>
      <c r="G1538" s="73" t="s">
        <v>231</v>
      </c>
      <c r="H1538" s="73" t="s">
        <v>230</v>
      </c>
      <c r="I1538" s="73" t="s">
        <v>288</v>
      </c>
    </row>
    <row r="1539" spans="1:9" x14ac:dyDescent="0.25">
      <c r="A1539" s="73" t="s">
        <v>120</v>
      </c>
      <c r="B1539" s="74">
        <v>46311</v>
      </c>
      <c r="C1539" s="73">
        <v>48</v>
      </c>
      <c r="D1539" s="73">
        <v>0</v>
      </c>
      <c r="E1539" s="75">
        <v>0</v>
      </c>
      <c r="F1539" s="73">
        <v>1</v>
      </c>
      <c r="G1539" s="73" t="s">
        <v>231</v>
      </c>
      <c r="H1539" s="73" t="s">
        <v>230</v>
      </c>
      <c r="I1539" s="73" t="s">
        <v>293</v>
      </c>
    </row>
    <row r="1540" spans="1:9" x14ac:dyDescent="0.25">
      <c r="A1540" s="73" t="s">
        <v>120</v>
      </c>
      <c r="B1540" s="74">
        <v>46314</v>
      </c>
      <c r="C1540" s="73">
        <v>46</v>
      </c>
      <c r="D1540" s="73">
        <v>2</v>
      </c>
      <c r="E1540" s="75">
        <v>2</v>
      </c>
      <c r="F1540" s="73">
        <v>1</v>
      </c>
      <c r="G1540" s="73" t="s">
        <v>231</v>
      </c>
      <c r="H1540" s="73" t="s">
        <v>230</v>
      </c>
      <c r="I1540" s="73" t="s">
        <v>288</v>
      </c>
    </row>
    <row r="1541" spans="1:9" x14ac:dyDescent="0.25">
      <c r="A1541" s="73" t="s">
        <v>120</v>
      </c>
      <c r="B1541" s="74">
        <v>46318</v>
      </c>
      <c r="C1541" s="73">
        <v>46</v>
      </c>
      <c r="D1541" s="73">
        <v>0</v>
      </c>
      <c r="E1541" s="75">
        <v>0</v>
      </c>
      <c r="F1541" s="73">
        <v>1</v>
      </c>
      <c r="G1541" s="73" t="s">
        <v>231</v>
      </c>
      <c r="H1541" s="73" t="s">
        <v>230</v>
      </c>
      <c r="I1541" s="73" t="s">
        <v>288</v>
      </c>
    </row>
    <row r="1542" spans="1:9" x14ac:dyDescent="0.25">
      <c r="A1542" s="73" t="s">
        <v>121</v>
      </c>
      <c r="B1542" s="74">
        <v>46216</v>
      </c>
      <c r="C1542" s="73">
        <v>46</v>
      </c>
      <c r="D1542" s="73">
        <v>6</v>
      </c>
      <c r="E1542" s="75">
        <v>6</v>
      </c>
      <c r="F1542" s="73">
        <v>1</v>
      </c>
      <c r="G1542" s="73" t="s">
        <v>233</v>
      </c>
      <c r="H1542" s="73" t="s">
        <v>232</v>
      </c>
      <c r="I1542" s="73" t="s">
        <v>288</v>
      </c>
    </row>
    <row r="1543" spans="1:9" x14ac:dyDescent="0.25">
      <c r="A1543" s="73" t="s">
        <v>121</v>
      </c>
      <c r="B1543" s="74">
        <v>46220</v>
      </c>
      <c r="C1543" s="73">
        <v>46</v>
      </c>
      <c r="D1543" s="73">
        <v>8</v>
      </c>
      <c r="E1543" s="75">
        <v>8</v>
      </c>
      <c r="F1543" s="73">
        <v>1</v>
      </c>
      <c r="G1543" s="73" t="s">
        <v>233</v>
      </c>
      <c r="H1543" s="73" t="s">
        <v>232</v>
      </c>
      <c r="I1543" s="73" t="s">
        <v>288</v>
      </c>
    </row>
    <row r="1544" spans="1:9" x14ac:dyDescent="0.25">
      <c r="A1544" s="73" t="s">
        <v>121</v>
      </c>
      <c r="B1544" s="74">
        <v>46222</v>
      </c>
      <c r="C1544" s="73">
        <v>46</v>
      </c>
      <c r="D1544" s="73">
        <v>6</v>
      </c>
      <c r="E1544" s="75">
        <v>6</v>
      </c>
      <c r="F1544" s="73">
        <v>1</v>
      </c>
      <c r="G1544" s="73" t="s">
        <v>233</v>
      </c>
      <c r="H1544" s="73" t="s">
        <v>232</v>
      </c>
      <c r="I1544" s="73" t="s">
        <v>288</v>
      </c>
    </row>
    <row r="1545" spans="1:9" x14ac:dyDescent="0.25">
      <c r="A1545" s="73" t="s">
        <v>121</v>
      </c>
      <c r="B1545" s="74">
        <v>46223</v>
      </c>
      <c r="C1545" s="73">
        <v>46</v>
      </c>
      <c r="D1545" s="73">
        <v>4</v>
      </c>
      <c r="E1545" s="75">
        <v>4</v>
      </c>
      <c r="F1545" s="73">
        <v>1</v>
      </c>
      <c r="G1545" s="73" t="s">
        <v>233</v>
      </c>
      <c r="H1545" s="73" t="s">
        <v>232</v>
      </c>
      <c r="I1545" s="73" t="s">
        <v>288</v>
      </c>
    </row>
    <row r="1546" spans="1:9" x14ac:dyDescent="0.25">
      <c r="A1546" s="73" t="s">
        <v>121</v>
      </c>
      <c r="B1546" s="74">
        <v>46227</v>
      </c>
      <c r="C1546" s="73">
        <v>46</v>
      </c>
      <c r="D1546" s="73">
        <v>4</v>
      </c>
      <c r="E1546" s="75">
        <v>4</v>
      </c>
      <c r="F1546" s="73">
        <v>1</v>
      </c>
      <c r="G1546" s="73" t="s">
        <v>233</v>
      </c>
      <c r="H1546" s="73" t="s">
        <v>232</v>
      </c>
      <c r="I1546" s="73" t="s">
        <v>288</v>
      </c>
    </row>
    <row r="1547" spans="1:9" x14ac:dyDescent="0.25">
      <c r="A1547" s="73" t="s">
        <v>121</v>
      </c>
      <c r="B1547" s="74">
        <v>46229</v>
      </c>
      <c r="C1547" s="73">
        <v>46</v>
      </c>
      <c r="D1547" s="73">
        <v>0</v>
      </c>
      <c r="E1547" s="75">
        <v>0</v>
      </c>
      <c r="F1547" s="73">
        <v>1</v>
      </c>
      <c r="G1547" s="73" t="s">
        <v>233</v>
      </c>
      <c r="H1547" s="73" t="s">
        <v>232</v>
      </c>
      <c r="I1547" s="73" t="s">
        <v>288</v>
      </c>
    </row>
    <row r="1548" spans="1:9" x14ac:dyDescent="0.25">
      <c r="A1548" s="73" t="s">
        <v>121</v>
      </c>
      <c r="B1548" s="74">
        <v>46230</v>
      </c>
      <c r="C1548" s="73">
        <v>46</v>
      </c>
      <c r="D1548" s="73">
        <v>5</v>
      </c>
      <c r="E1548" s="75">
        <v>5</v>
      </c>
      <c r="F1548" s="73">
        <v>1</v>
      </c>
      <c r="G1548" s="73" t="s">
        <v>233</v>
      </c>
      <c r="H1548" s="73" t="s">
        <v>232</v>
      </c>
      <c r="I1548" s="73" t="s">
        <v>288</v>
      </c>
    </row>
    <row r="1549" spans="1:9" x14ac:dyDescent="0.25">
      <c r="A1549" s="73" t="s">
        <v>121</v>
      </c>
      <c r="B1549" s="74">
        <v>46234</v>
      </c>
      <c r="C1549" s="73">
        <v>46</v>
      </c>
      <c r="D1549" s="73">
        <v>1</v>
      </c>
      <c r="E1549" s="75">
        <v>1</v>
      </c>
      <c r="F1549" s="73">
        <v>1</v>
      </c>
      <c r="G1549" s="73" t="s">
        <v>233</v>
      </c>
      <c r="H1549" s="73" t="s">
        <v>232</v>
      </c>
      <c r="I1549" s="73" t="s">
        <v>288</v>
      </c>
    </row>
    <row r="1550" spans="1:9" x14ac:dyDescent="0.25">
      <c r="A1550" s="73" t="s">
        <v>121</v>
      </c>
      <c r="B1550" s="74">
        <v>46236</v>
      </c>
      <c r="C1550" s="73">
        <v>46</v>
      </c>
      <c r="D1550" s="73">
        <v>0</v>
      </c>
      <c r="E1550" s="75">
        <v>0</v>
      </c>
      <c r="F1550" s="73">
        <v>1</v>
      </c>
      <c r="G1550" s="73" t="s">
        <v>233</v>
      </c>
      <c r="H1550" s="73" t="s">
        <v>232</v>
      </c>
      <c r="I1550" s="73" t="s">
        <v>288</v>
      </c>
    </row>
    <row r="1551" spans="1:9" x14ac:dyDescent="0.25">
      <c r="A1551" s="73" t="s">
        <v>121</v>
      </c>
      <c r="B1551" s="74">
        <v>46237</v>
      </c>
      <c r="C1551" s="73">
        <v>46</v>
      </c>
      <c r="D1551" s="73">
        <v>1</v>
      </c>
      <c r="E1551" s="75">
        <v>1</v>
      </c>
      <c r="F1551" s="73">
        <v>1</v>
      </c>
      <c r="G1551" s="73" t="s">
        <v>233</v>
      </c>
      <c r="H1551" s="73" t="s">
        <v>232</v>
      </c>
      <c r="I1551" s="73" t="s">
        <v>288</v>
      </c>
    </row>
    <row r="1552" spans="1:9" x14ac:dyDescent="0.25">
      <c r="A1552" s="73" t="s">
        <v>121</v>
      </c>
      <c r="B1552" s="74">
        <v>46241</v>
      </c>
      <c r="C1552" s="73">
        <v>46</v>
      </c>
      <c r="D1552" s="73">
        <v>4</v>
      </c>
      <c r="E1552" s="75">
        <v>4</v>
      </c>
      <c r="F1552" s="73">
        <v>1</v>
      </c>
      <c r="G1552" s="73" t="s">
        <v>233</v>
      </c>
      <c r="H1552" s="73" t="s">
        <v>232</v>
      </c>
      <c r="I1552" s="73" t="s">
        <v>288</v>
      </c>
    </row>
    <row r="1553" spans="1:9" x14ac:dyDescent="0.25">
      <c r="A1553" s="73" t="s">
        <v>121</v>
      </c>
      <c r="B1553" s="74">
        <v>46243</v>
      </c>
      <c r="C1553" s="73">
        <v>46</v>
      </c>
      <c r="D1553" s="73">
        <v>0</v>
      </c>
      <c r="E1553" s="75">
        <v>0</v>
      </c>
      <c r="F1553" s="73">
        <v>1</v>
      </c>
      <c r="G1553" s="73" t="s">
        <v>233</v>
      </c>
      <c r="H1553" s="73" t="s">
        <v>232</v>
      </c>
      <c r="I1553" s="73" t="s">
        <v>288</v>
      </c>
    </row>
    <row r="1554" spans="1:9" x14ac:dyDescent="0.25">
      <c r="A1554" s="73" t="s">
        <v>121</v>
      </c>
      <c r="B1554" s="74">
        <v>46244</v>
      </c>
      <c r="C1554" s="73">
        <v>46</v>
      </c>
      <c r="D1554" s="73">
        <v>4</v>
      </c>
      <c r="E1554" s="75">
        <v>4</v>
      </c>
      <c r="F1554" s="73">
        <v>1</v>
      </c>
      <c r="G1554" s="73" t="s">
        <v>233</v>
      </c>
      <c r="H1554" s="73" t="s">
        <v>232</v>
      </c>
      <c r="I1554" s="73" t="s">
        <v>288</v>
      </c>
    </row>
    <row r="1555" spans="1:9" x14ac:dyDescent="0.25">
      <c r="A1555" s="73" t="s">
        <v>121</v>
      </c>
      <c r="B1555" s="74">
        <v>46248</v>
      </c>
      <c r="C1555" s="73">
        <v>46</v>
      </c>
      <c r="D1555" s="73">
        <v>4</v>
      </c>
      <c r="E1555" s="75">
        <v>4</v>
      </c>
      <c r="F1555" s="73">
        <v>1</v>
      </c>
      <c r="G1555" s="73" t="s">
        <v>233</v>
      </c>
      <c r="H1555" s="73" t="s">
        <v>232</v>
      </c>
      <c r="I1555" s="73" t="s">
        <v>288</v>
      </c>
    </row>
    <row r="1556" spans="1:9" x14ac:dyDescent="0.25">
      <c r="A1556" s="73" t="s">
        <v>121</v>
      </c>
      <c r="B1556" s="74">
        <v>46250</v>
      </c>
      <c r="C1556" s="73">
        <v>46</v>
      </c>
      <c r="D1556" s="73">
        <v>0</v>
      </c>
      <c r="E1556" s="75">
        <v>0</v>
      </c>
      <c r="F1556" s="73">
        <v>1</v>
      </c>
      <c r="G1556" s="73" t="s">
        <v>233</v>
      </c>
      <c r="H1556" s="73" t="s">
        <v>232</v>
      </c>
      <c r="I1556" s="73" t="s">
        <v>288</v>
      </c>
    </row>
    <row r="1557" spans="1:9" x14ac:dyDescent="0.25">
      <c r="A1557" s="73" t="s">
        <v>121</v>
      </c>
      <c r="B1557" s="74">
        <v>46251</v>
      </c>
      <c r="C1557" s="73">
        <v>46</v>
      </c>
      <c r="D1557" s="73">
        <v>0</v>
      </c>
      <c r="E1557" s="75">
        <v>0</v>
      </c>
      <c r="F1557" s="73">
        <v>1</v>
      </c>
      <c r="G1557" s="73" t="s">
        <v>233</v>
      </c>
      <c r="H1557" s="73" t="s">
        <v>232</v>
      </c>
      <c r="I1557" s="73" t="s">
        <v>288</v>
      </c>
    </row>
    <row r="1558" spans="1:9" x14ac:dyDescent="0.25">
      <c r="A1558" s="73" t="s">
        <v>121</v>
      </c>
      <c r="B1558" s="74">
        <v>46255</v>
      </c>
      <c r="C1558" s="73">
        <v>46</v>
      </c>
      <c r="D1558" s="73">
        <v>4</v>
      </c>
      <c r="E1558" s="75">
        <v>4</v>
      </c>
      <c r="F1558" s="73">
        <v>1</v>
      </c>
      <c r="G1558" s="73" t="s">
        <v>233</v>
      </c>
      <c r="H1558" s="73" t="s">
        <v>232</v>
      </c>
      <c r="I1558" s="73" t="s">
        <v>288</v>
      </c>
    </row>
    <row r="1559" spans="1:9" x14ac:dyDescent="0.25">
      <c r="A1559" s="73" t="s">
        <v>121</v>
      </c>
      <c r="B1559" s="74">
        <v>46257</v>
      </c>
      <c r="C1559" s="73">
        <v>46</v>
      </c>
      <c r="D1559" s="73">
        <v>0</v>
      </c>
      <c r="E1559" s="75">
        <v>0</v>
      </c>
      <c r="F1559" s="73">
        <v>1</v>
      </c>
      <c r="G1559" s="73" t="s">
        <v>233</v>
      </c>
      <c r="H1559" s="73" t="s">
        <v>232</v>
      </c>
      <c r="I1559" s="73" t="s">
        <v>288</v>
      </c>
    </row>
    <row r="1560" spans="1:9" x14ac:dyDescent="0.25">
      <c r="A1560" s="73" t="s">
        <v>121</v>
      </c>
      <c r="B1560" s="74">
        <v>46258</v>
      </c>
      <c r="C1560" s="73">
        <v>46</v>
      </c>
      <c r="D1560" s="73">
        <v>0</v>
      </c>
      <c r="E1560" s="75">
        <v>0</v>
      </c>
      <c r="F1560" s="73">
        <v>1</v>
      </c>
      <c r="G1560" s="73" t="s">
        <v>233</v>
      </c>
      <c r="H1560" s="73" t="s">
        <v>232</v>
      </c>
      <c r="I1560" s="73" t="s">
        <v>288</v>
      </c>
    </row>
    <row r="1561" spans="1:9" x14ac:dyDescent="0.25">
      <c r="A1561" s="73" t="s">
        <v>121</v>
      </c>
      <c r="B1561" s="74">
        <v>46262</v>
      </c>
      <c r="C1561" s="73">
        <v>46</v>
      </c>
      <c r="D1561" s="73">
        <v>1</v>
      </c>
      <c r="E1561" s="75">
        <v>1</v>
      </c>
      <c r="F1561" s="73">
        <v>1</v>
      </c>
      <c r="G1561" s="73" t="s">
        <v>233</v>
      </c>
      <c r="H1561" s="73" t="s">
        <v>232</v>
      </c>
      <c r="I1561" s="73" t="s">
        <v>288</v>
      </c>
    </row>
    <row r="1562" spans="1:9" x14ac:dyDescent="0.25">
      <c r="A1562" s="73" t="s">
        <v>121</v>
      </c>
      <c r="B1562" s="74">
        <v>46264</v>
      </c>
      <c r="C1562" s="73">
        <v>46</v>
      </c>
      <c r="D1562" s="73">
        <v>0</v>
      </c>
      <c r="E1562" s="75">
        <v>0</v>
      </c>
      <c r="F1562" s="73">
        <v>1</v>
      </c>
      <c r="G1562" s="73" t="s">
        <v>233</v>
      </c>
      <c r="H1562" s="73" t="s">
        <v>232</v>
      </c>
      <c r="I1562" s="73" t="s">
        <v>288</v>
      </c>
    </row>
    <row r="1563" spans="1:9" x14ac:dyDescent="0.25">
      <c r="A1563" s="73" t="s">
        <v>121</v>
      </c>
      <c r="B1563" s="74">
        <v>46265</v>
      </c>
      <c r="C1563" s="73">
        <v>46</v>
      </c>
      <c r="D1563" s="73">
        <v>0</v>
      </c>
      <c r="E1563" s="75">
        <v>0</v>
      </c>
      <c r="F1563" s="73">
        <v>1</v>
      </c>
      <c r="G1563" s="73" t="s">
        <v>233</v>
      </c>
      <c r="H1563" s="73" t="s">
        <v>232</v>
      </c>
      <c r="I1563" s="73" t="s">
        <v>288</v>
      </c>
    </row>
    <row r="1564" spans="1:9" x14ac:dyDescent="0.25">
      <c r="A1564" s="73" t="s">
        <v>121</v>
      </c>
      <c r="B1564" s="74">
        <v>46269</v>
      </c>
      <c r="C1564" s="73">
        <v>34</v>
      </c>
      <c r="D1564" s="73">
        <v>3</v>
      </c>
      <c r="E1564" s="75">
        <v>3</v>
      </c>
      <c r="F1564" s="73">
        <v>1</v>
      </c>
      <c r="G1564" s="73" t="s">
        <v>233</v>
      </c>
      <c r="H1564" s="73" t="s">
        <v>232</v>
      </c>
      <c r="I1564" s="73" t="s">
        <v>291</v>
      </c>
    </row>
    <row r="1565" spans="1:9" x14ac:dyDescent="0.25">
      <c r="A1565" s="73" t="s">
        <v>121</v>
      </c>
      <c r="B1565" s="74">
        <v>46272</v>
      </c>
      <c r="C1565" s="73">
        <v>46</v>
      </c>
      <c r="D1565" s="73">
        <v>0</v>
      </c>
      <c r="E1565" s="75">
        <v>0</v>
      </c>
      <c r="F1565" s="73">
        <v>1</v>
      </c>
      <c r="G1565" s="73" t="s">
        <v>233</v>
      </c>
      <c r="H1565" s="73" t="s">
        <v>232</v>
      </c>
      <c r="I1565" s="73" t="s">
        <v>288</v>
      </c>
    </row>
    <row r="1566" spans="1:9" x14ac:dyDescent="0.25">
      <c r="A1566" s="73" t="s">
        <v>121</v>
      </c>
      <c r="B1566" s="74">
        <v>46276</v>
      </c>
      <c r="C1566" s="73">
        <v>34</v>
      </c>
      <c r="D1566" s="73">
        <v>5</v>
      </c>
      <c r="E1566" s="75">
        <v>5</v>
      </c>
      <c r="F1566" s="73">
        <v>1</v>
      </c>
      <c r="G1566" s="73" t="s">
        <v>233</v>
      </c>
      <c r="H1566" s="73" t="s">
        <v>232</v>
      </c>
      <c r="I1566" s="73" t="s">
        <v>291</v>
      </c>
    </row>
    <row r="1567" spans="1:9" x14ac:dyDescent="0.25">
      <c r="A1567" s="73" t="s">
        <v>121</v>
      </c>
      <c r="B1567" s="74">
        <v>46279</v>
      </c>
      <c r="C1567" s="73">
        <v>46</v>
      </c>
      <c r="D1567" s="73">
        <v>0</v>
      </c>
      <c r="E1567" s="75">
        <v>0</v>
      </c>
      <c r="F1567" s="73">
        <v>1</v>
      </c>
      <c r="G1567" s="73" t="s">
        <v>233</v>
      </c>
      <c r="H1567" s="73" t="s">
        <v>232</v>
      </c>
      <c r="I1567" s="73" t="s">
        <v>288</v>
      </c>
    </row>
    <row r="1568" spans="1:9" x14ac:dyDescent="0.25">
      <c r="A1568" s="73" t="s">
        <v>121</v>
      </c>
      <c r="B1568" s="74">
        <v>46283</v>
      </c>
      <c r="C1568" s="73">
        <v>34</v>
      </c>
      <c r="D1568" s="73">
        <v>0</v>
      </c>
      <c r="E1568" s="75">
        <v>0</v>
      </c>
      <c r="F1568" s="73">
        <v>1</v>
      </c>
      <c r="G1568" s="73" t="s">
        <v>233</v>
      </c>
      <c r="H1568" s="73" t="s">
        <v>232</v>
      </c>
      <c r="I1568" s="73" t="s">
        <v>291</v>
      </c>
    </row>
    <row r="1569" spans="1:9" x14ac:dyDescent="0.25">
      <c r="A1569" s="73" t="s">
        <v>121</v>
      </c>
      <c r="B1569" s="74">
        <v>46286</v>
      </c>
      <c r="C1569" s="73">
        <v>48</v>
      </c>
      <c r="D1569" s="73">
        <v>0</v>
      </c>
      <c r="E1569" s="75">
        <v>0</v>
      </c>
      <c r="F1569" s="73">
        <v>1</v>
      </c>
      <c r="G1569" s="73" t="s">
        <v>233</v>
      </c>
      <c r="H1569" s="73" t="s">
        <v>232</v>
      </c>
      <c r="I1569" s="73" t="s">
        <v>293</v>
      </c>
    </row>
    <row r="1570" spans="1:9" x14ac:dyDescent="0.25">
      <c r="A1570" s="73" t="s">
        <v>121</v>
      </c>
      <c r="B1570" s="74">
        <v>46290</v>
      </c>
      <c r="C1570" s="73">
        <v>34</v>
      </c>
      <c r="D1570" s="73">
        <v>0</v>
      </c>
      <c r="E1570" s="75">
        <v>0</v>
      </c>
      <c r="F1570" s="73">
        <v>1</v>
      </c>
      <c r="G1570" s="73" t="s">
        <v>233</v>
      </c>
      <c r="H1570" s="73" t="s">
        <v>232</v>
      </c>
      <c r="I1570" s="73" t="s">
        <v>291</v>
      </c>
    </row>
    <row r="1571" spans="1:9" x14ac:dyDescent="0.25">
      <c r="A1571" s="73" t="s">
        <v>121</v>
      </c>
      <c r="B1571" s="74">
        <v>46293</v>
      </c>
      <c r="C1571" s="73">
        <v>48</v>
      </c>
      <c r="D1571" s="73">
        <v>0</v>
      </c>
      <c r="E1571" s="75">
        <v>0</v>
      </c>
      <c r="F1571" s="73">
        <v>1</v>
      </c>
      <c r="G1571" s="73" t="s">
        <v>233</v>
      </c>
      <c r="H1571" s="73" t="s">
        <v>232</v>
      </c>
      <c r="I1571" s="73" t="s">
        <v>293</v>
      </c>
    </row>
    <row r="1572" spans="1:9" x14ac:dyDescent="0.25">
      <c r="A1572" s="73" t="s">
        <v>121</v>
      </c>
      <c r="B1572" s="74">
        <v>46297</v>
      </c>
      <c r="C1572" s="73">
        <v>48</v>
      </c>
      <c r="D1572" s="73">
        <v>0</v>
      </c>
      <c r="E1572" s="75">
        <v>0</v>
      </c>
      <c r="F1572" s="73">
        <v>1</v>
      </c>
      <c r="G1572" s="73" t="s">
        <v>233</v>
      </c>
      <c r="H1572" s="73" t="s">
        <v>232</v>
      </c>
      <c r="I1572" s="73" t="s">
        <v>293</v>
      </c>
    </row>
    <row r="1573" spans="1:9" x14ac:dyDescent="0.25">
      <c r="A1573" s="73" t="s">
        <v>121</v>
      </c>
      <c r="B1573" s="74">
        <v>46300</v>
      </c>
      <c r="C1573" s="73">
        <v>46</v>
      </c>
      <c r="D1573" s="73">
        <v>0</v>
      </c>
      <c r="E1573" s="75">
        <v>0</v>
      </c>
      <c r="F1573" s="73">
        <v>1</v>
      </c>
      <c r="G1573" s="73" t="s">
        <v>233</v>
      </c>
      <c r="H1573" s="73" t="s">
        <v>232</v>
      </c>
      <c r="I1573" s="73" t="s">
        <v>288</v>
      </c>
    </row>
    <row r="1574" spans="1:9" x14ac:dyDescent="0.25">
      <c r="A1574" s="73" t="s">
        <v>121</v>
      </c>
      <c r="B1574" s="74">
        <v>46304</v>
      </c>
      <c r="C1574" s="73">
        <v>48</v>
      </c>
      <c r="D1574" s="73">
        <v>0</v>
      </c>
      <c r="E1574" s="75">
        <v>0</v>
      </c>
      <c r="F1574" s="73">
        <v>1</v>
      </c>
      <c r="G1574" s="73" t="s">
        <v>233</v>
      </c>
      <c r="H1574" s="73" t="s">
        <v>232</v>
      </c>
      <c r="I1574" s="73" t="s">
        <v>293</v>
      </c>
    </row>
    <row r="1575" spans="1:9" x14ac:dyDescent="0.25">
      <c r="A1575" s="73" t="s">
        <v>121</v>
      </c>
      <c r="B1575" s="74">
        <v>46307</v>
      </c>
      <c r="C1575" s="73">
        <v>46</v>
      </c>
      <c r="D1575" s="73">
        <v>0</v>
      </c>
      <c r="E1575" s="75">
        <v>0</v>
      </c>
      <c r="F1575" s="73">
        <v>1</v>
      </c>
      <c r="G1575" s="73" t="s">
        <v>233</v>
      </c>
      <c r="H1575" s="73" t="s">
        <v>232</v>
      </c>
      <c r="I1575" s="73" t="s">
        <v>288</v>
      </c>
    </row>
    <row r="1576" spans="1:9" x14ac:dyDescent="0.25">
      <c r="A1576" s="73" t="s">
        <v>121</v>
      </c>
      <c r="B1576" s="74">
        <v>46311</v>
      </c>
      <c r="C1576" s="73">
        <v>48</v>
      </c>
      <c r="D1576" s="73">
        <v>0</v>
      </c>
      <c r="E1576" s="75">
        <v>0</v>
      </c>
      <c r="F1576" s="73">
        <v>1</v>
      </c>
      <c r="G1576" s="73" t="s">
        <v>233</v>
      </c>
      <c r="H1576" s="73" t="s">
        <v>232</v>
      </c>
      <c r="I1576" s="73" t="s">
        <v>293</v>
      </c>
    </row>
    <row r="1577" spans="1:9" x14ac:dyDescent="0.25">
      <c r="A1577" s="73" t="s">
        <v>121</v>
      </c>
      <c r="B1577" s="74">
        <v>46314</v>
      </c>
      <c r="C1577" s="73">
        <v>46</v>
      </c>
      <c r="D1577" s="73">
        <v>0</v>
      </c>
      <c r="E1577" s="75">
        <v>0</v>
      </c>
      <c r="F1577" s="73">
        <v>1</v>
      </c>
      <c r="G1577" s="73" t="s">
        <v>233</v>
      </c>
      <c r="H1577" s="73" t="s">
        <v>232</v>
      </c>
      <c r="I1577" s="73" t="s">
        <v>288</v>
      </c>
    </row>
    <row r="1578" spans="1:9" x14ac:dyDescent="0.25">
      <c r="A1578" s="73" t="s">
        <v>121</v>
      </c>
      <c r="B1578" s="74">
        <v>46318</v>
      </c>
      <c r="C1578" s="73">
        <v>46</v>
      </c>
      <c r="D1578" s="73">
        <v>0</v>
      </c>
      <c r="E1578" s="75">
        <v>0</v>
      </c>
      <c r="F1578" s="73">
        <v>1</v>
      </c>
      <c r="G1578" s="73" t="s">
        <v>233</v>
      </c>
      <c r="H1578" s="73" t="s">
        <v>232</v>
      </c>
      <c r="I1578" s="73" t="s">
        <v>288</v>
      </c>
    </row>
    <row r="1579" spans="1:9" x14ac:dyDescent="0.25">
      <c r="A1579" s="73" t="s">
        <v>122</v>
      </c>
      <c r="B1579" s="74">
        <v>46218</v>
      </c>
      <c r="C1579" s="73">
        <v>46</v>
      </c>
      <c r="D1579" s="73">
        <v>0</v>
      </c>
      <c r="E1579" s="75">
        <v>0</v>
      </c>
      <c r="F1579" s="73">
        <v>1</v>
      </c>
      <c r="G1579" s="73" t="s">
        <v>235</v>
      </c>
      <c r="H1579" s="73" t="s">
        <v>234</v>
      </c>
      <c r="I1579" s="73" t="s">
        <v>288</v>
      </c>
    </row>
    <row r="1580" spans="1:9" x14ac:dyDescent="0.25">
      <c r="A1580" s="73" t="s">
        <v>122</v>
      </c>
      <c r="B1580" s="74">
        <v>46219</v>
      </c>
      <c r="C1580" s="73">
        <v>46</v>
      </c>
      <c r="D1580" s="73">
        <v>0</v>
      </c>
      <c r="E1580" s="75">
        <v>0</v>
      </c>
      <c r="F1580" s="73">
        <v>1</v>
      </c>
      <c r="G1580" s="73" t="s">
        <v>235</v>
      </c>
      <c r="H1580" s="73" t="s">
        <v>234</v>
      </c>
      <c r="I1580" s="73" t="s">
        <v>288</v>
      </c>
    </row>
    <row r="1581" spans="1:9" x14ac:dyDescent="0.25">
      <c r="A1581" s="73" t="s">
        <v>122</v>
      </c>
      <c r="B1581" s="74">
        <v>46225</v>
      </c>
      <c r="C1581" s="73">
        <v>46</v>
      </c>
      <c r="D1581" s="73">
        <v>0</v>
      </c>
      <c r="E1581" s="75">
        <v>0</v>
      </c>
      <c r="F1581" s="73">
        <v>1</v>
      </c>
      <c r="G1581" s="73" t="s">
        <v>235</v>
      </c>
      <c r="H1581" s="73" t="s">
        <v>234</v>
      </c>
      <c r="I1581" s="73" t="s">
        <v>288</v>
      </c>
    </row>
    <row r="1582" spans="1:9" x14ac:dyDescent="0.25">
      <c r="A1582" s="73" t="s">
        <v>122</v>
      </c>
      <c r="B1582" s="74">
        <v>46227</v>
      </c>
      <c r="C1582" s="73">
        <v>46</v>
      </c>
      <c r="D1582" s="73">
        <v>0</v>
      </c>
      <c r="E1582" s="75">
        <v>0</v>
      </c>
      <c r="F1582" s="73">
        <v>1</v>
      </c>
      <c r="G1582" s="73" t="s">
        <v>235</v>
      </c>
      <c r="H1582" s="73" t="s">
        <v>234</v>
      </c>
      <c r="I1582" s="73" t="s">
        <v>288</v>
      </c>
    </row>
    <row r="1583" spans="1:9" x14ac:dyDescent="0.25">
      <c r="A1583" s="73" t="s">
        <v>122</v>
      </c>
      <c r="B1583" s="74">
        <v>46232</v>
      </c>
      <c r="C1583" s="73">
        <v>46</v>
      </c>
      <c r="D1583" s="73">
        <v>0</v>
      </c>
      <c r="E1583" s="75">
        <v>0</v>
      </c>
      <c r="F1583" s="73">
        <v>1</v>
      </c>
      <c r="G1583" s="73" t="s">
        <v>235</v>
      </c>
      <c r="H1583" s="73" t="s">
        <v>234</v>
      </c>
      <c r="I1583" s="73" t="s">
        <v>288</v>
      </c>
    </row>
    <row r="1584" spans="1:9" x14ac:dyDescent="0.25">
      <c r="A1584" s="73" t="s">
        <v>122</v>
      </c>
      <c r="B1584" s="74">
        <v>46233</v>
      </c>
      <c r="C1584" s="73">
        <v>46</v>
      </c>
      <c r="D1584" s="73">
        <v>0</v>
      </c>
      <c r="E1584" s="75">
        <v>0</v>
      </c>
      <c r="F1584" s="73">
        <v>1</v>
      </c>
      <c r="G1584" s="73" t="s">
        <v>235</v>
      </c>
      <c r="H1584" s="73" t="s">
        <v>234</v>
      </c>
      <c r="I1584" s="73" t="s">
        <v>288</v>
      </c>
    </row>
    <row r="1585" spans="1:9" x14ac:dyDescent="0.25">
      <c r="A1585" s="73" t="s">
        <v>122</v>
      </c>
      <c r="B1585" s="74">
        <v>46238</v>
      </c>
      <c r="C1585" s="73">
        <v>46</v>
      </c>
      <c r="D1585" s="73">
        <v>0</v>
      </c>
      <c r="E1585" s="75">
        <v>0</v>
      </c>
      <c r="F1585" s="73">
        <v>1</v>
      </c>
      <c r="G1585" s="73" t="s">
        <v>235</v>
      </c>
      <c r="H1585" s="73" t="s">
        <v>234</v>
      </c>
      <c r="I1585" s="73" t="s">
        <v>288</v>
      </c>
    </row>
    <row r="1586" spans="1:9" x14ac:dyDescent="0.25">
      <c r="A1586" s="73" t="s">
        <v>122</v>
      </c>
      <c r="B1586" s="74">
        <v>46240</v>
      </c>
      <c r="C1586" s="73">
        <v>46</v>
      </c>
      <c r="D1586" s="73">
        <v>0</v>
      </c>
      <c r="E1586" s="75">
        <v>0</v>
      </c>
      <c r="F1586" s="73">
        <v>1</v>
      </c>
      <c r="G1586" s="73" t="s">
        <v>235</v>
      </c>
      <c r="H1586" s="73" t="s">
        <v>234</v>
      </c>
      <c r="I1586" s="73" t="s">
        <v>288</v>
      </c>
    </row>
    <row r="1587" spans="1:9" x14ac:dyDescent="0.25">
      <c r="A1587" s="73" t="s">
        <v>122</v>
      </c>
      <c r="B1587" s="74">
        <v>46245</v>
      </c>
      <c r="C1587" s="73">
        <v>46</v>
      </c>
      <c r="D1587" s="73">
        <v>0</v>
      </c>
      <c r="E1587" s="75">
        <v>0</v>
      </c>
      <c r="F1587" s="73">
        <v>1</v>
      </c>
      <c r="G1587" s="73" t="s">
        <v>235</v>
      </c>
      <c r="H1587" s="73" t="s">
        <v>234</v>
      </c>
      <c r="I1587" s="73" t="s">
        <v>288</v>
      </c>
    </row>
    <row r="1588" spans="1:9" x14ac:dyDescent="0.25">
      <c r="A1588" s="73" t="s">
        <v>122</v>
      </c>
      <c r="B1588" s="74">
        <v>46247</v>
      </c>
      <c r="C1588" s="73">
        <v>46</v>
      </c>
      <c r="D1588" s="73">
        <v>0</v>
      </c>
      <c r="E1588" s="75">
        <v>0</v>
      </c>
      <c r="F1588" s="73">
        <v>1</v>
      </c>
      <c r="G1588" s="73" t="s">
        <v>235</v>
      </c>
      <c r="H1588" s="73" t="s">
        <v>234</v>
      </c>
      <c r="I1588" s="73" t="s">
        <v>288</v>
      </c>
    </row>
    <row r="1589" spans="1:9" x14ac:dyDescent="0.25">
      <c r="A1589" s="73" t="s">
        <v>122</v>
      </c>
      <c r="B1589" s="74">
        <v>46252</v>
      </c>
      <c r="C1589" s="73">
        <v>46</v>
      </c>
      <c r="D1589" s="73">
        <v>0</v>
      </c>
      <c r="E1589" s="75">
        <v>0</v>
      </c>
      <c r="F1589" s="73">
        <v>1</v>
      </c>
      <c r="G1589" s="73" t="s">
        <v>235</v>
      </c>
      <c r="H1589" s="73" t="s">
        <v>234</v>
      </c>
      <c r="I1589" s="73" t="s">
        <v>288</v>
      </c>
    </row>
    <row r="1590" spans="1:9" x14ac:dyDescent="0.25">
      <c r="A1590" s="73" t="s">
        <v>122</v>
      </c>
      <c r="B1590" s="74">
        <v>46254</v>
      </c>
      <c r="C1590" s="73">
        <v>46</v>
      </c>
      <c r="D1590" s="73">
        <v>0</v>
      </c>
      <c r="E1590" s="75">
        <v>0</v>
      </c>
      <c r="F1590" s="73">
        <v>1</v>
      </c>
      <c r="G1590" s="73" t="s">
        <v>235</v>
      </c>
      <c r="H1590" s="73" t="s">
        <v>234</v>
      </c>
      <c r="I1590" s="73" t="s">
        <v>288</v>
      </c>
    </row>
    <row r="1591" spans="1:9" x14ac:dyDescent="0.25">
      <c r="A1591" s="73" t="s">
        <v>122</v>
      </c>
      <c r="B1591" s="74">
        <v>46259</v>
      </c>
      <c r="C1591" s="73">
        <v>46</v>
      </c>
      <c r="D1591" s="73">
        <v>0</v>
      </c>
      <c r="E1591" s="75">
        <v>0</v>
      </c>
      <c r="F1591" s="73">
        <v>1</v>
      </c>
      <c r="G1591" s="73" t="s">
        <v>235</v>
      </c>
      <c r="H1591" s="73" t="s">
        <v>234</v>
      </c>
      <c r="I1591" s="73" t="s">
        <v>288</v>
      </c>
    </row>
    <row r="1592" spans="1:9" x14ac:dyDescent="0.25">
      <c r="A1592" s="73" t="s">
        <v>122</v>
      </c>
      <c r="B1592" s="74">
        <v>46261</v>
      </c>
      <c r="C1592" s="73">
        <v>46</v>
      </c>
      <c r="D1592" s="73">
        <v>0</v>
      </c>
      <c r="E1592" s="75">
        <v>0</v>
      </c>
      <c r="F1592" s="73">
        <v>1</v>
      </c>
      <c r="G1592" s="73" t="s">
        <v>235</v>
      </c>
      <c r="H1592" s="73" t="s">
        <v>234</v>
      </c>
      <c r="I1592" s="73" t="s">
        <v>288</v>
      </c>
    </row>
    <row r="1593" spans="1:9" x14ac:dyDescent="0.25">
      <c r="A1593" s="73" t="s">
        <v>122</v>
      </c>
      <c r="B1593" s="74">
        <v>46266</v>
      </c>
      <c r="C1593" s="73">
        <v>46</v>
      </c>
      <c r="D1593" s="73">
        <v>0</v>
      </c>
      <c r="E1593" s="75">
        <v>0</v>
      </c>
      <c r="F1593" s="73">
        <v>1</v>
      </c>
      <c r="G1593" s="73" t="s">
        <v>235</v>
      </c>
      <c r="H1593" s="73" t="s">
        <v>234</v>
      </c>
      <c r="I1593" s="73" t="s">
        <v>288</v>
      </c>
    </row>
    <row r="1594" spans="1:9" x14ac:dyDescent="0.25">
      <c r="A1594" s="73" t="s">
        <v>122</v>
      </c>
      <c r="B1594" s="74">
        <v>46268</v>
      </c>
      <c r="C1594" s="73">
        <v>46</v>
      </c>
      <c r="D1594" s="73">
        <v>0</v>
      </c>
      <c r="E1594" s="75">
        <v>0</v>
      </c>
      <c r="F1594" s="73">
        <v>1</v>
      </c>
      <c r="G1594" s="73" t="s">
        <v>235</v>
      </c>
      <c r="H1594" s="73" t="s">
        <v>234</v>
      </c>
      <c r="I1594" s="73" t="s">
        <v>288</v>
      </c>
    </row>
    <row r="1595" spans="1:9" x14ac:dyDescent="0.25">
      <c r="A1595" s="73" t="s">
        <v>122</v>
      </c>
      <c r="B1595" s="74">
        <v>46273</v>
      </c>
      <c r="C1595" s="73">
        <v>46</v>
      </c>
      <c r="D1595" s="73">
        <v>0</v>
      </c>
      <c r="E1595" s="75">
        <v>0</v>
      </c>
      <c r="F1595" s="73">
        <v>1</v>
      </c>
      <c r="G1595" s="73" t="s">
        <v>235</v>
      </c>
      <c r="H1595" s="73" t="s">
        <v>234</v>
      </c>
      <c r="I1595" s="73" t="s">
        <v>288</v>
      </c>
    </row>
    <row r="1596" spans="1:9" x14ac:dyDescent="0.25">
      <c r="A1596" s="73" t="s">
        <v>122</v>
      </c>
      <c r="B1596" s="74">
        <v>46275</v>
      </c>
      <c r="C1596" s="73">
        <v>46</v>
      </c>
      <c r="D1596" s="73">
        <v>0</v>
      </c>
      <c r="E1596" s="75">
        <v>0</v>
      </c>
      <c r="F1596" s="73">
        <v>1</v>
      </c>
      <c r="G1596" s="73" t="s">
        <v>235</v>
      </c>
      <c r="H1596" s="73" t="s">
        <v>234</v>
      </c>
      <c r="I1596" s="73" t="s">
        <v>288</v>
      </c>
    </row>
    <row r="1597" spans="1:9" x14ac:dyDescent="0.25">
      <c r="A1597" s="73" t="s">
        <v>122</v>
      </c>
      <c r="B1597" s="74">
        <v>46280</v>
      </c>
      <c r="C1597" s="73">
        <v>46</v>
      </c>
      <c r="D1597" s="73">
        <v>0</v>
      </c>
      <c r="E1597" s="75">
        <v>0</v>
      </c>
      <c r="F1597" s="73">
        <v>1</v>
      </c>
      <c r="G1597" s="73" t="s">
        <v>235</v>
      </c>
      <c r="H1597" s="73" t="s">
        <v>234</v>
      </c>
      <c r="I1597" s="73" t="s">
        <v>288</v>
      </c>
    </row>
    <row r="1598" spans="1:9" x14ac:dyDescent="0.25">
      <c r="A1598" s="73" t="s">
        <v>122</v>
      </c>
      <c r="B1598" s="74">
        <v>46283</v>
      </c>
      <c r="C1598" s="73">
        <v>46</v>
      </c>
      <c r="D1598" s="73">
        <v>0</v>
      </c>
      <c r="E1598" s="75">
        <v>0</v>
      </c>
      <c r="F1598" s="73">
        <v>1</v>
      </c>
      <c r="G1598" s="73" t="s">
        <v>235</v>
      </c>
      <c r="H1598" s="73" t="s">
        <v>234</v>
      </c>
      <c r="I1598" s="73" t="s">
        <v>288</v>
      </c>
    </row>
    <row r="1599" spans="1:9" x14ac:dyDescent="0.25">
      <c r="A1599" s="73" t="s">
        <v>122</v>
      </c>
      <c r="B1599" s="74">
        <v>46287</v>
      </c>
      <c r="C1599" s="73">
        <v>46</v>
      </c>
      <c r="D1599" s="73">
        <v>0</v>
      </c>
      <c r="E1599" s="75">
        <v>0</v>
      </c>
      <c r="F1599" s="73">
        <v>1</v>
      </c>
      <c r="G1599" s="73" t="s">
        <v>235</v>
      </c>
      <c r="H1599" s="73" t="s">
        <v>234</v>
      </c>
      <c r="I1599" s="73" t="s">
        <v>288</v>
      </c>
    </row>
    <row r="1600" spans="1:9" x14ac:dyDescent="0.25">
      <c r="A1600" s="73" t="s">
        <v>122</v>
      </c>
      <c r="B1600" s="74">
        <v>46289</v>
      </c>
      <c r="C1600" s="73">
        <v>46</v>
      </c>
      <c r="D1600" s="73">
        <v>0</v>
      </c>
      <c r="E1600" s="75">
        <v>0</v>
      </c>
      <c r="F1600" s="73">
        <v>1</v>
      </c>
      <c r="G1600" s="73" t="s">
        <v>235</v>
      </c>
      <c r="H1600" s="73" t="s">
        <v>234</v>
      </c>
      <c r="I1600" s="73" t="s">
        <v>288</v>
      </c>
    </row>
    <row r="1601" spans="1:9" x14ac:dyDescent="0.25">
      <c r="A1601" s="73" t="s">
        <v>122</v>
      </c>
      <c r="B1601" s="74">
        <v>46294</v>
      </c>
      <c r="C1601" s="73">
        <v>46</v>
      </c>
      <c r="D1601" s="73">
        <v>0</v>
      </c>
      <c r="E1601" s="75">
        <v>0</v>
      </c>
      <c r="F1601" s="73">
        <v>1</v>
      </c>
      <c r="G1601" s="73" t="s">
        <v>235</v>
      </c>
      <c r="H1601" s="73" t="s">
        <v>234</v>
      </c>
      <c r="I1601" s="73" t="s">
        <v>288</v>
      </c>
    </row>
    <row r="1602" spans="1:9" x14ac:dyDescent="0.25">
      <c r="A1602" s="73" t="s">
        <v>122</v>
      </c>
      <c r="B1602" s="74">
        <v>46296</v>
      </c>
      <c r="C1602" s="73">
        <v>46</v>
      </c>
      <c r="D1602" s="73">
        <v>0</v>
      </c>
      <c r="E1602" s="75">
        <v>0</v>
      </c>
      <c r="F1602" s="73">
        <v>1</v>
      </c>
      <c r="G1602" s="73" t="s">
        <v>235</v>
      </c>
      <c r="H1602" s="73" t="s">
        <v>234</v>
      </c>
      <c r="I1602" s="73" t="s">
        <v>288</v>
      </c>
    </row>
    <row r="1603" spans="1:9" x14ac:dyDescent="0.25">
      <c r="A1603" s="73" t="s">
        <v>122</v>
      </c>
      <c r="B1603" s="74">
        <v>46301</v>
      </c>
      <c r="C1603" s="73">
        <v>46</v>
      </c>
      <c r="D1603" s="73">
        <v>0</v>
      </c>
      <c r="E1603" s="75">
        <v>0</v>
      </c>
      <c r="F1603" s="73">
        <v>1</v>
      </c>
      <c r="G1603" s="73" t="s">
        <v>235</v>
      </c>
      <c r="H1603" s="73" t="s">
        <v>234</v>
      </c>
      <c r="I1603" s="73" t="s">
        <v>288</v>
      </c>
    </row>
    <row r="1604" spans="1:9" x14ac:dyDescent="0.25">
      <c r="A1604" s="73" t="s">
        <v>122</v>
      </c>
      <c r="B1604" s="74">
        <v>46303</v>
      </c>
      <c r="C1604" s="73">
        <v>46</v>
      </c>
      <c r="D1604" s="73">
        <v>0</v>
      </c>
      <c r="E1604" s="75">
        <v>0</v>
      </c>
      <c r="F1604" s="73">
        <v>1</v>
      </c>
      <c r="G1604" s="73" t="s">
        <v>235</v>
      </c>
      <c r="H1604" s="73" t="s">
        <v>234</v>
      </c>
      <c r="I1604" s="73" t="s">
        <v>288</v>
      </c>
    </row>
    <row r="1605" spans="1:9" x14ac:dyDescent="0.25">
      <c r="A1605" s="73" t="s">
        <v>122</v>
      </c>
      <c r="B1605" s="74">
        <v>46308</v>
      </c>
      <c r="C1605" s="73">
        <v>46</v>
      </c>
      <c r="D1605" s="73">
        <v>0</v>
      </c>
      <c r="E1605" s="75">
        <v>0</v>
      </c>
      <c r="F1605" s="73">
        <v>1</v>
      </c>
      <c r="G1605" s="73" t="s">
        <v>235</v>
      </c>
      <c r="H1605" s="73" t="s">
        <v>234</v>
      </c>
      <c r="I1605" s="73" t="s">
        <v>288</v>
      </c>
    </row>
    <row r="1606" spans="1:9" x14ac:dyDescent="0.25">
      <c r="A1606" s="73" t="s">
        <v>122</v>
      </c>
      <c r="B1606" s="74">
        <v>46310</v>
      </c>
      <c r="C1606" s="73">
        <v>46</v>
      </c>
      <c r="D1606" s="73">
        <v>0</v>
      </c>
      <c r="E1606" s="75">
        <v>0</v>
      </c>
      <c r="F1606" s="73">
        <v>1</v>
      </c>
      <c r="G1606" s="73" t="s">
        <v>235</v>
      </c>
      <c r="H1606" s="73" t="s">
        <v>234</v>
      </c>
      <c r="I1606" s="73" t="s">
        <v>288</v>
      </c>
    </row>
    <row r="1607" spans="1:9" x14ac:dyDescent="0.25">
      <c r="A1607" s="73" t="s">
        <v>122</v>
      </c>
      <c r="B1607" s="74">
        <v>46315</v>
      </c>
      <c r="C1607" s="73">
        <v>46</v>
      </c>
      <c r="D1607" s="73">
        <v>0</v>
      </c>
      <c r="E1607" s="75">
        <v>0</v>
      </c>
      <c r="F1607" s="73">
        <v>1</v>
      </c>
      <c r="G1607" s="73" t="s">
        <v>235</v>
      </c>
      <c r="H1607" s="73" t="s">
        <v>234</v>
      </c>
      <c r="I1607" s="73" t="s">
        <v>288</v>
      </c>
    </row>
    <row r="1608" spans="1:9" x14ac:dyDescent="0.25">
      <c r="A1608" s="73" t="s">
        <v>122</v>
      </c>
      <c r="B1608" s="74">
        <v>46317</v>
      </c>
      <c r="C1608" s="73">
        <v>46</v>
      </c>
      <c r="D1608" s="73">
        <v>0</v>
      </c>
      <c r="E1608" s="75">
        <v>0</v>
      </c>
      <c r="F1608" s="73">
        <v>1</v>
      </c>
      <c r="G1608" s="73" t="s">
        <v>235</v>
      </c>
      <c r="H1608" s="73" t="s">
        <v>234</v>
      </c>
      <c r="I1608" s="73" t="s">
        <v>288</v>
      </c>
    </row>
    <row r="1609" spans="1:9" x14ac:dyDescent="0.25">
      <c r="A1609" s="73" t="s">
        <v>123</v>
      </c>
      <c r="B1609" s="74">
        <v>46218</v>
      </c>
      <c r="C1609" s="73">
        <v>41</v>
      </c>
      <c r="D1609" s="73">
        <v>10</v>
      </c>
      <c r="E1609" s="75">
        <v>10</v>
      </c>
      <c r="F1609" s="73">
        <v>1</v>
      </c>
      <c r="G1609" s="73" t="s">
        <v>237</v>
      </c>
      <c r="H1609" s="73" t="s">
        <v>236</v>
      </c>
      <c r="I1609" s="73" t="s">
        <v>288</v>
      </c>
    </row>
    <row r="1610" spans="1:9" x14ac:dyDescent="0.25">
      <c r="A1610" s="73" t="s">
        <v>123</v>
      </c>
      <c r="B1610" s="74">
        <v>46219</v>
      </c>
      <c r="C1610" s="73">
        <v>36</v>
      </c>
      <c r="D1610" s="73">
        <v>2</v>
      </c>
      <c r="E1610" s="75">
        <v>2</v>
      </c>
      <c r="F1610" s="73">
        <v>1</v>
      </c>
      <c r="G1610" s="73" t="s">
        <v>237</v>
      </c>
      <c r="H1610" s="73" t="s">
        <v>236</v>
      </c>
      <c r="I1610" s="73" t="s">
        <v>288</v>
      </c>
    </row>
    <row r="1611" spans="1:9" x14ac:dyDescent="0.25">
      <c r="A1611" s="73" t="s">
        <v>123</v>
      </c>
      <c r="B1611" s="74">
        <v>46225</v>
      </c>
      <c r="C1611" s="73">
        <v>41</v>
      </c>
      <c r="D1611" s="73">
        <v>0</v>
      </c>
      <c r="E1611" s="75">
        <v>0</v>
      </c>
      <c r="F1611" s="73">
        <v>1</v>
      </c>
      <c r="G1611" s="73" t="s">
        <v>237</v>
      </c>
      <c r="H1611" s="73" t="s">
        <v>236</v>
      </c>
      <c r="I1611" s="73" t="s">
        <v>288</v>
      </c>
    </row>
    <row r="1612" spans="1:9" x14ac:dyDescent="0.25">
      <c r="A1612" s="73" t="s">
        <v>123</v>
      </c>
      <c r="B1612" s="74">
        <v>46227</v>
      </c>
      <c r="C1612" s="73">
        <v>36</v>
      </c>
      <c r="D1612" s="73">
        <v>0</v>
      </c>
      <c r="E1612" s="75">
        <v>0</v>
      </c>
      <c r="F1612" s="73">
        <v>1</v>
      </c>
      <c r="G1612" s="73" t="s">
        <v>237</v>
      </c>
      <c r="H1612" s="73" t="s">
        <v>236</v>
      </c>
      <c r="I1612" s="73" t="s">
        <v>288</v>
      </c>
    </row>
    <row r="1613" spans="1:9" x14ac:dyDescent="0.25">
      <c r="A1613" s="73" t="s">
        <v>123</v>
      </c>
      <c r="B1613" s="74">
        <v>46232</v>
      </c>
      <c r="C1613" s="73">
        <v>41</v>
      </c>
      <c r="D1613" s="73">
        <v>1</v>
      </c>
      <c r="E1613" s="75">
        <v>1</v>
      </c>
      <c r="F1613" s="73">
        <v>1</v>
      </c>
      <c r="G1613" s="73" t="s">
        <v>237</v>
      </c>
      <c r="H1613" s="73" t="s">
        <v>236</v>
      </c>
      <c r="I1613" s="73" t="s">
        <v>288</v>
      </c>
    </row>
    <row r="1614" spans="1:9" x14ac:dyDescent="0.25">
      <c r="A1614" s="73" t="s">
        <v>123</v>
      </c>
      <c r="B1614" s="74">
        <v>46233</v>
      </c>
      <c r="C1614" s="73">
        <v>36</v>
      </c>
      <c r="D1614" s="73">
        <v>2</v>
      </c>
      <c r="E1614" s="75">
        <v>2</v>
      </c>
      <c r="F1614" s="73">
        <v>1</v>
      </c>
      <c r="G1614" s="73" t="s">
        <v>237</v>
      </c>
      <c r="H1614" s="73" t="s">
        <v>236</v>
      </c>
      <c r="I1614" s="73" t="s">
        <v>288</v>
      </c>
    </row>
    <row r="1615" spans="1:9" x14ac:dyDescent="0.25">
      <c r="A1615" s="73" t="s">
        <v>123</v>
      </c>
      <c r="B1615" s="74">
        <v>46238</v>
      </c>
      <c r="C1615" s="73">
        <v>41</v>
      </c>
      <c r="D1615" s="73">
        <v>1</v>
      </c>
      <c r="E1615" s="75">
        <v>1</v>
      </c>
      <c r="F1615" s="73">
        <v>1</v>
      </c>
      <c r="G1615" s="73" t="s">
        <v>237</v>
      </c>
      <c r="H1615" s="73" t="s">
        <v>236</v>
      </c>
      <c r="I1615" s="73" t="s">
        <v>288</v>
      </c>
    </row>
    <row r="1616" spans="1:9" x14ac:dyDescent="0.25">
      <c r="A1616" s="73" t="s">
        <v>123</v>
      </c>
      <c r="B1616" s="74">
        <v>46240</v>
      </c>
      <c r="C1616" s="73">
        <v>36</v>
      </c>
      <c r="D1616" s="73">
        <v>0</v>
      </c>
      <c r="E1616" s="75">
        <v>0</v>
      </c>
      <c r="F1616" s="73">
        <v>1</v>
      </c>
      <c r="G1616" s="73" t="s">
        <v>237</v>
      </c>
      <c r="H1616" s="73" t="s">
        <v>236</v>
      </c>
      <c r="I1616" s="73" t="s">
        <v>288</v>
      </c>
    </row>
    <row r="1617" spans="1:9" x14ac:dyDescent="0.25">
      <c r="A1617" s="73" t="s">
        <v>123</v>
      </c>
      <c r="B1617" s="74">
        <v>46245</v>
      </c>
      <c r="C1617" s="73">
        <v>41</v>
      </c>
      <c r="D1617" s="73">
        <v>0</v>
      </c>
      <c r="E1617" s="75">
        <v>0</v>
      </c>
      <c r="F1617" s="73">
        <v>1</v>
      </c>
      <c r="G1617" s="73" t="s">
        <v>237</v>
      </c>
      <c r="H1617" s="73" t="s">
        <v>236</v>
      </c>
      <c r="I1617" s="73" t="s">
        <v>288</v>
      </c>
    </row>
    <row r="1618" spans="1:9" x14ac:dyDescent="0.25">
      <c r="A1618" s="73" t="s">
        <v>123</v>
      </c>
      <c r="B1618" s="74">
        <v>46247</v>
      </c>
      <c r="C1618" s="73">
        <v>36</v>
      </c>
      <c r="D1618" s="73">
        <v>0</v>
      </c>
      <c r="E1618" s="75">
        <v>0</v>
      </c>
      <c r="F1618" s="73">
        <v>1</v>
      </c>
      <c r="G1618" s="73" t="s">
        <v>237</v>
      </c>
      <c r="H1618" s="73" t="s">
        <v>236</v>
      </c>
      <c r="I1618" s="73" t="s">
        <v>288</v>
      </c>
    </row>
    <row r="1619" spans="1:9" x14ac:dyDescent="0.25">
      <c r="A1619" s="73" t="s">
        <v>123</v>
      </c>
      <c r="B1619" s="74">
        <v>46252</v>
      </c>
      <c r="C1619" s="73">
        <v>41</v>
      </c>
      <c r="D1619" s="73">
        <v>0</v>
      </c>
      <c r="E1619" s="75">
        <v>0</v>
      </c>
      <c r="F1619" s="73">
        <v>1</v>
      </c>
      <c r="G1619" s="73" t="s">
        <v>237</v>
      </c>
      <c r="H1619" s="73" t="s">
        <v>236</v>
      </c>
      <c r="I1619" s="73" t="s">
        <v>288</v>
      </c>
    </row>
    <row r="1620" spans="1:9" x14ac:dyDescent="0.25">
      <c r="A1620" s="73" t="s">
        <v>123</v>
      </c>
      <c r="B1620" s="74">
        <v>46254</v>
      </c>
      <c r="C1620" s="73">
        <v>36</v>
      </c>
      <c r="D1620" s="73">
        <v>0</v>
      </c>
      <c r="E1620" s="75">
        <v>0</v>
      </c>
      <c r="F1620" s="73">
        <v>1</v>
      </c>
      <c r="G1620" s="73" t="s">
        <v>237</v>
      </c>
      <c r="H1620" s="73" t="s">
        <v>236</v>
      </c>
      <c r="I1620" s="73" t="s">
        <v>288</v>
      </c>
    </row>
    <row r="1621" spans="1:9" x14ac:dyDescent="0.25">
      <c r="A1621" s="73" t="s">
        <v>123</v>
      </c>
      <c r="B1621" s="74">
        <v>46259</v>
      </c>
      <c r="C1621" s="73">
        <v>41</v>
      </c>
      <c r="D1621" s="73">
        <v>0</v>
      </c>
      <c r="E1621" s="75">
        <v>0</v>
      </c>
      <c r="F1621" s="73">
        <v>1</v>
      </c>
      <c r="G1621" s="73" t="s">
        <v>237</v>
      </c>
      <c r="H1621" s="73" t="s">
        <v>236</v>
      </c>
      <c r="I1621" s="73" t="s">
        <v>288</v>
      </c>
    </row>
    <row r="1622" spans="1:9" x14ac:dyDescent="0.25">
      <c r="A1622" s="73" t="s">
        <v>123</v>
      </c>
      <c r="B1622" s="74">
        <v>46261</v>
      </c>
      <c r="C1622" s="73">
        <v>36</v>
      </c>
      <c r="D1622" s="73">
        <v>0</v>
      </c>
      <c r="E1622" s="75">
        <v>0</v>
      </c>
      <c r="F1622" s="73">
        <v>1</v>
      </c>
      <c r="G1622" s="73" t="s">
        <v>237</v>
      </c>
      <c r="H1622" s="73" t="s">
        <v>236</v>
      </c>
      <c r="I1622" s="73" t="s">
        <v>288</v>
      </c>
    </row>
    <row r="1623" spans="1:9" x14ac:dyDescent="0.25">
      <c r="A1623" s="73" t="s">
        <v>123</v>
      </c>
      <c r="B1623" s="74">
        <v>46266</v>
      </c>
      <c r="C1623" s="73">
        <v>41</v>
      </c>
      <c r="D1623" s="73">
        <v>0</v>
      </c>
      <c r="E1623" s="75">
        <v>0</v>
      </c>
      <c r="F1623" s="73">
        <v>1</v>
      </c>
      <c r="G1623" s="73" t="s">
        <v>237</v>
      </c>
      <c r="H1623" s="73" t="s">
        <v>236</v>
      </c>
      <c r="I1623" s="73" t="s">
        <v>288</v>
      </c>
    </row>
    <row r="1624" spans="1:9" x14ac:dyDescent="0.25">
      <c r="A1624" s="73" t="s">
        <v>123</v>
      </c>
      <c r="B1624" s="74">
        <v>46268</v>
      </c>
      <c r="C1624" s="73">
        <v>36</v>
      </c>
      <c r="D1624" s="73">
        <v>0</v>
      </c>
      <c r="E1624" s="75">
        <v>0</v>
      </c>
      <c r="F1624" s="73">
        <v>1</v>
      </c>
      <c r="G1624" s="73" t="s">
        <v>237</v>
      </c>
      <c r="H1624" s="73" t="s">
        <v>236</v>
      </c>
      <c r="I1624" s="73" t="s">
        <v>288</v>
      </c>
    </row>
    <row r="1625" spans="1:9" x14ac:dyDescent="0.25">
      <c r="A1625" s="73" t="s">
        <v>123</v>
      </c>
      <c r="B1625" s="74">
        <v>46273</v>
      </c>
      <c r="C1625" s="73">
        <v>36</v>
      </c>
      <c r="D1625" s="73">
        <v>0</v>
      </c>
      <c r="E1625" s="75">
        <v>0</v>
      </c>
      <c r="F1625" s="73">
        <v>1</v>
      </c>
      <c r="G1625" s="73" t="s">
        <v>237</v>
      </c>
      <c r="H1625" s="73" t="s">
        <v>236</v>
      </c>
      <c r="I1625" s="73" t="s">
        <v>288</v>
      </c>
    </row>
    <row r="1626" spans="1:9" x14ac:dyDescent="0.25">
      <c r="A1626" s="73" t="s">
        <v>123</v>
      </c>
      <c r="B1626" s="74">
        <v>46275</v>
      </c>
      <c r="C1626" s="73">
        <v>36</v>
      </c>
      <c r="D1626" s="73">
        <v>0</v>
      </c>
      <c r="E1626" s="75">
        <v>0</v>
      </c>
      <c r="F1626" s="73">
        <v>1</v>
      </c>
      <c r="G1626" s="73" t="s">
        <v>237</v>
      </c>
      <c r="H1626" s="73" t="s">
        <v>236</v>
      </c>
      <c r="I1626" s="73" t="s">
        <v>288</v>
      </c>
    </row>
    <row r="1627" spans="1:9" x14ac:dyDescent="0.25">
      <c r="A1627" s="73" t="s">
        <v>123</v>
      </c>
      <c r="B1627" s="74">
        <v>46280</v>
      </c>
      <c r="C1627" s="73">
        <v>36</v>
      </c>
      <c r="D1627" s="73">
        <v>0</v>
      </c>
      <c r="E1627" s="75">
        <v>0</v>
      </c>
      <c r="F1627" s="73">
        <v>1</v>
      </c>
      <c r="G1627" s="73" t="s">
        <v>237</v>
      </c>
      <c r="H1627" s="73" t="s">
        <v>236</v>
      </c>
      <c r="I1627" s="73" t="s">
        <v>288</v>
      </c>
    </row>
    <row r="1628" spans="1:9" x14ac:dyDescent="0.25">
      <c r="A1628" s="73" t="s">
        <v>123</v>
      </c>
      <c r="B1628" s="74">
        <v>46283</v>
      </c>
      <c r="C1628" s="73">
        <v>36</v>
      </c>
      <c r="D1628" s="73">
        <v>0</v>
      </c>
      <c r="E1628" s="75">
        <v>0</v>
      </c>
      <c r="F1628" s="73">
        <v>1</v>
      </c>
      <c r="G1628" s="73" t="s">
        <v>237</v>
      </c>
      <c r="H1628" s="73" t="s">
        <v>236</v>
      </c>
      <c r="I1628" s="73" t="s">
        <v>288</v>
      </c>
    </row>
    <row r="1629" spans="1:9" x14ac:dyDescent="0.25">
      <c r="A1629" s="73" t="s">
        <v>123</v>
      </c>
      <c r="B1629" s="74">
        <v>46287</v>
      </c>
      <c r="C1629" s="73">
        <v>36</v>
      </c>
      <c r="D1629" s="73">
        <v>0</v>
      </c>
      <c r="E1629" s="75">
        <v>0</v>
      </c>
      <c r="F1629" s="73">
        <v>1</v>
      </c>
      <c r="G1629" s="73" t="s">
        <v>237</v>
      </c>
      <c r="H1629" s="73" t="s">
        <v>236</v>
      </c>
      <c r="I1629" s="73" t="s">
        <v>288</v>
      </c>
    </row>
    <row r="1630" spans="1:9" x14ac:dyDescent="0.25">
      <c r="A1630" s="73" t="s">
        <v>123</v>
      </c>
      <c r="B1630" s="74">
        <v>46289</v>
      </c>
      <c r="C1630" s="73">
        <v>36</v>
      </c>
      <c r="D1630" s="73">
        <v>0</v>
      </c>
      <c r="E1630" s="75">
        <v>0</v>
      </c>
      <c r="F1630" s="73">
        <v>1</v>
      </c>
      <c r="G1630" s="73" t="s">
        <v>237</v>
      </c>
      <c r="H1630" s="73" t="s">
        <v>236</v>
      </c>
      <c r="I1630" s="73" t="s">
        <v>288</v>
      </c>
    </row>
    <row r="1631" spans="1:9" x14ac:dyDescent="0.25">
      <c r="A1631" s="73" t="s">
        <v>123</v>
      </c>
      <c r="B1631" s="74">
        <v>46294</v>
      </c>
      <c r="C1631" s="73">
        <v>36</v>
      </c>
      <c r="D1631" s="73">
        <v>0</v>
      </c>
      <c r="E1631" s="75">
        <v>0</v>
      </c>
      <c r="F1631" s="73">
        <v>1</v>
      </c>
      <c r="G1631" s="73" t="s">
        <v>237</v>
      </c>
      <c r="H1631" s="73" t="s">
        <v>236</v>
      </c>
      <c r="I1631" s="73" t="s">
        <v>288</v>
      </c>
    </row>
    <row r="1632" spans="1:9" x14ac:dyDescent="0.25">
      <c r="A1632" s="73" t="s">
        <v>123</v>
      </c>
      <c r="B1632" s="74">
        <v>46296</v>
      </c>
      <c r="C1632" s="73">
        <v>36</v>
      </c>
      <c r="D1632" s="73">
        <v>0</v>
      </c>
      <c r="E1632" s="75">
        <v>0</v>
      </c>
      <c r="F1632" s="73">
        <v>1</v>
      </c>
      <c r="G1632" s="73" t="s">
        <v>237</v>
      </c>
      <c r="H1632" s="73" t="s">
        <v>236</v>
      </c>
      <c r="I1632" s="73" t="s">
        <v>288</v>
      </c>
    </row>
    <row r="1633" spans="1:9" x14ac:dyDescent="0.25">
      <c r="A1633" s="73" t="s">
        <v>123</v>
      </c>
      <c r="B1633" s="74">
        <v>46301</v>
      </c>
      <c r="C1633" s="73">
        <v>36</v>
      </c>
      <c r="D1633" s="73">
        <v>0</v>
      </c>
      <c r="E1633" s="75">
        <v>0</v>
      </c>
      <c r="F1633" s="73">
        <v>1</v>
      </c>
      <c r="G1633" s="73" t="s">
        <v>237</v>
      </c>
      <c r="H1633" s="73" t="s">
        <v>236</v>
      </c>
      <c r="I1633" s="73" t="s">
        <v>288</v>
      </c>
    </row>
    <row r="1634" spans="1:9" x14ac:dyDescent="0.25">
      <c r="A1634" s="73" t="s">
        <v>123</v>
      </c>
      <c r="B1634" s="74">
        <v>46303</v>
      </c>
      <c r="C1634" s="73">
        <v>36</v>
      </c>
      <c r="D1634" s="73">
        <v>0</v>
      </c>
      <c r="E1634" s="75">
        <v>0</v>
      </c>
      <c r="F1634" s="73">
        <v>1</v>
      </c>
      <c r="G1634" s="73" t="s">
        <v>237</v>
      </c>
      <c r="H1634" s="73" t="s">
        <v>236</v>
      </c>
      <c r="I1634" s="73" t="s">
        <v>288</v>
      </c>
    </row>
    <row r="1635" spans="1:9" x14ac:dyDescent="0.25">
      <c r="A1635" s="73" t="s">
        <v>123</v>
      </c>
      <c r="B1635" s="74">
        <v>46308</v>
      </c>
      <c r="C1635" s="73">
        <v>36</v>
      </c>
      <c r="D1635" s="73">
        <v>0</v>
      </c>
      <c r="E1635" s="75">
        <v>0</v>
      </c>
      <c r="F1635" s="73">
        <v>1</v>
      </c>
      <c r="G1635" s="73" t="s">
        <v>237</v>
      </c>
      <c r="H1635" s="73" t="s">
        <v>236</v>
      </c>
      <c r="I1635" s="73" t="s">
        <v>288</v>
      </c>
    </row>
    <row r="1636" spans="1:9" x14ac:dyDescent="0.25">
      <c r="A1636" s="73" t="s">
        <v>123</v>
      </c>
      <c r="B1636" s="74">
        <v>46310</v>
      </c>
      <c r="C1636" s="73">
        <v>36</v>
      </c>
      <c r="D1636" s="73">
        <v>0</v>
      </c>
      <c r="E1636" s="75">
        <v>0</v>
      </c>
      <c r="F1636" s="73">
        <v>1</v>
      </c>
      <c r="G1636" s="73" t="s">
        <v>237</v>
      </c>
      <c r="H1636" s="73" t="s">
        <v>236</v>
      </c>
      <c r="I1636" s="73" t="s">
        <v>288</v>
      </c>
    </row>
    <row r="1637" spans="1:9" x14ac:dyDescent="0.25">
      <c r="A1637" s="73" t="s">
        <v>123</v>
      </c>
      <c r="B1637" s="74">
        <v>46315</v>
      </c>
      <c r="C1637" s="73">
        <v>36</v>
      </c>
      <c r="D1637" s="73">
        <v>0</v>
      </c>
      <c r="E1637" s="75">
        <v>0</v>
      </c>
      <c r="F1637" s="73">
        <v>1</v>
      </c>
      <c r="G1637" s="73" t="s">
        <v>237</v>
      </c>
      <c r="H1637" s="73" t="s">
        <v>236</v>
      </c>
      <c r="I1637" s="73" t="s">
        <v>288</v>
      </c>
    </row>
    <row r="1638" spans="1:9" x14ac:dyDescent="0.25">
      <c r="A1638" s="73" t="s">
        <v>123</v>
      </c>
      <c r="B1638" s="74">
        <v>46317</v>
      </c>
      <c r="C1638" s="73">
        <v>36</v>
      </c>
      <c r="D1638" s="73">
        <v>0</v>
      </c>
      <c r="E1638" s="75">
        <v>0</v>
      </c>
      <c r="F1638" s="73">
        <v>1</v>
      </c>
      <c r="G1638" s="73" t="s">
        <v>237</v>
      </c>
      <c r="H1638" s="73" t="s">
        <v>236</v>
      </c>
      <c r="I1638" s="73" t="s">
        <v>288</v>
      </c>
    </row>
    <row r="1639" spans="1:9" x14ac:dyDescent="0.25">
      <c r="A1639" s="73" t="s">
        <v>124</v>
      </c>
      <c r="B1639" s="74">
        <v>46218</v>
      </c>
      <c r="C1639" s="73">
        <v>35</v>
      </c>
      <c r="D1639" s="73">
        <v>14</v>
      </c>
      <c r="E1639" s="75">
        <v>14</v>
      </c>
      <c r="F1639" s="73">
        <v>0</v>
      </c>
      <c r="G1639" s="73" t="s">
        <v>239</v>
      </c>
      <c r="H1639" s="73" t="s">
        <v>238</v>
      </c>
      <c r="I1639" s="73" t="s">
        <v>288</v>
      </c>
    </row>
    <row r="1640" spans="1:9" x14ac:dyDescent="0.25">
      <c r="A1640" s="73" t="s">
        <v>124</v>
      </c>
      <c r="B1640" s="74">
        <v>46225</v>
      </c>
      <c r="C1640" s="73">
        <v>35</v>
      </c>
      <c r="D1640" s="73">
        <v>20</v>
      </c>
      <c r="E1640" s="75">
        <v>20</v>
      </c>
      <c r="F1640" s="73">
        <v>0</v>
      </c>
      <c r="G1640" s="73" t="s">
        <v>239</v>
      </c>
      <c r="H1640" s="73" t="s">
        <v>238</v>
      </c>
      <c r="I1640" s="73" t="s">
        <v>288</v>
      </c>
    </row>
    <row r="1641" spans="1:9" x14ac:dyDescent="0.25">
      <c r="A1641" s="73" t="s">
        <v>124</v>
      </c>
      <c r="B1641" s="74">
        <v>46232</v>
      </c>
      <c r="C1641" s="73">
        <v>35</v>
      </c>
      <c r="D1641" s="73">
        <v>22</v>
      </c>
      <c r="E1641" s="75">
        <v>22</v>
      </c>
      <c r="F1641" s="73">
        <v>0</v>
      </c>
      <c r="G1641" s="73" t="s">
        <v>239</v>
      </c>
      <c r="H1641" s="73" t="s">
        <v>238</v>
      </c>
      <c r="I1641" s="73" t="s">
        <v>288</v>
      </c>
    </row>
    <row r="1642" spans="1:9" x14ac:dyDescent="0.25">
      <c r="A1642" s="73" t="s">
        <v>124</v>
      </c>
      <c r="B1642" s="74">
        <v>46239</v>
      </c>
      <c r="C1642" s="73">
        <v>35</v>
      </c>
      <c r="D1642" s="73">
        <v>13</v>
      </c>
      <c r="E1642" s="75">
        <v>13</v>
      </c>
      <c r="F1642" s="73">
        <v>0</v>
      </c>
      <c r="G1642" s="73" t="s">
        <v>239</v>
      </c>
      <c r="H1642" s="73" t="s">
        <v>238</v>
      </c>
      <c r="I1642" s="73" t="s">
        <v>288</v>
      </c>
    </row>
    <row r="1643" spans="1:9" x14ac:dyDescent="0.25">
      <c r="A1643" s="73" t="s">
        <v>124</v>
      </c>
      <c r="B1643" s="74">
        <v>46246</v>
      </c>
      <c r="C1643" s="73">
        <v>35</v>
      </c>
      <c r="D1643" s="73">
        <v>16</v>
      </c>
      <c r="E1643" s="75">
        <v>16</v>
      </c>
      <c r="F1643" s="73">
        <v>0</v>
      </c>
      <c r="G1643" s="73" t="s">
        <v>239</v>
      </c>
      <c r="H1643" s="73" t="s">
        <v>238</v>
      </c>
      <c r="I1643" s="73" t="s">
        <v>288</v>
      </c>
    </row>
    <row r="1644" spans="1:9" x14ac:dyDescent="0.25">
      <c r="A1644" s="73" t="s">
        <v>124</v>
      </c>
      <c r="B1644" s="74">
        <v>46253</v>
      </c>
      <c r="C1644" s="73">
        <v>35</v>
      </c>
      <c r="D1644" s="73">
        <v>17</v>
      </c>
      <c r="E1644" s="75">
        <v>17</v>
      </c>
      <c r="F1644" s="73">
        <v>0</v>
      </c>
      <c r="G1644" s="73" t="s">
        <v>239</v>
      </c>
      <c r="H1644" s="73" t="s">
        <v>238</v>
      </c>
      <c r="I1644" s="73" t="s">
        <v>288</v>
      </c>
    </row>
    <row r="1645" spans="1:9" x14ac:dyDescent="0.25">
      <c r="A1645" s="73" t="s">
        <v>124</v>
      </c>
      <c r="B1645" s="74">
        <v>46260</v>
      </c>
      <c r="C1645" s="73">
        <v>35</v>
      </c>
      <c r="D1645" s="73">
        <v>26</v>
      </c>
      <c r="E1645" s="75">
        <v>26</v>
      </c>
      <c r="F1645" s="73">
        <v>0</v>
      </c>
      <c r="G1645" s="73" t="s">
        <v>239</v>
      </c>
      <c r="H1645" s="73" t="s">
        <v>238</v>
      </c>
      <c r="I1645" s="73" t="s">
        <v>288</v>
      </c>
    </row>
    <row r="1646" spans="1:9" x14ac:dyDescent="0.25">
      <c r="A1646" s="73" t="s">
        <v>124</v>
      </c>
      <c r="B1646" s="74">
        <v>46267</v>
      </c>
      <c r="C1646" s="73">
        <v>35</v>
      </c>
      <c r="D1646" s="73">
        <v>13</v>
      </c>
      <c r="E1646" s="75">
        <v>13</v>
      </c>
      <c r="F1646" s="73">
        <v>0</v>
      </c>
      <c r="G1646" s="73" t="s">
        <v>239</v>
      </c>
      <c r="H1646" s="73" t="s">
        <v>238</v>
      </c>
      <c r="I1646" s="73" t="s">
        <v>288</v>
      </c>
    </row>
    <row r="1647" spans="1:9" x14ac:dyDescent="0.25">
      <c r="A1647" s="73" t="s">
        <v>124</v>
      </c>
      <c r="B1647" s="74">
        <v>46274</v>
      </c>
      <c r="C1647" s="73">
        <v>35</v>
      </c>
      <c r="D1647" s="73">
        <v>6</v>
      </c>
      <c r="E1647" s="75">
        <v>6</v>
      </c>
      <c r="F1647" s="73">
        <v>0</v>
      </c>
      <c r="G1647" s="73" t="s">
        <v>239</v>
      </c>
      <c r="H1647" s="73" t="s">
        <v>238</v>
      </c>
      <c r="I1647" s="73" t="s">
        <v>288</v>
      </c>
    </row>
    <row r="1648" spans="1:9" x14ac:dyDescent="0.25">
      <c r="A1648" s="73" t="s">
        <v>124</v>
      </c>
      <c r="B1648" s="74">
        <v>46281</v>
      </c>
      <c r="C1648" s="73">
        <v>35</v>
      </c>
      <c r="D1648" s="73">
        <v>6</v>
      </c>
      <c r="E1648" s="75">
        <v>6</v>
      </c>
      <c r="F1648" s="73">
        <v>0</v>
      </c>
      <c r="G1648" s="73" t="s">
        <v>239</v>
      </c>
      <c r="H1648" s="73" t="s">
        <v>238</v>
      </c>
      <c r="I1648" s="73" t="s">
        <v>288</v>
      </c>
    </row>
    <row r="1649" spans="1:9" x14ac:dyDescent="0.25">
      <c r="A1649" s="73" t="s">
        <v>124</v>
      </c>
      <c r="B1649" s="74">
        <v>46288</v>
      </c>
      <c r="C1649" s="73">
        <v>35</v>
      </c>
      <c r="D1649" s="73">
        <v>7</v>
      </c>
      <c r="E1649" s="75">
        <v>7</v>
      </c>
      <c r="F1649" s="73">
        <v>0</v>
      </c>
      <c r="G1649" s="73" t="s">
        <v>239</v>
      </c>
      <c r="H1649" s="73" t="s">
        <v>238</v>
      </c>
      <c r="I1649" s="73" t="s">
        <v>288</v>
      </c>
    </row>
    <row r="1650" spans="1:9" x14ac:dyDescent="0.25">
      <c r="A1650" s="73" t="s">
        <v>124</v>
      </c>
      <c r="B1650" s="74">
        <v>46295</v>
      </c>
      <c r="C1650" s="73">
        <v>35</v>
      </c>
      <c r="D1650" s="73">
        <v>3</v>
      </c>
      <c r="E1650" s="75">
        <v>3</v>
      </c>
      <c r="F1650" s="73">
        <v>0</v>
      </c>
      <c r="G1650" s="73" t="s">
        <v>239</v>
      </c>
      <c r="H1650" s="73" t="s">
        <v>238</v>
      </c>
      <c r="I1650" s="73" t="s">
        <v>288</v>
      </c>
    </row>
    <row r="1651" spans="1:9" x14ac:dyDescent="0.25">
      <c r="A1651" s="73" t="s">
        <v>124</v>
      </c>
      <c r="B1651" s="74">
        <v>46302</v>
      </c>
      <c r="C1651" s="73">
        <v>35</v>
      </c>
      <c r="D1651" s="73">
        <v>0</v>
      </c>
      <c r="E1651" s="75">
        <v>0</v>
      </c>
      <c r="F1651" s="73">
        <v>0</v>
      </c>
      <c r="G1651" s="73" t="s">
        <v>239</v>
      </c>
      <c r="H1651" s="73" t="s">
        <v>238</v>
      </c>
      <c r="I1651" s="73" t="s">
        <v>288</v>
      </c>
    </row>
    <row r="1652" spans="1:9" x14ac:dyDescent="0.25">
      <c r="A1652" s="73" t="s">
        <v>124</v>
      </c>
      <c r="B1652" s="74">
        <v>46309</v>
      </c>
      <c r="C1652" s="73">
        <v>35</v>
      </c>
      <c r="D1652" s="73">
        <v>1</v>
      </c>
      <c r="E1652" s="75">
        <v>1</v>
      </c>
      <c r="F1652" s="73">
        <v>0</v>
      </c>
      <c r="G1652" s="73" t="s">
        <v>239</v>
      </c>
      <c r="H1652" s="73" t="s">
        <v>238</v>
      </c>
      <c r="I1652" s="73" t="s">
        <v>288</v>
      </c>
    </row>
    <row r="1653" spans="1:9" x14ac:dyDescent="0.25">
      <c r="A1653" s="73" t="s">
        <v>124</v>
      </c>
      <c r="B1653" s="74">
        <v>46316</v>
      </c>
      <c r="C1653" s="73">
        <v>35</v>
      </c>
      <c r="D1653" s="73">
        <v>1</v>
      </c>
      <c r="E1653" s="75">
        <v>1</v>
      </c>
      <c r="F1653" s="73">
        <v>0</v>
      </c>
      <c r="G1653" s="73" t="s">
        <v>239</v>
      </c>
      <c r="H1653" s="73" t="s">
        <v>238</v>
      </c>
      <c r="I1653" s="73" t="s">
        <v>288</v>
      </c>
    </row>
    <row r="1654" spans="1:9" x14ac:dyDescent="0.25">
      <c r="A1654" s="73" t="s">
        <v>125</v>
      </c>
      <c r="B1654" s="74">
        <v>46218</v>
      </c>
      <c r="C1654" s="73">
        <v>35</v>
      </c>
      <c r="D1654" s="73">
        <v>13</v>
      </c>
      <c r="E1654" s="75">
        <v>13</v>
      </c>
      <c r="F1654" s="73">
        <v>0</v>
      </c>
      <c r="G1654" s="73" t="s">
        <v>241</v>
      </c>
      <c r="H1654" s="73" t="s">
        <v>240</v>
      </c>
      <c r="I1654" s="73" t="s">
        <v>288</v>
      </c>
    </row>
    <row r="1655" spans="1:9" x14ac:dyDescent="0.25">
      <c r="A1655" s="73" t="s">
        <v>125</v>
      </c>
      <c r="B1655" s="74">
        <v>46225</v>
      </c>
      <c r="C1655" s="73">
        <v>35</v>
      </c>
      <c r="D1655" s="73">
        <v>35</v>
      </c>
      <c r="E1655" s="75">
        <v>35</v>
      </c>
      <c r="F1655" s="73">
        <v>0</v>
      </c>
      <c r="G1655" s="73" t="s">
        <v>241</v>
      </c>
      <c r="H1655" s="73" t="s">
        <v>240</v>
      </c>
      <c r="I1655" s="73" t="s">
        <v>288</v>
      </c>
    </row>
    <row r="1656" spans="1:9" x14ac:dyDescent="0.25">
      <c r="A1656" s="73" t="s">
        <v>125</v>
      </c>
      <c r="B1656" s="74">
        <v>46232</v>
      </c>
      <c r="C1656" s="73">
        <v>35</v>
      </c>
      <c r="D1656" s="73">
        <v>24</v>
      </c>
      <c r="E1656" s="75">
        <v>24</v>
      </c>
      <c r="F1656" s="73">
        <v>0</v>
      </c>
      <c r="G1656" s="73" t="s">
        <v>241</v>
      </c>
      <c r="H1656" s="73" t="s">
        <v>240</v>
      </c>
      <c r="I1656" s="73" t="s">
        <v>288</v>
      </c>
    </row>
    <row r="1657" spans="1:9" x14ac:dyDescent="0.25">
      <c r="A1657" s="73" t="s">
        <v>125</v>
      </c>
      <c r="B1657" s="74">
        <v>46239</v>
      </c>
      <c r="C1657" s="73">
        <v>35</v>
      </c>
      <c r="D1657" s="73">
        <v>35</v>
      </c>
      <c r="E1657" s="75">
        <v>35</v>
      </c>
      <c r="F1657" s="73">
        <v>0</v>
      </c>
      <c r="G1657" s="73" t="s">
        <v>241</v>
      </c>
      <c r="H1657" s="73" t="s">
        <v>240</v>
      </c>
      <c r="I1657" s="73" t="s">
        <v>288</v>
      </c>
    </row>
    <row r="1658" spans="1:9" x14ac:dyDescent="0.25">
      <c r="A1658" s="73" t="s">
        <v>125</v>
      </c>
      <c r="B1658" s="74">
        <v>46246</v>
      </c>
      <c r="C1658" s="73">
        <v>35</v>
      </c>
      <c r="D1658" s="73">
        <v>22</v>
      </c>
      <c r="E1658" s="75">
        <v>22</v>
      </c>
      <c r="F1658" s="73">
        <v>0</v>
      </c>
      <c r="G1658" s="73" t="s">
        <v>241</v>
      </c>
      <c r="H1658" s="73" t="s">
        <v>240</v>
      </c>
      <c r="I1658" s="73" t="s">
        <v>288</v>
      </c>
    </row>
    <row r="1659" spans="1:9" x14ac:dyDescent="0.25">
      <c r="A1659" s="73" t="s">
        <v>125</v>
      </c>
      <c r="B1659" s="74">
        <v>46253</v>
      </c>
      <c r="C1659" s="73">
        <v>35</v>
      </c>
      <c r="D1659" s="73">
        <v>17</v>
      </c>
      <c r="E1659" s="75">
        <v>17</v>
      </c>
      <c r="F1659" s="73">
        <v>0</v>
      </c>
      <c r="G1659" s="73" t="s">
        <v>241</v>
      </c>
      <c r="H1659" s="73" t="s">
        <v>240</v>
      </c>
      <c r="I1659" s="73" t="s">
        <v>288</v>
      </c>
    </row>
    <row r="1660" spans="1:9" x14ac:dyDescent="0.25">
      <c r="A1660" s="73" t="s">
        <v>125</v>
      </c>
      <c r="B1660" s="74">
        <v>46260</v>
      </c>
      <c r="C1660" s="73">
        <v>35</v>
      </c>
      <c r="D1660" s="73">
        <v>5</v>
      </c>
      <c r="E1660" s="75">
        <v>5</v>
      </c>
      <c r="F1660" s="73">
        <v>0</v>
      </c>
      <c r="G1660" s="73" t="s">
        <v>241</v>
      </c>
      <c r="H1660" s="73" t="s">
        <v>240</v>
      </c>
      <c r="I1660" s="73" t="s">
        <v>288</v>
      </c>
    </row>
    <row r="1661" spans="1:9" x14ac:dyDescent="0.25">
      <c r="A1661" s="73" t="s">
        <v>125</v>
      </c>
      <c r="B1661" s="74">
        <v>46267</v>
      </c>
      <c r="C1661" s="73">
        <v>35</v>
      </c>
      <c r="D1661" s="73">
        <v>12</v>
      </c>
      <c r="E1661" s="75">
        <v>12</v>
      </c>
      <c r="F1661" s="73">
        <v>0</v>
      </c>
      <c r="G1661" s="73" t="s">
        <v>241</v>
      </c>
      <c r="H1661" s="73" t="s">
        <v>240</v>
      </c>
      <c r="I1661" s="73" t="s">
        <v>288</v>
      </c>
    </row>
    <row r="1662" spans="1:9" x14ac:dyDescent="0.25">
      <c r="A1662" s="73" t="s">
        <v>125</v>
      </c>
      <c r="B1662" s="74">
        <v>46274</v>
      </c>
      <c r="C1662" s="73">
        <v>35</v>
      </c>
      <c r="D1662" s="73">
        <v>7</v>
      </c>
      <c r="E1662" s="75">
        <v>7</v>
      </c>
      <c r="F1662" s="73">
        <v>0</v>
      </c>
      <c r="G1662" s="73" t="s">
        <v>241</v>
      </c>
      <c r="H1662" s="73" t="s">
        <v>240</v>
      </c>
      <c r="I1662" s="73" t="s">
        <v>288</v>
      </c>
    </row>
    <row r="1663" spans="1:9" x14ac:dyDescent="0.25">
      <c r="A1663" s="73" t="s">
        <v>125</v>
      </c>
      <c r="B1663" s="74">
        <v>46281</v>
      </c>
      <c r="C1663" s="73">
        <v>35</v>
      </c>
      <c r="D1663" s="73">
        <v>4</v>
      </c>
      <c r="E1663" s="75">
        <v>4</v>
      </c>
      <c r="F1663" s="73">
        <v>0</v>
      </c>
      <c r="G1663" s="73" t="s">
        <v>241</v>
      </c>
      <c r="H1663" s="73" t="s">
        <v>240</v>
      </c>
      <c r="I1663" s="73" t="s">
        <v>288</v>
      </c>
    </row>
    <row r="1664" spans="1:9" x14ac:dyDescent="0.25">
      <c r="A1664" s="73" t="s">
        <v>125</v>
      </c>
      <c r="B1664" s="74">
        <v>46288</v>
      </c>
      <c r="C1664" s="73">
        <v>35</v>
      </c>
      <c r="D1664" s="73">
        <v>0</v>
      </c>
      <c r="E1664" s="75">
        <v>0</v>
      </c>
      <c r="F1664" s="73">
        <v>0</v>
      </c>
      <c r="G1664" s="73" t="s">
        <v>241</v>
      </c>
      <c r="H1664" s="73" t="s">
        <v>240</v>
      </c>
      <c r="I1664" s="73" t="s">
        <v>288</v>
      </c>
    </row>
    <row r="1665" spans="1:9" x14ac:dyDescent="0.25">
      <c r="A1665" s="73" t="s">
        <v>125</v>
      </c>
      <c r="B1665" s="74">
        <v>46295</v>
      </c>
      <c r="C1665" s="73">
        <v>35</v>
      </c>
      <c r="D1665" s="73">
        <v>1</v>
      </c>
      <c r="E1665" s="75">
        <v>1</v>
      </c>
      <c r="F1665" s="73">
        <v>0</v>
      </c>
      <c r="G1665" s="73" t="s">
        <v>241</v>
      </c>
      <c r="H1665" s="73" t="s">
        <v>240</v>
      </c>
      <c r="I1665" s="73" t="s">
        <v>288</v>
      </c>
    </row>
    <row r="1666" spans="1:9" x14ac:dyDescent="0.25">
      <c r="A1666" s="73" t="s">
        <v>125</v>
      </c>
      <c r="B1666" s="74">
        <v>46302</v>
      </c>
      <c r="C1666" s="73">
        <v>35</v>
      </c>
      <c r="D1666" s="73">
        <v>0</v>
      </c>
      <c r="E1666" s="75">
        <v>0</v>
      </c>
      <c r="F1666" s="73">
        <v>0</v>
      </c>
      <c r="G1666" s="73" t="s">
        <v>241</v>
      </c>
      <c r="H1666" s="73" t="s">
        <v>240</v>
      </c>
      <c r="I1666" s="73" t="s">
        <v>288</v>
      </c>
    </row>
    <row r="1667" spans="1:9" x14ac:dyDescent="0.25">
      <c r="A1667" s="73" t="s">
        <v>125</v>
      </c>
      <c r="B1667" s="74">
        <v>46309</v>
      </c>
      <c r="C1667" s="73">
        <v>35</v>
      </c>
      <c r="D1667" s="73">
        <v>1</v>
      </c>
      <c r="E1667" s="75">
        <v>1</v>
      </c>
      <c r="F1667" s="73">
        <v>0</v>
      </c>
      <c r="G1667" s="73" t="s">
        <v>241</v>
      </c>
      <c r="H1667" s="73" t="s">
        <v>240</v>
      </c>
      <c r="I1667" s="73" t="s">
        <v>288</v>
      </c>
    </row>
    <row r="1668" spans="1:9" x14ac:dyDescent="0.25">
      <c r="A1668" s="73" t="s">
        <v>125</v>
      </c>
      <c r="B1668" s="74">
        <v>46316</v>
      </c>
      <c r="C1668" s="73">
        <v>35</v>
      </c>
      <c r="D1668" s="73">
        <v>1</v>
      </c>
      <c r="E1668" s="75">
        <v>1</v>
      </c>
      <c r="F1668" s="73">
        <v>0</v>
      </c>
      <c r="G1668" s="73" t="s">
        <v>241</v>
      </c>
      <c r="H1668" s="73" t="s">
        <v>240</v>
      </c>
      <c r="I1668" s="73" t="s">
        <v>288</v>
      </c>
    </row>
    <row r="1669" spans="1:9" x14ac:dyDescent="0.25">
      <c r="A1669" s="73" t="s">
        <v>128</v>
      </c>
      <c r="B1669" s="74">
        <v>46221</v>
      </c>
      <c r="C1669" s="73">
        <v>42</v>
      </c>
      <c r="D1669" s="73">
        <v>13</v>
      </c>
      <c r="E1669" s="75">
        <v>13</v>
      </c>
      <c r="F1669" s="73">
        <v>0</v>
      </c>
      <c r="G1669" s="73" t="s">
        <v>243</v>
      </c>
      <c r="H1669" s="73" t="s">
        <v>242</v>
      </c>
      <c r="I1669" s="73" t="s">
        <v>288</v>
      </c>
    </row>
    <row r="1670" spans="1:9" x14ac:dyDescent="0.25">
      <c r="A1670" s="73" t="s">
        <v>128</v>
      </c>
      <c r="B1670" s="74">
        <v>46228</v>
      </c>
      <c r="C1670" s="73">
        <v>42</v>
      </c>
      <c r="D1670" s="73">
        <v>10</v>
      </c>
      <c r="E1670" s="75">
        <v>10</v>
      </c>
      <c r="F1670" s="73">
        <v>0</v>
      </c>
      <c r="G1670" s="73" t="s">
        <v>243</v>
      </c>
      <c r="H1670" s="73" t="s">
        <v>242</v>
      </c>
      <c r="I1670" s="73" t="s">
        <v>288</v>
      </c>
    </row>
    <row r="1671" spans="1:9" x14ac:dyDescent="0.25">
      <c r="A1671" s="73" t="s">
        <v>128</v>
      </c>
      <c r="B1671" s="74">
        <v>46235</v>
      </c>
      <c r="C1671" s="73">
        <v>42</v>
      </c>
      <c r="D1671" s="73">
        <v>8</v>
      </c>
      <c r="E1671" s="75">
        <v>8</v>
      </c>
      <c r="F1671" s="73">
        <v>0</v>
      </c>
      <c r="G1671" s="73" t="s">
        <v>243</v>
      </c>
      <c r="H1671" s="73" t="s">
        <v>242</v>
      </c>
      <c r="I1671" s="73" t="s">
        <v>289</v>
      </c>
    </row>
    <row r="1672" spans="1:9" x14ac:dyDescent="0.25">
      <c r="A1672" s="73" t="s">
        <v>128</v>
      </c>
      <c r="B1672" s="74">
        <v>46242</v>
      </c>
      <c r="C1672" s="73">
        <v>42</v>
      </c>
      <c r="D1672" s="73">
        <v>10</v>
      </c>
      <c r="E1672" s="75">
        <v>10</v>
      </c>
      <c r="F1672" s="73">
        <v>0</v>
      </c>
      <c r="G1672" s="73" t="s">
        <v>243</v>
      </c>
      <c r="H1672" s="73" t="s">
        <v>242</v>
      </c>
      <c r="I1672" s="73" t="s">
        <v>289</v>
      </c>
    </row>
    <row r="1673" spans="1:9" x14ac:dyDescent="0.25">
      <c r="A1673" s="73" t="s">
        <v>128</v>
      </c>
      <c r="B1673" s="74">
        <v>46249</v>
      </c>
      <c r="C1673" s="73">
        <v>42</v>
      </c>
      <c r="D1673" s="73">
        <v>4</v>
      </c>
      <c r="E1673" s="75">
        <v>4</v>
      </c>
      <c r="F1673" s="73">
        <v>0</v>
      </c>
      <c r="G1673" s="73" t="s">
        <v>243</v>
      </c>
      <c r="H1673" s="73" t="s">
        <v>242</v>
      </c>
      <c r="I1673" s="73" t="s">
        <v>289</v>
      </c>
    </row>
    <row r="1674" spans="1:9" x14ac:dyDescent="0.25">
      <c r="A1674" s="73" t="s">
        <v>128</v>
      </c>
      <c r="B1674" s="74">
        <v>46256</v>
      </c>
      <c r="C1674" s="73">
        <v>42</v>
      </c>
      <c r="D1674" s="73">
        <v>2</v>
      </c>
      <c r="E1674" s="75">
        <v>2</v>
      </c>
      <c r="F1674" s="73">
        <v>0</v>
      </c>
      <c r="G1674" s="73" t="s">
        <v>243</v>
      </c>
      <c r="H1674" s="73" t="s">
        <v>242</v>
      </c>
      <c r="I1674" s="73" t="s">
        <v>289</v>
      </c>
    </row>
    <row r="1675" spans="1:9" x14ac:dyDescent="0.25">
      <c r="A1675" s="73" t="s">
        <v>128</v>
      </c>
      <c r="B1675" s="74">
        <v>46263</v>
      </c>
      <c r="C1675" s="73">
        <v>42</v>
      </c>
      <c r="D1675" s="73">
        <v>1</v>
      </c>
      <c r="E1675" s="75">
        <v>1</v>
      </c>
      <c r="F1675" s="73">
        <v>0</v>
      </c>
      <c r="G1675" s="73" t="s">
        <v>243</v>
      </c>
      <c r="H1675" s="73" t="s">
        <v>242</v>
      </c>
      <c r="I1675" s="73" t="s">
        <v>289</v>
      </c>
    </row>
    <row r="1676" spans="1:9" x14ac:dyDescent="0.25">
      <c r="A1676" s="73" t="s">
        <v>128</v>
      </c>
      <c r="B1676" s="74">
        <v>46270</v>
      </c>
      <c r="C1676" s="73">
        <v>42</v>
      </c>
      <c r="D1676" s="73">
        <v>1</v>
      </c>
      <c r="E1676" s="75">
        <v>1</v>
      </c>
      <c r="F1676" s="73">
        <v>0</v>
      </c>
      <c r="G1676" s="73" t="s">
        <v>243</v>
      </c>
      <c r="H1676" s="73" t="s">
        <v>242</v>
      </c>
      <c r="I1676" s="73" t="s">
        <v>288</v>
      </c>
    </row>
    <row r="1677" spans="1:9" x14ac:dyDescent="0.25">
      <c r="A1677" s="73" t="s">
        <v>128</v>
      </c>
      <c r="B1677" s="74">
        <v>46277</v>
      </c>
      <c r="C1677" s="73">
        <v>42</v>
      </c>
      <c r="D1677" s="73">
        <v>0</v>
      </c>
      <c r="E1677" s="75">
        <v>0</v>
      </c>
      <c r="F1677" s="73">
        <v>0</v>
      </c>
      <c r="G1677" s="73" t="s">
        <v>243</v>
      </c>
      <c r="H1677" s="73" t="s">
        <v>242</v>
      </c>
      <c r="I1677" s="73" t="s">
        <v>288</v>
      </c>
    </row>
    <row r="1678" spans="1:9" x14ac:dyDescent="0.25">
      <c r="A1678" s="73" t="s">
        <v>128</v>
      </c>
      <c r="B1678" s="74">
        <v>46284</v>
      </c>
      <c r="C1678" s="73">
        <v>67</v>
      </c>
      <c r="D1678" s="73">
        <v>0</v>
      </c>
      <c r="E1678" s="75">
        <v>0</v>
      </c>
      <c r="F1678" s="73">
        <v>0</v>
      </c>
      <c r="G1678" s="73" t="s">
        <v>243</v>
      </c>
      <c r="H1678" s="73" t="s">
        <v>242</v>
      </c>
      <c r="I1678" s="73" t="s">
        <v>289</v>
      </c>
    </row>
    <row r="1679" spans="1:9" x14ac:dyDescent="0.25">
      <c r="A1679" s="73" t="s">
        <v>128</v>
      </c>
      <c r="B1679" s="74">
        <v>46291</v>
      </c>
      <c r="C1679" s="73">
        <v>67</v>
      </c>
      <c r="D1679" s="73">
        <v>0</v>
      </c>
      <c r="E1679" s="75">
        <v>0</v>
      </c>
      <c r="F1679" s="73">
        <v>0</v>
      </c>
      <c r="G1679" s="73" t="s">
        <v>243</v>
      </c>
      <c r="H1679" s="73" t="s">
        <v>242</v>
      </c>
      <c r="I1679" s="73" t="s">
        <v>289</v>
      </c>
    </row>
    <row r="1680" spans="1:9" x14ac:dyDescent="0.25">
      <c r="A1680" s="73" t="s">
        <v>128</v>
      </c>
      <c r="B1680" s="74">
        <v>46298</v>
      </c>
      <c r="C1680" s="73">
        <v>42</v>
      </c>
      <c r="D1680" s="73">
        <v>0</v>
      </c>
      <c r="E1680" s="75">
        <v>0</v>
      </c>
      <c r="F1680" s="73">
        <v>0</v>
      </c>
      <c r="G1680" s="73" t="s">
        <v>243</v>
      </c>
      <c r="H1680" s="73" t="s">
        <v>242</v>
      </c>
      <c r="I1680" s="73" t="s">
        <v>288</v>
      </c>
    </row>
    <row r="1681" spans="1:9" x14ac:dyDescent="0.25">
      <c r="A1681" s="73" t="s">
        <v>128</v>
      </c>
      <c r="B1681" s="74">
        <v>46305</v>
      </c>
      <c r="C1681" s="73">
        <v>42</v>
      </c>
      <c r="D1681" s="73">
        <v>0</v>
      </c>
      <c r="E1681" s="75">
        <v>0</v>
      </c>
      <c r="F1681" s="73">
        <v>0</v>
      </c>
      <c r="G1681" s="73" t="s">
        <v>243</v>
      </c>
      <c r="H1681" s="73" t="s">
        <v>242</v>
      </c>
      <c r="I1681" s="73" t="s">
        <v>288</v>
      </c>
    </row>
    <row r="1682" spans="1:9" x14ac:dyDescent="0.25">
      <c r="A1682" s="73" t="s">
        <v>128</v>
      </c>
      <c r="B1682" s="74">
        <v>46312</v>
      </c>
      <c r="C1682" s="73">
        <v>42</v>
      </c>
      <c r="D1682" s="73">
        <v>0</v>
      </c>
      <c r="E1682" s="75">
        <v>0</v>
      </c>
      <c r="F1682" s="73">
        <v>0</v>
      </c>
      <c r="G1682" s="73" t="s">
        <v>243</v>
      </c>
      <c r="H1682" s="73" t="s">
        <v>242</v>
      </c>
      <c r="I1682" s="73" t="s">
        <v>288</v>
      </c>
    </row>
    <row r="1683" spans="1:9" x14ac:dyDescent="0.25">
      <c r="A1683" s="73" t="s">
        <v>128</v>
      </c>
      <c r="B1683" s="74">
        <v>46319</v>
      </c>
      <c r="C1683" s="73">
        <v>42</v>
      </c>
      <c r="D1683" s="73">
        <v>0</v>
      </c>
      <c r="E1683" s="75">
        <v>0</v>
      </c>
      <c r="F1683" s="73">
        <v>0</v>
      </c>
      <c r="G1683" s="73" t="s">
        <v>243</v>
      </c>
      <c r="H1683" s="73" t="s">
        <v>242</v>
      </c>
      <c r="I1683" s="73" t="s">
        <v>288</v>
      </c>
    </row>
    <row r="1684" spans="1:9" x14ac:dyDescent="0.25">
      <c r="A1684" s="73" t="s">
        <v>129</v>
      </c>
      <c r="B1684" s="74">
        <v>46221</v>
      </c>
      <c r="C1684" s="73">
        <v>45</v>
      </c>
      <c r="D1684" s="73">
        <v>7</v>
      </c>
      <c r="E1684" s="75">
        <v>7</v>
      </c>
      <c r="F1684" s="73">
        <v>0</v>
      </c>
      <c r="G1684" s="73" t="s">
        <v>245</v>
      </c>
      <c r="H1684" s="73" t="s">
        <v>244</v>
      </c>
      <c r="I1684" s="73" t="s">
        <v>288</v>
      </c>
    </row>
    <row r="1685" spans="1:9" x14ac:dyDescent="0.25">
      <c r="A1685" s="73" t="s">
        <v>129</v>
      </c>
      <c r="B1685" s="74">
        <v>46228</v>
      </c>
      <c r="C1685" s="73">
        <v>45</v>
      </c>
      <c r="D1685" s="73">
        <v>7</v>
      </c>
      <c r="E1685" s="75">
        <v>7</v>
      </c>
      <c r="F1685" s="73">
        <v>0</v>
      </c>
      <c r="G1685" s="73" t="s">
        <v>245</v>
      </c>
      <c r="H1685" s="73" t="s">
        <v>244</v>
      </c>
      <c r="I1685" s="73" t="s">
        <v>288</v>
      </c>
    </row>
    <row r="1686" spans="1:9" x14ac:dyDescent="0.25">
      <c r="A1686" s="73" t="s">
        <v>129</v>
      </c>
      <c r="B1686" s="74">
        <v>46235</v>
      </c>
      <c r="C1686" s="73">
        <v>45</v>
      </c>
      <c r="D1686" s="73">
        <v>17</v>
      </c>
      <c r="E1686" s="75">
        <v>17</v>
      </c>
      <c r="F1686" s="73">
        <v>0</v>
      </c>
      <c r="G1686" s="73" t="s">
        <v>245</v>
      </c>
      <c r="H1686" s="73" t="s">
        <v>244</v>
      </c>
      <c r="I1686" s="73" t="s">
        <v>289</v>
      </c>
    </row>
    <row r="1687" spans="1:9" x14ac:dyDescent="0.25">
      <c r="A1687" s="73" t="s">
        <v>129</v>
      </c>
      <c r="B1687" s="74">
        <v>46242</v>
      </c>
      <c r="C1687" s="73">
        <v>45</v>
      </c>
      <c r="D1687" s="73">
        <v>15</v>
      </c>
      <c r="E1687" s="75">
        <v>15</v>
      </c>
      <c r="F1687" s="73">
        <v>0</v>
      </c>
      <c r="G1687" s="73" t="s">
        <v>245</v>
      </c>
      <c r="H1687" s="73" t="s">
        <v>244</v>
      </c>
      <c r="I1687" s="73" t="s">
        <v>289</v>
      </c>
    </row>
    <row r="1688" spans="1:9" x14ac:dyDescent="0.25">
      <c r="A1688" s="73" t="s">
        <v>129</v>
      </c>
      <c r="B1688" s="74">
        <v>46249</v>
      </c>
      <c r="C1688" s="73">
        <v>45</v>
      </c>
      <c r="D1688" s="73">
        <v>8</v>
      </c>
      <c r="E1688" s="75">
        <v>8</v>
      </c>
      <c r="F1688" s="73">
        <v>0</v>
      </c>
      <c r="G1688" s="73" t="s">
        <v>245</v>
      </c>
      <c r="H1688" s="73" t="s">
        <v>244</v>
      </c>
      <c r="I1688" s="73" t="s">
        <v>289</v>
      </c>
    </row>
    <row r="1689" spans="1:9" x14ac:dyDescent="0.25">
      <c r="A1689" s="73" t="s">
        <v>129</v>
      </c>
      <c r="B1689" s="74">
        <v>46256</v>
      </c>
      <c r="C1689" s="73">
        <v>45</v>
      </c>
      <c r="D1689" s="73">
        <v>7</v>
      </c>
      <c r="E1689" s="75">
        <v>7</v>
      </c>
      <c r="F1689" s="73">
        <v>0</v>
      </c>
      <c r="G1689" s="73" t="s">
        <v>245</v>
      </c>
      <c r="H1689" s="73" t="s">
        <v>244</v>
      </c>
      <c r="I1689" s="73" t="s">
        <v>289</v>
      </c>
    </row>
    <row r="1690" spans="1:9" x14ac:dyDescent="0.25">
      <c r="A1690" s="73" t="s">
        <v>129</v>
      </c>
      <c r="B1690" s="74">
        <v>46263</v>
      </c>
      <c r="C1690" s="73">
        <v>45</v>
      </c>
      <c r="D1690" s="73">
        <v>3</v>
      </c>
      <c r="E1690" s="75">
        <v>3</v>
      </c>
      <c r="F1690" s="73">
        <v>0</v>
      </c>
      <c r="G1690" s="73" t="s">
        <v>245</v>
      </c>
      <c r="H1690" s="73" t="s">
        <v>244</v>
      </c>
      <c r="I1690" s="73" t="s">
        <v>289</v>
      </c>
    </row>
    <row r="1691" spans="1:9" x14ac:dyDescent="0.25">
      <c r="A1691" s="73" t="s">
        <v>129</v>
      </c>
      <c r="B1691" s="74">
        <v>46270</v>
      </c>
      <c r="C1691" s="73">
        <v>45</v>
      </c>
      <c r="D1691" s="73">
        <v>0</v>
      </c>
      <c r="E1691" s="75">
        <v>0</v>
      </c>
      <c r="F1691" s="73">
        <v>0</v>
      </c>
      <c r="G1691" s="73" t="s">
        <v>245</v>
      </c>
      <c r="H1691" s="73" t="s">
        <v>244</v>
      </c>
      <c r="I1691" s="73" t="s">
        <v>288</v>
      </c>
    </row>
    <row r="1692" spans="1:9" x14ac:dyDescent="0.25">
      <c r="A1692" s="73" t="s">
        <v>129</v>
      </c>
      <c r="B1692" s="74">
        <v>46277</v>
      </c>
      <c r="C1692" s="73">
        <v>45</v>
      </c>
      <c r="D1692" s="73">
        <v>0</v>
      </c>
      <c r="E1692" s="75">
        <v>0</v>
      </c>
      <c r="F1692" s="73">
        <v>0</v>
      </c>
      <c r="G1692" s="73" t="s">
        <v>245</v>
      </c>
      <c r="H1692" s="73" t="s">
        <v>244</v>
      </c>
      <c r="I1692" s="73" t="s">
        <v>288</v>
      </c>
    </row>
    <row r="1693" spans="1:9" x14ac:dyDescent="0.25">
      <c r="A1693" s="73" t="s">
        <v>129</v>
      </c>
      <c r="B1693" s="74">
        <v>46284</v>
      </c>
      <c r="C1693" s="73">
        <v>63</v>
      </c>
      <c r="D1693" s="73">
        <v>0</v>
      </c>
      <c r="E1693" s="75">
        <v>0</v>
      </c>
      <c r="F1693" s="73">
        <v>0</v>
      </c>
      <c r="G1693" s="73" t="s">
        <v>245</v>
      </c>
      <c r="H1693" s="73" t="s">
        <v>244</v>
      </c>
      <c r="I1693" s="73" t="s">
        <v>289</v>
      </c>
    </row>
    <row r="1694" spans="1:9" x14ac:dyDescent="0.25">
      <c r="A1694" s="73" t="s">
        <v>129</v>
      </c>
      <c r="B1694" s="74">
        <v>46291</v>
      </c>
      <c r="C1694" s="73">
        <v>63</v>
      </c>
      <c r="D1694" s="73">
        <v>0</v>
      </c>
      <c r="E1694" s="75">
        <v>0</v>
      </c>
      <c r="F1694" s="73">
        <v>0</v>
      </c>
      <c r="G1694" s="73" t="s">
        <v>245</v>
      </c>
      <c r="H1694" s="73" t="s">
        <v>244</v>
      </c>
      <c r="I1694" s="73" t="s">
        <v>289</v>
      </c>
    </row>
    <row r="1695" spans="1:9" x14ac:dyDescent="0.25">
      <c r="A1695" s="73" t="s">
        <v>129</v>
      </c>
      <c r="B1695" s="74">
        <v>46298</v>
      </c>
      <c r="C1695" s="73">
        <v>45</v>
      </c>
      <c r="D1695" s="73">
        <v>0</v>
      </c>
      <c r="E1695" s="75">
        <v>0</v>
      </c>
      <c r="F1695" s="73">
        <v>0</v>
      </c>
      <c r="G1695" s="73" t="s">
        <v>245</v>
      </c>
      <c r="H1695" s="73" t="s">
        <v>244</v>
      </c>
      <c r="I1695" s="73" t="s">
        <v>288</v>
      </c>
    </row>
    <row r="1696" spans="1:9" x14ac:dyDescent="0.25">
      <c r="A1696" s="73" t="s">
        <v>129</v>
      </c>
      <c r="B1696" s="74">
        <v>46305</v>
      </c>
      <c r="C1696" s="73">
        <v>45</v>
      </c>
      <c r="D1696" s="73">
        <v>0</v>
      </c>
      <c r="E1696" s="75">
        <v>0</v>
      </c>
      <c r="F1696" s="73">
        <v>0</v>
      </c>
      <c r="G1696" s="73" t="s">
        <v>245</v>
      </c>
      <c r="H1696" s="73" t="s">
        <v>244</v>
      </c>
      <c r="I1696" s="73" t="s">
        <v>288</v>
      </c>
    </row>
    <row r="1697" spans="1:9" x14ac:dyDescent="0.25">
      <c r="A1697" s="73" t="s">
        <v>129</v>
      </c>
      <c r="B1697" s="74">
        <v>46312</v>
      </c>
      <c r="C1697" s="73">
        <v>45</v>
      </c>
      <c r="D1697" s="73">
        <v>2</v>
      </c>
      <c r="E1697" s="75">
        <v>2</v>
      </c>
      <c r="F1697" s="73">
        <v>0</v>
      </c>
      <c r="G1697" s="73" t="s">
        <v>245</v>
      </c>
      <c r="H1697" s="73" t="s">
        <v>244</v>
      </c>
      <c r="I1697" s="73" t="s">
        <v>288</v>
      </c>
    </row>
    <row r="1698" spans="1:9" x14ac:dyDescent="0.25">
      <c r="A1698" s="73" t="s">
        <v>129</v>
      </c>
      <c r="B1698" s="74">
        <v>46319</v>
      </c>
      <c r="C1698" s="73">
        <v>45</v>
      </c>
      <c r="D1698" s="73">
        <v>0</v>
      </c>
      <c r="E1698" s="75">
        <v>0</v>
      </c>
      <c r="F1698" s="73">
        <v>0</v>
      </c>
      <c r="G1698" s="73" t="s">
        <v>245</v>
      </c>
      <c r="H1698" s="73" t="s">
        <v>244</v>
      </c>
      <c r="I1698" s="73" t="s">
        <v>288</v>
      </c>
    </row>
    <row r="1699" spans="1:9" x14ac:dyDescent="0.25">
      <c r="A1699" s="73" t="s">
        <v>309</v>
      </c>
      <c r="B1699" s="74">
        <v>46219</v>
      </c>
      <c r="C1699" s="73">
        <v>36</v>
      </c>
      <c r="D1699" s="73">
        <v>4</v>
      </c>
      <c r="E1699" s="75">
        <v>4</v>
      </c>
      <c r="F1699" s="73">
        <v>0</v>
      </c>
      <c r="G1699" s="73" t="s">
        <v>310</v>
      </c>
      <c r="H1699" s="73" t="s">
        <v>311</v>
      </c>
      <c r="I1699" s="73" t="s">
        <v>288</v>
      </c>
    </row>
    <row r="1700" spans="1:9" x14ac:dyDescent="0.25">
      <c r="A1700" s="73" t="s">
        <v>309</v>
      </c>
      <c r="B1700" s="74">
        <v>46220</v>
      </c>
      <c r="C1700" s="73">
        <v>36</v>
      </c>
      <c r="D1700" s="73">
        <v>7</v>
      </c>
      <c r="E1700" s="75">
        <v>7</v>
      </c>
      <c r="F1700" s="73">
        <v>0</v>
      </c>
      <c r="G1700" s="73" t="s">
        <v>310</v>
      </c>
      <c r="H1700" s="73" t="s">
        <v>311</v>
      </c>
      <c r="I1700" s="73" t="s">
        <v>288</v>
      </c>
    </row>
    <row r="1701" spans="1:9" x14ac:dyDescent="0.25">
      <c r="A1701" s="73" t="s">
        <v>309</v>
      </c>
      <c r="B1701" s="74">
        <v>46226</v>
      </c>
      <c r="C1701" s="73">
        <v>36</v>
      </c>
      <c r="D1701" s="73">
        <v>8</v>
      </c>
      <c r="E1701" s="75">
        <v>8</v>
      </c>
      <c r="F1701" s="73">
        <v>0</v>
      </c>
      <c r="G1701" s="73" t="s">
        <v>310</v>
      </c>
      <c r="H1701" s="73" t="s">
        <v>311</v>
      </c>
      <c r="I1701" s="73" t="s">
        <v>288</v>
      </c>
    </row>
    <row r="1702" spans="1:9" x14ac:dyDescent="0.25">
      <c r="A1702" s="73" t="s">
        <v>309</v>
      </c>
      <c r="B1702" s="74">
        <v>46233</v>
      </c>
      <c r="C1702" s="73">
        <v>36</v>
      </c>
      <c r="D1702" s="73">
        <v>6</v>
      </c>
      <c r="E1702" s="75">
        <v>6</v>
      </c>
      <c r="F1702" s="73">
        <v>0</v>
      </c>
      <c r="G1702" s="73" t="s">
        <v>310</v>
      </c>
      <c r="H1702" s="73" t="s">
        <v>311</v>
      </c>
      <c r="I1702" s="73" t="s">
        <v>288</v>
      </c>
    </row>
    <row r="1703" spans="1:9" x14ac:dyDescent="0.25">
      <c r="A1703" s="73" t="s">
        <v>309</v>
      </c>
      <c r="B1703" s="74">
        <v>46234</v>
      </c>
      <c r="C1703" s="73">
        <v>36</v>
      </c>
      <c r="D1703" s="73">
        <v>4</v>
      </c>
      <c r="E1703" s="75">
        <v>4</v>
      </c>
      <c r="F1703" s="73">
        <v>0</v>
      </c>
      <c r="G1703" s="73" t="s">
        <v>310</v>
      </c>
      <c r="H1703" s="73" t="s">
        <v>311</v>
      </c>
      <c r="I1703" s="73" t="s">
        <v>288</v>
      </c>
    </row>
    <row r="1704" spans="1:9" x14ac:dyDescent="0.25">
      <c r="A1704" s="73" t="s">
        <v>309</v>
      </c>
      <c r="B1704" s="74">
        <v>46240</v>
      </c>
      <c r="C1704" s="73">
        <v>36</v>
      </c>
      <c r="D1704" s="73">
        <v>15</v>
      </c>
      <c r="E1704" s="75">
        <v>15</v>
      </c>
      <c r="F1704" s="73">
        <v>0</v>
      </c>
      <c r="G1704" s="73" t="s">
        <v>310</v>
      </c>
      <c r="H1704" s="73" t="s">
        <v>311</v>
      </c>
      <c r="I1704" s="73" t="s">
        <v>288</v>
      </c>
    </row>
    <row r="1705" spans="1:9" x14ac:dyDescent="0.25">
      <c r="A1705" s="73" t="s">
        <v>309</v>
      </c>
      <c r="B1705" s="74">
        <v>46247</v>
      </c>
      <c r="C1705" s="73">
        <v>36</v>
      </c>
      <c r="D1705" s="73">
        <v>8</v>
      </c>
      <c r="E1705" s="75">
        <v>8</v>
      </c>
      <c r="F1705" s="73">
        <v>0</v>
      </c>
      <c r="G1705" s="73" t="s">
        <v>310</v>
      </c>
      <c r="H1705" s="73" t="s">
        <v>311</v>
      </c>
      <c r="I1705" s="73" t="s">
        <v>288</v>
      </c>
    </row>
    <row r="1706" spans="1:9" x14ac:dyDescent="0.25">
      <c r="A1706" s="73" t="s">
        <v>309</v>
      </c>
      <c r="B1706" s="74">
        <v>46254</v>
      </c>
      <c r="C1706" s="73">
        <v>36</v>
      </c>
      <c r="D1706" s="73">
        <v>12</v>
      </c>
      <c r="E1706" s="75">
        <v>12</v>
      </c>
      <c r="F1706" s="73">
        <v>0</v>
      </c>
      <c r="G1706" s="73" t="s">
        <v>310</v>
      </c>
      <c r="H1706" s="73" t="s">
        <v>311</v>
      </c>
      <c r="I1706" s="73" t="s">
        <v>288</v>
      </c>
    </row>
    <row r="1707" spans="1:9" x14ac:dyDescent="0.25">
      <c r="A1707" s="73" t="s">
        <v>309</v>
      </c>
      <c r="B1707" s="74">
        <v>46261</v>
      </c>
      <c r="C1707" s="73">
        <v>36</v>
      </c>
      <c r="D1707" s="73">
        <v>21</v>
      </c>
      <c r="E1707" s="75">
        <v>21</v>
      </c>
      <c r="F1707" s="73">
        <v>0</v>
      </c>
      <c r="G1707" s="73" t="s">
        <v>310</v>
      </c>
      <c r="H1707" s="73" t="s">
        <v>311</v>
      </c>
      <c r="I1707" s="73" t="s">
        <v>288</v>
      </c>
    </row>
    <row r="1708" spans="1:9" x14ac:dyDescent="0.25">
      <c r="A1708" s="73" t="s">
        <v>309</v>
      </c>
      <c r="B1708" s="74">
        <v>46268</v>
      </c>
      <c r="C1708" s="73">
        <v>36</v>
      </c>
      <c r="D1708" s="73">
        <v>5</v>
      </c>
      <c r="E1708" s="75">
        <v>5</v>
      </c>
      <c r="F1708" s="73">
        <v>0</v>
      </c>
      <c r="G1708" s="73" t="s">
        <v>310</v>
      </c>
      <c r="H1708" s="73" t="s">
        <v>311</v>
      </c>
      <c r="I1708" s="73" t="s">
        <v>288</v>
      </c>
    </row>
    <row r="1709" spans="1:9" x14ac:dyDescent="0.25">
      <c r="A1709" s="73" t="s">
        <v>309</v>
      </c>
      <c r="B1709" s="74">
        <v>46275</v>
      </c>
      <c r="C1709" s="73">
        <v>36</v>
      </c>
      <c r="D1709" s="73">
        <v>6</v>
      </c>
      <c r="E1709" s="75">
        <v>6</v>
      </c>
      <c r="F1709" s="73">
        <v>0</v>
      </c>
      <c r="G1709" s="73" t="s">
        <v>310</v>
      </c>
      <c r="H1709" s="73" t="s">
        <v>311</v>
      </c>
      <c r="I1709" s="73" t="s">
        <v>288</v>
      </c>
    </row>
    <row r="1710" spans="1:9" x14ac:dyDescent="0.25">
      <c r="A1710" s="73" t="s">
        <v>309</v>
      </c>
      <c r="B1710" s="74">
        <v>46282</v>
      </c>
      <c r="C1710" s="73">
        <v>36</v>
      </c>
      <c r="D1710" s="73">
        <v>2</v>
      </c>
      <c r="E1710" s="75">
        <v>2</v>
      </c>
      <c r="F1710" s="73">
        <v>0</v>
      </c>
      <c r="G1710" s="73" t="s">
        <v>310</v>
      </c>
      <c r="H1710" s="73" t="s">
        <v>311</v>
      </c>
      <c r="I1710" s="73" t="s">
        <v>288</v>
      </c>
    </row>
    <row r="1711" spans="1:9" x14ac:dyDescent="0.25">
      <c r="A1711" s="73" t="s">
        <v>309</v>
      </c>
      <c r="B1711" s="74">
        <v>46289</v>
      </c>
      <c r="C1711" s="73">
        <v>36</v>
      </c>
      <c r="D1711" s="73">
        <v>4</v>
      </c>
      <c r="E1711" s="75">
        <v>4</v>
      </c>
      <c r="F1711" s="73">
        <v>0</v>
      </c>
      <c r="G1711" s="73" t="s">
        <v>310</v>
      </c>
      <c r="H1711" s="73" t="s">
        <v>311</v>
      </c>
      <c r="I1711" s="73" t="s">
        <v>288</v>
      </c>
    </row>
    <row r="1712" spans="1:9" x14ac:dyDescent="0.25">
      <c r="A1712" s="73" t="s">
        <v>312</v>
      </c>
      <c r="B1712" s="74">
        <v>46219</v>
      </c>
      <c r="C1712" s="73">
        <v>38</v>
      </c>
      <c r="D1712" s="73">
        <v>9</v>
      </c>
      <c r="E1712" s="75">
        <v>9</v>
      </c>
      <c r="F1712" s="73">
        <v>0</v>
      </c>
      <c r="G1712" s="73" t="s">
        <v>313</v>
      </c>
      <c r="H1712" s="73" t="s">
        <v>314</v>
      </c>
      <c r="I1712" s="73" t="s">
        <v>288</v>
      </c>
    </row>
    <row r="1713" spans="1:9" x14ac:dyDescent="0.25">
      <c r="A1713" s="73" t="s">
        <v>312</v>
      </c>
      <c r="B1713" s="74">
        <v>46220</v>
      </c>
      <c r="C1713" s="73">
        <v>38</v>
      </c>
      <c r="D1713" s="73">
        <v>1</v>
      </c>
      <c r="E1713" s="75">
        <v>1</v>
      </c>
      <c r="F1713" s="73">
        <v>0</v>
      </c>
      <c r="G1713" s="73" t="s">
        <v>313</v>
      </c>
      <c r="H1713" s="73" t="s">
        <v>314</v>
      </c>
      <c r="I1713" s="73" t="s">
        <v>288</v>
      </c>
    </row>
    <row r="1714" spans="1:9" x14ac:dyDescent="0.25">
      <c r="A1714" s="73" t="s">
        <v>312</v>
      </c>
      <c r="B1714" s="74">
        <v>46226</v>
      </c>
      <c r="C1714" s="73">
        <v>38</v>
      </c>
      <c r="D1714" s="73">
        <v>17</v>
      </c>
      <c r="E1714" s="75">
        <v>17</v>
      </c>
      <c r="F1714" s="73">
        <v>0</v>
      </c>
      <c r="G1714" s="73" t="s">
        <v>313</v>
      </c>
      <c r="H1714" s="73" t="s">
        <v>314</v>
      </c>
      <c r="I1714" s="73" t="s">
        <v>288</v>
      </c>
    </row>
    <row r="1715" spans="1:9" x14ac:dyDescent="0.25">
      <c r="A1715" s="73" t="s">
        <v>312</v>
      </c>
      <c r="B1715" s="74">
        <v>46233</v>
      </c>
      <c r="C1715" s="73">
        <v>38</v>
      </c>
      <c r="D1715" s="73">
        <v>5</v>
      </c>
      <c r="E1715" s="75">
        <v>5</v>
      </c>
      <c r="F1715" s="73">
        <v>0</v>
      </c>
      <c r="G1715" s="73" t="s">
        <v>313</v>
      </c>
      <c r="H1715" s="73" t="s">
        <v>314</v>
      </c>
      <c r="I1715" s="73" t="s">
        <v>288</v>
      </c>
    </row>
    <row r="1716" spans="1:9" x14ac:dyDescent="0.25">
      <c r="A1716" s="73" t="s">
        <v>312</v>
      </c>
      <c r="B1716" s="74">
        <v>46234</v>
      </c>
      <c r="C1716" s="73">
        <v>38</v>
      </c>
      <c r="D1716" s="73">
        <v>7</v>
      </c>
      <c r="E1716" s="75">
        <v>7</v>
      </c>
      <c r="F1716" s="73">
        <v>0</v>
      </c>
      <c r="G1716" s="73" t="s">
        <v>313</v>
      </c>
      <c r="H1716" s="73" t="s">
        <v>314</v>
      </c>
      <c r="I1716" s="73" t="s">
        <v>288</v>
      </c>
    </row>
    <row r="1717" spans="1:9" x14ac:dyDescent="0.25">
      <c r="A1717" s="73" t="s">
        <v>312</v>
      </c>
      <c r="B1717" s="74">
        <v>46240</v>
      </c>
      <c r="C1717" s="73">
        <v>38</v>
      </c>
      <c r="D1717" s="73">
        <v>4</v>
      </c>
      <c r="E1717" s="75">
        <v>4</v>
      </c>
      <c r="F1717" s="73">
        <v>0</v>
      </c>
      <c r="G1717" s="73" t="s">
        <v>313</v>
      </c>
      <c r="H1717" s="73" t="s">
        <v>314</v>
      </c>
      <c r="I1717" s="73" t="s">
        <v>288</v>
      </c>
    </row>
    <row r="1718" spans="1:9" x14ac:dyDescent="0.25">
      <c r="A1718" s="73" t="s">
        <v>312</v>
      </c>
      <c r="B1718" s="74">
        <v>46247</v>
      </c>
      <c r="C1718" s="73">
        <v>38</v>
      </c>
      <c r="D1718" s="73">
        <v>2</v>
      </c>
      <c r="E1718" s="75">
        <v>2</v>
      </c>
      <c r="F1718" s="73">
        <v>0</v>
      </c>
      <c r="G1718" s="73" t="s">
        <v>313</v>
      </c>
      <c r="H1718" s="73" t="s">
        <v>314</v>
      </c>
      <c r="I1718" s="73" t="s">
        <v>288</v>
      </c>
    </row>
    <row r="1719" spans="1:9" x14ac:dyDescent="0.25">
      <c r="A1719" s="73" t="s">
        <v>312</v>
      </c>
      <c r="B1719" s="74">
        <v>46254</v>
      </c>
      <c r="C1719" s="73">
        <v>38</v>
      </c>
      <c r="D1719" s="73">
        <v>6</v>
      </c>
      <c r="E1719" s="75">
        <v>6</v>
      </c>
      <c r="F1719" s="73">
        <v>0</v>
      </c>
      <c r="G1719" s="73" t="s">
        <v>313</v>
      </c>
      <c r="H1719" s="73" t="s">
        <v>314</v>
      </c>
      <c r="I1719" s="73" t="s">
        <v>288</v>
      </c>
    </row>
    <row r="1720" spans="1:9" x14ac:dyDescent="0.25">
      <c r="A1720" s="73" t="s">
        <v>312</v>
      </c>
      <c r="B1720" s="74">
        <v>46261</v>
      </c>
      <c r="C1720" s="73">
        <v>38</v>
      </c>
      <c r="D1720" s="73">
        <v>4</v>
      </c>
      <c r="E1720" s="75">
        <v>4</v>
      </c>
      <c r="F1720" s="73">
        <v>0</v>
      </c>
      <c r="G1720" s="73" t="s">
        <v>313</v>
      </c>
      <c r="H1720" s="73" t="s">
        <v>314</v>
      </c>
      <c r="I1720" s="73" t="s">
        <v>288</v>
      </c>
    </row>
    <row r="1721" spans="1:9" x14ac:dyDescent="0.25">
      <c r="A1721" s="73" t="s">
        <v>312</v>
      </c>
      <c r="B1721" s="74">
        <v>46268</v>
      </c>
      <c r="C1721" s="73">
        <v>38</v>
      </c>
      <c r="D1721" s="73">
        <v>1</v>
      </c>
      <c r="E1721" s="75">
        <v>1</v>
      </c>
      <c r="F1721" s="73">
        <v>0</v>
      </c>
      <c r="G1721" s="73" t="s">
        <v>313</v>
      </c>
      <c r="H1721" s="73" t="s">
        <v>314</v>
      </c>
      <c r="I1721" s="73" t="s">
        <v>288</v>
      </c>
    </row>
    <row r="1722" spans="1:9" x14ac:dyDescent="0.25">
      <c r="A1722" s="73" t="s">
        <v>312</v>
      </c>
      <c r="B1722" s="74">
        <v>46275</v>
      </c>
      <c r="C1722" s="73">
        <v>38</v>
      </c>
      <c r="D1722" s="73">
        <v>4</v>
      </c>
      <c r="E1722" s="75">
        <v>4</v>
      </c>
      <c r="F1722" s="73">
        <v>0</v>
      </c>
      <c r="G1722" s="73" t="s">
        <v>313</v>
      </c>
      <c r="H1722" s="73" t="s">
        <v>314</v>
      </c>
      <c r="I1722" s="73" t="s">
        <v>288</v>
      </c>
    </row>
    <row r="1723" spans="1:9" x14ac:dyDescent="0.25">
      <c r="A1723" s="73" t="s">
        <v>312</v>
      </c>
      <c r="B1723" s="74">
        <v>46282</v>
      </c>
      <c r="C1723" s="73">
        <v>38</v>
      </c>
      <c r="D1723" s="73">
        <v>3</v>
      </c>
      <c r="E1723" s="75">
        <v>3</v>
      </c>
      <c r="F1723" s="73">
        <v>0</v>
      </c>
      <c r="G1723" s="73" t="s">
        <v>313</v>
      </c>
      <c r="H1723" s="73" t="s">
        <v>314</v>
      </c>
      <c r="I1723" s="73" t="s">
        <v>288</v>
      </c>
    </row>
    <row r="1724" spans="1:9" x14ac:dyDescent="0.25">
      <c r="A1724" s="73" t="s">
        <v>312</v>
      </c>
      <c r="B1724" s="74">
        <v>46289</v>
      </c>
      <c r="C1724" s="73">
        <v>38</v>
      </c>
      <c r="D1724" s="73">
        <v>0</v>
      </c>
      <c r="E1724" s="75">
        <v>0</v>
      </c>
      <c r="F1724" s="73">
        <v>0</v>
      </c>
      <c r="G1724" s="73" t="s">
        <v>313</v>
      </c>
      <c r="H1724" s="73" t="s">
        <v>314</v>
      </c>
      <c r="I1724" s="73" t="s">
        <v>288</v>
      </c>
    </row>
    <row r="1725" spans="1:9" x14ac:dyDescent="0.25">
      <c r="A1725" s="73" t="s">
        <v>130</v>
      </c>
      <c r="B1725" s="74">
        <v>46218</v>
      </c>
      <c r="C1725" s="73">
        <v>34</v>
      </c>
      <c r="D1725" s="73">
        <v>2</v>
      </c>
      <c r="E1725" s="75">
        <v>2</v>
      </c>
      <c r="F1725" s="73">
        <v>0</v>
      </c>
      <c r="G1725" s="73" t="s">
        <v>273</v>
      </c>
      <c r="H1725" s="73" t="s">
        <v>272</v>
      </c>
      <c r="I1725" s="73" t="s">
        <v>291</v>
      </c>
    </row>
    <row r="1726" spans="1:9" x14ac:dyDescent="0.25">
      <c r="A1726" s="73" t="s">
        <v>130</v>
      </c>
      <c r="B1726" s="74">
        <v>46222</v>
      </c>
      <c r="C1726" s="73">
        <v>34</v>
      </c>
      <c r="D1726" s="73">
        <v>1</v>
      </c>
      <c r="E1726" s="75">
        <v>1</v>
      </c>
      <c r="F1726" s="73">
        <v>0</v>
      </c>
      <c r="G1726" s="73" t="s">
        <v>273</v>
      </c>
      <c r="H1726" s="73" t="s">
        <v>272</v>
      </c>
      <c r="I1726" s="73" t="s">
        <v>291</v>
      </c>
    </row>
    <row r="1727" spans="1:9" x14ac:dyDescent="0.25">
      <c r="A1727" s="73" t="s">
        <v>130</v>
      </c>
      <c r="B1727" s="74">
        <v>46225</v>
      </c>
      <c r="C1727" s="73">
        <v>34</v>
      </c>
      <c r="D1727" s="73">
        <v>0</v>
      </c>
      <c r="E1727" s="75">
        <v>0</v>
      </c>
      <c r="F1727" s="73">
        <v>0</v>
      </c>
      <c r="G1727" s="73" t="s">
        <v>273</v>
      </c>
      <c r="H1727" s="73" t="s">
        <v>272</v>
      </c>
      <c r="I1727" s="73" t="s">
        <v>291</v>
      </c>
    </row>
    <row r="1728" spans="1:9" x14ac:dyDescent="0.25">
      <c r="A1728" s="73" t="s">
        <v>130</v>
      </c>
      <c r="B1728" s="74">
        <v>46229</v>
      </c>
      <c r="C1728" s="73">
        <v>34</v>
      </c>
      <c r="D1728" s="73">
        <v>0</v>
      </c>
      <c r="E1728" s="75">
        <v>0</v>
      </c>
      <c r="F1728" s="73">
        <v>0</v>
      </c>
      <c r="G1728" s="73" t="s">
        <v>273</v>
      </c>
      <c r="H1728" s="73" t="s">
        <v>272</v>
      </c>
      <c r="I1728" s="73" t="s">
        <v>291</v>
      </c>
    </row>
    <row r="1729" spans="1:9" x14ac:dyDescent="0.25">
      <c r="A1729" s="73" t="s">
        <v>130</v>
      </c>
      <c r="B1729" s="74">
        <v>46232</v>
      </c>
      <c r="C1729" s="73">
        <v>26</v>
      </c>
      <c r="D1729" s="73">
        <v>0</v>
      </c>
      <c r="E1729" s="75">
        <v>0</v>
      </c>
      <c r="F1729" s="73">
        <v>0</v>
      </c>
      <c r="G1729" s="73" t="s">
        <v>273</v>
      </c>
      <c r="H1729" s="73" t="s">
        <v>272</v>
      </c>
      <c r="I1729" s="73" t="s">
        <v>293</v>
      </c>
    </row>
    <row r="1730" spans="1:9" x14ac:dyDescent="0.25">
      <c r="A1730" s="73" t="s">
        <v>130</v>
      </c>
      <c r="B1730" s="74">
        <v>46236</v>
      </c>
      <c r="C1730" s="73">
        <v>34</v>
      </c>
      <c r="D1730" s="73">
        <v>2</v>
      </c>
      <c r="E1730" s="75">
        <v>2</v>
      </c>
      <c r="F1730" s="73">
        <v>0</v>
      </c>
      <c r="G1730" s="73" t="s">
        <v>273</v>
      </c>
      <c r="H1730" s="73" t="s">
        <v>272</v>
      </c>
      <c r="I1730" s="73" t="s">
        <v>291</v>
      </c>
    </row>
    <row r="1731" spans="1:9" x14ac:dyDescent="0.25">
      <c r="A1731" s="73" t="s">
        <v>130</v>
      </c>
      <c r="B1731" s="74">
        <v>46240</v>
      </c>
      <c r="C1731" s="73">
        <v>34</v>
      </c>
      <c r="D1731" s="73">
        <v>0</v>
      </c>
      <c r="E1731" s="75">
        <v>0</v>
      </c>
      <c r="F1731" s="73">
        <v>0</v>
      </c>
      <c r="G1731" s="73" t="s">
        <v>273</v>
      </c>
      <c r="H1731" s="73" t="s">
        <v>272</v>
      </c>
      <c r="I1731" s="73" t="s">
        <v>291</v>
      </c>
    </row>
    <row r="1732" spans="1:9" x14ac:dyDescent="0.25">
      <c r="A1732" s="73" t="s">
        <v>130</v>
      </c>
      <c r="B1732" s="74">
        <v>46243</v>
      </c>
      <c r="C1732" s="73">
        <v>34</v>
      </c>
      <c r="D1732" s="73">
        <v>1</v>
      </c>
      <c r="E1732" s="75">
        <v>1</v>
      </c>
      <c r="F1732" s="73">
        <v>0</v>
      </c>
      <c r="G1732" s="73" t="s">
        <v>273</v>
      </c>
      <c r="H1732" s="73" t="s">
        <v>272</v>
      </c>
      <c r="I1732" s="73" t="s">
        <v>291</v>
      </c>
    </row>
    <row r="1733" spans="1:9" x14ac:dyDescent="0.25">
      <c r="A1733" s="73" t="s">
        <v>130</v>
      </c>
      <c r="B1733" s="74">
        <v>46247</v>
      </c>
      <c r="C1733" s="73">
        <v>34</v>
      </c>
      <c r="D1733" s="73">
        <v>0</v>
      </c>
      <c r="E1733" s="75">
        <v>0</v>
      </c>
      <c r="F1733" s="73">
        <v>0</v>
      </c>
      <c r="G1733" s="73" t="s">
        <v>273</v>
      </c>
      <c r="H1733" s="73" t="s">
        <v>272</v>
      </c>
      <c r="I1733" s="73" t="s">
        <v>291</v>
      </c>
    </row>
    <row r="1734" spans="1:9" x14ac:dyDescent="0.25">
      <c r="A1734" s="73" t="s">
        <v>130</v>
      </c>
      <c r="B1734" s="74">
        <v>46250</v>
      </c>
      <c r="C1734" s="73">
        <v>34</v>
      </c>
      <c r="D1734" s="73">
        <v>0</v>
      </c>
      <c r="E1734" s="75">
        <v>0</v>
      </c>
      <c r="F1734" s="73">
        <v>0</v>
      </c>
      <c r="G1734" s="73" t="s">
        <v>273</v>
      </c>
      <c r="H1734" s="73" t="s">
        <v>272</v>
      </c>
      <c r="I1734" s="73" t="s">
        <v>291</v>
      </c>
    </row>
    <row r="1735" spans="1:9" x14ac:dyDescent="0.25">
      <c r="A1735" s="73" t="s">
        <v>130</v>
      </c>
      <c r="B1735" s="74">
        <v>46254</v>
      </c>
      <c r="C1735" s="73">
        <v>34</v>
      </c>
      <c r="D1735" s="73">
        <v>0</v>
      </c>
      <c r="E1735" s="75">
        <v>0</v>
      </c>
      <c r="F1735" s="73">
        <v>0</v>
      </c>
      <c r="G1735" s="73" t="s">
        <v>273</v>
      </c>
      <c r="H1735" s="73" t="s">
        <v>272</v>
      </c>
      <c r="I1735" s="73" t="s">
        <v>291</v>
      </c>
    </row>
    <row r="1736" spans="1:9" x14ac:dyDescent="0.25">
      <c r="A1736" s="73" t="s">
        <v>130</v>
      </c>
      <c r="B1736" s="74">
        <v>46257</v>
      </c>
      <c r="C1736" s="73">
        <v>26</v>
      </c>
      <c r="D1736" s="73">
        <v>0</v>
      </c>
      <c r="E1736" s="75">
        <v>0</v>
      </c>
      <c r="F1736" s="73">
        <v>0</v>
      </c>
      <c r="G1736" s="73" t="s">
        <v>273</v>
      </c>
      <c r="H1736" s="73" t="s">
        <v>272</v>
      </c>
      <c r="I1736" s="73" t="s">
        <v>293</v>
      </c>
    </row>
    <row r="1737" spans="1:9" x14ac:dyDescent="0.25">
      <c r="A1737" s="73" t="s">
        <v>130</v>
      </c>
      <c r="B1737" s="74">
        <v>46261</v>
      </c>
      <c r="C1737" s="73">
        <v>34</v>
      </c>
      <c r="D1737" s="73">
        <v>0</v>
      </c>
      <c r="E1737" s="75">
        <v>0</v>
      </c>
      <c r="F1737" s="73">
        <v>0</v>
      </c>
      <c r="G1737" s="73" t="s">
        <v>273</v>
      </c>
      <c r="H1737" s="73" t="s">
        <v>272</v>
      </c>
      <c r="I1737" s="73" t="s">
        <v>291</v>
      </c>
    </row>
    <row r="1738" spans="1:9" x14ac:dyDescent="0.25">
      <c r="A1738" s="73" t="s">
        <v>130</v>
      </c>
      <c r="B1738" s="74">
        <v>46264</v>
      </c>
      <c r="C1738" s="73">
        <v>34</v>
      </c>
      <c r="D1738" s="73">
        <v>1</v>
      </c>
      <c r="E1738" s="75">
        <v>1</v>
      </c>
      <c r="F1738" s="73">
        <v>0</v>
      </c>
      <c r="G1738" s="73" t="s">
        <v>273</v>
      </c>
      <c r="H1738" s="73" t="s">
        <v>272</v>
      </c>
      <c r="I1738" s="73" t="s">
        <v>291</v>
      </c>
    </row>
    <row r="1739" spans="1:9" x14ac:dyDescent="0.25">
      <c r="A1739" s="73" t="s">
        <v>130</v>
      </c>
      <c r="B1739" s="74">
        <v>46271</v>
      </c>
      <c r="C1739" s="73">
        <v>34</v>
      </c>
      <c r="D1739" s="73">
        <v>0</v>
      </c>
      <c r="E1739" s="75">
        <v>0</v>
      </c>
      <c r="F1739" s="73">
        <v>0</v>
      </c>
      <c r="G1739" s="73" t="s">
        <v>273</v>
      </c>
      <c r="H1739" s="73" t="s">
        <v>272</v>
      </c>
      <c r="I1739" s="73" t="s">
        <v>291</v>
      </c>
    </row>
    <row r="1740" spans="1:9" x14ac:dyDescent="0.25">
      <c r="A1740" s="73" t="s">
        <v>130</v>
      </c>
      <c r="B1740" s="74">
        <v>46278</v>
      </c>
      <c r="C1740" s="73">
        <v>34</v>
      </c>
      <c r="D1740" s="73">
        <v>0</v>
      </c>
      <c r="E1740" s="75">
        <v>0</v>
      </c>
      <c r="F1740" s="73">
        <v>0</v>
      </c>
      <c r="G1740" s="73" t="s">
        <v>273</v>
      </c>
      <c r="H1740" s="73" t="s">
        <v>272</v>
      </c>
      <c r="I1740" s="73" t="s">
        <v>291</v>
      </c>
    </row>
    <row r="1741" spans="1:9" x14ac:dyDescent="0.25">
      <c r="A1741" s="73" t="s">
        <v>130</v>
      </c>
      <c r="B1741" s="74">
        <v>46285</v>
      </c>
      <c r="C1741" s="73">
        <v>34</v>
      </c>
      <c r="D1741" s="73">
        <v>0</v>
      </c>
      <c r="E1741" s="75">
        <v>0</v>
      </c>
      <c r="F1741" s="73">
        <v>0</v>
      </c>
      <c r="G1741" s="73" t="s">
        <v>273</v>
      </c>
      <c r="H1741" s="73" t="s">
        <v>272</v>
      </c>
      <c r="I1741" s="73" t="s">
        <v>291</v>
      </c>
    </row>
    <row r="1742" spans="1:9" x14ac:dyDescent="0.25">
      <c r="A1742" s="73" t="s">
        <v>130</v>
      </c>
      <c r="B1742" s="74">
        <v>46292</v>
      </c>
      <c r="C1742" s="73">
        <v>34</v>
      </c>
      <c r="D1742" s="73">
        <v>0</v>
      </c>
      <c r="E1742" s="75">
        <v>0</v>
      </c>
      <c r="F1742" s="73">
        <v>0</v>
      </c>
      <c r="G1742" s="73" t="s">
        <v>273</v>
      </c>
      <c r="H1742" s="73" t="s">
        <v>272</v>
      </c>
      <c r="I1742" s="73" t="s">
        <v>291</v>
      </c>
    </row>
    <row r="1743" spans="1:9" x14ac:dyDescent="0.25">
      <c r="A1743" s="73" t="s">
        <v>130</v>
      </c>
      <c r="B1743" s="74">
        <v>46299</v>
      </c>
      <c r="C1743" s="73">
        <v>34</v>
      </c>
      <c r="D1743" s="73">
        <v>0</v>
      </c>
      <c r="E1743" s="75">
        <v>0</v>
      </c>
      <c r="F1743" s="73">
        <v>0</v>
      </c>
      <c r="G1743" s="73" t="s">
        <v>273</v>
      </c>
      <c r="H1743" s="73" t="s">
        <v>272</v>
      </c>
      <c r="I1743" s="73" t="s">
        <v>291</v>
      </c>
    </row>
    <row r="1744" spans="1:9" x14ac:dyDescent="0.25">
      <c r="A1744" s="73" t="s">
        <v>130</v>
      </c>
      <c r="B1744" s="74">
        <v>46306</v>
      </c>
      <c r="C1744" s="73">
        <v>34</v>
      </c>
      <c r="D1744" s="73">
        <v>0</v>
      </c>
      <c r="E1744" s="75">
        <v>0</v>
      </c>
      <c r="F1744" s="73">
        <v>0</v>
      </c>
      <c r="G1744" s="73" t="s">
        <v>273</v>
      </c>
      <c r="H1744" s="73" t="s">
        <v>272</v>
      </c>
      <c r="I1744" s="73" t="s">
        <v>291</v>
      </c>
    </row>
    <row r="1745" spans="1:9" x14ac:dyDescent="0.25">
      <c r="A1745" s="73" t="s">
        <v>130</v>
      </c>
      <c r="B1745" s="74">
        <v>46313</v>
      </c>
      <c r="C1745" s="73">
        <v>34</v>
      </c>
      <c r="D1745" s="73">
        <v>0</v>
      </c>
      <c r="E1745" s="75">
        <v>0</v>
      </c>
      <c r="F1745" s="73">
        <v>0</v>
      </c>
      <c r="G1745" s="73" t="s">
        <v>273</v>
      </c>
      <c r="H1745" s="73" t="s">
        <v>272</v>
      </c>
      <c r="I1745" s="73" t="s">
        <v>291</v>
      </c>
    </row>
    <row r="1746" spans="1:9" x14ac:dyDescent="0.25">
      <c r="A1746" s="73" t="s">
        <v>131</v>
      </c>
      <c r="B1746" s="74">
        <v>46218</v>
      </c>
      <c r="C1746" s="73">
        <v>15</v>
      </c>
      <c r="D1746" s="73">
        <v>12</v>
      </c>
      <c r="E1746" s="75">
        <v>12</v>
      </c>
      <c r="F1746" s="73">
        <v>0</v>
      </c>
      <c r="G1746" s="73" t="s">
        <v>275</v>
      </c>
      <c r="H1746" s="73" t="s">
        <v>274</v>
      </c>
      <c r="I1746" s="73" t="s">
        <v>291</v>
      </c>
    </row>
    <row r="1747" spans="1:9" x14ac:dyDescent="0.25">
      <c r="A1747" s="73" t="s">
        <v>131</v>
      </c>
      <c r="B1747" s="74">
        <v>46222</v>
      </c>
      <c r="C1747" s="73">
        <v>15</v>
      </c>
      <c r="D1747" s="73">
        <v>4</v>
      </c>
      <c r="E1747" s="75">
        <v>4</v>
      </c>
      <c r="F1747" s="73">
        <v>0</v>
      </c>
      <c r="G1747" s="73" t="s">
        <v>275</v>
      </c>
      <c r="H1747" s="73" t="s">
        <v>274</v>
      </c>
      <c r="I1747" s="73" t="s">
        <v>291</v>
      </c>
    </row>
    <row r="1748" spans="1:9" x14ac:dyDescent="0.25">
      <c r="A1748" s="73" t="s">
        <v>131</v>
      </c>
      <c r="B1748" s="74">
        <v>46225</v>
      </c>
      <c r="C1748" s="73">
        <v>15</v>
      </c>
      <c r="D1748" s="73">
        <v>0</v>
      </c>
      <c r="E1748" s="75">
        <v>0</v>
      </c>
      <c r="F1748" s="73">
        <v>0</v>
      </c>
      <c r="G1748" s="73" t="s">
        <v>275</v>
      </c>
      <c r="H1748" s="73" t="s">
        <v>274</v>
      </c>
      <c r="I1748" s="73" t="s">
        <v>291</v>
      </c>
    </row>
    <row r="1749" spans="1:9" x14ac:dyDescent="0.25">
      <c r="A1749" s="73" t="s">
        <v>131</v>
      </c>
      <c r="B1749" s="74">
        <v>46229</v>
      </c>
      <c r="C1749" s="73">
        <v>15</v>
      </c>
      <c r="D1749" s="73">
        <v>0</v>
      </c>
      <c r="E1749" s="75">
        <v>0</v>
      </c>
      <c r="F1749" s="73">
        <v>0</v>
      </c>
      <c r="G1749" s="73" t="s">
        <v>275</v>
      </c>
      <c r="H1749" s="73" t="s">
        <v>274</v>
      </c>
      <c r="I1749" s="73" t="s">
        <v>291</v>
      </c>
    </row>
    <row r="1750" spans="1:9" x14ac:dyDescent="0.25">
      <c r="A1750" s="73" t="s">
        <v>131</v>
      </c>
      <c r="B1750" s="74">
        <v>46232</v>
      </c>
      <c r="C1750" s="73">
        <v>15</v>
      </c>
      <c r="D1750" s="73">
        <v>0</v>
      </c>
      <c r="E1750" s="75">
        <v>0</v>
      </c>
      <c r="F1750" s="73">
        <v>0</v>
      </c>
      <c r="G1750" s="73" t="s">
        <v>275</v>
      </c>
      <c r="H1750" s="73" t="s">
        <v>274</v>
      </c>
      <c r="I1750" s="73" t="s">
        <v>293</v>
      </c>
    </row>
    <row r="1751" spans="1:9" x14ac:dyDescent="0.25">
      <c r="A1751" s="73" t="s">
        <v>131</v>
      </c>
      <c r="B1751" s="74">
        <v>46236</v>
      </c>
      <c r="C1751" s="73">
        <v>15</v>
      </c>
      <c r="D1751" s="73">
        <v>6</v>
      </c>
      <c r="E1751" s="75">
        <v>6</v>
      </c>
      <c r="F1751" s="73">
        <v>0</v>
      </c>
      <c r="G1751" s="73" t="s">
        <v>275</v>
      </c>
      <c r="H1751" s="73" t="s">
        <v>274</v>
      </c>
      <c r="I1751" s="73" t="s">
        <v>291</v>
      </c>
    </row>
    <row r="1752" spans="1:9" x14ac:dyDescent="0.25">
      <c r="A1752" s="73" t="s">
        <v>131</v>
      </c>
      <c r="B1752" s="74">
        <v>46240</v>
      </c>
      <c r="C1752" s="73">
        <v>15</v>
      </c>
      <c r="D1752" s="73">
        <v>0</v>
      </c>
      <c r="E1752" s="75">
        <v>0</v>
      </c>
      <c r="F1752" s="73">
        <v>0</v>
      </c>
      <c r="G1752" s="73" t="s">
        <v>275</v>
      </c>
      <c r="H1752" s="73" t="s">
        <v>274</v>
      </c>
      <c r="I1752" s="73" t="s">
        <v>291</v>
      </c>
    </row>
    <row r="1753" spans="1:9" x14ac:dyDescent="0.25">
      <c r="A1753" s="73" t="s">
        <v>131</v>
      </c>
      <c r="B1753" s="74">
        <v>46243</v>
      </c>
      <c r="C1753" s="73">
        <v>15</v>
      </c>
      <c r="D1753" s="73">
        <v>0</v>
      </c>
      <c r="E1753" s="75">
        <v>0</v>
      </c>
      <c r="F1753" s="73">
        <v>0</v>
      </c>
      <c r="G1753" s="73" t="s">
        <v>275</v>
      </c>
      <c r="H1753" s="73" t="s">
        <v>274</v>
      </c>
      <c r="I1753" s="73" t="s">
        <v>291</v>
      </c>
    </row>
    <row r="1754" spans="1:9" x14ac:dyDescent="0.25">
      <c r="A1754" s="73" t="s">
        <v>131</v>
      </c>
      <c r="B1754" s="74">
        <v>46247</v>
      </c>
      <c r="C1754" s="73">
        <v>15</v>
      </c>
      <c r="D1754" s="73">
        <v>0</v>
      </c>
      <c r="E1754" s="75">
        <v>0</v>
      </c>
      <c r="F1754" s="73">
        <v>0</v>
      </c>
      <c r="G1754" s="73" t="s">
        <v>275</v>
      </c>
      <c r="H1754" s="73" t="s">
        <v>274</v>
      </c>
      <c r="I1754" s="73" t="s">
        <v>291</v>
      </c>
    </row>
    <row r="1755" spans="1:9" x14ac:dyDescent="0.25">
      <c r="A1755" s="73" t="s">
        <v>131</v>
      </c>
      <c r="B1755" s="74">
        <v>46250</v>
      </c>
      <c r="C1755" s="73">
        <v>15</v>
      </c>
      <c r="D1755" s="73">
        <v>0</v>
      </c>
      <c r="E1755" s="75">
        <v>0</v>
      </c>
      <c r="F1755" s="73">
        <v>0</v>
      </c>
      <c r="G1755" s="73" t="s">
        <v>275</v>
      </c>
      <c r="H1755" s="73" t="s">
        <v>274</v>
      </c>
      <c r="I1755" s="73" t="s">
        <v>291</v>
      </c>
    </row>
    <row r="1756" spans="1:9" x14ac:dyDescent="0.25">
      <c r="A1756" s="73" t="s">
        <v>131</v>
      </c>
      <c r="B1756" s="74">
        <v>46254</v>
      </c>
      <c r="C1756" s="73">
        <v>15</v>
      </c>
      <c r="D1756" s="73">
        <v>0</v>
      </c>
      <c r="E1756" s="75">
        <v>0</v>
      </c>
      <c r="F1756" s="73">
        <v>0</v>
      </c>
      <c r="G1756" s="73" t="s">
        <v>275</v>
      </c>
      <c r="H1756" s="73" t="s">
        <v>274</v>
      </c>
      <c r="I1756" s="73" t="s">
        <v>291</v>
      </c>
    </row>
    <row r="1757" spans="1:9" x14ac:dyDescent="0.25">
      <c r="A1757" s="73" t="s">
        <v>131</v>
      </c>
      <c r="B1757" s="74">
        <v>46257</v>
      </c>
      <c r="C1757" s="73">
        <v>15</v>
      </c>
      <c r="D1757" s="73">
        <v>0</v>
      </c>
      <c r="E1757" s="75">
        <v>0</v>
      </c>
      <c r="F1757" s="73">
        <v>0</v>
      </c>
      <c r="G1757" s="73" t="s">
        <v>275</v>
      </c>
      <c r="H1757" s="73" t="s">
        <v>274</v>
      </c>
      <c r="I1757" s="73" t="s">
        <v>293</v>
      </c>
    </row>
    <row r="1758" spans="1:9" x14ac:dyDescent="0.25">
      <c r="A1758" s="73" t="s">
        <v>131</v>
      </c>
      <c r="B1758" s="74">
        <v>46261</v>
      </c>
      <c r="C1758" s="73">
        <v>15</v>
      </c>
      <c r="D1758" s="73">
        <v>1</v>
      </c>
      <c r="E1758" s="75">
        <v>1</v>
      </c>
      <c r="F1758" s="73">
        <v>0</v>
      </c>
      <c r="G1758" s="73" t="s">
        <v>275</v>
      </c>
      <c r="H1758" s="73" t="s">
        <v>274</v>
      </c>
      <c r="I1758" s="73" t="s">
        <v>291</v>
      </c>
    </row>
    <row r="1759" spans="1:9" x14ac:dyDescent="0.25">
      <c r="A1759" s="73" t="s">
        <v>131</v>
      </c>
      <c r="B1759" s="74">
        <v>46264</v>
      </c>
      <c r="C1759" s="73">
        <v>15</v>
      </c>
      <c r="D1759" s="73">
        <v>1</v>
      </c>
      <c r="E1759" s="75">
        <v>1</v>
      </c>
      <c r="F1759" s="73">
        <v>0</v>
      </c>
      <c r="G1759" s="73" t="s">
        <v>275</v>
      </c>
      <c r="H1759" s="73" t="s">
        <v>274</v>
      </c>
      <c r="I1759" s="73" t="s">
        <v>291</v>
      </c>
    </row>
    <row r="1760" spans="1:9" x14ac:dyDescent="0.25">
      <c r="A1760" s="73" t="s">
        <v>131</v>
      </c>
      <c r="B1760" s="74">
        <v>46271</v>
      </c>
      <c r="C1760" s="73">
        <v>15</v>
      </c>
      <c r="D1760" s="73">
        <v>0</v>
      </c>
      <c r="E1760" s="75">
        <v>0</v>
      </c>
      <c r="F1760" s="73">
        <v>0</v>
      </c>
      <c r="G1760" s="73" t="s">
        <v>275</v>
      </c>
      <c r="H1760" s="73" t="s">
        <v>274</v>
      </c>
      <c r="I1760" s="73" t="s">
        <v>291</v>
      </c>
    </row>
    <row r="1761" spans="1:9" x14ac:dyDescent="0.25">
      <c r="A1761" s="73" t="s">
        <v>131</v>
      </c>
      <c r="B1761" s="74">
        <v>46278</v>
      </c>
      <c r="C1761" s="73">
        <v>15</v>
      </c>
      <c r="D1761" s="73">
        <v>0</v>
      </c>
      <c r="E1761" s="75">
        <v>0</v>
      </c>
      <c r="F1761" s="73">
        <v>0</v>
      </c>
      <c r="G1761" s="73" t="s">
        <v>275</v>
      </c>
      <c r="H1761" s="73" t="s">
        <v>274</v>
      </c>
      <c r="I1761" s="73" t="s">
        <v>291</v>
      </c>
    </row>
    <row r="1762" spans="1:9" x14ac:dyDescent="0.25">
      <c r="A1762" s="73" t="s">
        <v>131</v>
      </c>
      <c r="B1762" s="74">
        <v>46285</v>
      </c>
      <c r="C1762" s="73">
        <v>15</v>
      </c>
      <c r="D1762" s="73">
        <v>0</v>
      </c>
      <c r="E1762" s="75">
        <v>0</v>
      </c>
      <c r="F1762" s="73">
        <v>0</v>
      </c>
      <c r="G1762" s="73" t="s">
        <v>275</v>
      </c>
      <c r="H1762" s="73" t="s">
        <v>274</v>
      </c>
      <c r="I1762" s="73" t="s">
        <v>291</v>
      </c>
    </row>
    <row r="1763" spans="1:9" x14ac:dyDescent="0.25">
      <c r="A1763" s="73" t="s">
        <v>131</v>
      </c>
      <c r="B1763" s="74">
        <v>46292</v>
      </c>
      <c r="C1763" s="73">
        <v>15</v>
      </c>
      <c r="D1763" s="73">
        <v>0</v>
      </c>
      <c r="E1763" s="75">
        <v>0</v>
      </c>
      <c r="F1763" s="73">
        <v>0</v>
      </c>
      <c r="G1763" s="73" t="s">
        <v>275</v>
      </c>
      <c r="H1763" s="73" t="s">
        <v>274</v>
      </c>
      <c r="I1763" s="73" t="s">
        <v>291</v>
      </c>
    </row>
    <row r="1764" spans="1:9" x14ac:dyDescent="0.25">
      <c r="A1764" s="73" t="s">
        <v>131</v>
      </c>
      <c r="B1764" s="74">
        <v>46299</v>
      </c>
      <c r="C1764" s="73">
        <v>15</v>
      </c>
      <c r="D1764" s="73">
        <v>0</v>
      </c>
      <c r="E1764" s="75">
        <v>0</v>
      </c>
      <c r="F1764" s="73">
        <v>0</v>
      </c>
      <c r="G1764" s="73" t="s">
        <v>275</v>
      </c>
      <c r="H1764" s="73" t="s">
        <v>274</v>
      </c>
      <c r="I1764" s="73" t="s">
        <v>291</v>
      </c>
    </row>
    <row r="1765" spans="1:9" x14ac:dyDescent="0.25">
      <c r="A1765" s="73" t="s">
        <v>131</v>
      </c>
      <c r="B1765" s="74">
        <v>46306</v>
      </c>
      <c r="C1765" s="73">
        <v>15</v>
      </c>
      <c r="D1765" s="73">
        <v>0</v>
      </c>
      <c r="E1765" s="75">
        <v>0</v>
      </c>
      <c r="F1765" s="73">
        <v>0</v>
      </c>
      <c r="G1765" s="73" t="s">
        <v>275</v>
      </c>
      <c r="H1765" s="73" t="s">
        <v>274</v>
      </c>
      <c r="I1765" s="73" t="s">
        <v>291</v>
      </c>
    </row>
    <row r="1766" spans="1:9" x14ac:dyDescent="0.25">
      <c r="A1766" s="73" t="s">
        <v>131</v>
      </c>
      <c r="B1766" s="74">
        <v>46313</v>
      </c>
      <c r="C1766" s="73">
        <v>15</v>
      </c>
      <c r="D1766" s="73">
        <v>0</v>
      </c>
      <c r="E1766" s="75">
        <v>0</v>
      </c>
      <c r="F1766" s="73">
        <v>0</v>
      </c>
      <c r="G1766" s="73" t="s">
        <v>275</v>
      </c>
      <c r="H1766" s="73" t="s">
        <v>274</v>
      </c>
      <c r="I1766" s="73" t="s">
        <v>291</v>
      </c>
    </row>
    <row r="1767" spans="1:9" x14ac:dyDescent="0.25">
      <c r="A1767" s="73" t="s">
        <v>132</v>
      </c>
      <c r="B1767" s="74">
        <v>46219</v>
      </c>
      <c r="C1767" s="73">
        <v>120</v>
      </c>
      <c r="D1767" s="73">
        <v>2</v>
      </c>
      <c r="E1767" s="75">
        <v>2</v>
      </c>
      <c r="F1767" s="73">
        <v>60</v>
      </c>
      <c r="G1767" s="73" t="s">
        <v>247</v>
      </c>
      <c r="H1767" s="73" t="s">
        <v>246</v>
      </c>
      <c r="I1767" s="73" t="s">
        <v>290</v>
      </c>
    </row>
    <row r="1768" spans="1:9" x14ac:dyDescent="0.25">
      <c r="A1768" s="73" t="s">
        <v>132</v>
      </c>
      <c r="B1768" s="74">
        <v>46221</v>
      </c>
      <c r="C1768" s="73">
        <v>120</v>
      </c>
      <c r="D1768" s="73">
        <v>4</v>
      </c>
      <c r="E1768" s="75">
        <v>4</v>
      </c>
      <c r="F1768" s="73">
        <v>10</v>
      </c>
      <c r="G1768" s="73" t="s">
        <v>247</v>
      </c>
      <c r="H1768" s="73" t="s">
        <v>246</v>
      </c>
      <c r="I1768" s="73" t="s">
        <v>290</v>
      </c>
    </row>
    <row r="1769" spans="1:9" x14ac:dyDescent="0.25">
      <c r="A1769" s="73" t="s">
        <v>132</v>
      </c>
      <c r="B1769" s="74">
        <v>46226</v>
      </c>
      <c r="C1769" s="73">
        <v>120</v>
      </c>
      <c r="D1769" s="73">
        <v>0</v>
      </c>
      <c r="E1769" s="75">
        <v>0</v>
      </c>
      <c r="F1769" s="73">
        <v>50</v>
      </c>
      <c r="G1769" s="73" t="s">
        <v>247</v>
      </c>
      <c r="H1769" s="73" t="s">
        <v>246</v>
      </c>
      <c r="I1769" s="73" t="s">
        <v>290</v>
      </c>
    </row>
    <row r="1770" spans="1:9" x14ac:dyDescent="0.25">
      <c r="A1770" s="73" t="s">
        <v>132</v>
      </c>
      <c r="B1770" s="74">
        <v>46228</v>
      </c>
      <c r="C1770" s="73">
        <v>120</v>
      </c>
      <c r="D1770" s="73">
        <v>4</v>
      </c>
      <c r="E1770" s="75">
        <v>4</v>
      </c>
      <c r="F1770" s="73">
        <v>10</v>
      </c>
      <c r="G1770" s="73" t="s">
        <v>247</v>
      </c>
      <c r="H1770" s="73" t="s">
        <v>246</v>
      </c>
      <c r="I1770" s="73" t="s">
        <v>290</v>
      </c>
    </row>
    <row r="1771" spans="1:9" x14ac:dyDescent="0.25">
      <c r="A1771" s="73" t="s">
        <v>132</v>
      </c>
      <c r="B1771" s="74">
        <v>46233</v>
      </c>
      <c r="C1771" s="73">
        <v>120</v>
      </c>
      <c r="D1771" s="73">
        <v>2</v>
      </c>
      <c r="E1771" s="75">
        <v>2</v>
      </c>
      <c r="F1771" s="73">
        <v>55</v>
      </c>
      <c r="G1771" s="73" t="s">
        <v>247</v>
      </c>
      <c r="H1771" s="73" t="s">
        <v>246</v>
      </c>
      <c r="I1771" s="73" t="s">
        <v>290</v>
      </c>
    </row>
    <row r="1772" spans="1:9" x14ac:dyDescent="0.25">
      <c r="A1772" s="73" t="s">
        <v>132</v>
      </c>
      <c r="B1772" s="74">
        <v>46235</v>
      </c>
      <c r="C1772" s="73">
        <v>120</v>
      </c>
      <c r="D1772" s="73">
        <v>2</v>
      </c>
      <c r="E1772" s="75">
        <v>2</v>
      </c>
      <c r="F1772" s="73">
        <v>34</v>
      </c>
      <c r="G1772" s="73" t="s">
        <v>247</v>
      </c>
      <c r="H1772" s="73" t="s">
        <v>246</v>
      </c>
      <c r="I1772" s="73" t="s">
        <v>290</v>
      </c>
    </row>
    <row r="1773" spans="1:9" x14ac:dyDescent="0.25">
      <c r="A1773" s="73" t="s">
        <v>132</v>
      </c>
      <c r="B1773" s="74">
        <v>46240</v>
      </c>
      <c r="C1773" s="73">
        <v>120</v>
      </c>
      <c r="D1773" s="73">
        <v>1</v>
      </c>
      <c r="E1773" s="75">
        <v>1</v>
      </c>
      <c r="F1773" s="73">
        <v>50</v>
      </c>
      <c r="G1773" s="73" t="s">
        <v>247</v>
      </c>
      <c r="H1773" s="73" t="s">
        <v>246</v>
      </c>
      <c r="I1773" s="73" t="s">
        <v>290</v>
      </c>
    </row>
    <row r="1774" spans="1:9" x14ac:dyDescent="0.25">
      <c r="A1774" s="73" t="s">
        <v>132</v>
      </c>
      <c r="B1774" s="74">
        <v>46242</v>
      </c>
      <c r="C1774" s="73">
        <v>120</v>
      </c>
      <c r="D1774" s="73">
        <v>1</v>
      </c>
      <c r="E1774" s="75">
        <v>1</v>
      </c>
      <c r="F1774" s="73">
        <v>10</v>
      </c>
      <c r="G1774" s="73" t="s">
        <v>247</v>
      </c>
      <c r="H1774" s="73" t="s">
        <v>246</v>
      </c>
      <c r="I1774" s="73" t="s">
        <v>290</v>
      </c>
    </row>
    <row r="1775" spans="1:9" x14ac:dyDescent="0.25">
      <c r="A1775" s="73" t="s">
        <v>132</v>
      </c>
      <c r="B1775" s="74">
        <v>46247</v>
      </c>
      <c r="C1775" s="73">
        <v>120</v>
      </c>
      <c r="D1775" s="73">
        <v>0</v>
      </c>
      <c r="E1775" s="75">
        <v>0</v>
      </c>
      <c r="F1775" s="73">
        <v>20</v>
      </c>
      <c r="G1775" s="73" t="s">
        <v>247</v>
      </c>
      <c r="H1775" s="73" t="s">
        <v>246</v>
      </c>
      <c r="I1775" s="73" t="s">
        <v>290</v>
      </c>
    </row>
    <row r="1776" spans="1:9" x14ac:dyDescent="0.25">
      <c r="A1776" s="73" t="s">
        <v>132</v>
      </c>
      <c r="B1776" s="74">
        <v>46249</v>
      </c>
      <c r="C1776" s="73">
        <v>120</v>
      </c>
      <c r="D1776" s="73">
        <v>6</v>
      </c>
      <c r="E1776" s="75">
        <v>6</v>
      </c>
      <c r="F1776" s="73">
        <v>10</v>
      </c>
      <c r="G1776" s="73" t="s">
        <v>247</v>
      </c>
      <c r="H1776" s="73" t="s">
        <v>246</v>
      </c>
      <c r="I1776" s="73" t="s">
        <v>290</v>
      </c>
    </row>
    <row r="1777" spans="1:9" x14ac:dyDescent="0.25">
      <c r="A1777" s="73" t="s">
        <v>132</v>
      </c>
      <c r="B1777" s="74">
        <v>46254</v>
      </c>
      <c r="C1777" s="73">
        <v>120</v>
      </c>
      <c r="D1777" s="73">
        <v>0</v>
      </c>
      <c r="E1777" s="75">
        <v>0</v>
      </c>
      <c r="F1777" s="73">
        <v>20</v>
      </c>
      <c r="G1777" s="73" t="s">
        <v>247</v>
      </c>
      <c r="H1777" s="73" t="s">
        <v>246</v>
      </c>
      <c r="I1777" s="73" t="s">
        <v>290</v>
      </c>
    </row>
    <row r="1778" spans="1:9" x14ac:dyDescent="0.25">
      <c r="A1778" s="73" t="s">
        <v>132</v>
      </c>
      <c r="B1778" s="74">
        <v>46256</v>
      </c>
      <c r="C1778" s="73">
        <v>120</v>
      </c>
      <c r="D1778" s="73">
        <v>1</v>
      </c>
      <c r="E1778" s="75">
        <v>1</v>
      </c>
      <c r="F1778" s="73">
        <v>10</v>
      </c>
      <c r="G1778" s="73" t="s">
        <v>247</v>
      </c>
      <c r="H1778" s="73" t="s">
        <v>246</v>
      </c>
      <c r="I1778" s="73" t="s">
        <v>290</v>
      </c>
    </row>
    <row r="1779" spans="1:9" x14ac:dyDescent="0.25">
      <c r="A1779" s="73" t="s">
        <v>132</v>
      </c>
      <c r="B1779" s="74">
        <v>46261</v>
      </c>
      <c r="C1779" s="73">
        <v>120</v>
      </c>
      <c r="D1779" s="73">
        <v>0</v>
      </c>
      <c r="E1779" s="75">
        <v>0</v>
      </c>
      <c r="F1779" s="73">
        <v>20</v>
      </c>
      <c r="G1779" s="73" t="s">
        <v>247</v>
      </c>
      <c r="H1779" s="73" t="s">
        <v>246</v>
      </c>
      <c r="I1779" s="73" t="s">
        <v>290</v>
      </c>
    </row>
    <row r="1780" spans="1:9" x14ac:dyDescent="0.25">
      <c r="A1780" s="73" t="s">
        <v>132</v>
      </c>
      <c r="B1780" s="74">
        <v>46263</v>
      </c>
      <c r="C1780" s="73">
        <v>120</v>
      </c>
      <c r="D1780" s="73">
        <v>0</v>
      </c>
      <c r="E1780" s="75">
        <v>0</v>
      </c>
      <c r="F1780" s="73">
        <v>10</v>
      </c>
      <c r="G1780" s="73" t="s">
        <v>247</v>
      </c>
      <c r="H1780" s="73" t="s">
        <v>246</v>
      </c>
      <c r="I1780" s="73" t="s">
        <v>290</v>
      </c>
    </row>
    <row r="1781" spans="1:9" x14ac:dyDescent="0.25">
      <c r="A1781" s="73" t="s">
        <v>132</v>
      </c>
      <c r="B1781" s="74">
        <v>46268</v>
      </c>
      <c r="C1781" s="73">
        <v>120</v>
      </c>
      <c r="D1781" s="73">
        <v>0</v>
      </c>
      <c r="E1781" s="75">
        <v>0</v>
      </c>
      <c r="F1781" s="73">
        <v>60</v>
      </c>
      <c r="G1781" s="73" t="s">
        <v>247</v>
      </c>
      <c r="H1781" s="73" t="s">
        <v>246</v>
      </c>
      <c r="I1781" s="73" t="s">
        <v>290</v>
      </c>
    </row>
    <row r="1782" spans="1:9" x14ac:dyDescent="0.25">
      <c r="A1782" s="73" t="s">
        <v>132</v>
      </c>
      <c r="B1782" s="74">
        <v>46270</v>
      </c>
      <c r="C1782" s="73">
        <v>120</v>
      </c>
      <c r="D1782" s="73">
        <v>0</v>
      </c>
      <c r="E1782" s="75">
        <v>0</v>
      </c>
      <c r="F1782" s="73">
        <v>10</v>
      </c>
      <c r="G1782" s="73" t="s">
        <v>247</v>
      </c>
      <c r="H1782" s="73" t="s">
        <v>246</v>
      </c>
      <c r="I1782" s="73" t="s">
        <v>290</v>
      </c>
    </row>
    <row r="1783" spans="1:9" x14ac:dyDescent="0.25">
      <c r="A1783" s="73" t="s">
        <v>132</v>
      </c>
      <c r="B1783" s="74">
        <v>46275</v>
      </c>
      <c r="C1783" s="73">
        <v>120</v>
      </c>
      <c r="D1783" s="73">
        <v>0</v>
      </c>
      <c r="E1783" s="75">
        <v>0</v>
      </c>
      <c r="F1783" s="73">
        <v>65</v>
      </c>
      <c r="G1783" s="73" t="s">
        <v>247</v>
      </c>
      <c r="H1783" s="73" t="s">
        <v>246</v>
      </c>
      <c r="I1783" s="73" t="s">
        <v>290</v>
      </c>
    </row>
    <row r="1784" spans="1:9" x14ac:dyDescent="0.25">
      <c r="A1784" s="73" t="s">
        <v>132</v>
      </c>
      <c r="B1784" s="74">
        <v>46277</v>
      </c>
      <c r="C1784" s="73">
        <v>120</v>
      </c>
      <c r="D1784" s="73">
        <v>0</v>
      </c>
      <c r="E1784" s="75">
        <v>0</v>
      </c>
      <c r="F1784" s="73">
        <v>10</v>
      </c>
      <c r="G1784" s="73" t="s">
        <v>247</v>
      </c>
      <c r="H1784" s="73" t="s">
        <v>246</v>
      </c>
      <c r="I1784" s="73" t="s">
        <v>290</v>
      </c>
    </row>
    <row r="1785" spans="1:9" x14ac:dyDescent="0.25">
      <c r="A1785" s="73" t="s">
        <v>132</v>
      </c>
      <c r="B1785" s="74">
        <v>46282</v>
      </c>
      <c r="C1785" s="73">
        <v>120</v>
      </c>
      <c r="D1785" s="73">
        <v>0</v>
      </c>
      <c r="E1785" s="75">
        <v>0</v>
      </c>
      <c r="F1785" s="73">
        <v>90</v>
      </c>
      <c r="G1785" s="73" t="s">
        <v>247</v>
      </c>
      <c r="H1785" s="73" t="s">
        <v>246</v>
      </c>
      <c r="I1785" s="73" t="s">
        <v>290</v>
      </c>
    </row>
    <row r="1786" spans="1:9" x14ac:dyDescent="0.25">
      <c r="A1786" s="73" t="s">
        <v>132</v>
      </c>
      <c r="B1786" s="74">
        <v>46284</v>
      </c>
      <c r="C1786" s="73">
        <v>120</v>
      </c>
      <c r="D1786" s="73">
        <v>0</v>
      </c>
      <c r="E1786" s="75">
        <v>0</v>
      </c>
      <c r="F1786" s="73">
        <v>10</v>
      </c>
      <c r="G1786" s="73" t="s">
        <v>247</v>
      </c>
      <c r="H1786" s="73" t="s">
        <v>246</v>
      </c>
      <c r="I1786" s="73" t="s">
        <v>290</v>
      </c>
    </row>
    <row r="1787" spans="1:9" x14ac:dyDescent="0.25">
      <c r="A1787" s="73" t="s">
        <v>132</v>
      </c>
      <c r="B1787" s="74">
        <v>46289</v>
      </c>
      <c r="C1787" s="73">
        <v>120</v>
      </c>
      <c r="D1787" s="73">
        <v>0</v>
      </c>
      <c r="E1787" s="75">
        <v>0</v>
      </c>
      <c r="F1787" s="73">
        <v>65</v>
      </c>
      <c r="G1787" s="73" t="s">
        <v>247</v>
      </c>
      <c r="H1787" s="73" t="s">
        <v>246</v>
      </c>
      <c r="I1787" s="73" t="s">
        <v>290</v>
      </c>
    </row>
    <row r="1788" spans="1:9" x14ac:dyDescent="0.25">
      <c r="A1788" s="73" t="s">
        <v>132</v>
      </c>
      <c r="B1788" s="74">
        <v>46291</v>
      </c>
      <c r="C1788" s="73">
        <v>120</v>
      </c>
      <c r="D1788" s="73">
        <v>0</v>
      </c>
      <c r="E1788" s="75">
        <v>0</v>
      </c>
      <c r="F1788" s="73">
        <v>10</v>
      </c>
      <c r="G1788" s="73" t="s">
        <v>247</v>
      </c>
      <c r="H1788" s="73" t="s">
        <v>246</v>
      </c>
      <c r="I1788" s="73" t="s">
        <v>290</v>
      </c>
    </row>
    <row r="1789" spans="1:9" x14ac:dyDescent="0.25">
      <c r="A1789" s="73" t="s">
        <v>132</v>
      </c>
      <c r="B1789" s="74">
        <v>46296</v>
      </c>
      <c r="C1789" s="73">
        <v>120</v>
      </c>
      <c r="D1789" s="73">
        <v>0</v>
      </c>
      <c r="E1789" s="75">
        <v>0</v>
      </c>
      <c r="F1789" s="73">
        <v>34</v>
      </c>
      <c r="G1789" s="73" t="s">
        <v>247</v>
      </c>
      <c r="H1789" s="73" t="s">
        <v>246</v>
      </c>
      <c r="I1789" s="73" t="s">
        <v>290</v>
      </c>
    </row>
    <row r="1790" spans="1:9" x14ac:dyDescent="0.25">
      <c r="A1790" s="73" t="s">
        <v>132</v>
      </c>
      <c r="B1790" s="74">
        <v>46298</v>
      </c>
      <c r="C1790" s="73">
        <v>120</v>
      </c>
      <c r="D1790" s="73">
        <v>0</v>
      </c>
      <c r="E1790" s="75">
        <v>0</v>
      </c>
      <c r="F1790" s="73">
        <v>10</v>
      </c>
      <c r="G1790" s="73" t="s">
        <v>247</v>
      </c>
      <c r="H1790" s="73" t="s">
        <v>246</v>
      </c>
      <c r="I1790" s="73" t="s">
        <v>290</v>
      </c>
    </row>
    <row r="1791" spans="1:9" x14ac:dyDescent="0.25">
      <c r="A1791" s="73" t="s">
        <v>132</v>
      </c>
      <c r="B1791" s="74">
        <v>46303</v>
      </c>
      <c r="C1791" s="73">
        <v>120</v>
      </c>
      <c r="D1791" s="73">
        <v>0</v>
      </c>
      <c r="E1791" s="75">
        <v>0</v>
      </c>
      <c r="F1791" s="73">
        <v>10</v>
      </c>
      <c r="G1791" s="73" t="s">
        <v>247</v>
      </c>
      <c r="H1791" s="73" t="s">
        <v>246</v>
      </c>
      <c r="I1791" s="73" t="s">
        <v>290</v>
      </c>
    </row>
    <row r="1792" spans="1:9" x14ac:dyDescent="0.25">
      <c r="A1792" s="73" t="s">
        <v>132</v>
      </c>
      <c r="B1792" s="74">
        <v>46305</v>
      </c>
      <c r="C1792" s="73">
        <v>120</v>
      </c>
      <c r="D1792" s="73">
        <v>0</v>
      </c>
      <c r="E1792" s="75">
        <v>0</v>
      </c>
      <c r="F1792" s="73">
        <v>10</v>
      </c>
      <c r="G1792" s="73" t="s">
        <v>247</v>
      </c>
      <c r="H1792" s="73" t="s">
        <v>246</v>
      </c>
      <c r="I1792" s="73" t="s">
        <v>290</v>
      </c>
    </row>
    <row r="1793" spans="1:9" x14ac:dyDescent="0.25">
      <c r="A1793" s="73" t="s">
        <v>132</v>
      </c>
      <c r="B1793" s="74">
        <v>46310</v>
      </c>
      <c r="C1793" s="73">
        <v>120</v>
      </c>
      <c r="D1793" s="73">
        <v>0</v>
      </c>
      <c r="E1793" s="75">
        <v>0</v>
      </c>
      <c r="F1793" s="73">
        <v>20</v>
      </c>
      <c r="G1793" s="73" t="s">
        <v>247</v>
      </c>
      <c r="H1793" s="73" t="s">
        <v>246</v>
      </c>
      <c r="I1793" s="73" t="s">
        <v>290</v>
      </c>
    </row>
    <row r="1794" spans="1:9" x14ac:dyDescent="0.25">
      <c r="A1794" s="73" t="s">
        <v>132</v>
      </c>
      <c r="B1794" s="74">
        <v>46312</v>
      </c>
      <c r="C1794" s="73">
        <v>120</v>
      </c>
      <c r="D1794" s="73">
        <v>0</v>
      </c>
      <c r="E1794" s="75">
        <v>0</v>
      </c>
      <c r="F1794" s="73">
        <v>10</v>
      </c>
      <c r="G1794" s="73" t="s">
        <v>247</v>
      </c>
      <c r="H1794" s="73" t="s">
        <v>246</v>
      </c>
      <c r="I1794" s="73" t="s">
        <v>290</v>
      </c>
    </row>
    <row r="1795" spans="1:9" x14ac:dyDescent="0.25">
      <c r="A1795" s="73" t="s">
        <v>132</v>
      </c>
      <c r="B1795" s="74">
        <v>46317</v>
      </c>
      <c r="C1795" s="73">
        <v>120</v>
      </c>
      <c r="D1795" s="73">
        <v>0</v>
      </c>
      <c r="E1795" s="75">
        <v>0</v>
      </c>
      <c r="F1795" s="73">
        <v>20</v>
      </c>
      <c r="G1795" s="73" t="s">
        <v>247</v>
      </c>
      <c r="H1795" s="73" t="s">
        <v>246</v>
      </c>
      <c r="I1795" s="73" t="s">
        <v>290</v>
      </c>
    </row>
    <row r="1796" spans="1:9" x14ac:dyDescent="0.25">
      <c r="A1796" s="73" t="s">
        <v>132</v>
      </c>
      <c r="B1796" s="74">
        <v>46319</v>
      </c>
      <c r="C1796" s="73">
        <v>120</v>
      </c>
      <c r="D1796" s="73">
        <v>0</v>
      </c>
      <c r="E1796" s="75">
        <v>0</v>
      </c>
      <c r="F1796" s="73">
        <v>10</v>
      </c>
      <c r="G1796" s="73" t="s">
        <v>247</v>
      </c>
      <c r="H1796" s="73" t="s">
        <v>246</v>
      </c>
      <c r="I1796" s="73" t="s">
        <v>290</v>
      </c>
    </row>
    <row r="1797" spans="1:9" x14ac:dyDescent="0.25">
      <c r="A1797" s="73" t="s">
        <v>133</v>
      </c>
      <c r="B1797" s="74">
        <v>46219</v>
      </c>
      <c r="C1797" s="73">
        <v>120</v>
      </c>
      <c r="D1797" s="73">
        <v>2</v>
      </c>
      <c r="E1797" s="75">
        <v>2</v>
      </c>
      <c r="F1797" s="73">
        <v>10</v>
      </c>
      <c r="G1797" s="73" t="s">
        <v>249</v>
      </c>
      <c r="H1797" s="73" t="s">
        <v>248</v>
      </c>
      <c r="I1797" s="73" t="s">
        <v>290</v>
      </c>
    </row>
    <row r="1798" spans="1:9" x14ac:dyDescent="0.25">
      <c r="A1798" s="73" t="s">
        <v>133</v>
      </c>
      <c r="B1798" s="74">
        <v>46221</v>
      </c>
      <c r="C1798" s="73">
        <v>120</v>
      </c>
      <c r="D1798" s="73">
        <v>0</v>
      </c>
      <c r="E1798" s="75">
        <v>0</v>
      </c>
      <c r="F1798" s="73">
        <v>60</v>
      </c>
      <c r="G1798" s="73" t="s">
        <v>249</v>
      </c>
      <c r="H1798" s="73" t="s">
        <v>248</v>
      </c>
      <c r="I1798" s="73" t="s">
        <v>290</v>
      </c>
    </row>
    <row r="1799" spans="1:9" x14ac:dyDescent="0.25">
      <c r="A1799" s="73" t="s">
        <v>133</v>
      </c>
      <c r="B1799" s="74">
        <v>46226</v>
      </c>
      <c r="C1799" s="73">
        <v>120</v>
      </c>
      <c r="D1799" s="73">
        <v>0</v>
      </c>
      <c r="E1799" s="75">
        <v>0</v>
      </c>
      <c r="F1799" s="73">
        <v>10</v>
      </c>
      <c r="G1799" s="73" t="s">
        <v>249</v>
      </c>
      <c r="H1799" s="73" t="s">
        <v>248</v>
      </c>
      <c r="I1799" s="73" t="s">
        <v>290</v>
      </c>
    </row>
    <row r="1800" spans="1:9" x14ac:dyDescent="0.25">
      <c r="A1800" s="73" t="s">
        <v>133</v>
      </c>
      <c r="B1800" s="74">
        <v>46228</v>
      </c>
      <c r="C1800" s="73">
        <v>120</v>
      </c>
      <c r="D1800" s="73">
        <v>4</v>
      </c>
      <c r="E1800" s="75">
        <v>4</v>
      </c>
      <c r="F1800" s="73">
        <v>50</v>
      </c>
      <c r="G1800" s="73" t="s">
        <v>249</v>
      </c>
      <c r="H1800" s="73" t="s">
        <v>248</v>
      </c>
      <c r="I1800" s="73" t="s">
        <v>290</v>
      </c>
    </row>
    <row r="1801" spans="1:9" x14ac:dyDescent="0.25">
      <c r="A1801" s="73" t="s">
        <v>133</v>
      </c>
      <c r="B1801" s="74">
        <v>46233</v>
      </c>
      <c r="C1801" s="73">
        <v>120</v>
      </c>
      <c r="D1801" s="73">
        <v>0</v>
      </c>
      <c r="E1801" s="75">
        <v>0</v>
      </c>
      <c r="F1801" s="73">
        <v>10</v>
      </c>
      <c r="G1801" s="73" t="s">
        <v>249</v>
      </c>
      <c r="H1801" s="73" t="s">
        <v>248</v>
      </c>
      <c r="I1801" s="73" t="s">
        <v>290</v>
      </c>
    </row>
    <row r="1802" spans="1:9" x14ac:dyDescent="0.25">
      <c r="A1802" s="73" t="s">
        <v>133</v>
      </c>
      <c r="B1802" s="74">
        <v>46235</v>
      </c>
      <c r="C1802" s="73">
        <v>120</v>
      </c>
      <c r="D1802" s="73">
        <v>1</v>
      </c>
      <c r="E1802" s="75">
        <v>1</v>
      </c>
      <c r="F1802" s="73">
        <v>79</v>
      </c>
      <c r="G1802" s="73" t="s">
        <v>249</v>
      </c>
      <c r="H1802" s="73" t="s">
        <v>248</v>
      </c>
      <c r="I1802" s="73" t="s">
        <v>290</v>
      </c>
    </row>
    <row r="1803" spans="1:9" x14ac:dyDescent="0.25">
      <c r="A1803" s="73" t="s">
        <v>133</v>
      </c>
      <c r="B1803" s="74">
        <v>46240</v>
      </c>
      <c r="C1803" s="73">
        <v>120</v>
      </c>
      <c r="D1803" s="73">
        <v>0</v>
      </c>
      <c r="E1803" s="75">
        <v>0</v>
      </c>
      <c r="F1803" s="73">
        <v>10</v>
      </c>
      <c r="G1803" s="73" t="s">
        <v>249</v>
      </c>
      <c r="H1803" s="73" t="s">
        <v>248</v>
      </c>
      <c r="I1803" s="73" t="s">
        <v>290</v>
      </c>
    </row>
    <row r="1804" spans="1:9" x14ac:dyDescent="0.25">
      <c r="A1804" s="73" t="s">
        <v>133</v>
      </c>
      <c r="B1804" s="74">
        <v>46242</v>
      </c>
      <c r="C1804" s="73">
        <v>120</v>
      </c>
      <c r="D1804" s="73">
        <v>0</v>
      </c>
      <c r="E1804" s="75">
        <v>0</v>
      </c>
      <c r="F1804" s="73">
        <v>50</v>
      </c>
      <c r="G1804" s="73" t="s">
        <v>249</v>
      </c>
      <c r="H1804" s="73" t="s">
        <v>248</v>
      </c>
      <c r="I1804" s="73" t="s">
        <v>290</v>
      </c>
    </row>
    <row r="1805" spans="1:9" x14ac:dyDescent="0.25">
      <c r="A1805" s="73" t="s">
        <v>133</v>
      </c>
      <c r="B1805" s="74">
        <v>46247</v>
      </c>
      <c r="C1805" s="73">
        <v>120</v>
      </c>
      <c r="D1805" s="73">
        <v>0</v>
      </c>
      <c r="E1805" s="75">
        <v>0</v>
      </c>
      <c r="F1805" s="73">
        <v>10</v>
      </c>
      <c r="G1805" s="73" t="s">
        <v>249</v>
      </c>
      <c r="H1805" s="73" t="s">
        <v>248</v>
      </c>
      <c r="I1805" s="73" t="s">
        <v>290</v>
      </c>
    </row>
    <row r="1806" spans="1:9" x14ac:dyDescent="0.25">
      <c r="A1806" s="73" t="s">
        <v>133</v>
      </c>
      <c r="B1806" s="74">
        <v>46249</v>
      </c>
      <c r="C1806" s="73">
        <v>120</v>
      </c>
      <c r="D1806" s="73">
        <v>1</v>
      </c>
      <c r="E1806" s="75">
        <v>1</v>
      </c>
      <c r="F1806" s="73">
        <v>20</v>
      </c>
      <c r="G1806" s="73" t="s">
        <v>249</v>
      </c>
      <c r="H1806" s="73" t="s">
        <v>248</v>
      </c>
      <c r="I1806" s="73" t="s">
        <v>290</v>
      </c>
    </row>
    <row r="1807" spans="1:9" x14ac:dyDescent="0.25">
      <c r="A1807" s="73" t="s">
        <v>133</v>
      </c>
      <c r="B1807" s="74">
        <v>46254</v>
      </c>
      <c r="C1807" s="73">
        <v>120</v>
      </c>
      <c r="D1807" s="73">
        <v>0</v>
      </c>
      <c r="E1807" s="75">
        <v>0</v>
      </c>
      <c r="F1807" s="73">
        <v>10</v>
      </c>
      <c r="G1807" s="73" t="s">
        <v>249</v>
      </c>
      <c r="H1807" s="73" t="s">
        <v>248</v>
      </c>
      <c r="I1807" s="73" t="s">
        <v>290</v>
      </c>
    </row>
    <row r="1808" spans="1:9" x14ac:dyDescent="0.25">
      <c r="A1808" s="73" t="s">
        <v>133</v>
      </c>
      <c r="B1808" s="74">
        <v>46256</v>
      </c>
      <c r="C1808" s="73">
        <v>120</v>
      </c>
      <c r="D1808" s="73">
        <v>0</v>
      </c>
      <c r="E1808" s="75">
        <v>0</v>
      </c>
      <c r="F1808" s="73">
        <v>20</v>
      </c>
      <c r="G1808" s="73" t="s">
        <v>249</v>
      </c>
      <c r="H1808" s="73" t="s">
        <v>248</v>
      </c>
      <c r="I1808" s="73" t="s">
        <v>290</v>
      </c>
    </row>
    <row r="1809" spans="1:9" x14ac:dyDescent="0.25">
      <c r="A1809" s="73" t="s">
        <v>133</v>
      </c>
      <c r="B1809" s="74">
        <v>46261</v>
      </c>
      <c r="C1809" s="73">
        <v>120</v>
      </c>
      <c r="D1809" s="73">
        <v>3</v>
      </c>
      <c r="E1809" s="75">
        <v>3</v>
      </c>
      <c r="F1809" s="73">
        <v>10</v>
      </c>
      <c r="G1809" s="73" t="s">
        <v>249</v>
      </c>
      <c r="H1809" s="73" t="s">
        <v>248</v>
      </c>
      <c r="I1809" s="73" t="s">
        <v>290</v>
      </c>
    </row>
    <row r="1810" spans="1:9" x14ac:dyDescent="0.25">
      <c r="A1810" s="73" t="s">
        <v>133</v>
      </c>
      <c r="B1810" s="74">
        <v>46263</v>
      </c>
      <c r="C1810" s="73">
        <v>120</v>
      </c>
      <c r="D1810" s="73">
        <v>0</v>
      </c>
      <c r="E1810" s="75">
        <v>0</v>
      </c>
      <c r="F1810" s="73">
        <v>20</v>
      </c>
      <c r="G1810" s="73" t="s">
        <v>249</v>
      </c>
      <c r="H1810" s="73" t="s">
        <v>248</v>
      </c>
      <c r="I1810" s="73" t="s">
        <v>290</v>
      </c>
    </row>
    <row r="1811" spans="1:9" x14ac:dyDescent="0.25">
      <c r="A1811" s="73" t="s">
        <v>133</v>
      </c>
      <c r="B1811" s="74">
        <v>46268</v>
      </c>
      <c r="C1811" s="73">
        <v>120</v>
      </c>
      <c r="D1811" s="73">
        <v>0</v>
      </c>
      <c r="E1811" s="75">
        <v>0</v>
      </c>
      <c r="F1811" s="73">
        <v>10</v>
      </c>
      <c r="G1811" s="73" t="s">
        <v>249</v>
      </c>
      <c r="H1811" s="73" t="s">
        <v>248</v>
      </c>
      <c r="I1811" s="73" t="s">
        <v>290</v>
      </c>
    </row>
    <row r="1812" spans="1:9" x14ac:dyDescent="0.25">
      <c r="A1812" s="73" t="s">
        <v>133</v>
      </c>
      <c r="B1812" s="74">
        <v>46270</v>
      </c>
      <c r="C1812" s="73">
        <v>120</v>
      </c>
      <c r="D1812" s="73">
        <v>0</v>
      </c>
      <c r="E1812" s="75">
        <v>0</v>
      </c>
      <c r="F1812" s="73">
        <v>60</v>
      </c>
      <c r="G1812" s="73" t="s">
        <v>249</v>
      </c>
      <c r="H1812" s="73" t="s">
        <v>248</v>
      </c>
      <c r="I1812" s="73" t="s">
        <v>290</v>
      </c>
    </row>
    <row r="1813" spans="1:9" x14ac:dyDescent="0.25">
      <c r="A1813" s="73" t="s">
        <v>133</v>
      </c>
      <c r="B1813" s="74">
        <v>46275</v>
      </c>
      <c r="C1813" s="73">
        <v>120</v>
      </c>
      <c r="D1813" s="73">
        <v>0</v>
      </c>
      <c r="E1813" s="75">
        <v>0</v>
      </c>
      <c r="F1813" s="73">
        <v>10</v>
      </c>
      <c r="G1813" s="73" t="s">
        <v>249</v>
      </c>
      <c r="H1813" s="73" t="s">
        <v>248</v>
      </c>
      <c r="I1813" s="73" t="s">
        <v>290</v>
      </c>
    </row>
    <row r="1814" spans="1:9" x14ac:dyDescent="0.25">
      <c r="A1814" s="73" t="s">
        <v>133</v>
      </c>
      <c r="B1814" s="74">
        <v>46277</v>
      </c>
      <c r="C1814" s="73">
        <v>120</v>
      </c>
      <c r="D1814" s="73">
        <v>0</v>
      </c>
      <c r="E1814" s="75">
        <v>0</v>
      </c>
      <c r="F1814" s="73">
        <v>65</v>
      </c>
      <c r="G1814" s="73" t="s">
        <v>249</v>
      </c>
      <c r="H1814" s="73" t="s">
        <v>248</v>
      </c>
      <c r="I1814" s="73" t="s">
        <v>290</v>
      </c>
    </row>
    <row r="1815" spans="1:9" x14ac:dyDescent="0.25">
      <c r="A1815" s="73" t="s">
        <v>133</v>
      </c>
      <c r="B1815" s="74">
        <v>46282</v>
      </c>
      <c r="C1815" s="73">
        <v>120</v>
      </c>
      <c r="D1815" s="73">
        <v>0</v>
      </c>
      <c r="E1815" s="75">
        <v>0</v>
      </c>
      <c r="F1815" s="73">
        <v>10</v>
      </c>
      <c r="G1815" s="73" t="s">
        <v>249</v>
      </c>
      <c r="H1815" s="73" t="s">
        <v>248</v>
      </c>
      <c r="I1815" s="73" t="s">
        <v>290</v>
      </c>
    </row>
    <row r="1816" spans="1:9" x14ac:dyDescent="0.25">
      <c r="A1816" s="73" t="s">
        <v>133</v>
      </c>
      <c r="B1816" s="74">
        <v>46284</v>
      </c>
      <c r="C1816" s="73">
        <v>120</v>
      </c>
      <c r="D1816" s="73">
        <v>0</v>
      </c>
      <c r="E1816" s="75">
        <v>0</v>
      </c>
      <c r="F1816" s="73">
        <v>90</v>
      </c>
      <c r="G1816" s="73" t="s">
        <v>249</v>
      </c>
      <c r="H1816" s="73" t="s">
        <v>248</v>
      </c>
      <c r="I1816" s="73" t="s">
        <v>290</v>
      </c>
    </row>
    <row r="1817" spans="1:9" x14ac:dyDescent="0.25">
      <c r="A1817" s="73" t="s">
        <v>133</v>
      </c>
      <c r="B1817" s="74">
        <v>46289</v>
      </c>
      <c r="C1817" s="73">
        <v>120</v>
      </c>
      <c r="D1817" s="73">
        <v>0</v>
      </c>
      <c r="E1817" s="75">
        <v>0</v>
      </c>
      <c r="F1817" s="73">
        <v>10</v>
      </c>
      <c r="G1817" s="73" t="s">
        <v>249</v>
      </c>
      <c r="H1817" s="73" t="s">
        <v>248</v>
      </c>
      <c r="I1817" s="73" t="s">
        <v>290</v>
      </c>
    </row>
    <row r="1818" spans="1:9" x14ac:dyDescent="0.25">
      <c r="A1818" s="73" t="s">
        <v>133</v>
      </c>
      <c r="B1818" s="74">
        <v>46291</v>
      </c>
      <c r="C1818" s="73">
        <v>120</v>
      </c>
      <c r="D1818" s="73">
        <v>0</v>
      </c>
      <c r="E1818" s="75">
        <v>0</v>
      </c>
      <c r="F1818" s="73">
        <v>65</v>
      </c>
      <c r="G1818" s="73" t="s">
        <v>249</v>
      </c>
      <c r="H1818" s="73" t="s">
        <v>248</v>
      </c>
      <c r="I1818" s="73" t="s">
        <v>290</v>
      </c>
    </row>
    <row r="1819" spans="1:9" x14ac:dyDescent="0.25">
      <c r="A1819" s="73" t="s">
        <v>133</v>
      </c>
      <c r="B1819" s="74">
        <v>46296</v>
      </c>
      <c r="C1819" s="73">
        <v>120</v>
      </c>
      <c r="D1819" s="73">
        <v>0</v>
      </c>
      <c r="E1819" s="75">
        <v>0</v>
      </c>
      <c r="F1819" s="73">
        <v>34</v>
      </c>
      <c r="G1819" s="73" t="s">
        <v>249</v>
      </c>
      <c r="H1819" s="73" t="s">
        <v>248</v>
      </c>
      <c r="I1819" s="73" t="s">
        <v>290</v>
      </c>
    </row>
    <row r="1820" spans="1:9" x14ac:dyDescent="0.25">
      <c r="A1820" s="73" t="s">
        <v>133</v>
      </c>
      <c r="B1820" s="74">
        <v>46298</v>
      </c>
      <c r="C1820" s="73">
        <v>120</v>
      </c>
      <c r="D1820" s="73">
        <v>0</v>
      </c>
      <c r="E1820" s="75">
        <v>0</v>
      </c>
      <c r="F1820" s="73">
        <v>10</v>
      </c>
      <c r="G1820" s="73" t="s">
        <v>249</v>
      </c>
      <c r="H1820" s="73" t="s">
        <v>248</v>
      </c>
      <c r="I1820" s="73" t="s">
        <v>290</v>
      </c>
    </row>
    <row r="1821" spans="1:9" x14ac:dyDescent="0.25">
      <c r="A1821" s="73" t="s">
        <v>133</v>
      </c>
      <c r="B1821" s="74">
        <v>46303</v>
      </c>
      <c r="C1821" s="73">
        <v>120</v>
      </c>
      <c r="D1821" s="73">
        <v>0</v>
      </c>
      <c r="E1821" s="75">
        <v>0</v>
      </c>
      <c r="F1821" s="73">
        <v>10</v>
      </c>
      <c r="G1821" s="73" t="s">
        <v>249</v>
      </c>
      <c r="H1821" s="73" t="s">
        <v>248</v>
      </c>
      <c r="I1821" s="73" t="s">
        <v>290</v>
      </c>
    </row>
    <row r="1822" spans="1:9" x14ac:dyDescent="0.25">
      <c r="A1822" s="73" t="s">
        <v>133</v>
      </c>
      <c r="B1822" s="74">
        <v>46305</v>
      </c>
      <c r="C1822" s="73">
        <v>120</v>
      </c>
      <c r="D1822" s="73">
        <v>0</v>
      </c>
      <c r="E1822" s="75">
        <v>0</v>
      </c>
      <c r="F1822" s="73">
        <v>10</v>
      </c>
      <c r="G1822" s="73" t="s">
        <v>249</v>
      </c>
      <c r="H1822" s="73" t="s">
        <v>248</v>
      </c>
      <c r="I1822" s="73" t="s">
        <v>290</v>
      </c>
    </row>
    <row r="1823" spans="1:9" x14ac:dyDescent="0.25">
      <c r="A1823" s="73" t="s">
        <v>133</v>
      </c>
      <c r="B1823" s="74">
        <v>46310</v>
      </c>
      <c r="C1823" s="73">
        <v>120</v>
      </c>
      <c r="D1823" s="73">
        <v>0</v>
      </c>
      <c r="E1823" s="75">
        <v>0</v>
      </c>
      <c r="F1823" s="73">
        <v>10</v>
      </c>
      <c r="G1823" s="73" t="s">
        <v>249</v>
      </c>
      <c r="H1823" s="73" t="s">
        <v>248</v>
      </c>
      <c r="I1823" s="73" t="s">
        <v>290</v>
      </c>
    </row>
    <row r="1824" spans="1:9" x14ac:dyDescent="0.25">
      <c r="A1824" s="73" t="s">
        <v>133</v>
      </c>
      <c r="B1824" s="74">
        <v>46312</v>
      </c>
      <c r="C1824" s="73">
        <v>120</v>
      </c>
      <c r="D1824" s="73">
        <v>0</v>
      </c>
      <c r="E1824" s="75">
        <v>0</v>
      </c>
      <c r="F1824" s="73">
        <v>20</v>
      </c>
      <c r="G1824" s="73" t="s">
        <v>249</v>
      </c>
      <c r="H1824" s="73" t="s">
        <v>248</v>
      </c>
      <c r="I1824" s="73" t="s">
        <v>290</v>
      </c>
    </row>
    <row r="1825" spans="1:9" x14ac:dyDescent="0.25">
      <c r="A1825" s="73" t="s">
        <v>133</v>
      </c>
      <c r="B1825" s="74">
        <v>46317</v>
      </c>
      <c r="C1825" s="73">
        <v>120</v>
      </c>
      <c r="D1825" s="73">
        <v>0</v>
      </c>
      <c r="E1825" s="75">
        <v>0</v>
      </c>
      <c r="F1825" s="73">
        <v>10</v>
      </c>
      <c r="G1825" s="73" t="s">
        <v>249</v>
      </c>
      <c r="H1825" s="73" t="s">
        <v>248</v>
      </c>
      <c r="I1825" s="73" t="s">
        <v>290</v>
      </c>
    </row>
    <row r="1826" spans="1:9" x14ac:dyDescent="0.25">
      <c r="A1826" s="73" t="s">
        <v>133</v>
      </c>
      <c r="B1826" s="74">
        <v>46319</v>
      </c>
      <c r="C1826" s="73">
        <v>120</v>
      </c>
      <c r="D1826" s="73">
        <v>0</v>
      </c>
      <c r="E1826" s="75">
        <v>0</v>
      </c>
      <c r="F1826" s="73">
        <v>20</v>
      </c>
      <c r="G1826" s="73" t="s">
        <v>249</v>
      </c>
      <c r="H1826" s="73" t="s">
        <v>248</v>
      </c>
      <c r="I1826" s="73" t="s">
        <v>290</v>
      </c>
    </row>
    <row r="1827" spans="1:9" x14ac:dyDescent="0.25">
      <c r="A1827" s="73" t="s">
        <v>136</v>
      </c>
      <c r="B1827" s="74">
        <v>46221</v>
      </c>
      <c r="C1827" s="73">
        <v>33</v>
      </c>
      <c r="D1827" s="73">
        <v>12</v>
      </c>
      <c r="E1827" s="75">
        <v>12</v>
      </c>
      <c r="F1827" s="73">
        <v>0</v>
      </c>
      <c r="G1827" s="73" t="s">
        <v>251</v>
      </c>
      <c r="H1827" s="73" t="s">
        <v>250</v>
      </c>
      <c r="I1827" s="73" t="s">
        <v>288</v>
      </c>
    </row>
    <row r="1828" spans="1:9" x14ac:dyDescent="0.25">
      <c r="A1828" s="73" t="s">
        <v>136</v>
      </c>
      <c r="B1828" s="74">
        <v>46228</v>
      </c>
      <c r="C1828" s="73">
        <v>33</v>
      </c>
      <c r="D1828" s="73">
        <v>7</v>
      </c>
      <c r="E1828" s="75">
        <v>7</v>
      </c>
      <c r="F1828" s="73">
        <v>0</v>
      </c>
      <c r="G1828" s="73" t="s">
        <v>251</v>
      </c>
      <c r="H1828" s="73" t="s">
        <v>250</v>
      </c>
      <c r="I1828" s="73" t="s">
        <v>288</v>
      </c>
    </row>
    <row r="1829" spans="1:9" x14ac:dyDescent="0.25">
      <c r="A1829" s="73" t="s">
        <v>136</v>
      </c>
      <c r="B1829" s="74">
        <v>46235</v>
      </c>
      <c r="C1829" s="73">
        <v>33</v>
      </c>
      <c r="D1829" s="73">
        <v>8</v>
      </c>
      <c r="E1829" s="75">
        <v>8</v>
      </c>
      <c r="F1829" s="73">
        <v>0</v>
      </c>
      <c r="G1829" s="73" t="s">
        <v>251</v>
      </c>
      <c r="H1829" s="73" t="s">
        <v>250</v>
      </c>
      <c r="I1829" s="73" t="s">
        <v>288</v>
      </c>
    </row>
    <row r="1830" spans="1:9" x14ac:dyDescent="0.25">
      <c r="A1830" s="73" t="s">
        <v>136</v>
      </c>
      <c r="B1830" s="74">
        <v>46242</v>
      </c>
      <c r="C1830" s="73">
        <v>33</v>
      </c>
      <c r="D1830" s="73">
        <v>12</v>
      </c>
      <c r="E1830" s="75">
        <v>12</v>
      </c>
      <c r="F1830" s="73">
        <v>0</v>
      </c>
      <c r="G1830" s="73" t="s">
        <v>251</v>
      </c>
      <c r="H1830" s="73" t="s">
        <v>250</v>
      </c>
      <c r="I1830" s="73" t="s">
        <v>288</v>
      </c>
    </row>
    <row r="1831" spans="1:9" x14ac:dyDescent="0.25">
      <c r="A1831" s="73" t="s">
        <v>136</v>
      </c>
      <c r="B1831" s="74">
        <v>46249</v>
      </c>
      <c r="C1831" s="73">
        <v>33</v>
      </c>
      <c r="D1831" s="73">
        <v>6</v>
      </c>
      <c r="E1831" s="75">
        <v>6</v>
      </c>
      <c r="F1831" s="73">
        <v>0</v>
      </c>
      <c r="G1831" s="73" t="s">
        <v>251</v>
      </c>
      <c r="H1831" s="73" t="s">
        <v>250</v>
      </c>
      <c r="I1831" s="73" t="s">
        <v>288</v>
      </c>
    </row>
    <row r="1832" spans="1:9" x14ac:dyDescent="0.25">
      <c r="A1832" s="73" t="s">
        <v>136</v>
      </c>
      <c r="B1832" s="74">
        <v>46256</v>
      </c>
      <c r="C1832" s="73">
        <v>33</v>
      </c>
      <c r="D1832" s="73">
        <v>5</v>
      </c>
      <c r="E1832" s="75">
        <v>5</v>
      </c>
      <c r="F1832" s="73">
        <v>0</v>
      </c>
      <c r="G1832" s="73" t="s">
        <v>251</v>
      </c>
      <c r="H1832" s="73" t="s">
        <v>250</v>
      </c>
      <c r="I1832" s="73" t="s">
        <v>288</v>
      </c>
    </row>
    <row r="1833" spans="1:9" x14ac:dyDescent="0.25">
      <c r="A1833" s="73" t="s">
        <v>136</v>
      </c>
      <c r="B1833" s="74">
        <v>46263</v>
      </c>
      <c r="C1833" s="73">
        <v>33</v>
      </c>
      <c r="D1833" s="73">
        <v>6</v>
      </c>
      <c r="E1833" s="75">
        <v>6</v>
      </c>
      <c r="F1833" s="73">
        <v>0</v>
      </c>
      <c r="G1833" s="73" t="s">
        <v>251</v>
      </c>
      <c r="H1833" s="73" t="s">
        <v>250</v>
      </c>
      <c r="I1833" s="73" t="s">
        <v>288</v>
      </c>
    </row>
    <row r="1834" spans="1:9" x14ac:dyDescent="0.25">
      <c r="A1834" s="73" t="s">
        <v>136</v>
      </c>
      <c r="B1834" s="74">
        <v>46270</v>
      </c>
      <c r="C1834" s="73">
        <v>33</v>
      </c>
      <c r="D1834" s="73">
        <v>0</v>
      </c>
      <c r="E1834" s="75">
        <v>0</v>
      </c>
      <c r="F1834" s="73">
        <v>0</v>
      </c>
      <c r="G1834" s="73" t="s">
        <v>251</v>
      </c>
      <c r="H1834" s="73" t="s">
        <v>250</v>
      </c>
      <c r="I1834" s="73" t="s">
        <v>288</v>
      </c>
    </row>
    <row r="1835" spans="1:9" x14ac:dyDescent="0.25">
      <c r="A1835" s="73" t="s">
        <v>136</v>
      </c>
      <c r="B1835" s="74">
        <v>46277</v>
      </c>
      <c r="C1835" s="73">
        <v>33</v>
      </c>
      <c r="D1835" s="73">
        <v>0</v>
      </c>
      <c r="E1835" s="75">
        <v>0</v>
      </c>
      <c r="F1835" s="73">
        <v>0</v>
      </c>
      <c r="G1835" s="73" t="s">
        <v>251</v>
      </c>
      <c r="H1835" s="73" t="s">
        <v>250</v>
      </c>
      <c r="I1835" s="73" t="s">
        <v>288</v>
      </c>
    </row>
    <row r="1836" spans="1:9" x14ac:dyDescent="0.25">
      <c r="A1836" s="73" t="s">
        <v>136</v>
      </c>
      <c r="B1836" s="74">
        <v>46284</v>
      </c>
      <c r="C1836" s="73">
        <v>33</v>
      </c>
      <c r="D1836" s="73">
        <v>0</v>
      </c>
      <c r="E1836" s="75">
        <v>0</v>
      </c>
      <c r="F1836" s="73">
        <v>0</v>
      </c>
      <c r="G1836" s="73" t="s">
        <v>251</v>
      </c>
      <c r="H1836" s="73" t="s">
        <v>250</v>
      </c>
      <c r="I1836" s="73" t="s">
        <v>288</v>
      </c>
    </row>
    <row r="1837" spans="1:9" x14ac:dyDescent="0.25">
      <c r="A1837" s="73" t="s">
        <v>136</v>
      </c>
      <c r="B1837" s="74">
        <v>46291</v>
      </c>
      <c r="C1837" s="73">
        <v>33</v>
      </c>
      <c r="D1837" s="73">
        <v>0</v>
      </c>
      <c r="E1837" s="75">
        <v>0</v>
      </c>
      <c r="F1837" s="73">
        <v>0</v>
      </c>
      <c r="G1837" s="73" t="s">
        <v>251</v>
      </c>
      <c r="H1837" s="73" t="s">
        <v>250</v>
      </c>
      <c r="I1837" s="73" t="s">
        <v>288</v>
      </c>
    </row>
    <row r="1838" spans="1:9" x14ac:dyDescent="0.25">
      <c r="A1838" s="73" t="s">
        <v>136</v>
      </c>
      <c r="B1838" s="74">
        <v>46298</v>
      </c>
      <c r="C1838" s="73">
        <v>33</v>
      </c>
      <c r="D1838" s="73">
        <v>0</v>
      </c>
      <c r="E1838" s="75">
        <v>0</v>
      </c>
      <c r="F1838" s="73">
        <v>0</v>
      </c>
      <c r="G1838" s="73" t="s">
        <v>251</v>
      </c>
      <c r="H1838" s="73" t="s">
        <v>250</v>
      </c>
      <c r="I1838" s="73" t="s">
        <v>288</v>
      </c>
    </row>
    <row r="1839" spans="1:9" x14ac:dyDescent="0.25">
      <c r="A1839" s="73" t="s">
        <v>136</v>
      </c>
      <c r="B1839" s="74">
        <v>46305</v>
      </c>
      <c r="C1839" s="73">
        <v>33</v>
      </c>
      <c r="D1839" s="73">
        <v>0</v>
      </c>
      <c r="E1839" s="75">
        <v>0</v>
      </c>
      <c r="F1839" s="73">
        <v>0</v>
      </c>
      <c r="G1839" s="73" t="s">
        <v>251</v>
      </c>
      <c r="H1839" s="73" t="s">
        <v>250</v>
      </c>
      <c r="I1839" s="73" t="s">
        <v>288</v>
      </c>
    </row>
    <row r="1840" spans="1:9" x14ac:dyDescent="0.25">
      <c r="A1840" s="73" t="s">
        <v>136</v>
      </c>
      <c r="B1840" s="74">
        <v>46312</v>
      </c>
      <c r="C1840" s="73">
        <v>33</v>
      </c>
      <c r="D1840" s="73">
        <v>0</v>
      </c>
      <c r="E1840" s="75">
        <v>0</v>
      </c>
      <c r="F1840" s="73">
        <v>0</v>
      </c>
      <c r="G1840" s="73" t="s">
        <v>251</v>
      </c>
      <c r="H1840" s="73" t="s">
        <v>250</v>
      </c>
      <c r="I1840" s="73" t="s">
        <v>288</v>
      </c>
    </row>
    <row r="1841" spans="1:9" x14ac:dyDescent="0.25">
      <c r="A1841" s="73" t="s">
        <v>136</v>
      </c>
      <c r="B1841" s="74">
        <v>46319</v>
      </c>
      <c r="C1841" s="73">
        <v>33</v>
      </c>
      <c r="D1841" s="73">
        <v>0</v>
      </c>
      <c r="E1841" s="75">
        <v>0</v>
      </c>
      <c r="F1841" s="73">
        <v>0</v>
      </c>
      <c r="G1841" s="73" t="s">
        <v>251</v>
      </c>
      <c r="H1841" s="73" t="s">
        <v>250</v>
      </c>
      <c r="I1841" s="73" t="s">
        <v>288</v>
      </c>
    </row>
    <row r="1842" spans="1:9" x14ac:dyDescent="0.25">
      <c r="A1842" s="73" t="s">
        <v>137</v>
      </c>
      <c r="B1842" s="74">
        <v>46221</v>
      </c>
      <c r="C1842" s="73">
        <v>37</v>
      </c>
      <c r="D1842" s="73">
        <v>11</v>
      </c>
      <c r="E1842" s="75">
        <v>11</v>
      </c>
      <c r="F1842" s="73">
        <v>0</v>
      </c>
      <c r="G1842" s="73" t="s">
        <v>253</v>
      </c>
      <c r="H1842" s="73" t="s">
        <v>252</v>
      </c>
      <c r="I1842" s="73" t="s">
        <v>288</v>
      </c>
    </row>
    <row r="1843" spans="1:9" x14ac:dyDescent="0.25">
      <c r="A1843" s="73" t="s">
        <v>137</v>
      </c>
      <c r="B1843" s="74">
        <v>46228</v>
      </c>
      <c r="C1843" s="73">
        <v>37</v>
      </c>
      <c r="D1843" s="73">
        <v>8</v>
      </c>
      <c r="E1843" s="75">
        <v>8</v>
      </c>
      <c r="F1843" s="73">
        <v>0</v>
      </c>
      <c r="G1843" s="73" t="s">
        <v>253</v>
      </c>
      <c r="H1843" s="73" t="s">
        <v>252</v>
      </c>
      <c r="I1843" s="73" t="s">
        <v>288</v>
      </c>
    </row>
    <row r="1844" spans="1:9" x14ac:dyDescent="0.25">
      <c r="A1844" s="73" t="s">
        <v>137</v>
      </c>
      <c r="B1844" s="74">
        <v>46235</v>
      </c>
      <c r="C1844" s="73">
        <v>37</v>
      </c>
      <c r="D1844" s="73">
        <v>6</v>
      </c>
      <c r="E1844" s="75">
        <v>6</v>
      </c>
      <c r="F1844" s="73">
        <v>0</v>
      </c>
      <c r="G1844" s="73" t="s">
        <v>253</v>
      </c>
      <c r="H1844" s="73" t="s">
        <v>252</v>
      </c>
      <c r="I1844" s="73" t="s">
        <v>288</v>
      </c>
    </row>
    <row r="1845" spans="1:9" x14ac:dyDescent="0.25">
      <c r="A1845" s="73" t="s">
        <v>137</v>
      </c>
      <c r="B1845" s="74">
        <v>46242</v>
      </c>
      <c r="C1845" s="73">
        <v>37</v>
      </c>
      <c r="D1845" s="73">
        <v>15</v>
      </c>
      <c r="E1845" s="75">
        <v>15</v>
      </c>
      <c r="F1845" s="73">
        <v>0</v>
      </c>
      <c r="G1845" s="73" t="s">
        <v>253</v>
      </c>
      <c r="H1845" s="73" t="s">
        <v>252</v>
      </c>
      <c r="I1845" s="73" t="s">
        <v>288</v>
      </c>
    </row>
    <row r="1846" spans="1:9" x14ac:dyDescent="0.25">
      <c r="A1846" s="73" t="s">
        <v>137</v>
      </c>
      <c r="B1846" s="74">
        <v>46249</v>
      </c>
      <c r="C1846" s="73">
        <v>37</v>
      </c>
      <c r="D1846" s="73">
        <v>5</v>
      </c>
      <c r="E1846" s="75">
        <v>5</v>
      </c>
      <c r="F1846" s="73">
        <v>0</v>
      </c>
      <c r="G1846" s="73" t="s">
        <v>253</v>
      </c>
      <c r="H1846" s="73" t="s">
        <v>252</v>
      </c>
      <c r="I1846" s="73" t="s">
        <v>288</v>
      </c>
    </row>
    <row r="1847" spans="1:9" x14ac:dyDescent="0.25">
      <c r="A1847" s="73" t="s">
        <v>137</v>
      </c>
      <c r="B1847" s="74">
        <v>46256</v>
      </c>
      <c r="C1847" s="73">
        <v>37</v>
      </c>
      <c r="D1847" s="73">
        <v>4</v>
      </c>
      <c r="E1847" s="75">
        <v>4</v>
      </c>
      <c r="F1847" s="73">
        <v>0</v>
      </c>
      <c r="G1847" s="73" t="s">
        <v>253</v>
      </c>
      <c r="H1847" s="73" t="s">
        <v>252</v>
      </c>
      <c r="I1847" s="73" t="s">
        <v>288</v>
      </c>
    </row>
    <row r="1848" spans="1:9" x14ac:dyDescent="0.25">
      <c r="A1848" s="73" t="s">
        <v>137</v>
      </c>
      <c r="B1848" s="74">
        <v>46263</v>
      </c>
      <c r="C1848" s="73">
        <v>37</v>
      </c>
      <c r="D1848" s="73">
        <v>4</v>
      </c>
      <c r="E1848" s="75">
        <v>4</v>
      </c>
      <c r="F1848" s="73">
        <v>0</v>
      </c>
      <c r="G1848" s="73" t="s">
        <v>253</v>
      </c>
      <c r="H1848" s="73" t="s">
        <v>252</v>
      </c>
      <c r="I1848" s="73" t="s">
        <v>288</v>
      </c>
    </row>
    <row r="1849" spans="1:9" x14ac:dyDescent="0.25">
      <c r="A1849" s="73" t="s">
        <v>137</v>
      </c>
      <c r="B1849" s="74">
        <v>46270</v>
      </c>
      <c r="C1849" s="73">
        <v>37</v>
      </c>
      <c r="D1849" s="73">
        <v>2</v>
      </c>
      <c r="E1849" s="75">
        <v>2</v>
      </c>
      <c r="F1849" s="73">
        <v>0</v>
      </c>
      <c r="G1849" s="73" t="s">
        <v>253</v>
      </c>
      <c r="H1849" s="73" t="s">
        <v>252</v>
      </c>
      <c r="I1849" s="73" t="s">
        <v>288</v>
      </c>
    </row>
    <row r="1850" spans="1:9" x14ac:dyDescent="0.25">
      <c r="A1850" s="73" t="s">
        <v>137</v>
      </c>
      <c r="B1850" s="74">
        <v>46277</v>
      </c>
      <c r="C1850" s="73">
        <v>37</v>
      </c>
      <c r="D1850" s="73">
        <v>0</v>
      </c>
      <c r="E1850" s="75">
        <v>0</v>
      </c>
      <c r="F1850" s="73">
        <v>0</v>
      </c>
      <c r="G1850" s="73" t="s">
        <v>253</v>
      </c>
      <c r="H1850" s="73" t="s">
        <v>252</v>
      </c>
      <c r="I1850" s="73" t="s">
        <v>288</v>
      </c>
    </row>
    <row r="1851" spans="1:9" x14ac:dyDescent="0.25">
      <c r="A1851" s="73" t="s">
        <v>137</v>
      </c>
      <c r="B1851" s="74">
        <v>46284</v>
      </c>
      <c r="C1851" s="73">
        <v>37</v>
      </c>
      <c r="D1851" s="73">
        <v>1</v>
      </c>
      <c r="E1851" s="75">
        <v>1</v>
      </c>
      <c r="F1851" s="73">
        <v>0</v>
      </c>
      <c r="G1851" s="73" t="s">
        <v>253</v>
      </c>
      <c r="H1851" s="73" t="s">
        <v>252</v>
      </c>
      <c r="I1851" s="73" t="s">
        <v>288</v>
      </c>
    </row>
    <row r="1852" spans="1:9" x14ac:dyDescent="0.25">
      <c r="A1852" s="73" t="s">
        <v>137</v>
      </c>
      <c r="B1852" s="74">
        <v>46291</v>
      </c>
      <c r="C1852" s="73">
        <v>37</v>
      </c>
      <c r="D1852" s="73">
        <v>0</v>
      </c>
      <c r="E1852" s="75">
        <v>0</v>
      </c>
      <c r="F1852" s="73">
        <v>0</v>
      </c>
      <c r="G1852" s="73" t="s">
        <v>253</v>
      </c>
      <c r="H1852" s="73" t="s">
        <v>252</v>
      </c>
      <c r="I1852" s="73" t="s">
        <v>288</v>
      </c>
    </row>
    <row r="1853" spans="1:9" x14ac:dyDescent="0.25">
      <c r="A1853" s="73" t="s">
        <v>137</v>
      </c>
      <c r="B1853" s="74">
        <v>46298</v>
      </c>
      <c r="C1853" s="73">
        <v>37</v>
      </c>
      <c r="D1853" s="73">
        <v>0</v>
      </c>
      <c r="E1853" s="75">
        <v>0</v>
      </c>
      <c r="F1853" s="73">
        <v>0</v>
      </c>
      <c r="G1853" s="73" t="s">
        <v>253</v>
      </c>
      <c r="H1853" s="73" t="s">
        <v>252</v>
      </c>
      <c r="I1853" s="73" t="s">
        <v>288</v>
      </c>
    </row>
    <row r="1854" spans="1:9" x14ac:dyDescent="0.25">
      <c r="A1854" s="73" t="s">
        <v>137</v>
      </c>
      <c r="B1854" s="74">
        <v>46305</v>
      </c>
      <c r="C1854" s="73">
        <v>37</v>
      </c>
      <c r="D1854" s="73">
        <v>0</v>
      </c>
      <c r="E1854" s="75">
        <v>0</v>
      </c>
      <c r="F1854" s="73">
        <v>0</v>
      </c>
      <c r="G1854" s="73" t="s">
        <v>253</v>
      </c>
      <c r="H1854" s="73" t="s">
        <v>252</v>
      </c>
      <c r="I1854" s="73" t="s">
        <v>288</v>
      </c>
    </row>
    <row r="1855" spans="1:9" x14ac:dyDescent="0.25">
      <c r="A1855" s="73" t="s">
        <v>137</v>
      </c>
      <c r="B1855" s="74">
        <v>46312</v>
      </c>
      <c r="C1855" s="73">
        <v>37</v>
      </c>
      <c r="D1855" s="73">
        <v>0</v>
      </c>
      <c r="E1855" s="75">
        <v>0</v>
      </c>
      <c r="F1855" s="73">
        <v>0</v>
      </c>
      <c r="G1855" s="73" t="s">
        <v>253</v>
      </c>
      <c r="H1855" s="73" t="s">
        <v>252</v>
      </c>
      <c r="I1855" s="73" t="s">
        <v>288</v>
      </c>
    </row>
    <row r="1856" spans="1:9" x14ac:dyDescent="0.25">
      <c r="A1856" s="73" t="s">
        <v>137</v>
      </c>
      <c r="B1856" s="74">
        <v>46319</v>
      </c>
      <c r="C1856" s="73">
        <v>37</v>
      </c>
      <c r="D1856" s="73">
        <v>0</v>
      </c>
      <c r="E1856" s="75">
        <v>0</v>
      </c>
      <c r="F1856" s="73">
        <v>0</v>
      </c>
      <c r="G1856" s="73" t="s">
        <v>253</v>
      </c>
      <c r="H1856" s="73" t="s">
        <v>252</v>
      </c>
      <c r="I1856" s="73" t="s">
        <v>288</v>
      </c>
    </row>
    <row r="1857" spans="1:9" x14ac:dyDescent="0.25">
      <c r="A1857" s="73" t="s">
        <v>138</v>
      </c>
      <c r="B1857" s="74">
        <v>46217</v>
      </c>
      <c r="C1857" s="73">
        <v>44</v>
      </c>
      <c r="D1857" s="73">
        <v>3</v>
      </c>
      <c r="E1857" s="75">
        <v>3</v>
      </c>
      <c r="F1857" s="73">
        <v>0</v>
      </c>
      <c r="G1857" s="73" t="s">
        <v>255</v>
      </c>
      <c r="H1857" s="73" t="s">
        <v>254</v>
      </c>
      <c r="I1857" s="73" t="s">
        <v>288</v>
      </c>
    </row>
    <row r="1858" spans="1:9" x14ac:dyDescent="0.25">
      <c r="A1858" s="73" t="s">
        <v>138</v>
      </c>
      <c r="B1858" s="74">
        <v>46220</v>
      </c>
      <c r="C1858" s="73">
        <v>45</v>
      </c>
      <c r="D1858" s="73">
        <v>1</v>
      </c>
      <c r="E1858" s="75">
        <v>1</v>
      </c>
      <c r="F1858" s="73">
        <v>2</v>
      </c>
      <c r="G1858" s="73" t="s">
        <v>255</v>
      </c>
      <c r="H1858" s="73" t="s">
        <v>254</v>
      </c>
      <c r="I1858" s="73" t="s">
        <v>293</v>
      </c>
    </row>
    <row r="1859" spans="1:9" x14ac:dyDescent="0.25">
      <c r="A1859" s="73" t="s">
        <v>138</v>
      </c>
      <c r="B1859" s="74">
        <v>46222</v>
      </c>
      <c r="C1859" s="73">
        <v>44</v>
      </c>
      <c r="D1859" s="73">
        <v>4</v>
      </c>
      <c r="E1859" s="75">
        <v>4</v>
      </c>
      <c r="F1859" s="73">
        <v>0</v>
      </c>
      <c r="G1859" s="73" t="s">
        <v>255</v>
      </c>
      <c r="H1859" s="73" t="s">
        <v>254</v>
      </c>
      <c r="I1859" s="73" t="s">
        <v>289</v>
      </c>
    </row>
    <row r="1860" spans="1:9" x14ac:dyDescent="0.25">
      <c r="A1860" s="73" t="s">
        <v>138</v>
      </c>
      <c r="B1860" s="74">
        <v>46224</v>
      </c>
      <c r="C1860" s="73">
        <v>44</v>
      </c>
      <c r="D1860" s="73">
        <v>15</v>
      </c>
      <c r="E1860" s="75">
        <v>15</v>
      </c>
      <c r="F1860" s="73">
        <v>0</v>
      </c>
      <c r="G1860" s="73" t="s">
        <v>255</v>
      </c>
      <c r="H1860" s="73" t="s">
        <v>254</v>
      </c>
      <c r="I1860" s="73" t="s">
        <v>288</v>
      </c>
    </row>
    <row r="1861" spans="1:9" x14ac:dyDescent="0.25">
      <c r="A1861" s="73" t="s">
        <v>138</v>
      </c>
      <c r="B1861" s="74">
        <v>46227</v>
      </c>
      <c r="C1861" s="73">
        <v>44</v>
      </c>
      <c r="D1861" s="73">
        <v>1</v>
      </c>
      <c r="E1861" s="75">
        <v>1</v>
      </c>
      <c r="F1861" s="73">
        <v>0</v>
      </c>
      <c r="G1861" s="73" t="s">
        <v>255</v>
      </c>
      <c r="H1861" s="73" t="s">
        <v>254</v>
      </c>
      <c r="I1861" s="73" t="s">
        <v>288</v>
      </c>
    </row>
    <row r="1862" spans="1:9" x14ac:dyDescent="0.25">
      <c r="A1862" s="73" t="s">
        <v>138</v>
      </c>
      <c r="B1862" s="74">
        <v>46229</v>
      </c>
      <c r="C1862" s="73">
        <v>44</v>
      </c>
      <c r="D1862" s="73">
        <v>5</v>
      </c>
      <c r="E1862" s="75">
        <v>5</v>
      </c>
      <c r="F1862" s="73">
        <v>0</v>
      </c>
      <c r="G1862" s="73" t="s">
        <v>255</v>
      </c>
      <c r="H1862" s="73" t="s">
        <v>254</v>
      </c>
      <c r="I1862" s="73" t="s">
        <v>289</v>
      </c>
    </row>
    <row r="1863" spans="1:9" x14ac:dyDescent="0.25">
      <c r="A1863" s="73" t="s">
        <v>138</v>
      </c>
      <c r="B1863" s="74">
        <v>46231</v>
      </c>
      <c r="C1863" s="73">
        <v>44</v>
      </c>
      <c r="D1863" s="73">
        <v>4</v>
      </c>
      <c r="E1863" s="75">
        <v>4</v>
      </c>
      <c r="F1863" s="73">
        <v>0</v>
      </c>
      <c r="G1863" s="73" t="s">
        <v>255</v>
      </c>
      <c r="H1863" s="73" t="s">
        <v>254</v>
      </c>
      <c r="I1863" s="73" t="s">
        <v>288</v>
      </c>
    </row>
    <row r="1864" spans="1:9" x14ac:dyDescent="0.25">
      <c r="A1864" s="73" t="s">
        <v>138</v>
      </c>
      <c r="B1864" s="74">
        <v>46234</v>
      </c>
      <c r="C1864" s="73">
        <v>44</v>
      </c>
      <c r="D1864" s="73">
        <v>2</v>
      </c>
      <c r="E1864" s="75">
        <v>2</v>
      </c>
      <c r="F1864" s="73">
        <v>0</v>
      </c>
      <c r="G1864" s="73" t="s">
        <v>255</v>
      </c>
      <c r="H1864" s="73" t="s">
        <v>254</v>
      </c>
      <c r="I1864" s="73" t="s">
        <v>288</v>
      </c>
    </row>
    <row r="1865" spans="1:9" x14ac:dyDescent="0.25">
      <c r="A1865" s="73" t="s">
        <v>138</v>
      </c>
      <c r="B1865" s="74">
        <v>46235</v>
      </c>
      <c r="C1865" s="73">
        <v>44</v>
      </c>
      <c r="D1865" s="73">
        <v>0</v>
      </c>
      <c r="E1865" s="75">
        <v>0</v>
      </c>
      <c r="F1865" s="73">
        <v>0</v>
      </c>
      <c r="G1865" s="73" t="s">
        <v>255</v>
      </c>
      <c r="H1865" s="73" t="s">
        <v>254</v>
      </c>
      <c r="I1865" s="73" t="s">
        <v>288</v>
      </c>
    </row>
    <row r="1866" spans="1:9" x14ac:dyDescent="0.25">
      <c r="A1866" s="73" t="s">
        <v>138</v>
      </c>
      <c r="B1866" s="74">
        <v>46236</v>
      </c>
      <c r="C1866" s="73">
        <v>44</v>
      </c>
      <c r="D1866" s="73">
        <v>1</v>
      </c>
      <c r="E1866" s="75">
        <v>1</v>
      </c>
      <c r="F1866" s="73">
        <v>0</v>
      </c>
      <c r="G1866" s="73" t="s">
        <v>255</v>
      </c>
      <c r="H1866" s="73" t="s">
        <v>254</v>
      </c>
      <c r="I1866" s="73" t="s">
        <v>289</v>
      </c>
    </row>
    <row r="1867" spans="1:9" x14ac:dyDescent="0.25">
      <c r="A1867" s="73" t="s">
        <v>138</v>
      </c>
      <c r="B1867" s="74">
        <v>46238</v>
      </c>
      <c r="C1867" s="73">
        <v>44</v>
      </c>
      <c r="D1867" s="73">
        <v>0</v>
      </c>
      <c r="E1867" s="75">
        <v>0</v>
      </c>
      <c r="F1867" s="73">
        <v>0</v>
      </c>
      <c r="G1867" s="73" t="s">
        <v>255</v>
      </c>
      <c r="H1867" s="73" t="s">
        <v>254</v>
      </c>
      <c r="I1867" s="73" t="s">
        <v>288</v>
      </c>
    </row>
    <row r="1868" spans="1:9" x14ac:dyDescent="0.25">
      <c r="A1868" s="73" t="s">
        <v>138</v>
      </c>
      <c r="B1868" s="74">
        <v>46241</v>
      </c>
      <c r="C1868" s="73">
        <v>44</v>
      </c>
      <c r="D1868" s="73">
        <v>1</v>
      </c>
      <c r="E1868" s="75">
        <v>1</v>
      </c>
      <c r="F1868" s="73">
        <v>0</v>
      </c>
      <c r="G1868" s="73" t="s">
        <v>255</v>
      </c>
      <c r="H1868" s="73" t="s">
        <v>254</v>
      </c>
      <c r="I1868" s="73" t="s">
        <v>288</v>
      </c>
    </row>
    <row r="1869" spans="1:9" x14ac:dyDescent="0.25">
      <c r="A1869" s="73" t="s">
        <v>138</v>
      </c>
      <c r="B1869" s="74">
        <v>46242</v>
      </c>
      <c r="C1869" s="73">
        <v>70</v>
      </c>
      <c r="D1869" s="73">
        <v>0</v>
      </c>
      <c r="E1869" s="75">
        <v>0</v>
      </c>
      <c r="F1869" s="73">
        <v>0</v>
      </c>
      <c r="G1869" s="73" t="s">
        <v>255</v>
      </c>
      <c r="H1869" s="73" t="s">
        <v>254</v>
      </c>
      <c r="I1869" s="73" t="s">
        <v>289</v>
      </c>
    </row>
    <row r="1870" spans="1:9" x14ac:dyDescent="0.25">
      <c r="A1870" s="73" t="s">
        <v>138</v>
      </c>
      <c r="B1870" s="74">
        <v>46243</v>
      </c>
      <c r="C1870" s="73">
        <v>44</v>
      </c>
      <c r="D1870" s="73">
        <v>5</v>
      </c>
      <c r="E1870" s="75">
        <v>5</v>
      </c>
      <c r="F1870" s="73">
        <v>0</v>
      </c>
      <c r="G1870" s="73" t="s">
        <v>255</v>
      </c>
      <c r="H1870" s="73" t="s">
        <v>254</v>
      </c>
      <c r="I1870" s="73" t="s">
        <v>289</v>
      </c>
    </row>
    <row r="1871" spans="1:9" x14ac:dyDescent="0.25">
      <c r="A1871" s="73" t="s">
        <v>138</v>
      </c>
      <c r="B1871" s="74">
        <v>46245</v>
      </c>
      <c r="C1871" s="73">
        <v>44</v>
      </c>
      <c r="D1871" s="73">
        <v>5</v>
      </c>
      <c r="E1871" s="75">
        <v>5</v>
      </c>
      <c r="F1871" s="73">
        <v>0</v>
      </c>
      <c r="G1871" s="73" t="s">
        <v>255</v>
      </c>
      <c r="H1871" s="73" t="s">
        <v>254</v>
      </c>
      <c r="I1871" s="73" t="s">
        <v>288</v>
      </c>
    </row>
    <row r="1872" spans="1:9" x14ac:dyDescent="0.25">
      <c r="A1872" s="73" t="s">
        <v>138</v>
      </c>
      <c r="B1872" s="74">
        <v>46248</v>
      </c>
      <c r="C1872" s="73">
        <v>44</v>
      </c>
      <c r="D1872" s="73">
        <v>0</v>
      </c>
      <c r="E1872" s="75">
        <v>0</v>
      </c>
      <c r="F1872" s="73">
        <v>0</v>
      </c>
      <c r="G1872" s="73" t="s">
        <v>255</v>
      </c>
      <c r="H1872" s="73" t="s">
        <v>254</v>
      </c>
      <c r="I1872" s="73" t="s">
        <v>288</v>
      </c>
    </row>
    <row r="1873" spans="1:9" x14ac:dyDescent="0.25">
      <c r="A1873" s="73" t="s">
        <v>138</v>
      </c>
      <c r="B1873" s="74">
        <v>46249</v>
      </c>
      <c r="C1873" s="73">
        <v>70</v>
      </c>
      <c r="D1873" s="73">
        <v>0</v>
      </c>
      <c r="E1873" s="75">
        <v>0</v>
      </c>
      <c r="F1873" s="73">
        <v>0</v>
      </c>
      <c r="G1873" s="73" t="s">
        <v>255</v>
      </c>
      <c r="H1873" s="73" t="s">
        <v>254</v>
      </c>
      <c r="I1873" s="73" t="s">
        <v>289</v>
      </c>
    </row>
    <row r="1874" spans="1:9" x14ac:dyDescent="0.25">
      <c r="A1874" s="73" t="s">
        <v>138</v>
      </c>
      <c r="B1874" s="74">
        <v>46250</v>
      </c>
      <c r="C1874" s="73">
        <v>44</v>
      </c>
      <c r="D1874" s="73">
        <v>0</v>
      </c>
      <c r="E1874" s="75">
        <v>0</v>
      </c>
      <c r="F1874" s="73">
        <v>0</v>
      </c>
      <c r="G1874" s="73" t="s">
        <v>255</v>
      </c>
      <c r="H1874" s="73" t="s">
        <v>254</v>
      </c>
      <c r="I1874" s="73" t="s">
        <v>289</v>
      </c>
    </row>
    <row r="1875" spans="1:9" x14ac:dyDescent="0.25">
      <c r="A1875" s="73" t="s">
        <v>138</v>
      </c>
      <c r="B1875" s="74">
        <v>46252</v>
      </c>
      <c r="C1875" s="73">
        <v>44</v>
      </c>
      <c r="D1875" s="73">
        <v>0</v>
      </c>
      <c r="E1875" s="75">
        <v>0</v>
      </c>
      <c r="F1875" s="73">
        <v>0</v>
      </c>
      <c r="G1875" s="73" t="s">
        <v>255</v>
      </c>
      <c r="H1875" s="73" t="s">
        <v>254</v>
      </c>
      <c r="I1875" s="73" t="s">
        <v>288</v>
      </c>
    </row>
    <row r="1876" spans="1:9" x14ac:dyDescent="0.25">
      <c r="A1876" s="73" t="s">
        <v>138</v>
      </c>
      <c r="B1876" s="74">
        <v>46255</v>
      </c>
      <c r="C1876" s="73">
        <v>44</v>
      </c>
      <c r="D1876" s="73">
        <v>0</v>
      </c>
      <c r="E1876" s="75">
        <v>0</v>
      </c>
      <c r="F1876" s="73">
        <v>0</v>
      </c>
      <c r="G1876" s="73" t="s">
        <v>255</v>
      </c>
      <c r="H1876" s="73" t="s">
        <v>254</v>
      </c>
      <c r="I1876" s="73" t="s">
        <v>288</v>
      </c>
    </row>
    <row r="1877" spans="1:9" x14ac:dyDescent="0.25">
      <c r="A1877" s="73" t="s">
        <v>138</v>
      </c>
      <c r="B1877" s="74">
        <v>46256</v>
      </c>
      <c r="C1877" s="73">
        <v>70</v>
      </c>
      <c r="D1877" s="73">
        <v>3</v>
      </c>
      <c r="E1877" s="75">
        <v>3</v>
      </c>
      <c r="F1877" s="73">
        <v>0</v>
      </c>
      <c r="G1877" s="73" t="s">
        <v>255</v>
      </c>
      <c r="H1877" s="73" t="s">
        <v>254</v>
      </c>
      <c r="I1877" s="73" t="s">
        <v>289</v>
      </c>
    </row>
    <row r="1878" spans="1:9" x14ac:dyDescent="0.25">
      <c r="A1878" s="73" t="s">
        <v>138</v>
      </c>
      <c r="B1878" s="74">
        <v>46257</v>
      </c>
      <c r="C1878" s="73">
        <v>44</v>
      </c>
      <c r="D1878" s="73">
        <v>0</v>
      </c>
      <c r="E1878" s="75">
        <v>0</v>
      </c>
      <c r="F1878" s="73">
        <v>0</v>
      </c>
      <c r="G1878" s="73" t="s">
        <v>255</v>
      </c>
      <c r="H1878" s="73" t="s">
        <v>254</v>
      </c>
      <c r="I1878" s="73" t="s">
        <v>289</v>
      </c>
    </row>
    <row r="1879" spans="1:9" x14ac:dyDescent="0.25">
      <c r="A1879" s="73" t="s">
        <v>138</v>
      </c>
      <c r="B1879" s="74">
        <v>46259</v>
      </c>
      <c r="C1879" s="73">
        <v>44</v>
      </c>
      <c r="D1879" s="73">
        <v>0</v>
      </c>
      <c r="E1879" s="75">
        <v>0</v>
      </c>
      <c r="F1879" s="73">
        <v>0</v>
      </c>
      <c r="G1879" s="73" t="s">
        <v>255</v>
      </c>
      <c r="H1879" s="73" t="s">
        <v>254</v>
      </c>
      <c r="I1879" s="73" t="s">
        <v>288</v>
      </c>
    </row>
    <row r="1880" spans="1:9" x14ac:dyDescent="0.25">
      <c r="A1880" s="73" t="s">
        <v>138</v>
      </c>
      <c r="B1880" s="74">
        <v>46262</v>
      </c>
      <c r="C1880" s="73">
        <v>44</v>
      </c>
      <c r="D1880" s="73">
        <v>2</v>
      </c>
      <c r="E1880" s="75">
        <v>2</v>
      </c>
      <c r="F1880" s="73">
        <v>0</v>
      </c>
      <c r="G1880" s="73" t="s">
        <v>255</v>
      </c>
      <c r="H1880" s="73" t="s">
        <v>254</v>
      </c>
      <c r="I1880" s="73" t="s">
        <v>288</v>
      </c>
    </row>
    <row r="1881" spans="1:9" x14ac:dyDescent="0.25">
      <c r="A1881" s="73" t="s">
        <v>138</v>
      </c>
      <c r="B1881" s="74">
        <v>46263</v>
      </c>
      <c r="C1881" s="73">
        <v>70</v>
      </c>
      <c r="D1881" s="73">
        <v>1</v>
      </c>
      <c r="E1881" s="75">
        <v>1</v>
      </c>
      <c r="F1881" s="73">
        <v>0</v>
      </c>
      <c r="G1881" s="73" t="s">
        <v>255</v>
      </c>
      <c r="H1881" s="73" t="s">
        <v>254</v>
      </c>
      <c r="I1881" s="73" t="s">
        <v>289</v>
      </c>
    </row>
    <row r="1882" spans="1:9" x14ac:dyDescent="0.25">
      <c r="A1882" s="73" t="s">
        <v>138</v>
      </c>
      <c r="B1882" s="74">
        <v>46264</v>
      </c>
      <c r="C1882" s="73">
        <v>44</v>
      </c>
      <c r="D1882" s="73">
        <v>0</v>
      </c>
      <c r="E1882" s="75">
        <v>0</v>
      </c>
      <c r="F1882" s="73">
        <v>0</v>
      </c>
      <c r="G1882" s="73" t="s">
        <v>255</v>
      </c>
      <c r="H1882" s="73" t="s">
        <v>254</v>
      </c>
      <c r="I1882" s="73" t="s">
        <v>289</v>
      </c>
    </row>
    <row r="1883" spans="1:9" x14ac:dyDescent="0.25">
      <c r="A1883" s="73" t="s">
        <v>138</v>
      </c>
      <c r="B1883" s="74">
        <v>46266</v>
      </c>
      <c r="C1883" s="73">
        <v>44</v>
      </c>
      <c r="D1883" s="73">
        <v>2</v>
      </c>
      <c r="E1883" s="75">
        <v>2</v>
      </c>
      <c r="F1883" s="73">
        <v>0</v>
      </c>
      <c r="G1883" s="73" t="s">
        <v>255</v>
      </c>
      <c r="H1883" s="73" t="s">
        <v>254</v>
      </c>
      <c r="I1883" s="73" t="s">
        <v>288</v>
      </c>
    </row>
    <row r="1884" spans="1:9" x14ac:dyDescent="0.25">
      <c r="A1884" s="73" t="s">
        <v>138</v>
      </c>
      <c r="B1884" s="74">
        <v>46269</v>
      </c>
      <c r="C1884" s="73">
        <v>44</v>
      </c>
      <c r="D1884" s="73">
        <v>3</v>
      </c>
      <c r="E1884" s="75">
        <v>3</v>
      </c>
      <c r="F1884" s="73">
        <v>0</v>
      </c>
      <c r="G1884" s="73" t="s">
        <v>255</v>
      </c>
      <c r="H1884" s="73" t="s">
        <v>254</v>
      </c>
      <c r="I1884" s="73" t="s">
        <v>288</v>
      </c>
    </row>
    <row r="1885" spans="1:9" x14ac:dyDescent="0.25">
      <c r="A1885" s="73" t="s">
        <v>138</v>
      </c>
      <c r="B1885" s="74">
        <v>46271</v>
      </c>
      <c r="C1885" s="73">
        <v>70</v>
      </c>
      <c r="D1885" s="73">
        <v>0</v>
      </c>
      <c r="E1885" s="75">
        <v>0</v>
      </c>
      <c r="F1885" s="73">
        <v>0</v>
      </c>
      <c r="G1885" s="73" t="s">
        <v>255</v>
      </c>
      <c r="H1885" s="73" t="s">
        <v>254</v>
      </c>
      <c r="I1885" s="73" t="s">
        <v>289</v>
      </c>
    </row>
    <row r="1886" spans="1:9" x14ac:dyDescent="0.25">
      <c r="A1886" s="73" t="s">
        <v>138</v>
      </c>
      <c r="B1886" s="74">
        <v>46273</v>
      </c>
      <c r="C1886" s="73">
        <v>70</v>
      </c>
      <c r="D1886" s="73">
        <v>0</v>
      </c>
      <c r="E1886" s="75">
        <v>0</v>
      </c>
      <c r="F1886" s="73">
        <v>0</v>
      </c>
      <c r="G1886" s="73" t="s">
        <v>255</v>
      </c>
      <c r="H1886" s="73" t="s">
        <v>254</v>
      </c>
      <c r="I1886" s="73" t="s">
        <v>289</v>
      </c>
    </row>
    <row r="1887" spans="1:9" x14ac:dyDescent="0.25">
      <c r="A1887" s="73" t="s">
        <v>138</v>
      </c>
      <c r="B1887" s="74">
        <v>46276</v>
      </c>
      <c r="C1887" s="73">
        <v>70</v>
      </c>
      <c r="D1887" s="73">
        <v>1</v>
      </c>
      <c r="E1887" s="75">
        <v>1</v>
      </c>
      <c r="F1887" s="73">
        <v>0</v>
      </c>
      <c r="G1887" s="73" t="s">
        <v>255</v>
      </c>
      <c r="H1887" s="73" t="s">
        <v>254</v>
      </c>
      <c r="I1887" s="73" t="s">
        <v>289</v>
      </c>
    </row>
    <row r="1888" spans="1:9" x14ac:dyDescent="0.25">
      <c r="A1888" s="73" t="s">
        <v>138</v>
      </c>
      <c r="B1888" s="74">
        <v>46277</v>
      </c>
      <c r="C1888" s="73">
        <v>70</v>
      </c>
      <c r="D1888" s="73">
        <v>0</v>
      </c>
      <c r="E1888" s="75">
        <v>0</v>
      </c>
      <c r="F1888" s="73">
        <v>0</v>
      </c>
      <c r="G1888" s="73" t="s">
        <v>255</v>
      </c>
      <c r="H1888" s="73" t="s">
        <v>254</v>
      </c>
      <c r="I1888" s="73" t="s">
        <v>289</v>
      </c>
    </row>
    <row r="1889" spans="1:9" x14ac:dyDescent="0.25">
      <c r="A1889" s="73" t="s">
        <v>138</v>
      </c>
      <c r="B1889" s="74">
        <v>46278</v>
      </c>
      <c r="C1889" s="73">
        <v>70</v>
      </c>
      <c r="D1889" s="73">
        <v>0</v>
      </c>
      <c r="E1889" s="75">
        <v>0</v>
      </c>
      <c r="F1889" s="73">
        <v>0</v>
      </c>
      <c r="G1889" s="73" t="s">
        <v>255</v>
      </c>
      <c r="H1889" s="73" t="s">
        <v>254</v>
      </c>
      <c r="I1889" s="73" t="s">
        <v>289</v>
      </c>
    </row>
    <row r="1890" spans="1:9" x14ac:dyDescent="0.25">
      <c r="A1890" s="73" t="s">
        <v>138</v>
      </c>
      <c r="B1890" s="74">
        <v>46280</v>
      </c>
      <c r="C1890" s="73">
        <v>70</v>
      </c>
      <c r="D1890" s="73">
        <v>0</v>
      </c>
      <c r="E1890" s="75">
        <v>0</v>
      </c>
      <c r="F1890" s="73">
        <v>0</v>
      </c>
      <c r="G1890" s="73" t="s">
        <v>255</v>
      </c>
      <c r="H1890" s="73" t="s">
        <v>254</v>
      </c>
      <c r="I1890" s="73" t="s">
        <v>289</v>
      </c>
    </row>
    <row r="1891" spans="1:9" x14ac:dyDescent="0.25">
      <c r="A1891" s="73" t="s">
        <v>138</v>
      </c>
      <c r="B1891" s="74">
        <v>46283</v>
      </c>
      <c r="C1891" s="73">
        <v>70</v>
      </c>
      <c r="D1891" s="73">
        <v>0</v>
      </c>
      <c r="E1891" s="75">
        <v>0</v>
      </c>
      <c r="F1891" s="73">
        <v>0</v>
      </c>
      <c r="G1891" s="73" t="s">
        <v>255</v>
      </c>
      <c r="H1891" s="73" t="s">
        <v>254</v>
      </c>
      <c r="I1891" s="73" t="s">
        <v>289</v>
      </c>
    </row>
    <row r="1892" spans="1:9" x14ac:dyDescent="0.25">
      <c r="A1892" s="73" t="s">
        <v>138</v>
      </c>
      <c r="B1892" s="74">
        <v>46285</v>
      </c>
      <c r="C1892" s="73">
        <v>70</v>
      </c>
      <c r="D1892" s="73">
        <v>0</v>
      </c>
      <c r="E1892" s="75">
        <v>0</v>
      </c>
      <c r="F1892" s="73">
        <v>0</v>
      </c>
      <c r="G1892" s="73" t="s">
        <v>255</v>
      </c>
      <c r="H1892" s="73" t="s">
        <v>254</v>
      </c>
      <c r="I1892" s="73" t="s">
        <v>289</v>
      </c>
    </row>
    <row r="1893" spans="1:9" x14ac:dyDescent="0.25">
      <c r="A1893" s="73" t="s">
        <v>138</v>
      </c>
      <c r="B1893" s="74">
        <v>46287</v>
      </c>
      <c r="C1893" s="73">
        <v>70</v>
      </c>
      <c r="D1893" s="73">
        <v>0</v>
      </c>
      <c r="E1893" s="75">
        <v>0</v>
      </c>
      <c r="F1893" s="73">
        <v>0</v>
      </c>
      <c r="G1893" s="73" t="s">
        <v>255</v>
      </c>
      <c r="H1893" s="73" t="s">
        <v>254</v>
      </c>
      <c r="I1893" s="73" t="s">
        <v>289</v>
      </c>
    </row>
    <row r="1894" spans="1:9" x14ac:dyDescent="0.25">
      <c r="A1894" s="73" t="s">
        <v>138</v>
      </c>
      <c r="B1894" s="74">
        <v>46290</v>
      </c>
      <c r="C1894" s="73">
        <v>70</v>
      </c>
      <c r="D1894" s="73">
        <v>0</v>
      </c>
      <c r="E1894" s="75">
        <v>0</v>
      </c>
      <c r="F1894" s="73">
        <v>0</v>
      </c>
      <c r="G1894" s="73" t="s">
        <v>255</v>
      </c>
      <c r="H1894" s="73" t="s">
        <v>254</v>
      </c>
      <c r="I1894" s="73" t="s">
        <v>289</v>
      </c>
    </row>
    <row r="1895" spans="1:9" x14ac:dyDescent="0.25">
      <c r="A1895" s="73" t="s">
        <v>138</v>
      </c>
      <c r="B1895" s="74">
        <v>46292</v>
      </c>
      <c r="C1895" s="73">
        <v>70</v>
      </c>
      <c r="D1895" s="73">
        <v>0</v>
      </c>
      <c r="E1895" s="75">
        <v>0</v>
      </c>
      <c r="F1895" s="73">
        <v>0</v>
      </c>
      <c r="G1895" s="73" t="s">
        <v>255</v>
      </c>
      <c r="H1895" s="73" t="s">
        <v>254</v>
      </c>
      <c r="I1895" s="73" t="s">
        <v>289</v>
      </c>
    </row>
    <row r="1896" spans="1:9" x14ac:dyDescent="0.25">
      <c r="A1896" s="73" t="s">
        <v>138</v>
      </c>
      <c r="B1896" s="74">
        <v>46294</v>
      </c>
      <c r="C1896" s="73">
        <v>70</v>
      </c>
      <c r="D1896" s="73">
        <v>0</v>
      </c>
      <c r="E1896" s="75">
        <v>0</v>
      </c>
      <c r="F1896" s="73">
        <v>0</v>
      </c>
      <c r="G1896" s="73" t="s">
        <v>255</v>
      </c>
      <c r="H1896" s="73" t="s">
        <v>254</v>
      </c>
      <c r="I1896" s="73" t="s">
        <v>289</v>
      </c>
    </row>
    <row r="1897" spans="1:9" x14ac:dyDescent="0.25">
      <c r="A1897" s="73" t="s">
        <v>138</v>
      </c>
      <c r="B1897" s="74">
        <v>46297</v>
      </c>
      <c r="C1897" s="73">
        <v>70</v>
      </c>
      <c r="D1897" s="73">
        <v>0</v>
      </c>
      <c r="E1897" s="75">
        <v>0</v>
      </c>
      <c r="F1897" s="73">
        <v>0</v>
      </c>
      <c r="G1897" s="73" t="s">
        <v>255</v>
      </c>
      <c r="H1897" s="73" t="s">
        <v>254</v>
      </c>
      <c r="I1897" s="73" t="s">
        <v>289</v>
      </c>
    </row>
    <row r="1898" spans="1:9" x14ac:dyDescent="0.25">
      <c r="A1898" s="73" t="s">
        <v>138</v>
      </c>
      <c r="B1898" s="74">
        <v>46299</v>
      </c>
      <c r="C1898" s="73">
        <v>70</v>
      </c>
      <c r="D1898" s="73">
        <v>2</v>
      </c>
      <c r="E1898" s="75">
        <v>2</v>
      </c>
      <c r="F1898" s="73">
        <v>0</v>
      </c>
      <c r="G1898" s="73" t="s">
        <v>255</v>
      </c>
      <c r="H1898" s="73" t="s">
        <v>254</v>
      </c>
      <c r="I1898" s="73" t="s">
        <v>289</v>
      </c>
    </row>
    <row r="1899" spans="1:9" x14ac:dyDescent="0.25">
      <c r="A1899" s="73" t="s">
        <v>138</v>
      </c>
      <c r="B1899" s="74">
        <v>46301</v>
      </c>
      <c r="C1899" s="73">
        <v>70</v>
      </c>
      <c r="D1899" s="73">
        <v>0</v>
      </c>
      <c r="E1899" s="75">
        <v>0</v>
      </c>
      <c r="F1899" s="73">
        <v>0</v>
      </c>
      <c r="G1899" s="73" t="s">
        <v>255</v>
      </c>
      <c r="H1899" s="73" t="s">
        <v>254</v>
      </c>
      <c r="I1899" s="73" t="s">
        <v>289</v>
      </c>
    </row>
    <row r="1900" spans="1:9" x14ac:dyDescent="0.25">
      <c r="A1900" s="73" t="s">
        <v>138</v>
      </c>
      <c r="B1900" s="74">
        <v>46304</v>
      </c>
      <c r="C1900" s="73">
        <v>70</v>
      </c>
      <c r="D1900" s="73">
        <v>0</v>
      </c>
      <c r="E1900" s="75">
        <v>0</v>
      </c>
      <c r="F1900" s="73">
        <v>0</v>
      </c>
      <c r="G1900" s="73" t="s">
        <v>255</v>
      </c>
      <c r="H1900" s="73" t="s">
        <v>254</v>
      </c>
      <c r="I1900" s="73" t="s">
        <v>289</v>
      </c>
    </row>
    <row r="1901" spans="1:9" x14ac:dyDescent="0.25">
      <c r="A1901" s="73" t="s">
        <v>138</v>
      </c>
      <c r="B1901" s="74">
        <v>46306</v>
      </c>
      <c r="C1901" s="73">
        <v>70</v>
      </c>
      <c r="D1901" s="73">
        <v>0</v>
      </c>
      <c r="E1901" s="75">
        <v>0</v>
      </c>
      <c r="F1901" s="73">
        <v>0</v>
      </c>
      <c r="G1901" s="73" t="s">
        <v>255</v>
      </c>
      <c r="H1901" s="73" t="s">
        <v>254</v>
      </c>
      <c r="I1901" s="73" t="s">
        <v>289</v>
      </c>
    </row>
    <row r="1902" spans="1:9" x14ac:dyDescent="0.25">
      <c r="A1902" s="73" t="s">
        <v>138</v>
      </c>
      <c r="B1902" s="74">
        <v>46308</v>
      </c>
      <c r="C1902" s="73">
        <v>70</v>
      </c>
      <c r="D1902" s="73">
        <v>0</v>
      </c>
      <c r="E1902" s="75">
        <v>0</v>
      </c>
      <c r="F1902" s="73">
        <v>0</v>
      </c>
      <c r="G1902" s="73" t="s">
        <v>255</v>
      </c>
      <c r="H1902" s="73" t="s">
        <v>254</v>
      </c>
      <c r="I1902" s="73" t="s">
        <v>289</v>
      </c>
    </row>
    <row r="1903" spans="1:9" x14ac:dyDescent="0.25">
      <c r="A1903" s="73" t="s">
        <v>138</v>
      </c>
      <c r="B1903" s="74">
        <v>46311</v>
      </c>
      <c r="C1903" s="73">
        <v>70</v>
      </c>
      <c r="D1903" s="73">
        <v>0</v>
      </c>
      <c r="E1903" s="75">
        <v>0</v>
      </c>
      <c r="F1903" s="73">
        <v>0</v>
      </c>
      <c r="G1903" s="73" t="s">
        <v>255</v>
      </c>
      <c r="H1903" s="73" t="s">
        <v>254</v>
      </c>
      <c r="I1903" s="73" t="s">
        <v>289</v>
      </c>
    </row>
    <row r="1904" spans="1:9" x14ac:dyDescent="0.25">
      <c r="A1904" s="73" t="s">
        <v>138</v>
      </c>
      <c r="B1904" s="74">
        <v>46313</v>
      </c>
      <c r="C1904" s="73">
        <v>70</v>
      </c>
      <c r="D1904" s="73">
        <v>0</v>
      </c>
      <c r="E1904" s="75">
        <v>0</v>
      </c>
      <c r="F1904" s="73">
        <v>0</v>
      </c>
      <c r="G1904" s="73" t="s">
        <v>255</v>
      </c>
      <c r="H1904" s="73" t="s">
        <v>254</v>
      </c>
      <c r="I1904" s="73" t="s">
        <v>289</v>
      </c>
    </row>
    <row r="1905" spans="1:9" x14ac:dyDescent="0.25">
      <c r="A1905" s="73" t="s">
        <v>138</v>
      </c>
      <c r="B1905" s="74">
        <v>46315</v>
      </c>
      <c r="C1905" s="73">
        <v>70</v>
      </c>
      <c r="D1905" s="73">
        <v>0</v>
      </c>
      <c r="E1905" s="75">
        <v>0</v>
      </c>
      <c r="F1905" s="73">
        <v>0</v>
      </c>
      <c r="G1905" s="73" t="s">
        <v>255</v>
      </c>
      <c r="H1905" s="73" t="s">
        <v>254</v>
      </c>
      <c r="I1905" s="73" t="s">
        <v>289</v>
      </c>
    </row>
    <row r="1906" spans="1:9" x14ac:dyDescent="0.25">
      <c r="A1906" s="73" t="s">
        <v>138</v>
      </c>
      <c r="B1906" s="74">
        <v>46318</v>
      </c>
      <c r="C1906" s="73">
        <v>70</v>
      </c>
      <c r="D1906" s="73">
        <v>0</v>
      </c>
      <c r="E1906" s="75">
        <v>0</v>
      </c>
      <c r="F1906" s="73">
        <v>0</v>
      </c>
      <c r="G1906" s="73" t="s">
        <v>255</v>
      </c>
      <c r="H1906" s="73" t="s">
        <v>254</v>
      </c>
      <c r="I1906" s="73" t="s">
        <v>289</v>
      </c>
    </row>
    <row r="1907" spans="1:9" x14ac:dyDescent="0.25">
      <c r="A1907" s="73" t="s">
        <v>139</v>
      </c>
      <c r="B1907" s="74">
        <v>46217</v>
      </c>
      <c r="C1907" s="73">
        <v>44</v>
      </c>
      <c r="D1907" s="73">
        <v>11</v>
      </c>
      <c r="E1907" s="75">
        <v>11</v>
      </c>
      <c r="F1907" s="73">
        <v>0</v>
      </c>
      <c r="G1907" s="73" t="s">
        <v>257</v>
      </c>
      <c r="H1907" s="73" t="s">
        <v>256</v>
      </c>
      <c r="I1907" s="73" t="s">
        <v>288</v>
      </c>
    </row>
    <row r="1908" spans="1:9" x14ac:dyDescent="0.25">
      <c r="A1908" s="73" t="s">
        <v>139</v>
      </c>
      <c r="B1908" s="74">
        <v>46220</v>
      </c>
      <c r="C1908" s="73">
        <v>48</v>
      </c>
      <c r="D1908" s="73">
        <v>1</v>
      </c>
      <c r="E1908" s="75">
        <v>1</v>
      </c>
      <c r="F1908" s="73">
        <v>2</v>
      </c>
      <c r="G1908" s="73" t="s">
        <v>257</v>
      </c>
      <c r="H1908" s="73" t="s">
        <v>256</v>
      </c>
      <c r="I1908" s="73" t="s">
        <v>293</v>
      </c>
    </row>
    <row r="1909" spans="1:9" x14ac:dyDescent="0.25">
      <c r="A1909" s="73" t="s">
        <v>139</v>
      </c>
      <c r="B1909" s="74">
        <v>46222</v>
      </c>
      <c r="C1909" s="73">
        <v>44</v>
      </c>
      <c r="D1909" s="73">
        <v>3</v>
      </c>
      <c r="E1909" s="75">
        <v>3</v>
      </c>
      <c r="F1909" s="73">
        <v>0</v>
      </c>
      <c r="G1909" s="73" t="s">
        <v>257</v>
      </c>
      <c r="H1909" s="73" t="s">
        <v>256</v>
      </c>
      <c r="I1909" s="73" t="s">
        <v>289</v>
      </c>
    </row>
    <row r="1910" spans="1:9" x14ac:dyDescent="0.25">
      <c r="A1910" s="73" t="s">
        <v>139</v>
      </c>
      <c r="B1910" s="74">
        <v>46224</v>
      </c>
      <c r="C1910" s="73">
        <v>44</v>
      </c>
      <c r="D1910" s="73">
        <v>2</v>
      </c>
      <c r="E1910" s="75">
        <v>2</v>
      </c>
      <c r="F1910" s="73">
        <v>0</v>
      </c>
      <c r="G1910" s="73" t="s">
        <v>257</v>
      </c>
      <c r="H1910" s="73" t="s">
        <v>256</v>
      </c>
      <c r="I1910" s="73" t="s">
        <v>288</v>
      </c>
    </row>
    <row r="1911" spans="1:9" x14ac:dyDescent="0.25">
      <c r="A1911" s="73" t="s">
        <v>139</v>
      </c>
      <c r="B1911" s="74">
        <v>46227</v>
      </c>
      <c r="C1911" s="73">
        <v>44</v>
      </c>
      <c r="D1911" s="73">
        <v>2</v>
      </c>
      <c r="E1911" s="75">
        <v>2</v>
      </c>
      <c r="F1911" s="73">
        <v>0</v>
      </c>
      <c r="G1911" s="73" t="s">
        <v>257</v>
      </c>
      <c r="H1911" s="73" t="s">
        <v>256</v>
      </c>
      <c r="I1911" s="73" t="s">
        <v>288</v>
      </c>
    </row>
    <row r="1912" spans="1:9" x14ac:dyDescent="0.25">
      <c r="A1912" s="73" t="s">
        <v>139</v>
      </c>
      <c r="B1912" s="74">
        <v>46229</v>
      </c>
      <c r="C1912" s="73">
        <v>44</v>
      </c>
      <c r="D1912" s="73">
        <v>1</v>
      </c>
      <c r="E1912" s="75">
        <v>1</v>
      </c>
      <c r="F1912" s="73">
        <v>0</v>
      </c>
      <c r="G1912" s="73" t="s">
        <v>257</v>
      </c>
      <c r="H1912" s="73" t="s">
        <v>256</v>
      </c>
      <c r="I1912" s="73" t="s">
        <v>289</v>
      </c>
    </row>
    <row r="1913" spans="1:9" x14ac:dyDescent="0.25">
      <c r="A1913" s="73" t="s">
        <v>139</v>
      </c>
      <c r="B1913" s="74">
        <v>46231</v>
      </c>
      <c r="C1913" s="73">
        <v>44</v>
      </c>
      <c r="D1913" s="73">
        <v>0</v>
      </c>
      <c r="E1913" s="75">
        <v>0</v>
      </c>
      <c r="F1913" s="73">
        <v>0</v>
      </c>
      <c r="G1913" s="73" t="s">
        <v>257</v>
      </c>
      <c r="H1913" s="73" t="s">
        <v>256</v>
      </c>
      <c r="I1913" s="73" t="s">
        <v>288</v>
      </c>
    </row>
    <row r="1914" spans="1:9" x14ac:dyDescent="0.25">
      <c r="A1914" s="73" t="s">
        <v>139</v>
      </c>
      <c r="B1914" s="74">
        <v>46234</v>
      </c>
      <c r="C1914" s="73">
        <v>44</v>
      </c>
      <c r="D1914" s="73">
        <v>4</v>
      </c>
      <c r="E1914" s="75">
        <v>4</v>
      </c>
      <c r="F1914" s="73">
        <v>0</v>
      </c>
      <c r="G1914" s="73" t="s">
        <v>257</v>
      </c>
      <c r="H1914" s="73" t="s">
        <v>256</v>
      </c>
      <c r="I1914" s="73" t="s">
        <v>288</v>
      </c>
    </row>
    <row r="1915" spans="1:9" x14ac:dyDescent="0.25">
      <c r="A1915" s="73" t="s">
        <v>139</v>
      </c>
      <c r="B1915" s="74">
        <v>46235</v>
      </c>
      <c r="C1915" s="73">
        <v>44</v>
      </c>
      <c r="D1915" s="73">
        <v>0</v>
      </c>
      <c r="E1915" s="75">
        <v>0</v>
      </c>
      <c r="F1915" s="73">
        <v>0</v>
      </c>
      <c r="G1915" s="73" t="s">
        <v>257</v>
      </c>
      <c r="H1915" s="73" t="s">
        <v>256</v>
      </c>
      <c r="I1915" s="73" t="s">
        <v>288</v>
      </c>
    </row>
    <row r="1916" spans="1:9" x14ac:dyDescent="0.25">
      <c r="A1916" s="73" t="s">
        <v>139</v>
      </c>
      <c r="B1916" s="74">
        <v>46236</v>
      </c>
      <c r="C1916" s="73">
        <v>44</v>
      </c>
      <c r="D1916" s="73">
        <v>0</v>
      </c>
      <c r="E1916" s="75">
        <v>0</v>
      </c>
      <c r="F1916" s="73">
        <v>0</v>
      </c>
      <c r="G1916" s="73" t="s">
        <v>257</v>
      </c>
      <c r="H1916" s="73" t="s">
        <v>256</v>
      </c>
      <c r="I1916" s="73" t="s">
        <v>289</v>
      </c>
    </row>
    <row r="1917" spans="1:9" x14ac:dyDescent="0.25">
      <c r="A1917" s="73" t="s">
        <v>139</v>
      </c>
      <c r="B1917" s="74">
        <v>46238</v>
      </c>
      <c r="C1917" s="73">
        <v>44</v>
      </c>
      <c r="D1917" s="73">
        <v>1</v>
      </c>
      <c r="E1917" s="75">
        <v>1</v>
      </c>
      <c r="F1917" s="73">
        <v>0</v>
      </c>
      <c r="G1917" s="73" t="s">
        <v>257</v>
      </c>
      <c r="H1917" s="73" t="s">
        <v>256</v>
      </c>
      <c r="I1917" s="73" t="s">
        <v>288</v>
      </c>
    </row>
    <row r="1918" spans="1:9" x14ac:dyDescent="0.25">
      <c r="A1918" s="73" t="s">
        <v>139</v>
      </c>
      <c r="B1918" s="74">
        <v>46241</v>
      </c>
      <c r="C1918" s="73">
        <v>44</v>
      </c>
      <c r="D1918" s="73">
        <v>0</v>
      </c>
      <c r="E1918" s="75">
        <v>0</v>
      </c>
      <c r="F1918" s="73">
        <v>0</v>
      </c>
      <c r="G1918" s="73" t="s">
        <v>257</v>
      </c>
      <c r="H1918" s="73" t="s">
        <v>256</v>
      </c>
      <c r="I1918" s="73" t="s">
        <v>288</v>
      </c>
    </row>
    <row r="1919" spans="1:9" x14ac:dyDescent="0.25">
      <c r="A1919" s="73" t="s">
        <v>139</v>
      </c>
      <c r="B1919" s="74">
        <v>46242</v>
      </c>
      <c r="C1919" s="73">
        <v>70</v>
      </c>
      <c r="D1919" s="73">
        <v>0</v>
      </c>
      <c r="E1919" s="75">
        <v>0</v>
      </c>
      <c r="F1919" s="73">
        <v>0</v>
      </c>
      <c r="G1919" s="73" t="s">
        <v>257</v>
      </c>
      <c r="H1919" s="73" t="s">
        <v>256</v>
      </c>
      <c r="I1919" s="73" t="s">
        <v>289</v>
      </c>
    </row>
    <row r="1920" spans="1:9" x14ac:dyDescent="0.25">
      <c r="A1920" s="73" t="s">
        <v>139</v>
      </c>
      <c r="B1920" s="74">
        <v>46243</v>
      </c>
      <c r="C1920" s="73">
        <v>44</v>
      </c>
      <c r="D1920" s="73">
        <v>2</v>
      </c>
      <c r="E1920" s="75">
        <v>2</v>
      </c>
      <c r="F1920" s="73">
        <v>0</v>
      </c>
      <c r="G1920" s="73" t="s">
        <v>257</v>
      </c>
      <c r="H1920" s="73" t="s">
        <v>256</v>
      </c>
      <c r="I1920" s="73" t="s">
        <v>289</v>
      </c>
    </row>
    <row r="1921" spans="1:9" x14ac:dyDescent="0.25">
      <c r="A1921" s="73" t="s">
        <v>139</v>
      </c>
      <c r="B1921" s="74">
        <v>46245</v>
      </c>
      <c r="C1921" s="73">
        <v>44</v>
      </c>
      <c r="D1921" s="73">
        <v>0</v>
      </c>
      <c r="E1921" s="75">
        <v>0</v>
      </c>
      <c r="F1921" s="73">
        <v>0</v>
      </c>
      <c r="G1921" s="73" t="s">
        <v>257</v>
      </c>
      <c r="H1921" s="73" t="s">
        <v>256</v>
      </c>
      <c r="I1921" s="73" t="s">
        <v>288</v>
      </c>
    </row>
    <row r="1922" spans="1:9" x14ac:dyDescent="0.25">
      <c r="A1922" s="73" t="s">
        <v>139</v>
      </c>
      <c r="B1922" s="74">
        <v>46248</v>
      </c>
      <c r="C1922" s="73">
        <v>44</v>
      </c>
      <c r="D1922" s="73">
        <v>1</v>
      </c>
      <c r="E1922" s="75">
        <v>1</v>
      </c>
      <c r="F1922" s="73">
        <v>0</v>
      </c>
      <c r="G1922" s="73" t="s">
        <v>257</v>
      </c>
      <c r="H1922" s="73" t="s">
        <v>256</v>
      </c>
      <c r="I1922" s="73" t="s">
        <v>288</v>
      </c>
    </row>
    <row r="1923" spans="1:9" x14ac:dyDescent="0.25">
      <c r="A1923" s="73" t="s">
        <v>139</v>
      </c>
      <c r="B1923" s="74">
        <v>46249</v>
      </c>
      <c r="C1923" s="73">
        <v>70</v>
      </c>
      <c r="D1923" s="73">
        <v>0</v>
      </c>
      <c r="E1923" s="75">
        <v>0</v>
      </c>
      <c r="F1923" s="73">
        <v>0</v>
      </c>
      <c r="G1923" s="73" t="s">
        <v>257</v>
      </c>
      <c r="H1923" s="73" t="s">
        <v>256</v>
      </c>
      <c r="I1923" s="73" t="s">
        <v>289</v>
      </c>
    </row>
    <row r="1924" spans="1:9" x14ac:dyDescent="0.25">
      <c r="A1924" s="73" t="s">
        <v>139</v>
      </c>
      <c r="B1924" s="74">
        <v>46250</v>
      </c>
      <c r="C1924" s="73">
        <v>44</v>
      </c>
      <c r="D1924" s="73">
        <v>1</v>
      </c>
      <c r="E1924" s="75">
        <v>1</v>
      </c>
      <c r="F1924" s="73">
        <v>0</v>
      </c>
      <c r="G1924" s="73" t="s">
        <v>257</v>
      </c>
      <c r="H1924" s="73" t="s">
        <v>256</v>
      </c>
      <c r="I1924" s="73" t="s">
        <v>289</v>
      </c>
    </row>
    <row r="1925" spans="1:9" x14ac:dyDescent="0.25">
      <c r="A1925" s="73" t="s">
        <v>139</v>
      </c>
      <c r="B1925" s="74">
        <v>46252</v>
      </c>
      <c r="C1925" s="73">
        <v>44</v>
      </c>
      <c r="D1925" s="73">
        <v>1</v>
      </c>
      <c r="E1925" s="75">
        <v>1</v>
      </c>
      <c r="F1925" s="73">
        <v>0</v>
      </c>
      <c r="G1925" s="73" t="s">
        <v>257</v>
      </c>
      <c r="H1925" s="73" t="s">
        <v>256</v>
      </c>
      <c r="I1925" s="73" t="s">
        <v>288</v>
      </c>
    </row>
    <row r="1926" spans="1:9" x14ac:dyDescent="0.25">
      <c r="A1926" s="73" t="s">
        <v>139</v>
      </c>
      <c r="B1926" s="74">
        <v>46255</v>
      </c>
      <c r="C1926" s="73">
        <v>44</v>
      </c>
      <c r="D1926" s="73">
        <v>2</v>
      </c>
      <c r="E1926" s="75">
        <v>2</v>
      </c>
      <c r="F1926" s="73">
        <v>0</v>
      </c>
      <c r="G1926" s="73" t="s">
        <v>257</v>
      </c>
      <c r="H1926" s="73" t="s">
        <v>256</v>
      </c>
      <c r="I1926" s="73" t="s">
        <v>288</v>
      </c>
    </row>
    <row r="1927" spans="1:9" x14ac:dyDescent="0.25">
      <c r="A1927" s="73" t="s">
        <v>139</v>
      </c>
      <c r="B1927" s="74">
        <v>46256</v>
      </c>
      <c r="C1927" s="73">
        <v>70</v>
      </c>
      <c r="D1927" s="73">
        <v>0</v>
      </c>
      <c r="E1927" s="75">
        <v>0</v>
      </c>
      <c r="F1927" s="73">
        <v>0</v>
      </c>
      <c r="G1927" s="73" t="s">
        <v>257</v>
      </c>
      <c r="H1927" s="73" t="s">
        <v>256</v>
      </c>
      <c r="I1927" s="73" t="s">
        <v>289</v>
      </c>
    </row>
    <row r="1928" spans="1:9" x14ac:dyDescent="0.25">
      <c r="A1928" s="73" t="s">
        <v>139</v>
      </c>
      <c r="B1928" s="74">
        <v>46257</v>
      </c>
      <c r="C1928" s="73">
        <v>44</v>
      </c>
      <c r="D1928" s="73">
        <v>3</v>
      </c>
      <c r="E1928" s="75">
        <v>3</v>
      </c>
      <c r="F1928" s="73">
        <v>0</v>
      </c>
      <c r="G1928" s="73" t="s">
        <v>257</v>
      </c>
      <c r="H1928" s="73" t="s">
        <v>256</v>
      </c>
      <c r="I1928" s="73" t="s">
        <v>289</v>
      </c>
    </row>
    <row r="1929" spans="1:9" x14ac:dyDescent="0.25">
      <c r="A1929" s="73" t="s">
        <v>139</v>
      </c>
      <c r="B1929" s="74">
        <v>46259</v>
      </c>
      <c r="C1929" s="73">
        <v>44</v>
      </c>
      <c r="D1929" s="73">
        <v>0</v>
      </c>
      <c r="E1929" s="75">
        <v>0</v>
      </c>
      <c r="F1929" s="73">
        <v>0</v>
      </c>
      <c r="G1929" s="73" t="s">
        <v>257</v>
      </c>
      <c r="H1929" s="73" t="s">
        <v>256</v>
      </c>
      <c r="I1929" s="73" t="s">
        <v>288</v>
      </c>
    </row>
    <row r="1930" spans="1:9" x14ac:dyDescent="0.25">
      <c r="A1930" s="73" t="s">
        <v>139</v>
      </c>
      <c r="B1930" s="74">
        <v>46262</v>
      </c>
      <c r="C1930" s="73">
        <v>44</v>
      </c>
      <c r="D1930" s="73">
        <v>2</v>
      </c>
      <c r="E1930" s="75">
        <v>2</v>
      </c>
      <c r="F1930" s="73">
        <v>0</v>
      </c>
      <c r="G1930" s="73" t="s">
        <v>257</v>
      </c>
      <c r="H1930" s="73" t="s">
        <v>256</v>
      </c>
      <c r="I1930" s="73" t="s">
        <v>288</v>
      </c>
    </row>
    <row r="1931" spans="1:9" x14ac:dyDescent="0.25">
      <c r="A1931" s="73" t="s">
        <v>139</v>
      </c>
      <c r="B1931" s="74">
        <v>46263</v>
      </c>
      <c r="C1931" s="73">
        <v>70</v>
      </c>
      <c r="D1931" s="73">
        <v>0</v>
      </c>
      <c r="E1931" s="75">
        <v>0</v>
      </c>
      <c r="F1931" s="73">
        <v>0</v>
      </c>
      <c r="G1931" s="73" t="s">
        <v>257</v>
      </c>
      <c r="H1931" s="73" t="s">
        <v>256</v>
      </c>
      <c r="I1931" s="73" t="s">
        <v>289</v>
      </c>
    </row>
    <row r="1932" spans="1:9" x14ac:dyDescent="0.25">
      <c r="A1932" s="73" t="s">
        <v>139</v>
      </c>
      <c r="B1932" s="74">
        <v>46264</v>
      </c>
      <c r="C1932" s="73">
        <v>44</v>
      </c>
      <c r="D1932" s="73">
        <v>2</v>
      </c>
      <c r="E1932" s="75">
        <v>2</v>
      </c>
      <c r="F1932" s="73">
        <v>0</v>
      </c>
      <c r="G1932" s="73" t="s">
        <v>257</v>
      </c>
      <c r="H1932" s="73" t="s">
        <v>256</v>
      </c>
      <c r="I1932" s="73" t="s">
        <v>289</v>
      </c>
    </row>
    <row r="1933" spans="1:9" x14ac:dyDescent="0.25">
      <c r="A1933" s="73" t="s">
        <v>139</v>
      </c>
      <c r="B1933" s="74">
        <v>46266</v>
      </c>
      <c r="C1933" s="73">
        <v>44</v>
      </c>
      <c r="D1933" s="73">
        <v>0</v>
      </c>
      <c r="E1933" s="75">
        <v>0</v>
      </c>
      <c r="F1933" s="73">
        <v>0</v>
      </c>
      <c r="G1933" s="73" t="s">
        <v>257</v>
      </c>
      <c r="H1933" s="73" t="s">
        <v>256</v>
      </c>
      <c r="I1933" s="73" t="s">
        <v>288</v>
      </c>
    </row>
    <row r="1934" spans="1:9" x14ac:dyDescent="0.25">
      <c r="A1934" s="73" t="s">
        <v>139</v>
      </c>
      <c r="B1934" s="74">
        <v>46269</v>
      </c>
      <c r="C1934" s="73">
        <v>44</v>
      </c>
      <c r="D1934" s="73">
        <v>0</v>
      </c>
      <c r="E1934" s="75">
        <v>0</v>
      </c>
      <c r="F1934" s="73">
        <v>0</v>
      </c>
      <c r="G1934" s="73" t="s">
        <v>257</v>
      </c>
      <c r="H1934" s="73" t="s">
        <v>256</v>
      </c>
      <c r="I1934" s="73" t="s">
        <v>288</v>
      </c>
    </row>
    <row r="1935" spans="1:9" x14ac:dyDescent="0.25">
      <c r="A1935" s="73" t="s">
        <v>139</v>
      </c>
      <c r="B1935" s="74">
        <v>46271</v>
      </c>
      <c r="C1935" s="73">
        <v>70</v>
      </c>
      <c r="D1935" s="73">
        <v>3</v>
      </c>
      <c r="E1935" s="75">
        <v>3</v>
      </c>
      <c r="F1935" s="73">
        <v>0</v>
      </c>
      <c r="G1935" s="73" t="s">
        <v>257</v>
      </c>
      <c r="H1935" s="73" t="s">
        <v>256</v>
      </c>
      <c r="I1935" s="73" t="s">
        <v>289</v>
      </c>
    </row>
    <row r="1936" spans="1:9" x14ac:dyDescent="0.25">
      <c r="A1936" s="73" t="s">
        <v>139</v>
      </c>
      <c r="B1936" s="74">
        <v>46273</v>
      </c>
      <c r="C1936" s="73">
        <v>70</v>
      </c>
      <c r="D1936" s="73">
        <v>2</v>
      </c>
      <c r="E1936" s="75">
        <v>2</v>
      </c>
      <c r="F1936" s="73">
        <v>0</v>
      </c>
      <c r="G1936" s="73" t="s">
        <v>257</v>
      </c>
      <c r="H1936" s="73" t="s">
        <v>256</v>
      </c>
      <c r="I1936" s="73" t="s">
        <v>289</v>
      </c>
    </row>
    <row r="1937" spans="1:9" x14ac:dyDescent="0.25">
      <c r="A1937" s="73" t="s">
        <v>139</v>
      </c>
      <c r="B1937" s="74">
        <v>46276</v>
      </c>
      <c r="C1937" s="73">
        <v>70</v>
      </c>
      <c r="D1937" s="73">
        <v>0</v>
      </c>
      <c r="E1937" s="75">
        <v>0</v>
      </c>
      <c r="F1937" s="73">
        <v>0</v>
      </c>
      <c r="G1937" s="73" t="s">
        <v>257</v>
      </c>
      <c r="H1937" s="73" t="s">
        <v>256</v>
      </c>
      <c r="I1937" s="73" t="s">
        <v>289</v>
      </c>
    </row>
    <row r="1938" spans="1:9" x14ac:dyDescent="0.25">
      <c r="A1938" s="73" t="s">
        <v>139</v>
      </c>
      <c r="B1938" s="74">
        <v>46277</v>
      </c>
      <c r="C1938" s="73">
        <v>70</v>
      </c>
      <c r="D1938" s="73">
        <v>0</v>
      </c>
      <c r="E1938" s="75">
        <v>0</v>
      </c>
      <c r="F1938" s="73">
        <v>0</v>
      </c>
      <c r="G1938" s="73" t="s">
        <v>257</v>
      </c>
      <c r="H1938" s="73" t="s">
        <v>256</v>
      </c>
      <c r="I1938" s="73" t="s">
        <v>289</v>
      </c>
    </row>
    <row r="1939" spans="1:9" x14ac:dyDescent="0.25">
      <c r="A1939" s="73" t="s">
        <v>139</v>
      </c>
      <c r="B1939" s="74">
        <v>46278</v>
      </c>
      <c r="C1939" s="73">
        <v>70</v>
      </c>
      <c r="D1939" s="73">
        <v>0</v>
      </c>
      <c r="E1939" s="75">
        <v>0</v>
      </c>
      <c r="F1939" s="73">
        <v>0</v>
      </c>
      <c r="G1939" s="73" t="s">
        <v>257</v>
      </c>
      <c r="H1939" s="73" t="s">
        <v>256</v>
      </c>
      <c r="I1939" s="73" t="s">
        <v>289</v>
      </c>
    </row>
    <row r="1940" spans="1:9" x14ac:dyDescent="0.25">
      <c r="A1940" s="73" t="s">
        <v>139</v>
      </c>
      <c r="B1940" s="74">
        <v>46280</v>
      </c>
      <c r="C1940" s="73">
        <v>70</v>
      </c>
      <c r="D1940" s="73">
        <v>0</v>
      </c>
      <c r="E1940" s="75">
        <v>0</v>
      </c>
      <c r="F1940" s="73">
        <v>0</v>
      </c>
      <c r="G1940" s="73" t="s">
        <v>257</v>
      </c>
      <c r="H1940" s="73" t="s">
        <v>256</v>
      </c>
      <c r="I1940" s="73" t="s">
        <v>289</v>
      </c>
    </row>
    <row r="1941" spans="1:9" x14ac:dyDescent="0.25">
      <c r="A1941" s="73" t="s">
        <v>139</v>
      </c>
      <c r="B1941" s="74">
        <v>46283</v>
      </c>
      <c r="C1941" s="73">
        <v>70</v>
      </c>
      <c r="D1941" s="73">
        <v>0</v>
      </c>
      <c r="E1941" s="75">
        <v>0</v>
      </c>
      <c r="F1941" s="73">
        <v>0</v>
      </c>
      <c r="G1941" s="73" t="s">
        <v>257</v>
      </c>
      <c r="H1941" s="73" t="s">
        <v>256</v>
      </c>
      <c r="I1941" s="73" t="s">
        <v>289</v>
      </c>
    </row>
    <row r="1942" spans="1:9" x14ac:dyDescent="0.25">
      <c r="A1942" s="73" t="s">
        <v>139</v>
      </c>
      <c r="B1942" s="74">
        <v>46285</v>
      </c>
      <c r="C1942" s="73">
        <v>70</v>
      </c>
      <c r="D1942" s="73">
        <v>2</v>
      </c>
      <c r="E1942" s="75">
        <v>2</v>
      </c>
      <c r="F1942" s="73">
        <v>0</v>
      </c>
      <c r="G1942" s="73" t="s">
        <v>257</v>
      </c>
      <c r="H1942" s="73" t="s">
        <v>256</v>
      </c>
      <c r="I1942" s="73" t="s">
        <v>289</v>
      </c>
    </row>
    <row r="1943" spans="1:9" x14ac:dyDescent="0.25">
      <c r="A1943" s="73" t="s">
        <v>139</v>
      </c>
      <c r="B1943" s="74">
        <v>46287</v>
      </c>
      <c r="C1943" s="73">
        <v>70</v>
      </c>
      <c r="D1943" s="73">
        <v>0</v>
      </c>
      <c r="E1943" s="75">
        <v>0</v>
      </c>
      <c r="F1943" s="73">
        <v>0</v>
      </c>
      <c r="G1943" s="73" t="s">
        <v>257</v>
      </c>
      <c r="H1943" s="73" t="s">
        <v>256</v>
      </c>
      <c r="I1943" s="73" t="s">
        <v>289</v>
      </c>
    </row>
    <row r="1944" spans="1:9" x14ac:dyDescent="0.25">
      <c r="A1944" s="73" t="s">
        <v>139</v>
      </c>
      <c r="B1944" s="74">
        <v>46290</v>
      </c>
      <c r="C1944" s="73">
        <v>70</v>
      </c>
      <c r="D1944" s="73">
        <v>0</v>
      </c>
      <c r="E1944" s="75">
        <v>0</v>
      </c>
      <c r="F1944" s="73">
        <v>0</v>
      </c>
      <c r="G1944" s="73" t="s">
        <v>257</v>
      </c>
      <c r="H1944" s="73" t="s">
        <v>256</v>
      </c>
      <c r="I1944" s="73" t="s">
        <v>289</v>
      </c>
    </row>
    <row r="1945" spans="1:9" x14ac:dyDescent="0.25">
      <c r="A1945" s="73" t="s">
        <v>139</v>
      </c>
      <c r="B1945" s="74">
        <v>46292</v>
      </c>
      <c r="C1945" s="73">
        <v>70</v>
      </c>
      <c r="D1945" s="73">
        <v>0</v>
      </c>
      <c r="E1945" s="75">
        <v>0</v>
      </c>
      <c r="F1945" s="73">
        <v>0</v>
      </c>
      <c r="G1945" s="73" t="s">
        <v>257</v>
      </c>
      <c r="H1945" s="73" t="s">
        <v>256</v>
      </c>
      <c r="I1945" s="73" t="s">
        <v>289</v>
      </c>
    </row>
    <row r="1946" spans="1:9" x14ac:dyDescent="0.25">
      <c r="A1946" s="73" t="s">
        <v>139</v>
      </c>
      <c r="B1946" s="74">
        <v>46294</v>
      </c>
      <c r="C1946" s="73">
        <v>70</v>
      </c>
      <c r="D1946" s="73">
        <v>0</v>
      </c>
      <c r="E1946" s="75">
        <v>0</v>
      </c>
      <c r="F1946" s="73">
        <v>0</v>
      </c>
      <c r="G1946" s="73" t="s">
        <v>257</v>
      </c>
      <c r="H1946" s="73" t="s">
        <v>256</v>
      </c>
      <c r="I1946" s="73" t="s">
        <v>289</v>
      </c>
    </row>
    <row r="1947" spans="1:9" x14ac:dyDescent="0.25">
      <c r="A1947" s="73" t="s">
        <v>139</v>
      </c>
      <c r="B1947" s="74">
        <v>46297</v>
      </c>
      <c r="C1947" s="73">
        <v>70</v>
      </c>
      <c r="D1947" s="73">
        <v>0</v>
      </c>
      <c r="E1947" s="75">
        <v>0</v>
      </c>
      <c r="F1947" s="73">
        <v>0</v>
      </c>
      <c r="G1947" s="73" t="s">
        <v>257</v>
      </c>
      <c r="H1947" s="73" t="s">
        <v>256</v>
      </c>
      <c r="I1947" s="73" t="s">
        <v>289</v>
      </c>
    </row>
    <row r="1948" spans="1:9" x14ac:dyDescent="0.25">
      <c r="A1948" s="73" t="s">
        <v>139</v>
      </c>
      <c r="B1948" s="74">
        <v>46299</v>
      </c>
      <c r="C1948" s="73">
        <v>70</v>
      </c>
      <c r="D1948" s="73">
        <v>0</v>
      </c>
      <c r="E1948" s="75">
        <v>0</v>
      </c>
      <c r="F1948" s="73">
        <v>0</v>
      </c>
      <c r="G1948" s="73" t="s">
        <v>257</v>
      </c>
      <c r="H1948" s="73" t="s">
        <v>256</v>
      </c>
      <c r="I1948" s="73" t="s">
        <v>289</v>
      </c>
    </row>
    <row r="1949" spans="1:9" x14ac:dyDescent="0.25">
      <c r="A1949" s="73" t="s">
        <v>139</v>
      </c>
      <c r="B1949" s="74">
        <v>46301</v>
      </c>
      <c r="C1949" s="73">
        <v>70</v>
      </c>
      <c r="D1949" s="73">
        <v>0</v>
      </c>
      <c r="E1949" s="75">
        <v>0</v>
      </c>
      <c r="F1949" s="73">
        <v>0</v>
      </c>
      <c r="G1949" s="73" t="s">
        <v>257</v>
      </c>
      <c r="H1949" s="73" t="s">
        <v>256</v>
      </c>
      <c r="I1949" s="73" t="s">
        <v>289</v>
      </c>
    </row>
    <row r="1950" spans="1:9" x14ac:dyDescent="0.25">
      <c r="A1950" s="73" t="s">
        <v>139</v>
      </c>
      <c r="B1950" s="74">
        <v>46304</v>
      </c>
      <c r="C1950" s="73">
        <v>70</v>
      </c>
      <c r="D1950" s="73">
        <v>0</v>
      </c>
      <c r="E1950" s="75">
        <v>0</v>
      </c>
      <c r="F1950" s="73">
        <v>0</v>
      </c>
      <c r="G1950" s="73" t="s">
        <v>257</v>
      </c>
      <c r="H1950" s="73" t="s">
        <v>256</v>
      </c>
      <c r="I1950" s="73" t="s">
        <v>289</v>
      </c>
    </row>
    <row r="1951" spans="1:9" x14ac:dyDescent="0.25">
      <c r="A1951" s="73" t="s">
        <v>139</v>
      </c>
      <c r="B1951" s="74">
        <v>46306</v>
      </c>
      <c r="C1951" s="73">
        <v>70</v>
      </c>
      <c r="D1951" s="73">
        <v>0</v>
      </c>
      <c r="E1951" s="75">
        <v>0</v>
      </c>
      <c r="F1951" s="73">
        <v>0</v>
      </c>
      <c r="G1951" s="73" t="s">
        <v>257</v>
      </c>
      <c r="H1951" s="73" t="s">
        <v>256</v>
      </c>
      <c r="I1951" s="73" t="s">
        <v>289</v>
      </c>
    </row>
    <row r="1952" spans="1:9" x14ac:dyDescent="0.25">
      <c r="A1952" s="73" t="s">
        <v>139</v>
      </c>
      <c r="B1952" s="74">
        <v>46308</v>
      </c>
      <c r="C1952" s="73">
        <v>70</v>
      </c>
      <c r="D1952" s="73">
        <v>0</v>
      </c>
      <c r="E1952" s="75">
        <v>0</v>
      </c>
      <c r="F1952" s="73">
        <v>0</v>
      </c>
      <c r="G1952" s="73" t="s">
        <v>257</v>
      </c>
      <c r="H1952" s="73" t="s">
        <v>256</v>
      </c>
      <c r="I1952" s="73" t="s">
        <v>289</v>
      </c>
    </row>
    <row r="1953" spans="1:9" x14ac:dyDescent="0.25">
      <c r="A1953" s="73" t="s">
        <v>139</v>
      </c>
      <c r="B1953" s="74">
        <v>46311</v>
      </c>
      <c r="C1953" s="73">
        <v>70</v>
      </c>
      <c r="D1953" s="73">
        <v>0</v>
      </c>
      <c r="E1953" s="75">
        <v>0</v>
      </c>
      <c r="F1953" s="73">
        <v>0</v>
      </c>
      <c r="G1953" s="73" t="s">
        <v>257</v>
      </c>
      <c r="H1953" s="73" t="s">
        <v>256</v>
      </c>
      <c r="I1953" s="73" t="s">
        <v>289</v>
      </c>
    </row>
    <row r="1954" spans="1:9" x14ac:dyDescent="0.25">
      <c r="A1954" s="73" t="s">
        <v>139</v>
      </c>
      <c r="B1954" s="74">
        <v>46313</v>
      </c>
      <c r="C1954" s="73">
        <v>70</v>
      </c>
      <c r="D1954" s="73">
        <v>0</v>
      </c>
      <c r="E1954" s="75">
        <v>0</v>
      </c>
      <c r="F1954" s="73">
        <v>0</v>
      </c>
      <c r="G1954" s="73" t="s">
        <v>257</v>
      </c>
      <c r="H1954" s="73" t="s">
        <v>256</v>
      </c>
      <c r="I1954" s="73" t="s">
        <v>289</v>
      </c>
    </row>
    <row r="1955" spans="1:9" x14ac:dyDescent="0.25">
      <c r="A1955" s="73" t="s">
        <v>139</v>
      </c>
      <c r="B1955" s="74">
        <v>46315</v>
      </c>
      <c r="C1955" s="73">
        <v>70</v>
      </c>
      <c r="D1955" s="73">
        <v>0</v>
      </c>
      <c r="E1955" s="75">
        <v>0</v>
      </c>
      <c r="F1955" s="73">
        <v>0</v>
      </c>
      <c r="G1955" s="73" t="s">
        <v>257</v>
      </c>
      <c r="H1955" s="73" t="s">
        <v>256</v>
      </c>
      <c r="I1955" s="73" t="s">
        <v>289</v>
      </c>
    </row>
    <row r="1956" spans="1:9" x14ac:dyDescent="0.25">
      <c r="A1956" s="73" t="s">
        <v>139</v>
      </c>
      <c r="B1956" s="74">
        <v>46318</v>
      </c>
      <c r="C1956" s="73">
        <v>70</v>
      </c>
      <c r="D1956" s="73">
        <v>0</v>
      </c>
      <c r="E1956" s="75">
        <v>0</v>
      </c>
      <c r="F1956" s="73">
        <v>0</v>
      </c>
      <c r="G1956" s="73" t="s">
        <v>257</v>
      </c>
      <c r="H1956" s="73" t="s">
        <v>256</v>
      </c>
      <c r="I1956" s="73" t="s">
        <v>289</v>
      </c>
    </row>
    <row r="1957" spans="1:9" x14ac:dyDescent="0.25">
      <c r="A1957" s="73" t="s">
        <v>140</v>
      </c>
      <c r="B1957" s="74">
        <v>46218</v>
      </c>
      <c r="C1957" s="73">
        <v>117</v>
      </c>
      <c r="D1957" s="73">
        <v>4</v>
      </c>
      <c r="E1957" s="75">
        <v>4</v>
      </c>
      <c r="F1957" s="73">
        <v>1</v>
      </c>
      <c r="G1957" s="73" t="s">
        <v>259</v>
      </c>
      <c r="H1957" s="73" t="s">
        <v>258</v>
      </c>
      <c r="I1957" s="73" t="s">
        <v>290</v>
      </c>
    </row>
    <row r="1958" spans="1:9" x14ac:dyDescent="0.25">
      <c r="A1958" s="73" t="s">
        <v>140</v>
      </c>
      <c r="B1958" s="74">
        <v>46225</v>
      </c>
      <c r="C1958" s="73">
        <v>117</v>
      </c>
      <c r="D1958" s="73">
        <v>30</v>
      </c>
      <c r="E1958" s="75">
        <v>30</v>
      </c>
      <c r="F1958" s="73">
        <v>1</v>
      </c>
      <c r="G1958" s="73" t="s">
        <v>259</v>
      </c>
      <c r="H1958" s="73" t="s">
        <v>258</v>
      </c>
      <c r="I1958" s="73" t="s">
        <v>290</v>
      </c>
    </row>
    <row r="1959" spans="1:9" x14ac:dyDescent="0.25">
      <c r="A1959" s="73" t="s">
        <v>140</v>
      </c>
      <c r="B1959" s="74">
        <v>46232</v>
      </c>
      <c r="C1959" s="73">
        <v>117</v>
      </c>
      <c r="D1959" s="73">
        <v>5</v>
      </c>
      <c r="E1959" s="75">
        <v>5</v>
      </c>
      <c r="F1959" s="73">
        <v>1</v>
      </c>
      <c r="G1959" s="73" t="s">
        <v>259</v>
      </c>
      <c r="H1959" s="73" t="s">
        <v>258</v>
      </c>
      <c r="I1959" s="73" t="s">
        <v>290</v>
      </c>
    </row>
    <row r="1960" spans="1:9" x14ac:dyDescent="0.25">
      <c r="A1960" s="73" t="s">
        <v>140</v>
      </c>
      <c r="B1960" s="74">
        <v>46239</v>
      </c>
      <c r="C1960" s="73">
        <v>117</v>
      </c>
      <c r="D1960" s="73">
        <v>1</v>
      </c>
      <c r="E1960" s="75">
        <v>1</v>
      </c>
      <c r="F1960" s="73">
        <v>1</v>
      </c>
      <c r="G1960" s="73" t="s">
        <v>259</v>
      </c>
      <c r="H1960" s="73" t="s">
        <v>258</v>
      </c>
      <c r="I1960" s="73" t="s">
        <v>290</v>
      </c>
    </row>
    <row r="1961" spans="1:9" x14ac:dyDescent="0.25">
      <c r="A1961" s="73" t="s">
        <v>140</v>
      </c>
      <c r="B1961" s="74">
        <v>46246</v>
      </c>
      <c r="C1961" s="73">
        <v>117</v>
      </c>
      <c r="D1961" s="73">
        <v>0</v>
      </c>
      <c r="E1961" s="75">
        <v>0</v>
      </c>
      <c r="F1961" s="73">
        <v>1</v>
      </c>
      <c r="G1961" s="73" t="s">
        <v>259</v>
      </c>
      <c r="H1961" s="73" t="s">
        <v>258</v>
      </c>
      <c r="I1961" s="73" t="s">
        <v>290</v>
      </c>
    </row>
    <row r="1962" spans="1:9" x14ac:dyDescent="0.25">
      <c r="A1962" s="73" t="s">
        <v>140</v>
      </c>
      <c r="B1962" s="74">
        <v>46253</v>
      </c>
      <c r="C1962" s="73">
        <v>117</v>
      </c>
      <c r="D1962" s="73">
        <v>0</v>
      </c>
      <c r="E1962" s="75">
        <v>0</v>
      </c>
      <c r="F1962" s="73">
        <v>1</v>
      </c>
      <c r="G1962" s="73" t="s">
        <v>259</v>
      </c>
      <c r="H1962" s="73" t="s">
        <v>258</v>
      </c>
      <c r="I1962" s="73" t="s">
        <v>290</v>
      </c>
    </row>
    <row r="1963" spans="1:9" x14ac:dyDescent="0.25">
      <c r="A1963" s="73" t="s">
        <v>140</v>
      </c>
      <c r="B1963" s="74">
        <v>46260</v>
      </c>
      <c r="C1963" s="73">
        <v>117</v>
      </c>
      <c r="D1963" s="73">
        <v>1</v>
      </c>
      <c r="E1963" s="75">
        <v>1</v>
      </c>
      <c r="F1963" s="73">
        <v>1</v>
      </c>
      <c r="G1963" s="73" t="s">
        <v>259</v>
      </c>
      <c r="H1963" s="73" t="s">
        <v>258</v>
      </c>
      <c r="I1963" s="73" t="s">
        <v>290</v>
      </c>
    </row>
    <row r="1964" spans="1:9" x14ac:dyDescent="0.25">
      <c r="A1964" s="73" t="s">
        <v>140</v>
      </c>
      <c r="B1964" s="74">
        <v>46267</v>
      </c>
      <c r="C1964" s="73">
        <v>117</v>
      </c>
      <c r="D1964" s="73">
        <v>2</v>
      </c>
      <c r="E1964" s="75">
        <v>2</v>
      </c>
      <c r="F1964" s="73">
        <v>1</v>
      </c>
      <c r="G1964" s="73" t="s">
        <v>259</v>
      </c>
      <c r="H1964" s="73" t="s">
        <v>258</v>
      </c>
      <c r="I1964" s="73" t="s">
        <v>290</v>
      </c>
    </row>
    <row r="1965" spans="1:9" x14ac:dyDescent="0.25">
      <c r="A1965" s="73" t="s">
        <v>140</v>
      </c>
      <c r="B1965" s="74">
        <v>46277</v>
      </c>
      <c r="C1965" s="73">
        <v>68</v>
      </c>
      <c r="D1965" s="73">
        <v>0</v>
      </c>
      <c r="E1965" s="75">
        <v>0</v>
      </c>
      <c r="F1965" s="73">
        <v>1</v>
      </c>
      <c r="G1965" s="73" t="s">
        <v>259</v>
      </c>
      <c r="H1965" s="73" t="s">
        <v>258</v>
      </c>
      <c r="I1965" s="73" t="s">
        <v>289</v>
      </c>
    </row>
    <row r="1966" spans="1:9" x14ac:dyDescent="0.25">
      <c r="A1966" s="73" t="s">
        <v>140</v>
      </c>
      <c r="B1966" s="74">
        <v>46284</v>
      </c>
      <c r="C1966" s="73">
        <v>68</v>
      </c>
      <c r="D1966" s="73">
        <v>0</v>
      </c>
      <c r="E1966" s="75">
        <v>0</v>
      </c>
      <c r="F1966" s="73">
        <v>1</v>
      </c>
      <c r="G1966" s="73" t="s">
        <v>259</v>
      </c>
      <c r="H1966" s="73" t="s">
        <v>258</v>
      </c>
      <c r="I1966" s="73" t="s">
        <v>289</v>
      </c>
    </row>
    <row r="1967" spans="1:9" x14ac:dyDescent="0.25">
      <c r="A1967" s="73" t="s">
        <v>140</v>
      </c>
      <c r="B1967" s="74">
        <v>46288</v>
      </c>
      <c r="C1967" s="73">
        <v>68</v>
      </c>
      <c r="D1967" s="73">
        <v>0</v>
      </c>
      <c r="E1967" s="75">
        <v>0</v>
      </c>
      <c r="F1967" s="73">
        <v>1</v>
      </c>
      <c r="G1967" s="73" t="s">
        <v>259</v>
      </c>
      <c r="H1967" s="73" t="s">
        <v>258</v>
      </c>
      <c r="I1967" s="73" t="s">
        <v>289</v>
      </c>
    </row>
    <row r="1968" spans="1:9" x14ac:dyDescent="0.25">
      <c r="A1968" s="73" t="s">
        <v>140</v>
      </c>
      <c r="B1968" s="74">
        <v>46291</v>
      </c>
      <c r="C1968" s="73">
        <v>68</v>
      </c>
      <c r="D1968" s="73">
        <v>0</v>
      </c>
      <c r="E1968" s="75">
        <v>0</v>
      </c>
      <c r="F1968" s="73">
        <v>1</v>
      </c>
      <c r="G1968" s="73" t="s">
        <v>259</v>
      </c>
      <c r="H1968" s="73" t="s">
        <v>258</v>
      </c>
      <c r="I1968" s="73" t="s">
        <v>289</v>
      </c>
    </row>
    <row r="1969" spans="1:9" x14ac:dyDescent="0.25">
      <c r="A1969" s="73" t="s">
        <v>140</v>
      </c>
      <c r="B1969" s="74">
        <v>46298</v>
      </c>
      <c r="C1969" s="73">
        <v>68</v>
      </c>
      <c r="D1969" s="73">
        <v>0</v>
      </c>
      <c r="E1969" s="75">
        <v>0</v>
      </c>
      <c r="F1969" s="73">
        <v>1</v>
      </c>
      <c r="G1969" s="73" t="s">
        <v>259</v>
      </c>
      <c r="H1969" s="73" t="s">
        <v>258</v>
      </c>
      <c r="I1969" s="73" t="s">
        <v>289</v>
      </c>
    </row>
    <row r="1970" spans="1:9" x14ac:dyDescent="0.25">
      <c r="A1970" s="73" t="s">
        <v>140</v>
      </c>
      <c r="B1970" s="74">
        <v>46305</v>
      </c>
      <c r="C1970" s="73">
        <v>68</v>
      </c>
      <c r="D1970" s="73">
        <v>0</v>
      </c>
      <c r="E1970" s="75">
        <v>0</v>
      </c>
      <c r="F1970" s="73">
        <v>1</v>
      </c>
      <c r="G1970" s="73" t="s">
        <v>259</v>
      </c>
      <c r="H1970" s="73" t="s">
        <v>258</v>
      </c>
      <c r="I1970" s="73" t="s">
        <v>289</v>
      </c>
    </row>
    <row r="1971" spans="1:9" x14ac:dyDescent="0.25">
      <c r="A1971" s="73" t="s">
        <v>140</v>
      </c>
      <c r="B1971" s="74">
        <v>46312</v>
      </c>
      <c r="C1971" s="73">
        <v>68</v>
      </c>
      <c r="D1971" s="73">
        <v>0</v>
      </c>
      <c r="E1971" s="75">
        <v>0</v>
      </c>
      <c r="F1971" s="73">
        <v>1</v>
      </c>
      <c r="G1971" s="73" t="s">
        <v>259</v>
      </c>
      <c r="H1971" s="73" t="s">
        <v>258</v>
      </c>
      <c r="I1971" s="73" t="s">
        <v>289</v>
      </c>
    </row>
    <row r="1972" spans="1:9" x14ac:dyDescent="0.25">
      <c r="A1972" s="73" t="s">
        <v>140</v>
      </c>
      <c r="B1972" s="74">
        <v>46319</v>
      </c>
      <c r="C1972" s="73">
        <v>68</v>
      </c>
      <c r="D1972" s="73">
        <v>0</v>
      </c>
      <c r="E1972" s="75">
        <v>0</v>
      </c>
      <c r="F1972" s="73">
        <v>1</v>
      </c>
      <c r="G1972" s="73" t="s">
        <v>259</v>
      </c>
      <c r="H1972" s="73" t="s">
        <v>258</v>
      </c>
      <c r="I1972" s="73" t="s">
        <v>289</v>
      </c>
    </row>
    <row r="1973" spans="1:9" x14ac:dyDescent="0.25">
      <c r="A1973" s="73" t="s">
        <v>141</v>
      </c>
      <c r="B1973" s="74">
        <v>46218</v>
      </c>
      <c r="C1973" s="73">
        <v>117</v>
      </c>
      <c r="D1973" s="73">
        <v>23</v>
      </c>
      <c r="E1973" s="75">
        <v>23</v>
      </c>
      <c r="F1973" s="73">
        <v>1</v>
      </c>
      <c r="G1973" s="73" t="s">
        <v>261</v>
      </c>
      <c r="H1973" s="73" t="s">
        <v>260</v>
      </c>
      <c r="I1973" s="73" t="s">
        <v>290</v>
      </c>
    </row>
    <row r="1974" spans="1:9" x14ac:dyDescent="0.25">
      <c r="A1974" s="73" t="s">
        <v>141</v>
      </c>
      <c r="B1974" s="74">
        <v>46225</v>
      </c>
      <c r="C1974" s="73">
        <v>117</v>
      </c>
      <c r="D1974" s="73">
        <v>19</v>
      </c>
      <c r="E1974" s="75">
        <v>19</v>
      </c>
      <c r="F1974" s="73">
        <v>1</v>
      </c>
      <c r="G1974" s="73" t="s">
        <v>261</v>
      </c>
      <c r="H1974" s="73" t="s">
        <v>260</v>
      </c>
      <c r="I1974" s="73" t="s">
        <v>290</v>
      </c>
    </row>
    <row r="1975" spans="1:9" x14ac:dyDescent="0.25">
      <c r="A1975" s="73" t="s">
        <v>141</v>
      </c>
      <c r="B1975" s="74">
        <v>46232</v>
      </c>
      <c r="C1975" s="73">
        <v>117</v>
      </c>
      <c r="D1975" s="73">
        <v>3</v>
      </c>
      <c r="E1975" s="75">
        <v>3</v>
      </c>
      <c r="F1975" s="73">
        <v>1</v>
      </c>
      <c r="G1975" s="73" t="s">
        <v>261</v>
      </c>
      <c r="H1975" s="73" t="s">
        <v>260</v>
      </c>
      <c r="I1975" s="73" t="s">
        <v>290</v>
      </c>
    </row>
    <row r="1976" spans="1:9" x14ac:dyDescent="0.25">
      <c r="A1976" s="73" t="s">
        <v>141</v>
      </c>
      <c r="B1976" s="74">
        <v>46239</v>
      </c>
      <c r="C1976" s="73">
        <v>117</v>
      </c>
      <c r="D1976" s="73">
        <v>15</v>
      </c>
      <c r="E1976" s="75">
        <v>15</v>
      </c>
      <c r="F1976" s="73">
        <v>1</v>
      </c>
      <c r="G1976" s="73" t="s">
        <v>261</v>
      </c>
      <c r="H1976" s="73" t="s">
        <v>260</v>
      </c>
      <c r="I1976" s="73" t="s">
        <v>290</v>
      </c>
    </row>
    <row r="1977" spans="1:9" x14ac:dyDescent="0.25">
      <c r="A1977" s="73" t="s">
        <v>141</v>
      </c>
      <c r="B1977" s="74">
        <v>46246</v>
      </c>
      <c r="C1977" s="73">
        <v>117</v>
      </c>
      <c r="D1977" s="73">
        <v>0</v>
      </c>
      <c r="E1977" s="75">
        <v>0</v>
      </c>
      <c r="F1977" s="73">
        <v>1</v>
      </c>
      <c r="G1977" s="73" t="s">
        <v>261</v>
      </c>
      <c r="H1977" s="73" t="s">
        <v>260</v>
      </c>
      <c r="I1977" s="73" t="s">
        <v>290</v>
      </c>
    </row>
    <row r="1978" spans="1:9" x14ac:dyDescent="0.25">
      <c r="A1978" s="73" t="s">
        <v>141</v>
      </c>
      <c r="B1978" s="74">
        <v>46253</v>
      </c>
      <c r="C1978" s="73">
        <v>117</v>
      </c>
      <c r="D1978" s="73">
        <v>0</v>
      </c>
      <c r="E1978" s="75">
        <v>0</v>
      </c>
      <c r="F1978" s="73">
        <v>1</v>
      </c>
      <c r="G1978" s="73" t="s">
        <v>261</v>
      </c>
      <c r="H1978" s="73" t="s">
        <v>260</v>
      </c>
      <c r="I1978" s="73" t="s">
        <v>290</v>
      </c>
    </row>
    <row r="1979" spans="1:9" x14ac:dyDescent="0.25">
      <c r="A1979" s="73" t="s">
        <v>141</v>
      </c>
      <c r="B1979" s="74">
        <v>46260</v>
      </c>
      <c r="C1979" s="73">
        <v>117</v>
      </c>
      <c r="D1979" s="73">
        <v>1</v>
      </c>
      <c r="E1979" s="75">
        <v>1</v>
      </c>
      <c r="F1979" s="73">
        <v>1</v>
      </c>
      <c r="G1979" s="73" t="s">
        <v>261</v>
      </c>
      <c r="H1979" s="73" t="s">
        <v>260</v>
      </c>
      <c r="I1979" s="73" t="s">
        <v>290</v>
      </c>
    </row>
    <row r="1980" spans="1:9" x14ac:dyDescent="0.25">
      <c r="A1980" s="73" t="s">
        <v>141</v>
      </c>
      <c r="B1980" s="74">
        <v>46267</v>
      </c>
      <c r="C1980" s="73">
        <v>117</v>
      </c>
      <c r="D1980" s="73">
        <v>0</v>
      </c>
      <c r="E1980" s="75">
        <v>0</v>
      </c>
      <c r="F1980" s="73">
        <v>1</v>
      </c>
      <c r="G1980" s="73" t="s">
        <v>261</v>
      </c>
      <c r="H1980" s="73" t="s">
        <v>260</v>
      </c>
      <c r="I1980" s="73" t="s">
        <v>290</v>
      </c>
    </row>
    <row r="1981" spans="1:9" x14ac:dyDescent="0.25">
      <c r="A1981" s="73" t="s">
        <v>141</v>
      </c>
      <c r="B1981" s="74">
        <v>46277</v>
      </c>
      <c r="C1981" s="73">
        <v>65</v>
      </c>
      <c r="D1981" s="73">
        <v>1</v>
      </c>
      <c r="E1981" s="75">
        <v>1</v>
      </c>
      <c r="F1981" s="73">
        <v>1</v>
      </c>
      <c r="G1981" s="73" t="s">
        <v>261</v>
      </c>
      <c r="H1981" s="73" t="s">
        <v>260</v>
      </c>
      <c r="I1981" s="73" t="s">
        <v>289</v>
      </c>
    </row>
    <row r="1982" spans="1:9" x14ac:dyDescent="0.25">
      <c r="A1982" s="73" t="s">
        <v>141</v>
      </c>
      <c r="B1982" s="74">
        <v>46284</v>
      </c>
      <c r="C1982" s="73">
        <v>65</v>
      </c>
      <c r="D1982" s="73">
        <v>0</v>
      </c>
      <c r="E1982" s="75">
        <v>0</v>
      </c>
      <c r="F1982" s="73">
        <v>1</v>
      </c>
      <c r="G1982" s="73" t="s">
        <v>261</v>
      </c>
      <c r="H1982" s="73" t="s">
        <v>260</v>
      </c>
      <c r="I1982" s="73" t="s">
        <v>289</v>
      </c>
    </row>
    <row r="1983" spans="1:9" x14ac:dyDescent="0.25">
      <c r="A1983" s="73" t="s">
        <v>141</v>
      </c>
      <c r="B1983" s="74">
        <v>46288</v>
      </c>
      <c r="C1983" s="73">
        <v>65</v>
      </c>
      <c r="D1983" s="73">
        <v>0</v>
      </c>
      <c r="E1983" s="75">
        <v>0</v>
      </c>
      <c r="F1983" s="73">
        <v>1</v>
      </c>
      <c r="G1983" s="73" t="s">
        <v>261</v>
      </c>
      <c r="H1983" s="73" t="s">
        <v>260</v>
      </c>
      <c r="I1983" s="73" t="s">
        <v>289</v>
      </c>
    </row>
    <row r="1984" spans="1:9" x14ac:dyDescent="0.25">
      <c r="A1984" s="73" t="s">
        <v>141</v>
      </c>
      <c r="B1984" s="74">
        <v>46291</v>
      </c>
      <c r="C1984" s="73">
        <v>65</v>
      </c>
      <c r="D1984" s="73">
        <v>0</v>
      </c>
      <c r="E1984" s="75">
        <v>0</v>
      </c>
      <c r="F1984" s="73">
        <v>1</v>
      </c>
      <c r="G1984" s="73" t="s">
        <v>261</v>
      </c>
      <c r="H1984" s="73" t="s">
        <v>260</v>
      </c>
      <c r="I1984" s="73" t="s">
        <v>289</v>
      </c>
    </row>
    <row r="1985" spans="1:9" x14ac:dyDescent="0.25">
      <c r="A1985" s="73" t="s">
        <v>141</v>
      </c>
      <c r="B1985" s="74">
        <v>46298</v>
      </c>
      <c r="C1985" s="73">
        <v>65</v>
      </c>
      <c r="D1985" s="73">
        <v>0</v>
      </c>
      <c r="E1985" s="75">
        <v>0</v>
      </c>
      <c r="F1985" s="73">
        <v>1</v>
      </c>
      <c r="G1985" s="73" t="s">
        <v>261</v>
      </c>
      <c r="H1985" s="73" t="s">
        <v>260</v>
      </c>
      <c r="I1985" s="73" t="s">
        <v>289</v>
      </c>
    </row>
    <row r="1986" spans="1:9" x14ac:dyDescent="0.25">
      <c r="A1986" s="73" t="s">
        <v>141</v>
      </c>
      <c r="B1986" s="74">
        <v>46305</v>
      </c>
      <c r="C1986" s="73">
        <v>65</v>
      </c>
      <c r="D1986" s="73">
        <v>0</v>
      </c>
      <c r="E1986" s="75">
        <v>0</v>
      </c>
      <c r="F1986" s="73">
        <v>1</v>
      </c>
      <c r="G1986" s="73" t="s">
        <v>261</v>
      </c>
      <c r="H1986" s="73" t="s">
        <v>260</v>
      </c>
      <c r="I1986" s="73" t="s">
        <v>289</v>
      </c>
    </row>
    <row r="1987" spans="1:9" x14ac:dyDescent="0.25">
      <c r="A1987" s="73" t="s">
        <v>141</v>
      </c>
      <c r="B1987" s="74">
        <v>46312</v>
      </c>
      <c r="C1987" s="73">
        <v>65</v>
      </c>
      <c r="D1987" s="73">
        <v>0</v>
      </c>
      <c r="E1987" s="75">
        <v>0</v>
      </c>
      <c r="F1987" s="73">
        <v>1</v>
      </c>
      <c r="G1987" s="73" t="s">
        <v>261</v>
      </c>
      <c r="H1987" s="73" t="s">
        <v>260</v>
      </c>
      <c r="I1987" s="73" t="s">
        <v>289</v>
      </c>
    </row>
    <row r="1988" spans="1:9" x14ac:dyDescent="0.25">
      <c r="A1988" s="73" t="s">
        <v>141</v>
      </c>
      <c r="B1988" s="74">
        <v>46319</v>
      </c>
      <c r="C1988" s="73">
        <v>65</v>
      </c>
      <c r="D1988" s="73">
        <v>0</v>
      </c>
      <c r="E1988" s="75">
        <v>0</v>
      </c>
      <c r="F1988" s="73">
        <v>1</v>
      </c>
      <c r="G1988" s="73" t="s">
        <v>261</v>
      </c>
      <c r="H1988" s="73" t="s">
        <v>260</v>
      </c>
      <c r="I1988" s="73" t="s">
        <v>289</v>
      </c>
    </row>
    <row r="1989" spans="1:9" x14ac:dyDescent="0.25">
      <c r="A1989" s="73" t="s">
        <v>341</v>
      </c>
      <c r="B1989" s="74">
        <v>46222</v>
      </c>
      <c r="C1989" s="73">
        <v>46</v>
      </c>
      <c r="D1989" s="73">
        <v>0</v>
      </c>
      <c r="E1989" s="75">
        <v>0</v>
      </c>
      <c r="F1989" s="73">
        <v>0</v>
      </c>
      <c r="G1989" s="73" t="s">
        <v>215</v>
      </c>
      <c r="H1989" s="73" t="s">
        <v>214</v>
      </c>
      <c r="I1989" s="73" t="s">
        <v>288</v>
      </c>
    </row>
    <row r="1990" spans="1:9" x14ac:dyDescent="0.25">
      <c r="A1990" s="73" t="s">
        <v>341</v>
      </c>
      <c r="B1990" s="74">
        <v>46239</v>
      </c>
      <c r="C1990" s="73">
        <v>46</v>
      </c>
      <c r="D1990" s="73">
        <v>0</v>
      </c>
      <c r="E1990" s="75">
        <v>0</v>
      </c>
      <c r="F1990" s="73">
        <v>0</v>
      </c>
      <c r="G1990" s="73" t="s">
        <v>215</v>
      </c>
      <c r="H1990" s="73" t="s">
        <v>214</v>
      </c>
      <c r="I1990" s="73" t="s">
        <v>288</v>
      </c>
    </row>
    <row r="1991" spans="1:9" x14ac:dyDescent="0.25">
      <c r="A1991" s="73" t="s">
        <v>341</v>
      </c>
      <c r="B1991" s="74">
        <v>46246</v>
      </c>
      <c r="C1991" s="73">
        <v>45</v>
      </c>
      <c r="D1991" s="73">
        <v>0</v>
      </c>
      <c r="E1991" s="75">
        <v>0</v>
      </c>
      <c r="F1991" s="73">
        <v>0</v>
      </c>
      <c r="G1991" s="73" t="s">
        <v>215</v>
      </c>
      <c r="H1991" s="73" t="s">
        <v>214</v>
      </c>
      <c r="I1991" s="73" t="s">
        <v>293</v>
      </c>
    </row>
    <row r="1992" spans="1:9" x14ac:dyDescent="0.25">
      <c r="A1992" s="73" t="s">
        <v>341</v>
      </c>
      <c r="B1992" s="74">
        <v>46252</v>
      </c>
      <c r="C1992" s="73">
        <v>45</v>
      </c>
      <c r="D1992" s="73">
        <v>0</v>
      </c>
      <c r="E1992" s="75">
        <v>0</v>
      </c>
      <c r="F1992" s="73">
        <v>0</v>
      </c>
      <c r="G1992" s="73" t="s">
        <v>215</v>
      </c>
      <c r="H1992" s="73" t="s">
        <v>214</v>
      </c>
      <c r="I1992" s="73" t="s">
        <v>293</v>
      </c>
    </row>
    <row r="1993" spans="1:9" x14ac:dyDescent="0.25">
      <c r="A1993" s="73" t="s">
        <v>341</v>
      </c>
      <c r="B1993" s="74">
        <v>46253</v>
      </c>
      <c r="C1993" s="73">
        <v>45</v>
      </c>
      <c r="D1993" s="73">
        <v>0</v>
      </c>
      <c r="E1993" s="75">
        <v>0</v>
      </c>
      <c r="F1993" s="73">
        <v>0</v>
      </c>
      <c r="G1993" s="73" t="s">
        <v>215</v>
      </c>
      <c r="H1993" s="73" t="s">
        <v>214</v>
      </c>
      <c r="I1993" s="73" t="s">
        <v>293</v>
      </c>
    </row>
    <row r="1994" spans="1:9" x14ac:dyDescent="0.25">
      <c r="A1994" s="73" t="s">
        <v>341</v>
      </c>
      <c r="B1994" s="74">
        <v>46259</v>
      </c>
      <c r="C1994" s="73">
        <v>45</v>
      </c>
      <c r="D1994" s="73">
        <v>0</v>
      </c>
      <c r="E1994" s="75">
        <v>0</v>
      </c>
      <c r="F1994" s="73">
        <v>0</v>
      </c>
      <c r="G1994" s="73" t="s">
        <v>215</v>
      </c>
      <c r="H1994" s="73" t="s">
        <v>214</v>
      </c>
      <c r="I1994" s="73" t="s">
        <v>293</v>
      </c>
    </row>
    <row r="1995" spans="1:9" x14ac:dyDescent="0.25">
      <c r="A1995" s="73" t="s">
        <v>341</v>
      </c>
      <c r="B1995" s="74">
        <v>46260</v>
      </c>
      <c r="C1995" s="73">
        <v>45</v>
      </c>
      <c r="D1995" s="73">
        <v>0</v>
      </c>
      <c r="E1995" s="75">
        <v>0</v>
      </c>
      <c r="F1995" s="73">
        <v>0</v>
      </c>
      <c r="G1995" s="73" t="s">
        <v>215</v>
      </c>
      <c r="H1995" s="73" t="s">
        <v>214</v>
      </c>
      <c r="I1995" s="73" t="s">
        <v>293</v>
      </c>
    </row>
    <row r="1996" spans="1:9" x14ac:dyDescent="0.25">
      <c r="A1996" s="73" t="s">
        <v>342</v>
      </c>
      <c r="B1996" s="74">
        <v>46222</v>
      </c>
      <c r="C1996" s="73">
        <v>46</v>
      </c>
      <c r="D1996" s="73">
        <v>0</v>
      </c>
      <c r="E1996" s="75">
        <v>0</v>
      </c>
      <c r="F1996" s="73">
        <v>0</v>
      </c>
      <c r="G1996" s="73" t="s">
        <v>217</v>
      </c>
      <c r="H1996" s="73" t="s">
        <v>216</v>
      </c>
      <c r="I1996" s="73" t="s">
        <v>288</v>
      </c>
    </row>
    <row r="1997" spans="1:9" x14ac:dyDescent="0.25">
      <c r="A1997" s="73" t="s">
        <v>342</v>
      </c>
      <c r="B1997" s="74">
        <v>46239</v>
      </c>
      <c r="C1997" s="73">
        <v>46</v>
      </c>
      <c r="D1997" s="73">
        <v>0</v>
      </c>
      <c r="E1997" s="75">
        <v>0</v>
      </c>
      <c r="F1997" s="73">
        <v>0</v>
      </c>
      <c r="G1997" s="73" t="s">
        <v>217</v>
      </c>
      <c r="H1997" s="73" t="s">
        <v>216</v>
      </c>
      <c r="I1997" s="73" t="s">
        <v>288</v>
      </c>
    </row>
    <row r="1998" spans="1:9" x14ac:dyDescent="0.25">
      <c r="A1998" s="73" t="s">
        <v>342</v>
      </c>
      <c r="B1998" s="74">
        <v>46246</v>
      </c>
      <c r="C1998" s="73">
        <v>48</v>
      </c>
      <c r="D1998" s="73">
        <v>0</v>
      </c>
      <c r="E1998" s="75">
        <v>0</v>
      </c>
      <c r="F1998" s="73">
        <v>0</v>
      </c>
      <c r="G1998" s="73" t="s">
        <v>217</v>
      </c>
      <c r="H1998" s="73" t="s">
        <v>216</v>
      </c>
      <c r="I1998" s="73" t="s">
        <v>293</v>
      </c>
    </row>
    <row r="1999" spans="1:9" x14ac:dyDescent="0.25">
      <c r="A1999" s="73" t="s">
        <v>342</v>
      </c>
      <c r="B1999" s="74">
        <v>46252</v>
      </c>
      <c r="C1999" s="73">
        <v>48</v>
      </c>
      <c r="D1999" s="73">
        <v>0</v>
      </c>
      <c r="E1999" s="75">
        <v>0</v>
      </c>
      <c r="F1999" s="73">
        <v>0</v>
      </c>
      <c r="G1999" s="73" t="s">
        <v>217</v>
      </c>
      <c r="H1999" s="73" t="s">
        <v>216</v>
      </c>
      <c r="I1999" s="73" t="s">
        <v>293</v>
      </c>
    </row>
    <row r="2000" spans="1:9" x14ac:dyDescent="0.25">
      <c r="A2000" s="73" t="s">
        <v>342</v>
      </c>
      <c r="B2000" s="74">
        <v>46253</v>
      </c>
      <c r="C2000" s="73">
        <v>48</v>
      </c>
      <c r="D2000" s="73">
        <v>0</v>
      </c>
      <c r="E2000" s="75">
        <v>0</v>
      </c>
      <c r="F2000" s="73">
        <v>0</v>
      </c>
      <c r="G2000" s="73" t="s">
        <v>217</v>
      </c>
      <c r="H2000" s="73" t="s">
        <v>216</v>
      </c>
      <c r="I2000" s="73" t="s">
        <v>293</v>
      </c>
    </row>
    <row r="2001" spans="1:9" x14ac:dyDescent="0.25">
      <c r="A2001" s="73" t="s">
        <v>342</v>
      </c>
      <c r="B2001" s="74">
        <v>46259</v>
      </c>
      <c r="C2001" s="73">
        <v>48</v>
      </c>
      <c r="D2001" s="73">
        <v>0</v>
      </c>
      <c r="E2001" s="75">
        <v>0</v>
      </c>
      <c r="F2001" s="73">
        <v>0</v>
      </c>
      <c r="G2001" s="73" t="s">
        <v>217</v>
      </c>
      <c r="H2001" s="73" t="s">
        <v>216</v>
      </c>
      <c r="I2001" s="73" t="s">
        <v>293</v>
      </c>
    </row>
    <row r="2002" spans="1:9" x14ac:dyDescent="0.25">
      <c r="A2002" s="73" t="s">
        <v>342</v>
      </c>
      <c r="B2002" s="74">
        <v>46260</v>
      </c>
      <c r="C2002" s="73">
        <v>48</v>
      </c>
      <c r="D2002" s="73">
        <v>0</v>
      </c>
      <c r="E2002" s="75">
        <v>0</v>
      </c>
      <c r="F2002" s="73">
        <v>0</v>
      </c>
      <c r="G2002" s="73" t="s">
        <v>217</v>
      </c>
      <c r="H2002" s="73" t="s">
        <v>216</v>
      </c>
      <c r="I2002" s="73" t="s">
        <v>293</v>
      </c>
    </row>
    <row r="2003" spans="1:9" x14ac:dyDescent="0.25">
      <c r="A2003" s="73" t="s">
        <v>319</v>
      </c>
      <c r="B2003" s="74">
        <v>46216</v>
      </c>
      <c r="C2003" s="73">
        <v>48</v>
      </c>
      <c r="D2003" s="73">
        <v>0</v>
      </c>
      <c r="E2003" s="75">
        <v>0</v>
      </c>
      <c r="F2003" s="73">
        <v>1</v>
      </c>
      <c r="G2003" s="73" t="s">
        <v>161</v>
      </c>
      <c r="H2003" s="73" t="s">
        <v>160</v>
      </c>
      <c r="I2003" s="73" t="s">
        <v>293</v>
      </c>
    </row>
    <row r="2004" spans="1:9" x14ac:dyDescent="0.25">
      <c r="A2004" s="73" t="s">
        <v>319</v>
      </c>
      <c r="B2004" s="74">
        <v>46223</v>
      </c>
      <c r="C2004" s="73">
        <v>46</v>
      </c>
      <c r="D2004" s="73">
        <v>2</v>
      </c>
      <c r="E2004" s="75">
        <v>2</v>
      </c>
      <c r="F2004" s="73">
        <v>1</v>
      </c>
      <c r="G2004" s="73" t="s">
        <v>161</v>
      </c>
      <c r="H2004" s="73" t="s">
        <v>160</v>
      </c>
      <c r="I2004" s="73" t="s">
        <v>288</v>
      </c>
    </row>
    <row r="2005" spans="1:9" x14ac:dyDescent="0.25">
      <c r="A2005" s="73" t="s">
        <v>319</v>
      </c>
      <c r="B2005" s="74">
        <v>46230</v>
      </c>
      <c r="C2005" s="73">
        <v>46</v>
      </c>
      <c r="D2005" s="73">
        <v>0</v>
      </c>
      <c r="E2005" s="75">
        <v>0</v>
      </c>
      <c r="F2005" s="73">
        <v>1</v>
      </c>
      <c r="G2005" s="73" t="s">
        <v>161</v>
      </c>
      <c r="H2005" s="73" t="s">
        <v>160</v>
      </c>
      <c r="I2005" s="73" t="s">
        <v>288</v>
      </c>
    </row>
    <row r="2006" spans="1:9" x14ac:dyDescent="0.25">
      <c r="A2006" s="73" t="s">
        <v>319</v>
      </c>
      <c r="B2006" s="74">
        <v>46237</v>
      </c>
      <c r="C2006" s="73">
        <v>46</v>
      </c>
      <c r="D2006" s="73">
        <v>3</v>
      </c>
      <c r="E2006" s="75">
        <v>3</v>
      </c>
      <c r="F2006" s="73">
        <v>1</v>
      </c>
      <c r="G2006" s="73" t="s">
        <v>161</v>
      </c>
      <c r="H2006" s="73" t="s">
        <v>160</v>
      </c>
      <c r="I2006" s="73" t="s">
        <v>288</v>
      </c>
    </row>
    <row r="2007" spans="1:9" x14ac:dyDescent="0.25">
      <c r="A2007" s="73" t="s">
        <v>319</v>
      </c>
      <c r="B2007" s="74">
        <v>46244</v>
      </c>
      <c r="C2007" s="73">
        <v>46</v>
      </c>
      <c r="D2007" s="73">
        <v>2</v>
      </c>
      <c r="E2007" s="75">
        <v>2</v>
      </c>
      <c r="F2007" s="73">
        <v>1</v>
      </c>
      <c r="G2007" s="73" t="s">
        <v>161</v>
      </c>
      <c r="H2007" s="73" t="s">
        <v>160</v>
      </c>
      <c r="I2007" s="73" t="s">
        <v>288</v>
      </c>
    </row>
    <row r="2008" spans="1:9" x14ac:dyDescent="0.25">
      <c r="A2008" s="73" t="s">
        <v>319</v>
      </c>
      <c r="B2008" s="74">
        <v>46251</v>
      </c>
      <c r="C2008" s="73">
        <v>46</v>
      </c>
      <c r="D2008" s="73">
        <v>0</v>
      </c>
      <c r="E2008" s="75">
        <v>0</v>
      </c>
      <c r="F2008" s="73">
        <v>1</v>
      </c>
      <c r="G2008" s="73" t="s">
        <v>161</v>
      </c>
      <c r="H2008" s="73" t="s">
        <v>160</v>
      </c>
      <c r="I2008" s="73" t="s">
        <v>288</v>
      </c>
    </row>
    <row r="2009" spans="1:9" x14ac:dyDescent="0.25">
      <c r="A2009" s="73" t="s">
        <v>319</v>
      </c>
      <c r="B2009" s="74">
        <v>46258</v>
      </c>
      <c r="C2009" s="73">
        <v>46</v>
      </c>
      <c r="D2009" s="73">
        <v>2</v>
      </c>
      <c r="E2009" s="75">
        <v>2</v>
      </c>
      <c r="F2009" s="73">
        <v>1</v>
      </c>
      <c r="G2009" s="73" t="s">
        <v>161</v>
      </c>
      <c r="H2009" s="73" t="s">
        <v>160</v>
      </c>
      <c r="I2009" s="73" t="s">
        <v>288</v>
      </c>
    </row>
    <row r="2010" spans="1:9" x14ac:dyDescent="0.25">
      <c r="A2010" s="73" t="s">
        <v>319</v>
      </c>
      <c r="B2010" s="74">
        <v>46265</v>
      </c>
      <c r="C2010" s="73">
        <v>46</v>
      </c>
      <c r="D2010" s="73">
        <v>0</v>
      </c>
      <c r="E2010" s="75">
        <v>0</v>
      </c>
      <c r="F2010" s="73">
        <v>1</v>
      </c>
      <c r="G2010" s="73" t="s">
        <v>161</v>
      </c>
      <c r="H2010" s="73" t="s">
        <v>160</v>
      </c>
      <c r="I2010" s="73" t="s">
        <v>288</v>
      </c>
    </row>
    <row r="2011" spans="1:9" x14ac:dyDescent="0.25">
      <c r="A2011" s="73" t="s">
        <v>319</v>
      </c>
      <c r="B2011" s="74">
        <v>46272</v>
      </c>
      <c r="C2011" s="73">
        <v>46</v>
      </c>
      <c r="D2011" s="73">
        <v>0</v>
      </c>
      <c r="E2011" s="75">
        <v>0</v>
      </c>
      <c r="F2011" s="73">
        <v>1</v>
      </c>
      <c r="G2011" s="73" t="s">
        <v>161</v>
      </c>
      <c r="H2011" s="73" t="s">
        <v>160</v>
      </c>
      <c r="I2011" s="73" t="s">
        <v>288</v>
      </c>
    </row>
    <row r="2012" spans="1:9" x14ac:dyDescent="0.25">
      <c r="A2012" s="73" t="s">
        <v>319</v>
      </c>
      <c r="B2012" s="74">
        <v>46279</v>
      </c>
      <c r="C2012" s="73">
        <v>46</v>
      </c>
      <c r="D2012" s="73">
        <v>1</v>
      </c>
      <c r="E2012" s="75">
        <v>1</v>
      </c>
      <c r="F2012" s="73">
        <v>1</v>
      </c>
      <c r="G2012" s="73" t="s">
        <v>161</v>
      </c>
      <c r="H2012" s="73" t="s">
        <v>160</v>
      </c>
      <c r="I2012" s="73" t="s">
        <v>288</v>
      </c>
    </row>
    <row r="2013" spans="1:9" x14ac:dyDescent="0.25">
      <c r="A2013" s="73" t="s">
        <v>319</v>
      </c>
      <c r="B2013" s="74">
        <v>46286</v>
      </c>
      <c r="C2013" s="73">
        <v>46</v>
      </c>
      <c r="D2013" s="73">
        <v>0</v>
      </c>
      <c r="E2013" s="75">
        <v>0</v>
      </c>
      <c r="F2013" s="73">
        <v>1</v>
      </c>
      <c r="G2013" s="73" t="s">
        <v>161</v>
      </c>
      <c r="H2013" s="73" t="s">
        <v>160</v>
      </c>
      <c r="I2013" s="73" t="s">
        <v>288</v>
      </c>
    </row>
    <row r="2014" spans="1:9" x14ac:dyDescent="0.25">
      <c r="A2014" s="73" t="s">
        <v>319</v>
      </c>
      <c r="B2014" s="74">
        <v>46293</v>
      </c>
      <c r="C2014" s="73">
        <v>46</v>
      </c>
      <c r="D2014" s="73">
        <v>0</v>
      </c>
      <c r="E2014" s="75">
        <v>0</v>
      </c>
      <c r="F2014" s="73">
        <v>1</v>
      </c>
      <c r="G2014" s="73" t="s">
        <v>161</v>
      </c>
      <c r="H2014" s="73" t="s">
        <v>160</v>
      </c>
      <c r="I2014" s="73" t="s">
        <v>288</v>
      </c>
    </row>
    <row r="2015" spans="1:9" x14ac:dyDescent="0.25">
      <c r="A2015" s="73" t="s">
        <v>319</v>
      </c>
      <c r="B2015" s="74">
        <v>46300</v>
      </c>
      <c r="C2015" s="73">
        <v>46</v>
      </c>
      <c r="D2015" s="73">
        <v>0</v>
      </c>
      <c r="E2015" s="75">
        <v>0</v>
      </c>
      <c r="F2015" s="73">
        <v>1</v>
      </c>
      <c r="G2015" s="73" t="s">
        <v>161</v>
      </c>
      <c r="H2015" s="73" t="s">
        <v>160</v>
      </c>
      <c r="I2015" s="73" t="s">
        <v>288</v>
      </c>
    </row>
    <row r="2016" spans="1:9" x14ac:dyDescent="0.25">
      <c r="A2016" s="73" t="s">
        <v>319</v>
      </c>
      <c r="B2016" s="74">
        <v>46307</v>
      </c>
      <c r="C2016" s="73">
        <v>46</v>
      </c>
      <c r="D2016" s="73">
        <v>0</v>
      </c>
      <c r="E2016" s="75">
        <v>0</v>
      </c>
      <c r="F2016" s="73">
        <v>1</v>
      </c>
      <c r="G2016" s="73" t="s">
        <v>161</v>
      </c>
      <c r="H2016" s="73" t="s">
        <v>160</v>
      </c>
      <c r="I2016" s="73" t="s">
        <v>288</v>
      </c>
    </row>
    <row r="2017" spans="1:9" x14ac:dyDescent="0.25">
      <c r="A2017" s="73" t="s">
        <v>319</v>
      </c>
      <c r="B2017" s="74">
        <v>46314</v>
      </c>
      <c r="C2017" s="73">
        <v>46</v>
      </c>
      <c r="D2017" s="73">
        <v>0</v>
      </c>
      <c r="E2017" s="75">
        <v>0</v>
      </c>
      <c r="F2017" s="73">
        <v>1</v>
      </c>
      <c r="G2017" s="73" t="s">
        <v>161</v>
      </c>
      <c r="H2017" s="73" t="s">
        <v>160</v>
      </c>
      <c r="I2017" s="73" t="s">
        <v>288</v>
      </c>
    </row>
    <row r="2018" spans="1:9" x14ac:dyDescent="0.25">
      <c r="A2018" s="73" t="s">
        <v>320</v>
      </c>
      <c r="B2018" s="74">
        <v>46216</v>
      </c>
      <c r="C2018" s="73">
        <v>48</v>
      </c>
      <c r="D2018" s="73">
        <v>0</v>
      </c>
      <c r="E2018" s="75">
        <v>0</v>
      </c>
      <c r="F2018" s="73">
        <v>1</v>
      </c>
      <c r="G2018" s="73" t="s">
        <v>163</v>
      </c>
      <c r="H2018" s="73" t="s">
        <v>162</v>
      </c>
      <c r="I2018" s="73" t="s">
        <v>293</v>
      </c>
    </row>
    <row r="2019" spans="1:9" x14ac:dyDescent="0.25">
      <c r="A2019" s="73" t="s">
        <v>320</v>
      </c>
      <c r="B2019" s="74">
        <v>46223</v>
      </c>
      <c r="C2019" s="73">
        <v>46</v>
      </c>
      <c r="D2019" s="73">
        <v>3</v>
      </c>
      <c r="E2019" s="75">
        <v>3</v>
      </c>
      <c r="F2019" s="73">
        <v>1</v>
      </c>
      <c r="G2019" s="73" t="s">
        <v>163</v>
      </c>
      <c r="H2019" s="73" t="s">
        <v>162</v>
      </c>
      <c r="I2019" s="73" t="s">
        <v>288</v>
      </c>
    </row>
    <row r="2020" spans="1:9" x14ac:dyDescent="0.25">
      <c r="A2020" s="73" t="s">
        <v>320</v>
      </c>
      <c r="B2020" s="74">
        <v>46230</v>
      </c>
      <c r="C2020" s="73">
        <v>46</v>
      </c>
      <c r="D2020" s="73">
        <v>0</v>
      </c>
      <c r="E2020" s="75">
        <v>0</v>
      </c>
      <c r="F2020" s="73">
        <v>1</v>
      </c>
      <c r="G2020" s="73" t="s">
        <v>163</v>
      </c>
      <c r="H2020" s="73" t="s">
        <v>162</v>
      </c>
      <c r="I2020" s="73" t="s">
        <v>288</v>
      </c>
    </row>
    <row r="2021" spans="1:9" x14ac:dyDescent="0.25">
      <c r="A2021" s="73" t="s">
        <v>320</v>
      </c>
      <c r="B2021" s="74">
        <v>46237</v>
      </c>
      <c r="C2021" s="73">
        <v>46</v>
      </c>
      <c r="D2021" s="73">
        <v>0</v>
      </c>
      <c r="E2021" s="75">
        <v>0</v>
      </c>
      <c r="F2021" s="73">
        <v>1</v>
      </c>
      <c r="G2021" s="73" t="s">
        <v>163</v>
      </c>
      <c r="H2021" s="73" t="s">
        <v>162</v>
      </c>
      <c r="I2021" s="73" t="s">
        <v>288</v>
      </c>
    </row>
    <row r="2022" spans="1:9" x14ac:dyDescent="0.25">
      <c r="A2022" s="73" t="s">
        <v>320</v>
      </c>
      <c r="B2022" s="74">
        <v>46244</v>
      </c>
      <c r="C2022" s="73">
        <v>46</v>
      </c>
      <c r="D2022" s="73">
        <v>0</v>
      </c>
      <c r="E2022" s="75">
        <v>0</v>
      </c>
      <c r="F2022" s="73">
        <v>1</v>
      </c>
      <c r="G2022" s="73" t="s">
        <v>163</v>
      </c>
      <c r="H2022" s="73" t="s">
        <v>162</v>
      </c>
      <c r="I2022" s="73" t="s">
        <v>288</v>
      </c>
    </row>
    <row r="2023" spans="1:9" x14ac:dyDescent="0.25">
      <c r="A2023" s="73" t="s">
        <v>320</v>
      </c>
      <c r="B2023" s="74">
        <v>46251</v>
      </c>
      <c r="C2023" s="73">
        <v>46</v>
      </c>
      <c r="D2023" s="73">
        <v>2</v>
      </c>
      <c r="E2023" s="75">
        <v>2</v>
      </c>
      <c r="F2023" s="73">
        <v>1</v>
      </c>
      <c r="G2023" s="73" t="s">
        <v>163</v>
      </c>
      <c r="H2023" s="73" t="s">
        <v>162</v>
      </c>
      <c r="I2023" s="73" t="s">
        <v>288</v>
      </c>
    </row>
    <row r="2024" spans="1:9" x14ac:dyDescent="0.25">
      <c r="A2024" s="73" t="s">
        <v>320</v>
      </c>
      <c r="B2024" s="74">
        <v>46258</v>
      </c>
      <c r="C2024" s="73">
        <v>46</v>
      </c>
      <c r="D2024" s="73">
        <v>0</v>
      </c>
      <c r="E2024" s="75">
        <v>0</v>
      </c>
      <c r="F2024" s="73">
        <v>1</v>
      </c>
      <c r="G2024" s="73" t="s">
        <v>163</v>
      </c>
      <c r="H2024" s="73" t="s">
        <v>162</v>
      </c>
      <c r="I2024" s="73" t="s">
        <v>288</v>
      </c>
    </row>
    <row r="2025" spans="1:9" x14ac:dyDescent="0.25">
      <c r="A2025" s="73" t="s">
        <v>320</v>
      </c>
      <c r="B2025" s="74">
        <v>46265</v>
      </c>
      <c r="C2025" s="73">
        <v>46</v>
      </c>
      <c r="D2025" s="73">
        <v>0</v>
      </c>
      <c r="E2025" s="75">
        <v>0</v>
      </c>
      <c r="F2025" s="73">
        <v>1</v>
      </c>
      <c r="G2025" s="73" t="s">
        <v>163</v>
      </c>
      <c r="H2025" s="73" t="s">
        <v>162</v>
      </c>
      <c r="I2025" s="73" t="s">
        <v>288</v>
      </c>
    </row>
    <row r="2026" spans="1:9" x14ac:dyDescent="0.25">
      <c r="A2026" s="73" t="s">
        <v>320</v>
      </c>
      <c r="B2026" s="74">
        <v>46272</v>
      </c>
      <c r="C2026" s="73">
        <v>46</v>
      </c>
      <c r="D2026" s="73">
        <v>0</v>
      </c>
      <c r="E2026" s="75">
        <v>0</v>
      </c>
      <c r="F2026" s="73">
        <v>1</v>
      </c>
      <c r="G2026" s="73" t="s">
        <v>163</v>
      </c>
      <c r="H2026" s="73" t="s">
        <v>162</v>
      </c>
      <c r="I2026" s="73" t="s">
        <v>288</v>
      </c>
    </row>
    <row r="2027" spans="1:9" x14ac:dyDescent="0.25">
      <c r="A2027" s="73" t="s">
        <v>320</v>
      </c>
      <c r="B2027" s="74">
        <v>46279</v>
      </c>
      <c r="C2027" s="73">
        <v>46</v>
      </c>
      <c r="D2027" s="73">
        <v>0</v>
      </c>
      <c r="E2027" s="75">
        <v>0</v>
      </c>
      <c r="F2027" s="73">
        <v>1</v>
      </c>
      <c r="G2027" s="73" t="s">
        <v>163</v>
      </c>
      <c r="H2027" s="73" t="s">
        <v>162</v>
      </c>
      <c r="I2027" s="73" t="s">
        <v>288</v>
      </c>
    </row>
    <row r="2028" spans="1:9" x14ac:dyDescent="0.25">
      <c r="A2028" s="73" t="s">
        <v>320</v>
      </c>
      <c r="B2028" s="74">
        <v>46286</v>
      </c>
      <c r="C2028" s="73">
        <v>46</v>
      </c>
      <c r="D2028" s="73">
        <v>0</v>
      </c>
      <c r="E2028" s="75">
        <v>0</v>
      </c>
      <c r="F2028" s="73">
        <v>1</v>
      </c>
      <c r="G2028" s="73" t="s">
        <v>163</v>
      </c>
      <c r="H2028" s="73" t="s">
        <v>162</v>
      </c>
      <c r="I2028" s="73" t="s">
        <v>288</v>
      </c>
    </row>
    <row r="2029" spans="1:9" x14ac:dyDescent="0.25">
      <c r="A2029" s="73" t="s">
        <v>320</v>
      </c>
      <c r="B2029" s="74">
        <v>46293</v>
      </c>
      <c r="C2029" s="73">
        <v>46</v>
      </c>
      <c r="D2029" s="73">
        <v>0</v>
      </c>
      <c r="E2029" s="75">
        <v>0</v>
      </c>
      <c r="F2029" s="73">
        <v>1</v>
      </c>
      <c r="G2029" s="73" t="s">
        <v>163</v>
      </c>
      <c r="H2029" s="73" t="s">
        <v>162</v>
      </c>
      <c r="I2029" s="73" t="s">
        <v>288</v>
      </c>
    </row>
    <row r="2030" spans="1:9" x14ac:dyDescent="0.25">
      <c r="A2030" s="73" t="s">
        <v>320</v>
      </c>
      <c r="B2030" s="74">
        <v>46300</v>
      </c>
      <c r="C2030" s="73">
        <v>46</v>
      </c>
      <c r="D2030" s="73">
        <v>0</v>
      </c>
      <c r="E2030" s="75">
        <v>0</v>
      </c>
      <c r="F2030" s="73">
        <v>1</v>
      </c>
      <c r="G2030" s="73" t="s">
        <v>163</v>
      </c>
      <c r="H2030" s="73" t="s">
        <v>162</v>
      </c>
      <c r="I2030" s="73" t="s">
        <v>288</v>
      </c>
    </row>
    <row r="2031" spans="1:9" x14ac:dyDescent="0.25">
      <c r="A2031" s="73" t="s">
        <v>320</v>
      </c>
      <c r="B2031" s="74">
        <v>46307</v>
      </c>
      <c r="C2031" s="73">
        <v>46</v>
      </c>
      <c r="D2031" s="73">
        <v>0</v>
      </c>
      <c r="E2031" s="75">
        <v>0</v>
      </c>
      <c r="F2031" s="73">
        <v>1</v>
      </c>
      <c r="G2031" s="73" t="s">
        <v>163</v>
      </c>
      <c r="H2031" s="73" t="s">
        <v>162</v>
      </c>
      <c r="I2031" s="73" t="s">
        <v>288</v>
      </c>
    </row>
    <row r="2032" spans="1:9" x14ac:dyDescent="0.25">
      <c r="A2032" s="73" t="s">
        <v>320</v>
      </c>
      <c r="B2032" s="74">
        <v>46314</v>
      </c>
      <c r="C2032" s="73">
        <v>46</v>
      </c>
      <c r="D2032" s="73">
        <v>0</v>
      </c>
      <c r="E2032" s="75">
        <v>0</v>
      </c>
      <c r="F2032" s="73">
        <v>1</v>
      </c>
      <c r="G2032" s="73" t="s">
        <v>163</v>
      </c>
      <c r="H2032" s="73" t="s">
        <v>162</v>
      </c>
      <c r="I2032" s="73" t="s">
        <v>288</v>
      </c>
    </row>
    <row r="2033" spans="1:9" x14ac:dyDescent="0.25">
      <c r="A2033" s="73" t="s">
        <v>315</v>
      </c>
      <c r="B2033" s="74">
        <v>46219</v>
      </c>
      <c r="C2033" s="73">
        <v>46</v>
      </c>
      <c r="D2033" s="73">
        <v>5</v>
      </c>
      <c r="E2033" s="75">
        <v>5</v>
      </c>
      <c r="F2033" s="73">
        <v>0</v>
      </c>
      <c r="G2033" s="73" t="s">
        <v>181</v>
      </c>
      <c r="H2033" s="73" t="s">
        <v>180</v>
      </c>
      <c r="I2033" s="73" t="s">
        <v>288</v>
      </c>
    </row>
    <row r="2034" spans="1:9" x14ac:dyDescent="0.25">
      <c r="A2034" s="73" t="s">
        <v>315</v>
      </c>
      <c r="B2034" s="74">
        <v>46226</v>
      </c>
      <c r="C2034" s="73">
        <v>46</v>
      </c>
      <c r="D2034" s="73">
        <v>0</v>
      </c>
      <c r="E2034" s="75">
        <v>0</v>
      </c>
      <c r="F2034" s="73">
        <v>0</v>
      </c>
      <c r="G2034" s="73" t="s">
        <v>181</v>
      </c>
      <c r="H2034" s="73" t="s">
        <v>180</v>
      </c>
      <c r="I2034" s="73" t="s">
        <v>288</v>
      </c>
    </row>
    <row r="2035" spans="1:9" x14ac:dyDescent="0.25">
      <c r="A2035" s="73" t="s">
        <v>315</v>
      </c>
      <c r="B2035" s="74">
        <v>46233</v>
      </c>
      <c r="C2035" s="73">
        <v>46</v>
      </c>
      <c r="D2035" s="73">
        <v>5</v>
      </c>
      <c r="E2035" s="75">
        <v>5</v>
      </c>
      <c r="F2035" s="73">
        <v>0</v>
      </c>
      <c r="G2035" s="73" t="s">
        <v>181</v>
      </c>
      <c r="H2035" s="73" t="s">
        <v>180</v>
      </c>
      <c r="I2035" s="73" t="s">
        <v>288</v>
      </c>
    </row>
    <row r="2036" spans="1:9" x14ac:dyDescent="0.25">
      <c r="A2036" s="73" t="s">
        <v>315</v>
      </c>
      <c r="B2036" s="74">
        <v>46240</v>
      </c>
      <c r="C2036" s="73">
        <v>46</v>
      </c>
      <c r="D2036" s="73">
        <v>1</v>
      </c>
      <c r="E2036" s="75">
        <v>1</v>
      </c>
      <c r="F2036" s="73">
        <v>0</v>
      </c>
      <c r="G2036" s="73" t="s">
        <v>181</v>
      </c>
      <c r="H2036" s="73" t="s">
        <v>180</v>
      </c>
      <c r="I2036" s="73" t="s">
        <v>288</v>
      </c>
    </row>
    <row r="2037" spans="1:9" x14ac:dyDescent="0.25">
      <c r="A2037" s="73" t="s">
        <v>315</v>
      </c>
      <c r="B2037" s="74">
        <v>46247</v>
      </c>
      <c r="C2037" s="73">
        <v>46</v>
      </c>
      <c r="D2037" s="73">
        <v>3</v>
      </c>
      <c r="E2037" s="75">
        <v>3</v>
      </c>
      <c r="F2037" s="73">
        <v>0</v>
      </c>
      <c r="G2037" s="73" t="s">
        <v>181</v>
      </c>
      <c r="H2037" s="73" t="s">
        <v>180</v>
      </c>
      <c r="I2037" s="73" t="s">
        <v>288</v>
      </c>
    </row>
    <row r="2038" spans="1:9" x14ac:dyDescent="0.25">
      <c r="A2038" s="73" t="s">
        <v>315</v>
      </c>
      <c r="B2038" s="74">
        <v>46251</v>
      </c>
      <c r="C2038" s="73">
        <v>46</v>
      </c>
      <c r="D2038" s="73">
        <v>0</v>
      </c>
      <c r="E2038" s="75">
        <v>0</v>
      </c>
      <c r="F2038" s="73">
        <v>0</v>
      </c>
      <c r="G2038" s="73" t="s">
        <v>181</v>
      </c>
      <c r="H2038" s="73" t="s">
        <v>180</v>
      </c>
      <c r="I2038" s="73" t="s">
        <v>288</v>
      </c>
    </row>
    <row r="2039" spans="1:9" x14ac:dyDescent="0.25">
      <c r="A2039" s="73" t="s">
        <v>315</v>
      </c>
      <c r="B2039" s="74">
        <v>46254</v>
      </c>
      <c r="C2039" s="73">
        <v>46</v>
      </c>
      <c r="D2039" s="73">
        <v>0</v>
      </c>
      <c r="E2039" s="75">
        <v>0</v>
      </c>
      <c r="F2039" s="73">
        <v>0</v>
      </c>
      <c r="G2039" s="73" t="s">
        <v>181</v>
      </c>
      <c r="H2039" s="73" t="s">
        <v>180</v>
      </c>
      <c r="I2039" s="73" t="s">
        <v>288</v>
      </c>
    </row>
    <row r="2040" spans="1:9" x14ac:dyDescent="0.25">
      <c r="A2040" s="73" t="s">
        <v>315</v>
      </c>
      <c r="B2040" s="74">
        <v>46261</v>
      </c>
      <c r="C2040" s="73">
        <v>46</v>
      </c>
      <c r="D2040" s="73">
        <v>0</v>
      </c>
      <c r="E2040" s="75">
        <v>0</v>
      </c>
      <c r="F2040" s="73">
        <v>0</v>
      </c>
      <c r="G2040" s="73" t="s">
        <v>181</v>
      </c>
      <c r="H2040" s="73" t="s">
        <v>180</v>
      </c>
      <c r="I2040" s="73" t="s">
        <v>288</v>
      </c>
    </row>
    <row r="2041" spans="1:9" x14ac:dyDescent="0.25">
      <c r="A2041" s="73" t="s">
        <v>315</v>
      </c>
      <c r="B2041" s="74">
        <v>46268</v>
      </c>
      <c r="C2041" s="73">
        <v>46</v>
      </c>
      <c r="D2041" s="73">
        <v>0</v>
      </c>
      <c r="E2041" s="75">
        <v>0</v>
      </c>
      <c r="F2041" s="73">
        <v>0</v>
      </c>
      <c r="G2041" s="73" t="s">
        <v>181</v>
      </c>
      <c r="H2041" s="73" t="s">
        <v>180</v>
      </c>
      <c r="I2041" s="73" t="s">
        <v>288</v>
      </c>
    </row>
    <row r="2042" spans="1:9" x14ac:dyDescent="0.25">
      <c r="A2042" s="73" t="s">
        <v>315</v>
      </c>
      <c r="B2042" s="74">
        <v>46271</v>
      </c>
      <c r="C2042" s="73">
        <v>46</v>
      </c>
      <c r="D2042" s="73">
        <v>0</v>
      </c>
      <c r="E2042" s="75">
        <v>0</v>
      </c>
      <c r="F2042" s="73">
        <v>0</v>
      </c>
      <c r="G2042" s="73" t="s">
        <v>181</v>
      </c>
      <c r="H2042" s="73" t="s">
        <v>180</v>
      </c>
      <c r="I2042" s="73" t="s">
        <v>288</v>
      </c>
    </row>
    <row r="2043" spans="1:9" x14ac:dyDescent="0.25">
      <c r="A2043" s="73" t="s">
        <v>315</v>
      </c>
      <c r="B2043" s="74">
        <v>46275</v>
      </c>
      <c r="C2043" s="73">
        <v>46</v>
      </c>
      <c r="D2043" s="73">
        <v>0</v>
      </c>
      <c r="E2043" s="75">
        <v>0</v>
      </c>
      <c r="F2043" s="73">
        <v>0</v>
      </c>
      <c r="G2043" s="73" t="s">
        <v>181</v>
      </c>
      <c r="H2043" s="73" t="s">
        <v>180</v>
      </c>
      <c r="I2043" s="73" t="s">
        <v>288</v>
      </c>
    </row>
    <row r="2044" spans="1:9" x14ac:dyDescent="0.25">
      <c r="A2044" s="73" t="s">
        <v>315</v>
      </c>
      <c r="B2044" s="74">
        <v>46278</v>
      </c>
      <c r="C2044" s="73">
        <v>46</v>
      </c>
      <c r="D2044" s="73">
        <v>0</v>
      </c>
      <c r="E2044" s="75">
        <v>0</v>
      </c>
      <c r="F2044" s="73">
        <v>0</v>
      </c>
      <c r="G2044" s="73" t="s">
        <v>181</v>
      </c>
      <c r="H2044" s="73" t="s">
        <v>180</v>
      </c>
      <c r="I2044" s="73" t="s">
        <v>288</v>
      </c>
    </row>
    <row r="2045" spans="1:9" x14ac:dyDescent="0.25">
      <c r="A2045" s="73" t="s">
        <v>315</v>
      </c>
      <c r="B2045" s="74">
        <v>46282</v>
      </c>
      <c r="C2045" s="73">
        <v>46</v>
      </c>
      <c r="D2045" s="73">
        <v>0</v>
      </c>
      <c r="E2045" s="75">
        <v>0</v>
      </c>
      <c r="F2045" s="73">
        <v>0</v>
      </c>
      <c r="G2045" s="73" t="s">
        <v>181</v>
      </c>
      <c r="H2045" s="73" t="s">
        <v>180</v>
      </c>
      <c r="I2045" s="73" t="s">
        <v>288</v>
      </c>
    </row>
    <row r="2046" spans="1:9" x14ac:dyDescent="0.25">
      <c r="A2046" s="73" t="s">
        <v>315</v>
      </c>
      <c r="B2046" s="74">
        <v>46285</v>
      </c>
      <c r="C2046" s="73">
        <v>46</v>
      </c>
      <c r="D2046" s="73">
        <v>0</v>
      </c>
      <c r="E2046" s="75">
        <v>0</v>
      </c>
      <c r="F2046" s="73">
        <v>0</v>
      </c>
      <c r="G2046" s="73" t="s">
        <v>181</v>
      </c>
      <c r="H2046" s="73" t="s">
        <v>180</v>
      </c>
      <c r="I2046" s="73" t="s">
        <v>288</v>
      </c>
    </row>
    <row r="2047" spans="1:9" x14ac:dyDescent="0.25">
      <c r="A2047" s="73" t="s">
        <v>315</v>
      </c>
      <c r="B2047" s="74">
        <v>46289</v>
      </c>
      <c r="C2047" s="73">
        <v>46</v>
      </c>
      <c r="D2047" s="73">
        <v>0</v>
      </c>
      <c r="E2047" s="75">
        <v>0</v>
      </c>
      <c r="F2047" s="73">
        <v>0</v>
      </c>
      <c r="G2047" s="73" t="s">
        <v>181</v>
      </c>
      <c r="H2047" s="73" t="s">
        <v>180</v>
      </c>
      <c r="I2047" s="73" t="s">
        <v>288</v>
      </c>
    </row>
    <row r="2048" spans="1:9" x14ac:dyDescent="0.25">
      <c r="A2048" s="73" t="s">
        <v>315</v>
      </c>
      <c r="B2048" s="74">
        <v>46292</v>
      </c>
      <c r="C2048" s="73">
        <v>46</v>
      </c>
      <c r="D2048" s="73">
        <v>0</v>
      </c>
      <c r="E2048" s="75">
        <v>0</v>
      </c>
      <c r="F2048" s="73">
        <v>0</v>
      </c>
      <c r="G2048" s="73" t="s">
        <v>181</v>
      </c>
      <c r="H2048" s="73" t="s">
        <v>180</v>
      </c>
      <c r="I2048" s="73" t="s">
        <v>288</v>
      </c>
    </row>
    <row r="2049" spans="1:9" x14ac:dyDescent="0.25">
      <c r="A2049" s="73" t="s">
        <v>315</v>
      </c>
      <c r="B2049" s="74">
        <v>46296</v>
      </c>
      <c r="C2049" s="73">
        <v>46</v>
      </c>
      <c r="D2049" s="73">
        <v>0</v>
      </c>
      <c r="E2049" s="75">
        <v>0</v>
      </c>
      <c r="F2049" s="73">
        <v>0</v>
      </c>
      <c r="G2049" s="73" t="s">
        <v>181</v>
      </c>
      <c r="H2049" s="73" t="s">
        <v>180</v>
      </c>
      <c r="I2049" s="73" t="s">
        <v>288</v>
      </c>
    </row>
    <row r="2050" spans="1:9" x14ac:dyDescent="0.25">
      <c r="A2050" s="73" t="s">
        <v>316</v>
      </c>
      <c r="B2050" s="74">
        <v>46220</v>
      </c>
      <c r="C2050" s="73">
        <v>46</v>
      </c>
      <c r="D2050" s="73">
        <v>4</v>
      </c>
      <c r="E2050" s="75">
        <v>4</v>
      </c>
      <c r="F2050" s="73">
        <v>3</v>
      </c>
      <c r="G2050" s="73" t="s">
        <v>183</v>
      </c>
      <c r="H2050" s="73" t="s">
        <v>182</v>
      </c>
      <c r="I2050" s="73" t="s">
        <v>288</v>
      </c>
    </row>
    <row r="2051" spans="1:9" x14ac:dyDescent="0.25">
      <c r="A2051" s="73" t="s">
        <v>316</v>
      </c>
      <c r="B2051" s="74">
        <v>46227</v>
      </c>
      <c r="C2051" s="73">
        <v>46</v>
      </c>
      <c r="D2051" s="73">
        <v>1</v>
      </c>
      <c r="E2051" s="75">
        <v>1</v>
      </c>
      <c r="F2051" s="73">
        <v>3</v>
      </c>
      <c r="G2051" s="73" t="s">
        <v>183</v>
      </c>
      <c r="H2051" s="73" t="s">
        <v>182</v>
      </c>
      <c r="I2051" s="73" t="s">
        <v>288</v>
      </c>
    </row>
    <row r="2052" spans="1:9" x14ac:dyDescent="0.25">
      <c r="A2052" s="73" t="s">
        <v>316</v>
      </c>
      <c r="B2052" s="74">
        <v>46234</v>
      </c>
      <c r="C2052" s="73">
        <v>46</v>
      </c>
      <c r="D2052" s="73">
        <v>0</v>
      </c>
      <c r="E2052" s="75">
        <v>0</v>
      </c>
      <c r="F2052" s="73">
        <v>3</v>
      </c>
      <c r="G2052" s="73" t="s">
        <v>183</v>
      </c>
      <c r="H2052" s="73" t="s">
        <v>182</v>
      </c>
      <c r="I2052" s="73" t="s">
        <v>288</v>
      </c>
    </row>
    <row r="2053" spans="1:9" x14ac:dyDescent="0.25">
      <c r="A2053" s="73" t="s">
        <v>316</v>
      </c>
      <c r="B2053" s="74">
        <v>46241</v>
      </c>
      <c r="C2053" s="73">
        <v>46</v>
      </c>
      <c r="D2053" s="73">
        <v>0</v>
      </c>
      <c r="E2053" s="75">
        <v>0</v>
      </c>
      <c r="F2053" s="73">
        <v>3</v>
      </c>
      <c r="G2053" s="73" t="s">
        <v>183</v>
      </c>
      <c r="H2053" s="73" t="s">
        <v>182</v>
      </c>
      <c r="I2053" s="73" t="s">
        <v>288</v>
      </c>
    </row>
    <row r="2054" spans="1:9" x14ac:dyDescent="0.25">
      <c r="A2054" s="73" t="s">
        <v>316</v>
      </c>
      <c r="B2054" s="74">
        <v>46248</v>
      </c>
      <c r="C2054" s="73">
        <v>46</v>
      </c>
      <c r="D2054" s="73">
        <v>5</v>
      </c>
      <c r="E2054" s="75">
        <v>5</v>
      </c>
      <c r="F2054" s="73">
        <v>3</v>
      </c>
      <c r="G2054" s="73" t="s">
        <v>183</v>
      </c>
      <c r="H2054" s="73" t="s">
        <v>182</v>
      </c>
      <c r="I2054" s="73" t="s">
        <v>288</v>
      </c>
    </row>
    <row r="2055" spans="1:9" x14ac:dyDescent="0.25">
      <c r="A2055" s="73" t="s">
        <v>316</v>
      </c>
      <c r="B2055" s="74">
        <v>46252</v>
      </c>
      <c r="C2055" s="73">
        <v>46</v>
      </c>
      <c r="D2055" s="73">
        <v>0</v>
      </c>
      <c r="E2055" s="75">
        <v>0</v>
      </c>
      <c r="F2055" s="73">
        <v>0</v>
      </c>
      <c r="G2055" s="73" t="s">
        <v>183</v>
      </c>
      <c r="H2055" s="73" t="s">
        <v>182</v>
      </c>
      <c r="I2055" s="73" t="s">
        <v>288</v>
      </c>
    </row>
    <row r="2056" spans="1:9" x14ac:dyDescent="0.25">
      <c r="A2056" s="73" t="s">
        <v>316</v>
      </c>
      <c r="B2056" s="74">
        <v>46255</v>
      </c>
      <c r="C2056" s="73">
        <v>46</v>
      </c>
      <c r="D2056" s="73">
        <v>0</v>
      </c>
      <c r="E2056" s="75">
        <v>0</v>
      </c>
      <c r="F2056" s="73">
        <v>3</v>
      </c>
      <c r="G2056" s="73" t="s">
        <v>183</v>
      </c>
      <c r="H2056" s="73" t="s">
        <v>182</v>
      </c>
      <c r="I2056" s="73" t="s">
        <v>288</v>
      </c>
    </row>
    <row r="2057" spans="1:9" x14ac:dyDescent="0.25">
      <c r="A2057" s="73" t="s">
        <v>316</v>
      </c>
      <c r="B2057" s="74">
        <v>46262</v>
      </c>
      <c r="C2057" s="73">
        <v>46</v>
      </c>
      <c r="D2057" s="73">
        <v>3</v>
      </c>
      <c r="E2057" s="75">
        <v>3</v>
      </c>
      <c r="F2057" s="73">
        <v>3</v>
      </c>
      <c r="G2057" s="73" t="s">
        <v>183</v>
      </c>
      <c r="H2057" s="73" t="s">
        <v>182</v>
      </c>
      <c r="I2057" s="73" t="s">
        <v>288</v>
      </c>
    </row>
    <row r="2058" spans="1:9" x14ac:dyDescent="0.25">
      <c r="A2058" s="73" t="s">
        <v>316</v>
      </c>
      <c r="B2058" s="74">
        <v>46269</v>
      </c>
      <c r="C2058" s="73">
        <v>46</v>
      </c>
      <c r="D2058" s="73">
        <v>2</v>
      </c>
      <c r="E2058" s="75">
        <v>2</v>
      </c>
      <c r="F2058" s="73">
        <v>3</v>
      </c>
      <c r="G2058" s="73" t="s">
        <v>183</v>
      </c>
      <c r="H2058" s="73" t="s">
        <v>182</v>
      </c>
      <c r="I2058" s="73" t="s">
        <v>288</v>
      </c>
    </row>
    <row r="2059" spans="1:9" x14ac:dyDescent="0.25">
      <c r="A2059" s="73" t="s">
        <v>316</v>
      </c>
      <c r="B2059" s="74">
        <v>46271</v>
      </c>
      <c r="C2059" s="73">
        <v>46</v>
      </c>
      <c r="D2059" s="73">
        <v>0</v>
      </c>
      <c r="E2059" s="75">
        <v>0</v>
      </c>
      <c r="F2059" s="73">
        <v>0</v>
      </c>
      <c r="G2059" s="73" t="s">
        <v>183</v>
      </c>
      <c r="H2059" s="73" t="s">
        <v>182</v>
      </c>
      <c r="I2059" s="73" t="s">
        <v>288</v>
      </c>
    </row>
    <row r="2060" spans="1:9" x14ac:dyDescent="0.25">
      <c r="A2060" s="73" t="s">
        <v>316</v>
      </c>
      <c r="B2060" s="74">
        <v>46276</v>
      </c>
      <c r="C2060" s="73">
        <v>46</v>
      </c>
      <c r="D2060" s="73">
        <v>0</v>
      </c>
      <c r="E2060" s="75">
        <v>0</v>
      </c>
      <c r="F2060" s="73">
        <v>3</v>
      </c>
      <c r="G2060" s="73" t="s">
        <v>183</v>
      </c>
      <c r="H2060" s="73" t="s">
        <v>182</v>
      </c>
      <c r="I2060" s="73" t="s">
        <v>288</v>
      </c>
    </row>
    <row r="2061" spans="1:9" x14ac:dyDescent="0.25">
      <c r="A2061" s="73" t="s">
        <v>316</v>
      </c>
      <c r="B2061" s="74">
        <v>46278</v>
      </c>
      <c r="C2061" s="73">
        <v>46</v>
      </c>
      <c r="D2061" s="73">
        <v>0</v>
      </c>
      <c r="E2061" s="75">
        <v>0</v>
      </c>
      <c r="F2061" s="73">
        <v>0</v>
      </c>
      <c r="G2061" s="73" t="s">
        <v>183</v>
      </c>
      <c r="H2061" s="73" t="s">
        <v>182</v>
      </c>
      <c r="I2061" s="73" t="s">
        <v>288</v>
      </c>
    </row>
    <row r="2062" spans="1:9" x14ac:dyDescent="0.25">
      <c r="A2062" s="73" t="s">
        <v>316</v>
      </c>
      <c r="B2062" s="74">
        <v>46283</v>
      </c>
      <c r="C2062" s="73">
        <v>46</v>
      </c>
      <c r="D2062" s="73">
        <v>0</v>
      </c>
      <c r="E2062" s="75">
        <v>0</v>
      </c>
      <c r="F2062" s="73">
        <v>3</v>
      </c>
      <c r="G2062" s="73" t="s">
        <v>183</v>
      </c>
      <c r="H2062" s="73" t="s">
        <v>182</v>
      </c>
      <c r="I2062" s="73" t="s">
        <v>288</v>
      </c>
    </row>
    <row r="2063" spans="1:9" x14ac:dyDescent="0.25">
      <c r="A2063" s="73" t="s">
        <v>316</v>
      </c>
      <c r="B2063" s="74">
        <v>46285</v>
      </c>
      <c r="C2063" s="73">
        <v>46</v>
      </c>
      <c r="D2063" s="73">
        <v>0</v>
      </c>
      <c r="E2063" s="75">
        <v>0</v>
      </c>
      <c r="F2063" s="73">
        <v>0</v>
      </c>
      <c r="G2063" s="73" t="s">
        <v>183</v>
      </c>
      <c r="H2063" s="73" t="s">
        <v>182</v>
      </c>
      <c r="I2063" s="73" t="s">
        <v>288</v>
      </c>
    </row>
    <row r="2064" spans="1:9" x14ac:dyDescent="0.25">
      <c r="A2064" s="73" t="s">
        <v>316</v>
      </c>
      <c r="B2064" s="74">
        <v>46290</v>
      </c>
      <c r="C2064" s="73">
        <v>46</v>
      </c>
      <c r="D2064" s="73">
        <v>0</v>
      </c>
      <c r="E2064" s="75">
        <v>0</v>
      </c>
      <c r="F2064" s="73">
        <v>3</v>
      </c>
      <c r="G2064" s="73" t="s">
        <v>183</v>
      </c>
      <c r="H2064" s="73" t="s">
        <v>182</v>
      </c>
      <c r="I2064" s="73" t="s">
        <v>288</v>
      </c>
    </row>
    <row r="2065" spans="1:9" x14ac:dyDescent="0.25">
      <c r="A2065" s="73" t="s">
        <v>316</v>
      </c>
      <c r="B2065" s="74">
        <v>46292</v>
      </c>
      <c r="C2065" s="73">
        <v>46</v>
      </c>
      <c r="D2065" s="73">
        <v>0</v>
      </c>
      <c r="E2065" s="75">
        <v>0</v>
      </c>
      <c r="F2065" s="73">
        <v>0</v>
      </c>
      <c r="G2065" s="73" t="s">
        <v>183</v>
      </c>
      <c r="H2065" s="73" t="s">
        <v>182</v>
      </c>
      <c r="I2065" s="73" t="s">
        <v>288</v>
      </c>
    </row>
    <row r="2066" spans="1:9" x14ac:dyDescent="0.25">
      <c r="A2066" s="73" t="s">
        <v>316</v>
      </c>
      <c r="B2066" s="74">
        <v>46297</v>
      </c>
      <c r="C2066" s="73">
        <v>46</v>
      </c>
      <c r="D2066" s="73">
        <v>0</v>
      </c>
      <c r="E2066" s="75">
        <v>0</v>
      </c>
      <c r="F2066" s="73">
        <v>3</v>
      </c>
      <c r="G2066" s="73" t="s">
        <v>183</v>
      </c>
      <c r="H2066" s="73" t="s">
        <v>182</v>
      </c>
      <c r="I2066" s="73" t="s">
        <v>288</v>
      </c>
    </row>
    <row r="2067" spans="1:9" x14ac:dyDescent="0.25">
      <c r="A2067" s="73" t="s">
        <v>339</v>
      </c>
      <c r="B2067" s="74">
        <v>46216</v>
      </c>
      <c r="C2067" s="73">
        <v>42</v>
      </c>
      <c r="D2067" s="73">
        <v>19</v>
      </c>
      <c r="E2067" s="75">
        <v>19</v>
      </c>
      <c r="F2067" s="73">
        <v>3</v>
      </c>
      <c r="G2067" s="73" t="s">
        <v>207</v>
      </c>
      <c r="H2067" s="73" t="s">
        <v>206</v>
      </c>
      <c r="I2067" s="73" t="s">
        <v>288</v>
      </c>
    </row>
    <row r="2068" spans="1:9" x14ac:dyDescent="0.25">
      <c r="A2068" s="73" t="s">
        <v>339</v>
      </c>
      <c r="B2068" s="74">
        <v>46217</v>
      </c>
      <c r="C2068" s="73">
        <v>42</v>
      </c>
      <c r="D2068" s="73">
        <v>0</v>
      </c>
      <c r="E2068" s="75">
        <v>0</v>
      </c>
      <c r="F2068" s="73">
        <v>3</v>
      </c>
      <c r="G2068" s="73" t="s">
        <v>207</v>
      </c>
      <c r="H2068" s="73" t="s">
        <v>206</v>
      </c>
      <c r="I2068" s="73" t="s">
        <v>288</v>
      </c>
    </row>
    <row r="2069" spans="1:9" x14ac:dyDescent="0.25">
      <c r="A2069" s="73" t="s">
        <v>339</v>
      </c>
      <c r="B2069" s="74">
        <v>46218</v>
      </c>
      <c r="C2069" s="73">
        <v>16</v>
      </c>
      <c r="D2069" s="73">
        <v>10</v>
      </c>
      <c r="E2069" s="75">
        <v>10</v>
      </c>
      <c r="F2069" s="73">
        <v>3</v>
      </c>
      <c r="G2069" s="73" t="s">
        <v>207</v>
      </c>
      <c r="H2069" s="73" t="s">
        <v>206</v>
      </c>
      <c r="I2069" s="73" t="s">
        <v>288</v>
      </c>
    </row>
    <row r="2070" spans="1:9" x14ac:dyDescent="0.25">
      <c r="A2070" s="73" t="s">
        <v>339</v>
      </c>
      <c r="B2070" s="74">
        <v>46219</v>
      </c>
      <c r="C2070" s="73">
        <v>42</v>
      </c>
      <c r="D2070" s="73">
        <v>7</v>
      </c>
      <c r="E2070" s="75">
        <v>7</v>
      </c>
      <c r="F2070" s="73">
        <v>3</v>
      </c>
      <c r="G2070" s="73" t="s">
        <v>207</v>
      </c>
      <c r="H2070" s="73" t="s">
        <v>206</v>
      </c>
      <c r="I2070" s="73" t="s">
        <v>288</v>
      </c>
    </row>
    <row r="2071" spans="1:9" x14ac:dyDescent="0.25">
      <c r="A2071" s="73" t="s">
        <v>339</v>
      </c>
      <c r="B2071" s="74">
        <v>46225</v>
      </c>
      <c r="C2071" s="73">
        <v>42</v>
      </c>
      <c r="D2071" s="73">
        <v>4</v>
      </c>
      <c r="E2071" s="75">
        <v>4</v>
      </c>
      <c r="F2071" s="73">
        <v>3</v>
      </c>
      <c r="G2071" s="73" t="s">
        <v>207</v>
      </c>
      <c r="H2071" s="73" t="s">
        <v>206</v>
      </c>
      <c r="I2071" s="73" t="s">
        <v>288</v>
      </c>
    </row>
    <row r="2072" spans="1:9" x14ac:dyDescent="0.25">
      <c r="A2072" s="73" t="s">
        <v>339</v>
      </c>
      <c r="B2072" s="74">
        <v>46226</v>
      </c>
      <c r="C2072" s="73">
        <v>42</v>
      </c>
      <c r="D2072" s="73">
        <v>3</v>
      </c>
      <c r="E2072" s="75">
        <v>3</v>
      </c>
      <c r="F2072" s="73">
        <v>3</v>
      </c>
      <c r="G2072" s="73" t="s">
        <v>207</v>
      </c>
      <c r="H2072" s="73" t="s">
        <v>206</v>
      </c>
      <c r="I2072" s="73" t="s">
        <v>288</v>
      </c>
    </row>
    <row r="2073" spans="1:9" x14ac:dyDescent="0.25">
      <c r="A2073" s="73" t="s">
        <v>339</v>
      </c>
      <c r="B2073" s="74">
        <v>46230</v>
      </c>
      <c r="C2073" s="73">
        <v>42</v>
      </c>
      <c r="D2073" s="73">
        <v>26</v>
      </c>
      <c r="E2073" s="75">
        <v>26</v>
      </c>
      <c r="F2073" s="73">
        <v>3</v>
      </c>
      <c r="G2073" s="73" t="s">
        <v>207</v>
      </c>
      <c r="H2073" s="73" t="s">
        <v>206</v>
      </c>
      <c r="I2073" s="73" t="s">
        <v>288</v>
      </c>
    </row>
    <row r="2074" spans="1:9" x14ac:dyDescent="0.25">
      <c r="A2074" s="73" t="s">
        <v>339</v>
      </c>
      <c r="B2074" s="74">
        <v>46231</v>
      </c>
      <c r="C2074" s="73">
        <v>42</v>
      </c>
      <c r="D2074" s="73">
        <v>0</v>
      </c>
      <c r="E2074" s="75">
        <v>0</v>
      </c>
      <c r="F2074" s="73">
        <v>3</v>
      </c>
      <c r="G2074" s="73" t="s">
        <v>207</v>
      </c>
      <c r="H2074" s="73" t="s">
        <v>206</v>
      </c>
      <c r="I2074" s="73" t="s">
        <v>288</v>
      </c>
    </row>
    <row r="2075" spans="1:9" x14ac:dyDescent="0.25">
      <c r="A2075" s="73" t="s">
        <v>339</v>
      </c>
      <c r="B2075" s="74">
        <v>46237</v>
      </c>
      <c r="C2075" s="73">
        <v>42</v>
      </c>
      <c r="D2075" s="73">
        <v>0</v>
      </c>
      <c r="E2075" s="75">
        <v>0</v>
      </c>
      <c r="F2075" s="73">
        <v>3</v>
      </c>
      <c r="G2075" s="73" t="s">
        <v>207</v>
      </c>
      <c r="H2075" s="73" t="s">
        <v>206</v>
      </c>
      <c r="I2075" s="73" t="s">
        <v>288</v>
      </c>
    </row>
    <row r="2076" spans="1:9" x14ac:dyDescent="0.25">
      <c r="A2076" s="73" t="s">
        <v>339</v>
      </c>
      <c r="B2076" s="74">
        <v>46239</v>
      </c>
      <c r="C2076" s="73">
        <v>42</v>
      </c>
      <c r="D2076" s="73">
        <v>0</v>
      </c>
      <c r="E2076" s="75">
        <v>0</v>
      </c>
      <c r="F2076" s="73">
        <v>3</v>
      </c>
      <c r="G2076" s="73" t="s">
        <v>207</v>
      </c>
      <c r="H2076" s="73" t="s">
        <v>206</v>
      </c>
      <c r="I2076" s="73" t="s">
        <v>288</v>
      </c>
    </row>
    <row r="2077" spans="1:9" x14ac:dyDescent="0.25">
      <c r="A2077" s="73" t="s">
        <v>339</v>
      </c>
      <c r="B2077" s="74">
        <v>46240</v>
      </c>
      <c r="C2077" s="73">
        <v>42</v>
      </c>
      <c r="D2077" s="73">
        <v>0</v>
      </c>
      <c r="E2077" s="75">
        <v>0</v>
      </c>
      <c r="F2077" s="73">
        <v>3</v>
      </c>
      <c r="G2077" s="73" t="s">
        <v>207</v>
      </c>
      <c r="H2077" s="73" t="s">
        <v>206</v>
      </c>
      <c r="I2077" s="73" t="s">
        <v>288</v>
      </c>
    </row>
    <row r="2078" spans="1:9" x14ac:dyDescent="0.25">
      <c r="A2078" s="73" t="s">
        <v>339</v>
      </c>
      <c r="B2078" s="74">
        <v>46244</v>
      </c>
      <c r="C2078" s="73">
        <v>42</v>
      </c>
      <c r="D2078" s="73">
        <v>0</v>
      </c>
      <c r="E2078" s="75">
        <v>0</v>
      </c>
      <c r="F2078" s="73">
        <v>3</v>
      </c>
      <c r="G2078" s="73" t="s">
        <v>207</v>
      </c>
      <c r="H2078" s="73" t="s">
        <v>206</v>
      </c>
      <c r="I2078" s="73" t="s">
        <v>288</v>
      </c>
    </row>
    <row r="2079" spans="1:9" x14ac:dyDescent="0.25">
      <c r="A2079" s="73" t="s">
        <v>339</v>
      </c>
      <c r="B2079" s="74">
        <v>46246</v>
      </c>
      <c r="C2079" s="73">
        <v>42</v>
      </c>
      <c r="D2079" s="73">
        <v>0</v>
      </c>
      <c r="E2079" s="75">
        <v>0</v>
      </c>
      <c r="F2079" s="73">
        <v>3</v>
      </c>
      <c r="G2079" s="73" t="s">
        <v>207</v>
      </c>
      <c r="H2079" s="73" t="s">
        <v>206</v>
      </c>
      <c r="I2079" s="73" t="s">
        <v>288</v>
      </c>
    </row>
    <row r="2080" spans="1:9" x14ac:dyDescent="0.25">
      <c r="A2080" s="73" t="s">
        <v>339</v>
      </c>
      <c r="B2080" s="74">
        <v>46247</v>
      </c>
      <c r="C2080" s="73">
        <v>42</v>
      </c>
      <c r="D2080" s="73">
        <v>0</v>
      </c>
      <c r="E2080" s="75">
        <v>0</v>
      </c>
      <c r="F2080" s="73">
        <v>3</v>
      </c>
      <c r="G2080" s="73" t="s">
        <v>207</v>
      </c>
      <c r="H2080" s="73" t="s">
        <v>206</v>
      </c>
      <c r="I2080" s="73" t="s">
        <v>288</v>
      </c>
    </row>
    <row r="2081" spans="1:9" x14ac:dyDescent="0.25">
      <c r="A2081" s="73" t="s">
        <v>339</v>
      </c>
      <c r="B2081" s="74">
        <v>46251</v>
      </c>
      <c r="C2081" s="73">
        <v>42</v>
      </c>
      <c r="D2081" s="73">
        <v>0</v>
      </c>
      <c r="E2081" s="75">
        <v>0</v>
      </c>
      <c r="F2081" s="73">
        <v>3</v>
      </c>
      <c r="G2081" s="73" t="s">
        <v>207</v>
      </c>
      <c r="H2081" s="73" t="s">
        <v>206</v>
      </c>
      <c r="I2081" s="73" t="s">
        <v>288</v>
      </c>
    </row>
    <row r="2082" spans="1:9" x14ac:dyDescent="0.25">
      <c r="A2082" s="73" t="s">
        <v>339</v>
      </c>
      <c r="B2082" s="74">
        <v>46253</v>
      </c>
      <c r="C2082" s="73">
        <v>42</v>
      </c>
      <c r="D2082" s="73">
        <v>0</v>
      </c>
      <c r="E2082" s="75">
        <v>0</v>
      </c>
      <c r="F2082" s="73">
        <v>3</v>
      </c>
      <c r="G2082" s="73" t="s">
        <v>207</v>
      </c>
      <c r="H2082" s="73" t="s">
        <v>206</v>
      </c>
      <c r="I2082" s="73" t="s">
        <v>288</v>
      </c>
    </row>
    <row r="2083" spans="1:9" x14ac:dyDescent="0.25">
      <c r="A2083" s="73" t="s">
        <v>339</v>
      </c>
      <c r="B2083" s="74">
        <v>46254</v>
      </c>
      <c r="C2083" s="73">
        <v>42</v>
      </c>
      <c r="D2083" s="73">
        <v>0</v>
      </c>
      <c r="E2083" s="75">
        <v>0</v>
      </c>
      <c r="F2083" s="73">
        <v>3</v>
      </c>
      <c r="G2083" s="73" t="s">
        <v>207</v>
      </c>
      <c r="H2083" s="73" t="s">
        <v>206</v>
      </c>
      <c r="I2083" s="73" t="s">
        <v>288</v>
      </c>
    </row>
    <row r="2084" spans="1:9" x14ac:dyDescent="0.25">
      <c r="A2084" s="73" t="s">
        <v>339</v>
      </c>
      <c r="B2084" s="74">
        <v>46258</v>
      </c>
      <c r="C2084" s="73">
        <v>42</v>
      </c>
      <c r="D2084" s="73">
        <v>0</v>
      </c>
      <c r="E2084" s="75">
        <v>0</v>
      </c>
      <c r="F2084" s="73">
        <v>3</v>
      </c>
      <c r="G2084" s="73" t="s">
        <v>207</v>
      </c>
      <c r="H2084" s="73" t="s">
        <v>206</v>
      </c>
      <c r="I2084" s="73" t="s">
        <v>288</v>
      </c>
    </row>
    <row r="2085" spans="1:9" x14ac:dyDescent="0.25">
      <c r="A2085" s="73" t="s">
        <v>339</v>
      </c>
      <c r="B2085" s="74">
        <v>46260</v>
      </c>
      <c r="C2085" s="73">
        <v>42</v>
      </c>
      <c r="D2085" s="73">
        <v>0</v>
      </c>
      <c r="E2085" s="75">
        <v>0</v>
      </c>
      <c r="F2085" s="73">
        <v>3</v>
      </c>
      <c r="G2085" s="73" t="s">
        <v>207</v>
      </c>
      <c r="H2085" s="73" t="s">
        <v>206</v>
      </c>
      <c r="I2085" s="73" t="s">
        <v>288</v>
      </c>
    </row>
    <row r="2086" spans="1:9" x14ac:dyDescent="0.25">
      <c r="A2086" s="73" t="s">
        <v>339</v>
      </c>
      <c r="B2086" s="74">
        <v>46261</v>
      </c>
      <c r="C2086" s="73">
        <v>42</v>
      </c>
      <c r="D2086" s="73">
        <v>0</v>
      </c>
      <c r="E2086" s="75">
        <v>0</v>
      </c>
      <c r="F2086" s="73">
        <v>3</v>
      </c>
      <c r="G2086" s="73" t="s">
        <v>207</v>
      </c>
      <c r="H2086" s="73" t="s">
        <v>206</v>
      </c>
      <c r="I2086" s="73" t="s">
        <v>288</v>
      </c>
    </row>
    <row r="2087" spans="1:9" x14ac:dyDescent="0.25">
      <c r="A2087" s="73" t="s">
        <v>339</v>
      </c>
      <c r="B2087" s="74">
        <v>46268</v>
      </c>
      <c r="C2087" s="73">
        <v>42</v>
      </c>
      <c r="D2087" s="73">
        <v>0</v>
      </c>
      <c r="E2087" s="75">
        <v>0</v>
      </c>
      <c r="F2087" s="73">
        <v>3</v>
      </c>
      <c r="G2087" s="73" t="s">
        <v>207</v>
      </c>
      <c r="H2087" s="73" t="s">
        <v>206</v>
      </c>
      <c r="I2087" s="73" t="s">
        <v>288</v>
      </c>
    </row>
    <row r="2088" spans="1:9" x14ac:dyDescent="0.25">
      <c r="A2088" s="73" t="s">
        <v>339</v>
      </c>
      <c r="B2088" s="74">
        <v>46272</v>
      </c>
      <c r="C2088" s="73">
        <v>42</v>
      </c>
      <c r="D2088" s="73">
        <v>0</v>
      </c>
      <c r="E2088" s="75">
        <v>0</v>
      </c>
      <c r="F2088" s="73">
        <v>3</v>
      </c>
      <c r="G2088" s="73" t="s">
        <v>207</v>
      </c>
      <c r="H2088" s="73" t="s">
        <v>206</v>
      </c>
      <c r="I2088" s="73" t="s">
        <v>288</v>
      </c>
    </row>
    <row r="2089" spans="1:9" x14ac:dyDescent="0.25">
      <c r="A2089" s="73" t="s">
        <v>339</v>
      </c>
      <c r="B2089" s="74">
        <v>46274</v>
      </c>
      <c r="C2089" s="73">
        <v>42</v>
      </c>
      <c r="D2089" s="73">
        <v>0</v>
      </c>
      <c r="E2089" s="75">
        <v>0</v>
      </c>
      <c r="F2089" s="73">
        <v>3</v>
      </c>
      <c r="G2089" s="73" t="s">
        <v>207</v>
      </c>
      <c r="H2089" s="73" t="s">
        <v>206</v>
      </c>
      <c r="I2089" s="73" t="s">
        <v>288</v>
      </c>
    </row>
    <row r="2090" spans="1:9" x14ac:dyDescent="0.25">
      <c r="A2090" s="73" t="s">
        <v>339</v>
      </c>
      <c r="B2090" s="74">
        <v>46279</v>
      </c>
      <c r="C2090" s="73">
        <v>42</v>
      </c>
      <c r="D2090" s="73">
        <v>0</v>
      </c>
      <c r="E2090" s="75">
        <v>0</v>
      </c>
      <c r="F2090" s="73">
        <v>3</v>
      </c>
      <c r="G2090" s="73" t="s">
        <v>207</v>
      </c>
      <c r="H2090" s="73" t="s">
        <v>206</v>
      </c>
      <c r="I2090" s="73" t="s">
        <v>288</v>
      </c>
    </row>
    <row r="2091" spans="1:9" x14ac:dyDescent="0.25">
      <c r="A2091" s="73" t="s">
        <v>339</v>
      </c>
      <c r="B2091" s="74">
        <v>46286</v>
      </c>
      <c r="C2091" s="73">
        <v>42</v>
      </c>
      <c r="D2091" s="73">
        <v>0</v>
      </c>
      <c r="E2091" s="75">
        <v>0</v>
      </c>
      <c r="F2091" s="73">
        <v>3</v>
      </c>
      <c r="G2091" s="73" t="s">
        <v>207</v>
      </c>
      <c r="H2091" s="73" t="s">
        <v>206</v>
      </c>
      <c r="I2091" s="73" t="s">
        <v>288</v>
      </c>
    </row>
    <row r="2092" spans="1:9" x14ac:dyDescent="0.25">
      <c r="A2092" s="73" t="s">
        <v>339</v>
      </c>
      <c r="B2092" s="74">
        <v>46288</v>
      </c>
      <c r="C2092" s="73">
        <v>42</v>
      </c>
      <c r="D2092" s="73">
        <v>0</v>
      </c>
      <c r="E2092" s="75">
        <v>0</v>
      </c>
      <c r="F2092" s="73">
        <v>3</v>
      </c>
      <c r="G2092" s="73" t="s">
        <v>207</v>
      </c>
      <c r="H2092" s="73" t="s">
        <v>206</v>
      </c>
      <c r="I2092" s="73" t="s">
        <v>288</v>
      </c>
    </row>
    <row r="2093" spans="1:9" x14ac:dyDescent="0.25">
      <c r="A2093" s="73" t="s">
        <v>339</v>
      </c>
      <c r="B2093" s="74">
        <v>46293</v>
      </c>
      <c r="C2093" s="73">
        <v>42</v>
      </c>
      <c r="D2093" s="73">
        <v>0</v>
      </c>
      <c r="E2093" s="75">
        <v>0</v>
      </c>
      <c r="F2093" s="73">
        <v>3</v>
      </c>
      <c r="G2093" s="73" t="s">
        <v>207</v>
      </c>
      <c r="H2093" s="73" t="s">
        <v>206</v>
      </c>
      <c r="I2093" s="73" t="s">
        <v>288</v>
      </c>
    </row>
    <row r="2094" spans="1:9" x14ac:dyDescent="0.25">
      <c r="A2094" s="73" t="s">
        <v>340</v>
      </c>
      <c r="B2094" s="74">
        <v>46216</v>
      </c>
      <c r="C2094" s="73">
        <v>46</v>
      </c>
      <c r="D2094" s="73">
        <v>41</v>
      </c>
      <c r="E2094" s="75">
        <v>41</v>
      </c>
      <c r="F2094" s="73">
        <v>3</v>
      </c>
      <c r="G2094" s="73" t="s">
        <v>209</v>
      </c>
      <c r="H2094" s="73" t="s">
        <v>208</v>
      </c>
      <c r="I2094" s="73" t="s">
        <v>288</v>
      </c>
    </row>
    <row r="2095" spans="1:9" x14ac:dyDescent="0.25">
      <c r="A2095" s="73" t="s">
        <v>340</v>
      </c>
      <c r="B2095" s="74">
        <v>46217</v>
      </c>
      <c r="C2095" s="73">
        <v>46</v>
      </c>
      <c r="D2095" s="73">
        <v>3</v>
      </c>
      <c r="E2095" s="75">
        <v>3</v>
      </c>
      <c r="F2095" s="73">
        <v>3</v>
      </c>
      <c r="G2095" s="73" t="s">
        <v>209</v>
      </c>
      <c r="H2095" s="73" t="s">
        <v>208</v>
      </c>
      <c r="I2095" s="73" t="s">
        <v>288</v>
      </c>
    </row>
    <row r="2096" spans="1:9" x14ac:dyDescent="0.25">
      <c r="A2096" s="73" t="s">
        <v>340</v>
      </c>
      <c r="B2096" s="74">
        <v>46218</v>
      </c>
      <c r="C2096" s="73">
        <v>46</v>
      </c>
      <c r="D2096" s="73">
        <v>6</v>
      </c>
      <c r="E2096" s="75">
        <v>6</v>
      </c>
      <c r="F2096" s="73">
        <v>3</v>
      </c>
      <c r="G2096" s="73" t="s">
        <v>209</v>
      </c>
      <c r="H2096" s="73" t="s">
        <v>208</v>
      </c>
      <c r="I2096" s="73" t="s">
        <v>288</v>
      </c>
    </row>
    <row r="2097" spans="1:9" x14ac:dyDescent="0.25">
      <c r="A2097" s="73" t="s">
        <v>340</v>
      </c>
      <c r="B2097" s="74">
        <v>46219</v>
      </c>
      <c r="C2097" s="73">
        <v>46</v>
      </c>
      <c r="D2097" s="73">
        <v>21</v>
      </c>
      <c r="E2097" s="75">
        <v>21</v>
      </c>
      <c r="F2097" s="73">
        <v>3</v>
      </c>
      <c r="G2097" s="73" t="s">
        <v>209</v>
      </c>
      <c r="H2097" s="73" t="s">
        <v>208</v>
      </c>
      <c r="I2097" s="73" t="s">
        <v>288</v>
      </c>
    </row>
    <row r="2098" spans="1:9" x14ac:dyDescent="0.25">
      <c r="A2098" s="73" t="s">
        <v>340</v>
      </c>
      <c r="B2098" s="74">
        <v>46225</v>
      </c>
      <c r="C2098" s="73">
        <v>46</v>
      </c>
      <c r="D2098" s="73">
        <v>1</v>
      </c>
      <c r="E2098" s="75">
        <v>1</v>
      </c>
      <c r="F2098" s="73">
        <v>3</v>
      </c>
      <c r="G2098" s="73" t="s">
        <v>209</v>
      </c>
      <c r="H2098" s="73" t="s">
        <v>208</v>
      </c>
      <c r="I2098" s="73" t="s">
        <v>288</v>
      </c>
    </row>
    <row r="2099" spans="1:9" x14ac:dyDescent="0.25">
      <c r="A2099" s="73" t="s">
        <v>340</v>
      </c>
      <c r="B2099" s="74">
        <v>46226</v>
      </c>
      <c r="C2099" s="73">
        <v>46</v>
      </c>
      <c r="D2099" s="73">
        <v>6</v>
      </c>
      <c r="E2099" s="75">
        <v>6</v>
      </c>
      <c r="F2099" s="73">
        <v>3</v>
      </c>
      <c r="G2099" s="73" t="s">
        <v>209</v>
      </c>
      <c r="H2099" s="73" t="s">
        <v>208</v>
      </c>
      <c r="I2099" s="73" t="s">
        <v>288</v>
      </c>
    </row>
    <row r="2100" spans="1:9" x14ac:dyDescent="0.25">
      <c r="A2100" s="73" t="s">
        <v>340</v>
      </c>
      <c r="B2100" s="74">
        <v>46230</v>
      </c>
      <c r="C2100" s="73">
        <v>46</v>
      </c>
      <c r="D2100" s="73">
        <v>34</v>
      </c>
      <c r="E2100" s="75">
        <v>34</v>
      </c>
      <c r="F2100" s="73">
        <v>3</v>
      </c>
      <c r="G2100" s="73" t="s">
        <v>209</v>
      </c>
      <c r="H2100" s="73" t="s">
        <v>208</v>
      </c>
      <c r="I2100" s="73" t="s">
        <v>288</v>
      </c>
    </row>
    <row r="2101" spans="1:9" x14ac:dyDescent="0.25">
      <c r="A2101" s="73" t="s">
        <v>340</v>
      </c>
      <c r="B2101" s="74">
        <v>46231</v>
      </c>
      <c r="C2101" s="73">
        <v>46</v>
      </c>
      <c r="D2101" s="73">
        <v>2</v>
      </c>
      <c r="E2101" s="75">
        <v>2</v>
      </c>
      <c r="F2101" s="73">
        <v>3</v>
      </c>
      <c r="G2101" s="73" t="s">
        <v>209</v>
      </c>
      <c r="H2101" s="73" t="s">
        <v>208</v>
      </c>
      <c r="I2101" s="73" t="s">
        <v>288</v>
      </c>
    </row>
    <row r="2102" spans="1:9" x14ac:dyDescent="0.25">
      <c r="A2102" s="73" t="s">
        <v>340</v>
      </c>
      <c r="B2102" s="74">
        <v>46237</v>
      </c>
      <c r="C2102" s="73">
        <v>46</v>
      </c>
      <c r="D2102" s="73">
        <v>0</v>
      </c>
      <c r="E2102" s="75">
        <v>0</v>
      </c>
      <c r="F2102" s="73">
        <v>3</v>
      </c>
      <c r="G2102" s="73" t="s">
        <v>209</v>
      </c>
      <c r="H2102" s="73" t="s">
        <v>208</v>
      </c>
      <c r="I2102" s="73" t="s">
        <v>288</v>
      </c>
    </row>
    <row r="2103" spans="1:9" x14ac:dyDescent="0.25">
      <c r="A2103" s="73" t="s">
        <v>340</v>
      </c>
      <c r="B2103" s="74">
        <v>46239</v>
      </c>
      <c r="C2103" s="73">
        <v>46</v>
      </c>
      <c r="D2103" s="73">
        <v>0</v>
      </c>
      <c r="E2103" s="75">
        <v>0</v>
      </c>
      <c r="F2103" s="73">
        <v>3</v>
      </c>
      <c r="G2103" s="73" t="s">
        <v>209</v>
      </c>
      <c r="H2103" s="73" t="s">
        <v>208</v>
      </c>
      <c r="I2103" s="73" t="s">
        <v>288</v>
      </c>
    </row>
    <row r="2104" spans="1:9" x14ac:dyDescent="0.25">
      <c r="A2104" s="73" t="s">
        <v>340</v>
      </c>
      <c r="B2104" s="74">
        <v>46240</v>
      </c>
      <c r="C2104" s="73">
        <v>46</v>
      </c>
      <c r="D2104" s="73">
        <v>0</v>
      </c>
      <c r="E2104" s="75">
        <v>0</v>
      </c>
      <c r="F2104" s="73">
        <v>3</v>
      </c>
      <c r="G2104" s="73" t="s">
        <v>209</v>
      </c>
      <c r="H2104" s="73" t="s">
        <v>208</v>
      </c>
      <c r="I2104" s="73" t="s">
        <v>288</v>
      </c>
    </row>
    <row r="2105" spans="1:9" x14ac:dyDescent="0.25">
      <c r="A2105" s="73" t="s">
        <v>340</v>
      </c>
      <c r="B2105" s="74">
        <v>46244</v>
      </c>
      <c r="C2105" s="73">
        <v>46</v>
      </c>
      <c r="D2105" s="73">
        <v>0</v>
      </c>
      <c r="E2105" s="75">
        <v>0</v>
      </c>
      <c r="F2105" s="73">
        <v>3</v>
      </c>
      <c r="G2105" s="73" t="s">
        <v>209</v>
      </c>
      <c r="H2105" s="73" t="s">
        <v>208</v>
      </c>
      <c r="I2105" s="73" t="s">
        <v>288</v>
      </c>
    </row>
    <row r="2106" spans="1:9" x14ac:dyDescent="0.25">
      <c r="A2106" s="73" t="s">
        <v>340</v>
      </c>
      <c r="B2106" s="74">
        <v>46246</v>
      </c>
      <c r="C2106" s="73">
        <v>46</v>
      </c>
      <c r="D2106" s="73">
        <v>0</v>
      </c>
      <c r="E2106" s="75">
        <v>0</v>
      </c>
      <c r="F2106" s="73">
        <v>3</v>
      </c>
      <c r="G2106" s="73" t="s">
        <v>209</v>
      </c>
      <c r="H2106" s="73" t="s">
        <v>208</v>
      </c>
      <c r="I2106" s="73" t="s">
        <v>288</v>
      </c>
    </row>
    <row r="2107" spans="1:9" x14ac:dyDescent="0.25">
      <c r="A2107" s="73" t="s">
        <v>340</v>
      </c>
      <c r="B2107" s="74">
        <v>46247</v>
      </c>
      <c r="C2107" s="73">
        <v>46</v>
      </c>
      <c r="D2107" s="73">
        <v>0</v>
      </c>
      <c r="E2107" s="75">
        <v>0</v>
      </c>
      <c r="F2107" s="73">
        <v>3</v>
      </c>
      <c r="G2107" s="73" t="s">
        <v>209</v>
      </c>
      <c r="H2107" s="73" t="s">
        <v>208</v>
      </c>
      <c r="I2107" s="73" t="s">
        <v>288</v>
      </c>
    </row>
    <row r="2108" spans="1:9" x14ac:dyDescent="0.25">
      <c r="A2108" s="73" t="s">
        <v>340</v>
      </c>
      <c r="B2108" s="74">
        <v>46251</v>
      </c>
      <c r="C2108" s="73">
        <v>46</v>
      </c>
      <c r="D2108" s="73">
        <v>0</v>
      </c>
      <c r="E2108" s="75">
        <v>0</v>
      </c>
      <c r="F2108" s="73">
        <v>3</v>
      </c>
      <c r="G2108" s="73" t="s">
        <v>209</v>
      </c>
      <c r="H2108" s="73" t="s">
        <v>208</v>
      </c>
      <c r="I2108" s="73" t="s">
        <v>288</v>
      </c>
    </row>
    <row r="2109" spans="1:9" x14ac:dyDescent="0.25">
      <c r="A2109" s="73" t="s">
        <v>340</v>
      </c>
      <c r="B2109" s="74">
        <v>46253</v>
      </c>
      <c r="C2109" s="73">
        <v>46</v>
      </c>
      <c r="D2109" s="73">
        <v>0</v>
      </c>
      <c r="E2109" s="75">
        <v>0</v>
      </c>
      <c r="F2109" s="73">
        <v>3</v>
      </c>
      <c r="G2109" s="73" t="s">
        <v>209</v>
      </c>
      <c r="H2109" s="73" t="s">
        <v>208</v>
      </c>
      <c r="I2109" s="73" t="s">
        <v>288</v>
      </c>
    </row>
    <row r="2110" spans="1:9" x14ac:dyDescent="0.25">
      <c r="A2110" s="73" t="s">
        <v>340</v>
      </c>
      <c r="B2110" s="74">
        <v>46254</v>
      </c>
      <c r="C2110" s="73">
        <v>46</v>
      </c>
      <c r="D2110" s="73">
        <v>0</v>
      </c>
      <c r="E2110" s="75">
        <v>0</v>
      </c>
      <c r="F2110" s="73">
        <v>3</v>
      </c>
      <c r="G2110" s="73" t="s">
        <v>209</v>
      </c>
      <c r="H2110" s="73" t="s">
        <v>208</v>
      </c>
      <c r="I2110" s="73" t="s">
        <v>288</v>
      </c>
    </row>
    <row r="2111" spans="1:9" x14ac:dyDescent="0.25">
      <c r="A2111" s="73" t="s">
        <v>340</v>
      </c>
      <c r="B2111" s="74">
        <v>46258</v>
      </c>
      <c r="C2111" s="73">
        <v>46</v>
      </c>
      <c r="D2111" s="73">
        <v>0</v>
      </c>
      <c r="E2111" s="75">
        <v>0</v>
      </c>
      <c r="F2111" s="73">
        <v>3</v>
      </c>
      <c r="G2111" s="73" t="s">
        <v>209</v>
      </c>
      <c r="H2111" s="73" t="s">
        <v>208</v>
      </c>
      <c r="I2111" s="73" t="s">
        <v>288</v>
      </c>
    </row>
    <row r="2112" spans="1:9" x14ac:dyDescent="0.25">
      <c r="A2112" s="73" t="s">
        <v>340</v>
      </c>
      <c r="B2112" s="74">
        <v>46260</v>
      </c>
      <c r="C2112" s="73">
        <v>46</v>
      </c>
      <c r="D2112" s="73">
        <v>0</v>
      </c>
      <c r="E2112" s="75">
        <v>0</v>
      </c>
      <c r="F2112" s="73">
        <v>3</v>
      </c>
      <c r="G2112" s="73" t="s">
        <v>209</v>
      </c>
      <c r="H2112" s="73" t="s">
        <v>208</v>
      </c>
      <c r="I2112" s="73" t="s">
        <v>288</v>
      </c>
    </row>
    <row r="2113" spans="1:9" x14ac:dyDescent="0.25">
      <c r="A2113" s="73" t="s">
        <v>340</v>
      </c>
      <c r="B2113" s="74">
        <v>46261</v>
      </c>
      <c r="C2113" s="73">
        <v>46</v>
      </c>
      <c r="D2113" s="73">
        <v>0</v>
      </c>
      <c r="E2113" s="75">
        <v>0</v>
      </c>
      <c r="F2113" s="73">
        <v>3</v>
      </c>
      <c r="G2113" s="73" t="s">
        <v>209</v>
      </c>
      <c r="H2113" s="73" t="s">
        <v>208</v>
      </c>
      <c r="I2113" s="73" t="s">
        <v>288</v>
      </c>
    </row>
    <row r="2114" spans="1:9" x14ac:dyDescent="0.25">
      <c r="A2114" s="73" t="s">
        <v>340</v>
      </c>
      <c r="B2114" s="74">
        <v>46268</v>
      </c>
      <c r="C2114" s="73">
        <v>46</v>
      </c>
      <c r="D2114" s="73">
        <v>0</v>
      </c>
      <c r="E2114" s="75">
        <v>0</v>
      </c>
      <c r="F2114" s="73">
        <v>3</v>
      </c>
      <c r="G2114" s="73" t="s">
        <v>209</v>
      </c>
      <c r="H2114" s="73" t="s">
        <v>208</v>
      </c>
      <c r="I2114" s="73" t="s">
        <v>288</v>
      </c>
    </row>
    <row r="2115" spans="1:9" x14ac:dyDescent="0.25">
      <c r="A2115" s="73" t="s">
        <v>340</v>
      </c>
      <c r="B2115" s="74">
        <v>46272</v>
      </c>
      <c r="C2115" s="73">
        <v>46</v>
      </c>
      <c r="D2115" s="73">
        <v>0</v>
      </c>
      <c r="E2115" s="75">
        <v>0</v>
      </c>
      <c r="F2115" s="73">
        <v>3</v>
      </c>
      <c r="G2115" s="73" t="s">
        <v>209</v>
      </c>
      <c r="H2115" s="73" t="s">
        <v>208</v>
      </c>
      <c r="I2115" s="73" t="s">
        <v>288</v>
      </c>
    </row>
    <row r="2116" spans="1:9" x14ac:dyDescent="0.25">
      <c r="A2116" s="73" t="s">
        <v>340</v>
      </c>
      <c r="B2116" s="74">
        <v>46274</v>
      </c>
      <c r="C2116" s="73">
        <v>46</v>
      </c>
      <c r="D2116" s="73">
        <v>0</v>
      </c>
      <c r="E2116" s="75">
        <v>0</v>
      </c>
      <c r="F2116" s="73">
        <v>3</v>
      </c>
      <c r="G2116" s="73" t="s">
        <v>209</v>
      </c>
      <c r="H2116" s="73" t="s">
        <v>208</v>
      </c>
      <c r="I2116" s="73" t="s">
        <v>288</v>
      </c>
    </row>
    <row r="2117" spans="1:9" x14ac:dyDescent="0.25">
      <c r="A2117" s="73" t="s">
        <v>340</v>
      </c>
      <c r="B2117" s="74">
        <v>46279</v>
      </c>
      <c r="C2117" s="73">
        <v>46</v>
      </c>
      <c r="D2117" s="73">
        <v>0</v>
      </c>
      <c r="E2117" s="75">
        <v>0</v>
      </c>
      <c r="F2117" s="73">
        <v>3</v>
      </c>
      <c r="G2117" s="73" t="s">
        <v>209</v>
      </c>
      <c r="H2117" s="73" t="s">
        <v>208</v>
      </c>
      <c r="I2117" s="73" t="s">
        <v>288</v>
      </c>
    </row>
    <row r="2118" spans="1:9" x14ac:dyDescent="0.25">
      <c r="A2118" s="73" t="s">
        <v>340</v>
      </c>
      <c r="B2118" s="74">
        <v>46286</v>
      </c>
      <c r="C2118" s="73">
        <v>46</v>
      </c>
      <c r="D2118" s="73">
        <v>0</v>
      </c>
      <c r="E2118" s="75">
        <v>0</v>
      </c>
      <c r="F2118" s="73">
        <v>3</v>
      </c>
      <c r="G2118" s="73" t="s">
        <v>209</v>
      </c>
      <c r="H2118" s="73" t="s">
        <v>208</v>
      </c>
      <c r="I2118" s="73" t="s">
        <v>288</v>
      </c>
    </row>
    <row r="2119" spans="1:9" x14ac:dyDescent="0.25">
      <c r="A2119" s="73" t="s">
        <v>340</v>
      </c>
      <c r="B2119" s="74">
        <v>46288</v>
      </c>
      <c r="C2119" s="73">
        <v>46</v>
      </c>
      <c r="D2119" s="73">
        <v>0</v>
      </c>
      <c r="E2119" s="75">
        <v>0</v>
      </c>
      <c r="F2119" s="73">
        <v>3</v>
      </c>
      <c r="G2119" s="73" t="s">
        <v>209</v>
      </c>
      <c r="H2119" s="73" t="s">
        <v>208</v>
      </c>
      <c r="I2119" s="73" t="s">
        <v>288</v>
      </c>
    </row>
    <row r="2120" spans="1:9" x14ac:dyDescent="0.25">
      <c r="A2120" s="73" t="s">
        <v>340</v>
      </c>
      <c r="B2120" s="74">
        <v>46293</v>
      </c>
      <c r="C2120" s="73">
        <v>46</v>
      </c>
      <c r="D2120" s="73">
        <v>0</v>
      </c>
      <c r="E2120" s="75">
        <v>0</v>
      </c>
      <c r="F2120" s="73">
        <v>3</v>
      </c>
      <c r="G2120" s="73" t="s">
        <v>209</v>
      </c>
      <c r="H2120" s="73" t="s">
        <v>208</v>
      </c>
      <c r="I2120" s="73" t="s">
        <v>288</v>
      </c>
    </row>
    <row r="2121" spans="1:9" x14ac:dyDescent="0.25">
      <c r="A2121" s="73" t="s">
        <v>317</v>
      </c>
      <c r="B2121" s="74">
        <v>46218</v>
      </c>
      <c r="C2121" s="73">
        <v>46</v>
      </c>
      <c r="D2121" s="73">
        <v>0</v>
      </c>
      <c r="E2121" s="75">
        <v>0</v>
      </c>
      <c r="F2121" s="73">
        <v>0</v>
      </c>
      <c r="G2121" s="73" t="s">
        <v>215</v>
      </c>
      <c r="H2121" s="73" t="s">
        <v>214</v>
      </c>
      <c r="I2121" s="73" t="s">
        <v>288</v>
      </c>
    </row>
    <row r="2122" spans="1:9" x14ac:dyDescent="0.25">
      <c r="A2122" s="73" t="s">
        <v>317</v>
      </c>
      <c r="B2122" s="74">
        <v>46220</v>
      </c>
      <c r="C2122" s="73">
        <v>46</v>
      </c>
      <c r="D2122" s="73">
        <v>0</v>
      </c>
      <c r="E2122" s="75">
        <v>0</v>
      </c>
      <c r="F2122" s="73">
        <v>0</v>
      </c>
      <c r="G2122" s="73" t="s">
        <v>215</v>
      </c>
      <c r="H2122" s="73" t="s">
        <v>214</v>
      </c>
      <c r="I2122" s="73" t="s">
        <v>288</v>
      </c>
    </row>
    <row r="2123" spans="1:9" x14ac:dyDescent="0.25">
      <c r="A2123" s="73" t="s">
        <v>317</v>
      </c>
      <c r="B2123" s="74">
        <v>46222</v>
      </c>
      <c r="C2123" s="73">
        <v>45</v>
      </c>
      <c r="D2123" s="73">
        <v>0</v>
      </c>
      <c r="E2123" s="75">
        <v>0</v>
      </c>
      <c r="F2123" s="73">
        <v>0</v>
      </c>
      <c r="G2123" s="73" t="s">
        <v>215</v>
      </c>
      <c r="H2123" s="73" t="s">
        <v>214</v>
      </c>
      <c r="I2123" s="73" t="s">
        <v>293</v>
      </c>
    </row>
    <row r="2124" spans="1:9" x14ac:dyDescent="0.25">
      <c r="A2124" s="73" t="s">
        <v>317</v>
      </c>
      <c r="B2124" s="74">
        <v>46227</v>
      </c>
      <c r="C2124" s="73">
        <v>46</v>
      </c>
      <c r="D2124" s="73">
        <v>0</v>
      </c>
      <c r="E2124" s="75">
        <v>0</v>
      </c>
      <c r="F2124" s="73">
        <v>0</v>
      </c>
      <c r="G2124" s="73" t="s">
        <v>215</v>
      </c>
      <c r="H2124" s="73" t="s">
        <v>214</v>
      </c>
      <c r="I2124" s="73" t="s">
        <v>288</v>
      </c>
    </row>
    <row r="2125" spans="1:9" x14ac:dyDescent="0.25">
      <c r="A2125" s="73" t="s">
        <v>317</v>
      </c>
      <c r="B2125" s="74">
        <v>46229</v>
      </c>
      <c r="C2125" s="73">
        <v>46</v>
      </c>
      <c r="D2125" s="73">
        <v>0</v>
      </c>
      <c r="E2125" s="75">
        <v>0</v>
      </c>
      <c r="F2125" s="73">
        <v>0</v>
      </c>
      <c r="G2125" s="73" t="s">
        <v>215</v>
      </c>
      <c r="H2125" s="73" t="s">
        <v>214</v>
      </c>
      <c r="I2125" s="73" t="s">
        <v>288</v>
      </c>
    </row>
    <row r="2126" spans="1:9" x14ac:dyDescent="0.25">
      <c r="A2126" s="73" t="s">
        <v>317</v>
      </c>
      <c r="B2126" s="74">
        <v>46236</v>
      </c>
      <c r="C2126" s="73">
        <v>45</v>
      </c>
      <c r="D2126" s="73">
        <v>0</v>
      </c>
      <c r="E2126" s="75">
        <v>0</v>
      </c>
      <c r="F2126" s="73">
        <v>0</v>
      </c>
      <c r="G2126" s="73" t="s">
        <v>215</v>
      </c>
      <c r="H2126" s="73" t="s">
        <v>214</v>
      </c>
      <c r="I2126" s="73" t="s">
        <v>293</v>
      </c>
    </row>
    <row r="2127" spans="1:9" x14ac:dyDescent="0.25">
      <c r="A2127" s="73" t="s">
        <v>317</v>
      </c>
      <c r="B2127" s="74">
        <v>46239</v>
      </c>
      <c r="C2127" s="73">
        <v>46</v>
      </c>
      <c r="D2127" s="73">
        <v>0</v>
      </c>
      <c r="E2127" s="75">
        <v>0</v>
      </c>
      <c r="F2127" s="73">
        <v>0</v>
      </c>
      <c r="G2127" s="73" t="s">
        <v>215</v>
      </c>
      <c r="H2127" s="73" t="s">
        <v>214</v>
      </c>
      <c r="I2127" s="73" t="s">
        <v>288</v>
      </c>
    </row>
    <row r="2128" spans="1:9" x14ac:dyDescent="0.25">
      <c r="A2128" s="73" t="s">
        <v>317</v>
      </c>
      <c r="B2128" s="74">
        <v>46241</v>
      </c>
      <c r="C2128" s="73">
        <v>45</v>
      </c>
      <c r="D2128" s="73">
        <v>0</v>
      </c>
      <c r="E2128" s="75">
        <v>0</v>
      </c>
      <c r="F2128" s="73">
        <v>0</v>
      </c>
      <c r="G2128" s="73" t="s">
        <v>215</v>
      </c>
      <c r="H2128" s="73" t="s">
        <v>214</v>
      </c>
      <c r="I2128" s="73" t="s">
        <v>293</v>
      </c>
    </row>
    <row r="2129" spans="1:9" x14ac:dyDescent="0.25">
      <c r="A2129" s="73" t="s">
        <v>317</v>
      </c>
      <c r="B2129" s="74">
        <v>46243</v>
      </c>
      <c r="C2129" s="73">
        <v>46</v>
      </c>
      <c r="D2129" s="73">
        <v>0</v>
      </c>
      <c r="E2129" s="75">
        <v>0</v>
      </c>
      <c r="F2129" s="73">
        <v>0</v>
      </c>
      <c r="G2129" s="73" t="s">
        <v>215</v>
      </c>
      <c r="H2129" s="73" t="s">
        <v>214</v>
      </c>
      <c r="I2129" s="73" t="s">
        <v>288</v>
      </c>
    </row>
    <row r="2130" spans="1:9" x14ac:dyDescent="0.25">
      <c r="A2130" s="73" t="s">
        <v>317</v>
      </c>
      <c r="B2130" s="74">
        <v>46246</v>
      </c>
      <c r="C2130" s="73">
        <v>46</v>
      </c>
      <c r="D2130" s="73">
        <v>0</v>
      </c>
      <c r="E2130" s="75">
        <v>0</v>
      </c>
      <c r="F2130" s="73">
        <v>0</v>
      </c>
      <c r="G2130" s="73" t="s">
        <v>215</v>
      </c>
      <c r="H2130" s="73" t="s">
        <v>214</v>
      </c>
      <c r="I2130" s="73" t="s">
        <v>288</v>
      </c>
    </row>
    <row r="2131" spans="1:9" x14ac:dyDescent="0.25">
      <c r="A2131" s="73" t="s">
        <v>317</v>
      </c>
      <c r="B2131" s="74">
        <v>46248</v>
      </c>
      <c r="C2131" s="73">
        <v>45</v>
      </c>
      <c r="D2131" s="73">
        <v>0</v>
      </c>
      <c r="E2131" s="75">
        <v>0</v>
      </c>
      <c r="F2131" s="73">
        <v>0</v>
      </c>
      <c r="G2131" s="73" t="s">
        <v>215</v>
      </c>
      <c r="H2131" s="73" t="s">
        <v>214</v>
      </c>
      <c r="I2131" s="73" t="s">
        <v>293</v>
      </c>
    </row>
    <row r="2132" spans="1:9" x14ac:dyDescent="0.25">
      <c r="A2132" s="73" t="s">
        <v>317</v>
      </c>
      <c r="B2132" s="74">
        <v>46250</v>
      </c>
      <c r="C2132" s="73">
        <v>46</v>
      </c>
      <c r="D2132" s="73">
        <v>0</v>
      </c>
      <c r="E2132" s="75">
        <v>0</v>
      </c>
      <c r="F2132" s="73">
        <v>0</v>
      </c>
      <c r="G2132" s="73" t="s">
        <v>215</v>
      </c>
      <c r="H2132" s="73" t="s">
        <v>214</v>
      </c>
      <c r="I2132" s="73" t="s">
        <v>288</v>
      </c>
    </row>
    <row r="2133" spans="1:9" x14ac:dyDescent="0.25">
      <c r="A2133" s="73" t="s">
        <v>317</v>
      </c>
      <c r="B2133" s="74">
        <v>46253</v>
      </c>
      <c r="C2133" s="73">
        <v>45</v>
      </c>
      <c r="D2133" s="73">
        <v>0</v>
      </c>
      <c r="E2133" s="75">
        <v>0</v>
      </c>
      <c r="F2133" s="73">
        <v>0</v>
      </c>
      <c r="G2133" s="73" t="s">
        <v>215</v>
      </c>
      <c r="H2133" s="73" t="s">
        <v>214</v>
      </c>
      <c r="I2133" s="73" t="s">
        <v>293</v>
      </c>
    </row>
    <row r="2134" spans="1:9" x14ac:dyDescent="0.25">
      <c r="A2134" s="73" t="s">
        <v>317</v>
      </c>
      <c r="B2134" s="74">
        <v>46255</v>
      </c>
      <c r="C2134" s="73">
        <v>46</v>
      </c>
      <c r="D2134" s="73">
        <v>0</v>
      </c>
      <c r="E2134" s="75">
        <v>0</v>
      </c>
      <c r="F2134" s="73">
        <v>0</v>
      </c>
      <c r="G2134" s="73" t="s">
        <v>215</v>
      </c>
      <c r="H2134" s="73" t="s">
        <v>214</v>
      </c>
      <c r="I2134" s="73" t="s">
        <v>288</v>
      </c>
    </row>
    <row r="2135" spans="1:9" x14ac:dyDescent="0.25">
      <c r="A2135" s="73" t="s">
        <v>317</v>
      </c>
      <c r="B2135" s="74">
        <v>46258</v>
      </c>
      <c r="C2135" s="73">
        <v>36</v>
      </c>
      <c r="D2135" s="73">
        <v>0</v>
      </c>
      <c r="E2135" s="75">
        <v>0</v>
      </c>
      <c r="F2135" s="73">
        <v>0</v>
      </c>
      <c r="G2135" s="73" t="s">
        <v>215</v>
      </c>
      <c r="H2135" s="73" t="s">
        <v>214</v>
      </c>
      <c r="I2135" s="73" t="s">
        <v>292</v>
      </c>
    </row>
    <row r="2136" spans="1:9" x14ac:dyDescent="0.25">
      <c r="A2136" s="73" t="s">
        <v>317</v>
      </c>
      <c r="B2136" s="74">
        <v>46260</v>
      </c>
      <c r="C2136" s="73">
        <v>45</v>
      </c>
      <c r="D2136" s="73">
        <v>0</v>
      </c>
      <c r="E2136" s="75">
        <v>0</v>
      </c>
      <c r="F2136" s="73">
        <v>0</v>
      </c>
      <c r="G2136" s="73" t="s">
        <v>215</v>
      </c>
      <c r="H2136" s="73" t="s">
        <v>214</v>
      </c>
      <c r="I2136" s="73" t="s">
        <v>293</v>
      </c>
    </row>
    <row r="2137" spans="1:9" x14ac:dyDescent="0.25">
      <c r="A2137" s="73" t="s">
        <v>317</v>
      </c>
      <c r="B2137" s="74">
        <v>46262</v>
      </c>
      <c r="C2137" s="73">
        <v>45</v>
      </c>
      <c r="D2137" s="73">
        <v>0</v>
      </c>
      <c r="E2137" s="75">
        <v>0</v>
      </c>
      <c r="F2137" s="73">
        <v>0</v>
      </c>
      <c r="G2137" s="73" t="s">
        <v>215</v>
      </c>
      <c r="H2137" s="73" t="s">
        <v>214</v>
      </c>
      <c r="I2137" s="73" t="s">
        <v>293</v>
      </c>
    </row>
    <row r="2138" spans="1:9" x14ac:dyDescent="0.25">
      <c r="A2138" s="73" t="s">
        <v>317</v>
      </c>
      <c r="B2138" s="74">
        <v>46264</v>
      </c>
      <c r="C2138" s="73">
        <v>45</v>
      </c>
      <c r="D2138" s="73">
        <v>0</v>
      </c>
      <c r="E2138" s="75">
        <v>0</v>
      </c>
      <c r="F2138" s="73">
        <v>0</v>
      </c>
      <c r="G2138" s="73" t="s">
        <v>215</v>
      </c>
      <c r="H2138" s="73" t="s">
        <v>214</v>
      </c>
      <c r="I2138" s="73" t="s">
        <v>293</v>
      </c>
    </row>
    <row r="2139" spans="1:9" x14ac:dyDescent="0.25">
      <c r="A2139" s="73" t="s">
        <v>317</v>
      </c>
      <c r="B2139" s="74">
        <v>46267</v>
      </c>
      <c r="C2139" s="73">
        <v>47</v>
      </c>
      <c r="D2139" s="73">
        <v>0</v>
      </c>
      <c r="E2139" s="75">
        <v>0</v>
      </c>
      <c r="F2139" s="73">
        <v>0</v>
      </c>
      <c r="G2139" s="73" t="s">
        <v>215</v>
      </c>
      <c r="H2139" s="73" t="s">
        <v>214</v>
      </c>
      <c r="I2139" s="73" t="s">
        <v>293</v>
      </c>
    </row>
    <row r="2140" spans="1:9" x14ac:dyDescent="0.25">
      <c r="A2140" s="73" t="s">
        <v>317</v>
      </c>
      <c r="B2140" s="74">
        <v>46271</v>
      </c>
      <c r="C2140" s="73">
        <v>46</v>
      </c>
      <c r="D2140" s="73">
        <v>0</v>
      </c>
      <c r="E2140" s="75">
        <v>0</v>
      </c>
      <c r="F2140" s="73">
        <v>0</v>
      </c>
      <c r="G2140" s="73" t="s">
        <v>215</v>
      </c>
      <c r="H2140" s="73" t="s">
        <v>214</v>
      </c>
      <c r="I2140" s="73" t="s">
        <v>288</v>
      </c>
    </row>
    <row r="2141" spans="1:9" x14ac:dyDescent="0.25">
      <c r="A2141" s="73" t="s">
        <v>317</v>
      </c>
      <c r="B2141" s="74">
        <v>46274</v>
      </c>
      <c r="C2141" s="73">
        <v>47</v>
      </c>
      <c r="D2141" s="73">
        <v>0</v>
      </c>
      <c r="E2141" s="75">
        <v>0</v>
      </c>
      <c r="F2141" s="73">
        <v>0</v>
      </c>
      <c r="G2141" s="73" t="s">
        <v>215</v>
      </c>
      <c r="H2141" s="73" t="s">
        <v>214</v>
      </c>
      <c r="I2141" s="73" t="s">
        <v>293</v>
      </c>
    </row>
    <row r="2142" spans="1:9" x14ac:dyDescent="0.25">
      <c r="A2142" s="73" t="s">
        <v>317</v>
      </c>
      <c r="B2142" s="74">
        <v>46278</v>
      </c>
      <c r="C2142" s="73">
        <v>46</v>
      </c>
      <c r="D2142" s="73">
        <v>0</v>
      </c>
      <c r="E2142" s="75">
        <v>0</v>
      </c>
      <c r="F2142" s="73">
        <v>0</v>
      </c>
      <c r="G2142" s="73" t="s">
        <v>215</v>
      </c>
      <c r="H2142" s="73" t="s">
        <v>214</v>
      </c>
      <c r="I2142" s="73" t="s">
        <v>288</v>
      </c>
    </row>
    <row r="2143" spans="1:9" x14ac:dyDescent="0.25">
      <c r="A2143" s="73" t="s">
        <v>317</v>
      </c>
      <c r="B2143" s="74">
        <v>46281</v>
      </c>
      <c r="C2143" s="73">
        <v>47</v>
      </c>
      <c r="D2143" s="73">
        <v>0</v>
      </c>
      <c r="E2143" s="75">
        <v>0</v>
      </c>
      <c r="F2143" s="73">
        <v>0</v>
      </c>
      <c r="G2143" s="73" t="s">
        <v>215</v>
      </c>
      <c r="H2143" s="73" t="s">
        <v>214</v>
      </c>
      <c r="I2143" s="73" t="s">
        <v>293</v>
      </c>
    </row>
    <row r="2144" spans="1:9" x14ac:dyDescent="0.25">
      <c r="A2144" s="73" t="s">
        <v>317</v>
      </c>
      <c r="B2144" s="74">
        <v>46285</v>
      </c>
      <c r="C2144" s="73">
        <v>46</v>
      </c>
      <c r="D2144" s="73">
        <v>0</v>
      </c>
      <c r="E2144" s="75">
        <v>0</v>
      </c>
      <c r="F2144" s="73">
        <v>0</v>
      </c>
      <c r="G2144" s="73" t="s">
        <v>215</v>
      </c>
      <c r="H2144" s="73" t="s">
        <v>214</v>
      </c>
      <c r="I2144" s="73" t="s">
        <v>288</v>
      </c>
    </row>
    <row r="2145" spans="1:9" x14ac:dyDescent="0.25">
      <c r="A2145" s="73" t="s">
        <v>317</v>
      </c>
      <c r="B2145" s="74">
        <v>46288</v>
      </c>
      <c r="C2145" s="73">
        <v>47</v>
      </c>
      <c r="D2145" s="73">
        <v>0</v>
      </c>
      <c r="E2145" s="75">
        <v>0</v>
      </c>
      <c r="F2145" s="73">
        <v>0</v>
      </c>
      <c r="G2145" s="73" t="s">
        <v>215</v>
      </c>
      <c r="H2145" s="73" t="s">
        <v>214</v>
      </c>
      <c r="I2145" s="73" t="s">
        <v>293</v>
      </c>
    </row>
    <row r="2146" spans="1:9" x14ac:dyDescent="0.25">
      <c r="A2146" s="73" t="s">
        <v>317</v>
      </c>
      <c r="B2146" s="74">
        <v>46292</v>
      </c>
      <c r="C2146" s="73">
        <v>46</v>
      </c>
      <c r="D2146" s="73">
        <v>0</v>
      </c>
      <c r="E2146" s="75">
        <v>0</v>
      </c>
      <c r="F2146" s="73">
        <v>0</v>
      </c>
      <c r="G2146" s="73" t="s">
        <v>215</v>
      </c>
      <c r="H2146" s="73" t="s">
        <v>214</v>
      </c>
      <c r="I2146" s="73" t="s">
        <v>288</v>
      </c>
    </row>
    <row r="2147" spans="1:9" x14ac:dyDescent="0.25">
      <c r="A2147" s="73" t="s">
        <v>317</v>
      </c>
      <c r="B2147" s="74">
        <v>46295</v>
      </c>
      <c r="C2147" s="73">
        <v>47</v>
      </c>
      <c r="D2147" s="73">
        <v>0</v>
      </c>
      <c r="E2147" s="75">
        <v>0</v>
      </c>
      <c r="F2147" s="73">
        <v>0</v>
      </c>
      <c r="G2147" s="73" t="s">
        <v>215</v>
      </c>
      <c r="H2147" s="73" t="s">
        <v>214</v>
      </c>
      <c r="I2147" s="73" t="s">
        <v>293</v>
      </c>
    </row>
    <row r="2148" spans="1:9" x14ac:dyDescent="0.25">
      <c r="A2148" s="73" t="s">
        <v>317</v>
      </c>
      <c r="B2148" s="74">
        <v>46306</v>
      </c>
      <c r="C2148" s="73">
        <v>47</v>
      </c>
      <c r="D2148" s="73">
        <v>0</v>
      </c>
      <c r="E2148" s="75">
        <v>0</v>
      </c>
      <c r="F2148" s="73">
        <v>0</v>
      </c>
      <c r="G2148" s="73" t="s">
        <v>215</v>
      </c>
      <c r="H2148" s="73" t="s">
        <v>214</v>
      </c>
      <c r="I2148" s="73" t="s">
        <v>293</v>
      </c>
    </row>
    <row r="2149" spans="1:9" x14ac:dyDescent="0.25">
      <c r="A2149" s="73" t="s">
        <v>317</v>
      </c>
      <c r="B2149" s="74">
        <v>46309</v>
      </c>
      <c r="C2149" s="73">
        <v>47</v>
      </c>
      <c r="D2149" s="73">
        <v>0</v>
      </c>
      <c r="E2149" s="75">
        <v>0</v>
      </c>
      <c r="F2149" s="73">
        <v>0</v>
      </c>
      <c r="G2149" s="73" t="s">
        <v>215</v>
      </c>
      <c r="H2149" s="73" t="s">
        <v>214</v>
      </c>
      <c r="I2149" s="73" t="s">
        <v>293</v>
      </c>
    </row>
    <row r="2150" spans="1:9" x14ac:dyDescent="0.25">
      <c r="A2150" s="73" t="s">
        <v>317</v>
      </c>
      <c r="B2150" s="74">
        <v>46313</v>
      </c>
      <c r="C2150" s="73">
        <v>46</v>
      </c>
      <c r="D2150" s="73">
        <v>0</v>
      </c>
      <c r="E2150" s="75">
        <v>0</v>
      </c>
      <c r="F2150" s="73">
        <v>0</v>
      </c>
      <c r="G2150" s="73" t="s">
        <v>215</v>
      </c>
      <c r="H2150" s="73" t="s">
        <v>214</v>
      </c>
      <c r="I2150" s="73" t="s">
        <v>288</v>
      </c>
    </row>
    <row r="2151" spans="1:9" x14ac:dyDescent="0.25">
      <c r="A2151" s="73" t="s">
        <v>318</v>
      </c>
      <c r="B2151" s="74">
        <v>46218</v>
      </c>
      <c r="C2151" s="73">
        <v>46</v>
      </c>
      <c r="D2151" s="73">
        <v>0</v>
      </c>
      <c r="E2151" s="75">
        <v>0</v>
      </c>
      <c r="F2151" s="73">
        <v>0</v>
      </c>
      <c r="G2151" s="73" t="s">
        <v>217</v>
      </c>
      <c r="H2151" s="73" t="s">
        <v>216</v>
      </c>
      <c r="I2151" s="73" t="s">
        <v>288</v>
      </c>
    </row>
    <row r="2152" spans="1:9" x14ac:dyDescent="0.25">
      <c r="A2152" s="73" t="s">
        <v>318</v>
      </c>
      <c r="B2152" s="74">
        <v>46220</v>
      </c>
      <c r="C2152" s="73">
        <v>46</v>
      </c>
      <c r="D2152" s="73">
        <v>0</v>
      </c>
      <c r="E2152" s="75">
        <v>0</v>
      </c>
      <c r="F2152" s="73">
        <v>2</v>
      </c>
      <c r="G2152" s="73" t="s">
        <v>217</v>
      </c>
      <c r="H2152" s="73" t="s">
        <v>216</v>
      </c>
      <c r="I2152" s="73" t="s">
        <v>288</v>
      </c>
    </row>
    <row r="2153" spans="1:9" x14ac:dyDescent="0.25">
      <c r="A2153" s="73" t="s">
        <v>318</v>
      </c>
      <c r="B2153" s="74">
        <v>46222</v>
      </c>
      <c r="C2153" s="73">
        <v>42</v>
      </c>
      <c r="D2153" s="73">
        <v>0</v>
      </c>
      <c r="E2153" s="75">
        <v>0</v>
      </c>
      <c r="F2153" s="73">
        <v>0</v>
      </c>
      <c r="G2153" s="73" t="s">
        <v>217</v>
      </c>
      <c r="H2153" s="73" t="s">
        <v>216</v>
      </c>
      <c r="I2153" s="73" t="s">
        <v>293</v>
      </c>
    </row>
    <row r="2154" spans="1:9" x14ac:dyDescent="0.25">
      <c r="A2154" s="73" t="s">
        <v>318</v>
      </c>
      <c r="B2154" s="74">
        <v>46227</v>
      </c>
      <c r="C2154" s="73">
        <v>46</v>
      </c>
      <c r="D2154" s="73">
        <v>0</v>
      </c>
      <c r="E2154" s="75">
        <v>0</v>
      </c>
      <c r="F2154" s="73">
        <v>0</v>
      </c>
      <c r="G2154" s="73" t="s">
        <v>217</v>
      </c>
      <c r="H2154" s="73" t="s">
        <v>216</v>
      </c>
      <c r="I2154" s="73" t="s">
        <v>288</v>
      </c>
    </row>
    <row r="2155" spans="1:9" x14ac:dyDescent="0.25">
      <c r="A2155" s="73" t="s">
        <v>318</v>
      </c>
      <c r="B2155" s="74">
        <v>46229</v>
      </c>
      <c r="C2155" s="73">
        <v>46</v>
      </c>
      <c r="D2155" s="73">
        <v>0</v>
      </c>
      <c r="E2155" s="75">
        <v>0</v>
      </c>
      <c r="F2155" s="73">
        <v>0</v>
      </c>
      <c r="G2155" s="73" t="s">
        <v>217</v>
      </c>
      <c r="H2155" s="73" t="s">
        <v>216</v>
      </c>
      <c r="I2155" s="73" t="s">
        <v>288</v>
      </c>
    </row>
    <row r="2156" spans="1:9" x14ac:dyDescent="0.25">
      <c r="A2156" s="73" t="s">
        <v>318</v>
      </c>
      <c r="B2156" s="74">
        <v>46236</v>
      </c>
      <c r="C2156" s="73">
        <v>48</v>
      </c>
      <c r="D2156" s="73">
        <v>0</v>
      </c>
      <c r="E2156" s="75">
        <v>0</v>
      </c>
      <c r="F2156" s="73">
        <v>0</v>
      </c>
      <c r="G2156" s="73" t="s">
        <v>217</v>
      </c>
      <c r="H2156" s="73" t="s">
        <v>216</v>
      </c>
      <c r="I2156" s="73" t="s">
        <v>293</v>
      </c>
    </row>
    <row r="2157" spans="1:9" x14ac:dyDescent="0.25">
      <c r="A2157" s="73" t="s">
        <v>318</v>
      </c>
      <c r="B2157" s="74">
        <v>46239</v>
      </c>
      <c r="C2157" s="73">
        <v>46</v>
      </c>
      <c r="D2157" s="73">
        <v>0</v>
      </c>
      <c r="E2157" s="75">
        <v>0</v>
      </c>
      <c r="F2157" s="73">
        <v>0</v>
      </c>
      <c r="G2157" s="73" t="s">
        <v>217</v>
      </c>
      <c r="H2157" s="73" t="s">
        <v>216</v>
      </c>
      <c r="I2157" s="73" t="s">
        <v>288</v>
      </c>
    </row>
    <row r="2158" spans="1:9" x14ac:dyDescent="0.25">
      <c r="A2158" s="73" t="s">
        <v>318</v>
      </c>
      <c r="B2158" s="74">
        <v>46241</v>
      </c>
      <c r="C2158" s="73">
        <v>48</v>
      </c>
      <c r="D2158" s="73">
        <v>0</v>
      </c>
      <c r="E2158" s="75">
        <v>0</v>
      </c>
      <c r="F2158" s="73">
        <v>2</v>
      </c>
      <c r="G2158" s="73" t="s">
        <v>217</v>
      </c>
      <c r="H2158" s="73" t="s">
        <v>216</v>
      </c>
      <c r="I2158" s="73" t="s">
        <v>293</v>
      </c>
    </row>
    <row r="2159" spans="1:9" x14ac:dyDescent="0.25">
      <c r="A2159" s="73" t="s">
        <v>318</v>
      </c>
      <c r="B2159" s="74">
        <v>46243</v>
      </c>
      <c r="C2159" s="73">
        <v>46</v>
      </c>
      <c r="D2159" s="73">
        <v>0</v>
      </c>
      <c r="E2159" s="75">
        <v>0</v>
      </c>
      <c r="F2159" s="73">
        <v>0</v>
      </c>
      <c r="G2159" s="73" t="s">
        <v>217</v>
      </c>
      <c r="H2159" s="73" t="s">
        <v>216</v>
      </c>
      <c r="I2159" s="73" t="s">
        <v>288</v>
      </c>
    </row>
    <row r="2160" spans="1:9" x14ac:dyDescent="0.25">
      <c r="A2160" s="73" t="s">
        <v>318</v>
      </c>
      <c r="B2160" s="74">
        <v>46246</v>
      </c>
      <c r="C2160" s="73">
        <v>46</v>
      </c>
      <c r="D2160" s="73">
        <v>0</v>
      </c>
      <c r="E2160" s="75">
        <v>0</v>
      </c>
      <c r="F2160" s="73">
        <v>0</v>
      </c>
      <c r="G2160" s="73" t="s">
        <v>217</v>
      </c>
      <c r="H2160" s="73" t="s">
        <v>216</v>
      </c>
      <c r="I2160" s="73" t="s">
        <v>288</v>
      </c>
    </row>
    <row r="2161" spans="1:9" x14ac:dyDescent="0.25">
      <c r="A2161" s="73" t="s">
        <v>318</v>
      </c>
      <c r="B2161" s="74">
        <v>46248</v>
      </c>
      <c r="C2161" s="73">
        <v>48</v>
      </c>
      <c r="D2161" s="73">
        <v>0</v>
      </c>
      <c r="E2161" s="75">
        <v>0</v>
      </c>
      <c r="F2161" s="73">
        <v>2</v>
      </c>
      <c r="G2161" s="73" t="s">
        <v>217</v>
      </c>
      <c r="H2161" s="73" t="s">
        <v>216</v>
      </c>
      <c r="I2161" s="73" t="s">
        <v>293</v>
      </c>
    </row>
    <row r="2162" spans="1:9" x14ac:dyDescent="0.25">
      <c r="A2162" s="73" t="s">
        <v>318</v>
      </c>
      <c r="B2162" s="74">
        <v>46250</v>
      </c>
      <c r="C2162" s="73">
        <v>46</v>
      </c>
      <c r="D2162" s="73">
        <v>0</v>
      </c>
      <c r="E2162" s="75">
        <v>0</v>
      </c>
      <c r="F2162" s="73">
        <v>0</v>
      </c>
      <c r="G2162" s="73" t="s">
        <v>217</v>
      </c>
      <c r="H2162" s="73" t="s">
        <v>216</v>
      </c>
      <c r="I2162" s="73" t="s">
        <v>288</v>
      </c>
    </row>
    <row r="2163" spans="1:9" x14ac:dyDescent="0.25">
      <c r="A2163" s="73" t="s">
        <v>318</v>
      </c>
      <c r="B2163" s="74">
        <v>46253</v>
      </c>
      <c r="C2163" s="73">
        <v>48</v>
      </c>
      <c r="D2163" s="73">
        <v>0</v>
      </c>
      <c r="E2163" s="75">
        <v>0</v>
      </c>
      <c r="F2163" s="73">
        <v>0</v>
      </c>
      <c r="G2163" s="73" t="s">
        <v>217</v>
      </c>
      <c r="H2163" s="73" t="s">
        <v>216</v>
      </c>
      <c r="I2163" s="73" t="s">
        <v>293</v>
      </c>
    </row>
    <row r="2164" spans="1:9" x14ac:dyDescent="0.25">
      <c r="A2164" s="73" t="s">
        <v>318</v>
      </c>
      <c r="B2164" s="74">
        <v>46255</v>
      </c>
      <c r="C2164" s="73">
        <v>46</v>
      </c>
      <c r="D2164" s="73">
        <v>0</v>
      </c>
      <c r="E2164" s="75">
        <v>0</v>
      </c>
      <c r="F2164" s="73">
        <v>0</v>
      </c>
      <c r="G2164" s="73" t="s">
        <v>217</v>
      </c>
      <c r="H2164" s="73" t="s">
        <v>216</v>
      </c>
      <c r="I2164" s="73" t="s">
        <v>288</v>
      </c>
    </row>
    <row r="2165" spans="1:9" x14ac:dyDescent="0.25">
      <c r="A2165" s="73" t="s">
        <v>318</v>
      </c>
      <c r="B2165" s="74">
        <v>46258</v>
      </c>
      <c r="C2165" s="73">
        <v>30</v>
      </c>
      <c r="D2165" s="73">
        <v>0</v>
      </c>
      <c r="E2165" s="75">
        <v>0</v>
      </c>
      <c r="F2165" s="73">
        <v>0</v>
      </c>
      <c r="G2165" s="73" t="s">
        <v>217</v>
      </c>
      <c r="H2165" s="73" t="s">
        <v>216</v>
      </c>
      <c r="I2165" s="73" t="s">
        <v>292</v>
      </c>
    </row>
    <row r="2166" spans="1:9" x14ac:dyDescent="0.25">
      <c r="A2166" s="73" t="s">
        <v>318</v>
      </c>
      <c r="B2166" s="74">
        <v>46260</v>
      </c>
      <c r="C2166" s="73">
        <v>48</v>
      </c>
      <c r="D2166" s="73">
        <v>0</v>
      </c>
      <c r="E2166" s="75">
        <v>0</v>
      </c>
      <c r="F2166" s="73">
        <v>0</v>
      </c>
      <c r="G2166" s="73" t="s">
        <v>217</v>
      </c>
      <c r="H2166" s="73" t="s">
        <v>216</v>
      </c>
      <c r="I2166" s="73" t="s">
        <v>293</v>
      </c>
    </row>
    <row r="2167" spans="1:9" x14ac:dyDescent="0.25">
      <c r="A2167" s="73" t="s">
        <v>318</v>
      </c>
      <c r="B2167" s="74">
        <v>46262</v>
      </c>
      <c r="C2167" s="73">
        <v>48</v>
      </c>
      <c r="D2167" s="73">
        <v>0</v>
      </c>
      <c r="E2167" s="75">
        <v>0</v>
      </c>
      <c r="F2167" s="73">
        <v>2</v>
      </c>
      <c r="G2167" s="73" t="s">
        <v>217</v>
      </c>
      <c r="H2167" s="73" t="s">
        <v>216</v>
      </c>
      <c r="I2167" s="73" t="s">
        <v>293</v>
      </c>
    </row>
    <row r="2168" spans="1:9" x14ac:dyDescent="0.25">
      <c r="A2168" s="73" t="s">
        <v>318</v>
      </c>
      <c r="B2168" s="74">
        <v>46264</v>
      </c>
      <c r="C2168" s="73">
        <v>48</v>
      </c>
      <c r="D2168" s="73">
        <v>0</v>
      </c>
      <c r="E2168" s="75">
        <v>0</v>
      </c>
      <c r="F2168" s="73">
        <v>0</v>
      </c>
      <c r="G2168" s="73" t="s">
        <v>217</v>
      </c>
      <c r="H2168" s="73" t="s">
        <v>216</v>
      </c>
      <c r="I2168" s="73" t="s">
        <v>293</v>
      </c>
    </row>
    <row r="2169" spans="1:9" x14ac:dyDescent="0.25">
      <c r="A2169" s="73" t="s">
        <v>318</v>
      </c>
      <c r="B2169" s="74">
        <v>46267</v>
      </c>
      <c r="C2169" s="73">
        <v>48</v>
      </c>
      <c r="D2169" s="73">
        <v>0</v>
      </c>
      <c r="E2169" s="75">
        <v>0</v>
      </c>
      <c r="F2169" s="73">
        <v>0</v>
      </c>
      <c r="G2169" s="73" t="s">
        <v>217</v>
      </c>
      <c r="H2169" s="73" t="s">
        <v>216</v>
      </c>
      <c r="I2169" s="73" t="s">
        <v>293</v>
      </c>
    </row>
    <row r="2170" spans="1:9" x14ac:dyDescent="0.25">
      <c r="A2170" s="73" t="s">
        <v>318</v>
      </c>
      <c r="B2170" s="74">
        <v>46271</v>
      </c>
      <c r="C2170" s="73">
        <v>46</v>
      </c>
      <c r="D2170" s="73">
        <v>0</v>
      </c>
      <c r="E2170" s="75">
        <v>0</v>
      </c>
      <c r="F2170" s="73">
        <v>0</v>
      </c>
      <c r="G2170" s="73" t="s">
        <v>217</v>
      </c>
      <c r="H2170" s="73" t="s">
        <v>216</v>
      </c>
      <c r="I2170" s="73" t="s">
        <v>288</v>
      </c>
    </row>
    <row r="2171" spans="1:9" x14ac:dyDescent="0.25">
      <c r="A2171" s="73" t="s">
        <v>318</v>
      </c>
      <c r="B2171" s="74">
        <v>46274</v>
      </c>
      <c r="C2171" s="73">
        <v>48</v>
      </c>
      <c r="D2171" s="73">
        <v>0</v>
      </c>
      <c r="E2171" s="75">
        <v>0</v>
      </c>
      <c r="F2171" s="73">
        <v>0</v>
      </c>
      <c r="G2171" s="73" t="s">
        <v>217</v>
      </c>
      <c r="H2171" s="73" t="s">
        <v>216</v>
      </c>
      <c r="I2171" s="73" t="s">
        <v>293</v>
      </c>
    </row>
    <row r="2172" spans="1:9" x14ac:dyDescent="0.25">
      <c r="A2172" s="73" t="s">
        <v>318</v>
      </c>
      <c r="B2172" s="74">
        <v>46278</v>
      </c>
      <c r="C2172" s="73">
        <v>46</v>
      </c>
      <c r="D2172" s="73">
        <v>0</v>
      </c>
      <c r="E2172" s="75">
        <v>0</v>
      </c>
      <c r="F2172" s="73">
        <v>0</v>
      </c>
      <c r="G2172" s="73" t="s">
        <v>217</v>
      </c>
      <c r="H2172" s="73" t="s">
        <v>216</v>
      </c>
      <c r="I2172" s="73" t="s">
        <v>288</v>
      </c>
    </row>
    <row r="2173" spans="1:9" x14ac:dyDescent="0.25">
      <c r="A2173" s="73" t="s">
        <v>318</v>
      </c>
      <c r="B2173" s="74">
        <v>46281</v>
      </c>
      <c r="C2173" s="73">
        <v>48</v>
      </c>
      <c r="D2173" s="73">
        <v>0</v>
      </c>
      <c r="E2173" s="75">
        <v>0</v>
      </c>
      <c r="F2173" s="73">
        <v>0</v>
      </c>
      <c r="G2173" s="73" t="s">
        <v>217</v>
      </c>
      <c r="H2173" s="73" t="s">
        <v>216</v>
      </c>
      <c r="I2173" s="73" t="s">
        <v>293</v>
      </c>
    </row>
    <row r="2174" spans="1:9" x14ac:dyDescent="0.25">
      <c r="A2174" s="73" t="s">
        <v>318</v>
      </c>
      <c r="B2174" s="74">
        <v>46285</v>
      </c>
      <c r="C2174" s="73">
        <v>46</v>
      </c>
      <c r="D2174" s="73">
        <v>0</v>
      </c>
      <c r="E2174" s="75">
        <v>0</v>
      </c>
      <c r="F2174" s="73">
        <v>0</v>
      </c>
      <c r="G2174" s="73" t="s">
        <v>217</v>
      </c>
      <c r="H2174" s="73" t="s">
        <v>216</v>
      </c>
      <c r="I2174" s="73" t="s">
        <v>288</v>
      </c>
    </row>
    <row r="2175" spans="1:9" x14ac:dyDescent="0.25">
      <c r="A2175" s="73" t="s">
        <v>318</v>
      </c>
      <c r="B2175" s="74">
        <v>46288</v>
      </c>
      <c r="C2175" s="73">
        <v>48</v>
      </c>
      <c r="D2175" s="73">
        <v>0</v>
      </c>
      <c r="E2175" s="75">
        <v>0</v>
      </c>
      <c r="F2175" s="73">
        <v>0</v>
      </c>
      <c r="G2175" s="73" t="s">
        <v>217</v>
      </c>
      <c r="H2175" s="73" t="s">
        <v>216</v>
      </c>
      <c r="I2175" s="73" t="s">
        <v>293</v>
      </c>
    </row>
    <row r="2176" spans="1:9" x14ac:dyDescent="0.25">
      <c r="A2176" s="73" t="s">
        <v>318</v>
      </c>
      <c r="B2176" s="74">
        <v>46292</v>
      </c>
      <c r="C2176" s="73">
        <v>46</v>
      </c>
      <c r="D2176" s="73">
        <v>0</v>
      </c>
      <c r="E2176" s="75">
        <v>0</v>
      </c>
      <c r="F2176" s="73">
        <v>0</v>
      </c>
      <c r="G2176" s="73" t="s">
        <v>217</v>
      </c>
      <c r="H2176" s="73" t="s">
        <v>216</v>
      </c>
      <c r="I2176" s="73" t="s">
        <v>288</v>
      </c>
    </row>
    <row r="2177" spans="1:9" x14ac:dyDescent="0.25">
      <c r="A2177" s="73" t="s">
        <v>318</v>
      </c>
      <c r="B2177" s="74">
        <v>46295</v>
      </c>
      <c r="C2177" s="73">
        <v>48</v>
      </c>
      <c r="D2177" s="73">
        <v>0</v>
      </c>
      <c r="E2177" s="75">
        <v>0</v>
      </c>
      <c r="F2177" s="73">
        <v>0</v>
      </c>
      <c r="G2177" s="73" t="s">
        <v>217</v>
      </c>
      <c r="H2177" s="73" t="s">
        <v>216</v>
      </c>
      <c r="I2177" s="73" t="s">
        <v>293</v>
      </c>
    </row>
    <row r="2178" spans="1:9" x14ac:dyDescent="0.25">
      <c r="A2178" s="73" t="s">
        <v>318</v>
      </c>
      <c r="B2178" s="74">
        <v>46306</v>
      </c>
      <c r="C2178" s="73">
        <v>48</v>
      </c>
      <c r="D2178" s="73">
        <v>0</v>
      </c>
      <c r="E2178" s="75">
        <v>0</v>
      </c>
      <c r="F2178" s="73">
        <v>0</v>
      </c>
      <c r="G2178" s="73" t="s">
        <v>217</v>
      </c>
      <c r="H2178" s="73" t="s">
        <v>216</v>
      </c>
      <c r="I2178" s="73" t="s">
        <v>293</v>
      </c>
    </row>
    <row r="2179" spans="1:9" x14ac:dyDescent="0.25">
      <c r="A2179" s="73" t="s">
        <v>318</v>
      </c>
      <c r="B2179" s="74">
        <v>46309</v>
      </c>
      <c r="C2179" s="73">
        <v>48</v>
      </c>
      <c r="D2179" s="73">
        <v>0</v>
      </c>
      <c r="E2179" s="75">
        <v>0</v>
      </c>
      <c r="F2179" s="73">
        <v>0</v>
      </c>
      <c r="G2179" s="73" t="s">
        <v>217</v>
      </c>
      <c r="H2179" s="73" t="s">
        <v>216</v>
      </c>
      <c r="I2179" s="73" t="s">
        <v>293</v>
      </c>
    </row>
    <row r="2180" spans="1:9" x14ac:dyDescent="0.25">
      <c r="A2180" s="73" t="s">
        <v>318</v>
      </c>
      <c r="B2180" s="74">
        <v>46313</v>
      </c>
      <c r="C2180" s="73">
        <v>46</v>
      </c>
      <c r="D2180" s="73">
        <v>0</v>
      </c>
      <c r="E2180" s="75">
        <v>0</v>
      </c>
      <c r="F2180" s="73">
        <v>0</v>
      </c>
      <c r="G2180" s="73" t="s">
        <v>217</v>
      </c>
      <c r="H2180" s="73" t="s">
        <v>216</v>
      </c>
      <c r="I2180" s="73" t="s">
        <v>288</v>
      </c>
    </row>
    <row r="2181" spans="1:9" x14ac:dyDescent="0.25">
      <c r="A2181" s="73" t="s">
        <v>343</v>
      </c>
      <c r="B2181" s="74">
        <v>46257</v>
      </c>
      <c r="C2181" s="73">
        <v>46</v>
      </c>
      <c r="D2181" s="73">
        <v>0</v>
      </c>
      <c r="E2181" s="75">
        <v>0</v>
      </c>
      <c r="F2181" s="73">
        <v>0</v>
      </c>
      <c r="G2181" s="73" t="s">
        <v>219</v>
      </c>
      <c r="H2181" s="73" t="s">
        <v>218</v>
      </c>
      <c r="I2181" s="73" t="s">
        <v>288</v>
      </c>
    </row>
    <row r="2182" spans="1:9" x14ac:dyDescent="0.25">
      <c r="A2182" s="73" t="s">
        <v>344</v>
      </c>
      <c r="B2182" s="74">
        <v>46257</v>
      </c>
      <c r="C2182" s="73">
        <v>46</v>
      </c>
      <c r="D2182" s="73">
        <v>0</v>
      </c>
      <c r="E2182" s="75">
        <v>0</v>
      </c>
      <c r="F2182" s="73">
        <v>0</v>
      </c>
      <c r="G2182" s="73" t="s">
        <v>221</v>
      </c>
      <c r="H2182" s="73" t="s">
        <v>220</v>
      </c>
      <c r="I2182" s="73" t="s">
        <v>288</v>
      </c>
    </row>
    <row r="2183" spans="1:9" x14ac:dyDescent="0.25">
      <c r="A2183" s="73" t="s">
        <v>305</v>
      </c>
      <c r="B2183" s="74">
        <v>46222</v>
      </c>
      <c r="C2183" s="73">
        <v>41</v>
      </c>
      <c r="D2183" s="73">
        <v>7</v>
      </c>
      <c r="E2183" s="75">
        <v>7</v>
      </c>
      <c r="F2183" s="73">
        <v>0</v>
      </c>
      <c r="G2183" s="73" t="s">
        <v>223</v>
      </c>
      <c r="H2183" s="73" t="s">
        <v>222</v>
      </c>
      <c r="I2183" s="73" t="s">
        <v>288</v>
      </c>
    </row>
    <row r="2184" spans="1:9" x14ac:dyDescent="0.25">
      <c r="A2184" s="73" t="s">
        <v>305</v>
      </c>
      <c r="B2184" s="74">
        <v>46229</v>
      </c>
      <c r="C2184" s="73">
        <v>41</v>
      </c>
      <c r="D2184" s="73">
        <v>12</v>
      </c>
      <c r="E2184" s="75">
        <v>12</v>
      </c>
      <c r="F2184" s="73">
        <v>0</v>
      </c>
      <c r="G2184" s="73" t="s">
        <v>223</v>
      </c>
      <c r="H2184" s="73" t="s">
        <v>222</v>
      </c>
      <c r="I2184" s="73" t="s">
        <v>288</v>
      </c>
    </row>
    <row r="2185" spans="1:9" x14ac:dyDescent="0.25">
      <c r="A2185" s="73" t="s">
        <v>305</v>
      </c>
      <c r="B2185" s="74">
        <v>46235</v>
      </c>
      <c r="C2185" s="73">
        <v>41</v>
      </c>
      <c r="D2185" s="73">
        <v>0</v>
      </c>
      <c r="E2185" s="75">
        <v>0</v>
      </c>
      <c r="F2185" s="73">
        <v>0</v>
      </c>
      <c r="G2185" s="73" t="s">
        <v>223</v>
      </c>
      <c r="H2185" s="73" t="s">
        <v>222</v>
      </c>
      <c r="I2185" s="73" t="s">
        <v>289</v>
      </c>
    </row>
    <row r="2186" spans="1:9" x14ac:dyDescent="0.25">
      <c r="A2186" s="73" t="s">
        <v>305</v>
      </c>
      <c r="B2186" s="74">
        <v>46236</v>
      </c>
      <c r="C2186" s="73">
        <v>30</v>
      </c>
      <c r="D2186" s="73">
        <v>3</v>
      </c>
      <c r="E2186" s="75">
        <v>3</v>
      </c>
      <c r="F2186" s="73">
        <v>0</v>
      </c>
      <c r="G2186" s="73" t="s">
        <v>223</v>
      </c>
      <c r="H2186" s="73" t="s">
        <v>222</v>
      </c>
      <c r="I2186" s="73" t="s">
        <v>289</v>
      </c>
    </row>
    <row r="2187" spans="1:9" x14ac:dyDescent="0.25">
      <c r="A2187" s="73" t="s">
        <v>305</v>
      </c>
      <c r="B2187" s="74">
        <v>46242</v>
      </c>
      <c r="C2187" s="73">
        <v>41</v>
      </c>
      <c r="D2187" s="73">
        <v>0</v>
      </c>
      <c r="E2187" s="75">
        <v>0</v>
      </c>
      <c r="F2187" s="73">
        <v>0</v>
      </c>
      <c r="G2187" s="73" t="s">
        <v>223</v>
      </c>
      <c r="H2187" s="73" t="s">
        <v>222</v>
      </c>
      <c r="I2187" s="73" t="s">
        <v>288</v>
      </c>
    </row>
    <row r="2188" spans="1:9" x14ac:dyDescent="0.25">
      <c r="A2188" s="73" t="s">
        <v>305</v>
      </c>
      <c r="B2188" s="74">
        <v>46243</v>
      </c>
      <c r="C2188" s="73">
        <v>30</v>
      </c>
      <c r="D2188" s="73">
        <v>6</v>
      </c>
      <c r="E2188" s="75">
        <v>6</v>
      </c>
      <c r="F2188" s="73">
        <v>0</v>
      </c>
      <c r="G2188" s="73" t="s">
        <v>223</v>
      </c>
      <c r="H2188" s="73" t="s">
        <v>222</v>
      </c>
      <c r="I2188" s="73" t="s">
        <v>289</v>
      </c>
    </row>
    <row r="2189" spans="1:9" x14ac:dyDescent="0.25">
      <c r="A2189" s="73" t="s">
        <v>305</v>
      </c>
      <c r="B2189" s="74">
        <v>46249</v>
      </c>
      <c r="C2189" s="73">
        <v>41</v>
      </c>
      <c r="D2189" s="73">
        <v>0</v>
      </c>
      <c r="E2189" s="75">
        <v>0</v>
      </c>
      <c r="F2189" s="73">
        <v>0</v>
      </c>
      <c r="G2189" s="73" t="s">
        <v>223</v>
      </c>
      <c r="H2189" s="73" t="s">
        <v>222</v>
      </c>
      <c r="I2189" s="73" t="s">
        <v>288</v>
      </c>
    </row>
    <row r="2190" spans="1:9" x14ac:dyDescent="0.25">
      <c r="A2190" s="73" t="s">
        <v>305</v>
      </c>
      <c r="B2190" s="74">
        <v>46250</v>
      </c>
      <c r="C2190" s="73">
        <v>30</v>
      </c>
      <c r="D2190" s="73">
        <v>10</v>
      </c>
      <c r="E2190" s="75">
        <v>10</v>
      </c>
      <c r="F2190" s="73">
        <v>0</v>
      </c>
      <c r="G2190" s="73" t="s">
        <v>223</v>
      </c>
      <c r="H2190" s="73" t="s">
        <v>222</v>
      </c>
      <c r="I2190" s="73" t="s">
        <v>289</v>
      </c>
    </row>
    <row r="2191" spans="1:9" x14ac:dyDescent="0.25">
      <c r="A2191" s="73" t="s">
        <v>305</v>
      </c>
      <c r="B2191" s="74">
        <v>46256</v>
      </c>
      <c r="C2191" s="73">
        <v>41</v>
      </c>
      <c r="D2191" s="73">
        <v>0</v>
      </c>
      <c r="E2191" s="75">
        <v>0</v>
      </c>
      <c r="F2191" s="73">
        <v>0</v>
      </c>
      <c r="G2191" s="73" t="s">
        <v>223</v>
      </c>
      <c r="H2191" s="73" t="s">
        <v>222</v>
      </c>
      <c r="I2191" s="73" t="s">
        <v>288</v>
      </c>
    </row>
    <row r="2192" spans="1:9" x14ac:dyDescent="0.25">
      <c r="A2192" s="73" t="s">
        <v>305</v>
      </c>
      <c r="B2192" s="74">
        <v>46257</v>
      </c>
      <c r="C2192" s="73">
        <v>30</v>
      </c>
      <c r="D2192" s="73">
        <v>3</v>
      </c>
      <c r="E2192" s="75">
        <v>3</v>
      </c>
      <c r="F2192" s="73">
        <v>0</v>
      </c>
      <c r="G2192" s="73" t="s">
        <v>223</v>
      </c>
      <c r="H2192" s="73" t="s">
        <v>222</v>
      </c>
      <c r="I2192" s="73" t="s">
        <v>289</v>
      </c>
    </row>
    <row r="2193" spans="1:9" x14ac:dyDescent="0.25">
      <c r="A2193" s="73" t="s">
        <v>305</v>
      </c>
      <c r="B2193" s="74">
        <v>46263</v>
      </c>
      <c r="C2193" s="73">
        <v>41</v>
      </c>
      <c r="D2193" s="73">
        <v>0</v>
      </c>
      <c r="E2193" s="75">
        <v>0</v>
      </c>
      <c r="F2193" s="73">
        <v>0</v>
      </c>
      <c r="G2193" s="73" t="s">
        <v>223</v>
      </c>
      <c r="H2193" s="73" t="s">
        <v>222</v>
      </c>
      <c r="I2193" s="73" t="s">
        <v>288</v>
      </c>
    </row>
    <row r="2194" spans="1:9" x14ac:dyDescent="0.25">
      <c r="A2194" s="73" t="s">
        <v>305</v>
      </c>
      <c r="B2194" s="74">
        <v>46264</v>
      </c>
      <c r="C2194" s="73">
        <v>30</v>
      </c>
      <c r="D2194" s="73">
        <v>5</v>
      </c>
      <c r="E2194" s="75">
        <v>5</v>
      </c>
      <c r="F2194" s="73">
        <v>0</v>
      </c>
      <c r="G2194" s="73" t="s">
        <v>223</v>
      </c>
      <c r="H2194" s="73" t="s">
        <v>222</v>
      </c>
      <c r="I2194" s="73" t="s">
        <v>289</v>
      </c>
    </row>
    <row r="2195" spans="1:9" x14ac:dyDescent="0.25">
      <c r="A2195" s="73" t="s">
        <v>305</v>
      </c>
      <c r="B2195" s="74">
        <v>46271</v>
      </c>
      <c r="C2195" s="73">
        <v>30</v>
      </c>
      <c r="D2195" s="73">
        <v>0</v>
      </c>
      <c r="E2195" s="75">
        <v>0</v>
      </c>
      <c r="F2195" s="73">
        <v>0</v>
      </c>
      <c r="G2195" s="73" t="s">
        <v>223</v>
      </c>
      <c r="H2195" s="73" t="s">
        <v>222</v>
      </c>
      <c r="I2195" s="73" t="s">
        <v>289</v>
      </c>
    </row>
    <row r="2196" spans="1:9" x14ac:dyDescent="0.25">
      <c r="A2196" s="73" t="s">
        <v>305</v>
      </c>
      <c r="B2196" s="74">
        <v>46278</v>
      </c>
      <c r="C2196" s="73">
        <v>30</v>
      </c>
      <c r="D2196" s="73">
        <v>0</v>
      </c>
      <c r="E2196" s="75">
        <v>0</v>
      </c>
      <c r="F2196" s="73">
        <v>0</v>
      </c>
      <c r="G2196" s="73" t="s">
        <v>223</v>
      </c>
      <c r="H2196" s="73" t="s">
        <v>222</v>
      </c>
      <c r="I2196" s="73" t="s">
        <v>289</v>
      </c>
    </row>
    <row r="2197" spans="1:9" x14ac:dyDescent="0.25">
      <c r="A2197" s="73" t="s">
        <v>306</v>
      </c>
      <c r="B2197" s="74">
        <v>46222</v>
      </c>
      <c r="C2197" s="73">
        <v>35</v>
      </c>
      <c r="D2197" s="73">
        <v>32</v>
      </c>
      <c r="E2197" s="75">
        <v>32</v>
      </c>
      <c r="F2197" s="73">
        <v>0</v>
      </c>
      <c r="G2197" s="73" t="s">
        <v>225</v>
      </c>
      <c r="H2197" s="73" t="s">
        <v>224</v>
      </c>
      <c r="I2197" s="73" t="s">
        <v>288</v>
      </c>
    </row>
    <row r="2198" spans="1:9" x14ac:dyDescent="0.25">
      <c r="A2198" s="73" t="s">
        <v>306</v>
      </c>
      <c r="B2198" s="74">
        <v>46229</v>
      </c>
      <c r="C2198" s="73">
        <v>40</v>
      </c>
      <c r="D2198" s="73">
        <v>19</v>
      </c>
      <c r="E2198" s="75">
        <v>19</v>
      </c>
      <c r="F2198" s="73">
        <v>0</v>
      </c>
      <c r="G2198" s="73" t="s">
        <v>225</v>
      </c>
      <c r="H2198" s="73" t="s">
        <v>224</v>
      </c>
      <c r="I2198" s="73" t="s">
        <v>288</v>
      </c>
    </row>
    <row r="2199" spans="1:9" x14ac:dyDescent="0.25">
      <c r="A2199" s="73" t="s">
        <v>306</v>
      </c>
      <c r="B2199" s="74">
        <v>46235</v>
      </c>
      <c r="C2199" s="73">
        <v>41</v>
      </c>
      <c r="D2199" s="73">
        <v>0</v>
      </c>
      <c r="E2199" s="75">
        <v>0</v>
      </c>
      <c r="F2199" s="73">
        <v>0</v>
      </c>
      <c r="G2199" s="73" t="s">
        <v>225</v>
      </c>
      <c r="H2199" s="73" t="s">
        <v>224</v>
      </c>
      <c r="I2199" s="73" t="s">
        <v>289</v>
      </c>
    </row>
    <row r="2200" spans="1:9" x14ac:dyDescent="0.25">
      <c r="A2200" s="73" t="s">
        <v>306</v>
      </c>
      <c r="B2200" s="74">
        <v>46236</v>
      </c>
      <c r="C2200" s="73">
        <v>38</v>
      </c>
      <c r="D2200" s="73">
        <v>11</v>
      </c>
      <c r="E2200" s="75">
        <v>11</v>
      </c>
      <c r="F2200" s="73">
        <v>0</v>
      </c>
      <c r="G2200" s="73" t="s">
        <v>225</v>
      </c>
      <c r="H2200" s="73" t="s">
        <v>224</v>
      </c>
      <c r="I2200" s="73" t="s">
        <v>289</v>
      </c>
    </row>
    <row r="2201" spans="1:9" x14ac:dyDescent="0.25">
      <c r="A2201" s="73" t="s">
        <v>306</v>
      </c>
      <c r="B2201" s="74">
        <v>46242</v>
      </c>
      <c r="C2201" s="73">
        <v>41</v>
      </c>
      <c r="D2201" s="73">
        <v>0</v>
      </c>
      <c r="E2201" s="75">
        <v>0</v>
      </c>
      <c r="F2201" s="73">
        <v>0</v>
      </c>
      <c r="G2201" s="73" t="s">
        <v>225</v>
      </c>
      <c r="H2201" s="73" t="s">
        <v>224</v>
      </c>
      <c r="I2201" s="73" t="s">
        <v>288</v>
      </c>
    </row>
    <row r="2202" spans="1:9" x14ac:dyDescent="0.25">
      <c r="A2202" s="73" t="s">
        <v>306</v>
      </c>
      <c r="B2202" s="74">
        <v>46243</v>
      </c>
      <c r="C2202" s="73">
        <v>18</v>
      </c>
      <c r="D2202" s="73">
        <v>18</v>
      </c>
      <c r="E2202" s="75">
        <v>18</v>
      </c>
      <c r="F2202" s="73">
        <v>0</v>
      </c>
      <c r="G2202" s="73" t="s">
        <v>225</v>
      </c>
      <c r="H2202" s="73" t="s">
        <v>224</v>
      </c>
      <c r="I2202" s="73" t="s">
        <v>289</v>
      </c>
    </row>
    <row r="2203" spans="1:9" x14ac:dyDescent="0.25">
      <c r="A2203" s="73" t="s">
        <v>306</v>
      </c>
      <c r="B2203" s="74">
        <v>46249</v>
      </c>
      <c r="C2203" s="73">
        <v>41</v>
      </c>
      <c r="D2203" s="73">
        <v>0</v>
      </c>
      <c r="E2203" s="75">
        <v>0</v>
      </c>
      <c r="F2203" s="73">
        <v>0</v>
      </c>
      <c r="G2203" s="73" t="s">
        <v>225</v>
      </c>
      <c r="H2203" s="73" t="s">
        <v>224</v>
      </c>
      <c r="I2203" s="73" t="s">
        <v>288</v>
      </c>
    </row>
    <row r="2204" spans="1:9" x14ac:dyDescent="0.25">
      <c r="A2204" s="73" t="s">
        <v>306</v>
      </c>
      <c r="B2204" s="74">
        <v>46250</v>
      </c>
      <c r="C2204" s="73">
        <v>32</v>
      </c>
      <c r="D2204" s="73">
        <v>16</v>
      </c>
      <c r="E2204" s="75">
        <v>16</v>
      </c>
      <c r="F2204" s="73">
        <v>0</v>
      </c>
      <c r="G2204" s="73" t="s">
        <v>225</v>
      </c>
      <c r="H2204" s="73" t="s">
        <v>224</v>
      </c>
      <c r="I2204" s="73" t="s">
        <v>289</v>
      </c>
    </row>
    <row r="2205" spans="1:9" x14ac:dyDescent="0.25">
      <c r="A2205" s="73" t="s">
        <v>306</v>
      </c>
      <c r="B2205" s="74">
        <v>46256</v>
      </c>
      <c r="C2205" s="73">
        <v>41</v>
      </c>
      <c r="D2205" s="73">
        <v>0</v>
      </c>
      <c r="E2205" s="75">
        <v>0</v>
      </c>
      <c r="F2205" s="73">
        <v>0</v>
      </c>
      <c r="G2205" s="73" t="s">
        <v>225</v>
      </c>
      <c r="H2205" s="73" t="s">
        <v>224</v>
      </c>
      <c r="I2205" s="73" t="s">
        <v>288</v>
      </c>
    </row>
    <row r="2206" spans="1:9" x14ac:dyDescent="0.25">
      <c r="A2206" s="73" t="s">
        <v>306</v>
      </c>
      <c r="B2206" s="74">
        <v>46257</v>
      </c>
      <c r="C2206" s="73">
        <v>30</v>
      </c>
      <c r="D2206" s="73">
        <v>23</v>
      </c>
      <c r="E2206" s="75">
        <v>23</v>
      </c>
      <c r="F2206" s="73">
        <v>0</v>
      </c>
      <c r="G2206" s="73" t="s">
        <v>225</v>
      </c>
      <c r="H2206" s="73" t="s">
        <v>224</v>
      </c>
      <c r="I2206" s="73" t="s">
        <v>289</v>
      </c>
    </row>
    <row r="2207" spans="1:9" x14ac:dyDescent="0.25">
      <c r="A2207" s="73" t="s">
        <v>306</v>
      </c>
      <c r="B2207" s="74">
        <v>46263</v>
      </c>
      <c r="C2207" s="73">
        <v>41</v>
      </c>
      <c r="D2207" s="73">
        <v>0</v>
      </c>
      <c r="E2207" s="75">
        <v>0</v>
      </c>
      <c r="F2207" s="73">
        <v>0</v>
      </c>
      <c r="G2207" s="73" t="s">
        <v>225</v>
      </c>
      <c r="H2207" s="73" t="s">
        <v>224</v>
      </c>
      <c r="I2207" s="73" t="s">
        <v>288</v>
      </c>
    </row>
    <row r="2208" spans="1:9" x14ac:dyDescent="0.25">
      <c r="A2208" s="73" t="s">
        <v>306</v>
      </c>
      <c r="B2208" s="74">
        <v>46264</v>
      </c>
      <c r="C2208" s="73">
        <v>27</v>
      </c>
      <c r="D2208" s="73">
        <v>19</v>
      </c>
      <c r="E2208" s="75">
        <v>19</v>
      </c>
      <c r="F2208" s="73">
        <v>0</v>
      </c>
      <c r="G2208" s="73" t="s">
        <v>225</v>
      </c>
      <c r="H2208" s="73" t="s">
        <v>224</v>
      </c>
      <c r="I2208" s="73" t="s">
        <v>289</v>
      </c>
    </row>
    <row r="2209" spans="1:9" x14ac:dyDescent="0.25">
      <c r="A2209" s="73" t="s">
        <v>306</v>
      </c>
      <c r="B2209" s="74">
        <v>46271</v>
      </c>
      <c r="C2209" s="73">
        <v>29</v>
      </c>
      <c r="D2209" s="73">
        <v>22</v>
      </c>
      <c r="E2209" s="75">
        <v>22</v>
      </c>
      <c r="F2209" s="73">
        <v>0</v>
      </c>
      <c r="G2209" s="73" t="s">
        <v>225</v>
      </c>
      <c r="H2209" s="73" t="s">
        <v>224</v>
      </c>
      <c r="I2209" s="73" t="s">
        <v>289</v>
      </c>
    </row>
    <row r="2210" spans="1:9" x14ac:dyDescent="0.25">
      <c r="A2210" s="73" t="s">
        <v>306</v>
      </c>
      <c r="B2210" s="74">
        <v>46278</v>
      </c>
      <c r="C2210" s="73">
        <v>30</v>
      </c>
      <c r="D2210" s="73">
        <v>3</v>
      </c>
      <c r="E2210" s="75">
        <v>3</v>
      </c>
      <c r="F2210" s="73">
        <v>0</v>
      </c>
      <c r="G2210" s="73" t="s">
        <v>225</v>
      </c>
      <c r="H2210" s="73" t="s">
        <v>224</v>
      </c>
      <c r="I2210" s="73" t="s">
        <v>289</v>
      </c>
    </row>
    <row r="2211" spans="1:9" x14ac:dyDescent="0.25">
      <c r="A2211" s="73" t="s">
        <v>345</v>
      </c>
      <c r="B2211" s="74">
        <v>46267</v>
      </c>
      <c r="C2211" s="73">
        <v>42</v>
      </c>
      <c r="D2211" s="73">
        <v>0</v>
      </c>
      <c r="E2211" s="75">
        <v>0</v>
      </c>
      <c r="F2211" s="73">
        <v>0</v>
      </c>
      <c r="G2211" s="73" t="s">
        <v>207</v>
      </c>
      <c r="H2211" s="73" t="s">
        <v>206</v>
      </c>
      <c r="I2211" s="73" t="s">
        <v>288</v>
      </c>
    </row>
    <row r="2212" spans="1:9" x14ac:dyDescent="0.25">
      <c r="A2212" s="73" t="s">
        <v>346</v>
      </c>
      <c r="B2212" s="74">
        <v>46267</v>
      </c>
      <c r="C2212" s="73">
        <v>46</v>
      </c>
      <c r="D2212" s="73">
        <v>0</v>
      </c>
      <c r="E2212" s="75">
        <v>0</v>
      </c>
      <c r="F2212" s="73">
        <v>0</v>
      </c>
      <c r="G2212" s="73" t="s">
        <v>209</v>
      </c>
      <c r="H2212" s="73" t="s">
        <v>208</v>
      </c>
      <c r="I2212" s="73" t="s">
        <v>288</v>
      </c>
    </row>
    <row r="2213" spans="1:9" x14ac:dyDescent="0.25">
      <c r="A2213" s="73" t="s">
        <v>347</v>
      </c>
      <c r="B2213" s="74">
        <v>46257</v>
      </c>
      <c r="C2213" s="73">
        <v>41</v>
      </c>
      <c r="D2213" s="73">
        <v>0</v>
      </c>
      <c r="E2213" s="75">
        <v>0</v>
      </c>
      <c r="F2213" s="73">
        <v>0</v>
      </c>
      <c r="G2213" s="73" t="s">
        <v>223</v>
      </c>
      <c r="H2213" s="73" t="s">
        <v>222</v>
      </c>
      <c r="I2213" s="73" t="s">
        <v>288</v>
      </c>
    </row>
    <row r="2214" spans="1:9" x14ac:dyDescent="0.25">
      <c r="A2214" s="73" t="s">
        <v>347</v>
      </c>
      <c r="B2214" s="74">
        <v>46264</v>
      </c>
      <c r="C2214" s="73">
        <v>41</v>
      </c>
      <c r="D2214" s="73">
        <v>0</v>
      </c>
      <c r="E2214" s="75">
        <v>0</v>
      </c>
      <c r="F2214" s="73">
        <v>0</v>
      </c>
      <c r="G2214" s="73" t="s">
        <v>223</v>
      </c>
      <c r="H2214" s="73" t="s">
        <v>222</v>
      </c>
      <c r="I2214" s="73" t="s">
        <v>288</v>
      </c>
    </row>
    <row r="2215" spans="1:9" x14ac:dyDescent="0.25">
      <c r="A2215" s="73" t="s">
        <v>348</v>
      </c>
      <c r="B2215" s="74">
        <v>46257</v>
      </c>
      <c r="C2215" s="73">
        <v>41</v>
      </c>
      <c r="D2215" s="73">
        <v>0</v>
      </c>
      <c r="E2215" s="75">
        <v>0</v>
      </c>
      <c r="F2215" s="73">
        <v>0</v>
      </c>
      <c r="G2215" s="73" t="s">
        <v>225</v>
      </c>
      <c r="H2215" s="73" t="s">
        <v>224</v>
      </c>
      <c r="I2215" s="73" t="s">
        <v>288</v>
      </c>
    </row>
    <row r="2216" spans="1:9" x14ac:dyDescent="0.25">
      <c r="A2216" s="73" t="s">
        <v>348</v>
      </c>
      <c r="B2216" s="74">
        <v>46264</v>
      </c>
      <c r="C2216" s="73">
        <v>41</v>
      </c>
      <c r="D2216" s="73">
        <v>0</v>
      </c>
      <c r="E2216" s="75">
        <v>0</v>
      </c>
      <c r="F2216" s="73">
        <v>0</v>
      </c>
      <c r="G2216" s="73" t="s">
        <v>225</v>
      </c>
      <c r="H2216" s="73" t="s">
        <v>224</v>
      </c>
      <c r="I2216" s="73" t="s">
        <v>288</v>
      </c>
    </row>
    <row r="2217" spans="1:9" x14ac:dyDescent="0.25">
      <c r="A2217" s="73" t="s">
        <v>329</v>
      </c>
      <c r="B2217" s="74">
        <v>46219</v>
      </c>
      <c r="C2217" s="73">
        <v>40</v>
      </c>
      <c r="D2217" s="73">
        <v>4</v>
      </c>
      <c r="E2217" s="75">
        <v>4</v>
      </c>
      <c r="F2217" s="73">
        <v>0</v>
      </c>
      <c r="G2217" s="73" t="s">
        <v>330</v>
      </c>
      <c r="H2217" s="73" t="s">
        <v>331</v>
      </c>
      <c r="I2217" s="73" t="s">
        <v>288</v>
      </c>
    </row>
    <row r="2218" spans="1:9" x14ac:dyDescent="0.25">
      <c r="A2218" s="73" t="s">
        <v>329</v>
      </c>
      <c r="B2218" s="74">
        <v>46226</v>
      </c>
      <c r="C2218" s="73">
        <v>40</v>
      </c>
      <c r="D2218" s="73">
        <v>11</v>
      </c>
      <c r="E2218" s="75">
        <v>11</v>
      </c>
      <c r="F2218" s="73">
        <v>0</v>
      </c>
      <c r="G2218" s="73" t="s">
        <v>330</v>
      </c>
      <c r="H2218" s="73" t="s">
        <v>331</v>
      </c>
      <c r="I2218" s="73" t="s">
        <v>288</v>
      </c>
    </row>
    <row r="2219" spans="1:9" x14ac:dyDescent="0.25">
      <c r="A2219" s="73" t="s">
        <v>329</v>
      </c>
      <c r="B2219" s="74">
        <v>46233</v>
      </c>
      <c r="C2219" s="73">
        <v>40</v>
      </c>
      <c r="D2219" s="73">
        <v>3</v>
      </c>
      <c r="E2219" s="75">
        <v>3</v>
      </c>
      <c r="F2219" s="73">
        <v>0</v>
      </c>
      <c r="G2219" s="73" t="s">
        <v>330</v>
      </c>
      <c r="H2219" s="73" t="s">
        <v>331</v>
      </c>
      <c r="I2219" s="73" t="s">
        <v>288</v>
      </c>
    </row>
    <row r="2220" spans="1:9" x14ac:dyDescent="0.25">
      <c r="A2220" s="73" t="s">
        <v>329</v>
      </c>
      <c r="B2220" s="74">
        <v>46240</v>
      </c>
      <c r="C2220" s="73">
        <v>40</v>
      </c>
      <c r="D2220" s="73">
        <v>25</v>
      </c>
      <c r="E2220" s="75">
        <v>25</v>
      </c>
      <c r="F2220" s="73">
        <v>0</v>
      </c>
      <c r="G2220" s="73" t="s">
        <v>330</v>
      </c>
      <c r="H2220" s="73" t="s">
        <v>331</v>
      </c>
      <c r="I2220" s="73" t="s">
        <v>288</v>
      </c>
    </row>
    <row r="2221" spans="1:9" x14ac:dyDescent="0.25">
      <c r="A2221" s="73" t="s">
        <v>329</v>
      </c>
      <c r="B2221" s="74">
        <v>46247</v>
      </c>
      <c r="C2221" s="73">
        <v>40</v>
      </c>
      <c r="D2221" s="73">
        <v>12</v>
      </c>
      <c r="E2221" s="75">
        <v>12</v>
      </c>
      <c r="F2221" s="73">
        <v>0</v>
      </c>
      <c r="G2221" s="73" t="s">
        <v>330</v>
      </c>
      <c r="H2221" s="73" t="s">
        <v>331</v>
      </c>
      <c r="I2221" s="73" t="s">
        <v>288</v>
      </c>
    </row>
    <row r="2222" spans="1:9" x14ac:dyDescent="0.25">
      <c r="A2222" s="73" t="s">
        <v>329</v>
      </c>
      <c r="B2222" s="74">
        <v>46251</v>
      </c>
      <c r="C2222" s="73">
        <v>40</v>
      </c>
      <c r="D2222" s="73">
        <v>0</v>
      </c>
      <c r="E2222" s="75">
        <v>0</v>
      </c>
      <c r="F2222" s="73">
        <v>0</v>
      </c>
      <c r="G2222" s="73" t="s">
        <v>330</v>
      </c>
      <c r="H2222" s="73" t="s">
        <v>331</v>
      </c>
      <c r="I2222" s="73" t="s">
        <v>288</v>
      </c>
    </row>
    <row r="2223" spans="1:9" x14ac:dyDescent="0.25">
      <c r="A2223" s="73" t="s">
        <v>329</v>
      </c>
      <c r="B2223" s="74">
        <v>46254</v>
      </c>
      <c r="C2223" s="73">
        <v>40</v>
      </c>
      <c r="D2223" s="73">
        <v>0</v>
      </c>
      <c r="E2223" s="75">
        <v>0</v>
      </c>
      <c r="F2223" s="73">
        <v>0</v>
      </c>
      <c r="G2223" s="73" t="s">
        <v>330</v>
      </c>
      <c r="H2223" s="73" t="s">
        <v>331</v>
      </c>
      <c r="I2223" s="73" t="s">
        <v>288</v>
      </c>
    </row>
    <row r="2224" spans="1:9" x14ac:dyDescent="0.25">
      <c r="A2224" s="73" t="s">
        <v>329</v>
      </c>
      <c r="B2224" s="74">
        <v>46261</v>
      </c>
      <c r="C2224" s="73">
        <v>40</v>
      </c>
      <c r="D2224" s="73">
        <v>6</v>
      </c>
      <c r="E2224" s="75">
        <v>6</v>
      </c>
      <c r="F2224" s="73">
        <v>0</v>
      </c>
      <c r="G2224" s="73" t="s">
        <v>330</v>
      </c>
      <c r="H2224" s="73" t="s">
        <v>331</v>
      </c>
      <c r="I2224" s="73" t="s">
        <v>288</v>
      </c>
    </row>
    <row r="2225" spans="1:9" x14ac:dyDescent="0.25">
      <c r="A2225" s="73" t="s">
        <v>329</v>
      </c>
      <c r="B2225" s="74">
        <v>46268</v>
      </c>
      <c r="C2225" s="73">
        <v>40</v>
      </c>
      <c r="D2225" s="73">
        <v>18</v>
      </c>
      <c r="E2225" s="75">
        <v>18</v>
      </c>
      <c r="F2225" s="73">
        <v>0</v>
      </c>
      <c r="G2225" s="73" t="s">
        <v>330</v>
      </c>
      <c r="H2225" s="73" t="s">
        <v>331</v>
      </c>
      <c r="I2225" s="73" t="s">
        <v>288</v>
      </c>
    </row>
    <row r="2226" spans="1:9" x14ac:dyDescent="0.25">
      <c r="A2226" s="73" t="s">
        <v>329</v>
      </c>
      <c r="B2226" s="74">
        <v>46275</v>
      </c>
      <c r="C2226" s="73">
        <v>40</v>
      </c>
      <c r="D2226" s="73">
        <v>0</v>
      </c>
      <c r="E2226" s="75">
        <v>0</v>
      </c>
      <c r="F2226" s="73">
        <v>0</v>
      </c>
      <c r="G2226" s="73" t="s">
        <v>330</v>
      </c>
      <c r="H2226" s="73" t="s">
        <v>331</v>
      </c>
      <c r="I2226" s="73" t="s">
        <v>288</v>
      </c>
    </row>
    <row r="2227" spans="1:9" x14ac:dyDescent="0.25">
      <c r="A2227" s="73" t="s">
        <v>329</v>
      </c>
      <c r="B2227" s="74">
        <v>46282</v>
      </c>
      <c r="C2227" s="73">
        <v>40</v>
      </c>
      <c r="D2227" s="73">
        <v>0</v>
      </c>
      <c r="E2227" s="75">
        <v>0</v>
      </c>
      <c r="F2227" s="73">
        <v>0</v>
      </c>
      <c r="G2227" s="73" t="s">
        <v>330</v>
      </c>
      <c r="H2227" s="73" t="s">
        <v>331</v>
      </c>
      <c r="I2227" s="73" t="s">
        <v>288</v>
      </c>
    </row>
    <row r="2228" spans="1:9" x14ac:dyDescent="0.25">
      <c r="A2228" s="73" t="s">
        <v>329</v>
      </c>
      <c r="B2228" s="74">
        <v>46289</v>
      </c>
      <c r="C2228" s="73">
        <v>40</v>
      </c>
      <c r="D2228" s="73">
        <v>0</v>
      </c>
      <c r="E2228" s="75">
        <v>0</v>
      </c>
      <c r="F2228" s="73">
        <v>0</v>
      </c>
      <c r="G2228" s="73" t="s">
        <v>330</v>
      </c>
      <c r="H2228" s="73" t="s">
        <v>331</v>
      </c>
      <c r="I2228" s="73" t="s">
        <v>288</v>
      </c>
    </row>
    <row r="2229" spans="1:9" x14ac:dyDescent="0.25">
      <c r="A2229" s="73" t="s">
        <v>329</v>
      </c>
      <c r="B2229" s="74">
        <v>46296</v>
      </c>
      <c r="C2229" s="73">
        <v>40</v>
      </c>
      <c r="D2229" s="73">
        <v>1</v>
      </c>
      <c r="E2229" s="75">
        <v>1</v>
      </c>
      <c r="F2229" s="73">
        <v>0</v>
      </c>
      <c r="G2229" s="73" t="s">
        <v>330</v>
      </c>
      <c r="H2229" s="73" t="s">
        <v>331</v>
      </c>
      <c r="I2229" s="73" t="s">
        <v>288</v>
      </c>
    </row>
    <row r="2230" spans="1:9" x14ac:dyDescent="0.25">
      <c r="A2230" s="73" t="s">
        <v>332</v>
      </c>
      <c r="B2230" s="74">
        <v>46220</v>
      </c>
      <c r="C2230" s="73">
        <v>43</v>
      </c>
      <c r="D2230" s="73">
        <v>6</v>
      </c>
      <c r="E2230" s="75">
        <v>6</v>
      </c>
      <c r="F2230" s="73">
        <v>0</v>
      </c>
      <c r="G2230" s="73" t="s">
        <v>333</v>
      </c>
      <c r="H2230" s="73" t="s">
        <v>334</v>
      </c>
      <c r="I2230" s="73" t="s">
        <v>288</v>
      </c>
    </row>
    <row r="2231" spans="1:9" x14ac:dyDescent="0.25">
      <c r="A2231" s="73" t="s">
        <v>332</v>
      </c>
      <c r="B2231" s="74">
        <v>46227</v>
      </c>
      <c r="C2231" s="73">
        <v>43</v>
      </c>
      <c r="D2231" s="73">
        <v>4</v>
      </c>
      <c r="E2231" s="75">
        <v>4</v>
      </c>
      <c r="F2231" s="73">
        <v>0</v>
      </c>
      <c r="G2231" s="73" t="s">
        <v>333</v>
      </c>
      <c r="H2231" s="73" t="s">
        <v>334</v>
      </c>
      <c r="I2231" s="73" t="s">
        <v>288</v>
      </c>
    </row>
    <row r="2232" spans="1:9" x14ac:dyDescent="0.25">
      <c r="A2232" s="73" t="s">
        <v>332</v>
      </c>
      <c r="B2232" s="74">
        <v>46234</v>
      </c>
      <c r="C2232" s="73">
        <v>43</v>
      </c>
      <c r="D2232" s="73">
        <v>1</v>
      </c>
      <c r="E2232" s="75">
        <v>1</v>
      </c>
      <c r="F2232" s="73">
        <v>0</v>
      </c>
      <c r="G2232" s="73" t="s">
        <v>333</v>
      </c>
      <c r="H2232" s="73" t="s">
        <v>334</v>
      </c>
      <c r="I2232" s="73" t="s">
        <v>288</v>
      </c>
    </row>
    <row r="2233" spans="1:9" x14ac:dyDescent="0.25">
      <c r="A2233" s="73" t="s">
        <v>332</v>
      </c>
      <c r="B2233" s="74">
        <v>46241</v>
      </c>
      <c r="C2233" s="73">
        <v>43</v>
      </c>
      <c r="D2233" s="73">
        <v>0</v>
      </c>
      <c r="E2233" s="75">
        <v>0</v>
      </c>
      <c r="F2233" s="73">
        <v>0</v>
      </c>
      <c r="G2233" s="73" t="s">
        <v>333</v>
      </c>
      <c r="H2233" s="73" t="s">
        <v>334</v>
      </c>
      <c r="I2233" s="73" t="s">
        <v>288</v>
      </c>
    </row>
    <row r="2234" spans="1:9" x14ac:dyDescent="0.25">
      <c r="A2234" s="73" t="s">
        <v>332</v>
      </c>
      <c r="B2234" s="74">
        <v>46248</v>
      </c>
      <c r="C2234" s="73">
        <v>43</v>
      </c>
      <c r="D2234" s="73">
        <v>20</v>
      </c>
      <c r="E2234" s="75">
        <v>20</v>
      </c>
      <c r="F2234" s="73">
        <v>0</v>
      </c>
      <c r="G2234" s="73" t="s">
        <v>333</v>
      </c>
      <c r="H2234" s="73" t="s">
        <v>334</v>
      </c>
      <c r="I2234" s="73" t="s">
        <v>288</v>
      </c>
    </row>
    <row r="2235" spans="1:9" x14ac:dyDescent="0.25">
      <c r="A2235" s="73" t="s">
        <v>332</v>
      </c>
      <c r="B2235" s="74">
        <v>46252</v>
      </c>
      <c r="C2235" s="73">
        <v>43</v>
      </c>
      <c r="D2235" s="73">
        <v>0</v>
      </c>
      <c r="E2235" s="75">
        <v>0</v>
      </c>
      <c r="F2235" s="73">
        <v>0</v>
      </c>
      <c r="G2235" s="73" t="s">
        <v>333</v>
      </c>
      <c r="H2235" s="73" t="s">
        <v>334</v>
      </c>
      <c r="I2235" s="73" t="s">
        <v>288</v>
      </c>
    </row>
    <row r="2236" spans="1:9" x14ac:dyDescent="0.25">
      <c r="A2236" s="73" t="s">
        <v>332</v>
      </c>
      <c r="B2236" s="74">
        <v>46255</v>
      </c>
      <c r="C2236" s="73">
        <v>43</v>
      </c>
      <c r="D2236" s="73">
        <v>0</v>
      </c>
      <c r="E2236" s="75">
        <v>0</v>
      </c>
      <c r="F2236" s="73">
        <v>0</v>
      </c>
      <c r="G2236" s="73" t="s">
        <v>333</v>
      </c>
      <c r="H2236" s="73" t="s">
        <v>334</v>
      </c>
      <c r="I2236" s="73" t="s">
        <v>288</v>
      </c>
    </row>
    <row r="2237" spans="1:9" x14ac:dyDescent="0.25">
      <c r="A2237" s="73" t="s">
        <v>332</v>
      </c>
      <c r="B2237" s="74">
        <v>46262</v>
      </c>
      <c r="C2237" s="73">
        <v>43</v>
      </c>
      <c r="D2237" s="73">
        <v>4</v>
      </c>
      <c r="E2237" s="75">
        <v>4</v>
      </c>
      <c r="F2237" s="73">
        <v>0</v>
      </c>
      <c r="G2237" s="73" t="s">
        <v>333</v>
      </c>
      <c r="H2237" s="73" t="s">
        <v>334</v>
      </c>
      <c r="I2237" s="73" t="s">
        <v>288</v>
      </c>
    </row>
    <row r="2238" spans="1:9" x14ac:dyDescent="0.25">
      <c r="A2238" s="73" t="s">
        <v>332</v>
      </c>
      <c r="B2238" s="74">
        <v>46269</v>
      </c>
      <c r="C2238" s="73">
        <v>43</v>
      </c>
      <c r="D2238" s="73">
        <v>0</v>
      </c>
      <c r="E2238" s="75">
        <v>0</v>
      </c>
      <c r="F2238" s="73">
        <v>0</v>
      </c>
      <c r="G2238" s="73" t="s">
        <v>333</v>
      </c>
      <c r="H2238" s="73" t="s">
        <v>334</v>
      </c>
      <c r="I2238" s="73" t="s">
        <v>288</v>
      </c>
    </row>
    <row r="2239" spans="1:9" x14ac:dyDescent="0.25">
      <c r="A2239" s="73" t="s">
        <v>332</v>
      </c>
      <c r="B2239" s="74">
        <v>46276</v>
      </c>
      <c r="C2239" s="73">
        <v>43</v>
      </c>
      <c r="D2239" s="73">
        <v>3</v>
      </c>
      <c r="E2239" s="75">
        <v>3</v>
      </c>
      <c r="F2239" s="73">
        <v>0</v>
      </c>
      <c r="G2239" s="73" t="s">
        <v>333</v>
      </c>
      <c r="H2239" s="73" t="s">
        <v>334</v>
      </c>
      <c r="I2239" s="73" t="s">
        <v>288</v>
      </c>
    </row>
    <row r="2240" spans="1:9" x14ac:dyDescent="0.25">
      <c r="A2240" s="73" t="s">
        <v>332</v>
      </c>
      <c r="B2240" s="74">
        <v>46283</v>
      </c>
      <c r="C2240" s="73">
        <v>43</v>
      </c>
      <c r="D2240" s="73">
        <v>10</v>
      </c>
      <c r="E2240" s="75">
        <v>10</v>
      </c>
      <c r="F2240" s="73">
        <v>0</v>
      </c>
      <c r="G2240" s="73" t="s">
        <v>333</v>
      </c>
      <c r="H2240" s="73" t="s">
        <v>334</v>
      </c>
      <c r="I2240" s="73" t="s">
        <v>288</v>
      </c>
    </row>
    <row r="2241" spans="1:9" x14ac:dyDescent="0.25">
      <c r="A2241" s="73" t="s">
        <v>332</v>
      </c>
      <c r="B2241" s="74">
        <v>46290</v>
      </c>
      <c r="C2241" s="73">
        <v>43</v>
      </c>
      <c r="D2241" s="73">
        <v>0</v>
      </c>
      <c r="E2241" s="75">
        <v>0</v>
      </c>
      <c r="F2241" s="73">
        <v>0</v>
      </c>
      <c r="G2241" s="73" t="s">
        <v>333</v>
      </c>
      <c r="H2241" s="73" t="s">
        <v>334</v>
      </c>
      <c r="I2241" s="73" t="s">
        <v>288</v>
      </c>
    </row>
    <row r="2242" spans="1:9" x14ac:dyDescent="0.25">
      <c r="A2242" s="73" t="s">
        <v>332</v>
      </c>
      <c r="B2242" s="74">
        <v>46297</v>
      </c>
      <c r="C2242" s="73">
        <v>43</v>
      </c>
      <c r="D2242" s="73">
        <v>0</v>
      </c>
      <c r="E2242" s="75">
        <v>0</v>
      </c>
      <c r="F2242" s="73">
        <v>0</v>
      </c>
      <c r="G2242" s="73" t="s">
        <v>333</v>
      </c>
      <c r="H2242" s="73" t="s">
        <v>334</v>
      </c>
      <c r="I2242" s="73" t="s">
        <v>288</v>
      </c>
    </row>
    <row r="2243" spans="1:9" x14ac:dyDescent="0.25">
      <c r="A2243" s="73" t="s">
        <v>283</v>
      </c>
      <c r="B2243" s="74"/>
      <c r="C2243" s="73"/>
      <c r="D2243" s="73"/>
      <c r="F2243" s="73"/>
      <c r="G2243" s="73" t="s">
        <v>155</v>
      </c>
      <c r="H2243" s="73" t="s">
        <v>155</v>
      </c>
      <c r="I2243" s="73" t="s">
        <v>155</v>
      </c>
    </row>
    <row r="2244" spans="1:9" x14ac:dyDescent="0.25">
      <c r="A2244" s="73" t="s">
        <v>286</v>
      </c>
      <c r="B2244" s="74"/>
      <c r="C2244" s="73"/>
      <c r="D2244" s="73"/>
      <c r="F2244" s="73"/>
      <c r="G2244" s="73" t="s">
        <v>159</v>
      </c>
      <c r="H2244" s="73" t="s">
        <v>158</v>
      </c>
      <c r="I2244" s="73" t="s">
        <v>287</v>
      </c>
    </row>
    <row r="2245" spans="1:9" x14ac:dyDescent="0.25">
      <c r="A2245" s="73" t="s">
        <v>142</v>
      </c>
      <c r="B2245" s="74">
        <v>46153</v>
      </c>
      <c r="C2245" s="73">
        <v>46</v>
      </c>
      <c r="D2245" s="73">
        <v>35</v>
      </c>
      <c r="E2245" s="75">
        <v>35</v>
      </c>
      <c r="F2245" s="73">
        <v>0</v>
      </c>
      <c r="G2245" s="73" t="s">
        <v>161</v>
      </c>
      <c r="H2245" s="73" t="s">
        <v>160</v>
      </c>
      <c r="I2245" s="73" t="s">
        <v>288</v>
      </c>
    </row>
    <row r="2246" spans="1:9" x14ac:dyDescent="0.25">
      <c r="A2246" s="73" t="s">
        <v>142</v>
      </c>
      <c r="B2246" s="74">
        <v>46154</v>
      </c>
      <c r="C2246" s="73">
        <v>48</v>
      </c>
      <c r="D2246" s="73">
        <v>34</v>
      </c>
      <c r="E2246" s="75">
        <v>34</v>
      </c>
      <c r="F2246" s="73">
        <v>0</v>
      </c>
      <c r="G2246" s="73" t="s">
        <v>161</v>
      </c>
      <c r="H2246" s="73" t="s">
        <v>160</v>
      </c>
      <c r="I2246" s="73" t="s">
        <v>293</v>
      </c>
    </row>
    <row r="2247" spans="1:9" x14ac:dyDescent="0.25">
      <c r="A2247" s="73" t="s">
        <v>142</v>
      </c>
      <c r="B2247" s="74">
        <v>46155</v>
      </c>
      <c r="C2247" s="73">
        <v>46</v>
      </c>
      <c r="D2247" s="73">
        <v>35</v>
      </c>
      <c r="E2247" s="75">
        <v>35</v>
      </c>
      <c r="F2247" s="73">
        <v>0</v>
      </c>
      <c r="G2247" s="73" t="s">
        <v>161</v>
      </c>
      <c r="H2247" s="73" t="s">
        <v>160</v>
      </c>
      <c r="I2247" s="73" t="s">
        <v>288</v>
      </c>
    </row>
    <row r="2248" spans="1:9" x14ac:dyDescent="0.25">
      <c r="A2248" s="73" t="s">
        <v>142</v>
      </c>
      <c r="B2248" s="74">
        <v>46157</v>
      </c>
      <c r="C2248" s="73">
        <v>46</v>
      </c>
      <c r="D2248" s="73">
        <v>40</v>
      </c>
      <c r="E2248" s="75">
        <v>40</v>
      </c>
      <c r="F2248" s="73">
        <v>0</v>
      </c>
      <c r="G2248" s="73" t="s">
        <v>161</v>
      </c>
      <c r="H2248" s="73" t="s">
        <v>160</v>
      </c>
      <c r="I2248" s="73" t="s">
        <v>288</v>
      </c>
    </row>
    <row r="2249" spans="1:9" x14ac:dyDescent="0.25">
      <c r="A2249" s="73" t="s">
        <v>142</v>
      </c>
      <c r="B2249" s="74">
        <v>46159</v>
      </c>
      <c r="C2249" s="73">
        <v>48</v>
      </c>
      <c r="D2249" s="73">
        <v>43</v>
      </c>
      <c r="E2249" s="75">
        <v>43</v>
      </c>
      <c r="F2249" s="73">
        <v>0</v>
      </c>
      <c r="G2249" s="73" t="s">
        <v>161</v>
      </c>
      <c r="H2249" s="73" t="s">
        <v>160</v>
      </c>
      <c r="I2249" s="73" t="s">
        <v>293</v>
      </c>
    </row>
    <row r="2250" spans="1:9" x14ac:dyDescent="0.25">
      <c r="A2250" s="73" t="s">
        <v>142</v>
      </c>
      <c r="B2250" s="74">
        <v>46160</v>
      </c>
      <c r="C2250" s="73">
        <v>46</v>
      </c>
      <c r="D2250" s="73">
        <v>40</v>
      </c>
      <c r="E2250" s="75">
        <v>40</v>
      </c>
      <c r="F2250" s="73">
        <v>0</v>
      </c>
      <c r="G2250" s="73" t="s">
        <v>161</v>
      </c>
      <c r="H2250" s="73" t="s">
        <v>160</v>
      </c>
      <c r="I2250" s="73" t="s">
        <v>288</v>
      </c>
    </row>
    <row r="2251" spans="1:9" x14ac:dyDescent="0.25">
      <c r="A2251" s="73" t="s">
        <v>142</v>
      </c>
      <c r="B2251" s="74">
        <v>46161</v>
      </c>
      <c r="C2251" s="73">
        <v>45</v>
      </c>
      <c r="D2251" s="73">
        <v>33</v>
      </c>
      <c r="E2251" s="75">
        <v>33</v>
      </c>
      <c r="F2251" s="73">
        <v>0</v>
      </c>
      <c r="G2251" s="73" t="s">
        <v>161</v>
      </c>
      <c r="H2251" s="73" t="s">
        <v>160</v>
      </c>
      <c r="I2251" s="73" t="s">
        <v>288</v>
      </c>
    </row>
    <row r="2252" spans="1:9" x14ac:dyDescent="0.25">
      <c r="A2252" s="73" t="s">
        <v>142</v>
      </c>
      <c r="B2252" s="74">
        <v>46162</v>
      </c>
      <c r="C2252" s="73">
        <v>46</v>
      </c>
      <c r="D2252" s="73">
        <v>34</v>
      </c>
      <c r="E2252" s="75">
        <v>34</v>
      </c>
      <c r="F2252" s="73">
        <v>0</v>
      </c>
      <c r="G2252" s="73" t="s">
        <v>161</v>
      </c>
      <c r="H2252" s="73" t="s">
        <v>160</v>
      </c>
      <c r="I2252" s="73" t="s">
        <v>288</v>
      </c>
    </row>
    <row r="2253" spans="1:9" x14ac:dyDescent="0.25">
      <c r="A2253" s="73" t="s">
        <v>142</v>
      </c>
      <c r="B2253" s="74">
        <v>46164</v>
      </c>
      <c r="C2253" s="73">
        <v>42</v>
      </c>
      <c r="D2253" s="73">
        <v>36</v>
      </c>
      <c r="E2253" s="75">
        <v>36</v>
      </c>
      <c r="F2253" s="73">
        <v>0</v>
      </c>
      <c r="G2253" s="73" t="s">
        <v>161</v>
      </c>
      <c r="H2253" s="73" t="s">
        <v>160</v>
      </c>
      <c r="I2253" s="73" t="s">
        <v>291</v>
      </c>
    </row>
    <row r="2254" spans="1:9" x14ac:dyDescent="0.25">
      <c r="A2254" s="73" t="s">
        <v>142</v>
      </c>
      <c r="B2254" s="74">
        <v>46166</v>
      </c>
      <c r="C2254" s="73">
        <v>48</v>
      </c>
      <c r="D2254" s="73">
        <v>43</v>
      </c>
      <c r="E2254" s="75">
        <v>43</v>
      </c>
      <c r="F2254" s="73">
        <v>0</v>
      </c>
      <c r="G2254" s="73" t="s">
        <v>161</v>
      </c>
      <c r="H2254" s="73" t="s">
        <v>160</v>
      </c>
      <c r="I2254" s="73" t="s">
        <v>293</v>
      </c>
    </row>
    <row r="2255" spans="1:9" x14ac:dyDescent="0.25">
      <c r="A2255" s="73" t="s">
        <v>142</v>
      </c>
      <c r="B2255" s="74">
        <v>46167</v>
      </c>
      <c r="C2255" s="73">
        <v>46</v>
      </c>
      <c r="D2255" s="73">
        <v>41</v>
      </c>
      <c r="E2255" s="75">
        <v>41</v>
      </c>
      <c r="F2255" s="73">
        <v>0</v>
      </c>
      <c r="G2255" s="73" t="s">
        <v>161</v>
      </c>
      <c r="H2255" s="73" t="s">
        <v>160</v>
      </c>
      <c r="I2255" s="73" t="s">
        <v>288</v>
      </c>
    </row>
    <row r="2256" spans="1:9" x14ac:dyDescent="0.25">
      <c r="A2256" s="73" t="s">
        <v>142</v>
      </c>
      <c r="B2256" s="74">
        <v>46168</v>
      </c>
      <c r="C2256" s="73">
        <v>48</v>
      </c>
      <c r="D2256" s="73">
        <v>37</v>
      </c>
      <c r="E2256" s="75">
        <v>37</v>
      </c>
      <c r="F2256" s="73">
        <v>0</v>
      </c>
      <c r="G2256" s="73" t="s">
        <v>161</v>
      </c>
      <c r="H2256" s="73" t="s">
        <v>160</v>
      </c>
      <c r="I2256" s="73" t="s">
        <v>293</v>
      </c>
    </row>
    <row r="2257" spans="1:9" x14ac:dyDescent="0.25">
      <c r="A2257" s="73" t="s">
        <v>142</v>
      </c>
      <c r="B2257" s="74">
        <v>46169</v>
      </c>
      <c r="C2257" s="73">
        <v>46</v>
      </c>
      <c r="D2257" s="73">
        <v>40</v>
      </c>
      <c r="E2257" s="75">
        <v>40</v>
      </c>
      <c r="F2257" s="73">
        <v>0</v>
      </c>
      <c r="G2257" s="73" t="s">
        <v>161</v>
      </c>
      <c r="H2257" s="73" t="s">
        <v>160</v>
      </c>
      <c r="I2257" s="73" t="s">
        <v>288</v>
      </c>
    </row>
    <row r="2258" spans="1:9" x14ac:dyDescent="0.25">
      <c r="A2258" s="73" t="s">
        <v>142</v>
      </c>
      <c r="B2258" s="74">
        <v>46171</v>
      </c>
      <c r="C2258" s="73">
        <v>46</v>
      </c>
      <c r="D2258" s="73">
        <v>33</v>
      </c>
      <c r="E2258" s="75">
        <v>33</v>
      </c>
      <c r="F2258" s="73">
        <v>1</v>
      </c>
      <c r="G2258" s="73" t="s">
        <v>161</v>
      </c>
      <c r="H2258" s="73" t="s">
        <v>160</v>
      </c>
      <c r="I2258" s="73" t="s">
        <v>288</v>
      </c>
    </row>
    <row r="2259" spans="1:9" x14ac:dyDescent="0.25">
      <c r="A2259" s="73" t="s">
        <v>142</v>
      </c>
      <c r="B2259" s="74">
        <v>46173</v>
      </c>
      <c r="C2259" s="73">
        <v>48</v>
      </c>
      <c r="D2259" s="73">
        <v>36</v>
      </c>
      <c r="E2259" s="75">
        <v>36</v>
      </c>
      <c r="F2259" s="73">
        <v>1</v>
      </c>
      <c r="G2259" s="73" t="s">
        <v>161</v>
      </c>
      <c r="H2259" s="73" t="s">
        <v>160</v>
      </c>
      <c r="I2259" s="73" t="s">
        <v>293</v>
      </c>
    </row>
    <row r="2260" spans="1:9" x14ac:dyDescent="0.25">
      <c r="A2260" s="73" t="s">
        <v>142</v>
      </c>
      <c r="B2260" s="74">
        <v>46174</v>
      </c>
      <c r="C2260" s="73">
        <v>46</v>
      </c>
      <c r="D2260" s="73">
        <v>18</v>
      </c>
      <c r="E2260" s="75">
        <v>18</v>
      </c>
      <c r="F2260" s="73">
        <v>1</v>
      </c>
      <c r="G2260" s="73" t="s">
        <v>161</v>
      </c>
      <c r="H2260" s="73" t="s">
        <v>160</v>
      </c>
      <c r="I2260" s="73" t="s">
        <v>288</v>
      </c>
    </row>
    <row r="2261" spans="1:9" x14ac:dyDescent="0.25">
      <c r="A2261" s="73" t="s">
        <v>142</v>
      </c>
      <c r="B2261" s="74">
        <v>46175</v>
      </c>
      <c r="C2261" s="73">
        <v>47</v>
      </c>
      <c r="D2261" s="73">
        <v>24</v>
      </c>
      <c r="E2261" s="75">
        <v>24</v>
      </c>
      <c r="F2261" s="73">
        <v>1</v>
      </c>
      <c r="G2261" s="73" t="s">
        <v>161</v>
      </c>
      <c r="H2261" s="73" t="s">
        <v>160</v>
      </c>
      <c r="I2261" s="73" t="s">
        <v>293</v>
      </c>
    </row>
    <row r="2262" spans="1:9" x14ac:dyDescent="0.25">
      <c r="A2262" s="73" t="s">
        <v>142</v>
      </c>
      <c r="B2262" s="74">
        <v>46176</v>
      </c>
      <c r="C2262" s="73">
        <v>46</v>
      </c>
      <c r="D2262" s="73">
        <v>17</v>
      </c>
      <c r="E2262" s="75">
        <v>17</v>
      </c>
      <c r="F2262" s="73">
        <v>1</v>
      </c>
      <c r="G2262" s="73" t="s">
        <v>161</v>
      </c>
      <c r="H2262" s="73" t="s">
        <v>160</v>
      </c>
      <c r="I2262" s="73" t="s">
        <v>288</v>
      </c>
    </row>
    <row r="2263" spans="1:9" x14ac:dyDescent="0.25">
      <c r="A2263" s="73" t="s">
        <v>142</v>
      </c>
      <c r="B2263" s="74">
        <v>46177</v>
      </c>
      <c r="C2263" s="73">
        <v>42</v>
      </c>
      <c r="D2263" s="73">
        <v>13</v>
      </c>
      <c r="E2263" s="75">
        <v>13</v>
      </c>
      <c r="F2263" s="73">
        <v>1</v>
      </c>
      <c r="G2263" s="73" t="s">
        <v>161</v>
      </c>
      <c r="H2263" s="73" t="s">
        <v>160</v>
      </c>
      <c r="I2263" s="73" t="s">
        <v>291</v>
      </c>
    </row>
    <row r="2264" spans="1:9" x14ac:dyDescent="0.25">
      <c r="A2264" s="73" t="s">
        <v>142</v>
      </c>
      <c r="B2264" s="74">
        <v>46178</v>
      </c>
      <c r="C2264" s="73">
        <v>46</v>
      </c>
      <c r="D2264" s="73">
        <v>24</v>
      </c>
      <c r="E2264" s="75">
        <v>24</v>
      </c>
      <c r="F2264" s="73">
        <v>1</v>
      </c>
      <c r="G2264" s="73" t="s">
        <v>161</v>
      </c>
      <c r="H2264" s="73" t="s">
        <v>160</v>
      </c>
      <c r="I2264" s="73" t="s">
        <v>288</v>
      </c>
    </row>
    <row r="2265" spans="1:9" x14ac:dyDescent="0.25">
      <c r="A2265" s="73" t="s">
        <v>142</v>
      </c>
      <c r="B2265" s="74">
        <v>46180</v>
      </c>
      <c r="C2265" s="73">
        <v>46</v>
      </c>
      <c r="D2265" s="73">
        <v>16</v>
      </c>
      <c r="E2265" s="75">
        <v>16</v>
      </c>
      <c r="F2265" s="73">
        <v>1</v>
      </c>
      <c r="G2265" s="73" t="s">
        <v>161</v>
      </c>
      <c r="H2265" s="73" t="s">
        <v>160</v>
      </c>
      <c r="I2265" s="73" t="s">
        <v>288</v>
      </c>
    </row>
    <row r="2266" spans="1:9" x14ac:dyDescent="0.25">
      <c r="A2266" s="73" t="s">
        <v>142</v>
      </c>
      <c r="B2266" s="74">
        <v>46181</v>
      </c>
      <c r="C2266" s="73">
        <v>46</v>
      </c>
      <c r="D2266" s="73">
        <v>21</v>
      </c>
      <c r="E2266" s="75">
        <v>21</v>
      </c>
      <c r="F2266" s="73">
        <v>1</v>
      </c>
      <c r="G2266" s="73" t="s">
        <v>161</v>
      </c>
      <c r="H2266" s="73" t="s">
        <v>160</v>
      </c>
      <c r="I2266" s="73" t="s">
        <v>288</v>
      </c>
    </row>
    <row r="2267" spans="1:9" x14ac:dyDescent="0.25">
      <c r="A2267" s="73" t="s">
        <v>142</v>
      </c>
      <c r="B2267" s="74">
        <v>46182</v>
      </c>
      <c r="C2267" s="73">
        <v>42</v>
      </c>
      <c r="D2267" s="73">
        <v>12</v>
      </c>
      <c r="E2267" s="75">
        <v>12</v>
      </c>
      <c r="F2267" s="73">
        <v>1</v>
      </c>
      <c r="G2267" s="73" t="s">
        <v>161</v>
      </c>
      <c r="H2267" s="73" t="s">
        <v>160</v>
      </c>
      <c r="I2267" s="73" t="s">
        <v>293</v>
      </c>
    </row>
    <row r="2268" spans="1:9" x14ac:dyDescent="0.25">
      <c r="A2268" s="73" t="s">
        <v>142</v>
      </c>
      <c r="B2268" s="74">
        <v>46184</v>
      </c>
      <c r="C2268" s="73">
        <v>46</v>
      </c>
      <c r="D2268" s="73">
        <v>9</v>
      </c>
      <c r="E2268" s="75">
        <v>9</v>
      </c>
      <c r="F2268" s="73">
        <v>1</v>
      </c>
      <c r="G2268" s="73" t="s">
        <v>161</v>
      </c>
      <c r="H2268" s="73" t="s">
        <v>160</v>
      </c>
      <c r="I2268" s="73" t="s">
        <v>288</v>
      </c>
    </row>
    <row r="2269" spans="1:9" x14ac:dyDescent="0.25">
      <c r="A2269" s="73" t="s">
        <v>142</v>
      </c>
      <c r="B2269" s="74">
        <v>46185</v>
      </c>
      <c r="C2269" s="73">
        <v>46</v>
      </c>
      <c r="D2269" s="73">
        <v>7</v>
      </c>
      <c r="E2269" s="75">
        <v>7</v>
      </c>
      <c r="F2269" s="73">
        <v>1</v>
      </c>
      <c r="G2269" s="73" t="s">
        <v>161</v>
      </c>
      <c r="H2269" s="73" t="s">
        <v>160</v>
      </c>
      <c r="I2269" s="73" t="s">
        <v>288</v>
      </c>
    </row>
    <row r="2270" spans="1:9" x14ac:dyDescent="0.25">
      <c r="A2270" s="73" t="s">
        <v>142</v>
      </c>
      <c r="B2270" s="74">
        <v>46187</v>
      </c>
      <c r="C2270" s="73">
        <v>46</v>
      </c>
      <c r="D2270" s="73">
        <v>13</v>
      </c>
      <c r="E2270" s="75">
        <v>13</v>
      </c>
      <c r="F2270" s="73">
        <v>1</v>
      </c>
      <c r="G2270" s="73" t="s">
        <v>161</v>
      </c>
      <c r="H2270" s="73" t="s">
        <v>160</v>
      </c>
      <c r="I2270" s="73" t="s">
        <v>288</v>
      </c>
    </row>
    <row r="2271" spans="1:9" x14ac:dyDescent="0.25">
      <c r="A2271" s="73" t="s">
        <v>142</v>
      </c>
      <c r="B2271" s="74">
        <v>46188</v>
      </c>
      <c r="C2271" s="73">
        <v>46</v>
      </c>
      <c r="D2271" s="73">
        <v>9</v>
      </c>
      <c r="E2271" s="75">
        <v>9</v>
      </c>
      <c r="F2271" s="73">
        <v>1</v>
      </c>
      <c r="G2271" s="73" t="s">
        <v>161</v>
      </c>
      <c r="H2271" s="73" t="s">
        <v>160</v>
      </c>
      <c r="I2271" s="73" t="s">
        <v>288</v>
      </c>
    </row>
    <row r="2272" spans="1:9" x14ac:dyDescent="0.25">
      <c r="A2272" s="73" t="s">
        <v>142</v>
      </c>
      <c r="B2272" s="74">
        <v>46189</v>
      </c>
      <c r="C2272" s="73">
        <v>48</v>
      </c>
      <c r="D2272" s="73">
        <v>11</v>
      </c>
      <c r="E2272" s="75">
        <v>11</v>
      </c>
      <c r="F2272" s="73">
        <v>1</v>
      </c>
      <c r="G2272" s="73" t="s">
        <v>161</v>
      </c>
      <c r="H2272" s="73" t="s">
        <v>160</v>
      </c>
      <c r="I2272" s="73" t="s">
        <v>293</v>
      </c>
    </row>
    <row r="2273" spans="1:9" x14ac:dyDescent="0.25">
      <c r="A2273" s="73" t="s">
        <v>142</v>
      </c>
      <c r="B2273" s="74">
        <v>46190</v>
      </c>
      <c r="C2273" s="73">
        <v>46</v>
      </c>
      <c r="D2273" s="73">
        <v>0</v>
      </c>
      <c r="E2273" s="75">
        <v>0</v>
      </c>
      <c r="F2273" s="73">
        <v>1</v>
      </c>
      <c r="G2273" s="73" t="s">
        <v>161</v>
      </c>
      <c r="H2273" s="73" t="s">
        <v>160</v>
      </c>
      <c r="I2273" s="73" t="s">
        <v>288</v>
      </c>
    </row>
    <row r="2274" spans="1:9" x14ac:dyDescent="0.25">
      <c r="A2274" s="73" t="s">
        <v>142</v>
      </c>
      <c r="B2274" s="74">
        <v>46191</v>
      </c>
      <c r="C2274" s="73">
        <v>46</v>
      </c>
      <c r="D2274" s="73">
        <v>10</v>
      </c>
      <c r="E2274" s="75">
        <v>10</v>
      </c>
      <c r="F2274" s="73">
        <v>1</v>
      </c>
      <c r="G2274" s="73" t="s">
        <v>161</v>
      </c>
      <c r="H2274" s="73" t="s">
        <v>160</v>
      </c>
      <c r="I2274" s="73" t="s">
        <v>288</v>
      </c>
    </row>
    <row r="2275" spans="1:9" x14ac:dyDescent="0.25">
      <c r="A2275" s="73" t="s">
        <v>142</v>
      </c>
      <c r="B2275" s="74">
        <v>46192</v>
      </c>
      <c r="C2275" s="73">
        <v>72</v>
      </c>
      <c r="D2275" s="73">
        <v>12</v>
      </c>
      <c r="E2275" s="75">
        <v>12</v>
      </c>
      <c r="F2275" s="73">
        <v>1</v>
      </c>
      <c r="G2275" s="73" t="s">
        <v>161</v>
      </c>
      <c r="H2275" s="73" t="s">
        <v>160</v>
      </c>
      <c r="I2275" s="73" t="s">
        <v>289</v>
      </c>
    </row>
    <row r="2276" spans="1:9" x14ac:dyDescent="0.25">
      <c r="A2276" s="73" t="s">
        <v>142</v>
      </c>
      <c r="B2276" s="74">
        <v>46194</v>
      </c>
      <c r="C2276" s="73">
        <v>42</v>
      </c>
      <c r="D2276" s="73">
        <v>8</v>
      </c>
      <c r="E2276" s="75">
        <v>8</v>
      </c>
      <c r="F2276" s="73">
        <v>1</v>
      </c>
      <c r="G2276" s="73" t="s">
        <v>161</v>
      </c>
      <c r="H2276" s="73" t="s">
        <v>160</v>
      </c>
      <c r="I2276" s="73" t="s">
        <v>291</v>
      </c>
    </row>
    <row r="2277" spans="1:9" x14ac:dyDescent="0.25">
      <c r="A2277" s="73" t="s">
        <v>142</v>
      </c>
      <c r="B2277" s="74">
        <v>46195</v>
      </c>
      <c r="C2277" s="73">
        <v>48</v>
      </c>
      <c r="D2277" s="73">
        <v>1</v>
      </c>
      <c r="E2277" s="75">
        <v>1</v>
      </c>
      <c r="F2277" s="73">
        <v>1</v>
      </c>
      <c r="G2277" s="73" t="s">
        <v>161</v>
      </c>
      <c r="H2277" s="73" t="s">
        <v>160</v>
      </c>
      <c r="I2277" s="73" t="s">
        <v>293</v>
      </c>
    </row>
    <row r="2278" spans="1:9" x14ac:dyDescent="0.25">
      <c r="A2278" s="73" t="s">
        <v>142</v>
      </c>
      <c r="B2278" s="74">
        <v>46196</v>
      </c>
      <c r="C2278" s="73">
        <v>48</v>
      </c>
      <c r="D2278" s="73">
        <v>8</v>
      </c>
      <c r="E2278" s="75">
        <v>8</v>
      </c>
      <c r="F2278" s="73">
        <v>1</v>
      </c>
      <c r="G2278" s="73" t="s">
        <v>161</v>
      </c>
      <c r="H2278" s="73" t="s">
        <v>160</v>
      </c>
      <c r="I2278" s="73" t="s">
        <v>293</v>
      </c>
    </row>
    <row r="2279" spans="1:9" x14ac:dyDescent="0.25">
      <c r="A2279" s="73" t="s">
        <v>142</v>
      </c>
      <c r="B2279" s="74">
        <v>46197</v>
      </c>
      <c r="C2279" s="73">
        <v>46</v>
      </c>
      <c r="D2279" s="73">
        <v>6</v>
      </c>
      <c r="E2279" s="75">
        <v>6</v>
      </c>
      <c r="F2279" s="73">
        <v>1</v>
      </c>
      <c r="G2279" s="73" t="s">
        <v>161</v>
      </c>
      <c r="H2279" s="73" t="s">
        <v>160</v>
      </c>
      <c r="I2279" s="73" t="s">
        <v>288</v>
      </c>
    </row>
    <row r="2280" spans="1:9" x14ac:dyDescent="0.25">
      <c r="A2280" s="73" t="s">
        <v>142</v>
      </c>
      <c r="B2280" s="74">
        <v>46199</v>
      </c>
      <c r="C2280" s="73">
        <v>29</v>
      </c>
      <c r="D2280" s="73">
        <v>21</v>
      </c>
      <c r="E2280" s="75">
        <v>21</v>
      </c>
      <c r="F2280" s="73">
        <v>1</v>
      </c>
      <c r="G2280" s="73" t="s">
        <v>161</v>
      </c>
      <c r="H2280" s="73" t="s">
        <v>160</v>
      </c>
      <c r="I2280" s="73" t="s">
        <v>288</v>
      </c>
    </row>
    <row r="2281" spans="1:9" x14ac:dyDescent="0.25">
      <c r="A2281" s="73" t="s">
        <v>142</v>
      </c>
      <c r="B2281" s="74">
        <v>46201</v>
      </c>
      <c r="C2281" s="73">
        <v>46</v>
      </c>
      <c r="D2281" s="73">
        <v>3</v>
      </c>
      <c r="E2281" s="75">
        <v>3</v>
      </c>
      <c r="F2281" s="73">
        <v>1</v>
      </c>
      <c r="G2281" s="73" t="s">
        <v>161</v>
      </c>
      <c r="H2281" s="73" t="s">
        <v>160</v>
      </c>
      <c r="I2281" s="73" t="s">
        <v>288</v>
      </c>
    </row>
    <row r="2282" spans="1:9" x14ac:dyDescent="0.25">
      <c r="A2282" s="73" t="s">
        <v>142</v>
      </c>
      <c r="B2282" s="74">
        <v>46202</v>
      </c>
      <c r="C2282" s="73">
        <v>48</v>
      </c>
      <c r="D2282" s="73">
        <v>1</v>
      </c>
      <c r="E2282" s="75">
        <v>1</v>
      </c>
      <c r="F2282" s="73">
        <v>1</v>
      </c>
      <c r="G2282" s="73" t="s">
        <v>161</v>
      </c>
      <c r="H2282" s="73" t="s">
        <v>160</v>
      </c>
      <c r="I2282" s="73" t="s">
        <v>293</v>
      </c>
    </row>
    <row r="2283" spans="1:9" x14ac:dyDescent="0.25">
      <c r="A2283" s="73" t="s">
        <v>142</v>
      </c>
      <c r="B2283" s="74">
        <v>46203</v>
      </c>
      <c r="C2283" s="73">
        <v>48</v>
      </c>
      <c r="D2283" s="73">
        <v>1</v>
      </c>
      <c r="E2283" s="75">
        <v>1</v>
      </c>
      <c r="F2283" s="73">
        <v>1</v>
      </c>
      <c r="G2283" s="73" t="s">
        <v>161</v>
      </c>
      <c r="H2283" s="73" t="s">
        <v>160</v>
      </c>
      <c r="I2283" s="73" t="s">
        <v>293</v>
      </c>
    </row>
    <row r="2284" spans="1:9" x14ac:dyDescent="0.25">
      <c r="A2284" s="73" t="s">
        <v>142</v>
      </c>
      <c r="B2284" s="74">
        <v>46204</v>
      </c>
      <c r="C2284" s="73">
        <v>46</v>
      </c>
      <c r="D2284" s="73">
        <v>10</v>
      </c>
      <c r="E2284" s="75">
        <v>10</v>
      </c>
      <c r="F2284" s="73">
        <v>1</v>
      </c>
      <c r="G2284" s="73" t="s">
        <v>161</v>
      </c>
      <c r="H2284" s="73" t="s">
        <v>160</v>
      </c>
      <c r="I2284" s="73" t="s">
        <v>288</v>
      </c>
    </row>
    <row r="2285" spans="1:9" x14ac:dyDescent="0.25">
      <c r="A2285" s="73" t="s">
        <v>142</v>
      </c>
      <c r="B2285" s="74">
        <v>46205</v>
      </c>
      <c r="C2285" s="73">
        <v>48</v>
      </c>
      <c r="D2285" s="73">
        <v>0</v>
      </c>
      <c r="E2285" s="75">
        <v>0</v>
      </c>
      <c r="F2285" s="73">
        <v>1</v>
      </c>
      <c r="G2285" s="73" t="s">
        <v>161</v>
      </c>
      <c r="H2285" s="73" t="s">
        <v>160</v>
      </c>
      <c r="I2285" s="73" t="s">
        <v>293</v>
      </c>
    </row>
    <row r="2286" spans="1:9" x14ac:dyDescent="0.25">
      <c r="A2286" s="73" t="s">
        <v>142</v>
      </c>
      <c r="B2286" s="74">
        <v>46206</v>
      </c>
      <c r="C2286" s="73">
        <v>46</v>
      </c>
      <c r="D2286" s="73">
        <v>2</v>
      </c>
      <c r="E2286" s="75">
        <v>2</v>
      </c>
      <c r="F2286" s="73">
        <v>1</v>
      </c>
      <c r="G2286" s="73" t="s">
        <v>161</v>
      </c>
      <c r="H2286" s="73" t="s">
        <v>160</v>
      </c>
      <c r="I2286" s="73" t="s">
        <v>288</v>
      </c>
    </row>
    <row r="2287" spans="1:9" x14ac:dyDescent="0.25">
      <c r="A2287" s="73" t="s">
        <v>142</v>
      </c>
      <c r="B2287" s="74">
        <v>46208</v>
      </c>
      <c r="C2287" s="73">
        <v>48</v>
      </c>
      <c r="D2287" s="73">
        <v>1</v>
      </c>
      <c r="E2287" s="75">
        <v>1</v>
      </c>
      <c r="F2287" s="73">
        <v>1</v>
      </c>
      <c r="G2287" s="73" t="s">
        <v>161</v>
      </c>
      <c r="H2287" s="73" t="s">
        <v>160</v>
      </c>
      <c r="I2287" s="73" t="s">
        <v>293</v>
      </c>
    </row>
    <row r="2288" spans="1:9" x14ac:dyDescent="0.25">
      <c r="A2288" s="73" t="s">
        <v>142</v>
      </c>
      <c r="B2288" s="74">
        <v>46210</v>
      </c>
      <c r="C2288" s="73">
        <v>48</v>
      </c>
      <c r="D2288" s="73">
        <v>4</v>
      </c>
      <c r="E2288" s="75">
        <v>4</v>
      </c>
      <c r="F2288" s="73">
        <v>1</v>
      </c>
      <c r="G2288" s="73" t="s">
        <v>161</v>
      </c>
      <c r="H2288" s="73" t="s">
        <v>160</v>
      </c>
      <c r="I2288" s="73" t="s">
        <v>293</v>
      </c>
    </row>
    <row r="2289" spans="1:9" x14ac:dyDescent="0.25">
      <c r="A2289" s="73" t="s">
        <v>142</v>
      </c>
      <c r="B2289" s="74">
        <v>46211</v>
      </c>
      <c r="C2289" s="73">
        <v>46</v>
      </c>
      <c r="D2289" s="73">
        <v>7</v>
      </c>
      <c r="E2289" s="75">
        <v>7</v>
      </c>
      <c r="F2289" s="73">
        <v>1</v>
      </c>
      <c r="G2289" s="73" t="s">
        <v>161</v>
      </c>
      <c r="H2289" s="73" t="s">
        <v>160</v>
      </c>
      <c r="I2289" s="73" t="s">
        <v>288</v>
      </c>
    </row>
    <row r="2290" spans="1:9" x14ac:dyDescent="0.25">
      <c r="A2290" s="73" t="s">
        <v>142</v>
      </c>
      <c r="B2290" s="74">
        <v>46213</v>
      </c>
      <c r="C2290" s="73">
        <v>48</v>
      </c>
      <c r="D2290" s="73">
        <v>3</v>
      </c>
      <c r="E2290" s="75">
        <v>3</v>
      </c>
      <c r="F2290" s="73">
        <v>1</v>
      </c>
      <c r="G2290" s="73" t="s">
        <v>161</v>
      </c>
      <c r="H2290" s="73" t="s">
        <v>160</v>
      </c>
      <c r="I2290" s="73" t="s">
        <v>293</v>
      </c>
    </row>
    <row r="2291" spans="1:9" x14ac:dyDescent="0.25">
      <c r="A2291" s="73" t="s">
        <v>142</v>
      </c>
      <c r="B2291" s="74">
        <v>46215</v>
      </c>
      <c r="C2291" s="73">
        <v>48</v>
      </c>
      <c r="D2291" s="73">
        <v>0</v>
      </c>
      <c r="E2291" s="75">
        <v>0</v>
      </c>
      <c r="F2291" s="73">
        <v>1</v>
      </c>
      <c r="G2291" s="73" t="s">
        <v>161</v>
      </c>
      <c r="H2291" s="73" t="s">
        <v>160</v>
      </c>
      <c r="I2291" s="73" t="s">
        <v>293</v>
      </c>
    </row>
    <row r="2292" spans="1:9" x14ac:dyDescent="0.25">
      <c r="A2292" s="73" t="s">
        <v>143</v>
      </c>
      <c r="B2292" s="74">
        <v>46153</v>
      </c>
      <c r="C2292" s="73">
        <v>46</v>
      </c>
      <c r="D2292" s="73">
        <v>39</v>
      </c>
      <c r="E2292" s="75">
        <v>39</v>
      </c>
      <c r="F2292" s="73">
        <v>0</v>
      </c>
      <c r="G2292" s="73" t="s">
        <v>163</v>
      </c>
      <c r="H2292" s="73" t="s">
        <v>162</v>
      </c>
      <c r="I2292" s="73" t="s">
        <v>288</v>
      </c>
    </row>
    <row r="2293" spans="1:9" x14ac:dyDescent="0.25">
      <c r="A2293" s="73" t="s">
        <v>143</v>
      </c>
      <c r="B2293" s="74">
        <v>46154</v>
      </c>
      <c r="C2293" s="73">
        <v>48</v>
      </c>
      <c r="D2293" s="73">
        <v>31</v>
      </c>
      <c r="E2293" s="75">
        <v>31</v>
      </c>
      <c r="F2293" s="73">
        <v>0</v>
      </c>
      <c r="G2293" s="73" t="s">
        <v>163</v>
      </c>
      <c r="H2293" s="73" t="s">
        <v>162</v>
      </c>
      <c r="I2293" s="73" t="s">
        <v>293</v>
      </c>
    </row>
    <row r="2294" spans="1:9" x14ac:dyDescent="0.25">
      <c r="A2294" s="73" t="s">
        <v>143</v>
      </c>
      <c r="B2294" s="74">
        <v>46155</v>
      </c>
      <c r="C2294" s="73">
        <v>46</v>
      </c>
      <c r="D2294" s="73">
        <v>37</v>
      </c>
      <c r="E2294" s="75">
        <v>37</v>
      </c>
      <c r="F2294" s="73">
        <v>0</v>
      </c>
      <c r="G2294" s="73" t="s">
        <v>163</v>
      </c>
      <c r="H2294" s="73" t="s">
        <v>162</v>
      </c>
      <c r="I2294" s="73" t="s">
        <v>288</v>
      </c>
    </row>
    <row r="2295" spans="1:9" x14ac:dyDescent="0.25">
      <c r="A2295" s="73" t="s">
        <v>143</v>
      </c>
      <c r="B2295" s="74">
        <v>46157</v>
      </c>
      <c r="C2295" s="73">
        <v>46</v>
      </c>
      <c r="D2295" s="73">
        <v>36</v>
      </c>
      <c r="E2295" s="75">
        <v>36</v>
      </c>
      <c r="F2295" s="73">
        <v>0</v>
      </c>
      <c r="G2295" s="73" t="s">
        <v>163</v>
      </c>
      <c r="H2295" s="73" t="s">
        <v>162</v>
      </c>
      <c r="I2295" s="73" t="s">
        <v>288</v>
      </c>
    </row>
    <row r="2296" spans="1:9" x14ac:dyDescent="0.25">
      <c r="A2296" s="73" t="s">
        <v>143</v>
      </c>
      <c r="B2296" s="74">
        <v>46159</v>
      </c>
      <c r="C2296" s="73">
        <v>48</v>
      </c>
      <c r="D2296" s="73">
        <v>30</v>
      </c>
      <c r="E2296" s="75">
        <v>30</v>
      </c>
      <c r="F2296" s="73">
        <v>0</v>
      </c>
      <c r="G2296" s="73" t="s">
        <v>163</v>
      </c>
      <c r="H2296" s="73" t="s">
        <v>162</v>
      </c>
      <c r="I2296" s="73" t="s">
        <v>293</v>
      </c>
    </row>
    <row r="2297" spans="1:9" x14ac:dyDescent="0.25">
      <c r="A2297" s="73" t="s">
        <v>143</v>
      </c>
      <c r="B2297" s="74">
        <v>46160</v>
      </c>
      <c r="C2297" s="73">
        <v>46</v>
      </c>
      <c r="D2297" s="73">
        <v>33</v>
      </c>
      <c r="E2297" s="75">
        <v>33</v>
      </c>
      <c r="F2297" s="73">
        <v>0</v>
      </c>
      <c r="G2297" s="73" t="s">
        <v>163</v>
      </c>
      <c r="H2297" s="73" t="s">
        <v>162</v>
      </c>
      <c r="I2297" s="73" t="s">
        <v>288</v>
      </c>
    </row>
    <row r="2298" spans="1:9" x14ac:dyDescent="0.25">
      <c r="A2298" s="73" t="s">
        <v>143</v>
      </c>
      <c r="B2298" s="74">
        <v>46161</v>
      </c>
      <c r="C2298" s="73">
        <v>45</v>
      </c>
      <c r="D2298" s="73">
        <v>32</v>
      </c>
      <c r="E2298" s="75">
        <v>32</v>
      </c>
      <c r="F2298" s="73">
        <v>0</v>
      </c>
      <c r="G2298" s="73" t="s">
        <v>163</v>
      </c>
      <c r="H2298" s="73" t="s">
        <v>162</v>
      </c>
      <c r="I2298" s="73" t="s">
        <v>288</v>
      </c>
    </row>
    <row r="2299" spans="1:9" x14ac:dyDescent="0.25">
      <c r="A2299" s="73" t="s">
        <v>143</v>
      </c>
      <c r="B2299" s="74">
        <v>46162</v>
      </c>
      <c r="C2299" s="73">
        <v>46</v>
      </c>
      <c r="D2299" s="73">
        <v>46</v>
      </c>
      <c r="E2299" s="75">
        <v>46</v>
      </c>
      <c r="F2299" s="73">
        <v>0</v>
      </c>
      <c r="G2299" s="73" t="s">
        <v>163</v>
      </c>
      <c r="H2299" s="73" t="s">
        <v>162</v>
      </c>
      <c r="I2299" s="73" t="s">
        <v>288</v>
      </c>
    </row>
    <row r="2300" spans="1:9" x14ac:dyDescent="0.25">
      <c r="A2300" s="73" t="s">
        <v>143</v>
      </c>
      <c r="B2300" s="74">
        <v>46164</v>
      </c>
      <c r="C2300" s="73">
        <v>42</v>
      </c>
      <c r="D2300" s="73">
        <v>38</v>
      </c>
      <c r="E2300" s="75">
        <v>38</v>
      </c>
      <c r="F2300" s="73">
        <v>0</v>
      </c>
      <c r="G2300" s="73" t="s">
        <v>163</v>
      </c>
      <c r="H2300" s="73" t="s">
        <v>162</v>
      </c>
      <c r="I2300" s="73" t="s">
        <v>291</v>
      </c>
    </row>
    <row r="2301" spans="1:9" x14ac:dyDescent="0.25">
      <c r="A2301" s="73" t="s">
        <v>143</v>
      </c>
      <c r="B2301" s="74">
        <v>46166</v>
      </c>
      <c r="C2301" s="73">
        <v>48</v>
      </c>
      <c r="D2301" s="73">
        <v>41</v>
      </c>
      <c r="E2301" s="75">
        <v>41</v>
      </c>
      <c r="F2301" s="73">
        <v>0</v>
      </c>
      <c r="G2301" s="73" t="s">
        <v>163</v>
      </c>
      <c r="H2301" s="73" t="s">
        <v>162</v>
      </c>
      <c r="I2301" s="73" t="s">
        <v>293</v>
      </c>
    </row>
    <row r="2302" spans="1:9" x14ac:dyDescent="0.25">
      <c r="A2302" s="73" t="s">
        <v>143</v>
      </c>
      <c r="B2302" s="74">
        <v>46167</v>
      </c>
      <c r="C2302" s="73">
        <v>46</v>
      </c>
      <c r="D2302" s="73">
        <v>30</v>
      </c>
      <c r="E2302" s="75">
        <v>30</v>
      </c>
      <c r="F2302" s="73">
        <v>0</v>
      </c>
      <c r="G2302" s="73" t="s">
        <v>163</v>
      </c>
      <c r="H2302" s="73" t="s">
        <v>162</v>
      </c>
      <c r="I2302" s="73" t="s">
        <v>288</v>
      </c>
    </row>
    <row r="2303" spans="1:9" x14ac:dyDescent="0.25">
      <c r="A2303" s="73" t="s">
        <v>143</v>
      </c>
      <c r="B2303" s="74">
        <v>46168</v>
      </c>
      <c r="C2303" s="73">
        <v>48</v>
      </c>
      <c r="D2303" s="73">
        <v>26</v>
      </c>
      <c r="E2303" s="75">
        <v>26</v>
      </c>
      <c r="F2303" s="73">
        <v>0</v>
      </c>
      <c r="G2303" s="73" t="s">
        <v>163</v>
      </c>
      <c r="H2303" s="73" t="s">
        <v>162</v>
      </c>
      <c r="I2303" s="73" t="s">
        <v>293</v>
      </c>
    </row>
    <row r="2304" spans="1:9" x14ac:dyDescent="0.25">
      <c r="A2304" s="73" t="s">
        <v>143</v>
      </c>
      <c r="B2304" s="74">
        <v>46169</v>
      </c>
      <c r="C2304" s="73">
        <v>46</v>
      </c>
      <c r="D2304" s="73">
        <v>38</v>
      </c>
      <c r="E2304" s="75">
        <v>38</v>
      </c>
      <c r="F2304" s="73">
        <v>0</v>
      </c>
      <c r="G2304" s="73" t="s">
        <v>163</v>
      </c>
      <c r="H2304" s="73" t="s">
        <v>162</v>
      </c>
      <c r="I2304" s="73" t="s">
        <v>288</v>
      </c>
    </row>
    <row r="2305" spans="1:9" x14ac:dyDescent="0.25">
      <c r="A2305" s="73" t="s">
        <v>143</v>
      </c>
      <c r="B2305" s="74">
        <v>46171</v>
      </c>
      <c r="C2305" s="73">
        <v>46</v>
      </c>
      <c r="D2305" s="73">
        <v>39</v>
      </c>
      <c r="E2305" s="75">
        <v>39</v>
      </c>
      <c r="F2305" s="73">
        <v>1</v>
      </c>
      <c r="G2305" s="73" t="s">
        <v>163</v>
      </c>
      <c r="H2305" s="73" t="s">
        <v>162</v>
      </c>
      <c r="I2305" s="73" t="s">
        <v>288</v>
      </c>
    </row>
    <row r="2306" spans="1:9" x14ac:dyDescent="0.25">
      <c r="A2306" s="73" t="s">
        <v>143</v>
      </c>
      <c r="B2306" s="74">
        <v>46173</v>
      </c>
      <c r="C2306" s="73">
        <v>48</v>
      </c>
      <c r="D2306" s="73">
        <v>17</v>
      </c>
      <c r="E2306" s="75">
        <v>17</v>
      </c>
      <c r="F2306" s="73">
        <v>1</v>
      </c>
      <c r="G2306" s="73" t="s">
        <v>163</v>
      </c>
      <c r="H2306" s="73" t="s">
        <v>162</v>
      </c>
      <c r="I2306" s="73" t="s">
        <v>293</v>
      </c>
    </row>
    <row r="2307" spans="1:9" x14ac:dyDescent="0.25">
      <c r="A2307" s="73" t="s">
        <v>143</v>
      </c>
      <c r="B2307" s="74">
        <v>46174</v>
      </c>
      <c r="C2307" s="73">
        <v>46</v>
      </c>
      <c r="D2307" s="73">
        <v>11</v>
      </c>
      <c r="E2307" s="75">
        <v>11</v>
      </c>
      <c r="F2307" s="73">
        <v>1</v>
      </c>
      <c r="G2307" s="73" t="s">
        <v>163</v>
      </c>
      <c r="H2307" s="73" t="s">
        <v>162</v>
      </c>
      <c r="I2307" s="73" t="s">
        <v>288</v>
      </c>
    </row>
    <row r="2308" spans="1:9" x14ac:dyDescent="0.25">
      <c r="A2308" s="73" t="s">
        <v>143</v>
      </c>
      <c r="B2308" s="74">
        <v>46175</v>
      </c>
      <c r="C2308" s="73">
        <v>47</v>
      </c>
      <c r="D2308" s="73">
        <v>8</v>
      </c>
      <c r="E2308" s="75">
        <v>8</v>
      </c>
      <c r="F2308" s="73">
        <v>1</v>
      </c>
      <c r="G2308" s="73" t="s">
        <v>163</v>
      </c>
      <c r="H2308" s="73" t="s">
        <v>162</v>
      </c>
      <c r="I2308" s="73" t="s">
        <v>293</v>
      </c>
    </row>
    <row r="2309" spans="1:9" x14ac:dyDescent="0.25">
      <c r="A2309" s="73" t="s">
        <v>143</v>
      </c>
      <c r="B2309" s="74">
        <v>46176</v>
      </c>
      <c r="C2309" s="73">
        <v>46</v>
      </c>
      <c r="D2309" s="73">
        <v>14</v>
      </c>
      <c r="E2309" s="75">
        <v>14</v>
      </c>
      <c r="F2309" s="73">
        <v>1</v>
      </c>
      <c r="G2309" s="73" t="s">
        <v>163</v>
      </c>
      <c r="H2309" s="73" t="s">
        <v>162</v>
      </c>
      <c r="I2309" s="73" t="s">
        <v>288</v>
      </c>
    </row>
    <row r="2310" spans="1:9" x14ac:dyDescent="0.25">
      <c r="A2310" s="73" t="s">
        <v>143</v>
      </c>
      <c r="B2310" s="74">
        <v>46177</v>
      </c>
      <c r="C2310" s="73">
        <v>42</v>
      </c>
      <c r="D2310" s="73">
        <v>9</v>
      </c>
      <c r="E2310" s="75">
        <v>9</v>
      </c>
      <c r="F2310" s="73">
        <v>1</v>
      </c>
      <c r="G2310" s="73" t="s">
        <v>163</v>
      </c>
      <c r="H2310" s="73" t="s">
        <v>162</v>
      </c>
      <c r="I2310" s="73" t="s">
        <v>291</v>
      </c>
    </row>
    <row r="2311" spans="1:9" x14ac:dyDescent="0.25">
      <c r="A2311" s="73" t="s">
        <v>143</v>
      </c>
      <c r="B2311" s="74">
        <v>46178</v>
      </c>
      <c r="C2311" s="73">
        <v>46</v>
      </c>
      <c r="D2311" s="73">
        <v>8</v>
      </c>
      <c r="E2311" s="75">
        <v>8</v>
      </c>
      <c r="F2311" s="73">
        <v>1</v>
      </c>
      <c r="G2311" s="73" t="s">
        <v>163</v>
      </c>
      <c r="H2311" s="73" t="s">
        <v>162</v>
      </c>
      <c r="I2311" s="73" t="s">
        <v>288</v>
      </c>
    </row>
    <row r="2312" spans="1:9" x14ac:dyDescent="0.25">
      <c r="A2312" s="73" t="s">
        <v>143</v>
      </c>
      <c r="B2312" s="74">
        <v>46180</v>
      </c>
      <c r="C2312" s="73">
        <v>46</v>
      </c>
      <c r="D2312" s="73">
        <v>11</v>
      </c>
      <c r="E2312" s="75">
        <v>11</v>
      </c>
      <c r="F2312" s="73">
        <v>1</v>
      </c>
      <c r="G2312" s="73" t="s">
        <v>163</v>
      </c>
      <c r="H2312" s="73" t="s">
        <v>162</v>
      </c>
      <c r="I2312" s="73" t="s">
        <v>288</v>
      </c>
    </row>
    <row r="2313" spans="1:9" x14ac:dyDescent="0.25">
      <c r="A2313" s="73" t="s">
        <v>143</v>
      </c>
      <c r="B2313" s="74">
        <v>46181</v>
      </c>
      <c r="C2313" s="73">
        <v>46</v>
      </c>
      <c r="D2313" s="73">
        <v>2</v>
      </c>
      <c r="E2313" s="75">
        <v>2</v>
      </c>
      <c r="F2313" s="73">
        <v>1</v>
      </c>
      <c r="G2313" s="73" t="s">
        <v>163</v>
      </c>
      <c r="H2313" s="73" t="s">
        <v>162</v>
      </c>
      <c r="I2313" s="73" t="s">
        <v>288</v>
      </c>
    </row>
    <row r="2314" spans="1:9" x14ac:dyDescent="0.25">
      <c r="A2314" s="73" t="s">
        <v>143</v>
      </c>
      <c r="B2314" s="74">
        <v>46182</v>
      </c>
      <c r="C2314" s="73">
        <v>42</v>
      </c>
      <c r="D2314" s="73">
        <v>1</v>
      </c>
      <c r="E2314" s="75">
        <v>1</v>
      </c>
      <c r="F2314" s="73">
        <v>1</v>
      </c>
      <c r="G2314" s="73" t="s">
        <v>163</v>
      </c>
      <c r="H2314" s="73" t="s">
        <v>162</v>
      </c>
      <c r="I2314" s="73" t="s">
        <v>293</v>
      </c>
    </row>
    <row r="2315" spans="1:9" x14ac:dyDescent="0.25">
      <c r="A2315" s="73" t="s">
        <v>143</v>
      </c>
      <c r="B2315" s="74">
        <v>46184</v>
      </c>
      <c r="C2315" s="73">
        <v>46</v>
      </c>
      <c r="D2315" s="73">
        <v>7</v>
      </c>
      <c r="E2315" s="75">
        <v>7</v>
      </c>
      <c r="F2315" s="73">
        <v>1</v>
      </c>
      <c r="G2315" s="73" t="s">
        <v>163</v>
      </c>
      <c r="H2315" s="73" t="s">
        <v>162</v>
      </c>
      <c r="I2315" s="73" t="s">
        <v>288</v>
      </c>
    </row>
    <row r="2316" spans="1:9" x14ac:dyDescent="0.25">
      <c r="A2316" s="73" t="s">
        <v>143</v>
      </c>
      <c r="B2316" s="74">
        <v>46185</v>
      </c>
      <c r="C2316" s="73">
        <v>46</v>
      </c>
      <c r="D2316" s="73">
        <v>6</v>
      </c>
      <c r="E2316" s="75">
        <v>6</v>
      </c>
      <c r="F2316" s="73">
        <v>1</v>
      </c>
      <c r="G2316" s="73" t="s">
        <v>163</v>
      </c>
      <c r="H2316" s="73" t="s">
        <v>162</v>
      </c>
      <c r="I2316" s="73" t="s">
        <v>288</v>
      </c>
    </row>
    <row r="2317" spans="1:9" x14ac:dyDescent="0.25">
      <c r="A2317" s="73" t="s">
        <v>143</v>
      </c>
      <c r="B2317" s="74">
        <v>46187</v>
      </c>
      <c r="C2317" s="73">
        <v>46</v>
      </c>
      <c r="D2317" s="73">
        <v>16</v>
      </c>
      <c r="E2317" s="75">
        <v>16</v>
      </c>
      <c r="F2317" s="73">
        <v>1</v>
      </c>
      <c r="G2317" s="73" t="s">
        <v>163</v>
      </c>
      <c r="H2317" s="73" t="s">
        <v>162</v>
      </c>
      <c r="I2317" s="73" t="s">
        <v>288</v>
      </c>
    </row>
    <row r="2318" spans="1:9" x14ac:dyDescent="0.25">
      <c r="A2318" s="73" t="s">
        <v>143</v>
      </c>
      <c r="B2318" s="74">
        <v>46188</v>
      </c>
      <c r="C2318" s="73">
        <v>46</v>
      </c>
      <c r="D2318" s="73">
        <v>0</v>
      </c>
      <c r="E2318" s="75">
        <v>0</v>
      </c>
      <c r="F2318" s="73">
        <v>1</v>
      </c>
      <c r="G2318" s="73" t="s">
        <v>163</v>
      </c>
      <c r="H2318" s="73" t="s">
        <v>162</v>
      </c>
      <c r="I2318" s="73" t="s">
        <v>288</v>
      </c>
    </row>
    <row r="2319" spans="1:9" x14ac:dyDescent="0.25">
      <c r="A2319" s="73" t="s">
        <v>143</v>
      </c>
      <c r="B2319" s="74">
        <v>46189</v>
      </c>
      <c r="C2319" s="73">
        <v>48</v>
      </c>
      <c r="D2319" s="73">
        <v>11</v>
      </c>
      <c r="E2319" s="75">
        <v>11</v>
      </c>
      <c r="F2319" s="73">
        <v>1</v>
      </c>
      <c r="G2319" s="73" t="s">
        <v>163</v>
      </c>
      <c r="H2319" s="73" t="s">
        <v>162</v>
      </c>
      <c r="I2319" s="73" t="s">
        <v>293</v>
      </c>
    </row>
    <row r="2320" spans="1:9" x14ac:dyDescent="0.25">
      <c r="A2320" s="73" t="s">
        <v>143</v>
      </c>
      <c r="B2320" s="74">
        <v>46190</v>
      </c>
      <c r="C2320" s="73">
        <v>46</v>
      </c>
      <c r="D2320" s="73">
        <v>8</v>
      </c>
      <c r="E2320" s="75">
        <v>8</v>
      </c>
      <c r="F2320" s="73">
        <v>1</v>
      </c>
      <c r="G2320" s="73" t="s">
        <v>163</v>
      </c>
      <c r="H2320" s="73" t="s">
        <v>162</v>
      </c>
      <c r="I2320" s="73" t="s">
        <v>288</v>
      </c>
    </row>
    <row r="2321" spans="1:9" x14ac:dyDescent="0.25">
      <c r="A2321" s="73" t="s">
        <v>143</v>
      </c>
      <c r="B2321" s="74">
        <v>46191</v>
      </c>
      <c r="C2321" s="73">
        <v>46</v>
      </c>
      <c r="D2321" s="73">
        <v>3</v>
      </c>
      <c r="E2321" s="75">
        <v>3</v>
      </c>
      <c r="F2321" s="73">
        <v>1</v>
      </c>
      <c r="G2321" s="73" t="s">
        <v>163</v>
      </c>
      <c r="H2321" s="73" t="s">
        <v>162</v>
      </c>
      <c r="I2321" s="73" t="s">
        <v>288</v>
      </c>
    </row>
    <row r="2322" spans="1:9" x14ac:dyDescent="0.25">
      <c r="A2322" s="73" t="s">
        <v>143</v>
      </c>
      <c r="B2322" s="74">
        <v>46192</v>
      </c>
      <c r="C2322" s="73">
        <v>72</v>
      </c>
      <c r="D2322" s="73">
        <v>13</v>
      </c>
      <c r="E2322" s="75">
        <v>13</v>
      </c>
      <c r="F2322" s="73">
        <v>1</v>
      </c>
      <c r="G2322" s="73" t="s">
        <v>163</v>
      </c>
      <c r="H2322" s="73" t="s">
        <v>162</v>
      </c>
      <c r="I2322" s="73" t="s">
        <v>289</v>
      </c>
    </row>
    <row r="2323" spans="1:9" x14ac:dyDescent="0.25">
      <c r="A2323" s="73" t="s">
        <v>143</v>
      </c>
      <c r="B2323" s="74">
        <v>46194</v>
      </c>
      <c r="C2323" s="73">
        <v>42</v>
      </c>
      <c r="D2323" s="73">
        <v>15</v>
      </c>
      <c r="E2323" s="75">
        <v>15</v>
      </c>
      <c r="F2323" s="73">
        <v>1</v>
      </c>
      <c r="G2323" s="73" t="s">
        <v>163</v>
      </c>
      <c r="H2323" s="73" t="s">
        <v>162</v>
      </c>
      <c r="I2323" s="73" t="s">
        <v>291</v>
      </c>
    </row>
    <row r="2324" spans="1:9" x14ac:dyDescent="0.25">
      <c r="A2324" s="73" t="s">
        <v>143</v>
      </c>
      <c r="B2324" s="74">
        <v>46195</v>
      </c>
      <c r="C2324" s="73">
        <v>48</v>
      </c>
      <c r="D2324" s="73">
        <v>3</v>
      </c>
      <c r="E2324" s="75">
        <v>3</v>
      </c>
      <c r="F2324" s="73">
        <v>1</v>
      </c>
      <c r="G2324" s="73" t="s">
        <v>163</v>
      </c>
      <c r="H2324" s="73" t="s">
        <v>162</v>
      </c>
      <c r="I2324" s="73" t="s">
        <v>293</v>
      </c>
    </row>
    <row r="2325" spans="1:9" x14ac:dyDescent="0.25">
      <c r="A2325" s="73" t="s">
        <v>143</v>
      </c>
      <c r="B2325" s="74">
        <v>46196</v>
      </c>
      <c r="C2325" s="73">
        <v>48</v>
      </c>
      <c r="D2325" s="73">
        <v>4</v>
      </c>
      <c r="E2325" s="75">
        <v>4</v>
      </c>
      <c r="F2325" s="73">
        <v>1</v>
      </c>
      <c r="G2325" s="73" t="s">
        <v>163</v>
      </c>
      <c r="H2325" s="73" t="s">
        <v>162</v>
      </c>
      <c r="I2325" s="73" t="s">
        <v>293</v>
      </c>
    </row>
    <row r="2326" spans="1:9" x14ac:dyDescent="0.25">
      <c r="A2326" s="73" t="s">
        <v>143</v>
      </c>
      <c r="B2326" s="74">
        <v>46197</v>
      </c>
      <c r="C2326" s="73">
        <v>46</v>
      </c>
      <c r="D2326" s="73">
        <v>2</v>
      </c>
      <c r="E2326" s="75">
        <v>2</v>
      </c>
      <c r="F2326" s="73">
        <v>1</v>
      </c>
      <c r="G2326" s="73" t="s">
        <v>163</v>
      </c>
      <c r="H2326" s="73" t="s">
        <v>162</v>
      </c>
      <c r="I2326" s="73" t="s">
        <v>288</v>
      </c>
    </row>
    <row r="2327" spans="1:9" x14ac:dyDescent="0.25">
      <c r="A2327" s="73" t="s">
        <v>143</v>
      </c>
      <c r="B2327" s="74">
        <v>46199</v>
      </c>
      <c r="C2327" s="73">
        <v>46</v>
      </c>
      <c r="D2327" s="73">
        <v>4</v>
      </c>
      <c r="E2327" s="75">
        <v>4</v>
      </c>
      <c r="F2327" s="73">
        <v>1</v>
      </c>
      <c r="G2327" s="73" t="s">
        <v>163</v>
      </c>
      <c r="H2327" s="73" t="s">
        <v>162</v>
      </c>
      <c r="I2327" s="73" t="s">
        <v>288</v>
      </c>
    </row>
    <row r="2328" spans="1:9" x14ac:dyDescent="0.25">
      <c r="A2328" s="73" t="s">
        <v>143</v>
      </c>
      <c r="B2328" s="74">
        <v>46201</v>
      </c>
      <c r="C2328" s="73">
        <v>46</v>
      </c>
      <c r="D2328" s="73">
        <v>12</v>
      </c>
      <c r="E2328" s="75">
        <v>12</v>
      </c>
      <c r="F2328" s="73">
        <v>1</v>
      </c>
      <c r="G2328" s="73" t="s">
        <v>163</v>
      </c>
      <c r="H2328" s="73" t="s">
        <v>162</v>
      </c>
      <c r="I2328" s="73" t="s">
        <v>288</v>
      </c>
    </row>
    <row r="2329" spans="1:9" x14ac:dyDescent="0.25">
      <c r="A2329" s="73" t="s">
        <v>143</v>
      </c>
      <c r="B2329" s="74">
        <v>46202</v>
      </c>
      <c r="C2329" s="73">
        <v>48</v>
      </c>
      <c r="D2329" s="73">
        <v>0</v>
      </c>
      <c r="E2329" s="75">
        <v>0</v>
      </c>
      <c r="F2329" s="73">
        <v>1</v>
      </c>
      <c r="G2329" s="73" t="s">
        <v>163</v>
      </c>
      <c r="H2329" s="73" t="s">
        <v>162</v>
      </c>
      <c r="I2329" s="73" t="s">
        <v>293</v>
      </c>
    </row>
    <row r="2330" spans="1:9" x14ac:dyDescent="0.25">
      <c r="A2330" s="73" t="s">
        <v>143</v>
      </c>
      <c r="B2330" s="74">
        <v>46203</v>
      </c>
      <c r="C2330" s="73">
        <v>48</v>
      </c>
      <c r="D2330" s="73">
        <v>4</v>
      </c>
      <c r="E2330" s="75">
        <v>4</v>
      </c>
      <c r="F2330" s="73">
        <v>1</v>
      </c>
      <c r="G2330" s="73" t="s">
        <v>163</v>
      </c>
      <c r="H2330" s="73" t="s">
        <v>162</v>
      </c>
      <c r="I2330" s="73" t="s">
        <v>293</v>
      </c>
    </row>
    <row r="2331" spans="1:9" x14ac:dyDescent="0.25">
      <c r="A2331" s="73" t="s">
        <v>143</v>
      </c>
      <c r="B2331" s="74">
        <v>46204</v>
      </c>
      <c r="C2331" s="73">
        <v>46</v>
      </c>
      <c r="D2331" s="73">
        <v>4</v>
      </c>
      <c r="E2331" s="75">
        <v>4</v>
      </c>
      <c r="F2331" s="73">
        <v>1</v>
      </c>
      <c r="G2331" s="73" t="s">
        <v>163</v>
      </c>
      <c r="H2331" s="73" t="s">
        <v>162</v>
      </c>
      <c r="I2331" s="73" t="s">
        <v>288</v>
      </c>
    </row>
    <row r="2332" spans="1:9" x14ac:dyDescent="0.25">
      <c r="A2332" s="73" t="s">
        <v>143</v>
      </c>
      <c r="B2332" s="74">
        <v>46205</v>
      </c>
      <c r="C2332" s="73">
        <v>48</v>
      </c>
      <c r="D2332" s="73">
        <v>2</v>
      </c>
      <c r="E2332" s="75">
        <v>2</v>
      </c>
      <c r="F2332" s="73">
        <v>1</v>
      </c>
      <c r="G2332" s="73" t="s">
        <v>163</v>
      </c>
      <c r="H2332" s="73" t="s">
        <v>162</v>
      </c>
      <c r="I2332" s="73" t="s">
        <v>293</v>
      </c>
    </row>
    <row r="2333" spans="1:9" x14ac:dyDescent="0.25">
      <c r="A2333" s="73" t="s">
        <v>143</v>
      </c>
      <c r="B2333" s="74">
        <v>46206</v>
      </c>
      <c r="C2333" s="73">
        <v>46</v>
      </c>
      <c r="D2333" s="73">
        <v>3</v>
      </c>
      <c r="E2333" s="75">
        <v>3</v>
      </c>
      <c r="F2333" s="73">
        <v>1</v>
      </c>
      <c r="G2333" s="73" t="s">
        <v>163</v>
      </c>
      <c r="H2333" s="73" t="s">
        <v>162</v>
      </c>
      <c r="I2333" s="73" t="s">
        <v>288</v>
      </c>
    </row>
    <row r="2334" spans="1:9" x14ac:dyDescent="0.25">
      <c r="A2334" s="73" t="s">
        <v>143</v>
      </c>
      <c r="B2334" s="74">
        <v>46208</v>
      </c>
      <c r="C2334" s="73">
        <v>48</v>
      </c>
      <c r="D2334" s="73">
        <v>2</v>
      </c>
      <c r="E2334" s="75">
        <v>2</v>
      </c>
      <c r="F2334" s="73">
        <v>1</v>
      </c>
      <c r="G2334" s="73" t="s">
        <v>163</v>
      </c>
      <c r="H2334" s="73" t="s">
        <v>162</v>
      </c>
      <c r="I2334" s="73" t="s">
        <v>293</v>
      </c>
    </row>
    <row r="2335" spans="1:9" x14ac:dyDescent="0.25">
      <c r="A2335" s="73" t="s">
        <v>143</v>
      </c>
      <c r="B2335" s="74">
        <v>46210</v>
      </c>
      <c r="C2335" s="73">
        <v>48</v>
      </c>
      <c r="D2335" s="73">
        <v>3</v>
      </c>
      <c r="E2335" s="75">
        <v>3</v>
      </c>
      <c r="F2335" s="73">
        <v>1</v>
      </c>
      <c r="G2335" s="73" t="s">
        <v>163</v>
      </c>
      <c r="H2335" s="73" t="s">
        <v>162</v>
      </c>
      <c r="I2335" s="73" t="s">
        <v>293</v>
      </c>
    </row>
    <row r="2336" spans="1:9" x14ac:dyDescent="0.25">
      <c r="A2336" s="73" t="s">
        <v>143</v>
      </c>
      <c r="B2336" s="74">
        <v>46211</v>
      </c>
      <c r="C2336" s="73">
        <v>46</v>
      </c>
      <c r="D2336" s="73">
        <v>1</v>
      </c>
      <c r="E2336" s="75">
        <v>1</v>
      </c>
      <c r="F2336" s="73">
        <v>1</v>
      </c>
      <c r="G2336" s="73" t="s">
        <v>163</v>
      </c>
      <c r="H2336" s="73" t="s">
        <v>162</v>
      </c>
      <c r="I2336" s="73" t="s">
        <v>288</v>
      </c>
    </row>
    <row r="2337" spans="1:9" x14ac:dyDescent="0.25">
      <c r="A2337" s="73" t="s">
        <v>143</v>
      </c>
      <c r="B2337" s="74">
        <v>46213</v>
      </c>
      <c r="C2337" s="73">
        <v>48</v>
      </c>
      <c r="D2337" s="73">
        <v>1</v>
      </c>
      <c r="E2337" s="75">
        <v>1</v>
      </c>
      <c r="F2337" s="73">
        <v>1</v>
      </c>
      <c r="G2337" s="73" t="s">
        <v>163</v>
      </c>
      <c r="H2337" s="73" t="s">
        <v>162</v>
      </c>
      <c r="I2337" s="73" t="s">
        <v>293</v>
      </c>
    </row>
    <row r="2338" spans="1:9" x14ac:dyDescent="0.25">
      <c r="A2338" s="73" t="s">
        <v>143</v>
      </c>
      <c r="B2338" s="74">
        <v>46215</v>
      </c>
      <c r="C2338" s="73">
        <v>48</v>
      </c>
      <c r="D2338" s="73">
        <v>0</v>
      </c>
      <c r="E2338" s="75">
        <v>0</v>
      </c>
      <c r="F2338" s="73">
        <v>1</v>
      </c>
      <c r="G2338" s="73" t="s">
        <v>163</v>
      </c>
      <c r="H2338" s="73" t="s">
        <v>162</v>
      </c>
      <c r="I2338" s="73" t="s">
        <v>293</v>
      </c>
    </row>
    <row r="2339" spans="1:9" x14ac:dyDescent="0.25">
      <c r="A2339" s="73" t="s">
        <v>80</v>
      </c>
      <c r="B2339" s="74">
        <v>46154</v>
      </c>
      <c r="C2339" s="73">
        <v>46</v>
      </c>
      <c r="D2339" s="73">
        <v>39</v>
      </c>
      <c r="E2339" s="75">
        <v>39</v>
      </c>
      <c r="F2339" s="73">
        <v>0</v>
      </c>
      <c r="G2339" s="73" t="s">
        <v>165</v>
      </c>
      <c r="H2339" s="73" t="s">
        <v>164</v>
      </c>
      <c r="I2339" s="73" t="s">
        <v>288</v>
      </c>
    </row>
    <row r="2340" spans="1:9" x14ac:dyDescent="0.25">
      <c r="A2340" s="73" t="s">
        <v>80</v>
      </c>
      <c r="B2340" s="74">
        <v>46156</v>
      </c>
      <c r="C2340" s="73">
        <v>45</v>
      </c>
      <c r="D2340" s="73">
        <v>32</v>
      </c>
      <c r="E2340" s="75">
        <v>32</v>
      </c>
      <c r="F2340" s="73">
        <v>0</v>
      </c>
      <c r="G2340" s="73" t="s">
        <v>165</v>
      </c>
      <c r="H2340" s="73" t="s">
        <v>164</v>
      </c>
      <c r="I2340" s="73" t="s">
        <v>288</v>
      </c>
    </row>
    <row r="2341" spans="1:9" x14ac:dyDescent="0.25">
      <c r="A2341" s="73" t="s">
        <v>80</v>
      </c>
      <c r="B2341" s="74">
        <v>46159</v>
      </c>
      <c r="C2341" s="73">
        <v>120</v>
      </c>
      <c r="D2341" s="73">
        <v>107</v>
      </c>
      <c r="E2341" s="75">
        <v>107</v>
      </c>
      <c r="F2341" s="73">
        <v>0</v>
      </c>
      <c r="G2341" s="73" t="s">
        <v>165</v>
      </c>
      <c r="H2341" s="73" t="s">
        <v>164</v>
      </c>
      <c r="I2341" s="73" t="s">
        <v>290</v>
      </c>
    </row>
    <row r="2342" spans="1:9" x14ac:dyDescent="0.25">
      <c r="A2342" s="73" t="s">
        <v>80</v>
      </c>
      <c r="B2342" s="74">
        <v>46161</v>
      </c>
      <c r="C2342" s="73">
        <v>46</v>
      </c>
      <c r="D2342" s="73">
        <v>44</v>
      </c>
      <c r="E2342" s="75">
        <v>44</v>
      </c>
      <c r="F2342" s="73">
        <v>0</v>
      </c>
      <c r="G2342" s="73" t="s">
        <v>165</v>
      </c>
      <c r="H2342" s="73" t="s">
        <v>164</v>
      </c>
      <c r="I2342" s="73" t="s">
        <v>288</v>
      </c>
    </row>
    <row r="2343" spans="1:9" x14ac:dyDescent="0.25">
      <c r="A2343" s="73" t="s">
        <v>80</v>
      </c>
      <c r="B2343" s="74">
        <v>46163</v>
      </c>
      <c r="C2343" s="73">
        <v>48</v>
      </c>
      <c r="D2343" s="73">
        <v>46</v>
      </c>
      <c r="E2343" s="75">
        <v>46</v>
      </c>
      <c r="F2343" s="73">
        <v>0</v>
      </c>
      <c r="G2343" s="73" t="s">
        <v>165</v>
      </c>
      <c r="H2343" s="73" t="s">
        <v>164</v>
      </c>
      <c r="I2343" s="73" t="s">
        <v>293</v>
      </c>
    </row>
    <row r="2344" spans="1:9" x14ac:dyDescent="0.25">
      <c r="A2344" s="73" t="s">
        <v>80</v>
      </c>
      <c r="B2344" s="74">
        <v>46166</v>
      </c>
      <c r="C2344" s="73">
        <v>46</v>
      </c>
      <c r="D2344" s="73">
        <v>41</v>
      </c>
      <c r="E2344" s="75">
        <v>41</v>
      </c>
      <c r="F2344" s="73">
        <v>0</v>
      </c>
      <c r="G2344" s="73" t="s">
        <v>165</v>
      </c>
      <c r="H2344" s="73" t="s">
        <v>164</v>
      </c>
      <c r="I2344" s="73" t="s">
        <v>288</v>
      </c>
    </row>
    <row r="2345" spans="1:9" x14ac:dyDescent="0.25">
      <c r="A2345" s="73" t="s">
        <v>80</v>
      </c>
      <c r="B2345" s="74">
        <v>46168</v>
      </c>
      <c r="C2345" s="73">
        <v>46</v>
      </c>
      <c r="D2345" s="73">
        <v>41</v>
      </c>
      <c r="E2345" s="75">
        <v>41</v>
      </c>
      <c r="F2345" s="73">
        <v>0</v>
      </c>
      <c r="G2345" s="73" t="s">
        <v>165</v>
      </c>
      <c r="H2345" s="73" t="s">
        <v>164</v>
      </c>
      <c r="I2345" s="73" t="s">
        <v>288</v>
      </c>
    </row>
    <row r="2346" spans="1:9" x14ac:dyDescent="0.25">
      <c r="A2346" s="73" t="s">
        <v>80</v>
      </c>
      <c r="B2346" s="74">
        <v>46170</v>
      </c>
      <c r="C2346" s="73">
        <v>46</v>
      </c>
      <c r="D2346" s="73">
        <v>40</v>
      </c>
      <c r="E2346" s="75">
        <v>40</v>
      </c>
      <c r="F2346" s="73">
        <v>0</v>
      </c>
      <c r="G2346" s="73" t="s">
        <v>165</v>
      </c>
      <c r="H2346" s="73" t="s">
        <v>164</v>
      </c>
      <c r="I2346" s="73" t="s">
        <v>288</v>
      </c>
    </row>
    <row r="2347" spans="1:9" x14ac:dyDescent="0.25">
      <c r="A2347" s="73" t="s">
        <v>80</v>
      </c>
      <c r="B2347" s="74">
        <v>46173</v>
      </c>
      <c r="C2347" s="73">
        <v>46</v>
      </c>
      <c r="D2347" s="73">
        <v>36</v>
      </c>
      <c r="E2347" s="75">
        <v>36</v>
      </c>
      <c r="F2347" s="73">
        <v>2</v>
      </c>
      <c r="G2347" s="73" t="s">
        <v>165</v>
      </c>
      <c r="H2347" s="73" t="s">
        <v>164</v>
      </c>
      <c r="I2347" s="73" t="s">
        <v>288</v>
      </c>
    </row>
    <row r="2348" spans="1:9" x14ac:dyDescent="0.25">
      <c r="A2348" s="73" t="s">
        <v>80</v>
      </c>
      <c r="B2348" s="74">
        <v>46175</v>
      </c>
      <c r="C2348" s="73">
        <v>46</v>
      </c>
      <c r="D2348" s="73">
        <v>38</v>
      </c>
      <c r="E2348" s="75">
        <v>38</v>
      </c>
      <c r="F2348" s="73">
        <v>2</v>
      </c>
      <c r="G2348" s="73" t="s">
        <v>165</v>
      </c>
      <c r="H2348" s="73" t="s">
        <v>164</v>
      </c>
      <c r="I2348" s="73" t="s">
        <v>288</v>
      </c>
    </row>
    <row r="2349" spans="1:9" x14ac:dyDescent="0.25">
      <c r="A2349" s="73" t="s">
        <v>80</v>
      </c>
      <c r="B2349" s="74">
        <v>46180</v>
      </c>
      <c r="C2349" s="73">
        <v>72</v>
      </c>
      <c r="D2349" s="73">
        <v>35</v>
      </c>
      <c r="E2349" s="75">
        <v>35</v>
      </c>
      <c r="F2349" s="73">
        <v>2</v>
      </c>
      <c r="G2349" s="73" t="s">
        <v>165</v>
      </c>
      <c r="H2349" s="73" t="s">
        <v>164</v>
      </c>
      <c r="I2349" s="73" t="s">
        <v>289</v>
      </c>
    </row>
    <row r="2350" spans="1:9" x14ac:dyDescent="0.25">
      <c r="A2350" s="73" t="s">
        <v>80</v>
      </c>
      <c r="B2350" s="74">
        <v>46182</v>
      </c>
      <c r="C2350" s="73">
        <v>46</v>
      </c>
      <c r="D2350" s="73">
        <v>27</v>
      </c>
      <c r="E2350" s="75">
        <v>27</v>
      </c>
      <c r="F2350" s="73">
        <v>2</v>
      </c>
      <c r="G2350" s="73" t="s">
        <v>165</v>
      </c>
      <c r="H2350" s="73" t="s">
        <v>164</v>
      </c>
      <c r="I2350" s="73" t="s">
        <v>288</v>
      </c>
    </row>
    <row r="2351" spans="1:9" x14ac:dyDescent="0.25">
      <c r="A2351" s="73" t="s">
        <v>80</v>
      </c>
      <c r="B2351" s="74">
        <v>46187</v>
      </c>
      <c r="C2351" s="73">
        <v>72</v>
      </c>
      <c r="D2351" s="73">
        <v>41</v>
      </c>
      <c r="E2351" s="75">
        <v>41</v>
      </c>
      <c r="F2351" s="73">
        <v>2</v>
      </c>
      <c r="G2351" s="73" t="s">
        <v>165</v>
      </c>
      <c r="H2351" s="73" t="s">
        <v>164</v>
      </c>
      <c r="I2351" s="73" t="s">
        <v>289</v>
      </c>
    </row>
    <row r="2352" spans="1:9" x14ac:dyDescent="0.25">
      <c r="A2352" s="73" t="s">
        <v>80</v>
      </c>
      <c r="B2352" s="74">
        <v>46189</v>
      </c>
      <c r="C2352" s="73">
        <v>46</v>
      </c>
      <c r="D2352" s="73">
        <v>18</v>
      </c>
      <c r="E2352" s="75">
        <v>18</v>
      </c>
      <c r="F2352" s="73">
        <v>2</v>
      </c>
      <c r="G2352" s="73" t="s">
        <v>165</v>
      </c>
      <c r="H2352" s="73" t="s">
        <v>164</v>
      </c>
      <c r="I2352" s="73" t="s">
        <v>288</v>
      </c>
    </row>
    <row r="2353" spans="1:9" x14ac:dyDescent="0.25">
      <c r="A2353" s="73" t="s">
        <v>80</v>
      </c>
      <c r="B2353" s="74">
        <v>46194</v>
      </c>
      <c r="C2353" s="73">
        <v>72</v>
      </c>
      <c r="D2353" s="73">
        <v>22</v>
      </c>
      <c r="E2353" s="75">
        <v>22</v>
      </c>
      <c r="F2353" s="73">
        <v>2</v>
      </c>
      <c r="G2353" s="73" t="s">
        <v>165</v>
      </c>
      <c r="H2353" s="73" t="s">
        <v>164</v>
      </c>
      <c r="I2353" s="73" t="s">
        <v>289</v>
      </c>
    </row>
    <row r="2354" spans="1:9" x14ac:dyDescent="0.25">
      <c r="A2354" s="73" t="s">
        <v>80</v>
      </c>
      <c r="B2354" s="74">
        <v>46196</v>
      </c>
      <c r="C2354" s="73">
        <v>46</v>
      </c>
      <c r="D2354" s="73">
        <v>11</v>
      </c>
      <c r="E2354" s="75">
        <v>11</v>
      </c>
      <c r="F2354" s="73">
        <v>2</v>
      </c>
      <c r="G2354" s="73" t="s">
        <v>165</v>
      </c>
      <c r="H2354" s="73" t="s">
        <v>164</v>
      </c>
      <c r="I2354" s="73" t="s">
        <v>288</v>
      </c>
    </row>
    <row r="2355" spans="1:9" x14ac:dyDescent="0.25">
      <c r="A2355" s="73" t="s">
        <v>80</v>
      </c>
      <c r="B2355" s="74">
        <v>46201</v>
      </c>
      <c r="C2355" s="73">
        <v>46</v>
      </c>
      <c r="D2355" s="73">
        <v>29</v>
      </c>
      <c r="E2355" s="75">
        <v>29</v>
      </c>
      <c r="F2355" s="73">
        <v>2</v>
      </c>
      <c r="G2355" s="73" t="s">
        <v>165</v>
      </c>
      <c r="H2355" s="73" t="s">
        <v>164</v>
      </c>
      <c r="I2355" s="73" t="s">
        <v>288</v>
      </c>
    </row>
    <row r="2356" spans="1:9" x14ac:dyDescent="0.25">
      <c r="A2356" s="73" t="s">
        <v>80</v>
      </c>
      <c r="B2356" s="74">
        <v>46203</v>
      </c>
      <c r="C2356" s="73">
        <v>72</v>
      </c>
      <c r="D2356" s="73">
        <v>20</v>
      </c>
      <c r="E2356" s="75">
        <v>20</v>
      </c>
      <c r="F2356" s="73">
        <v>2</v>
      </c>
      <c r="G2356" s="73" t="s">
        <v>165</v>
      </c>
      <c r="H2356" s="73" t="s">
        <v>164</v>
      </c>
      <c r="I2356" s="73" t="s">
        <v>289</v>
      </c>
    </row>
    <row r="2357" spans="1:9" x14ac:dyDescent="0.25">
      <c r="A2357" s="73" t="s">
        <v>80</v>
      </c>
      <c r="B2357" s="74">
        <v>46206</v>
      </c>
      <c r="C2357" s="73">
        <v>46</v>
      </c>
      <c r="D2357" s="73">
        <v>15</v>
      </c>
      <c r="E2357" s="75">
        <v>15</v>
      </c>
      <c r="F2357" s="73">
        <v>2</v>
      </c>
      <c r="G2357" s="73" t="s">
        <v>165</v>
      </c>
      <c r="H2357" s="73" t="s">
        <v>164</v>
      </c>
      <c r="I2357" s="73" t="s">
        <v>288</v>
      </c>
    </row>
    <row r="2358" spans="1:9" x14ac:dyDescent="0.25">
      <c r="A2358" s="73" t="s">
        <v>80</v>
      </c>
      <c r="B2358" s="74">
        <v>46208</v>
      </c>
      <c r="C2358" s="73">
        <v>72</v>
      </c>
      <c r="D2358" s="73">
        <v>18</v>
      </c>
      <c r="E2358" s="75">
        <v>18</v>
      </c>
      <c r="F2358" s="73">
        <v>2</v>
      </c>
      <c r="G2358" s="73" t="s">
        <v>165</v>
      </c>
      <c r="H2358" s="73" t="s">
        <v>164</v>
      </c>
      <c r="I2358" s="73" t="s">
        <v>289</v>
      </c>
    </row>
    <row r="2359" spans="1:9" x14ac:dyDescent="0.25">
      <c r="A2359" s="73" t="s">
        <v>80</v>
      </c>
      <c r="B2359" s="74">
        <v>46210</v>
      </c>
      <c r="C2359" s="73">
        <v>46</v>
      </c>
      <c r="D2359" s="73">
        <v>14</v>
      </c>
      <c r="E2359" s="75">
        <v>14</v>
      </c>
      <c r="F2359" s="73">
        <v>2</v>
      </c>
      <c r="G2359" s="73" t="s">
        <v>165</v>
      </c>
      <c r="H2359" s="73" t="s">
        <v>164</v>
      </c>
      <c r="I2359" s="73" t="s">
        <v>288</v>
      </c>
    </row>
    <row r="2360" spans="1:9" x14ac:dyDescent="0.25">
      <c r="A2360" s="73" t="s">
        <v>80</v>
      </c>
      <c r="B2360" s="74">
        <v>46213</v>
      </c>
      <c r="C2360" s="73">
        <v>46</v>
      </c>
      <c r="D2360" s="73">
        <v>8</v>
      </c>
      <c r="E2360" s="75">
        <v>8</v>
      </c>
      <c r="F2360" s="73">
        <v>2</v>
      </c>
      <c r="G2360" s="73" t="s">
        <v>165</v>
      </c>
      <c r="H2360" s="73" t="s">
        <v>164</v>
      </c>
      <c r="I2360" s="73" t="s">
        <v>288</v>
      </c>
    </row>
    <row r="2361" spans="1:9" x14ac:dyDescent="0.25">
      <c r="A2361" s="73" t="s">
        <v>80</v>
      </c>
      <c r="B2361" s="74">
        <v>46215</v>
      </c>
      <c r="C2361" s="73">
        <v>46</v>
      </c>
      <c r="D2361" s="73">
        <v>13</v>
      </c>
      <c r="E2361" s="75">
        <v>13</v>
      </c>
      <c r="F2361" s="73">
        <v>2</v>
      </c>
      <c r="G2361" s="73" t="s">
        <v>165</v>
      </c>
      <c r="H2361" s="73" t="s">
        <v>164</v>
      </c>
      <c r="I2361" s="73" t="s">
        <v>289</v>
      </c>
    </row>
    <row r="2362" spans="1:9" x14ac:dyDescent="0.25">
      <c r="A2362" s="73" t="s">
        <v>81</v>
      </c>
      <c r="B2362" s="74">
        <v>46155</v>
      </c>
      <c r="C2362" s="73">
        <v>46</v>
      </c>
      <c r="D2362" s="73">
        <v>40</v>
      </c>
      <c r="E2362" s="75">
        <v>40</v>
      </c>
      <c r="F2362" s="73">
        <v>0</v>
      </c>
      <c r="G2362" s="73" t="s">
        <v>167</v>
      </c>
      <c r="H2362" s="73" t="s">
        <v>166</v>
      </c>
      <c r="I2362" s="73" t="s">
        <v>288</v>
      </c>
    </row>
    <row r="2363" spans="1:9" x14ac:dyDescent="0.25">
      <c r="A2363" s="73" t="s">
        <v>81</v>
      </c>
      <c r="B2363" s="74">
        <v>46156</v>
      </c>
      <c r="C2363" s="73">
        <v>45</v>
      </c>
      <c r="D2363" s="73">
        <v>40</v>
      </c>
      <c r="E2363" s="75">
        <v>40</v>
      </c>
      <c r="F2363" s="73">
        <v>0</v>
      </c>
      <c r="G2363" s="73" t="s">
        <v>167</v>
      </c>
      <c r="H2363" s="73" t="s">
        <v>166</v>
      </c>
      <c r="I2363" s="73" t="s">
        <v>288</v>
      </c>
    </row>
    <row r="2364" spans="1:9" x14ac:dyDescent="0.25">
      <c r="A2364" s="73" t="s">
        <v>81</v>
      </c>
      <c r="B2364" s="74">
        <v>46159</v>
      </c>
      <c r="C2364" s="73">
        <v>120</v>
      </c>
      <c r="D2364" s="73">
        <v>78</v>
      </c>
      <c r="E2364" s="75">
        <v>78</v>
      </c>
      <c r="F2364" s="73">
        <v>0</v>
      </c>
      <c r="G2364" s="73" t="s">
        <v>167</v>
      </c>
      <c r="H2364" s="73" t="s">
        <v>166</v>
      </c>
      <c r="I2364" s="73" t="s">
        <v>290</v>
      </c>
    </row>
    <row r="2365" spans="1:9" x14ac:dyDescent="0.25">
      <c r="A2365" s="73" t="s">
        <v>81</v>
      </c>
      <c r="B2365" s="74">
        <v>46162</v>
      </c>
      <c r="C2365" s="73">
        <v>46</v>
      </c>
      <c r="D2365" s="73">
        <v>42</v>
      </c>
      <c r="E2365" s="75">
        <v>42</v>
      </c>
      <c r="F2365" s="73">
        <v>0</v>
      </c>
      <c r="G2365" s="73" t="s">
        <v>167</v>
      </c>
      <c r="H2365" s="73" t="s">
        <v>166</v>
      </c>
      <c r="I2365" s="73" t="s">
        <v>288</v>
      </c>
    </row>
    <row r="2366" spans="1:9" x14ac:dyDescent="0.25">
      <c r="A2366" s="73" t="s">
        <v>81</v>
      </c>
      <c r="B2366" s="74">
        <v>46163</v>
      </c>
      <c r="C2366" s="73">
        <v>48</v>
      </c>
      <c r="D2366" s="73">
        <v>44</v>
      </c>
      <c r="E2366" s="75">
        <v>44</v>
      </c>
      <c r="F2366" s="73">
        <v>0</v>
      </c>
      <c r="G2366" s="73" t="s">
        <v>167</v>
      </c>
      <c r="H2366" s="73" t="s">
        <v>166</v>
      </c>
      <c r="I2366" s="73" t="s">
        <v>293</v>
      </c>
    </row>
    <row r="2367" spans="1:9" x14ac:dyDescent="0.25">
      <c r="A2367" s="73" t="s">
        <v>81</v>
      </c>
      <c r="B2367" s="74">
        <v>46166</v>
      </c>
      <c r="C2367" s="73">
        <v>46</v>
      </c>
      <c r="D2367" s="73">
        <v>39</v>
      </c>
      <c r="E2367" s="75">
        <v>39</v>
      </c>
      <c r="F2367" s="73">
        <v>0</v>
      </c>
      <c r="G2367" s="73" t="s">
        <v>167</v>
      </c>
      <c r="H2367" s="73" t="s">
        <v>166</v>
      </c>
      <c r="I2367" s="73" t="s">
        <v>288</v>
      </c>
    </row>
    <row r="2368" spans="1:9" x14ac:dyDescent="0.25">
      <c r="A2368" s="73" t="s">
        <v>81</v>
      </c>
      <c r="B2368" s="74">
        <v>46169</v>
      </c>
      <c r="C2368" s="73">
        <v>46</v>
      </c>
      <c r="D2368" s="73">
        <v>37</v>
      </c>
      <c r="E2368" s="75">
        <v>37</v>
      </c>
      <c r="F2368" s="73">
        <v>0</v>
      </c>
      <c r="G2368" s="73" t="s">
        <v>167</v>
      </c>
      <c r="H2368" s="73" t="s">
        <v>166</v>
      </c>
      <c r="I2368" s="73" t="s">
        <v>288</v>
      </c>
    </row>
    <row r="2369" spans="1:9" x14ac:dyDescent="0.25">
      <c r="A2369" s="73" t="s">
        <v>81</v>
      </c>
      <c r="B2369" s="74">
        <v>46170</v>
      </c>
      <c r="C2369" s="73">
        <v>46</v>
      </c>
      <c r="D2369" s="73">
        <v>32</v>
      </c>
      <c r="E2369" s="75">
        <v>32</v>
      </c>
      <c r="F2369" s="73">
        <v>0</v>
      </c>
      <c r="G2369" s="73" t="s">
        <v>167</v>
      </c>
      <c r="H2369" s="73" t="s">
        <v>166</v>
      </c>
      <c r="I2369" s="73" t="s">
        <v>288</v>
      </c>
    </row>
    <row r="2370" spans="1:9" x14ac:dyDescent="0.25">
      <c r="A2370" s="73" t="s">
        <v>81</v>
      </c>
      <c r="B2370" s="74">
        <v>46173</v>
      </c>
      <c r="C2370" s="73">
        <v>46</v>
      </c>
      <c r="D2370" s="73">
        <v>36</v>
      </c>
      <c r="E2370" s="75">
        <v>36</v>
      </c>
      <c r="F2370" s="73">
        <v>2</v>
      </c>
      <c r="G2370" s="73" t="s">
        <v>167</v>
      </c>
      <c r="H2370" s="73" t="s">
        <v>166</v>
      </c>
      <c r="I2370" s="73" t="s">
        <v>288</v>
      </c>
    </row>
    <row r="2371" spans="1:9" x14ac:dyDescent="0.25">
      <c r="A2371" s="73" t="s">
        <v>81</v>
      </c>
      <c r="B2371" s="74">
        <v>46176</v>
      </c>
      <c r="C2371" s="73">
        <v>46</v>
      </c>
      <c r="D2371" s="73">
        <v>28</v>
      </c>
      <c r="E2371" s="75">
        <v>28</v>
      </c>
      <c r="F2371" s="73">
        <v>2</v>
      </c>
      <c r="G2371" s="73" t="s">
        <v>167</v>
      </c>
      <c r="H2371" s="73" t="s">
        <v>166</v>
      </c>
      <c r="I2371" s="73" t="s">
        <v>288</v>
      </c>
    </row>
    <row r="2372" spans="1:9" x14ac:dyDescent="0.25">
      <c r="A2372" s="73" t="s">
        <v>81</v>
      </c>
      <c r="B2372" s="74">
        <v>46181</v>
      </c>
      <c r="C2372" s="73">
        <v>72</v>
      </c>
      <c r="D2372" s="73">
        <v>27</v>
      </c>
      <c r="E2372" s="75">
        <v>27</v>
      </c>
      <c r="F2372" s="73">
        <v>2</v>
      </c>
      <c r="G2372" s="73" t="s">
        <v>167</v>
      </c>
      <c r="H2372" s="73" t="s">
        <v>166</v>
      </c>
      <c r="I2372" s="73" t="s">
        <v>289</v>
      </c>
    </row>
    <row r="2373" spans="1:9" x14ac:dyDescent="0.25">
      <c r="A2373" s="73" t="s">
        <v>81</v>
      </c>
      <c r="B2373" s="74">
        <v>46183</v>
      </c>
      <c r="C2373" s="73">
        <v>46</v>
      </c>
      <c r="D2373" s="73">
        <v>26</v>
      </c>
      <c r="E2373" s="75">
        <v>26</v>
      </c>
      <c r="F2373" s="73">
        <v>2</v>
      </c>
      <c r="G2373" s="73" t="s">
        <v>167</v>
      </c>
      <c r="H2373" s="73" t="s">
        <v>166</v>
      </c>
      <c r="I2373" s="73" t="s">
        <v>288</v>
      </c>
    </row>
    <row r="2374" spans="1:9" x14ac:dyDescent="0.25">
      <c r="A2374" s="73" t="s">
        <v>81</v>
      </c>
      <c r="B2374" s="74">
        <v>46188</v>
      </c>
      <c r="C2374" s="73">
        <v>72</v>
      </c>
      <c r="D2374" s="73">
        <v>19</v>
      </c>
      <c r="E2374" s="75">
        <v>19</v>
      </c>
      <c r="F2374" s="73">
        <v>2</v>
      </c>
      <c r="G2374" s="73" t="s">
        <v>167</v>
      </c>
      <c r="H2374" s="73" t="s">
        <v>166</v>
      </c>
      <c r="I2374" s="73" t="s">
        <v>289</v>
      </c>
    </row>
    <row r="2375" spans="1:9" x14ac:dyDescent="0.25">
      <c r="A2375" s="73" t="s">
        <v>81</v>
      </c>
      <c r="B2375" s="74">
        <v>46190</v>
      </c>
      <c r="C2375" s="73">
        <v>46</v>
      </c>
      <c r="D2375" s="73">
        <v>17</v>
      </c>
      <c r="E2375" s="75">
        <v>17</v>
      </c>
      <c r="F2375" s="73">
        <v>2</v>
      </c>
      <c r="G2375" s="73" t="s">
        <v>167</v>
      </c>
      <c r="H2375" s="73" t="s">
        <v>166</v>
      </c>
      <c r="I2375" s="73" t="s">
        <v>288</v>
      </c>
    </row>
    <row r="2376" spans="1:9" x14ac:dyDescent="0.25">
      <c r="A2376" s="73" t="s">
        <v>81</v>
      </c>
      <c r="B2376" s="74">
        <v>46195</v>
      </c>
      <c r="C2376" s="73">
        <v>72</v>
      </c>
      <c r="D2376" s="73">
        <v>18</v>
      </c>
      <c r="E2376" s="75">
        <v>18</v>
      </c>
      <c r="F2376" s="73">
        <v>2</v>
      </c>
      <c r="G2376" s="73" t="s">
        <v>167</v>
      </c>
      <c r="H2376" s="73" t="s">
        <v>166</v>
      </c>
      <c r="I2376" s="73" t="s">
        <v>289</v>
      </c>
    </row>
    <row r="2377" spans="1:9" x14ac:dyDescent="0.25">
      <c r="A2377" s="73" t="s">
        <v>81</v>
      </c>
      <c r="B2377" s="74">
        <v>46197</v>
      </c>
      <c r="C2377" s="73">
        <v>46</v>
      </c>
      <c r="D2377" s="73">
        <v>14</v>
      </c>
      <c r="E2377" s="75">
        <v>14</v>
      </c>
      <c r="F2377" s="73">
        <v>2</v>
      </c>
      <c r="G2377" s="73" t="s">
        <v>167</v>
      </c>
      <c r="H2377" s="73" t="s">
        <v>166</v>
      </c>
      <c r="I2377" s="73" t="s">
        <v>288</v>
      </c>
    </row>
    <row r="2378" spans="1:9" x14ac:dyDescent="0.25">
      <c r="A2378" s="73" t="s">
        <v>81</v>
      </c>
      <c r="B2378" s="74">
        <v>46202</v>
      </c>
      <c r="C2378" s="73">
        <v>46</v>
      </c>
      <c r="D2378" s="73">
        <v>6</v>
      </c>
      <c r="E2378" s="75">
        <v>6</v>
      </c>
      <c r="F2378" s="73">
        <v>2</v>
      </c>
      <c r="G2378" s="73" t="s">
        <v>167</v>
      </c>
      <c r="H2378" s="73" t="s">
        <v>166</v>
      </c>
      <c r="I2378" s="73" t="s">
        <v>288</v>
      </c>
    </row>
    <row r="2379" spans="1:9" x14ac:dyDescent="0.25">
      <c r="A2379" s="73" t="s">
        <v>81</v>
      </c>
      <c r="B2379" s="74">
        <v>46204</v>
      </c>
      <c r="C2379" s="73">
        <v>72</v>
      </c>
      <c r="D2379" s="73">
        <v>7</v>
      </c>
      <c r="E2379" s="75">
        <v>7</v>
      </c>
      <c r="F2379" s="73">
        <v>2</v>
      </c>
      <c r="G2379" s="73" t="s">
        <v>167</v>
      </c>
      <c r="H2379" s="73" t="s">
        <v>166</v>
      </c>
      <c r="I2379" s="73" t="s">
        <v>289</v>
      </c>
    </row>
    <row r="2380" spans="1:9" x14ac:dyDescent="0.25">
      <c r="A2380" s="73" t="s">
        <v>81</v>
      </c>
      <c r="B2380" s="74">
        <v>46207</v>
      </c>
      <c r="C2380" s="73">
        <v>46</v>
      </c>
      <c r="D2380" s="73">
        <v>5</v>
      </c>
      <c r="E2380" s="75">
        <v>5</v>
      </c>
      <c r="F2380" s="73">
        <v>2</v>
      </c>
      <c r="G2380" s="73" t="s">
        <v>167</v>
      </c>
      <c r="H2380" s="73" t="s">
        <v>166</v>
      </c>
      <c r="I2380" s="73" t="s">
        <v>288</v>
      </c>
    </row>
    <row r="2381" spans="1:9" x14ac:dyDescent="0.25">
      <c r="A2381" s="73" t="s">
        <v>81</v>
      </c>
      <c r="B2381" s="74">
        <v>46209</v>
      </c>
      <c r="C2381" s="73">
        <v>72</v>
      </c>
      <c r="D2381" s="73">
        <v>7</v>
      </c>
      <c r="E2381" s="75">
        <v>7</v>
      </c>
      <c r="F2381" s="73">
        <v>2</v>
      </c>
      <c r="G2381" s="73" t="s">
        <v>167</v>
      </c>
      <c r="H2381" s="73" t="s">
        <v>166</v>
      </c>
      <c r="I2381" s="73" t="s">
        <v>289</v>
      </c>
    </row>
    <row r="2382" spans="1:9" x14ac:dyDescent="0.25">
      <c r="A2382" s="73" t="s">
        <v>81</v>
      </c>
      <c r="B2382" s="74">
        <v>46211</v>
      </c>
      <c r="C2382" s="73">
        <v>46</v>
      </c>
      <c r="D2382" s="73">
        <v>5</v>
      </c>
      <c r="E2382" s="75">
        <v>5</v>
      </c>
      <c r="F2382" s="73">
        <v>2</v>
      </c>
      <c r="G2382" s="73" t="s">
        <v>167</v>
      </c>
      <c r="H2382" s="73" t="s">
        <v>166</v>
      </c>
      <c r="I2382" s="73" t="s">
        <v>288</v>
      </c>
    </row>
    <row r="2383" spans="1:9" x14ac:dyDescent="0.25">
      <c r="A2383" s="73" t="s">
        <v>81</v>
      </c>
      <c r="B2383" s="74">
        <v>46214</v>
      </c>
      <c r="C2383" s="73">
        <v>46</v>
      </c>
      <c r="D2383" s="73">
        <v>2</v>
      </c>
      <c r="E2383" s="75">
        <v>2</v>
      </c>
      <c r="F2383" s="73">
        <v>2</v>
      </c>
      <c r="G2383" s="73" t="s">
        <v>167</v>
      </c>
      <c r="H2383" s="73" t="s">
        <v>166</v>
      </c>
      <c r="I2383" s="73" t="s">
        <v>288</v>
      </c>
    </row>
    <row r="2384" spans="1:9" x14ac:dyDescent="0.25">
      <c r="A2384" s="73" t="s">
        <v>82</v>
      </c>
      <c r="B2384" s="74">
        <v>46154</v>
      </c>
      <c r="C2384" s="73">
        <v>46</v>
      </c>
      <c r="D2384" s="73">
        <v>34</v>
      </c>
      <c r="E2384" s="75">
        <v>34</v>
      </c>
      <c r="F2384" s="73">
        <v>0</v>
      </c>
      <c r="G2384" s="73" t="s">
        <v>169</v>
      </c>
      <c r="H2384" s="73" t="s">
        <v>168</v>
      </c>
      <c r="I2384" s="73" t="s">
        <v>288</v>
      </c>
    </row>
    <row r="2385" spans="1:9" x14ac:dyDescent="0.25">
      <c r="A2385" s="73" t="s">
        <v>82</v>
      </c>
      <c r="B2385" s="74">
        <v>46156</v>
      </c>
      <c r="C2385" s="73">
        <v>46</v>
      </c>
      <c r="D2385" s="73">
        <v>39</v>
      </c>
      <c r="E2385" s="75">
        <v>39</v>
      </c>
      <c r="F2385" s="73">
        <v>0</v>
      </c>
      <c r="G2385" s="73" t="s">
        <v>169</v>
      </c>
      <c r="H2385" s="73" t="s">
        <v>168</v>
      </c>
      <c r="I2385" s="73" t="s">
        <v>288</v>
      </c>
    </row>
    <row r="2386" spans="1:9" x14ac:dyDescent="0.25">
      <c r="A2386" s="73" t="s">
        <v>82</v>
      </c>
      <c r="B2386" s="74">
        <v>46159</v>
      </c>
      <c r="C2386" s="73">
        <v>46</v>
      </c>
      <c r="D2386" s="73">
        <v>45</v>
      </c>
      <c r="E2386" s="75">
        <v>45</v>
      </c>
      <c r="F2386" s="73">
        <v>0</v>
      </c>
      <c r="G2386" s="73" t="s">
        <v>169</v>
      </c>
      <c r="H2386" s="73" t="s">
        <v>168</v>
      </c>
      <c r="I2386" s="73" t="s">
        <v>288</v>
      </c>
    </row>
    <row r="2387" spans="1:9" x14ac:dyDescent="0.25">
      <c r="A2387" s="73" t="s">
        <v>82</v>
      </c>
      <c r="B2387" s="74">
        <v>46161</v>
      </c>
      <c r="C2387" s="73">
        <v>46</v>
      </c>
      <c r="D2387" s="73">
        <v>37</v>
      </c>
      <c r="E2387" s="75">
        <v>37</v>
      </c>
      <c r="F2387" s="73">
        <v>0</v>
      </c>
      <c r="G2387" s="73" t="s">
        <v>169</v>
      </c>
      <c r="H2387" s="73" t="s">
        <v>168</v>
      </c>
      <c r="I2387" s="73" t="s">
        <v>288</v>
      </c>
    </row>
    <row r="2388" spans="1:9" x14ac:dyDescent="0.25">
      <c r="A2388" s="73" t="s">
        <v>82</v>
      </c>
      <c r="B2388" s="74">
        <v>46163</v>
      </c>
      <c r="C2388" s="73">
        <v>46</v>
      </c>
      <c r="D2388" s="73">
        <v>45</v>
      </c>
      <c r="E2388" s="75">
        <v>45</v>
      </c>
      <c r="F2388" s="73">
        <v>0</v>
      </c>
      <c r="G2388" s="73" t="s">
        <v>169</v>
      </c>
      <c r="H2388" s="73" t="s">
        <v>168</v>
      </c>
      <c r="I2388" s="73" t="s">
        <v>288</v>
      </c>
    </row>
    <row r="2389" spans="1:9" x14ac:dyDescent="0.25">
      <c r="A2389" s="73" t="s">
        <v>82</v>
      </c>
      <c r="B2389" s="74">
        <v>46166</v>
      </c>
      <c r="C2389" s="73">
        <v>46</v>
      </c>
      <c r="D2389" s="73">
        <v>45</v>
      </c>
      <c r="E2389" s="75">
        <v>45</v>
      </c>
      <c r="F2389" s="73">
        <v>0</v>
      </c>
      <c r="G2389" s="73" t="s">
        <v>169</v>
      </c>
      <c r="H2389" s="73" t="s">
        <v>168</v>
      </c>
      <c r="I2389" s="73" t="s">
        <v>288</v>
      </c>
    </row>
    <row r="2390" spans="1:9" x14ac:dyDescent="0.25">
      <c r="A2390" s="73" t="s">
        <v>82</v>
      </c>
      <c r="B2390" s="74">
        <v>46168</v>
      </c>
      <c r="C2390" s="73">
        <v>46</v>
      </c>
      <c r="D2390" s="73">
        <v>46</v>
      </c>
      <c r="E2390" s="75">
        <v>46</v>
      </c>
      <c r="F2390" s="73">
        <v>0</v>
      </c>
      <c r="G2390" s="73" t="s">
        <v>169</v>
      </c>
      <c r="H2390" s="73" t="s">
        <v>168</v>
      </c>
      <c r="I2390" s="73" t="s">
        <v>288</v>
      </c>
    </row>
    <row r="2391" spans="1:9" x14ac:dyDescent="0.25">
      <c r="A2391" s="73" t="s">
        <v>82</v>
      </c>
      <c r="B2391" s="74">
        <v>46170</v>
      </c>
      <c r="C2391" s="73">
        <v>46</v>
      </c>
      <c r="D2391" s="73">
        <v>42</v>
      </c>
      <c r="E2391" s="75">
        <v>42</v>
      </c>
      <c r="F2391" s="73">
        <v>1</v>
      </c>
      <c r="G2391" s="73" t="s">
        <v>169</v>
      </c>
      <c r="H2391" s="73" t="s">
        <v>168</v>
      </c>
      <c r="I2391" s="73" t="s">
        <v>288</v>
      </c>
    </row>
    <row r="2392" spans="1:9" x14ac:dyDescent="0.25">
      <c r="A2392" s="73" t="s">
        <v>82</v>
      </c>
      <c r="B2392" s="74">
        <v>46173</v>
      </c>
      <c r="C2392" s="73">
        <v>46</v>
      </c>
      <c r="D2392" s="73">
        <v>35</v>
      </c>
      <c r="E2392" s="75">
        <v>35</v>
      </c>
      <c r="F2392" s="73">
        <v>1</v>
      </c>
      <c r="G2392" s="73" t="s">
        <v>169</v>
      </c>
      <c r="H2392" s="73" t="s">
        <v>168</v>
      </c>
      <c r="I2392" s="73" t="s">
        <v>288</v>
      </c>
    </row>
    <row r="2393" spans="1:9" x14ac:dyDescent="0.25">
      <c r="A2393" s="73" t="s">
        <v>82</v>
      </c>
      <c r="B2393" s="74">
        <v>46175</v>
      </c>
      <c r="C2393" s="73">
        <v>72</v>
      </c>
      <c r="D2393" s="73">
        <v>38</v>
      </c>
      <c r="E2393" s="75">
        <v>38</v>
      </c>
      <c r="F2393" s="73">
        <v>1</v>
      </c>
      <c r="G2393" s="73" t="s">
        <v>169</v>
      </c>
      <c r="H2393" s="73" t="s">
        <v>168</v>
      </c>
      <c r="I2393" s="73" t="s">
        <v>289</v>
      </c>
    </row>
    <row r="2394" spans="1:9" x14ac:dyDescent="0.25">
      <c r="A2394" s="73" t="s">
        <v>82</v>
      </c>
      <c r="B2394" s="74">
        <v>46180</v>
      </c>
      <c r="C2394" s="73">
        <v>46</v>
      </c>
      <c r="D2394" s="73">
        <v>29</v>
      </c>
      <c r="E2394" s="75">
        <v>29</v>
      </c>
      <c r="F2394" s="73">
        <v>1</v>
      </c>
      <c r="G2394" s="73" t="s">
        <v>169</v>
      </c>
      <c r="H2394" s="73" t="s">
        <v>168</v>
      </c>
      <c r="I2394" s="73" t="s">
        <v>288</v>
      </c>
    </row>
    <row r="2395" spans="1:9" x14ac:dyDescent="0.25">
      <c r="A2395" s="73" t="s">
        <v>82</v>
      </c>
      <c r="B2395" s="74">
        <v>46182</v>
      </c>
      <c r="C2395" s="73">
        <v>46</v>
      </c>
      <c r="D2395" s="73">
        <v>22</v>
      </c>
      <c r="E2395" s="75">
        <v>22</v>
      </c>
      <c r="F2395" s="73">
        <v>1</v>
      </c>
      <c r="G2395" s="73" t="s">
        <v>169</v>
      </c>
      <c r="H2395" s="73" t="s">
        <v>168</v>
      </c>
      <c r="I2395" s="73" t="s">
        <v>288</v>
      </c>
    </row>
    <row r="2396" spans="1:9" x14ac:dyDescent="0.25">
      <c r="A2396" s="73" t="s">
        <v>82</v>
      </c>
      <c r="B2396" s="74">
        <v>46187</v>
      </c>
      <c r="C2396" s="73">
        <v>46</v>
      </c>
      <c r="D2396" s="73">
        <v>32</v>
      </c>
      <c r="E2396" s="75">
        <v>32</v>
      </c>
      <c r="F2396" s="73">
        <v>1</v>
      </c>
      <c r="G2396" s="73" t="s">
        <v>169</v>
      </c>
      <c r="H2396" s="73" t="s">
        <v>168</v>
      </c>
      <c r="I2396" s="73" t="s">
        <v>288</v>
      </c>
    </row>
    <row r="2397" spans="1:9" x14ac:dyDescent="0.25">
      <c r="A2397" s="73" t="s">
        <v>82</v>
      </c>
      <c r="B2397" s="74">
        <v>46189</v>
      </c>
      <c r="C2397" s="73">
        <v>72</v>
      </c>
      <c r="D2397" s="73">
        <v>25</v>
      </c>
      <c r="E2397" s="75">
        <v>25</v>
      </c>
      <c r="F2397" s="73">
        <v>1</v>
      </c>
      <c r="G2397" s="73" t="s">
        <v>169</v>
      </c>
      <c r="H2397" s="73" t="s">
        <v>168</v>
      </c>
      <c r="I2397" s="73" t="s">
        <v>289</v>
      </c>
    </row>
    <row r="2398" spans="1:9" x14ac:dyDescent="0.25">
      <c r="A2398" s="73" t="s">
        <v>82</v>
      </c>
      <c r="B2398" s="74">
        <v>46194</v>
      </c>
      <c r="C2398" s="73">
        <v>46</v>
      </c>
      <c r="D2398" s="73">
        <v>19</v>
      </c>
      <c r="E2398" s="75">
        <v>19</v>
      </c>
      <c r="F2398" s="73">
        <v>1</v>
      </c>
      <c r="G2398" s="73" t="s">
        <v>169</v>
      </c>
      <c r="H2398" s="73" t="s">
        <v>168</v>
      </c>
      <c r="I2398" s="73" t="s">
        <v>288</v>
      </c>
    </row>
    <row r="2399" spans="1:9" x14ac:dyDescent="0.25">
      <c r="A2399" s="73" t="s">
        <v>82</v>
      </c>
      <c r="B2399" s="74">
        <v>46196</v>
      </c>
      <c r="C2399" s="73">
        <v>72</v>
      </c>
      <c r="D2399" s="73">
        <v>14</v>
      </c>
      <c r="E2399" s="75">
        <v>14</v>
      </c>
      <c r="F2399" s="73">
        <v>1</v>
      </c>
      <c r="G2399" s="73" t="s">
        <v>169</v>
      </c>
      <c r="H2399" s="73" t="s">
        <v>168</v>
      </c>
      <c r="I2399" s="73" t="s">
        <v>289</v>
      </c>
    </row>
    <row r="2400" spans="1:9" x14ac:dyDescent="0.25">
      <c r="A2400" s="73" t="s">
        <v>82</v>
      </c>
      <c r="B2400" s="74">
        <v>46201</v>
      </c>
      <c r="C2400" s="73">
        <v>72</v>
      </c>
      <c r="D2400" s="73">
        <v>13</v>
      </c>
      <c r="E2400" s="75">
        <v>13</v>
      </c>
      <c r="F2400" s="73">
        <v>1</v>
      </c>
      <c r="G2400" s="73" t="s">
        <v>169</v>
      </c>
      <c r="H2400" s="73" t="s">
        <v>168</v>
      </c>
      <c r="I2400" s="73" t="s">
        <v>289</v>
      </c>
    </row>
    <row r="2401" spans="1:9" x14ac:dyDescent="0.25">
      <c r="A2401" s="73" t="s">
        <v>82</v>
      </c>
      <c r="B2401" s="74">
        <v>46203</v>
      </c>
      <c r="C2401" s="73">
        <v>46</v>
      </c>
      <c r="D2401" s="73">
        <v>11</v>
      </c>
      <c r="E2401" s="75">
        <v>11</v>
      </c>
      <c r="F2401" s="73">
        <v>1</v>
      </c>
      <c r="G2401" s="73" t="s">
        <v>169</v>
      </c>
      <c r="H2401" s="73" t="s">
        <v>168</v>
      </c>
      <c r="I2401" s="73" t="s">
        <v>288</v>
      </c>
    </row>
    <row r="2402" spans="1:9" x14ac:dyDescent="0.25">
      <c r="A2402" s="73" t="s">
        <v>82</v>
      </c>
      <c r="B2402" s="74">
        <v>46208</v>
      </c>
      <c r="C2402" s="73">
        <v>120</v>
      </c>
      <c r="D2402" s="73">
        <v>20</v>
      </c>
      <c r="E2402" s="75">
        <v>20</v>
      </c>
      <c r="F2402" s="73">
        <v>1</v>
      </c>
      <c r="G2402" s="73" t="s">
        <v>169</v>
      </c>
      <c r="H2402" s="73" t="s">
        <v>168</v>
      </c>
      <c r="I2402" s="73" t="s">
        <v>290</v>
      </c>
    </row>
    <row r="2403" spans="1:9" x14ac:dyDescent="0.25">
      <c r="A2403" s="73" t="s">
        <v>82</v>
      </c>
      <c r="B2403" s="74">
        <v>46210</v>
      </c>
      <c r="C2403" s="73">
        <v>26</v>
      </c>
      <c r="D2403" s="73">
        <v>9</v>
      </c>
      <c r="E2403" s="75">
        <v>9</v>
      </c>
      <c r="F2403" s="73">
        <v>1</v>
      </c>
      <c r="G2403" s="73" t="s">
        <v>169</v>
      </c>
      <c r="H2403" s="73" t="s">
        <v>168</v>
      </c>
      <c r="I2403" s="73" t="s">
        <v>288</v>
      </c>
    </row>
    <row r="2404" spans="1:9" x14ac:dyDescent="0.25">
      <c r="A2404" s="73" t="s">
        <v>82</v>
      </c>
      <c r="B2404" s="74">
        <v>46215</v>
      </c>
      <c r="C2404" s="73">
        <v>120</v>
      </c>
      <c r="D2404" s="73">
        <v>24</v>
      </c>
      <c r="E2404" s="75">
        <v>24</v>
      </c>
      <c r="F2404" s="73">
        <v>1</v>
      </c>
      <c r="G2404" s="73" t="s">
        <v>169</v>
      </c>
      <c r="H2404" s="73" t="s">
        <v>168</v>
      </c>
      <c r="I2404" s="73" t="s">
        <v>290</v>
      </c>
    </row>
    <row r="2405" spans="1:9" x14ac:dyDescent="0.25">
      <c r="A2405" s="73" t="s">
        <v>83</v>
      </c>
      <c r="B2405" s="74">
        <v>46153</v>
      </c>
      <c r="C2405" s="73">
        <v>46</v>
      </c>
      <c r="D2405" s="73">
        <v>40</v>
      </c>
      <c r="E2405" s="75">
        <v>40</v>
      </c>
      <c r="F2405" s="73">
        <v>0</v>
      </c>
      <c r="G2405" s="73" t="s">
        <v>171</v>
      </c>
      <c r="H2405" s="73" t="s">
        <v>170</v>
      </c>
      <c r="I2405" s="73" t="s">
        <v>288</v>
      </c>
    </row>
    <row r="2406" spans="1:9" x14ac:dyDescent="0.25">
      <c r="A2406" s="73" t="s">
        <v>83</v>
      </c>
      <c r="B2406" s="74">
        <v>46155</v>
      </c>
      <c r="C2406" s="73">
        <v>46</v>
      </c>
      <c r="D2406" s="73">
        <v>37</v>
      </c>
      <c r="E2406" s="75">
        <v>37</v>
      </c>
      <c r="F2406" s="73">
        <v>0</v>
      </c>
      <c r="G2406" s="73" t="s">
        <v>171</v>
      </c>
      <c r="H2406" s="73" t="s">
        <v>170</v>
      </c>
      <c r="I2406" s="73" t="s">
        <v>288</v>
      </c>
    </row>
    <row r="2407" spans="1:9" x14ac:dyDescent="0.25">
      <c r="A2407" s="73" t="s">
        <v>83</v>
      </c>
      <c r="B2407" s="74">
        <v>46157</v>
      </c>
      <c r="C2407" s="73">
        <v>46</v>
      </c>
      <c r="D2407" s="73">
        <v>45</v>
      </c>
      <c r="E2407" s="75">
        <v>45</v>
      </c>
      <c r="F2407" s="73">
        <v>0</v>
      </c>
      <c r="G2407" s="73" t="s">
        <v>171</v>
      </c>
      <c r="H2407" s="73" t="s">
        <v>170</v>
      </c>
      <c r="I2407" s="73" t="s">
        <v>288</v>
      </c>
    </row>
    <row r="2408" spans="1:9" x14ac:dyDescent="0.25">
      <c r="A2408" s="73" t="s">
        <v>83</v>
      </c>
      <c r="B2408" s="74">
        <v>46160</v>
      </c>
      <c r="C2408" s="73">
        <v>46</v>
      </c>
      <c r="D2408" s="73">
        <v>35</v>
      </c>
      <c r="E2408" s="75">
        <v>35</v>
      </c>
      <c r="F2408" s="73">
        <v>0</v>
      </c>
      <c r="G2408" s="73" t="s">
        <v>171</v>
      </c>
      <c r="H2408" s="73" t="s">
        <v>170</v>
      </c>
      <c r="I2408" s="73" t="s">
        <v>288</v>
      </c>
    </row>
    <row r="2409" spans="1:9" x14ac:dyDescent="0.25">
      <c r="A2409" s="73" t="s">
        <v>83</v>
      </c>
      <c r="B2409" s="74">
        <v>46162</v>
      </c>
      <c r="C2409" s="73">
        <v>46</v>
      </c>
      <c r="D2409" s="73">
        <v>38</v>
      </c>
      <c r="E2409" s="75">
        <v>38</v>
      </c>
      <c r="F2409" s="73">
        <v>0</v>
      </c>
      <c r="G2409" s="73" t="s">
        <v>171</v>
      </c>
      <c r="H2409" s="73" t="s">
        <v>170</v>
      </c>
      <c r="I2409" s="73" t="s">
        <v>288</v>
      </c>
    </row>
    <row r="2410" spans="1:9" x14ac:dyDescent="0.25">
      <c r="A2410" s="73" t="s">
        <v>83</v>
      </c>
      <c r="B2410" s="74">
        <v>46164</v>
      </c>
      <c r="C2410" s="73">
        <v>46</v>
      </c>
      <c r="D2410" s="73">
        <v>41</v>
      </c>
      <c r="E2410" s="75">
        <v>41</v>
      </c>
      <c r="F2410" s="73">
        <v>0</v>
      </c>
      <c r="G2410" s="73" t="s">
        <v>171</v>
      </c>
      <c r="H2410" s="73" t="s">
        <v>170</v>
      </c>
      <c r="I2410" s="73" t="s">
        <v>288</v>
      </c>
    </row>
    <row r="2411" spans="1:9" x14ac:dyDescent="0.25">
      <c r="A2411" s="73" t="s">
        <v>83</v>
      </c>
      <c r="B2411" s="74">
        <v>46167</v>
      </c>
      <c r="C2411" s="73">
        <v>46</v>
      </c>
      <c r="D2411" s="73">
        <v>38</v>
      </c>
      <c r="E2411" s="75">
        <v>38</v>
      </c>
      <c r="F2411" s="73">
        <v>0</v>
      </c>
      <c r="G2411" s="73" t="s">
        <v>171</v>
      </c>
      <c r="H2411" s="73" t="s">
        <v>170</v>
      </c>
      <c r="I2411" s="73" t="s">
        <v>288</v>
      </c>
    </row>
    <row r="2412" spans="1:9" x14ac:dyDescent="0.25">
      <c r="A2412" s="73" t="s">
        <v>83</v>
      </c>
      <c r="B2412" s="74">
        <v>46169</v>
      </c>
      <c r="C2412" s="73">
        <v>46</v>
      </c>
      <c r="D2412" s="73">
        <v>28</v>
      </c>
      <c r="E2412" s="75">
        <v>28</v>
      </c>
      <c r="F2412" s="73">
        <v>0</v>
      </c>
      <c r="G2412" s="73" t="s">
        <v>171</v>
      </c>
      <c r="H2412" s="73" t="s">
        <v>170</v>
      </c>
      <c r="I2412" s="73" t="s">
        <v>288</v>
      </c>
    </row>
    <row r="2413" spans="1:9" x14ac:dyDescent="0.25">
      <c r="A2413" s="73" t="s">
        <v>83</v>
      </c>
      <c r="B2413" s="74">
        <v>46171</v>
      </c>
      <c r="C2413" s="73">
        <v>46</v>
      </c>
      <c r="D2413" s="73">
        <v>21</v>
      </c>
      <c r="E2413" s="75">
        <v>21</v>
      </c>
      <c r="F2413" s="73">
        <v>1</v>
      </c>
      <c r="G2413" s="73" t="s">
        <v>171</v>
      </c>
      <c r="H2413" s="73" t="s">
        <v>170</v>
      </c>
      <c r="I2413" s="73" t="s">
        <v>288</v>
      </c>
    </row>
    <row r="2414" spans="1:9" x14ac:dyDescent="0.25">
      <c r="A2414" s="73" t="s">
        <v>83</v>
      </c>
      <c r="B2414" s="74">
        <v>46174</v>
      </c>
      <c r="C2414" s="73">
        <v>46</v>
      </c>
      <c r="D2414" s="73">
        <v>23</v>
      </c>
      <c r="E2414" s="75">
        <v>23</v>
      </c>
      <c r="F2414" s="73">
        <v>1</v>
      </c>
      <c r="G2414" s="73" t="s">
        <v>171</v>
      </c>
      <c r="H2414" s="73" t="s">
        <v>170</v>
      </c>
      <c r="I2414" s="73" t="s">
        <v>288</v>
      </c>
    </row>
    <row r="2415" spans="1:9" x14ac:dyDescent="0.25">
      <c r="A2415" s="73" t="s">
        <v>83</v>
      </c>
      <c r="B2415" s="74">
        <v>46176</v>
      </c>
      <c r="C2415" s="73">
        <v>72</v>
      </c>
      <c r="D2415" s="73">
        <v>28</v>
      </c>
      <c r="E2415" s="75">
        <v>28</v>
      </c>
      <c r="F2415" s="73">
        <v>1</v>
      </c>
      <c r="G2415" s="73" t="s">
        <v>171</v>
      </c>
      <c r="H2415" s="73" t="s">
        <v>170</v>
      </c>
      <c r="I2415" s="73" t="s">
        <v>289</v>
      </c>
    </row>
    <row r="2416" spans="1:9" x14ac:dyDescent="0.25">
      <c r="A2416" s="73" t="s">
        <v>83</v>
      </c>
      <c r="B2416" s="74">
        <v>46181</v>
      </c>
      <c r="C2416" s="73">
        <v>46</v>
      </c>
      <c r="D2416" s="73">
        <v>21</v>
      </c>
      <c r="E2416" s="75">
        <v>21</v>
      </c>
      <c r="F2416" s="73">
        <v>1</v>
      </c>
      <c r="G2416" s="73" t="s">
        <v>171</v>
      </c>
      <c r="H2416" s="73" t="s">
        <v>170</v>
      </c>
      <c r="I2416" s="73" t="s">
        <v>288</v>
      </c>
    </row>
    <row r="2417" spans="1:9" x14ac:dyDescent="0.25">
      <c r="A2417" s="73" t="s">
        <v>83</v>
      </c>
      <c r="B2417" s="74">
        <v>46183</v>
      </c>
      <c r="C2417" s="73">
        <v>46</v>
      </c>
      <c r="D2417" s="73">
        <v>14</v>
      </c>
      <c r="E2417" s="75">
        <v>14</v>
      </c>
      <c r="F2417" s="73">
        <v>1</v>
      </c>
      <c r="G2417" s="73" t="s">
        <v>171</v>
      </c>
      <c r="H2417" s="73" t="s">
        <v>170</v>
      </c>
      <c r="I2417" s="73" t="s">
        <v>288</v>
      </c>
    </row>
    <row r="2418" spans="1:9" x14ac:dyDescent="0.25">
      <c r="A2418" s="73" t="s">
        <v>83</v>
      </c>
      <c r="B2418" s="74">
        <v>46188</v>
      </c>
      <c r="C2418" s="73">
        <v>46</v>
      </c>
      <c r="D2418" s="73">
        <v>13</v>
      </c>
      <c r="E2418" s="75">
        <v>13</v>
      </c>
      <c r="F2418" s="73">
        <v>1</v>
      </c>
      <c r="G2418" s="73" t="s">
        <v>171</v>
      </c>
      <c r="H2418" s="73" t="s">
        <v>170</v>
      </c>
      <c r="I2418" s="73" t="s">
        <v>288</v>
      </c>
    </row>
    <row r="2419" spans="1:9" x14ac:dyDescent="0.25">
      <c r="A2419" s="73" t="s">
        <v>83</v>
      </c>
      <c r="B2419" s="74">
        <v>46190</v>
      </c>
      <c r="C2419" s="73">
        <v>72</v>
      </c>
      <c r="D2419" s="73">
        <v>13</v>
      </c>
      <c r="E2419" s="75">
        <v>13</v>
      </c>
      <c r="F2419" s="73">
        <v>1</v>
      </c>
      <c r="G2419" s="73" t="s">
        <v>171</v>
      </c>
      <c r="H2419" s="73" t="s">
        <v>170</v>
      </c>
      <c r="I2419" s="73" t="s">
        <v>289</v>
      </c>
    </row>
    <row r="2420" spans="1:9" x14ac:dyDescent="0.25">
      <c r="A2420" s="73" t="s">
        <v>83</v>
      </c>
      <c r="B2420" s="74">
        <v>46195</v>
      </c>
      <c r="C2420" s="73">
        <v>46</v>
      </c>
      <c r="D2420" s="73">
        <v>13</v>
      </c>
      <c r="E2420" s="75">
        <v>13</v>
      </c>
      <c r="F2420" s="73">
        <v>1</v>
      </c>
      <c r="G2420" s="73" t="s">
        <v>171</v>
      </c>
      <c r="H2420" s="73" t="s">
        <v>170</v>
      </c>
      <c r="I2420" s="73" t="s">
        <v>288</v>
      </c>
    </row>
    <row r="2421" spans="1:9" x14ac:dyDescent="0.25">
      <c r="A2421" s="73" t="s">
        <v>83</v>
      </c>
      <c r="B2421" s="74">
        <v>46197</v>
      </c>
      <c r="C2421" s="73">
        <v>72</v>
      </c>
      <c r="D2421" s="73">
        <v>11</v>
      </c>
      <c r="E2421" s="75">
        <v>11</v>
      </c>
      <c r="F2421" s="73">
        <v>1</v>
      </c>
      <c r="G2421" s="73" t="s">
        <v>171</v>
      </c>
      <c r="H2421" s="73" t="s">
        <v>170</v>
      </c>
      <c r="I2421" s="73" t="s">
        <v>289</v>
      </c>
    </row>
    <row r="2422" spans="1:9" x14ac:dyDescent="0.25">
      <c r="A2422" s="73" t="s">
        <v>83</v>
      </c>
      <c r="B2422" s="74">
        <v>46202</v>
      </c>
      <c r="C2422" s="73">
        <v>72</v>
      </c>
      <c r="D2422" s="73">
        <v>14</v>
      </c>
      <c r="E2422" s="75">
        <v>14</v>
      </c>
      <c r="F2422" s="73">
        <v>1</v>
      </c>
      <c r="G2422" s="73" t="s">
        <v>171</v>
      </c>
      <c r="H2422" s="73" t="s">
        <v>170</v>
      </c>
      <c r="I2422" s="73" t="s">
        <v>289</v>
      </c>
    </row>
    <row r="2423" spans="1:9" x14ac:dyDescent="0.25">
      <c r="A2423" s="73" t="s">
        <v>83</v>
      </c>
      <c r="B2423" s="74">
        <v>46204</v>
      </c>
      <c r="C2423" s="73">
        <v>46</v>
      </c>
      <c r="D2423" s="73">
        <v>11</v>
      </c>
      <c r="E2423" s="75">
        <v>11</v>
      </c>
      <c r="F2423" s="73">
        <v>1</v>
      </c>
      <c r="G2423" s="73" t="s">
        <v>171</v>
      </c>
      <c r="H2423" s="73" t="s">
        <v>170</v>
      </c>
      <c r="I2423" s="73" t="s">
        <v>288</v>
      </c>
    </row>
    <row r="2424" spans="1:9" x14ac:dyDescent="0.25">
      <c r="A2424" s="73" t="s">
        <v>83</v>
      </c>
      <c r="B2424" s="74">
        <v>46209</v>
      </c>
      <c r="C2424" s="73">
        <v>120</v>
      </c>
      <c r="D2424" s="73">
        <v>19</v>
      </c>
      <c r="E2424" s="75">
        <v>19</v>
      </c>
      <c r="F2424" s="73">
        <v>1</v>
      </c>
      <c r="G2424" s="73" t="s">
        <v>171</v>
      </c>
      <c r="H2424" s="73" t="s">
        <v>170</v>
      </c>
      <c r="I2424" s="73" t="s">
        <v>290</v>
      </c>
    </row>
    <row r="2425" spans="1:9" x14ac:dyDescent="0.25">
      <c r="A2425" s="73" t="s">
        <v>83</v>
      </c>
      <c r="B2425" s="74">
        <v>46211</v>
      </c>
      <c r="C2425" s="73">
        <v>46</v>
      </c>
      <c r="D2425" s="73">
        <v>5</v>
      </c>
      <c r="E2425" s="75">
        <v>5</v>
      </c>
      <c r="F2425" s="73">
        <v>1</v>
      </c>
      <c r="G2425" s="73" t="s">
        <v>171</v>
      </c>
      <c r="H2425" s="73" t="s">
        <v>170</v>
      </c>
      <c r="I2425" s="73" t="s">
        <v>288</v>
      </c>
    </row>
    <row r="2426" spans="1:9" x14ac:dyDescent="0.25">
      <c r="A2426" s="73" t="s">
        <v>84</v>
      </c>
      <c r="B2426" s="74">
        <v>46155</v>
      </c>
      <c r="C2426" s="73">
        <v>46</v>
      </c>
      <c r="D2426" s="73">
        <v>45</v>
      </c>
      <c r="E2426" s="75">
        <v>45</v>
      </c>
      <c r="F2426" s="73">
        <v>0</v>
      </c>
      <c r="G2426" s="73" t="s">
        <v>173</v>
      </c>
      <c r="H2426" s="73" t="s">
        <v>172</v>
      </c>
      <c r="I2426" s="73" t="s">
        <v>288</v>
      </c>
    </row>
    <row r="2427" spans="1:9" x14ac:dyDescent="0.25">
      <c r="A2427" s="73" t="s">
        <v>84</v>
      </c>
      <c r="B2427" s="74">
        <v>46158</v>
      </c>
      <c r="C2427" s="73">
        <v>48</v>
      </c>
      <c r="D2427" s="73">
        <v>29</v>
      </c>
      <c r="E2427" s="75">
        <v>29</v>
      </c>
      <c r="F2427" s="73">
        <v>0</v>
      </c>
      <c r="G2427" s="73" t="s">
        <v>173</v>
      </c>
      <c r="H2427" s="73" t="s">
        <v>172</v>
      </c>
      <c r="I2427" s="73" t="s">
        <v>293</v>
      </c>
    </row>
    <row r="2428" spans="1:9" x14ac:dyDescent="0.25">
      <c r="A2428" s="73" t="s">
        <v>84</v>
      </c>
      <c r="B2428" s="74">
        <v>46159</v>
      </c>
      <c r="C2428" s="73">
        <v>46</v>
      </c>
      <c r="D2428" s="73">
        <v>41</v>
      </c>
      <c r="E2428" s="75">
        <v>41</v>
      </c>
      <c r="F2428" s="73">
        <v>0</v>
      </c>
      <c r="G2428" s="73" t="s">
        <v>173</v>
      </c>
      <c r="H2428" s="73" t="s">
        <v>172</v>
      </c>
      <c r="I2428" s="73" t="s">
        <v>288</v>
      </c>
    </row>
    <row r="2429" spans="1:9" x14ac:dyDescent="0.25">
      <c r="A2429" s="73" t="s">
        <v>84</v>
      </c>
      <c r="B2429" s="74">
        <v>46162</v>
      </c>
      <c r="C2429" s="73">
        <v>46</v>
      </c>
      <c r="D2429" s="73">
        <v>35</v>
      </c>
      <c r="E2429" s="75">
        <v>35</v>
      </c>
      <c r="F2429" s="73">
        <v>0</v>
      </c>
      <c r="G2429" s="73" t="s">
        <v>173</v>
      </c>
      <c r="H2429" s="73" t="s">
        <v>172</v>
      </c>
      <c r="I2429" s="73" t="s">
        <v>288</v>
      </c>
    </row>
    <row r="2430" spans="1:9" x14ac:dyDescent="0.25">
      <c r="A2430" s="73" t="s">
        <v>84</v>
      </c>
      <c r="B2430" s="74">
        <v>46165</v>
      </c>
      <c r="C2430" s="73">
        <v>48</v>
      </c>
      <c r="D2430" s="73">
        <v>29</v>
      </c>
      <c r="E2430" s="75">
        <v>29</v>
      </c>
      <c r="F2430" s="73">
        <v>0</v>
      </c>
      <c r="G2430" s="73" t="s">
        <v>173</v>
      </c>
      <c r="H2430" s="73" t="s">
        <v>172</v>
      </c>
      <c r="I2430" s="73" t="s">
        <v>293</v>
      </c>
    </row>
    <row r="2431" spans="1:9" x14ac:dyDescent="0.25">
      <c r="A2431" s="73" t="s">
        <v>84</v>
      </c>
      <c r="B2431" s="74">
        <v>46166</v>
      </c>
      <c r="C2431" s="73">
        <v>46</v>
      </c>
      <c r="D2431" s="73">
        <v>41</v>
      </c>
      <c r="E2431" s="75">
        <v>41</v>
      </c>
      <c r="F2431" s="73">
        <v>0</v>
      </c>
      <c r="G2431" s="73" t="s">
        <v>173</v>
      </c>
      <c r="H2431" s="73" t="s">
        <v>172</v>
      </c>
      <c r="I2431" s="73" t="s">
        <v>288</v>
      </c>
    </row>
    <row r="2432" spans="1:9" x14ac:dyDescent="0.25">
      <c r="A2432" s="73" t="s">
        <v>84</v>
      </c>
      <c r="B2432" s="74">
        <v>46169</v>
      </c>
      <c r="C2432" s="73">
        <v>46</v>
      </c>
      <c r="D2432" s="73">
        <v>41</v>
      </c>
      <c r="E2432" s="75">
        <v>41</v>
      </c>
      <c r="F2432" s="73">
        <v>0</v>
      </c>
      <c r="G2432" s="73" t="s">
        <v>173</v>
      </c>
      <c r="H2432" s="73" t="s">
        <v>172</v>
      </c>
      <c r="I2432" s="73" t="s">
        <v>288</v>
      </c>
    </row>
    <row r="2433" spans="1:9" x14ac:dyDescent="0.25">
      <c r="A2433" s="73" t="s">
        <v>84</v>
      </c>
      <c r="B2433" s="74">
        <v>46172</v>
      </c>
      <c r="C2433" s="73">
        <v>46</v>
      </c>
      <c r="D2433" s="73">
        <v>38</v>
      </c>
      <c r="E2433" s="75">
        <v>38</v>
      </c>
      <c r="F2433" s="73">
        <v>0</v>
      </c>
      <c r="G2433" s="73" t="s">
        <v>173</v>
      </c>
      <c r="H2433" s="73" t="s">
        <v>172</v>
      </c>
      <c r="I2433" s="73" t="s">
        <v>288</v>
      </c>
    </row>
    <row r="2434" spans="1:9" x14ac:dyDescent="0.25">
      <c r="A2434" s="73" t="s">
        <v>84</v>
      </c>
      <c r="B2434" s="74">
        <v>46173</v>
      </c>
      <c r="C2434" s="73">
        <v>120</v>
      </c>
      <c r="D2434" s="73">
        <v>100</v>
      </c>
      <c r="E2434" s="75">
        <v>100</v>
      </c>
      <c r="F2434" s="73">
        <v>2</v>
      </c>
      <c r="G2434" s="73" t="s">
        <v>173</v>
      </c>
      <c r="H2434" s="73" t="s">
        <v>172</v>
      </c>
      <c r="I2434" s="73" t="s">
        <v>290</v>
      </c>
    </row>
    <row r="2435" spans="1:9" x14ac:dyDescent="0.25">
      <c r="A2435" s="73" t="s">
        <v>84</v>
      </c>
      <c r="B2435" s="74">
        <v>46176</v>
      </c>
      <c r="C2435" s="73">
        <v>72</v>
      </c>
      <c r="D2435" s="73">
        <v>37</v>
      </c>
      <c r="E2435" s="75">
        <v>37</v>
      </c>
      <c r="F2435" s="73">
        <v>2</v>
      </c>
      <c r="G2435" s="73" t="s">
        <v>173</v>
      </c>
      <c r="H2435" s="73" t="s">
        <v>172</v>
      </c>
      <c r="I2435" s="73" t="s">
        <v>289</v>
      </c>
    </row>
    <row r="2436" spans="1:9" x14ac:dyDescent="0.25">
      <c r="A2436" s="73" t="s">
        <v>84</v>
      </c>
      <c r="B2436" s="74">
        <v>46178</v>
      </c>
      <c r="C2436" s="73">
        <v>72</v>
      </c>
      <c r="D2436" s="73">
        <v>26</v>
      </c>
      <c r="E2436" s="75">
        <v>26</v>
      </c>
      <c r="F2436" s="73">
        <v>2</v>
      </c>
      <c r="G2436" s="73" t="s">
        <v>173</v>
      </c>
      <c r="H2436" s="73" t="s">
        <v>172</v>
      </c>
      <c r="I2436" s="73" t="s">
        <v>289</v>
      </c>
    </row>
    <row r="2437" spans="1:9" x14ac:dyDescent="0.25">
      <c r="A2437" s="73" t="s">
        <v>84</v>
      </c>
      <c r="B2437" s="74">
        <v>46179</v>
      </c>
      <c r="C2437" s="73">
        <v>46</v>
      </c>
      <c r="D2437" s="73">
        <v>15</v>
      </c>
      <c r="E2437" s="75">
        <v>15</v>
      </c>
      <c r="F2437" s="73">
        <v>2</v>
      </c>
      <c r="G2437" s="73" t="s">
        <v>173</v>
      </c>
      <c r="H2437" s="73" t="s">
        <v>172</v>
      </c>
      <c r="I2437" s="73" t="s">
        <v>288</v>
      </c>
    </row>
    <row r="2438" spans="1:9" x14ac:dyDescent="0.25">
      <c r="A2438" s="73" t="s">
        <v>84</v>
      </c>
      <c r="B2438" s="74">
        <v>46180</v>
      </c>
      <c r="C2438" s="73">
        <v>46</v>
      </c>
      <c r="D2438" s="73">
        <v>36</v>
      </c>
      <c r="E2438" s="75">
        <v>36</v>
      </c>
      <c r="F2438" s="73">
        <v>2</v>
      </c>
      <c r="G2438" s="73" t="s">
        <v>173</v>
      </c>
      <c r="H2438" s="73" t="s">
        <v>172</v>
      </c>
      <c r="I2438" s="73" t="s">
        <v>288</v>
      </c>
    </row>
    <row r="2439" spans="1:9" x14ac:dyDescent="0.25">
      <c r="A2439" s="73" t="s">
        <v>84</v>
      </c>
      <c r="B2439" s="74">
        <v>46183</v>
      </c>
      <c r="C2439" s="73">
        <v>72</v>
      </c>
      <c r="D2439" s="73">
        <v>46</v>
      </c>
      <c r="E2439" s="75">
        <v>46</v>
      </c>
      <c r="F2439" s="73">
        <v>2</v>
      </c>
      <c r="G2439" s="73" t="s">
        <v>173</v>
      </c>
      <c r="H2439" s="73" t="s">
        <v>172</v>
      </c>
      <c r="I2439" s="73" t="s">
        <v>289</v>
      </c>
    </row>
    <row r="2440" spans="1:9" x14ac:dyDescent="0.25">
      <c r="A2440" s="73" t="s">
        <v>84</v>
      </c>
      <c r="B2440" s="74">
        <v>46185</v>
      </c>
      <c r="C2440" s="73">
        <v>72</v>
      </c>
      <c r="D2440" s="73">
        <v>33</v>
      </c>
      <c r="E2440" s="75">
        <v>33</v>
      </c>
      <c r="F2440" s="73">
        <v>2</v>
      </c>
      <c r="G2440" s="73" t="s">
        <v>173</v>
      </c>
      <c r="H2440" s="73" t="s">
        <v>172</v>
      </c>
      <c r="I2440" s="73" t="s">
        <v>289</v>
      </c>
    </row>
    <row r="2441" spans="1:9" x14ac:dyDescent="0.25">
      <c r="A2441" s="73" t="s">
        <v>84</v>
      </c>
      <c r="B2441" s="74">
        <v>46186</v>
      </c>
      <c r="C2441" s="73">
        <v>46</v>
      </c>
      <c r="D2441" s="73">
        <v>28</v>
      </c>
      <c r="E2441" s="75">
        <v>28</v>
      </c>
      <c r="F2441" s="73">
        <v>2</v>
      </c>
      <c r="G2441" s="73" t="s">
        <v>173</v>
      </c>
      <c r="H2441" s="73" t="s">
        <v>172</v>
      </c>
      <c r="I2441" s="73" t="s">
        <v>288</v>
      </c>
    </row>
    <row r="2442" spans="1:9" x14ac:dyDescent="0.25">
      <c r="A2442" s="73" t="s">
        <v>84</v>
      </c>
      <c r="B2442" s="74">
        <v>46187</v>
      </c>
      <c r="C2442" s="73">
        <v>46</v>
      </c>
      <c r="D2442" s="73">
        <v>41</v>
      </c>
      <c r="E2442" s="75">
        <v>41</v>
      </c>
      <c r="F2442" s="73">
        <v>2</v>
      </c>
      <c r="G2442" s="73" t="s">
        <v>173</v>
      </c>
      <c r="H2442" s="73" t="s">
        <v>172</v>
      </c>
      <c r="I2442" s="73" t="s">
        <v>288</v>
      </c>
    </row>
    <row r="2443" spans="1:9" x14ac:dyDescent="0.25">
      <c r="A2443" s="73" t="s">
        <v>84</v>
      </c>
      <c r="B2443" s="74">
        <v>46190</v>
      </c>
      <c r="C2443" s="73">
        <v>120</v>
      </c>
      <c r="D2443" s="73">
        <v>52</v>
      </c>
      <c r="E2443" s="75">
        <v>52</v>
      </c>
      <c r="F2443" s="73">
        <v>2</v>
      </c>
      <c r="G2443" s="73" t="s">
        <v>173</v>
      </c>
      <c r="H2443" s="73" t="s">
        <v>172</v>
      </c>
      <c r="I2443" s="73" t="s">
        <v>290</v>
      </c>
    </row>
    <row r="2444" spans="1:9" x14ac:dyDescent="0.25">
      <c r="A2444" s="73" t="s">
        <v>84</v>
      </c>
      <c r="B2444" s="74">
        <v>46192</v>
      </c>
      <c r="C2444" s="73">
        <v>46</v>
      </c>
      <c r="D2444" s="73">
        <v>16</v>
      </c>
      <c r="E2444" s="75">
        <v>16</v>
      </c>
      <c r="F2444" s="73">
        <v>2</v>
      </c>
      <c r="G2444" s="73" t="s">
        <v>173</v>
      </c>
      <c r="H2444" s="73" t="s">
        <v>172</v>
      </c>
      <c r="I2444" s="73" t="s">
        <v>288</v>
      </c>
    </row>
    <row r="2445" spans="1:9" x14ac:dyDescent="0.25">
      <c r="A2445" s="73" t="s">
        <v>84</v>
      </c>
      <c r="B2445" s="74">
        <v>46193</v>
      </c>
      <c r="C2445" s="73">
        <v>120</v>
      </c>
      <c r="D2445" s="73">
        <v>33</v>
      </c>
      <c r="E2445" s="75">
        <v>33</v>
      </c>
      <c r="F2445" s="73">
        <v>2</v>
      </c>
      <c r="G2445" s="73" t="s">
        <v>173</v>
      </c>
      <c r="H2445" s="73" t="s">
        <v>172</v>
      </c>
      <c r="I2445" s="73" t="s">
        <v>290</v>
      </c>
    </row>
    <row r="2446" spans="1:9" x14ac:dyDescent="0.25">
      <c r="A2446" s="73" t="s">
        <v>84</v>
      </c>
      <c r="B2446" s="74">
        <v>46194</v>
      </c>
      <c r="C2446" s="73">
        <v>46</v>
      </c>
      <c r="D2446" s="73">
        <v>37</v>
      </c>
      <c r="E2446" s="75">
        <v>37</v>
      </c>
      <c r="F2446" s="73">
        <v>2</v>
      </c>
      <c r="G2446" s="73" t="s">
        <v>173</v>
      </c>
      <c r="H2446" s="73" t="s">
        <v>172</v>
      </c>
      <c r="I2446" s="73" t="s">
        <v>288</v>
      </c>
    </row>
    <row r="2447" spans="1:9" x14ac:dyDescent="0.25">
      <c r="A2447" s="73" t="s">
        <v>84</v>
      </c>
      <c r="B2447" s="74">
        <v>46197</v>
      </c>
      <c r="C2447" s="73">
        <v>120</v>
      </c>
      <c r="D2447" s="73">
        <v>46</v>
      </c>
      <c r="E2447" s="75">
        <v>46</v>
      </c>
      <c r="F2447" s="73">
        <v>2</v>
      </c>
      <c r="G2447" s="73" t="s">
        <v>173</v>
      </c>
      <c r="H2447" s="73" t="s">
        <v>172</v>
      </c>
      <c r="I2447" s="73" t="s">
        <v>290</v>
      </c>
    </row>
    <row r="2448" spans="1:9" x14ac:dyDescent="0.25">
      <c r="A2448" s="73" t="s">
        <v>84</v>
      </c>
      <c r="B2448" s="74">
        <v>46199</v>
      </c>
      <c r="C2448" s="73">
        <v>72</v>
      </c>
      <c r="D2448" s="73">
        <v>11</v>
      </c>
      <c r="E2448" s="75">
        <v>11</v>
      </c>
      <c r="F2448" s="73">
        <v>2</v>
      </c>
      <c r="G2448" s="73" t="s">
        <v>173</v>
      </c>
      <c r="H2448" s="73" t="s">
        <v>172</v>
      </c>
      <c r="I2448" s="73" t="s">
        <v>289</v>
      </c>
    </row>
    <row r="2449" spans="1:9" x14ac:dyDescent="0.25">
      <c r="A2449" s="73" t="s">
        <v>84</v>
      </c>
      <c r="B2449" s="74">
        <v>46200</v>
      </c>
      <c r="C2449" s="73">
        <v>72</v>
      </c>
      <c r="D2449" s="73">
        <v>29</v>
      </c>
      <c r="E2449" s="75">
        <v>29</v>
      </c>
      <c r="F2449" s="73">
        <v>2</v>
      </c>
      <c r="G2449" s="73" t="s">
        <v>173</v>
      </c>
      <c r="H2449" s="73" t="s">
        <v>172</v>
      </c>
      <c r="I2449" s="73" t="s">
        <v>289</v>
      </c>
    </row>
    <row r="2450" spans="1:9" x14ac:dyDescent="0.25">
      <c r="A2450" s="73" t="s">
        <v>84</v>
      </c>
      <c r="B2450" s="74">
        <v>46201</v>
      </c>
      <c r="C2450" s="73">
        <v>46</v>
      </c>
      <c r="D2450" s="73">
        <v>39</v>
      </c>
      <c r="E2450" s="75">
        <v>39</v>
      </c>
      <c r="F2450" s="73">
        <v>2</v>
      </c>
      <c r="G2450" s="73" t="s">
        <v>173</v>
      </c>
      <c r="H2450" s="73" t="s">
        <v>172</v>
      </c>
      <c r="I2450" s="73" t="s">
        <v>288</v>
      </c>
    </row>
    <row r="2451" spans="1:9" x14ac:dyDescent="0.25">
      <c r="A2451" s="73" t="s">
        <v>84</v>
      </c>
      <c r="B2451" s="74">
        <v>46204</v>
      </c>
      <c r="C2451" s="73">
        <v>46</v>
      </c>
      <c r="D2451" s="73">
        <v>46</v>
      </c>
      <c r="E2451" s="75">
        <v>46</v>
      </c>
      <c r="F2451" s="73">
        <v>2</v>
      </c>
      <c r="G2451" s="73" t="s">
        <v>173</v>
      </c>
      <c r="H2451" s="73" t="s">
        <v>172</v>
      </c>
      <c r="I2451" s="73" t="s">
        <v>288</v>
      </c>
    </row>
    <row r="2452" spans="1:9" x14ac:dyDescent="0.25">
      <c r="A2452" s="73" t="s">
        <v>84</v>
      </c>
      <c r="B2452" s="74">
        <v>46206</v>
      </c>
      <c r="C2452" s="73">
        <v>72</v>
      </c>
      <c r="D2452" s="73">
        <v>15</v>
      </c>
      <c r="E2452" s="75">
        <v>15</v>
      </c>
      <c r="F2452" s="73">
        <v>2</v>
      </c>
      <c r="G2452" s="73" t="s">
        <v>173</v>
      </c>
      <c r="H2452" s="73" t="s">
        <v>172</v>
      </c>
      <c r="I2452" s="73" t="s">
        <v>289</v>
      </c>
    </row>
    <row r="2453" spans="1:9" x14ac:dyDescent="0.25">
      <c r="A2453" s="73" t="s">
        <v>84</v>
      </c>
      <c r="B2453" s="74">
        <v>46207</v>
      </c>
      <c r="C2453" s="73">
        <v>120</v>
      </c>
      <c r="D2453" s="73">
        <v>45</v>
      </c>
      <c r="E2453" s="75">
        <v>45</v>
      </c>
      <c r="F2453" s="73">
        <v>2</v>
      </c>
      <c r="G2453" s="73" t="s">
        <v>173</v>
      </c>
      <c r="H2453" s="73" t="s">
        <v>172</v>
      </c>
      <c r="I2453" s="73" t="s">
        <v>290</v>
      </c>
    </row>
    <row r="2454" spans="1:9" x14ac:dyDescent="0.25">
      <c r="A2454" s="73" t="s">
        <v>84</v>
      </c>
      <c r="B2454" s="74">
        <v>46208</v>
      </c>
      <c r="C2454" s="73">
        <v>120</v>
      </c>
      <c r="D2454" s="73">
        <v>68</v>
      </c>
      <c r="E2454" s="75">
        <v>68</v>
      </c>
      <c r="F2454" s="73">
        <v>2</v>
      </c>
      <c r="G2454" s="73" t="s">
        <v>173</v>
      </c>
      <c r="H2454" s="73" t="s">
        <v>172</v>
      </c>
      <c r="I2454" s="73" t="s">
        <v>290</v>
      </c>
    </row>
    <row r="2455" spans="1:9" x14ac:dyDescent="0.25">
      <c r="A2455" s="73" t="s">
        <v>84</v>
      </c>
      <c r="B2455" s="74">
        <v>46211</v>
      </c>
      <c r="C2455" s="73">
        <v>120</v>
      </c>
      <c r="D2455" s="73">
        <v>58</v>
      </c>
      <c r="E2455" s="75">
        <v>58</v>
      </c>
      <c r="F2455" s="73">
        <v>2</v>
      </c>
      <c r="G2455" s="73" t="s">
        <v>173</v>
      </c>
      <c r="H2455" s="73" t="s">
        <v>172</v>
      </c>
      <c r="I2455" s="73" t="s">
        <v>290</v>
      </c>
    </row>
    <row r="2456" spans="1:9" x14ac:dyDescent="0.25">
      <c r="A2456" s="73" t="s">
        <v>84</v>
      </c>
      <c r="B2456" s="74">
        <v>46213</v>
      </c>
      <c r="C2456" s="73">
        <v>46</v>
      </c>
      <c r="D2456" s="73">
        <v>5</v>
      </c>
      <c r="E2456" s="75">
        <v>5</v>
      </c>
      <c r="F2456" s="73">
        <v>2</v>
      </c>
      <c r="G2456" s="73" t="s">
        <v>173</v>
      </c>
      <c r="H2456" s="73" t="s">
        <v>172</v>
      </c>
      <c r="I2456" s="73" t="s">
        <v>289</v>
      </c>
    </row>
    <row r="2457" spans="1:9" x14ac:dyDescent="0.25">
      <c r="A2457" s="73" t="s">
        <v>84</v>
      </c>
      <c r="B2457" s="74">
        <v>46214</v>
      </c>
      <c r="C2457" s="73">
        <v>120</v>
      </c>
      <c r="D2457" s="73">
        <v>20</v>
      </c>
      <c r="E2457" s="75">
        <v>20</v>
      </c>
      <c r="F2457" s="73">
        <v>2</v>
      </c>
      <c r="G2457" s="73" t="s">
        <v>173</v>
      </c>
      <c r="H2457" s="73" t="s">
        <v>172</v>
      </c>
      <c r="I2457" s="73" t="s">
        <v>290</v>
      </c>
    </row>
    <row r="2458" spans="1:9" x14ac:dyDescent="0.25">
      <c r="A2458" s="73" t="s">
        <v>84</v>
      </c>
      <c r="B2458" s="74">
        <v>46215</v>
      </c>
      <c r="C2458" s="73">
        <v>120</v>
      </c>
      <c r="D2458" s="73">
        <v>61</v>
      </c>
      <c r="E2458" s="75">
        <v>61</v>
      </c>
      <c r="F2458" s="73">
        <v>2</v>
      </c>
      <c r="G2458" s="73" t="s">
        <v>173</v>
      </c>
      <c r="H2458" s="73" t="s">
        <v>172</v>
      </c>
      <c r="I2458" s="73" t="s">
        <v>290</v>
      </c>
    </row>
    <row r="2459" spans="1:9" x14ac:dyDescent="0.25">
      <c r="A2459" s="73" t="s">
        <v>85</v>
      </c>
      <c r="B2459" s="74">
        <v>46155</v>
      </c>
      <c r="C2459" s="73">
        <v>46</v>
      </c>
      <c r="D2459" s="73">
        <v>35</v>
      </c>
      <c r="E2459" s="75">
        <v>35</v>
      </c>
      <c r="F2459" s="73">
        <v>0</v>
      </c>
      <c r="G2459" s="73" t="s">
        <v>175</v>
      </c>
      <c r="H2459" s="73" t="s">
        <v>174</v>
      </c>
      <c r="I2459" s="73" t="s">
        <v>288</v>
      </c>
    </row>
    <row r="2460" spans="1:9" x14ac:dyDescent="0.25">
      <c r="A2460" s="73" t="s">
        <v>85</v>
      </c>
      <c r="B2460" s="74">
        <v>46158</v>
      </c>
      <c r="C2460" s="73">
        <v>48</v>
      </c>
      <c r="D2460" s="73">
        <v>37</v>
      </c>
      <c r="E2460" s="75">
        <v>37</v>
      </c>
      <c r="F2460" s="73">
        <v>0</v>
      </c>
      <c r="G2460" s="73" t="s">
        <v>175</v>
      </c>
      <c r="H2460" s="73" t="s">
        <v>174</v>
      </c>
      <c r="I2460" s="73" t="s">
        <v>293</v>
      </c>
    </row>
    <row r="2461" spans="1:9" x14ac:dyDescent="0.25">
      <c r="A2461" s="73" t="s">
        <v>85</v>
      </c>
      <c r="B2461" s="74">
        <v>46159</v>
      </c>
      <c r="C2461" s="73">
        <v>46</v>
      </c>
      <c r="D2461" s="73">
        <v>33</v>
      </c>
      <c r="E2461" s="75">
        <v>33</v>
      </c>
      <c r="F2461" s="73">
        <v>0</v>
      </c>
      <c r="G2461" s="73" t="s">
        <v>175</v>
      </c>
      <c r="H2461" s="73" t="s">
        <v>174</v>
      </c>
      <c r="I2461" s="73" t="s">
        <v>288</v>
      </c>
    </row>
    <row r="2462" spans="1:9" x14ac:dyDescent="0.25">
      <c r="A2462" s="73" t="s">
        <v>85</v>
      </c>
      <c r="B2462" s="74">
        <v>46162</v>
      </c>
      <c r="C2462" s="73">
        <v>46</v>
      </c>
      <c r="D2462" s="73">
        <v>30</v>
      </c>
      <c r="E2462" s="75">
        <v>30</v>
      </c>
      <c r="F2462" s="73">
        <v>0</v>
      </c>
      <c r="G2462" s="73" t="s">
        <v>175</v>
      </c>
      <c r="H2462" s="73" t="s">
        <v>174</v>
      </c>
      <c r="I2462" s="73" t="s">
        <v>288</v>
      </c>
    </row>
    <row r="2463" spans="1:9" x14ac:dyDescent="0.25">
      <c r="A2463" s="73" t="s">
        <v>85</v>
      </c>
      <c r="B2463" s="74">
        <v>46165</v>
      </c>
      <c r="C2463" s="73">
        <v>48</v>
      </c>
      <c r="D2463" s="73">
        <v>33</v>
      </c>
      <c r="E2463" s="75">
        <v>33</v>
      </c>
      <c r="F2463" s="73">
        <v>0</v>
      </c>
      <c r="G2463" s="73" t="s">
        <v>175</v>
      </c>
      <c r="H2463" s="73" t="s">
        <v>174</v>
      </c>
      <c r="I2463" s="73" t="s">
        <v>293</v>
      </c>
    </row>
    <row r="2464" spans="1:9" x14ac:dyDescent="0.25">
      <c r="A2464" s="73" t="s">
        <v>85</v>
      </c>
      <c r="B2464" s="74">
        <v>46166</v>
      </c>
      <c r="C2464" s="73">
        <v>46</v>
      </c>
      <c r="D2464" s="73">
        <v>36</v>
      </c>
      <c r="E2464" s="75">
        <v>36</v>
      </c>
      <c r="F2464" s="73">
        <v>0</v>
      </c>
      <c r="G2464" s="73" t="s">
        <v>175</v>
      </c>
      <c r="H2464" s="73" t="s">
        <v>174</v>
      </c>
      <c r="I2464" s="73" t="s">
        <v>288</v>
      </c>
    </row>
    <row r="2465" spans="1:9" x14ac:dyDescent="0.25">
      <c r="A2465" s="73" t="s">
        <v>85</v>
      </c>
      <c r="B2465" s="74">
        <v>46169</v>
      </c>
      <c r="C2465" s="73">
        <v>46</v>
      </c>
      <c r="D2465" s="73">
        <v>30</v>
      </c>
      <c r="E2465" s="75">
        <v>30</v>
      </c>
      <c r="F2465" s="73">
        <v>0</v>
      </c>
      <c r="G2465" s="73" t="s">
        <v>175</v>
      </c>
      <c r="H2465" s="73" t="s">
        <v>174</v>
      </c>
      <c r="I2465" s="73" t="s">
        <v>288</v>
      </c>
    </row>
    <row r="2466" spans="1:9" x14ac:dyDescent="0.25">
      <c r="A2466" s="73" t="s">
        <v>85</v>
      </c>
      <c r="B2466" s="74">
        <v>46172</v>
      </c>
      <c r="C2466" s="73">
        <v>46</v>
      </c>
      <c r="D2466" s="73">
        <v>30</v>
      </c>
      <c r="E2466" s="75">
        <v>30</v>
      </c>
      <c r="F2466" s="73">
        <v>0</v>
      </c>
      <c r="G2466" s="73" t="s">
        <v>175</v>
      </c>
      <c r="H2466" s="73" t="s">
        <v>174</v>
      </c>
      <c r="I2466" s="73" t="s">
        <v>288</v>
      </c>
    </row>
    <row r="2467" spans="1:9" x14ac:dyDescent="0.25">
      <c r="A2467" s="73" t="s">
        <v>85</v>
      </c>
      <c r="B2467" s="74">
        <v>46173</v>
      </c>
      <c r="C2467" s="73">
        <v>120</v>
      </c>
      <c r="D2467" s="73">
        <v>55</v>
      </c>
      <c r="E2467" s="75">
        <v>55</v>
      </c>
      <c r="F2467" s="73">
        <v>2</v>
      </c>
      <c r="G2467" s="73" t="s">
        <v>175</v>
      </c>
      <c r="H2467" s="73" t="s">
        <v>174</v>
      </c>
      <c r="I2467" s="73" t="s">
        <v>290</v>
      </c>
    </row>
    <row r="2468" spans="1:9" x14ac:dyDescent="0.25">
      <c r="A2468" s="73" t="s">
        <v>85</v>
      </c>
      <c r="B2468" s="74">
        <v>46176</v>
      </c>
      <c r="C2468" s="73">
        <v>72</v>
      </c>
      <c r="D2468" s="73">
        <v>26</v>
      </c>
      <c r="E2468" s="75">
        <v>26</v>
      </c>
      <c r="F2468" s="73">
        <v>2</v>
      </c>
      <c r="G2468" s="73" t="s">
        <v>175</v>
      </c>
      <c r="H2468" s="73" t="s">
        <v>174</v>
      </c>
      <c r="I2468" s="73" t="s">
        <v>289</v>
      </c>
    </row>
    <row r="2469" spans="1:9" x14ac:dyDescent="0.25">
      <c r="A2469" s="73" t="s">
        <v>85</v>
      </c>
      <c r="B2469" s="74">
        <v>46178</v>
      </c>
      <c r="C2469" s="73">
        <v>72</v>
      </c>
      <c r="D2469" s="73">
        <v>26</v>
      </c>
      <c r="E2469" s="75">
        <v>26</v>
      </c>
      <c r="F2469" s="73">
        <v>2</v>
      </c>
      <c r="G2469" s="73" t="s">
        <v>175</v>
      </c>
      <c r="H2469" s="73" t="s">
        <v>174</v>
      </c>
      <c r="I2469" s="73" t="s">
        <v>289</v>
      </c>
    </row>
    <row r="2470" spans="1:9" x14ac:dyDescent="0.25">
      <c r="A2470" s="73" t="s">
        <v>85</v>
      </c>
      <c r="B2470" s="74">
        <v>46179</v>
      </c>
      <c r="C2470" s="73">
        <v>46</v>
      </c>
      <c r="D2470" s="73">
        <v>14</v>
      </c>
      <c r="E2470" s="75">
        <v>14</v>
      </c>
      <c r="F2470" s="73">
        <v>2</v>
      </c>
      <c r="G2470" s="73" t="s">
        <v>175</v>
      </c>
      <c r="H2470" s="73" t="s">
        <v>174</v>
      </c>
      <c r="I2470" s="73" t="s">
        <v>288</v>
      </c>
    </row>
    <row r="2471" spans="1:9" x14ac:dyDescent="0.25">
      <c r="A2471" s="73" t="s">
        <v>85</v>
      </c>
      <c r="B2471" s="74">
        <v>46180</v>
      </c>
      <c r="C2471" s="73">
        <v>46</v>
      </c>
      <c r="D2471" s="73">
        <v>34</v>
      </c>
      <c r="E2471" s="75">
        <v>34</v>
      </c>
      <c r="F2471" s="73">
        <v>2</v>
      </c>
      <c r="G2471" s="73" t="s">
        <v>175</v>
      </c>
      <c r="H2471" s="73" t="s">
        <v>174</v>
      </c>
      <c r="I2471" s="73" t="s">
        <v>288</v>
      </c>
    </row>
    <row r="2472" spans="1:9" x14ac:dyDescent="0.25">
      <c r="A2472" s="73" t="s">
        <v>85</v>
      </c>
      <c r="B2472" s="74">
        <v>46183</v>
      </c>
      <c r="C2472" s="73">
        <v>72</v>
      </c>
      <c r="D2472" s="73">
        <v>32</v>
      </c>
      <c r="E2472" s="75">
        <v>32</v>
      </c>
      <c r="F2472" s="73">
        <v>2</v>
      </c>
      <c r="G2472" s="73" t="s">
        <v>175</v>
      </c>
      <c r="H2472" s="73" t="s">
        <v>174</v>
      </c>
      <c r="I2472" s="73" t="s">
        <v>289</v>
      </c>
    </row>
    <row r="2473" spans="1:9" x14ac:dyDescent="0.25">
      <c r="A2473" s="73" t="s">
        <v>85</v>
      </c>
      <c r="B2473" s="74">
        <v>46185</v>
      </c>
      <c r="C2473" s="73">
        <v>72</v>
      </c>
      <c r="D2473" s="73">
        <v>28</v>
      </c>
      <c r="E2473" s="75">
        <v>28</v>
      </c>
      <c r="F2473" s="73">
        <v>2</v>
      </c>
      <c r="G2473" s="73" t="s">
        <v>175</v>
      </c>
      <c r="H2473" s="73" t="s">
        <v>174</v>
      </c>
      <c r="I2473" s="73" t="s">
        <v>289</v>
      </c>
    </row>
    <row r="2474" spans="1:9" x14ac:dyDescent="0.25">
      <c r="A2474" s="73" t="s">
        <v>85</v>
      </c>
      <c r="B2474" s="74">
        <v>46186</v>
      </c>
      <c r="C2474" s="73">
        <v>46</v>
      </c>
      <c r="D2474" s="73">
        <v>29</v>
      </c>
      <c r="E2474" s="75">
        <v>29</v>
      </c>
      <c r="F2474" s="73">
        <v>2</v>
      </c>
      <c r="G2474" s="73" t="s">
        <v>175</v>
      </c>
      <c r="H2474" s="73" t="s">
        <v>174</v>
      </c>
      <c r="I2474" s="73" t="s">
        <v>288</v>
      </c>
    </row>
    <row r="2475" spans="1:9" x14ac:dyDescent="0.25">
      <c r="A2475" s="73" t="s">
        <v>85</v>
      </c>
      <c r="B2475" s="74">
        <v>46187</v>
      </c>
      <c r="C2475" s="73">
        <v>46</v>
      </c>
      <c r="D2475" s="73">
        <v>36</v>
      </c>
      <c r="E2475" s="75">
        <v>36</v>
      </c>
      <c r="F2475" s="73">
        <v>2</v>
      </c>
      <c r="G2475" s="73" t="s">
        <v>175</v>
      </c>
      <c r="H2475" s="73" t="s">
        <v>174</v>
      </c>
      <c r="I2475" s="73" t="s">
        <v>288</v>
      </c>
    </row>
    <row r="2476" spans="1:9" x14ac:dyDescent="0.25">
      <c r="A2476" s="73" t="s">
        <v>85</v>
      </c>
      <c r="B2476" s="74">
        <v>46190</v>
      </c>
      <c r="C2476" s="73">
        <v>120</v>
      </c>
      <c r="D2476" s="73">
        <v>19</v>
      </c>
      <c r="E2476" s="75">
        <v>19</v>
      </c>
      <c r="F2476" s="73">
        <v>2</v>
      </c>
      <c r="G2476" s="73" t="s">
        <v>175</v>
      </c>
      <c r="H2476" s="73" t="s">
        <v>174</v>
      </c>
      <c r="I2476" s="73" t="s">
        <v>290</v>
      </c>
    </row>
    <row r="2477" spans="1:9" x14ac:dyDescent="0.25">
      <c r="A2477" s="73" t="s">
        <v>85</v>
      </c>
      <c r="B2477" s="74">
        <v>46192</v>
      </c>
      <c r="C2477" s="73">
        <v>46</v>
      </c>
      <c r="D2477" s="73">
        <v>27</v>
      </c>
      <c r="E2477" s="75">
        <v>27</v>
      </c>
      <c r="F2477" s="73">
        <v>2</v>
      </c>
      <c r="G2477" s="73" t="s">
        <v>175</v>
      </c>
      <c r="H2477" s="73" t="s">
        <v>174</v>
      </c>
      <c r="I2477" s="73" t="s">
        <v>288</v>
      </c>
    </row>
    <row r="2478" spans="1:9" x14ac:dyDescent="0.25">
      <c r="A2478" s="73" t="s">
        <v>85</v>
      </c>
      <c r="B2478" s="74">
        <v>46193</v>
      </c>
      <c r="C2478" s="73">
        <v>120</v>
      </c>
      <c r="D2478" s="73">
        <v>35</v>
      </c>
      <c r="E2478" s="75">
        <v>35</v>
      </c>
      <c r="F2478" s="73">
        <v>2</v>
      </c>
      <c r="G2478" s="73" t="s">
        <v>175</v>
      </c>
      <c r="H2478" s="73" t="s">
        <v>174</v>
      </c>
      <c r="I2478" s="73" t="s">
        <v>290</v>
      </c>
    </row>
    <row r="2479" spans="1:9" x14ac:dyDescent="0.25">
      <c r="A2479" s="73" t="s">
        <v>85</v>
      </c>
      <c r="B2479" s="74">
        <v>46194</v>
      </c>
      <c r="C2479" s="73">
        <v>46</v>
      </c>
      <c r="D2479" s="73">
        <v>21</v>
      </c>
      <c r="E2479" s="75">
        <v>21</v>
      </c>
      <c r="F2479" s="73">
        <v>2</v>
      </c>
      <c r="G2479" s="73" t="s">
        <v>175</v>
      </c>
      <c r="H2479" s="73" t="s">
        <v>174</v>
      </c>
      <c r="I2479" s="73" t="s">
        <v>288</v>
      </c>
    </row>
    <row r="2480" spans="1:9" x14ac:dyDescent="0.25">
      <c r="A2480" s="73" t="s">
        <v>85</v>
      </c>
      <c r="B2480" s="74">
        <v>46197</v>
      </c>
      <c r="C2480" s="73">
        <v>120</v>
      </c>
      <c r="D2480" s="73">
        <v>26</v>
      </c>
      <c r="E2480" s="75">
        <v>26</v>
      </c>
      <c r="F2480" s="73">
        <v>2</v>
      </c>
      <c r="G2480" s="73" t="s">
        <v>175</v>
      </c>
      <c r="H2480" s="73" t="s">
        <v>174</v>
      </c>
      <c r="I2480" s="73" t="s">
        <v>290</v>
      </c>
    </row>
    <row r="2481" spans="1:9" x14ac:dyDescent="0.25">
      <c r="A2481" s="73" t="s">
        <v>85</v>
      </c>
      <c r="B2481" s="74">
        <v>46199</v>
      </c>
      <c r="C2481" s="73">
        <v>72</v>
      </c>
      <c r="D2481" s="73">
        <v>23</v>
      </c>
      <c r="E2481" s="75">
        <v>23</v>
      </c>
      <c r="F2481" s="73">
        <v>2</v>
      </c>
      <c r="G2481" s="73" t="s">
        <v>175</v>
      </c>
      <c r="H2481" s="73" t="s">
        <v>174</v>
      </c>
      <c r="I2481" s="73" t="s">
        <v>289</v>
      </c>
    </row>
    <row r="2482" spans="1:9" x14ac:dyDescent="0.25">
      <c r="A2482" s="73" t="s">
        <v>85</v>
      </c>
      <c r="B2482" s="74">
        <v>46200</v>
      </c>
      <c r="C2482" s="73">
        <v>72</v>
      </c>
      <c r="D2482" s="73">
        <v>31</v>
      </c>
      <c r="E2482" s="75">
        <v>31</v>
      </c>
      <c r="F2482" s="73">
        <v>2</v>
      </c>
      <c r="G2482" s="73" t="s">
        <v>175</v>
      </c>
      <c r="H2482" s="73" t="s">
        <v>174</v>
      </c>
      <c r="I2482" s="73" t="s">
        <v>289</v>
      </c>
    </row>
    <row r="2483" spans="1:9" x14ac:dyDescent="0.25">
      <c r="A2483" s="73" t="s">
        <v>85</v>
      </c>
      <c r="B2483" s="74">
        <v>46201</v>
      </c>
      <c r="C2483" s="73">
        <v>46</v>
      </c>
      <c r="D2483" s="73">
        <v>27</v>
      </c>
      <c r="E2483" s="75">
        <v>27</v>
      </c>
      <c r="F2483" s="73">
        <v>2</v>
      </c>
      <c r="G2483" s="73" t="s">
        <v>175</v>
      </c>
      <c r="H2483" s="73" t="s">
        <v>174</v>
      </c>
      <c r="I2483" s="73" t="s">
        <v>288</v>
      </c>
    </row>
    <row r="2484" spans="1:9" x14ac:dyDescent="0.25">
      <c r="A2484" s="73" t="s">
        <v>85</v>
      </c>
      <c r="B2484" s="74">
        <v>46204</v>
      </c>
      <c r="C2484" s="73">
        <v>46</v>
      </c>
      <c r="D2484" s="73">
        <v>33</v>
      </c>
      <c r="E2484" s="75">
        <v>33</v>
      </c>
      <c r="F2484" s="73">
        <v>2</v>
      </c>
      <c r="G2484" s="73" t="s">
        <v>175</v>
      </c>
      <c r="H2484" s="73" t="s">
        <v>174</v>
      </c>
      <c r="I2484" s="73" t="s">
        <v>288</v>
      </c>
    </row>
    <row r="2485" spans="1:9" x14ac:dyDescent="0.25">
      <c r="A2485" s="73" t="s">
        <v>85</v>
      </c>
      <c r="B2485" s="74">
        <v>46206</v>
      </c>
      <c r="C2485" s="73">
        <v>72</v>
      </c>
      <c r="D2485" s="73">
        <v>11</v>
      </c>
      <c r="E2485" s="75">
        <v>11</v>
      </c>
      <c r="F2485" s="73">
        <v>2</v>
      </c>
      <c r="G2485" s="73" t="s">
        <v>175</v>
      </c>
      <c r="H2485" s="73" t="s">
        <v>174</v>
      </c>
      <c r="I2485" s="73" t="s">
        <v>289</v>
      </c>
    </row>
    <row r="2486" spans="1:9" x14ac:dyDescent="0.25">
      <c r="A2486" s="73" t="s">
        <v>85</v>
      </c>
      <c r="B2486" s="74">
        <v>46207</v>
      </c>
      <c r="C2486" s="73">
        <v>120</v>
      </c>
      <c r="D2486" s="73">
        <v>26</v>
      </c>
      <c r="E2486" s="75">
        <v>26</v>
      </c>
      <c r="F2486" s="73">
        <v>2</v>
      </c>
      <c r="G2486" s="73" t="s">
        <v>175</v>
      </c>
      <c r="H2486" s="73" t="s">
        <v>174</v>
      </c>
      <c r="I2486" s="73" t="s">
        <v>290</v>
      </c>
    </row>
    <row r="2487" spans="1:9" x14ac:dyDescent="0.25">
      <c r="A2487" s="73" t="s">
        <v>85</v>
      </c>
      <c r="B2487" s="74">
        <v>46208</v>
      </c>
      <c r="C2487" s="73">
        <v>120</v>
      </c>
      <c r="D2487" s="73">
        <v>28</v>
      </c>
      <c r="E2487" s="75">
        <v>28</v>
      </c>
      <c r="F2487" s="73">
        <v>2</v>
      </c>
      <c r="G2487" s="73" t="s">
        <v>175</v>
      </c>
      <c r="H2487" s="73" t="s">
        <v>174</v>
      </c>
      <c r="I2487" s="73" t="s">
        <v>290</v>
      </c>
    </row>
    <row r="2488" spans="1:9" x14ac:dyDescent="0.25">
      <c r="A2488" s="73" t="s">
        <v>85</v>
      </c>
      <c r="B2488" s="74">
        <v>46211</v>
      </c>
      <c r="C2488" s="73">
        <v>120</v>
      </c>
      <c r="D2488" s="73">
        <v>19</v>
      </c>
      <c r="E2488" s="75">
        <v>19</v>
      </c>
      <c r="F2488" s="73">
        <v>2</v>
      </c>
      <c r="G2488" s="73" t="s">
        <v>175</v>
      </c>
      <c r="H2488" s="73" t="s">
        <v>174</v>
      </c>
      <c r="I2488" s="73" t="s">
        <v>290</v>
      </c>
    </row>
    <row r="2489" spans="1:9" x14ac:dyDescent="0.25">
      <c r="A2489" s="73" t="s">
        <v>85</v>
      </c>
      <c r="B2489" s="74">
        <v>46213</v>
      </c>
      <c r="C2489" s="73">
        <v>46</v>
      </c>
      <c r="D2489" s="73">
        <v>20</v>
      </c>
      <c r="E2489" s="75">
        <v>20</v>
      </c>
      <c r="F2489" s="73">
        <v>2</v>
      </c>
      <c r="G2489" s="73" t="s">
        <v>175</v>
      </c>
      <c r="H2489" s="73" t="s">
        <v>174</v>
      </c>
      <c r="I2489" s="73" t="s">
        <v>289</v>
      </c>
    </row>
    <row r="2490" spans="1:9" x14ac:dyDescent="0.25">
      <c r="A2490" s="73" t="s">
        <v>85</v>
      </c>
      <c r="B2490" s="74">
        <v>46214</v>
      </c>
      <c r="C2490" s="73">
        <v>120</v>
      </c>
      <c r="D2490" s="73">
        <v>54</v>
      </c>
      <c r="E2490" s="75">
        <v>54</v>
      </c>
      <c r="F2490" s="73">
        <v>2</v>
      </c>
      <c r="G2490" s="73" t="s">
        <v>175</v>
      </c>
      <c r="H2490" s="73" t="s">
        <v>174</v>
      </c>
      <c r="I2490" s="73" t="s">
        <v>290</v>
      </c>
    </row>
    <row r="2491" spans="1:9" x14ac:dyDescent="0.25">
      <c r="A2491" s="73" t="s">
        <v>85</v>
      </c>
      <c r="B2491" s="74">
        <v>46215</v>
      </c>
      <c r="C2491" s="73">
        <v>120</v>
      </c>
      <c r="D2491" s="73">
        <v>47</v>
      </c>
      <c r="E2491" s="75">
        <v>47</v>
      </c>
      <c r="F2491" s="73">
        <v>2</v>
      </c>
      <c r="G2491" s="73" t="s">
        <v>175</v>
      </c>
      <c r="H2491" s="73" t="s">
        <v>174</v>
      </c>
      <c r="I2491" s="73" t="s">
        <v>290</v>
      </c>
    </row>
    <row r="2492" spans="1:9" x14ac:dyDescent="0.25">
      <c r="A2492" s="73" t="s">
        <v>86</v>
      </c>
      <c r="B2492" s="74">
        <v>46153</v>
      </c>
      <c r="C2492" s="73">
        <v>46</v>
      </c>
      <c r="D2492" s="73">
        <v>33</v>
      </c>
      <c r="E2492" s="75">
        <v>33</v>
      </c>
      <c r="F2492" s="73">
        <v>0</v>
      </c>
      <c r="G2492" s="73" t="s">
        <v>177</v>
      </c>
      <c r="H2492" s="73" t="s">
        <v>176</v>
      </c>
      <c r="I2492" s="73" t="s">
        <v>288</v>
      </c>
    </row>
    <row r="2493" spans="1:9" x14ac:dyDescent="0.25">
      <c r="A2493" s="73" t="s">
        <v>86</v>
      </c>
      <c r="B2493" s="74">
        <v>46156</v>
      </c>
      <c r="C2493" s="73">
        <v>46</v>
      </c>
      <c r="D2493" s="73">
        <v>39</v>
      </c>
      <c r="E2493" s="75">
        <v>39</v>
      </c>
      <c r="F2493" s="73">
        <v>0</v>
      </c>
      <c r="G2493" s="73" t="s">
        <v>177</v>
      </c>
      <c r="H2493" s="73" t="s">
        <v>176</v>
      </c>
      <c r="I2493" s="73" t="s">
        <v>288</v>
      </c>
    </row>
    <row r="2494" spans="1:9" x14ac:dyDescent="0.25">
      <c r="A2494" s="73" t="s">
        <v>86</v>
      </c>
      <c r="B2494" s="74">
        <v>46160</v>
      </c>
      <c r="C2494" s="73">
        <v>46</v>
      </c>
      <c r="D2494" s="73">
        <v>41</v>
      </c>
      <c r="E2494" s="75">
        <v>41</v>
      </c>
      <c r="F2494" s="73">
        <v>0</v>
      </c>
      <c r="G2494" s="73" t="s">
        <v>177</v>
      </c>
      <c r="H2494" s="73" t="s">
        <v>176</v>
      </c>
      <c r="I2494" s="73" t="s">
        <v>288</v>
      </c>
    </row>
    <row r="2495" spans="1:9" x14ac:dyDescent="0.25">
      <c r="A2495" s="73" t="s">
        <v>86</v>
      </c>
      <c r="B2495" s="74">
        <v>46163</v>
      </c>
      <c r="C2495" s="73">
        <v>46</v>
      </c>
      <c r="D2495" s="73">
        <v>27</v>
      </c>
      <c r="E2495" s="75">
        <v>27</v>
      </c>
      <c r="F2495" s="73">
        <v>0</v>
      </c>
      <c r="G2495" s="73" t="s">
        <v>177</v>
      </c>
      <c r="H2495" s="73" t="s">
        <v>176</v>
      </c>
      <c r="I2495" s="73" t="s">
        <v>288</v>
      </c>
    </row>
    <row r="2496" spans="1:9" x14ac:dyDescent="0.25">
      <c r="A2496" s="73" t="s">
        <v>86</v>
      </c>
      <c r="B2496" s="74">
        <v>46167</v>
      </c>
      <c r="C2496" s="73">
        <v>46</v>
      </c>
      <c r="D2496" s="73">
        <v>39</v>
      </c>
      <c r="E2496" s="75">
        <v>39</v>
      </c>
      <c r="F2496" s="73">
        <v>0</v>
      </c>
      <c r="G2496" s="73" t="s">
        <v>177</v>
      </c>
      <c r="H2496" s="73" t="s">
        <v>176</v>
      </c>
      <c r="I2496" s="73" t="s">
        <v>288</v>
      </c>
    </row>
    <row r="2497" spans="1:9" x14ac:dyDescent="0.25">
      <c r="A2497" s="73" t="s">
        <v>86</v>
      </c>
      <c r="B2497" s="74">
        <v>46170</v>
      </c>
      <c r="C2497" s="73">
        <v>46</v>
      </c>
      <c r="D2497" s="73">
        <v>38</v>
      </c>
      <c r="E2497" s="75">
        <v>38</v>
      </c>
      <c r="F2497" s="73">
        <v>0</v>
      </c>
      <c r="G2497" s="73" t="s">
        <v>177</v>
      </c>
      <c r="H2497" s="73" t="s">
        <v>176</v>
      </c>
      <c r="I2497" s="73" t="s">
        <v>288</v>
      </c>
    </row>
    <row r="2498" spans="1:9" x14ac:dyDescent="0.25">
      <c r="A2498" s="73" t="s">
        <v>87</v>
      </c>
      <c r="B2498" s="74">
        <v>46153</v>
      </c>
      <c r="C2498" s="73">
        <v>46</v>
      </c>
      <c r="D2498" s="73">
        <v>44</v>
      </c>
      <c r="E2498" s="75">
        <v>44</v>
      </c>
      <c r="F2498" s="73">
        <v>0</v>
      </c>
      <c r="G2498" s="73" t="s">
        <v>179</v>
      </c>
      <c r="H2498" s="73" t="s">
        <v>178</v>
      </c>
      <c r="I2498" s="73" t="s">
        <v>288</v>
      </c>
    </row>
    <row r="2499" spans="1:9" x14ac:dyDescent="0.25">
      <c r="A2499" s="73" t="s">
        <v>87</v>
      </c>
      <c r="B2499" s="74">
        <v>46156</v>
      </c>
      <c r="C2499" s="73">
        <v>46</v>
      </c>
      <c r="D2499" s="73">
        <v>36</v>
      </c>
      <c r="E2499" s="75">
        <v>36</v>
      </c>
      <c r="F2499" s="73">
        <v>0</v>
      </c>
      <c r="G2499" s="73" t="s">
        <v>179</v>
      </c>
      <c r="H2499" s="73" t="s">
        <v>178</v>
      </c>
      <c r="I2499" s="73" t="s">
        <v>288</v>
      </c>
    </row>
    <row r="2500" spans="1:9" x14ac:dyDescent="0.25">
      <c r="A2500" s="73" t="s">
        <v>87</v>
      </c>
      <c r="B2500" s="74">
        <v>46160</v>
      </c>
      <c r="C2500" s="73">
        <v>46</v>
      </c>
      <c r="D2500" s="73">
        <v>36</v>
      </c>
      <c r="E2500" s="75">
        <v>36</v>
      </c>
      <c r="F2500" s="73">
        <v>0</v>
      </c>
      <c r="G2500" s="73" t="s">
        <v>179</v>
      </c>
      <c r="H2500" s="73" t="s">
        <v>178</v>
      </c>
      <c r="I2500" s="73" t="s">
        <v>288</v>
      </c>
    </row>
    <row r="2501" spans="1:9" x14ac:dyDescent="0.25">
      <c r="A2501" s="73" t="s">
        <v>87</v>
      </c>
      <c r="B2501" s="74">
        <v>46163</v>
      </c>
      <c r="C2501" s="73">
        <v>46</v>
      </c>
      <c r="D2501" s="73">
        <v>45</v>
      </c>
      <c r="E2501" s="75">
        <v>45</v>
      </c>
      <c r="F2501" s="73">
        <v>0</v>
      </c>
      <c r="G2501" s="73" t="s">
        <v>179</v>
      </c>
      <c r="H2501" s="73" t="s">
        <v>178</v>
      </c>
      <c r="I2501" s="73" t="s">
        <v>288</v>
      </c>
    </row>
    <row r="2502" spans="1:9" x14ac:dyDescent="0.25">
      <c r="A2502" s="73" t="s">
        <v>87</v>
      </c>
      <c r="B2502" s="74">
        <v>46167</v>
      </c>
      <c r="C2502" s="73">
        <v>46</v>
      </c>
      <c r="D2502" s="73">
        <v>33</v>
      </c>
      <c r="E2502" s="75">
        <v>33</v>
      </c>
      <c r="F2502" s="73">
        <v>0</v>
      </c>
      <c r="G2502" s="73" t="s">
        <v>179</v>
      </c>
      <c r="H2502" s="73" t="s">
        <v>178</v>
      </c>
      <c r="I2502" s="73" t="s">
        <v>288</v>
      </c>
    </row>
    <row r="2503" spans="1:9" x14ac:dyDescent="0.25">
      <c r="A2503" s="73" t="s">
        <v>87</v>
      </c>
      <c r="B2503" s="74">
        <v>46170</v>
      </c>
      <c r="C2503" s="73">
        <v>46</v>
      </c>
      <c r="D2503" s="73">
        <v>30</v>
      </c>
      <c r="E2503" s="75">
        <v>30</v>
      </c>
      <c r="F2503" s="73">
        <v>0</v>
      </c>
      <c r="G2503" s="73" t="s">
        <v>179</v>
      </c>
      <c r="H2503" s="73" t="s">
        <v>178</v>
      </c>
      <c r="I2503" s="73" t="s">
        <v>288</v>
      </c>
    </row>
    <row r="2504" spans="1:9" x14ac:dyDescent="0.25">
      <c r="A2504" s="73" t="s">
        <v>88</v>
      </c>
      <c r="B2504" s="74">
        <v>46154</v>
      </c>
      <c r="C2504" s="73">
        <v>42</v>
      </c>
      <c r="D2504" s="73">
        <v>42</v>
      </c>
      <c r="E2504" s="75">
        <v>42</v>
      </c>
      <c r="F2504" s="73">
        <v>0</v>
      </c>
      <c r="G2504" s="73" t="s">
        <v>181</v>
      </c>
      <c r="H2504" s="73" t="s">
        <v>180</v>
      </c>
      <c r="I2504" s="73" t="s">
        <v>291</v>
      </c>
    </row>
    <row r="2505" spans="1:9" x14ac:dyDescent="0.25">
      <c r="A2505" s="73" t="s">
        <v>88</v>
      </c>
      <c r="B2505" s="74">
        <v>46155</v>
      </c>
      <c r="C2505" s="73">
        <v>46</v>
      </c>
      <c r="D2505" s="73">
        <v>36</v>
      </c>
      <c r="E2505" s="75">
        <v>36</v>
      </c>
      <c r="F2505" s="73">
        <v>3</v>
      </c>
      <c r="G2505" s="73" t="s">
        <v>181</v>
      </c>
      <c r="H2505" s="73" t="s">
        <v>180</v>
      </c>
      <c r="I2505" s="73" t="s">
        <v>288</v>
      </c>
    </row>
    <row r="2506" spans="1:9" x14ac:dyDescent="0.25">
      <c r="A2506" s="73" t="s">
        <v>88</v>
      </c>
      <c r="B2506" s="74">
        <v>46158</v>
      </c>
      <c r="C2506" s="73">
        <v>46</v>
      </c>
      <c r="D2506" s="73">
        <v>41</v>
      </c>
      <c r="E2506" s="75">
        <v>41</v>
      </c>
      <c r="F2506" s="73">
        <v>0</v>
      </c>
      <c r="G2506" s="73" t="s">
        <v>181</v>
      </c>
      <c r="H2506" s="73" t="s">
        <v>180</v>
      </c>
      <c r="I2506" s="73" t="s">
        <v>288</v>
      </c>
    </row>
    <row r="2507" spans="1:9" x14ac:dyDescent="0.25">
      <c r="A2507" s="73" t="s">
        <v>88</v>
      </c>
      <c r="B2507" s="74">
        <v>46161</v>
      </c>
      <c r="C2507" s="73">
        <v>46</v>
      </c>
      <c r="D2507" s="73">
        <v>40</v>
      </c>
      <c r="E2507" s="75">
        <v>40</v>
      </c>
      <c r="F2507" s="73">
        <v>0</v>
      </c>
      <c r="G2507" s="73" t="s">
        <v>181</v>
      </c>
      <c r="H2507" s="73" t="s">
        <v>180</v>
      </c>
      <c r="I2507" s="73" t="s">
        <v>288</v>
      </c>
    </row>
    <row r="2508" spans="1:9" x14ac:dyDescent="0.25">
      <c r="A2508" s="73" t="s">
        <v>88</v>
      </c>
      <c r="B2508" s="74">
        <v>46162</v>
      </c>
      <c r="C2508" s="73">
        <v>117</v>
      </c>
      <c r="D2508" s="73">
        <v>102</v>
      </c>
      <c r="E2508" s="75">
        <v>102</v>
      </c>
      <c r="F2508" s="73">
        <v>3</v>
      </c>
      <c r="G2508" s="73" t="s">
        <v>181</v>
      </c>
      <c r="H2508" s="73" t="s">
        <v>180</v>
      </c>
      <c r="I2508" s="73" t="s">
        <v>290</v>
      </c>
    </row>
    <row r="2509" spans="1:9" x14ac:dyDescent="0.25">
      <c r="A2509" s="73" t="s">
        <v>88</v>
      </c>
      <c r="B2509" s="74">
        <v>46165</v>
      </c>
      <c r="C2509" s="73">
        <v>117</v>
      </c>
      <c r="D2509" s="73">
        <v>96</v>
      </c>
      <c r="E2509" s="75">
        <v>96</v>
      </c>
      <c r="F2509" s="73">
        <v>0</v>
      </c>
      <c r="G2509" s="73" t="s">
        <v>181</v>
      </c>
      <c r="H2509" s="73" t="s">
        <v>180</v>
      </c>
      <c r="I2509" s="73" t="s">
        <v>290</v>
      </c>
    </row>
    <row r="2510" spans="1:9" x14ac:dyDescent="0.25">
      <c r="A2510" s="73" t="s">
        <v>88</v>
      </c>
      <c r="B2510" s="74">
        <v>46168</v>
      </c>
      <c r="C2510" s="73">
        <v>46</v>
      </c>
      <c r="D2510" s="73">
        <v>37</v>
      </c>
      <c r="E2510" s="75">
        <v>37</v>
      </c>
      <c r="F2510" s="73">
        <v>0</v>
      </c>
      <c r="G2510" s="73" t="s">
        <v>181</v>
      </c>
      <c r="H2510" s="73" t="s">
        <v>180</v>
      </c>
      <c r="I2510" s="73" t="s">
        <v>288</v>
      </c>
    </row>
    <row r="2511" spans="1:9" x14ac:dyDescent="0.25">
      <c r="A2511" s="73" t="s">
        <v>88</v>
      </c>
      <c r="B2511" s="74">
        <v>46169</v>
      </c>
      <c r="C2511" s="73">
        <v>46</v>
      </c>
      <c r="D2511" s="73">
        <v>39</v>
      </c>
      <c r="E2511" s="75">
        <v>39</v>
      </c>
      <c r="F2511" s="73">
        <v>5</v>
      </c>
      <c r="G2511" s="73" t="s">
        <v>181</v>
      </c>
      <c r="H2511" s="73" t="s">
        <v>180</v>
      </c>
      <c r="I2511" s="73" t="s">
        <v>288</v>
      </c>
    </row>
    <row r="2512" spans="1:9" x14ac:dyDescent="0.25">
      <c r="A2512" s="73" t="s">
        <v>88</v>
      </c>
      <c r="B2512" s="74">
        <v>46172</v>
      </c>
      <c r="C2512" s="73">
        <v>117</v>
      </c>
      <c r="D2512" s="73">
        <v>64</v>
      </c>
      <c r="E2512" s="75">
        <v>64</v>
      </c>
      <c r="F2512" s="73">
        <v>2</v>
      </c>
      <c r="G2512" s="73" t="s">
        <v>181</v>
      </c>
      <c r="H2512" s="73" t="s">
        <v>180</v>
      </c>
      <c r="I2512" s="73" t="s">
        <v>290</v>
      </c>
    </row>
    <row r="2513" spans="1:9" x14ac:dyDescent="0.25">
      <c r="A2513" s="73" t="s">
        <v>88</v>
      </c>
      <c r="B2513" s="74">
        <v>46176</v>
      </c>
      <c r="C2513" s="73">
        <v>46</v>
      </c>
      <c r="D2513" s="73">
        <v>39</v>
      </c>
      <c r="E2513" s="75">
        <v>39</v>
      </c>
      <c r="F2513" s="73">
        <v>5</v>
      </c>
      <c r="G2513" s="73" t="s">
        <v>181</v>
      </c>
      <c r="H2513" s="73" t="s">
        <v>180</v>
      </c>
      <c r="I2513" s="73" t="s">
        <v>288</v>
      </c>
    </row>
    <row r="2514" spans="1:9" x14ac:dyDescent="0.25">
      <c r="A2514" s="73" t="s">
        <v>88</v>
      </c>
      <c r="B2514" s="74">
        <v>46179</v>
      </c>
      <c r="C2514" s="73">
        <v>68</v>
      </c>
      <c r="D2514" s="73">
        <v>28</v>
      </c>
      <c r="E2514" s="75">
        <v>28</v>
      </c>
      <c r="F2514" s="73">
        <v>4</v>
      </c>
      <c r="G2514" s="73" t="s">
        <v>181</v>
      </c>
      <c r="H2514" s="73" t="s">
        <v>180</v>
      </c>
      <c r="I2514" s="73" t="s">
        <v>289</v>
      </c>
    </row>
    <row r="2515" spans="1:9" x14ac:dyDescent="0.25">
      <c r="A2515" s="73" t="s">
        <v>88</v>
      </c>
      <c r="B2515" s="74">
        <v>46180</v>
      </c>
      <c r="C2515" s="73">
        <v>46</v>
      </c>
      <c r="D2515" s="73">
        <v>18</v>
      </c>
      <c r="E2515" s="75">
        <v>18</v>
      </c>
      <c r="F2515" s="73">
        <v>4</v>
      </c>
      <c r="G2515" s="73" t="s">
        <v>181</v>
      </c>
      <c r="H2515" s="73" t="s">
        <v>180</v>
      </c>
      <c r="I2515" s="73" t="s">
        <v>288</v>
      </c>
    </row>
    <row r="2516" spans="1:9" x14ac:dyDescent="0.25">
      <c r="A2516" s="73" t="s">
        <v>88</v>
      </c>
      <c r="B2516" s="74">
        <v>46183</v>
      </c>
      <c r="C2516" s="73">
        <v>117</v>
      </c>
      <c r="D2516" s="73">
        <v>49</v>
      </c>
      <c r="E2516" s="75">
        <v>49</v>
      </c>
      <c r="F2516" s="73">
        <v>7</v>
      </c>
      <c r="G2516" s="73" t="s">
        <v>181</v>
      </c>
      <c r="H2516" s="73" t="s">
        <v>180</v>
      </c>
      <c r="I2516" s="73" t="s">
        <v>290</v>
      </c>
    </row>
    <row r="2517" spans="1:9" x14ac:dyDescent="0.25">
      <c r="A2517" s="73" t="s">
        <v>88</v>
      </c>
      <c r="B2517" s="74">
        <v>46186</v>
      </c>
      <c r="C2517" s="73">
        <v>46</v>
      </c>
      <c r="D2517" s="73">
        <v>18</v>
      </c>
      <c r="E2517" s="75">
        <v>18</v>
      </c>
      <c r="F2517" s="73">
        <v>4</v>
      </c>
      <c r="G2517" s="73" t="s">
        <v>181</v>
      </c>
      <c r="H2517" s="73" t="s">
        <v>180</v>
      </c>
      <c r="I2517" s="73" t="s">
        <v>288</v>
      </c>
    </row>
    <row r="2518" spans="1:9" x14ac:dyDescent="0.25">
      <c r="A2518" s="73" t="s">
        <v>88</v>
      </c>
      <c r="B2518" s="74">
        <v>46187</v>
      </c>
      <c r="C2518" s="73">
        <v>46</v>
      </c>
      <c r="D2518" s="73">
        <v>12</v>
      </c>
      <c r="E2518" s="75">
        <v>12</v>
      </c>
      <c r="F2518" s="73">
        <v>4</v>
      </c>
      <c r="G2518" s="73" t="s">
        <v>181</v>
      </c>
      <c r="H2518" s="73" t="s">
        <v>180</v>
      </c>
      <c r="I2518" s="73" t="s">
        <v>288</v>
      </c>
    </row>
    <row r="2519" spans="1:9" x14ac:dyDescent="0.25">
      <c r="A2519" s="73" t="s">
        <v>88</v>
      </c>
      <c r="B2519" s="74">
        <v>46190</v>
      </c>
      <c r="C2519" s="73">
        <v>117</v>
      </c>
      <c r="D2519" s="73">
        <v>33</v>
      </c>
      <c r="E2519" s="75">
        <v>33</v>
      </c>
      <c r="F2519" s="73">
        <v>7</v>
      </c>
      <c r="G2519" s="73" t="s">
        <v>181</v>
      </c>
      <c r="H2519" s="73" t="s">
        <v>180</v>
      </c>
      <c r="I2519" s="73" t="s">
        <v>290</v>
      </c>
    </row>
    <row r="2520" spans="1:9" x14ac:dyDescent="0.25">
      <c r="A2520" s="73" t="s">
        <v>88</v>
      </c>
      <c r="B2520" s="74">
        <v>46193</v>
      </c>
      <c r="C2520" s="73">
        <v>72</v>
      </c>
      <c r="D2520" s="73">
        <v>20</v>
      </c>
      <c r="E2520" s="75">
        <v>20</v>
      </c>
      <c r="F2520" s="73">
        <v>4</v>
      </c>
      <c r="G2520" s="73" t="s">
        <v>181</v>
      </c>
      <c r="H2520" s="73" t="s">
        <v>180</v>
      </c>
      <c r="I2520" s="73" t="s">
        <v>289</v>
      </c>
    </row>
    <row r="2521" spans="1:9" x14ac:dyDescent="0.25">
      <c r="A2521" s="73" t="s">
        <v>88</v>
      </c>
      <c r="B2521" s="74">
        <v>46194</v>
      </c>
      <c r="C2521" s="73">
        <v>46</v>
      </c>
      <c r="D2521" s="73">
        <v>6</v>
      </c>
      <c r="E2521" s="75">
        <v>6</v>
      </c>
      <c r="F2521" s="73">
        <v>4</v>
      </c>
      <c r="G2521" s="73" t="s">
        <v>181</v>
      </c>
      <c r="H2521" s="73" t="s">
        <v>180</v>
      </c>
      <c r="I2521" s="73" t="s">
        <v>288</v>
      </c>
    </row>
    <row r="2522" spans="1:9" x14ac:dyDescent="0.25">
      <c r="A2522" s="73" t="s">
        <v>88</v>
      </c>
      <c r="B2522" s="74">
        <v>46197</v>
      </c>
      <c r="C2522" s="73">
        <v>117</v>
      </c>
      <c r="D2522" s="73">
        <v>9</v>
      </c>
      <c r="E2522" s="75">
        <v>9</v>
      </c>
      <c r="F2522" s="73">
        <v>7</v>
      </c>
      <c r="G2522" s="73" t="s">
        <v>181</v>
      </c>
      <c r="H2522" s="73" t="s">
        <v>180</v>
      </c>
      <c r="I2522" s="73" t="s">
        <v>290</v>
      </c>
    </row>
    <row r="2523" spans="1:9" x14ac:dyDescent="0.25">
      <c r="A2523" s="73" t="s">
        <v>88</v>
      </c>
      <c r="B2523" s="74">
        <v>46200</v>
      </c>
      <c r="C2523" s="73">
        <v>46</v>
      </c>
      <c r="D2523" s="73">
        <v>6</v>
      </c>
      <c r="E2523" s="75">
        <v>6</v>
      </c>
      <c r="F2523" s="73">
        <v>4</v>
      </c>
      <c r="G2523" s="73" t="s">
        <v>181</v>
      </c>
      <c r="H2523" s="73" t="s">
        <v>180</v>
      </c>
      <c r="I2523" s="73" t="s">
        <v>288</v>
      </c>
    </row>
    <row r="2524" spans="1:9" x14ac:dyDescent="0.25">
      <c r="A2524" s="73" t="s">
        <v>88</v>
      </c>
      <c r="B2524" s="74">
        <v>46201</v>
      </c>
      <c r="C2524" s="73">
        <v>46</v>
      </c>
      <c r="D2524" s="73">
        <v>12</v>
      </c>
      <c r="E2524" s="75">
        <v>12</v>
      </c>
      <c r="F2524" s="73">
        <v>4</v>
      </c>
      <c r="G2524" s="73" t="s">
        <v>181</v>
      </c>
      <c r="H2524" s="73" t="s">
        <v>180</v>
      </c>
      <c r="I2524" s="73" t="s">
        <v>288</v>
      </c>
    </row>
    <row r="2525" spans="1:9" x14ac:dyDescent="0.25">
      <c r="A2525" s="73" t="s">
        <v>88</v>
      </c>
      <c r="B2525" s="74">
        <v>46204</v>
      </c>
      <c r="C2525" s="73">
        <v>117</v>
      </c>
      <c r="D2525" s="73">
        <v>15</v>
      </c>
      <c r="E2525" s="75">
        <v>15</v>
      </c>
      <c r="F2525" s="73">
        <v>7</v>
      </c>
      <c r="G2525" s="73" t="s">
        <v>181</v>
      </c>
      <c r="H2525" s="73" t="s">
        <v>180</v>
      </c>
      <c r="I2525" s="73" t="s">
        <v>290</v>
      </c>
    </row>
    <row r="2526" spans="1:9" x14ac:dyDescent="0.25">
      <c r="A2526" s="73" t="s">
        <v>88</v>
      </c>
      <c r="B2526" s="74">
        <v>46207</v>
      </c>
      <c r="C2526" s="73">
        <v>37</v>
      </c>
      <c r="D2526" s="73">
        <v>9</v>
      </c>
      <c r="E2526" s="75">
        <v>9</v>
      </c>
      <c r="F2526" s="73">
        <v>2</v>
      </c>
      <c r="G2526" s="73" t="s">
        <v>181</v>
      </c>
      <c r="H2526" s="73" t="s">
        <v>180</v>
      </c>
      <c r="I2526" s="73" t="s">
        <v>289</v>
      </c>
    </row>
    <row r="2527" spans="1:9" x14ac:dyDescent="0.25">
      <c r="A2527" s="73" t="s">
        <v>88</v>
      </c>
      <c r="B2527" s="74">
        <v>46208</v>
      </c>
      <c r="C2527" s="73">
        <v>46</v>
      </c>
      <c r="D2527" s="73">
        <v>2</v>
      </c>
      <c r="E2527" s="75">
        <v>2</v>
      </c>
      <c r="F2527" s="73">
        <v>4</v>
      </c>
      <c r="G2527" s="73" t="s">
        <v>181</v>
      </c>
      <c r="H2527" s="73" t="s">
        <v>180</v>
      </c>
      <c r="I2527" s="73" t="s">
        <v>288</v>
      </c>
    </row>
    <row r="2528" spans="1:9" x14ac:dyDescent="0.25">
      <c r="A2528" s="73" t="s">
        <v>88</v>
      </c>
      <c r="B2528" s="74">
        <v>46211</v>
      </c>
      <c r="C2528" s="73">
        <v>117</v>
      </c>
      <c r="D2528" s="73">
        <v>25</v>
      </c>
      <c r="E2528" s="75">
        <v>25</v>
      </c>
      <c r="F2528" s="73">
        <v>7</v>
      </c>
      <c r="G2528" s="73" t="s">
        <v>181</v>
      </c>
      <c r="H2528" s="73" t="s">
        <v>180</v>
      </c>
      <c r="I2528" s="73" t="s">
        <v>290</v>
      </c>
    </row>
    <row r="2529" spans="1:9" x14ac:dyDescent="0.25">
      <c r="A2529" s="73" t="s">
        <v>88</v>
      </c>
      <c r="B2529" s="74">
        <v>46214</v>
      </c>
      <c r="C2529" s="73">
        <v>46</v>
      </c>
      <c r="D2529" s="73">
        <v>2</v>
      </c>
      <c r="E2529" s="75">
        <v>2</v>
      </c>
      <c r="F2529" s="73">
        <v>4</v>
      </c>
      <c r="G2529" s="73" t="s">
        <v>181</v>
      </c>
      <c r="H2529" s="73" t="s">
        <v>180</v>
      </c>
      <c r="I2529" s="73" t="s">
        <v>288</v>
      </c>
    </row>
    <row r="2530" spans="1:9" x14ac:dyDescent="0.25">
      <c r="A2530" s="73" t="s">
        <v>88</v>
      </c>
      <c r="B2530" s="74">
        <v>46215</v>
      </c>
      <c r="C2530" s="73">
        <v>46</v>
      </c>
      <c r="D2530" s="73">
        <v>1</v>
      </c>
      <c r="E2530" s="75">
        <v>1</v>
      </c>
      <c r="F2530" s="73">
        <v>4</v>
      </c>
      <c r="G2530" s="73" t="s">
        <v>181</v>
      </c>
      <c r="H2530" s="73" t="s">
        <v>180</v>
      </c>
      <c r="I2530" s="73" t="s">
        <v>288</v>
      </c>
    </row>
    <row r="2531" spans="1:9" x14ac:dyDescent="0.25">
      <c r="A2531" s="73" t="s">
        <v>89</v>
      </c>
      <c r="B2531" s="74">
        <v>46154</v>
      </c>
      <c r="C2531" s="73">
        <v>42</v>
      </c>
      <c r="D2531" s="73">
        <v>30</v>
      </c>
      <c r="E2531" s="75">
        <v>30</v>
      </c>
      <c r="F2531" s="73">
        <v>0</v>
      </c>
      <c r="G2531" s="73" t="s">
        <v>183</v>
      </c>
      <c r="H2531" s="73" t="s">
        <v>182</v>
      </c>
      <c r="I2531" s="73" t="s">
        <v>291</v>
      </c>
    </row>
    <row r="2532" spans="1:9" x14ac:dyDescent="0.25">
      <c r="A2532" s="73" t="s">
        <v>89</v>
      </c>
      <c r="B2532" s="74">
        <v>46155</v>
      </c>
      <c r="C2532" s="73">
        <v>46</v>
      </c>
      <c r="D2532" s="73">
        <v>31</v>
      </c>
      <c r="E2532" s="75">
        <v>31</v>
      </c>
      <c r="F2532" s="73">
        <v>0</v>
      </c>
      <c r="G2532" s="73" t="s">
        <v>183</v>
      </c>
      <c r="H2532" s="73" t="s">
        <v>182</v>
      </c>
      <c r="I2532" s="73" t="s">
        <v>288</v>
      </c>
    </row>
    <row r="2533" spans="1:9" x14ac:dyDescent="0.25">
      <c r="A2533" s="73" t="s">
        <v>89</v>
      </c>
      <c r="B2533" s="74">
        <v>46158</v>
      </c>
      <c r="C2533" s="73">
        <v>43</v>
      </c>
      <c r="D2533" s="73">
        <v>37</v>
      </c>
      <c r="E2533" s="75">
        <v>37</v>
      </c>
      <c r="F2533" s="73">
        <v>3</v>
      </c>
      <c r="G2533" s="73" t="s">
        <v>183</v>
      </c>
      <c r="H2533" s="73" t="s">
        <v>182</v>
      </c>
      <c r="I2533" s="73" t="s">
        <v>288</v>
      </c>
    </row>
    <row r="2534" spans="1:9" x14ac:dyDescent="0.25">
      <c r="A2534" s="73" t="s">
        <v>89</v>
      </c>
      <c r="B2534" s="74">
        <v>46161</v>
      </c>
      <c r="C2534" s="73">
        <v>46</v>
      </c>
      <c r="D2534" s="73">
        <v>41</v>
      </c>
      <c r="E2534" s="75">
        <v>41</v>
      </c>
      <c r="F2534" s="73">
        <v>0</v>
      </c>
      <c r="G2534" s="73" t="s">
        <v>183</v>
      </c>
      <c r="H2534" s="73" t="s">
        <v>182</v>
      </c>
      <c r="I2534" s="73" t="s">
        <v>288</v>
      </c>
    </row>
    <row r="2535" spans="1:9" x14ac:dyDescent="0.25">
      <c r="A2535" s="73" t="s">
        <v>89</v>
      </c>
      <c r="B2535" s="74">
        <v>46162</v>
      </c>
      <c r="C2535" s="73">
        <v>117</v>
      </c>
      <c r="D2535" s="73">
        <v>92</v>
      </c>
      <c r="E2535" s="75">
        <v>92</v>
      </c>
      <c r="F2535" s="73">
        <v>0</v>
      </c>
      <c r="G2535" s="73" t="s">
        <v>183</v>
      </c>
      <c r="H2535" s="73" t="s">
        <v>182</v>
      </c>
      <c r="I2535" s="73" t="s">
        <v>290</v>
      </c>
    </row>
    <row r="2536" spans="1:9" x14ac:dyDescent="0.25">
      <c r="A2536" s="73" t="s">
        <v>89</v>
      </c>
      <c r="B2536" s="74">
        <v>46165</v>
      </c>
      <c r="C2536" s="73">
        <v>117</v>
      </c>
      <c r="D2536" s="73">
        <v>101</v>
      </c>
      <c r="E2536" s="75">
        <v>101</v>
      </c>
      <c r="F2536" s="73">
        <v>0</v>
      </c>
      <c r="G2536" s="73" t="s">
        <v>183</v>
      </c>
      <c r="H2536" s="73" t="s">
        <v>182</v>
      </c>
      <c r="I2536" s="73" t="s">
        <v>290</v>
      </c>
    </row>
    <row r="2537" spans="1:9" x14ac:dyDescent="0.25">
      <c r="A2537" s="73" t="s">
        <v>89</v>
      </c>
      <c r="B2537" s="74">
        <v>46168</v>
      </c>
      <c r="C2537" s="73">
        <v>46</v>
      </c>
      <c r="D2537" s="73">
        <v>36</v>
      </c>
      <c r="E2537" s="75">
        <v>36</v>
      </c>
      <c r="F2537" s="73">
        <v>0</v>
      </c>
      <c r="G2537" s="73" t="s">
        <v>183</v>
      </c>
      <c r="H2537" s="73" t="s">
        <v>182</v>
      </c>
      <c r="I2537" s="73" t="s">
        <v>288</v>
      </c>
    </row>
    <row r="2538" spans="1:9" x14ac:dyDescent="0.25">
      <c r="A2538" s="73" t="s">
        <v>89</v>
      </c>
      <c r="B2538" s="74">
        <v>46169</v>
      </c>
      <c r="C2538" s="73">
        <v>46</v>
      </c>
      <c r="D2538" s="73">
        <v>34</v>
      </c>
      <c r="E2538" s="75">
        <v>34</v>
      </c>
      <c r="F2538" s="73">
        <v>2</v>
      </c>
      <c r="G2538" s="73" t="s">
        <v>183</v>
      </c>
      <c r="H2538" s="73" t="s">
        <v>182</v>
      </c>
      <c r="I2538" s="73" t="s">
        <v>288</v>
      </c>
    </row>
    <row r="2539" spans="1:9" x14ac:dyDescent="0.25">
      <c r="A2539" s="73" t="s">
        <v>89</v>
      </c>
      <c r="B2539" s="74">
        <v>46172</v>
      </c>
      <c r="C2539" s="73">
        <v>117</v>
      </c>
      <c r="D2539" s="73">
        <v>45</v>
      </c>
      <c r="E2539" s="75">
        <v>45</v>
      </c>
      <c r="F2539" s="73">
        <v>2</v>
      </c>
      <c r="G2539" s="73" t="s">
        <v>183</v>
      </c>
      <c r="H2539" s="73" t="s">
        <v>182</v>
      </c>
      <c r="I2539" s="73" t="s">
        <v>290</v>
      </c>
    </row>
    <row r="2540" spans="1:9" x14ac:dyDescent="0.25">
      <c r="A2540" s="73" t="s">
        <v>89</v>
      </c>
      <c r="B2540" s="74">
        <v>46176</v>
      </c>
      <c r="C2540" s="73">
        <v>46</v>
      </c>
      <c r="D2540" s="73">
        <v>24</v>
      </c>
      <c r="E2540" s="75">
        <v>24</v>
      </c>
      <c r="F2540" s="73">
        <v>4</v>
      </c>
      <c r="G2540" s="73" t="s">
        <v>183</v>
      </c>
      <c r="H2540" s="73" t="s">
        <v>182</v>
      </c>
      <c r="I2540" s="73" t="s">
        <v>288</v>
      </c>
    </row>
    <row r="2541" spans="1:9" x14ac:dyDescent="0.25">
      <c r="A2541" s="73" t="s">
        <v>89</v>
      </c>
      <c r="B2541" s="74">
        <v>46179</v>
      </c>
      <c r="C2541" s="73">
        <v>68</v>
      </c>
      <c r="D2541" s="73">
        <v>24</v>
      </c>
      <c r="E2541" s="75">
        <v>24</v>
      </c>
      <c r="F2541" s="73">
        <v>4</v>
      </c>
      <c r="G2541" s="73" t="s">
        <v>183</v>
      </c>
      <c r="H2541" s="73" t="s">
        <v>182</v>
      </c>
      <c r="I2541" s="73" t="s">
        <v>289</v>
      </c>
    </row>
    <row r="2542" spans="1:9" x14ac:dyDescent="0.25">
      <c r="A2542" s="73" t="s">
        <v>89</v>
      </c>
      <c r="B2542" s="74">
        <v>46180</v>
      </c>
      <c r="C2542" s="73">
        <v>46</v>
      </c>
      <c r="D2542" s="73">
        <v>9</v>
      </c>
      <c r="E2542" s="75">
        <v>9</v>
      </c>
      <c r="F2542" s="73">
        <v>4</v>
      </c>
      <c r="G2542" s="73" t="s">
        <v>183</v>
      </c>
      <c r="H2542" s="73" t="s">
        <v>182</v>
      </c>
      <c r="I2542" s="73" t="s">
        <v>288</v>
      </c>
    </row>
    <row r="2543" spans="1:9" x14ac:dyDescent="0.25">
      <c r="A2543" s="73" t="s">
        <v>89</v>
      </c>
      <c r="B2543" s="74">
        <v>46183</v>
      </c>
      <c r="C2543" s="73">
        <v>117</v>
      </c>
      <c r="D2543" s="73">
        <v>28</v>
      </c>
      <c r="E2543" s="75">
        <v>28</v>
      </c>
      <c r="F2543" s="73">
        <v>4</v>
      </c>
      <c r="G2543" s="73" t="s">
        <v>183</v>
      </c>
      <c r="H2543" s="73" t="s">
        <v>182</v>
      </c>
      <c r="I2543" s="73" t="s">
        <v>290</v>
      </c>
    </row>
    <row r="2544" spans="1:9" x14ac:dyDescent="0.25">
      <c r="A2544" s="73" t="s">
        <v>89</v>
      </c>
      <c r="B2544" s="74">
        <v>46186</v>
      </c>
      <c r="C2544" s="73">
        <v>46</v>
      </c>
      <c r="D2544" s="73">
        <v>7</v>
      </c>
      <c r="E2544" s="75">
        <v>7</v>
      </c>
      <c r="F2544" s="73">
        <v>4</v>
      </c>
      <c r="G2544" s="73" t="s">
        <v>183</v>
      </c>
      <c r="H2544" s="73" t="s">
        <v>182</v>
      </c>
      <c r="I2544" s="73" t="s">
        <v>288</v>
      </c>
    </row>
    <row r="2545" spans="1:9" x14ac:dyDescent="0.25">
      <c r="A2545" s="73" t="s">
        <v>89</v>
      </c>
      <c r="B2545" s="74">
        <v>46187</v>
      </c>
      <c r="C2545" s="73">
        <v>46</v>
      </c>
      <c r="D2545" s="73">
        <v>8</v>
      </c>
      <c r="E2545" s="75">
        <v>8</v>
      </c>
      <c r="F2545" s="73">
        <v>4</v>
      </c>
      <c r="G2545" s="73" t="s">
        <v>183</v>
      </c>
      <c r="H2545" s="73" t="s">
        <v>182</v>
      </c>
      <c r="I2545" s="73" t="s">
        <v>288</v>
      </c>
    </row>
    <row r="2546" spans="1:9" x14ac:dyDescent="0.25">
      <c r="A2546" s="73" t="s">
        <v>89</v>
      </c>
      <c r="B2546" s="74">
        <v>46190</v>
      </c>
      <c r="C2546" s="73">
        <v>117</v>
      </c>
      <c r="D2546" s="73">
        <v>15</v>
      </c>
      <c r="E2546" s="75">
        <v>15</v>
      </c>
      <c r="F2546" s="73">
        <v>4</v>
      </c>
      <c r="G2546" s="73" t="s">
        <v>183</v>
      </c>
      <c r="H2546" s="73" t="s">
        <v>182</v>
      </c>
      <c r="I2546" s="73" t="s">
        <v>290</v>
      </c>
    </row>
    <row r="2547" spans="1:9" x14ac:dyDescent="0.25">
      <c r="A2547" s="73" t="s">
        <v>89</v>
      </c>
      <c r="B2547" s="74">
        <v>46193</v>
      </c>
      <c r="C2547" s="73">
        <v>72</v>
      </c>
      <c r="D2547" s="73">
        <v>7</v>
      </c>
      <c r="E2547" s="75">
        <v>7</v>
      </c>
      <c r="F2547" s="73">
        <v>4</v>
      </c>
      <c r="G2547" s="73" t="s">
        <v>183</v>
      </c>
      <c r="H2547" s="73" t="s">
        <v>182</v>
      </c>
      <c r="I2547" s="73" t="s">
        <v>289</v>
      </c>
    </row>
    <row r="2548" spans="1:9" x14ac:dyDescent="0.25">
      <c r="A2548" s="73" t="s">
        <v>89</v>
      </c>
      <c r="B2548" s="74">
        <v>46194</v>
      </c>
      <c r="C2548" s="73">
        <v>46</v>
      </c>
      <c r="D2548" s="73">
        <v>2</v>
      </c>
      <c r="E2548" s="75">
        <v>2</v>
      </c>
      <c r="F2548" s="73">
        <v>4</v>
      </c>
      <c r="G2548" s="73" t="s">
        <v>183</v>
      </c>
      <c r="H2548" s="73" t="s">
        <v>182</v>
      </c>
      <c r="I2548" s="73" t="s">
        <v>288</v>
      </c>
    </row>
    <row r="2549" spans="1:9" x14ac:dyDescent="0.25">
      <c r="A2549" s="73" t="s">
        <v>89</v>
      </c>
      <c r="B2549" s="74">
        <v>46197</v>
      </c>
      <c r="C2549" s="73">
        <v>117</v>
      </c>
      <c r="D2549" s="73">
        <v>12</v>
      </c>
      <c r="E2549" s="75">
        <v>12</v>
      </c>
      <c r="F2549" s="73">
        <v>4</v>
      </c>
      <c r="G2549" s="73" t="s">
        <v>183</v>
      </c>
      <c r="H2549" s="73" t="s">
        <v>182</v>
      </c>
      <c r="I2549" s="73" t="s">
        <v>290</v>
      </c>
    </row>
    <row r="2550" spans="1:9" x14ac:dyDescent="0.25">
      <c r="A2550" s="73" t="s">
        <v>89</v>
      </c>
      <c r="B2550" s="74">
        <v>46200</v>
      </c>
      <c r="C2550" s="73">
        <v>46</v>
      </c>
      <c r="D2550" s="73">
        <v>1</v>
      </c>
      <c r="E2550" s="75">
        <v>1</v>
      </c>
      <c r="F2550" s="73">
        <v>4</v>
      </c>
      <c r="G2550" s="73" t="s">
        <v>183</v>
      </c>
      <c r="H2550" s="73" t="s">
        <v>182</v>
      </c>
      <c r="I2550" s="73" t="s">
        <v>288</v>
      </c>
    </row>
    <row r="2551" spans="1:9" x14ac:dyDescent="0.25">
      <c r="A2551" s="73" t="s">
        <v>89</v>
      </c>
      <c r="B2551" s="74">
        <v>46201</v>
      </c>
      <c r="C2551" s="73">
        <v>46</v>
      </c>
      <c r="D2551" s="73">
        <v>7</v>
      </c>
      <c r="E2551" s="75">
        <v>7</v>
      </c>
      <c r="F2551" s="73">
        <v>4</v>
      </c>
      <c r="G2551" s="73" t="s">
        <v>183</v>
      </c>
      <c r="H2551" s="73" t="s">
        <v>182</v>
      </c>
      <c r="I2551" s="73" t="s">
        <v>288</v>
      </c>
    </row>
    <row r="2552" spans="1:9" x14ac:dyDescent="0.25">
      <c r="A2552" s="73" t="s">
        <v>89</v>
      </c>
      <c r="B2552" s="74">
        <v>46204</v>
      </c>
      <c r="C2552" s="73">
        <v>117</v>
      </c>
      <c r="D2552" s="73">
        <v>6</v>
      </c>
      <c r="E2552" s="75">
        <v>6</v>
      </c>
      <c r="F2552" s="73">
        <v>4</v>
      </c>
      <c r="G2552" s="73" t="s">
        <v>183</v>
      </c>
      <c r="H2552" s="73" t="s">
        <v>182</v>
      </c>
      <c r="I2552" s="73" t="s">
        <v>290</v>
      </c>
    </row>
    <row r="2553" spans="1:9" x14ac:dyDescent="0.25">
      <c r="A2553" s="73" t="s">
        <v>89</v>
      </c>
      <c r="B2553" s="74">
        <v>46207</v>
      </c>
      <c r="C2553" s="73">
        <v>72</v>
      </c>
      <c r="D2553" s="73">
        <v>6</v>
      </c>
      <c r="E2553" s="75">
        <v>6</v>
      </c>
      <c r="F2553" s="73">
        <v>4</v>
      </c>
      <c r="G2553" s="73" t="s">
        <v>183</v>
      </c>
      <c r="H2553" s="73" t="s">
        <v>182</v>
      </c>
      <c r="I2553" s="73" t="s">
        <v>289</v>
      </c>
    </row>
    <row r="2554" spans="1:9" x14ac:dyDescent="0.25">
      <c r="A2554" s="73" t="s">
        <v>89</v>
      </c>
      <c r="B2554" s="74">
        <v>46208</v>
      </c>
      <c r="C2554" s="73">
        <v>46</v>
      </c>
      <c r="D2554" s="73">
        <v>7</v>
      </c>
      <c r="E2554" s="75">
        <v>7</v>
      </c>
      <c r="F2554" s="73">
        <v>4</v>
      </c>
      <c r="G2554" s="73" t="s">
        <v>183</v>
      </c>
      <c r="H2554" s="73" t="s">
        <v>182</v>
      </c>
      <c r="I2554" s="73" t="s">
        <v>288</v>
      </c>
    </row>
    <row r="2555" spans="1:9" x14ac:dyDescent="0.25">
      <c r="A2555" s="73" t="s">
        <v>89</v>
      </c>
      <c r="B2555" s="74">
        <v>46211</v>
      </c>
      <c r="C2555" s="73">
        <v>117</v>
      </c>
      <c r="D2555" s="73">
        <v>8</v>
      </c>
      <c r="E2555" s="75">
        <v>8</v>
      </c>
      <c r="F2555" s="73">
        <v>4</v>
      </c>
      <c r="G2555" s="73" t="s">
        <v>183</v>
      </c>
      <c r="H2555" s="73" t="s">
        <v>182</v>
      </c>
      <c r="I2555" s="73" t="s">
        <v>290</v>
      </c>
    </row>
    <row r="2556" spans="1:9" x14ac:dyDescent="0.25">
      <c r="A2556" s="73" t="s">
        <v>89</v>
      </c>
      <c r="B2556" s="74">
        <v>46214</v>
      </c>
      <c r="C2556" s="73">
        <v>46</v>
      </c>
      <c r="D2556" s="73">
        <v>4</v>
      </c>
      <c r="E2556" s="75">
        <v>4</v>
      </c>
      <c r="F2556" s="73">
        <v>4</v>
      </c>
      <c r="G2556" s="73" t="s">
        <v>183</v>
      </c>
      <c r="H2556" s="73" t="s">
        <v>182</v>
      </c>
      <c r="I2556" s="73" t="s">
        <v>288</v>
      </c>
    </row>
    <row r="2557" spans="1:9" x14ac:dyDescent="0.25">
      <c r="A2557" s="73" t="s">
        <v>89</v>
      </c>
      <c r="B2557" s="74">
        <v>46215</v>
      </c>
      <c r="C2557" s="73">
        <v>46</v>
      </c>
      <c r="D2557" s="73">
        <v>2</v>
      </c>
      <c r="E2557" s="75">
        <v>2</v>
      </c>
      <c r="F2557" s="73">
        <v>4</v>
      </c>
      <c r="G2557" s="73" t="s">
        <v>183</v>
      </c>
      <c r="H2557" s="73" t="s">
        <v>182</v>
      </c>
      <c r="I2557" s="73" t="s">
        <v>288</v>
      </c>
    </row>
    <row r="2558" spans="1:9" x14ac:dyDescent="0.25">
      <c r="A2558" s="73" t="s">
        <v>92</v>
      </c>
      <c r="B2558" s="74">
        <v>46154</v>
      </c>
      <c r="C2558" s="73">
        <v>44</v>
      </c>
      <c r="D2558" s="73">
        <v>41</v>
      </c>
      <c r="E2558" s="75">
        <v>41</v>
      </c>
      <c r="F2558" s="73">
        <v>0</v>
      </c>
      <c r="G2558" s="73" t="s">
        <v>187</v>
      </c>
      <c r="H2558" s="73" t="s">
        <v>186</v>
      </c>
      <c r="I2558" s="73" t="s">
        <v>288</v>
      </c>
    </row>
    <row r="2559" spans="1:9" x14ac:dyDescent="0.25">
      <c r="A2559" s="73" t="s">
        <v>92</v>
      </c>
      <c r="B2559" s="74">
        <v>46157</v>
      </c>
      <c r="C2559" s="73">
        <v>44</v>
      </c>
      <c r="D2559" s="73">
        <v>37</v>
      </c>
      <c r="E2559" s="75">
        <v>37</v>
      </c>
      <c r="F2559" s="73">
        <v>0</v>
      </c>
      <c r="G2559" s="73" t="s">
        <v>187</v>
      </c>
      <c r="H2559" s="73" t="s">
        <v>186</v>
      </c>
      <c r="I2559" s="73" t="s">
        <v>288</v>
      </c>
    </row>
    <row r="2560" spans="1:9" x14ac:dyDescent="0.25">
      <c r="A2560" s="73" t="s">
        <v>92</v>
      </c>
      <c r="B2560" s="74">
        <v>46159</v>
      </c>
      <c r="C2560" s="73">
        <v>44</v>
      </c>
      <c r="D2560" s="73">
        <v>40</v>
      </c>
      <c r="E2560" s="75">
        <v>40</v>
      </c>
      <c r="F2560" s="73">
        <v>0</v>
      </c>
      <c r="G2560" s="73" t="s">
        <v>187</v>
      </c>
      <c r="H2560" s="73" t="s">
        <v>186</v>
      </c>
      <c r="I2560" s="73" t="s">
        <v>288</v>
      </c>
    </row>
    <row r="2561" spans="1:9" x14ac:dyDescent="0.25">
      <c r="A2561" s="73" t="s">
        <v>92</v>
      </c>
      <c r="B2561" s="74">
        <v>46161</v>
      </c>
      <c r="C2561" s="73">
        <v>44</v>
      </c>
      <c r="D2561" s="73">
        <v>29</v>
      </c>
      <c r="E2561" s="75">
        <v>29</v>
      </c>
      <c r="F2561" s="73">
        <v>0</v>
      </c>
      <c r="G2561" s="73" t="s">
        <v>187</v>
      </c>
      <c r="H2561" s="73" t="s">
        <v>186</v>
      </c>
      <c r="I2561" s="73" t="s">
        <v>288</v>
      </c>
    </row>
    <row r="2562" spans="1:9" x14ac:dyDescent="0.25">
      <c r="A2562" s="73" t="s">
        <v>92</v>
      </c>
      <c r="B2562" s="74">
        <v>46164</v>
      </c>
      <c r="C2562" s="73">
        <v>44</v>
      </c>
      <c r="D2562" s="73">
        <v>44</v>
      </c>
      <c r="E2562" s="75">
        <v>44</v>
      </c>
      <c r="F2562" s="73">
        <v>0</v>
      </c>
      <c r="G2562" s="73" t="s">
        <v>187</v>
      </c>
      <c r="H2562" s="73" t="s">
        <v>186</v>
      </c>
      <c r="I2562" s="73" t="s">
        <v>288</v>
      </c>
    </row>
    <row r="2563" spans="1:9" x14ac:dyDescent="0.25">
      <c r="A2563" s="73" t="s">
        <v>92</v>
      </c>
      <c r="B2563" s="74">
        <v>46166</v>
      </c>
      <c r="C2563" s="73">
        <v>44</v>
      </c>
      <c r="D2563" s="73">
        <v>39</v>
      </c>
      <c r="E2563" s="75">
        <v>39</v>
      </c>
      <c r="F2563" s="73">
        <v>0</v>
      </c>
      <c r="G2563" s="73" t="s">
        <v>187</v>
      </c>
      <c r="H2563" s="73" t="s">
        <v>186</v>
      </c>
      <c r="I2563" s="73" t="s">
        <v>288</v>
      </c>
    </row>
    <row r="2564" spans="1:9" x14ac:dyDescent="0.25">
      <c r="A2564" s="73" t="s">
        <v>92</v>
      </c>
      <c r="B2564" s="74">
        <v>46168</v>
      </c>
      <c r="C2564" s="73">
        <v>70</v>
      </c>
      <c r="D2564" s="73">
        <v>35</v>
      </c>
      <c r="E2564" s="75">
        <v>35</v>
      </c>
      <c r="F2564" s="73">
        <v>0</v>
      </c>
      <c r="G2564" s="73" t="s">
        <v>187</v>
      </c>
      <c r="H2564" s="73" t="s">
        <v>186</v>
      </c>
      <c r="I2564" s="73" t="s">
        <v>289</v>
      </c>
    </row>
    <row r="2565" spans="1:9" x14ac:dyDescent="0.25">
      <c r="A2565" s="73" t="s">
        <v>92</v>
      </c>
      <c r="B2565" s="74">
        <v>46171</v>
      </c>
      <c r="C2565" s="73">
        <v>70</v>
      </c>
      <c r="D2565" s="73">
        <v>34</v>
      </c>
      <c r="E2565" s="75">
        <v>34</v>
      </c>
      <c r="F2565" s="73">
        <v>0</v>
      </c>
      <c r="G2565" s="73" t="s">
        <v>187</v>
      </c>
      <c r="H2565" s="73" t="s">
        <v>186</v>
      </c>
      <c r="I2565" s="73" t="s">
        <v>289</v>
      </c>
    </row>
    <row r="2566" spans="1:9" x14ac:dyDescent="0.25">
      <c r="A2566" s="73" t="s">
        <v>92</v>
      </c>
      <c r="B2566" s="74">
        <v>46173</v>
      </c>
      <c r="C2566" s="73">
        <v>44</v>
      </c>
      <c r="D2566" s="73">
        <v>18</v>
      </c>
      <c r="E2566" s="75">
        <v>18</v>
      </c>
      <c r="F2566" s="73">
        <v>0</v>
      </c>
      <c r="G2566" s="73" t="s">
        <v>187</v>
      </c>
      <c r="H2566" s="73" t="s">
        <v>186</v>
      </c>
      <c r="I2566" s="73" t="s">
        <v>288</v>
      </c>
    </row>
    <row r="2567" spans="1:9" x14ac:dyDescent="0.25">
      <c r="A2567" s="73" t="s">
        <v>92</v>
      </c>
      <c r="B2567" s="74">
        <v>46175</v>
      </c>
      <c r="C2567" s="73">
        <v>44</v>
      </c>
      <c r="D2567" s="73">
        <v>31</v>
      </c>
      <c r="E2567" s="75">
        <v>31</v>
      </c>
      <c r="F2567" s="73">
        <v>0</v>
      </c>
      <c r="G2567" s="73" t="s">
        <v>187</v>
      </c>
      <c r="H2567" s="73" t="s">
        <v>186</v>
      </c>
      <c r="I2567" s="73" t="s">
        <v>288</v>
      </c>
    </row>
    <row r="2568" spans="1:9" x14ac:dyDescent="0.25">
      <c r="A2568" s="73" t="s">
        <v>92</v>
      </c>
      <c r="B2568" s="74">
        <v>46178</v>
      </c>
      <c r="C2568" s="73">
        <v>48</v>
      </c>
      <c r="D2568" s="73">
        <v>13</v>
      </c>
      <c r="E2568" s="75">
        <v>13</v>
      </c>
      <c r="F2568" s="73">
        <v>2</v>
      </c>
      <c r="G2568" s="73" t="s">
        <v>187</v>
      </c>
      <c r="H2568" s="73" t="s">
        <v>186</v>
      </c>
      <c r="I2568" s="73" t="s">
        <v>293</v>
      </c>
    </row>
    <row r="2569" spans="1:9" x14ac:dyDescent="0.25">
      <c r="A2569" s="73" t="s">
        <v>92</v>
      </c>
      <c r="B2569" s="74">
        <v>46180</v>
      </c>
      <c r="C2569" s="73">
        <v>70</v>
      </c>
      <c r="D2569" s="73">
        <v>17</v>
      </c>
      <c r="E2569" s="75">
        <v>17</v>
      </c>
      <c r="F2569" s="73">
        <v>0</v>
      </c>
      <c r="G2569" s="73" t="s">
        <v>187</v>
      </c>
      <c r="H2569" s="73" t="s">
        <v>186</v>
      </c>
      <c r="I2569" s="73" t="s">
        <v>289</v>
      </c>
    </row>
    <row r="2570" spans="1:9" x14ac:dyDescent="0.25">
      <c r="A2570" s="73" t="s">
        <v>92</v>
      </c>
      <c r="B2570" s="74">
        <v>46182</v>
      </c>
      <c r="C2570" s="73">
        <v>44</v>
      </c>
      <c r="D2570" s="73">
        <v>16</v>
      </c>
      <c r="E2570" s="75">
        <v>16</v>
      </c>
      <c r="F2570" s="73">
        <v>0</v>
      </c>
      <c r="G2570" s="73" t="s">
        <v>187</v>
      </c>
      <c r="H2570" s="73" t="s">
        <v>186</v>
      </c>
      <c r="I2570" s="73" t="s">
        <v>288</v>
      </c>
    </row>
    <row r="2571" spans="1:9" x14ac:dyDescent="0.25">
      <c r="A2571" s="73" t="s">
        <v>92</v>
      </c>
      <c r="B2571" s="74">
        <v>46185</v>
      </c>
      <c r="C2571" s="73">
        <v>30</v>
      </c>
      <c r="D2571" s="73">
        <v>22</v>
      </c>
      <c r="E2571" s="75">
        <v>22</v>
      </c>
      <c r="F2571" s="73">
        <v>2</v>
      </c>
      <c r="G2571" s="73" t="s">
        <v>187</v>
      </c>
      <c r="H2571" s="73" t="s">
        <v>186</v>
      </c>
      <c r="I2571" s="73" t="s">
        <v>293</v>
      </c>
    </row>
    <row r="2572" spans="1:9" x14ac:dyDescent="0.25">
      <c r="A2572" s="73" t="s">
        <v>92</v>
      </c>
      <c r="B2572" s="74">
        <v>46187</v>
      </c>
      <c r="C2572" s="73">
        <v>70</v>
      </c>
      <c r="D2572" s="73">
        <v>29</v>
      </c>
      <c r="E2572" s="75">
        <v>29</v>
      </c>
      <c r="F2572" s="73">
        <v>0</v>
      </c>
      <c r="G2572" s="73" t="s">
        <v>187</v>
      </c>
      <c r="H2572" s="73" t="s">
        <v>186</v>
      </c>
      <c r="I2572" s="73" t="s">
        <v>289</v>
      </c>
    </row>
    <row r="2573" spans="1:9" x14ac:dyDescent="0.25">
      <c r="A2573" s="73" t="s">
        <v>92</v>
      </c>
      <c r="B2573" s="74">
        <v>46189</v>
      </c>
      <c r="C2573" s="73">
        <v>44</v>
      </c>
      <c r="D2573" s="73">
        <v>30</v>
      </c>
      <c r="E2573" s="75">
        <v>30</v>
      </c>
      <c r="F2573" s="73">
        <v>0</v>
      </c>
      <c r="G2573" s="73" t="s">
        <v>187</v>
      </c>
      <c r="H2573" s="73" t="s">
        <v>186</v>
      </c>
      <c r="I2573" s="73" t="s">
        <v>288</v>
      </c>
    </row>
    <row r="2574" spans="1:9" x14ac:dyDescent="0.25">
      <c r="A2574" s="73" t="s">
        <v>92</v>
      </c>
      <c r="B2574" s="74">
        <v>46192</v>
      </c>
      <c r="C2574" s="73">
        <v>44</v>
      </c>
      <c r="D2574" s="73">
        <v>10</v>
      </c>
      <c r="E2574" s="75">
        <v>10</v>
      </c>
      <c r="F2574" s="73">
        <v>0</v>
      </c>
      <c r="G2574" s="73" t="s">
        <v>187</v>
      </c>
      <c r="H2574" s="73" t="s">
        <v>186</v>
      </c>
      <c r="I2574" s="73" t="s">
        <v>288</v>
      </c>
    </row>
    <row r="2575" spans="1:9" x14ac:dyDescent="0.25">
      <c r="A2575" s="73" t="s">
        <v>92</v>
      </c>
      <c r="B2575" s="74">
        <v>46194</v>
      </c>
      <c r="C2575" s="73">
        <v>70</v>
      </c>
      <c r="D2575" s="73">
        <v>5</v>
      </c>
      <c r="E2575" s="75">
        <v>5</v>
      </c>
      <c r="F2575" s="73">
        <v>0</v>
      </c>
      <c r="G2575" s="73" t="s">
        <v>187</v>
      </c>
      <c r="H2575" s="73" t="s">
        <v>186</v>
      </c>
      <c r="I2575" s="73" t="s">
        <v>289</v>
      </c>
    </row>
    <row r="2576" spans="1:9" x14ac:dyDescent="0.25">
      <c r="A2576" s="73" t="s">
        <v>92</v>
      </c>
      <c r="B2576" s="74">
        <v>46196</v>
      </c>
      <c r="C2576" s="73">
        <v>44</v>
      </c>
      <c r="D2576" s="73">
        <v>6</v>
      </c>
      <c r="E2576" s="75">
        <v>6</v>
      </c>
      <c r="F2576" s="73">
        <v>0</v>
      </c>
      <c r="G2576" s="73" t="s">
        <v>187</v>
      </c>
      <c r="H2576" s="73" t="s">
        <v>186</v>
      </c>
      <c r="I2576" s="73" t="s">
        <v>288</v>
      </c>
    </row>
    <row r="2577" spans="1:9" x14ac:dyDescent="0.25">
      <c r="A2577" s="73" t="s">
        <v>92</v>
      </c>
      <c r="B2577" s="74">
        <v>46199</v>
      </c>
      <c r="C2577" s="73">
        <v>48</v>
      </c>
      <c r="D2577" s="73">
        <v>10</v>
      </c>
      <c r="E2577" s="75">
        <v>10</v>
      </c>
      <c r="F2577" s="73">
        <v>2</v>
      </c>
      <c r="G2577" s="73" t="s">
        <v>187</v>
      </c>
      <c r="H2577" s="73" t="s">
        <v>186</v>
      </c>
      <c r="I2577" s="73" t="s">
        <v>293</v>
      </c>
    </row>
    <row r="2578" spans="1:9" x14ac:dyDescent="0.25">
      <c r="A2578" s="73" t="s">
        <v>92</v>
      </c>
      <c r="B2578" s="74">
        <v>46201</v>
      </c>
      <c r="C2578" s="73">
        <v>70</v>
      </c>
      <c r="D2578" s="73">
        <v>5</v>
      </c>
      <c r="E2578" s="75">
        <v>5</v>
      </c>
      <c r="F2578" s="73">
        <v>0</v>
      </c>
      <c r="G2578" s="73" t="s">
        <v>187</v>
      </c>
      <c r="H2578" s="73" t="s">
        <v>186</v>
      </c>
      <c r="I2578" s="73" t="s">
        <v>289</v>
      </c>
    </row>
    <row r="2579" spans="1:9" x14ac:dyDescent="0.25">
      <c r="A2579" s="73" t="s">
        <v>92</v>
      </c>
      <c r="B2579" s="74">
        <v>46203</v>
      </c>
      <c r="C2579" s="73">
        <v>44</v>
      </c>
      <c r="D2579" s="73">
        <v>5</v>
      </c>
      <c r="E2579" s="75">
        <v>5</v>
      </c>
      <c r="F2579" s="73">
        <v>0</v>
      </c>
      <c r="G2579" s="73" t="s">
        <v>187</v>
      </c>
      <c r="H2579" s="73" t="s">
        <v>186</v>
      </c>
      <c r="I2579" s="73" t="s">
        <v>288</v>
      </c>
    </row>
    <row r="2580" spans="1:9" x14ac:dyDescent="0.25">
      <c r="A2580" s="73" t="s">
        <v>92</v>
      </c>
      <c r="B2580" s="74">
        <v>46206</v>
      </c>
      <c r="C2580" s="73">
        <v>48</v>
      </c>
      <c r="D2580" s="73">
        <v>3</v>
      </c>
      <c r="E2580" s="75">
        <v>3</v>
      </c>
      <c r="F2580" s="73">
        <v>2</v>
      </c>
      <c r="G2580" s="73" t="s">
        <v>187</v>
      </c>
      <c r="H2580" s="73" t="s">
        <v>186</v>
      </c>
      <c r="I2580" s="73" t="s">
        <v>293</v>
      </c>
    </row>
    <row r="2581" spans="1:9" x14ac:dyDescent="0.25">
      <c r="A2581" s="73" t="s">
        <v>92</v>
      </c>
      <c r="B2581" s="74">
        <v>46208</v>
      </c>
      <c r="C2581" s="73">
        <v>70</v>
      </c>
      <c r="D2581" s="73">
        <v>4</v>
      </c>
      <c r="E2581" s="75">
        <v>4</v>
      </c>
      <c r="F2581" s="73">
        <v>0</v>
      </c>
      <c r="G2581" s="73" t="s">
        <v>187</v>
      </c>
      <c r="H2581" s="73" t="s">
        <v>186</v>
      </c>
      <c r="I2581" s="73" t="s">
        <v>289</v>
      </c>
    </row>
    <row r="2582" spans="1:9" x14ac:dyDescent="0.25">
      <c r="A2582" s="73" t="s">
        <v>92</v>
      </c>
      <c r="B2582" s="74">
        <v>46210</v>
      </c>
      <c r="C2582" s="73">
        <v>44</v>
      </c>
      <c r="D2582" s="73">
        <v>3</v>
      </c>
      <c r="E2582" s="75">
        <v>3</v>
      </c>
      <c r="F2582" s="73">
        <v>0</v>
      </c>
      <c r="G2582" s="73" t="s">
        <v>187</v>
      </c>
      <c r="H2582" s="73" t="s">
        <v>186</v>
      </c>
      <c r="I2582" s="73" t="s">
        <v>288</v>
      </c>
    </row>
    <row r="2583" spans="1:9" x14ac:dyDescent="0.25">
      <c r="A2583" s="73" t="s">
        <v>92</v>
      </c>
      <c r="B2583" s="74">
        <v>46213</v>
      </c>
      <c r="C2583" s="73">
        <v>48</v>
      </c>
      <c r="D2583" s="73">
        <v>4</v>
      </c>
      <c r="E2583" s="75">
        <v>4</v>
      </c>
      <c r="F2583" s="73">
        <v>2</v>
      </c>
      <c r="G2583" s="73" t="s">
        <v>187</v>
      </c>
      <c r="H2583" s="73" t="s">
        <v>186</v>
      </c>
      <c r="I2583" s="73" t="s">
        <v>293</v>
      </c>
    </row>
    <row r="2584" spans="1:9" x14ac:dyDescent="0.25">
      <c r="A2584" s="73" t="s">
        <v>92</v>
      </c>
      <c r="B2584" s="74">
        <v>46215</v>
      </c>
      <c r="C2584" s="73">
        <v>44</v>
      </c>
      <c r="D2584" s="73">
        <v>2</v>
      </c>
      <c r="E2584" s="75">
        <v>2</v>
      </c>
      <c r="F2584" s="73">
        <v>0</v>
      </c>
      <c r="G2584" s="73" t="s">
        <v>187</v>
      </c>
      <c r="H2584" s="73" t="s">
        <v>186</v>
      </c>
      <c r="I2584" s="73" t="s">
        <v>289</v>
      </c>
    </row>
    <row r="2585" spans="1:9" x14ac:dyDescent="0.25">
      <c r="A2585" s="73" t="s">
        <v>93</v>
      </c>
      <c r="B2585" s="74">
        <v>46154</v>
      </c>
      <c r="C2585" s="73">
        <v>44</v>
      </c>
      <c r="D2585" s="73">
        <v>40</v>
      </c>
      <c r="E2585" s="75">
        <v>40</v>
      </c>
      <c r="F2585" s="73">
        <v>0</v>
      </c>
      <c r="G2585" s="73" t="s">
        <v>189</v>
      </c>
      <c r="H2585" s="73" t="s">
        <v>188</v>
      </c>
      <c r="I2585" s="73" t="s">
        <v>288</v>
      </c>
    </row>
    <row r="2586" spans="1:9" x14ac:dyDescent="0.25">
      <c r="A2586" s="73" t="s">
        <v>93</v>
      </c>
      <c r="B2586" s="74">
        <v>46157</v>
      </c>
      <c r="C2586" s="73">
        <v>44</v>
      </c>
      <c r="D2586" s="73">
        <v>36</v>
      </c>
      <c r="E2586" s="75">
        <v>36</v>
      </c>
      <c r="F2586" s="73">
        <v>0</v>
      </c>
      <c r="G2586" s="73" t="s">
        <v>189</v>
      </c>
      <c r="H2586" s="73" t="s">
        <v>188</v>
      </c>
      <c r="I2586" s="73" t="s">
        <v>288</v>
      </c>
    </row>
    <row r="2587" spans="1:9" x14ac:dyDescent="0.25">
      <c r="A2587" s="73" t="s">
        <v>93</v>
      </c>
      <c r="B2587" s="74">
        <v>46159</v>
      </c>
      <c r="C2587" s="73">
        <v>44</v>
      </c>
      <c r="D2587" s="73">
        <v>39</v>
      </c>
      <c r="E2587" s="75">
        <v>39</v>
      </c>
      <c r="F2587" s="73">
        <v>0</v>
      </c>
      <c r="G2587" s="73" t="s">
        <v>189</v>
      </c>
      <c r="H2587" s="73" t="s">
        <v>188</v>
      </c>
      <c r="I2587" s="73" t="s">
        <v>288</v>
      </c>
    </row>
    <row r="2588" spans="1:9" x14ac:dyDescent="0.25">
      <c r="A2588" s="73" t="s">
        <v>93</v>
      </c>
      <c r="B2588" s="74">
        <v>46161</v>
      </c>
      <c r="C2588" s="73">
        <v>44</v>
      </c>
      <c r="D2588" s="73">
        <v>36</v>
      </c>
      <c r="E2588" s="75">
        <v>36</v>
      </c>
      <c r="F2588" s="73">
        <v>0</v>
      </c>
      <c r="G2588" s="73" t="s">
        <v>189</v>
      </c>
      <c r="H2588" s="73" t="s">
        <v>188</v>
      </c>
      <c r="I2588" s="73" t="s">
        <v>288</v>
      </c>
    </row>
    <row r="2589" spans="1:9" x14ac:dyDescent="0.25">
      <c r="A2589" s="73" t="s">
        <v>93</v>
      </c>
      <c r="B2589" s="74">
        <v>46164</v>
      </c>
      <c r="C2589" s="73">
        <v>44</v>
      </c>
      <c r="D2589" s="73">
        <v>39</v>
      </c>
      <c r="E2589" s="75">
        <v>39</v>
      </c>
      <c r="F2589" s="73">
        <v>0</v>
      </c>
      <c r="G2589" s="73" t="s">
        <v>189</v>
      </c>
      <c r="H2589" s="73" t="s">
        <v>188</v>
      </c>
      <c r="I2589" s="73" t="s">
        <v>288</v>
      </c>
    </row>
    <row r="2590" spans="1:9" x14ac:dyDescent="0.25">
      <c r="A2590" s="73" t="s">
        <v>93</v>
      </c>
      <c r="B2590" s="74">
        <v>46166</v>
      </c>
      <c r="C2590" s="73">
        <v>44</v>
      </c>
      <c r="D2590" s="73">
        <v>36</v>
      </c>
      <c r="E2590" s="75">
        <v>36</v>
      </c>
      <c r="F2590" s="73">
        <v>0</v>
      </c>
      <c r="G2590" s="73" t="s">
        <v>189</v>
      </c>
      <c r="H2590" s="73" t="s">
        <v>188</v>
      </c>
      <c r="I2590" s="73" t="s">
        <v>288</v>
      </c>
    </row>
    <row r="2591" spans="1:9" x14ac:dyDescent="0.25">
      <c r="A2591" s="73" t="s">
        <v>93</v>
      </c>
      <c r="B2591" s="74">
        <v>46168</v>
      </c>
      <c r="C2591" s="73">
        <v>70</v>
      </c>
      <c r="D2591" s="73">
        <v>47</v>
      </c>
      <c r="E2591" s="75">
        <v>47</v>
      </c>
      <c r="F2591" s="73">
        <v>0</v>
      </c>
      <c r="G2591" s="73" t="s">
        <v>189</v>
      </c>
      <c r="H2591" s="73" t="s">
        <v>188</v>
      </c>
      <c r="I2591" s="73" t="s">
        <v>289</v>
      </c>
    </row>
    <row r="2592" spans="1:9" x14ac:dyDescent="0.25">
      <c r="A2592" s="73" t="s">
        <v>93</v>
      </c>
      <c r="B2592" s="74">
        <v>46171</v>
      </c>
      <c r="C2592" s="73">
        <v>70</v>
      </c>
      <c r="D2592" s="73">
        <v>44</v>
      </c>
      <c r="E2592" s="75">
        <v>44</v>
      </c>
      <c r="F2592" s="73">
        <v>0</v>
      </c>
      <c r="G2592" s="73" t="s">
        <v>189</v>
      </c>
      <c r="H2592" s="73" t="s">
        <v>188</v>
      </c>
      <c r="I2592" s="73" t="s">
        <v>289</v>
      </c>
    </row>
    <row r="2593" spans="1:9" x14ac:dyDescent="0.25">
      <c r="A2593" s="73" t="s">
        <v>93</v>
      </c>
      <c r="B2593" s="74">
        <v>46173</v>
      </c>
      <c r="C2593" s="73">
        <v>44</v>
      </c>
      <c r="D2593" s="73">
        <v>33</v>
      </c>
      <c r="E2593" s="75">
        <v>33</v>
      </c>
      <c r="F2593" s="73">
        <v>0</v>
      </c>
      <c r="G2593" s="73" t="s">
        <v>189</v>
      </c>
      <c r="H2593" s="73" t="s">
        <v>188</v>
      </c>
      <c r="I2593" s="73" t="s">
        <v>288</v>
      </c>
    </row>
    <row r="2594" spans="1:9" x14ac:dyDescent="0.25">
      <c r="A2594" s="73" t="s">
        <v>93</v>
      </c>
      <c r="B2594" s="74">
        <v>46175</v>
      </c>
      <c r="C2594" s="73">
        <v>44</v>
      </c>
      <c r="D2594" s="73">
        <v>27</v>
      </c>
      <c r="E2594" s="75">
        <v>27</v>
      </c>
      <c r="F2594" s="73">
        <v>0</v>
      </c>
      <c r="G2594" s="73" t="s">
        <v>189</v>
      </c>
      <c r="H2594" s="73" t="s">
        <v>188</v>
      </c>
      <c r="I2594" s="73" t="s">
        <v>288</v>
      </c>
    </row>
    <row r="2595" spans="1:9" x14ac:dyDescent="0.25">
      <c r="A2595" s="73" t="s">
        <v>93</v>
      </c>
      <c r="B2595" s="74">
        <v>46178</v>
      </c>
      <c r="C2595" s="73">
        <v>48</v>
      </c>
      <c r="D2595" s="73">
        <v>31</v>
      </c>
      <c r="E2595" s="75">
        <v>31</v>
      </c>
      <c r="F2595" s="73">
        <v>2</v>
      </c>
      <c r="G2595" s="73" t="s">
        <v>189</v>
      </c>
      <c r="H2595" s="73" t="s">
        <v>188</v>
      </c>
      <c r="I2595" s="73" t="s">
        <v>293</v>
      </c>
    </row>
    <row r="2596" spans="1:9" x14ac:dyDescent="0.25">
      <c r="A2596" s="73" t="s">
        <v>93</v>
      </c>
      <c r="B2596" s="74">
        <v>46180</v>
      </c>
      <c r="C2596" s="73">
        <v>70</v>
      </c>
      <c r="D2596" s="73">
        <v>41</v>
      </c>
      <c r="E2596" s="75">
        <v>41</v>
      </c>
      <c r="F2596" s="73">
        <v>0</v>
      </c>
      <c r="G2596" s="73" t="s">
        <v>189</v>
      </c>
      <c r="H2596" s="73" t="s">
        <v>188</v>
      </c>
      <c r="I2596" s="73" t="s">
        <v>289</v>
      </c>
    </row>
    <row r="2597" spans="1:9" x14ac:dyDescent="0.25">
      <c r="A2597" s="73" t="s">
        <v>93</v>
      </c>
      <c r="B2597" s="74">
        <v>46182</v>
      </c>
      <c r="C2597" s="73">
        <v>44</v>
      </c>
      <c r="D2597" s="73">
        <v>26</v>
      </c>
      <c r="E2597" s="75">
        <v>26</v>
      </c>
      <c r="F2597" s="73">
        <v>0</v>
      </c>
      <c r="G2597" s="73" t="s">
        <v>189</v>
      </c>
      <c r="H2597" s="73" t="s">
        <v>188</v>
      </c>
      <c r="I2597" s="73" t="s">
        <v>288</v>
      </c>
    </row>
    <row r="2598" spans="1:9" x14ac:dyDescent="0.25">
      <c r="A2598" s="73" t="s">
        <v>93</v>
      </c>
      <c r="B2598" s="74">
        <v>46185</v>
      </c>
      <c r="C2598" s="73">
        <v>48</v>
      </c>
      <c r="D2598" s="73">
        <v>26</v>
      </c>
      <c r="E2598" s="75">
        <v>26</v>
      </c>
      <c r="F2598" s="73">
        <v>2</v>
      </c>
      <c r="G2598" s="73" t="s">
        <v>189</v>
      </c>
      <c r="H2598" s="73" t="s">
        <v>188</v>
      </c>
      <c r="I2598" s="73" t="s">
        <v>293</v>
      </c>
    </row>
    <row r="2599" spans="1:9" x14ac:dyDescent="0.25">
      <c r="A2599" s="73" t="s">
        <v>93</v>
      </c>
      <c r="B2599" s="74">
        <v>46187</v>
      </c>
      <c r="C2599" s="73">
        <v>70</v>
      </c>
      <c r="D2599" s="73">
        <v>15</v>
      </c>
      <c r="E2599" s="75">
        <v>15</v>
      </c>
      <c r="F2599" s="73">
        <v>0</v>
      </c>
      <c r="G2599" s="73" t="s">
        <v>189</v>
      </c>
      <c r="H2599" s="73" t="s">
        <v>188</v>
      </c>
      <c r="I2599" s="73" t="s">
        <v>289</v>
      </c>
    </row>
    <row r="2600" spans="1:9" x14ac:dyDescent="0.25">
      <c r="A2600" s="73" t="s">
        <v>93</v>
      </c>
      <c r="B2600" s="74">
        <v>46189</v>
      </c>
      <c r="C2600" s="73">
        <v>44</v>
      </c>
      <c r="D2600" s="73">
        <v>2</v>
      </c>
      <c r="E2600" s="75">
        <v>2</v>
      </c>
      <c r="F2600" s="73">
        <v>0</v>
      </c>
      <c r="G2600" s="73" t="s">
        <v>189</v>
      </c>
      <c r="H2600" s="73" t="s">
        <v>188</v>
      </c>
      <c r="I2600" s="73" t="s">
        <v>288</v>
      </c>
    </row>
    <row r="2601" spans="1:9" x14ac:dyDescent="0.25">
      <c r="A2601" s="73" t="s">
        <v>93</v>
      </c>
      <c r="B2601" s="74">
        <v>46192</v>
      </c>
      <c r="C2601" s="73">
        <v>44</v>
      </c>
      <c r="D2601" s="73">
        <v>20</v>
      </c>
      <c r="E2601" s="75">
        <v>20</v>
      </c>
      <c r="F2601" s="73">
        <v>0</v>
      </c>
      <c r="G2601" s="73" t="s">
        <v>189</v>
      </c>
      <c r="H2601" s="73" t="s">
        <v>188</v>
      </c>
      <c r="I2601" s="73" t="s">
        <v>288</v>
      </c>
    </row>
    <row r="2602" spans="1:9" x14ac:dyDescent="0.25">
      <c r="A2602" s="73" t="s">
        <v>93</v>
      </c>
      <c r="B2602" s="74">
        <v>46194</v>
      </c>
      <c r="C2602" s="73">
        <v>70</v>
      </c>
      <c r="D2602" s="73">
        <v>9</v>
      </c>
      <c r="E2602" s="75">
        <v>9</v>
      </c>
      <c r="F2602" s="73">
        <v>0</v>
      </c>
      <c r="G2602" s="73" t="s">
        <v>189</v>
      </c>
      <c r="H2602" s="73" t="s">
        <v>188</v>
      </c>
      <c r="I2602" s="73" t="s">
        <v>289</v>
      </c>
    </row>
    <row r="2603" spans="1:9" x14ac:dyDescent="0.25">
      <c r="A2603" s="73" t="s">
        <v>93</v>
      </c>
      <c r="B2603" s="74">
        <v>46196</v>
      </c>
      <c r="C2603" s="73">
        <v>44</v>
      </c>
      <c r="D2603" s="73">
        <v>9</v>
      </c>
      <c r="E2603" s="75">
        <v>9</v>
      </c>
      <c r="F2603" s="73">
        <v>0</v>
      </c>
      <c r="G2603" s="73" t="s">
        <v>189</v>
      </c>
      <c r="H2603" s="73" t="s">
        <v>188</v>
      </c>
      <c r="I2603" s="73" t="s">
        <v>288</v>
      </c>
    </row>
    <row r="2604" spans="1:9" x14ac:dyDescent="0.25">
      <c r="A2604" s="73" t="s">
        <v>93</v>
      </c>
      <c r="B2604" s="74">
        <v>46199</v>
      </c>
      <c r="C2604" s="73">
        <v>48</v>
      </c>
      <c r="D2604" s="73">
        <v>12</v>
      </c>
      <c r="E2604" s="75">
        <v>12</v>
      </c>
      <c r="F2604" s="73">
        <v>2</v>
      </c>
      <c r="G2604" s="73" t="s">
        <v>189</v>
      </c>
      <c r="H2604" s="73" t="s">
        <v>188</v>
      </c>
      <c r="I2604" s="73" t="s">
        <v>293</v>
      </c>
    </row>
    <row r="2605" spans="1:9" x14ac:dyDescent="0.25">
      <c r="A2605" s="73" t="s">
        <v>93</v>
      </c>
      <c r="B2605" s="74">
        <v>46201</v>
      </c>
      <c r="C2605" s="73">
        <v>70</v>
      </c>
      <c r="D2605" s="73">
        <v>25</v>
      </c>
      <c r="E2605" s="75">
        <v>25</v>
      </c>
      <c r="F2605" s="73">
        <v>0</v>
      </c>
      <c r="G2605" s="73" t="s">
        <v>189</v>
      </c>
      <c r="H2605" s="73" t="s">
        <v>188</v>
      </c>
      <c r="I2605" s="73" t="s">
        <v>289</v>
      </c>
    </row>
    <row r="2606" spans="1:9" x14ac:dyDescent="0.25">
      <c r="A2606" s="73" t="s">
        <v>93</v>
      </c>
      <c r="B2606" s="74">
        <v>46203</v>
      </c>
      <c r="C2606" s="73">
        <v>44</v>
      </c>
      <c r="D2606" s="73">
        <v>9</v>
      </c>
      <c r="E2606" s="75">
        <v>9</v>
      </c>
      <c r="F2606" s="73">
        <v>0</v>
      </c>
      <c r="G2606" s="73" t="s">
        <v>189</v>
      </c>
      <c r="H2606" s="73" t="s">
        <v>188</v>
      </c>
      <c r="I2606" s="73" t="s">
        <v>288</v>
      </c>
    </row>
    <row r="2607" spans="1:9" x14ac:dyDescent="0.25">
      <c r="A2607" s="73" t="s">
        <v>93</v>
      </c>
      <c r="B2607" s="74">
        <v>46206</v>
      </c>
      <c r="C2607" s="73">
        <v>48</v>
      </c>
      <c r="D2607" s="73">
        <v>0</v>
      </c>
      <c r="E2607" s="75">
        <v>0</v>
      </c>
      <c r="F2607" s="73">
        <v>2</v>
      </c>
      <c r="G2607" s="73" t="s">
        <v>189</v>
      </c>
      <c r="H2607" s="73" t="s">
        <v>188</v>
      </c>
      <c r="I2607" s="73" t="s">
        <v>293</v>
      </c>
    </row>
    <row r="2608" spans="1:9" x14ac:dyDescent="0.25">
      <c r="A2608" s="73" t="s">
        <v>93</v>
      </c>
      <c r="B2608" s="74">
        <v>46208</v>
      </c>
      <c r="C2608" s="73">
        <v>70</v>
      </c>
      <c r="D2608" s="73">
        <v>19</v>
      </c>
      <c r="E2608" s="75">
        <v>19</v>
      </c>
      <c r="F2608" s="73">
        <v>0</v>
      </c>
      <c r="G2608" s="73" t="s">
        <v>189</v>
      </c>
      <c r="H2608" s="73" t="s">
        <v>188</v>
      </c>
      <c r="I2608" s="73" t="s">
        <v>289</v>
      </c>
    </row>
    <row r="2609" spans="1:9" x14ac:dyDescent="0.25">
      <c r="A2609" s="73" t="s">
        <v>93</v>
      </c>
      <c r="B2609" s="74">
        <v>46210</v>
      </c>
      <c r="C2609" s="73">
        <v>44</v>
      </c>
      <c r="D2609" s="73">
        <v>10</v>
      </c>
      <c r="E2609" s="75">
        <v>10</v>
      </c>
      <c r="F2609" s="73">
        <v>0</v>
      </c>
      <c r="G2609" s="73" t="s">
        <v>189</v>
      </c>
      <c r="H2609" s="73" t="s">
        <v>188</v>
      </c>
      <c r="I2609" s="73" t="s">
        <v>288</v>
      </c>
    </row>
    <row r="2610" spans="1:9" x14ac:dyDescent="0.25">
      <c r="A2610" s="73" t="s">
        <v>93</v>
      </c>
      <c r="B2610" s="74">
        <v>46213</v>
      </c>
      <c r="C2610" s="73">
        <v>48</v>
      </c>
      <c r="D2610" s="73">
        <v>6</v>
      </c>
      <c r="E2610" s="75">
        <v>6</v>
      </c>
      <c r="F2610" s="73">
        <v>2</v>
      </c>
      <c r="G2610" s="73" t="s">
        <v>189</v>
      </c>
      <c r="H2610" s="73" t="s">
        <v>188</v>
      </c>
      <c r="I2610" s="73" t="s">
        <v>293</v>
      </c>
    </row>
    <row r="2611" spans="1:9" x14ac:dyDescent="0.25">
      <c r="A2611" s="73" t="s">
        <v>93</v>
      </c>
      <c r="B2611" s="74">
        <v>46215</v>
      </c>
      <c r="C2611" s="73">
        <v>44</v>
      </c>
      <c r="D2611" s="73">
        <v>7</v>
      </c>
      <c r="E2611" s="75">
        <v>7</v>
      </c>
      <c r="F2611" s="73">
        <v>0</v>
      </c>
      <c r="G2611" s="73" t="s">
        <v>189</v>
      </c>
      <c r="H2611" s="73" t="s">
        <v>188</v>
      </c>
      <c r="I2611" s="73" t="s">
        <v>289</v>
      </c>
    </row>
    <row r="2612" spans="1:9" x14ac:dyDescent="0.25">
      <c r="A2612" s="73" t="s">
        <v>94</v>
      </c>
      <c r="B2612" s="74">
        <v>46157</v>
      </c>
      <c r="C2612" s="73">
        <v>72</v>
      </c>
      <c r="D2612" s="73">
        <v>70</v>
      </c>
      <c r="E2612" s="75">
        <v>70</v>
      </c>
      <c r="F2612" s="73">
        <v>0</v>
      </c>
      <c r="G2612" s="73" t="s">
        <v>191</v>
      </c>
      <c r="H2612" s="73" t="s">
        <v>190</v>
      </c>
      <c r="I2612" s="73" t="s">
        <v>290</v>
      </c>
    </row>
    <row r="2613" spans="1:9" x14ac:dyDescent="0.25">
      <c r="A2613" s="73" t="s">
        <v>94</v>
      </c>
      <c r="B2613" s="74">
        <v>46160</v>
      </c>
      <c r="C2613" s="73">
        <v>34</v>
      </c>
      <c r="D2613" s="73">
        <v>33</v>
      </c>
      <c r="E2613" s="75">
        <v>33</v>
      </c>
      <c r="F2613" s="73">
        <v>0</v>
      </c>
      <c r="G2613" s="73" t="s">
        <v>191</v>
      </c>
      <c r="H2613" s="73" t="s">
        <v>190</v>
      </c>
      <c r="I2613" s="73" t="s">
        <v>290</v>
      </c>
    </row>
    <row r="2614" spans="1:9" x14ac:dyDescent="0.25">
      <c r="A2614" s="73" t="s">
        <v>94</v>
      </c>
      <c r="B2614" s="74">
        <v>46164</v>
      </c>
      <c r="C2614" s="73">
        <v>72</v>
      </c>
      <c r="D2614" s="73">
        <v>62</v>
      </c>
      <c r="E2614" s="75">
        <v>62</v>
      </c>
      <c r="F2614" s="73">
        <v>0</v>
      </c>
      <c r="G2614" s="73" t="s">
        <v>191</v>
      </c>
      <c r="H2614" s="73" t="s">
        <v>190</v>
      </c>
      <c r="I2614" s="73" t="s">
        <v>290</v>
      </c>
    </row>
    <row r="2615" spans="1:9" x14ac:dyDescent="0.25">
      <c r="A2615" s="73" t="s">
        <v>94</v>
      </c>
      <c r="B2615" s="74">
        <v>46167</v>
      </c>
      <c r="C2615" s="73">
        <v>42</v>
      </c>
      <c r="D2615" s="73">
        <v>35</v>
      </c>
      <c r="E2615" s="75">
        <v>35</v>
      </c>
      <c r="F2615" s="73">
        <v>0</v>
      </c>
      <c r="G2615" s="73" t="s">
        <v>191</v>
      </c>
      <c r="H2615" s="73" t="s">
        <v>190</v>
      </c>
      <c r="I2615" s="73" t="s">
        <v>290</v>
      </c>
    </row>
    <row r="2616" spans="1:9" x14ac:dyDescent="0.25">
      <c r="A2616" s="73" t="s">
        <v>94</v>
      </c>
      <c r="B2616" s="74">
        <v>46171</v>
      </c>
      <c r="C2616" s="73">
        <v>76</v>
      </c>
      <c r="D2616" s="73">
        <v>59</v>
      </c>
      <c r="E2616" s="75">
        <v>59</v>
      </c>
      <c r="F2616" s="73">
        <v>2</v>
      </c>
      <c r="G2616" s="73" t="s">
        <v>191</v>
      </c>
      <c r="H2616" s="73" t="s">
        <v>190</v>
      </c>
      <c r="I2616" s="73" t="s">
        <v>290</v>
      </c>
    </row>
    <row r="2617" spans="1:9" x14ac:dyDescent="0.25">
      <c r="A2617" s="73" t="s">
        <v>94</v>
      </c>
      <c r="B2617" s="74">
        <v>46174</v>
      </c>
      <c r="C2617" s="73">
        <v>98</v>
      </c>
      <c r="D2617" s="73">
        <v>15</v>
      </c>
      <c r="E2617" s="75">
        <v>15</v>
      </c>
      <c r="F2617" s="73">
        <v>2</v>
      </c>
      <c r="G2617" s="73" t="s">
        <v>191</v>
      </c>
      <c r="H2617" s="73" t="s">
        <v>190</v>
      </c>
      <c r="I2617" s="73" t="s">
        <v>290</v>
      </c>
    </row>
    <row r="2618" spans="1:9" x14ac:dyDescent="0.25">
      <c r="A2618" s="73" t="s">
        <v>94</v>
      </c>
      <c r="B2618" s="74">
        <v>46178</v>
      </c>
      <c r="C2618" s="73">
        <v>54</v>
      </c>
      <c r="D2618" s="73">
        <v>14</v>
      </c>
      <c r="E2618" s="75">
        <v>14</v>
      </c>
      <c r="F2618" s="73">
        <v>2</v>
      </c>
      <c r="G2618" s="73" t="s">
        <v>191</v>
      </c>
      <c r="H2618" s="73" t="s">
        <v>190</v>
      </c>
      <c r="I2618" s="73" t="s">
        <v>290</v>
      </c>
    </row>
    <row r="2619" spans="1:9" x14ac:dyDescent="0.25">
      <c r="A2619" s="73" t="s">
        <v>94</v>
      </c>
      <c r="B2619" s="74">
        <v>46181</v>
      </c>
      <c r="C2619" s="73">
        <v>98</v>
      </c>
      <c r="D2619" s="73">
        <v>4</v>
      </c>
      <c r="E2619" s="75">
        <v>4</v>
      </c>
      <c r="F2619" s="73">
        <v>2</v>
      </c>
      <c r="G2619" s="73" t="s">
        <v>191</v>
      </c>
      <c r="H2619" s="73" t="s">
        <v>190</v>
      </c>
      <c r="I2619" s="73" t="s">
        <v>290</v>
      </c>
    </row>
    <row r="2620" spans="1:9" x14ac:dyDescent="0.25">
      <c r="A2620" s="73" t="s">
        <v>94</v>
      </c>
      <c r="B2620" s="74">
        <v>46185</v>
      </c>
      <c r="C2620" s="73">
        <v>71</v>
      </c>
      <c r="D2620" s="73">
        <v>11</v>
      </c>
      <c r="E2620" s="75">
        <v>11</v>
      </c>
      <c r="F2620" s="73">
        <v>2</v>
      </c>
      <c r="G2620" s="73" t="s">
        <v>191</v>
      </c>
      <c r="H2620" s="73" t="s">
        <v>190</v>
      </c>
      <c r="I2620" s="73" t="s">
        <v>290</v>
      </c>
    </row>
    <row r="2621" spans="1:9" x14ac:dyDescent="0.25">
      <c r="A2621" s="73" t="s">
        <v>94</v>
      </c>
      <c r="B2621" s="74">
        <v>46188</v>
      </c>
      <c r="C2621" s="73">
        <v>98</v>
      </c>
      <c r="D2621" s="73">
        <v>11</v>
      </c>
      <c r="E2621" s="75">
        <v>11</v>
      </c>
      <c r="F2621" s="73">
        <v>2</v>
      </c>
      <c r="G2621" s="73" t="s">
        <v>191</v>
      </c>
      <c r="H2621" s="73" t="s">
        <v>190</v>
      </c>
      <c r="I2621" s="73" t="s">
        <v>290</v>
      </c>
    </row>
    <row r="2622" spans="1:9" x14ac:dyDescent="0.25">
      <c r="A2622" s="73" t="s">
        <v>94</v>
      </c>
      <c r="B2622" s="74">
        <v>46192</v>
      </c>
      <c r="C2622" s="73">
        <v>98</v>
      </c>
      <c r="D2622" s="73">
        <v>9</v>
      </c>
      <c r="E2622" s="75">
        <v>9</v>
      </c>
      <c r="F2622" s="73">
        <v>2</v>
      </c>
      <c r="G2622" s="73" t="s">
        <v>191</v>
      </c>
      <c r="H2622" s="73" t="s">
        <v>190</v>
      </c>
      <c r="I2622" s="73" t="s">
        <v>290</v>
      </c>
    </row>
    <row r="2623" spans="1:9" x14ac:dyDescent="0.25">
      <c r="A2623" s="73" t="s">
        <v>94</v>
      </c>
      <c r="B2623" s="74">
        <v>46195</v>
      </c>
      <c r="C2623" s="73">
        <v>98</v>
      </c>
      <c r="D2623" s="73">
        <v>36</v>
      </c>
      <c r="E2623" s="75">
        <v>36</v>
      </c>
      <c r="F2623" s="73">
        <v>2</v>
      </c>
      <c r="G2623" s="73" t="s">
        <v>191</v>
      </c>
      <c r="H2623" s="73" t="s">
        <v>190</v>
      </c>
      <c r="I2623" s="73" t="s">
        <v>290</v>
      </c>
    </row>
    <row r="2624" spans="1:9" x14ac:dyDescent="0.25">
      <c r="A2624" s="73" t="s">
        <v>94</v>
      </c>
      <c r="B2624" s="74">
        <v>46199</v>
      </c>
      <c r="C2624" s="73">
        <v>98</v>
      </c>
      <c r="D2624" s="73">
        <v>10</v>
      </c>
      <c r="E2624" s="75">
        <v>10</v>
      </c>
      <c r="F2624" s="73">
        <v>2</v>
      </c>
      <c r="G2624" s="73" t="s">
        <v>191</v>
      </c>
      <c r="H2624" s="73" t="s">
        <v>190</v>
      </c>
      <c r="I2624" s="73" t="s">
        <v>290</v>
      </c>
    </row>
    <row r="2625" spans="1:9" x14ac:dyDescent="0.25">
      <c r="A2625" s="73" t="s">
        <v>94</v>
      </c>
      <c r="B2625" s="74">
        <v>46202</v>
      </c>
      <c r="C2625" s="73">
        <v>98</v>
      </c>
      <c r="D2625" s="73">
        <v>14</v>
      </c>
      <c r="E2625" s="75">
        <v>14</v>
      </c>
      <c r="F2625" s="73">
        <v>2</v>
      </c>
      <c r="G2625" s="73" t="s">
        <v>191</v>
      </c>
      <c r="H2625" s="73" t="s">
        <v>190</v>
      </c>
      <c r="I2625" s="73" t="s">
        <v>290</v>
      </c>
    </row>
    <row r="2626" spans="1:9" x14ac:dyDescent="0.25">
      <c r="A2626" s="73" t="s">
        <v>94</v>
      </c>
      <c r="B2626" s="74">
        <v>46206</v>
      </c>
      <c r="C2626" s="73">
        <v>98</v>
      </c>
      <c r="D2626" s="73">
        <v>14</v>
      </c>
      <c r="E2626" s="75">
        <v>14</v>
      </c>
      <c r="F2626" s="73">
        <v>2</v>
      </c>
      <c r="G2626" s="73" t="s">
        <v>191</v>
      </c>
      <c r="H2626" s="73" t="s">
        <v>190</v>
      </c>
      <c r="I2626" s="73" t="s">
        <v>290</v>
      </c>
    </row>
    <row r="2627" spans="1:9" x14ac:dyDescent="0.25">
      <c r="A2627" s="73" t="s">
        <v>94</v>
      </c>
      <c r="B2627" s="74">
        <v>46209</v>
      </c>
      <c r="C2627" s="73">
        <v>98</v>
      </c>
      <c r="D2627" s="73">
        <v>3</v>
      </c>
      <c r="E2627" s="75">
        <v>3</v>
      </c>
      <c r="F2627" s="73">
        <v>2</v>
      </c>
      <c r="G2627" s="73" t="s">
        <v>191</v>
      </c>
      <c r="H2627" s="73" t="s">
        <v>190</v>
      </c>
      <c r="I2627" s="73" t="s">
        <v>290</v>
      </c>
    </row>
    <row r="2628" spans="1:9" x14ac:dyDescent="0.25">
      <c r="A2628" s="73" t="s">
        <v>94</v>
      </c>
      <c r="B2628" s="74">
        <v>46210</v>
      </c>
      <c r="C2628" s="73">
        <v>98</v>
      </c>
      <c r="D2628" s="73">
        <v>2</v>
      </c>
      <c r="E2628" s="75">
        <v>2</v>
      </c>
      <c r="F2628" s="73">
        <v>2</v>
      </c>
      <c r="G2628" s="73" t="s">
        <v>191</v>
      </c>
      <c r="H2628" s="73" t="s">
        <v>190</v>
      </c>
      <c r="I2628" s="73" t="s">
        <v>290</v>
      </c>
    </row>
    <row r="2629" spans="1:9" x14ac:dyDescent="0.25">
      <c r="A2629" s="73" t="s">
        <v>94</v>
      </c>
      <c r="B2629" s="74">
        <v>46213</v>
      </c>
      <c r="C2629" s="73">
        <v>98</v>
      </c>
      <c r="D2629" s="73">
        <v>21</v>
      </c>
      <c r="E2629" s="75">
        <v>21</v>
      </c>
      <c r="F2629" s="73">
        <v>2</v>
      </c>
      <c r="G2629" s="73" t="s">
        <v>191</v>
      </c>
      <c r="H2629" s="73" t="s">
        <v>190</v>
      </c>
      <c r="I2629" s="73" t="s">
        <v>290</v>
      </c>
    </row>
    <row r="2630" spans="1:9" x14ac:dyDescent="0.25">
      <c r="A2630" s="73" t="s">
        <v>94</v>
      </c>
      <c r="B2630" s="74">
        <v>46153</v>
      </c>
      <c r="C2630" s="73">
        <v>77</v>
      </c>
      <c r="D2630" s="73">
        <v>73</v>
      </c>
      <c r="E2630" s="75">
        <v>73</v>
      </c>
      <c r="F2630" s="73">
        <v>0</v>
      </c>
      <c r="G2630" s="73" t="s">
        <v>191</v>
      </c>
      <c r="H2630" s="73" t="s">
        <v>190</v>
      </c>
      <c r="I2630" s="73" t="s">
        <v>290</v>
      </c>
    </row>
    <row r="2631" spans="1:9" x14ac:dyDescent="0.25">
      <c r="A2631" s="73" t="s">
        <v>95</v>
      </c>
      <c r="B2631" s="74">
        <v>46157</v>
      </c>
      <c r="C2631" s="73">
        <v>104</v>
      </c>
      <c r="D2631" s="73">
        <v>91</v>
      </c>
      <c r="E2631" s="75">
        <v>91</v>
      </c>
      <c r="F2631" s="73">
        <v>0</v>
      </c>
      <c r="G2631" s="73" t="s">
        <v>193</v>
      </c>
      <c r="H2631" s="73" t="s">
        <v>192</v>
      </c>
      <c r="I2631" s="73" t="s">
        <v>290</v>
      </c>
    </row>
    <row r="2632" spans="1:9" x14ac:dyDescent="0.25">
      <c r="A2632" s="73" t="s">
        <v>95</v>
      </c>
      <c r="B2632" s="74">
        <v>46160</v>
      </c>
      <c r="C2632" s="73">
        <v>104</v>
      </c>
      <c r="D2632" s="73">
        <v>49</v>
      </c>
      <c r="E2632" s="75">
        <v>49</v>
      </c>
      <c r="F2632" s="73">
        <v>0</v>
      </c>
      <c r="G2632" s="73" t="s">
        <v>193</v>
      </c>
      <c r="H2632" s="73" t="s">
        <v>192</v>
      </c>
      <c r="I2632" s="73" t="s">
        <v>290</v>
      </c>
    </row>
    <row r="2633" spans="1:9" x14ac:dyDescent="0.25">
      <c r="A2633" s="73" t="s">
        <v>95</v>
      </c>
      <c r="B2633" s="74">
        <v>46164</v>
      </c>
      <c r="C2633" s="73">
        <v>104</v>
      </c>
      <c r="D2633" s="73">
        <v>87</v>
      </c>
      <c r="E2633" s="75">
        <v>87</v>
      </c>
      <c r="F2633" s="73">
        <v>0</v>
      </c>
      <c r="G2633" s="73" t="s">
        <v>193</v>
      </c>
      <c r="H2633" s="73" t="s">
        <v>192</v>
      </c>
      <c r="I2633" s="73" t="s">
        <v>290</v>
      </c>
    </row>
    <row r="2634" spans="1:9" x14ac:dyDescent="0.25">
      <c r="A2634" s="73" t="s">
        <v>95</v>
      </c>
      <c r="B2634" s="74">
        <v>46167</v>
      </c>
      <c r="C2634" s="73">
        <v>104</v>
      </c>
      <c r="D2634" s="73">
        <v>35</v>
      </c>
      <c r="E2634" s="75">
        <v>35</v>
      </c>
      <c r="F2634" s="73">
        <v>0</v>
      </c>
      <c r="G2634" s="73" t="s">
        <v>193</v>
      </c>
      <c r="H2634" s="73" t="s">
        <v>192</v>
      </c>
      <c r="I2634" s="73" t="s">
        <v>290</v>
      </c>
    </row>
    <row r="2635" spans="1:9" x14ac:dyDescent="0.25">
      <c r="A2635" s="73" t="s">
        <v>95</v>
      </c>
      <c r="B2635" s="74">
        <v>46171</v>
      </c>
      <c r="C2635" s="73">
        <v>104</v>
      </c>
      <c r="D2635" s="73">
        <v>53</v>
      </c>
      <c r="E2635" s="75">
        <v>53</v>
      </c>
      <c r="F2635" s="73">
        <v>2</v>
      </c>
      <c r="G2635" s="73" t="s">
        <v>193</v>
      </c>
      <c r="H2635" s="73" t="s">
        <v>192</v>
      </c>
      <c r="I2635" s="73" t="s">
        <v>290</v>
      </c>
    </row>
    <row r="2636" spans="1:9" x14ac:dyDescent="0.25">
      <c r="A2636" s="73" t="s">
        <v>95</v>
      </c>
      <c r="B2636" s="74">
        <v>46174</v>
      </c>
      <c r="C2636" s="73">
        <v>110</v>
      </c>
      <c r="D2636" s="73">
        <v>108</v>
      </c>
      <c r="E2636" s="75">
        <v>108</v>
      </c>
      <c r="F2636" s="73">
        <v>2</v>
      </c>
      <c r="G2636" s="73" t="s">
        <v>193</v>
      </c>
      <c r="H2636" s="73" t="s">
        <v>192</v>
      </c>
      <c r="I2636" s="73" t="s">
        <v>290</v>
      </c>
    </row>
    <row r="2637" spans="1:9" x14ac:dyDescent="0.25">
      <c r="A2637" s="73" t="s">
        <v>95</v>
      </c>
      <c r="B2637" s="74">
        <v>46178</v>
      </c>
      <c r="C2637" s="73">
        <v>104</v>
      </c>
      <c r="D2637" s="73">
        <v>90</v>
      </c>
      <c r="E2637" s="75">
        <v>90</v>
      </c>
      <c r="F2637" s="73">
        <v>2</v>
      </c>
      <c r="G2637" s="73" t="s">
        <v>193</v>
      </c>
      <c r="H2637" s="73" t="s">
        <v>192</v>
      </c>
      <c r="I2637" s="73" t="s">
        <v>290</v>
      </c>
    </row>
    <row r="2638" spans="1:9" x14ac:dyDescent="0.25">
      <c r="A2638" s="73" t="s">
        <v>95</v>
      </c>
      <c r="B2638" s="74">
        <v>46181</v>
      </c>
      <c r="C2638" s="73">
        <v>82</v>
      </c>
      <c r="D2638" s="73">
        <v>37</v>
      </c>
      <c r="E2638" s="75">
        <v>37</v>
      </c>
      <c r="F2638" s="73">
        <v>2</v>
      </c>
      <c r="G2638" s="73" t="s">
        <v>193</v>
      </c>
      <c r="H2638" s="73" t="s">
        <v>192</v>
      </c>
      <c r="I2638" s="73" t="s">
        <v>290</v>
      </c>
    </row>
    <row r="2639" spans="1:9" x14ac:dyDescent="0.25">
      <c r="A2639" s="73" t="s">
        <v>95</v>
      </c>
      <c r="B2639" s="74">
        <v>46185</v>
      </c>
      <c r="C2639" s="73">
        <v>104</v>
      </c>
      <c r="D2639" s="73">
        <v>70</v>
      </c>
      <c r="E2639" s="75">
        <v>70</v>
      </c>
      <c r="F2639" s="73">
        <v>2</v>
      </c>
      <c r="G2639" s="73" t="s">
        <v>193</v>
      </c>
      <c r="H2639" s="73" t="s">
        <v>192</v>
      </c>
      <c r="I2639" s="73" t="s">
        <v>290</v>
      </c>
    </row>
    <row r="2640" spans="1:9" x14ac:dyDescent="0.25">
      <c r="A2640" s="73" t="s">
        <v>95</v>
      </c>
      <c r="B2640" s="74">
        <v>46188</v>
      </c>
      <c r="C2640" s="73">
        <v>85</v>
      </c>
      <c r="D2640" s="73">
        <v>53</v>
      </c>
      <c r="E2640" s="75">
        <v>53</v>
      </c>
      <c r="F2640" s="73">
        <v>2</v>
      </c>
      <c r="G2640" s="73" t="s">
        <v>193</v>
      </c>
      <c r="H2640" s="73" t="s">
        <v>192</v>
      </c>
      <c r="I2640" s="73" t="s">
        <v>290</v>
      </c>
    </row>
    <row r="2641" spans="1:9" x14ac:dyDescent="0.25">
      <c r="A2641" s="73" t="s">
        <v>95</v>
      </c>
      <c r="B2641" s="74">
        <v>46192</v>
      </c>
      <c r="C2641" s="73">
        <v>104</v>
      </c>
      <c r="D2641" s="73">
        <v>62</v>
      </c>
      <c r="E2641" s="75">
        <v>62</v>
      </c>
      <c r="F2641" s="73">
        <v>2</v>
      </c>
      <c r="G2641" s="73" t="s">
        <v>193</v>
      </c>
      <c r="H2641" s="73" t="s">
        <v>192</v>
      </c>
      <c r="I2641" s="73" t="s">
        <v>290</v>
      </c>
    </row>
    <row r="2642" spans="1:9" x14ac:dyDescent="0.25">
      <c r="A2642" s="73" t="s">
        <v>95</v>
      </c>
      <c r="B2642" s="74">
        <v>46195</v>
      </c>
      <c r="C2642" s="73">
        <v>104</v>
      </c>
      <c r="D2642" s="73">
        <v>43</v>
      </c>
      <c r="E2642" s="75">
        <v>43</v>
      </c>
      <c r="F2642" s="73">
        <v>2</v>
      </c>
      <c r="G2642" s="73" t="s">
        <v>193</v>
      </c>
      <c r="H2642" s="73" t="s">
        <v>192</v>
      </c>
      <c r="I2642" s="73" t="s">
        <v>290</v>
      </c>
    </row>
    <row r="2643" spans="1:9" x14ac:dyDescent="0.25">
      <c r="A2643" s="73" t="s">
        <v>95</v>
      </c>
      <c r="B2643" s="74">
        <v>46199</v>
      </c>
      <c r="C2643" s="73">
        <v>87</v>
      </c>
      <c r="D2643" s="73">
        <v>62</v>
      </c>
      <c r="E2643" s="75">
        <v>62</v>
      </c>
      <c r="F2643" s="73">
        <v>2</v>
      </c>
      <c r="G2643" s="73" t="s">
        <v>193</v>
      </c>
      <c r="H2643" s="73" t="s">
        <v>192</v>
      </c>
      <c r="I2643" s="73" t="s">
        <v>290</v>
      </c>
    </row>
    <row r="2644" spans="1:9" x14ac:dyDescent="0.25">
      <c r="A2644" s="73" t="s">
        <v>95</v>
      </c>
      <c r="B2644" s="74">
        <v>46202</v>
      </c>
      <c r="C2644" s="73">
        <v>104</v>
      </c>
      <c r="D2644" s="73">
        <v>52</v>
      </c>
      <c r="E2644" s="75">
        <v>52</v>
      </c>
      <c r="F2644" s="73">
        <v>2</v>
      </c>
      <c r="G2644" s="73" t="s">
        <v>193</v>
      </c>
      <c r="H2644" s="73" t="s">
        <v>192</v>
      </c>
      <c r="I2644" s="73" t="s">
        <v>290</v>
      </c>
    </row>
    <row r="2645" spans="1:9" x14ac:dyDescent="0.25">
      <c r="A2645" s="73" t="s">
        <v>95</v>
      </c>
      <c r="B2645" s="74">
        <v>46206</v>
      </c>
      <c r="C2645" s="73">
        <v>110</v>
      </c>
      <c r="D2645" s="73">
        <v>110</v>
      </c>
      <c r="E2645" s="75">
        <v>110</v>
      </c>
      <c r="F2645" s="73">
        <v>1</v>
      </c>
      <c r="G2645" s="73" t="s">
        <v>193</v>
      </c>
      <c r="H2645" s="73" t="s">
        <v>192</v>
      </c>
      <c r="I2645" s="73" t="s">
        <v>290</v>
      </c>
    </row>
    <row r="2646" spans="1:9" x14ac:dyDescent="0.25">
      <c r="A2646" s="73" t="s">
        <v>95</v>
      </c>
      <c r="B2646" s="74">
        <v>46209</v>
      </c>
      <c r="C2646" s="73">
        <v>104</v>
      </c>
      <c r="D2646" s="73">
        <v>86</v>
      </c>
      <c r="E2646" s="75">
        <v>86</v>
      </c>
      <c r="F2646" s="73">
        <v>2</v>
      </c>
      <c r="G2646" s="73" t="s">
        <v>193</v>
      </c>
      <c r="H2646" s="73" t="s">
        <v>192</v>
      </c>
      <c r="I2646" s="73" t="s">
        <v>290</v>
      </c>
    </row>
    <row r="2647" spans="1:9" x14ac:dyDescent="0.25">
      <c r="A2647" s="73" t="s">
        <v>95</v>
      </c>
      <c r="B2647" s="74">
        <v>46210</v>
      </c>
      <c r="C2647" s="73">
        <v>104</v>
      </c>
      <c r="D2647" s="73">
        <v>34</v>
      </c>
      <c r="E2647" s="75">
        <v>34</v>
      </c>
      <c r="F2647" s="73">
        <v>2</v>
      </c>
      <c r="G2647" s="73" t="s">
        <v>193</v>
      </c>
      <c r="H2647" s="73" t="s">
        <v>192</v>
      </c>
      <c r="I2647" s="73" t="s">
        <v>290</v>
      </c>
    </row>
    <row r="2648" spans="1:9" x14ac:dyDescent="0.25">
      <c r="A2648" s="73" t="s">
        <v>95</v>
      </c>
      <c r="B2648" s="74">
        <v>46213</v>
      </c>
      <c r="C2648" s="73">
        <v>104</v>
      </c>
      <c r="D2648" s="73">
        <v>39</v>
      </c>
      <c r="E2648" s="75">
        <v>39</v>
      </c>
      <c r="F2648" s="73">
        <v>2</v>
      </c>
      <c r="G2648" s="73" t="s">
        <v>193</v>
      </c>
      <c r="H2648" s="73" t="s">
        <v>192</v>
      </c>
      <c r="I2648" s="73" t="s">
        <v>290</v>
      </c>
    </row>
    <row r="2649" spans="1:9" x14ac:dyDescent="0.25">
      <c r="A2649" s="73" t="s">
        <v>95</v>
      </c>
      <c r="B2649" s="74">
        <v>46153</v>
      </c>
      <c r="C2649" s="73">
        <v>90</v>
      </c>
      <c r="D2649" s="73">
        <v>78</v>
      </c>
      <c r="E2649" s="75">
        <v>78</v>
      </c>
      <c r="F2649" s="73">
        <v>0</v>
      </c>
      <c r="G2649" s="73" t="s">
        <v>193</v>
      </c>
      <c r="H2649" s="73" t="s">
        <v>192</v>
      </c>
      <c r="I2649" s="73" t="s">
        <v>290</v>
      </c>
    </row>
    <row r="2650" spans="1:9" x14ac:dyDescent="0.25">
      <c r="A2650" s="73" t="s">
        <v>96</v>
      </c>
      <c r="B2650" s="74">
        <v>46154</v>
      </c>
      <c r="C2650" s="73">
        <v>39</v>
      </c>
      <c r="D2650" s="73">
        <v>27</v>
      </c>
      <c r="E2650" s="75">
        <v>27</v>
      </c>
      <c r="F2650" s="73">
        <v>0</v>
      </c>
      <c r="G2650" s="73" t="s">
        <v>195</v>
      </c>
      <c r="H2650" s="73" t="s">
        <v>194</v>
      </c>
      <c r="I2650" s="73" t="s">
        <v>291</v>
      </c>
    </row>
    <row r="2651" spans="1:9" x14ac:dyDescent="0.25">
      <c r="A2651" s="73" t="s">
        <v>96</v>
      </c>
      <c r="B2651" s="74">
        <v>46161</v>
      </c>
      <c r="C2651" s="73">
        <v>39</v>
      </c>
      <c r="D2651" s="73">
        <v>23</v>
      </c>
      <c r="E2651" s="75">
        <v>23</v>
      </c>
      <c r="F2651" s="73">
        <v>0</v>
      </c>
      <c r="G2651" s="73" t="s">
        <v>195</v>
      </c>
      <c r="H2651" s="73" t="s">
        <v>194</v>
      </c>
      <c r="I2651" s="73" t="s">
        <v>291</v>
      </c>
    </row>
    <row r="2652" spans="1:9" x14ac:dyDescent="0.25">
      <c r="A2652" s="73" t="s">
        <v>96</v>
      </c>
      <c r="B2652" s="74">
        <v>46168</v>
      </c>
      <c r="C2652" s="73">
        <v>38</v>
      </c>
      <c r="D2652" s="73">
        <v>30</v>
      </c>
      <c r="E2652" s="75">
        <v>30</v>
      </c>
      <c r="F2652" s="73">
        <v>0</v>
      </c>
      <c r="G2652" s="73" t="s">
        <v>195</v>
      </c>
      <c r="H2652" s="73" t="s">
        <v>194</v>
      </c>
      <c r="I2652" s="73" t="s">
        <v>291</v>
      </c>
    </row>
    <row r="2653" spans="1:9" x14ac:dyDescent="0.25">
      <c r="A2653" s="73" t="s">
        <v>96</v>
      </c>
      <c r="B2653" s="74">
        <v>46175</v>
      </c>
      <c r="C2653" s="73">
        <v>39</v>
      </c>
      <c r="D2653" s="73">
        <v>10</v>
      </c>
      <c r="E2653" s="75">
        <v>10</v>
      </c>
      <c r="F2653" s="73">
        <v>5</v>
      </c>
      <c r="G2653" s="73" t="s">
        <v>195</v>
      </c>
      <c r="H2653" s="73" t="s">
        <v>194</v>
      </c>
      <c r="I2653" s="73" t="s">
        <v>291</v>
      </c>
    </row>
    <row r="2654" spans="1:9" x14ac:dyDescent="0.25">
      <c r="A2654" s="73" t="s">
        <v>96</v>
      </c>
      <c r="B2654" s="74">
        <v>46182</v>
      </c>
      <c r="C2654" s="73">
        <v>39</v>
      </c>
      <c r="D2654" s="73">
        <v>7</v>
      </c>
      <c r="E2654" s="75">
        <v>7</v>
      </c>
      <c r="F2654" s="73">
        <v>5</v>
      </c>
      <c r="G2654" s="73" t="s">
        <v>195</v>
      </c>
      <c r="H2654" s="73" t="s">
        <v>194</v>
      </c>
      <c r="I2654" s="73" t="s">
        <v>291</v>
      </c>
    </row>
    <row r="2655" spans="1:9" x14ac:dyDescent="0.25">
      <c r="A2655" s="73" t="s">
        <v>96</v>
      </c>
      <c r="B2655" s="74">
        <v>46189</v>
      </c>
      <c r="C2655" s="73">
        <v>39</v>
      </c>
      <c r="D2655" s="73">
        <v>3</v>
      </c>
      <c r="E2655" s="75">
        <v>3</v>
      </c>
      <c r="F2655" s="73">
        <v>5</v>
      </c>
      <c r="G2655" s="73" t="s">
        <v>195</v>
      </c>
      <c r="H2655" s="73" t="s">
        <v>194</v>
      </c>
      <c r="I2655" s="73" t="s">
        <v>291</v>
      </c>
    </row>
    <row r="2656" spans="1:9" x14ac:dyDescent="0.25">
      <c r="A2656" s="73" t="s">
        <v>96</v>
      </c>
      <c r="B2656" s="74">
        <v>46196</v>
      </c>
      <c r="C2656" s="73">
        <v>36</v>
      </c>
      <c r="D2656" s="73">
        <v>10</v>
      </c>
      <c r="E2656" s="75">
        <v>10</v>
      </c>
      <c r="F2656" s="73">
        <v>5</v>
      </c>
      <c r="G2656" s="73" t="s">
        <v>195</v>
      </c>
      <c r="H2656" s="73" t="s">
        <v>194</v>
      </c>
      <c r="I2656" s="73" t="s">
        <v>291</v>
      </c>
    </row>
    <row r="2657" spans="1:9" x14ac:dyDescent="0.25">
      <c r="A2657" s="73" t="s">
        <v>96</v>
      </c>
      <c r="B2657" s="74">
        <v>46203</v>
      </c>
      <c r="C2657" s="73">
        <v>39</v>
      </c>
      <c r="D2657" s="73">
        <v>8</v>
      </c>
      <c r="E2657" s="75">
        <v>8</v>
      </c>
      <c r="F2657" s="73">
        <v>5</v>
      </c>
      <c r="G2657" s="73" t="s">
        <v>195</v>
      </c>
      <c r="H2657" s="73" t="s">
        <v>194</v>
      </c>
      <c r="I2657" s="73" t="s">
        <v>291</v>
      </c>
    </row>
    <row r="2658" spans="1:9" x14ac:dyDescent="0.25">
      <c r="A2658" s="73" t="s">
        <v>96</v>
      </c>
      <c r="B2658" s="74">
        <v>46210</v>
      </c>
      <c r="C2658" s="73">
        <v>39</v>
      </c>
      <c r="D2658" s="73">
        <v>10</v>
      </c>
      <c r="E2658" s="75">
        <v>10</v>
      </c>
      <c r="F2658" s="73">
        <v>5</v>
      </c>
      <c r="G2658" s="73" t="s">
        <v>195</v>
      </c>
      <c r="H2658" s="73" t="s">
        <v>194</v>
      </c>
      <c r="I2658" s="73" t="s">
        <v>291</v>
      </c>
    </row>
    <row r="2659" spans="1:9" x14ac:dyDescent="0.25">
      <c r="A2659" s="73" t="s">
        <v>97</v>
      </c>
      <c r="B2659" s="74">
        <v>46154</v>
      </c>
      <c r="C2659" s="73">
        <v>32</v>
      </c>
      <c r="D2659" s="73">
        <v>19</v>
      </c>
      <c r="E2659" s="75">
        <v>19</v>
      </c>
      <c r="F2659" s="73">
        <v>0</v>
      </c>
      <c r="G2659" s="73" t="s">
        <v>197</v>
      </c>
      <c r="H2659" s="73" t="s">
        <v>196</v>
      </c>
      <c r="I2659" s="73" t="s">
        <v>291</v>
      </c>
    </row>
    <row r="2660" spans="1:9" x14ac:dyDescent="0.25">
      <c r="A2660" s="73" t="s">
        <v>97</v>
      </c>
      <c r="B2660" s="74">
        <v>46161</v>
      </c>
      <c r="C2660" s="73">
        <v>34</v>
      </c>
      <c r="D2660" s="73">
        <v>31</v>
      </c>
      <c r="E2660" s="75">
        <v>31</v>
      </c>
      <c r="F2660" s="73">
        <v>0</v>
      </c>
      <c r="G2660" s="73" t="s">
        <v>197</v>
      </c>
      <c r="H2660" s="73" t="s">
        <v>196</v>
      </c>
      <c r="I2660" s="73" t="s">
        <v>291</v>
      </c>
    </row>
    <row r="2661" spans="1:9" x14ac:dyDescent="0.25">
      <c r="A2661" s="73" t="s">
        <v>97</v>
      </c>
      <c r="B2661" s="74">
        <v>46168</v>
      </c>
      <c r="C2661" s="73">
        <v>32</v>
      </c>
      <c r="D2661" s="73">
        <v>24</v>
      </c>
      <c r="E2661" s="75">
        <v>24</v>
      </c>
      <c r="F2661" s="73">
        <v>0</v>
      </c>
      <c r="G2661" s="73" t="s">
        <v>197</v>
      </c>
      <c r="H2661" s="73" t="s">
        <v>196</v>
      </c>
      <c r="I2661" s="73" t="s">
        <v>291</v>
      </c>
    </row>
    <row r="2662" spans="1:9" x14ac:dyDescent="0.25">
      <c r="A2662" s="73" t="s">
        <v>97</v>
      </c>
      <c r="B2662" s="74">
        <v>46175</v>
      </c>
      <c r="C2662" s="73">
        <v>32</v>
      </c>
      <c r="D2662" s="73">
        <v>25</v>
      </c>
      <c r="E2662" s="75">
        <v>25</v>
      </c>
      <c r="F2662" s="73">
        <v>5</v>
      </c>
      <c r="G2662" s="73" t="s">
        <v>197</v>
      </c>
      <c r="H2662" s="73" t="s">
        <v>196</v>
      </c>
      <c r="I2662" s="73" t="s">
        <v>291</v>
      </c>
    </row>
    <row r="2663" spans="1:9" x14ac:dyDescent="0.25">
      <c r="A2663" s="73" t="s">
        <v>97</v>
      </c>
      <c r="B2663" s="74">
        <v>46182</v>
      </c>
      <c r="C2663" s="73">
        <v>32</v>
      </c>
      <c r="D2663" s="73">
        <v>15</v>
      </c>
      <c r="E2663" s="75">
        <v>15</v>
      </c>
      <c r="F2663" s="73">
        <v>5</v>
      </c>
      <c r="G2663" s="73" t="s">
        <v>197</v>
      </c>
      <c r="H2663" s="73" t="s">
        <v>196</v>
      </c>
      <c r="I2663" s="73" t="s">
        <v>291</v>
      </c>
    </row>
    <row r="2664" spans="1:9" x14ac:dyDescent="0.25">
      <c r="A2664" s="73" t="s">
        <v>97</v>
      </c>
      <c r="B2664" s="74">
        <v>46189</v>
      </c>
      <c r="C2664" s="73">
        <v>30</v>
      </c>
      <c r="D2664" s="73">
        <v>18</v>
      </c>
      <c r="E2664" s="75">
        <v>18</v>
      </c>
      <c r="F2664" s="73">
        <v>5</v>
      </c>
      <c r="G2664" s="73" t="s">
        <v>197</v>
      </c>
      <c r="H2664" s="73" t="s">
        <v>196</v>
      </c>
      <c r="I2664" s="73" t="s">
        <v>291</v>
      </c>
    </row>
    <row r="2665" spans="1:9" x14ac:dyDescent="0.25">
      <c r="A2665" s="73" t="s">
        <v>97</v>
      </c>
      <c r="B2665" s="74">
        <v>46196</v>
      </c>
      <c r="C2665" s="73">
        <v>32</v>
      </c>
      <c r="D2665" s="73">
        <v>13</v>
      </c>
      <c r="E2665" s="75">
        <v>13</v>
      </c>
      <c r="F2665" s="73">
        <v>5</v>
      </c>
      <c r="G2665" s="73" t="s">
        <v>197</v>
      </c>
      <c r="H2665" s="73" t="s">
        <v>196</v>
      </c>
      <c r="I2665" s="73" t="s">
        <v>291</v>
      </c>
    </row>
    <row r="2666" spans="1:9" x14ac:dyDescent="0.25">
      <c r="A2666" s="73" t="s">
        <v>97</v>
      </c>
      <c r="B2666" s="74">
        <v>46203</v>
      </c>
      <c r="C2666" s="73">
        <v>32</v>
      </c>
      <c r="D2666" s="73">
        <v>24</v>
      </c>
      <c r="E2666" s="75">
        <v>24</v>
      </c>
      <c r="F2666" s="73">
        <v>5</v>
      </c>
      <c r="G2666" s="73" t="s">
        <v>197</v>
      </c>
      <c r="H2666" s="73" t="s">
        <v>196</v>
      </c>
      <c r="I2666" s="73" t="s">
        <v>291</v>
      </c>
    </row>
    <row r="2667" spans="1:9" x14ac:dyDescent="0.25">
      <c r="A2667" s="73" t="s">
        <v>97</v>
      </c>
      <c r="B2667" s="74">
        <v>46210</v>
      </c>
      <c r="C2667" s="73">
        <v>32</v>
      </c>
      <c r="D2667" s="73">
        <v>16</v>
      </c>
      <c r="E2667" s="75">
        <v>16</v>
      </c>
      <c r="F2667" s="73">
        <v>5</v>
      </c>
      <c r="G2667" s="73" t="s">
        <v>197</v>
      </c>
      <c r="H2667" s="73" t="s">
        <v>196</v>
      </c>
      <c r="I2667" s="73" t="s">
        <v>291</v>
      </c>
    </row>
    <row r="2668" spans="1:9" x14ac:dyDescent="0.25">
      <c r="A2668" s="73" t="s">
        <v>98</v>
      </c>
      <c r="B2668" s="74">
        <v>46164</v>
      </c>
      <c r="C2668" s="73">
        <v>31</v>
      </c>
      <c r="D2668" s="73">
        <v>31</v>
      </c>
      <c r="E2668" s="75">
        <v>31</v>
      </c>
      <c r="F2668" s="73">
        <v>0</v>
      </c>
      <c r="G2668" s="73" t="s">
        <v>199</v>
      </c>
      <c r="H2668" s="73" t="s">
        <v>198</v>
      </c>
      <c r="I2668" s="73" t="s">
        <v>291</v>
      </c>
    </row>
    <row r="2669" spans="1:9" x14ac:dyDescent="0.25">
      <c r="A2669" s="73" t="s">
        <v>98</v>
      </c>
      <c r="B2669" s="74">
        <v>46171</v>
      </c>
      <c r="C2669" s="73">
        <v>30</v>
      </c>
      <c r="D2669" s="73">
        <v>19</v>
      </c>
      <c r="E2669" s="75">
        <v>19</v>
      </c>
      <c r="F2669" s="73">
        <v>3</v>
      </c>
      <c r="G2669" s="73" t="s">
        <v>199</v>
      </c>
      <c r="H2669" s="73" t="s">
        <v>198</v>
      </c>
      <c r="I2669" s="73" t="s">
        <v>291</v>
      </c>
    </row>
    <row r="2670" spans="1:9" x14ac:dyDescent="0.25">
      <c r="A2670" s="73" t="s">
        <v>98</v>
      </c>
      <c r="B2670" s="74">
        <v>46176</v>
      </c>
      <c r="C2670" s="73">
        <v>36</v>
      </c>
      <c r="D2670" s="73">
        <v>1</v>
      </c>
      <c r="E2670" s="75">
        <v>1</v>
      </c>
      <c r="F2670" s="73">
        <v>3</v>
      </c>
      <c r="G2670" s="73" t="s">
        <v>199</v>
      </c>
      <c r="H2670" s="73" t="s">
        <v>198</v>
      </c>
      <c r="I2670" s="73" t="s">
        <v>291</v>
      </c>
    </row>
    <row r="2671" spans="1:9" x14ac:dyDescent="0.25">
      <c r="A2671" s="73" t="s">
        <v>98</v>
      </c>
      <c r="B2671" s="74">
        <v>46178</v>
      </c>
      <c r="C2671" s="73">
        <v>36</v>
      </c>
      <c r="D2671" s="73">
        <v>7</v>
      </c>
      <c r="E2671" s="75">
        <v>7</v>
      </c>
      <c r="F2671" s="73">
        <v>3</v>
      </c>
      <c r="G2671" s="73" t="s">
        <v>199</v>
      </c>
      <c r="H2671" s="73" t="s">
        <v>198</v>
      </c>
      <c r="I2671" s="73" t="s">
        <v>291</v>
      </c>
    </row>
    <row r="2672" spans="1:9" x14ac:dyDescent="0.25">
      <c r="A2672" s="73" t="s">
        <v>98</v>
      </c>
      <c r="B2672" s="74">
        <v>46183</v>
      </c>
      <c r="C2672" s="73">
        <v>36</v>
      </c>
      <c r="D2672" s="73">
        <v>1</v>
      </c>
      <c r="E2672" s="75">
        <v>1</v>
      </c>
      <c r="F2672" s="73">
        <v>3</v>
      </c>
      <c r="G2672" s="73" t="s">
        <v>199</v>
      </c>
      <c r="H2672" s="73" t="s">
        <v>198</v>
      </c>
      <c r="I2672" s="73" t="s">
        <v>291</v>
      </c>
    </row>
    <row r="2673" spans="1:9" x14ac:dyDescent="0.25">
      <c r="A2673" s="73" t="s">
        <v>98</v>
      </c>
      <c r="B2673" s="74">
        <v>46185</v>
      </c>
      <c r="C2673" s="73">
        <v>36</v>
      </c>
      <c r="D2673" s="73">
        <v>3</v>
      </c>
      <c r="E2673" s="75">
        <v>3</v>
      </c>
      <c r="F2673" s="73">
        <v>3</v>
      </c>
      <c r="G2673" s="73" t="s">
        <v>199</v>
      </c>
      <c r="H2673" s="73" t="s">
        <v>198</v>
      </c>
      <c r="I2673" s="73" t="s">
        <v>291</v>
      </c>
    </row>
    <row r="2674" spans="1:9" x14ac:dyDescent="0.25">
      <c r="A2674" s="73" t="s">
        <v>98</v>
      </c>
      <c r="B2674" s="74">
        <v>46190</v>
      </c>
      <c r="C2674" s="73">
        <v>37</v>
      </c>
      <c r="D2674" s="73">
        <v>28</v>
      </c>
      <c r="E2674" s="75">
        <v>28</v>
      </c>
      <c r="F2674" s="73">
        <v>3</v>
      </c>
      <c r="G2674" s="73" t="s">
        <v>199</v>
      </c>
      <c r="H2674" s="73" t="s">
        <v>198</v>
      </c>
      <c r="I2674" s="73" t="s">
        <v>291</v>
      </c>
    </row>
    <row r="2675" spans="1:9" x14ac:dyDescent="0.25">
      <c r="A2675" s="73" t="s">
        <v>98</v>
      </c>
      <c r="B2675" s="74">
        <v>46192</v>
      </c>
      <c r="C2675" s="73">
        <v>36</v>
      </c>
      <c r="D2675" s="73">
        <v>1</v>
      </c>
      <c r="E2675" s="75">
        <v>1</v>
      </c>
      <c r="F2675" s="73">
        <v>3</v>
      </c>
      <c r="G2675" s="73" t="s">
        <v>199</v>
      </c>
      <c r="H2675" s="73" t="s">
        <v>198</v>
      </c>
      <c r="I2675" s="73" t="s">
        <v>291</v>
      </c>
    </row>
    <row r="2676" spans="1:9" x14ac:dyDescent="0.25">
      <c r="A2676" s="73" t="s">
        <v>98</v>
      </c>
      <c r="B2676" s="74">
        <v>46197</v>
      </c>
      <c r="C2676" s="73">
        <v>34</v>
      </c>
      <c r="D2676" s="73">
        <v>4</v>
      </c>
      <c r="E2676" s="75">
        <v>4</v>
      </c>
      <c r="F2676" s="73">
        <v>3</v>
      </c>
      <c r="G2676" s="73" t="s">
        <v>199</v>
      </c>
      <c r="H2676" s="73" t="s">
        <v>198</v>
      </c>
      <c r="I2676" s="73" t="s">
        <v>291</v>
      </c>
    </row>
    <row r="2677" spans="1:9" x14ac:dyDescent="0.25">
      <c r="A2677" s="73" t="s">
        <v>98</v>
      </c>
      <c r="B2677" s="74">
        <v>46199</v>
      </c>
      <c r="C2677" s="73">
        <v>36</v>
      </c>
      <c r="D2677" s="73">
        <v>0</v>
      </c>
      <c r="E2677" s="75">
        <v>0</v>
      </c>
      <c r="F2677" s="73">
        <v>3</v>
      </c>
      <c r="G2677" s="73" t="s">
        <v>199</v>
      </c>
      <c r="H2677" s="73" t="s">
        <v>198</v>
      </c>
      <c r="I2677" s="73" t="s">
        <v>291</v>
      </c>
    </row>
    <row r="2678" spans="1:9" x14ac:dyDescent="0.25">
      <c r="A2678" s="73" t="s">
        <v>98</v>
      </c>
      <c r="B2678" s="74">
        <v>46204</v>
      </c>
      <c r="C2678" s="73">
        <v>36</v>
      </c>
      <c r="D2678" s="73">
        <v>6</v>
      </c>
      <c r="E2678" s="75">
        <v>6</v>
      </c>
      <c r="F2678" s="73">
        <v>3</v>
      </c>
      <c r="G2678" s="73" t="s">
        <v>199</v>
      </c>
      <c r="H2678" s="73" t="s">
        <v>198</v>
      </c>
      <c r="I2678" s="73" t="s">
        <v>291</v>
      </c>
    </row>
    <row r="2679" spans="1:9" x14ac:dyDescent="0.25">
      <c r="A2679" s="73" t="s">
        <v>98</v>
      </c>
      <c r="B2679" s="74">
        <v>46206</v>
      </c>
      <c r="C2679" s="73">
        <v>36</v>
      </c>
      <c r="D2679" s="73">
        <v>0</v>
      </c>
      <c r="E2679" s="75">
        <v>0</v>
      </c>
      <c r="F2679" s="73">
        <v>3</v>
      </c>
      <c r="G2679" s="73" t="s">
        <v>199</v>
      </c>
      <c r="H2679" s="73" t="s">
        <v>198</v>
      </c>
      <c r="I2679" s="73" t="s">
        <v>291</v>
      </c>
    </row>
    <row r="2680" spans="1:9" x14ac:dyDescent="0.25">
      <c r="A2680" s="73" t="s">
        <v>98</v>
      </c>
      <c r="B2680" s="74">
        <v>46211</v>
      </c>
      <c r="C2680" s="73">
        <v>36</v>
      </c>
      <c r="D2680" s="73">
        <v>0</v>
      </c>
      <c r="E2680" s="75">
        <v>0</v>
      </c>
      <c r="F2680" s="73">
        <v>3</v>
      </c>
      <c r="G2680" s="73" t="s">
        <v>199</v>
      </c>
      <c r="H2680" s="73" t="s">
        <v>198</v>
      </c>
      <c r="I2680" s="73" t="s">
        <v>291</v>
      </c>
    </row>
    <row r="2681" spans="1:9" x14ac:dyDescent="0.25">
      <c r="A2681" s="73" t="s">
        <v>98</v>
      </c>
      <c r="B2681" s="74">
        <v>46213</v>
      </c>
      <c r="C2681" s="73">
        <v>36</v>
      </c>
      <c r="D2681" s="73">
        <v>0</v>
      </c>
      <c r="E2681" s="75">
        <v>0</v>
      </c>
      <c r="F2681" s="73">
        <v>3</v>
      </c>
      <c r="G2681" s="73" t="s">
        <v>199</v>
      </c>
      <c r="H2681" s="73" t="s">
        <v>198</v>
      </c>
      <c r="I2681" s="73" t="s">
        <v>291</v>
      </c>
    </row>
    <row r="2682" spans="1:9" x14ac:dyDescent="0.25">
      <c r="A2682" s="73" t="s">
        <v>98</v>
      </c>
      <c r="B2682" s="74">
        <v>46153</v>
      </c>
      <c r="C2682" s="73">
        <v>31</v>
      </c>
      <c r="D2682" s="73">
        <v>18</v>
      </c>
      <c r="E2682" s="75">
        <v>18</v>
      </c>
      <c r="F2682" s="73">
        <v>0</v>
      </c>
      <c r="G2682" s="73" t="s">
        <v>199</v>
      </c>
      <c r="H2682" s="73" t="s">
        <v>198</v>
      </c>
      <c r="I2682" s="73" t="s">
        <v>291</v>
      </c>
    </row>
    <row r="2683" spans="1:9" x14ac:dyDescent="0.25">
      <c r="A2683" s="73" t="s">
        <v>98</v>
      </c>
      <c r="B2683" s="74">
        <v>46158</v>
      </c>
      <c r="C2683" s="73">
        <v>31</v>
      </c>
      <c r="D2683" s="73">
        <v>27</v>
      </c>
      <c r="E2683" s="75">
        <v>27</v>
      </c>
      <c r="F2683" s="73">
        <v>0</v>
      </c>
      <c r="G2683" s="73" t="s">
        <v>199</v>
      </c>
      <c r="H2683" s="73" t="s">
        <v>198</v>
      </c>
      <c r="I2683" s="73" t="s">
        <v>291</v>
      </c>
    </row>
    <row r="2684" spans="1:9" x14ac:dyDescent="0.25">
      <c r="A2684" s="73" t="s">
        <v>99</v>
      </c>
      <c r="B2684" s="74">
        <v>46153</v>
      </c>
      <c r="C2684" s="73">
        <v>42</v>
      </c>
      <c r="D2684" s="73">
        <v>22</v>
      </c>
      <c r="E2684" s="75">
        <v>22</v>
      </c>
      <c r="F2684" s="73">
        <v>0</v>
      </c>
      <c r="G2684" s="73" t="s">
        <v>201</v>
      </c>
      <c r="H2684" s="73" t="s">
        <v>200</v>
      </c>
      <c r="I2684" s="73" t="s">
        <v>291</v>
      </c>
    </row>
    <row r="2685" spans="1:9" x14ac:dyDescent="0.25">
      <c r="A2685" s="73" t="s">
        <v>99</v>
      </c>
      <c r="B2685" s="74">
        <v>46160</v>
      </c>
      <c r="C2685" s="73">
        <v>42</v>
      </c>
      <c r="D2685" s="73">
        <v>16</v>
      </c>
      <c r="E2685" s="75">
        <v>16</v>
      </c>
      <c r="F2685" s="73">
        <v>0</v>
      </c>
      <c r="G2685" s="73" t="s">
        <v>201</v>
      </c>
      <c r="H2685" s="73" t="s">
        <v>200</v>
      </c>
      <c r="I2685" s="73" t="s">
        <v>291</v>
      </c>
    </row>
    <row r="2686" spans="1:9" x14ac:dyDescent="0.25">
      <c r="A2686" s="73" t="s">
        <v>99</v>
      </c>
      <c r="B2686" s="74">
        <v>46167</v>
      </c>
      <c r="C2686" s="73">
        <v>42</v>
      </c>
      <c r="D2686" s="73">
        <v>40</v>
      </c>
      <c r="E2686" s="75">
        <v>40</v>
      </c>
      <c r="F2686" s="73">
        <v>0</v>
      </c>
      <c r="G2686" s="73" t="s">
        <v>201</v>
      </c>
      <c r="H2686" s="73" t="s">
        <v>200</v>
      </c>
      <c r="I2686" s="73" t="s">
        <v>291</v>
      </c>
    </row>
    <row r="2687" spans="1:9" x14ac:dyDescent="0.25">
      <c r="A2687" s="73" t="s">
        <v>99</v>
      </c>
      <c r="B2687" s="74">
        <v>46174</v>
      </c>
      <c r="C2687" s="73">
        <v>42</v>
      </c>
      <c r="D2687" s="73">
        <v>12</v>
      </c>
      <c r="E2687" s="75">
        <v>12</v>
      </c>
      <c r="F2687" s="73">
        <v>3</v>
      </c>
      <c r="G2687" s="73" t="s">
        <v>201</v>
      </c>
      <c r="H2687" s="73" t="s">
        <v>200</v>
      </c>
      <c r="I2687" s="73" t="s">
        <v>291</v>
      </c>
    </row>
    <row r="2688" spans="1:9" x14ac:dyDescent="0.25">
      <c r="A2688" s="73" t="s">
        <v>99</v>
      </c>
      <c r="B2688" s="74">
        <v>46177</v>
      </c>
      <c r="C2688" s="73">
        <v>42</v>
      </c>
      <c r="D2688" s="73">
        <v>2</v>
      </c>
      <c r="E2688" s="75">
        <v>2</v>
      </c>
      <c r="F2688" s="73">
        <v>3</v>
      </c>
      <c r="G2688" s="73" t="s">
        <v>201</v>
      </c>
      <c r="H2688" s="73" t="s">
        <v>200</v>
      </c>
      <c r="I2688" s="73" t="s">
        <v>291</v>
      </c>
    </row>
    <row r="2689" spans="1:9" x14ac:dyDescent="0.25">
      <c r="A2689" s="73" t="s">
        <v>99</v>
      </c>
      <c r="B2689" s="74">
        <v>46181</v>
      </c>
      <c r="C2689" s="73">
        <v>42</v>
      </c>
      <c r="D2689" s="73">
        <v>3</v>
      </c>
      <c r="E2689" s="75">
        <v>3</v>
      </c>
      <c r="F2689" s="73">
        <v>3</v>
      </c>
      <c r="G2689" s="73" t="s">
        <v>201</v>
      </c>
      <c r="H2689" s="73" t="s">
        <v>200</v>
      </c>
      <c r="I2689" s="73" t="s">
        <v>291</v>
      </c>
    </row>
    <row r="2690" spans="1:9" x14ac:dyDescent="0.25">
      <c r="A2690" s="73" t="s">
        <v>99</v>
      </c>
      <c r="B2690" s="74">
        <v>46184</v>
      </c>
      <c r="C2690" s="73">
        <v>42</v>
      </c>
      <c r="D2690" s="73">
        <v>8</v>
      </c>
      <c r="E2690" s="75">
        <v>8</v>
      </c>
      <c r="F2690" s="73">
        <v>3</v>
      </c>
      <c r="G2690" s="73" t="s">
        <v>201</v>
      </c>
      <c r="H2690" s="73" t="s">
        <v>200</v>
      </c>
      <c r="I2690" s="73" t="s">
        <v>291</v>
      </c>
    </row>
    <row r="2691" spans="1:9" x14ac:dyDescent="0.25">
      <c r="A2691" s="73" t="s">
        <v>99</v>
      </c>
      <c r="B2691" s="74">
        <v>46188</v>
      </c>
      <c r="C2691" s="73">
        <v>42</v>
      </c>
      <c r="D2691" s="73">
        <v>5</v>
      </c>
      <c r="E2691" s="75">
        <v>5</v>
      </c>
      <c r="F2691" s="73">
        <v>3</v>
      </c>
      <c r="G2691" s="73" t="s">
        <v>201</v>
      </c>
      <c r="H2691" s="73" t="s">
        <v>200</v>
      </c>
      <c r="I2691" s="73" t="s">
        <v>291</v>
      </c>
    </row>
    <row r="2692" spans="1:9" x14ac:dyDescent="0.25">
      <c r="A2692" s="73" t="s">
        <v>99</v>
      </c>
      <c r="B2692" s="74">
        <v>46191</v>
      </c>
      <c r="C2692" s="73">
        <v>29</v>
      </c>
      <c r="D2692" s="73">
        <v>3</v>
      </c>
      <c r="E2692" s="75">
        <v>3</v>
      </c>
      <c r="F2692" s="73">
        <v>3</v>
      </c>
      <c r="G2692" s="73" t="s">
        <v>201</v>
      </c>
      <c r="H2692" s="73" t="s">
        <v>200</v>
      </c>
      <c r="I2692" s="73" t="s">
        <v>291</v>
      </c>
    </row>
    <row r="2693" spans="1:9" x14ac:dyDescent="0.25">
      <c r="A2693" s="73" t="s">
        <v>99</v>
      </c>
      <c r="B2693" s="74">
        <v>46195</v>
      </c>
      <c r="C2693" s="73">
        <v>42</v>
      </c>
      <c r="D2693" s="73">
        <v>4</v>
      </c>
      <c r="E2693" s="75">
        <v>4</v>
      </c>
      <c r="F2693" s="73">
        <v>3</v>
      </c>
      <c r="G2693" s="73" t="s">
        <v>201</v>
      </c>
      <c r="H2693" s="73" t="s">
        <v>200</v>
      </c>
      <c r="I2693" s="73" t="s">
        <v>291</v>
      </c>
    </row>
    <row r="2694" spans="1:9" x14ac:dyDescent="0.25">
      <c r="A2694" s="73" t="s">
        <v>99</v>
      </c>
      <c r="B2694" s="74">
        <v>46198</v>
      </c>
      <c r="C2694" s="73">
        <v>42</v>
      </c>
      <c r="D2694" s="73">
        <v>2</v>
      </c>
      <c r="E2694" s="75">
        <v>2</v>
      </c>
      <c r="F2694" s="73">
        <v>3</v>
      </c>
      <c r="G2694" s="73" t="s">
        <v>201</v>
      </c>
      <c r="H2694" s="73" t="s">
        <v>200</v>
      </c>
      <c r="I2694" s="73" t="s">
        <v>291</v>
      </c>
    </row>
    <row r="2695" spans="1:9" x14ac:dyDescent="0.25">
      <c r="A2695" s="73" t="s">
        <v>99</v>
      </c>
      <c r="B2695" s="74">
        <v>46202</v>
      </c>
      <c r="C2695" s="73">
        <v>42</v>
      </c>
      <c r="D2695" s="73">
        <v>3</v>
      </c>
      <c r="E2695" s="75">
        <v>3</v>
      </c>
      <c r="F2695" s="73">
        <v>3</v>
      </c>
      <c r="G2695" s="73" t="s">
        <v>201</v>
      </c>
      <c r="H2695" s="73" t="s">
        <v>200</v>
      </c>
      <c r="I2695" s="73" t="s">
        <v>291</v>
      </c>
    </row>
    <row r="2696" spans="1:9" x14ac:dyDescent="0.25">
      <c r="A2696" s="73" t="s">
        <v>99</v>
      </c>
      <c r="B2696" s="74">
        <v>46205</v>
      </c>
      <c r="C2696" s="73">
        <v>42</v>
      </c>
      <c r="D2696" s="73">
        <v>7</v>
      </c>
      <c r="E2696" s="75">
        <v>7</v>
      </c>
      <c r="F2696" s="73">
        <v>3</v>
      </c>
      <c r="G2696" s="73" t="s">
        <v>201</v>
      </c>
      <c r="H2696" s="73" t="s">
        <v>200</v>
      </c>
      <c r="I2696" s="73" t="s">
        <v>291</v>
      </c>
    </row>
    <row r="2697" spans="1:9" x14ac:dyDescent="0.25">
      <c r="A2697" s="73" t="s">
        <v>99</v>
      </c>
      <c r="B2697" s="74">
        <v>46209</v>
      </c>
      <c r="C2697" s="73">
        <v>42</v>
      </c>
      <c r="D2697" s="73">
        <v>1</v>
      </c>
      <c r="E2697" s="75">
        <v>1</v>
      </c>
      <c r="F2697" s="73">
        <v>3</v>
      </c>
      <c r="G2697" s="73" t="s">
        <v>201</v>
      </c>
      <c r="H2697" s="73" t="s">
        <v>200</v>
      </c>
      <c r="I2697" s="73" t="s">
        <v>291</v>
      </c>
    </row>
    <row r="2698" spans="1:9" x14ac:dyDescent="0.25">
      <c r="A2698" s="73" t="s">
        <v>99</v>
      </c>
      <c r="B2698" s="74">
        <v>46212</v>
      </c>
      <c r="C2698" s="73">
        <v>42</v>
      </c>
      <c r="D2698" s="73">
        <v>0</v>
      </c>
      <c r="E2698" s="75">
        <v>0</v>
      </c>
      <c r="F2698" s="73">
        <v>3</v>
      </c>
      <c r="G2698" s="73" t="s">
        <v>201</v>
      </c>
      <c r="H2698" s="73" t="s">
        <v>200</v>
      </c>
      <c r="I2698" s="73" t="s">
        <v>291</v>
      </c>
    </row>
    <row r="2699" spans="1:9" x14ac:dyDescent="0.25">
      <c r="A2699" s="73" t="s">
        <v>100</v>
      </c>
      <c r="B2699" s="74">
        <v>46171</v>
      </c>
      <c r="C2699" s="73">
        <v>38</v>
      </c>
      <c r="D2699" s="73">
        <v>32</v>
      </c>
      <c r="E2699" s="75">
        <v>32</v>
      </c>
      <c r="F2699" s="73">
        <v>3</v>
      </c>
      <c r="G2699" s="73" t="s">
        <v>203</v>
      </c>
      <c r="H2699" s="73" t="s">
        <v>202</v>
      </c>
      <c r="I2699" s="73" t="s">
        <v>288</v>
      </c>
    </row>
    <row r="2700" spans="1:9" x14ac:dyDescent="0.25">
      <c r="A2700" s="73" t="s">
        <v>100</v>
      </c>
      <c r="B2700" s="74">
        <v>46177</v>
      </c>
      <c r="C2700" s="73">
        <v>59</v>
      </c>
      <c r="D2700" s="73">
        <v>4</v>
      </c>
      <c r="E2700" s="75">
        <v>4</v>
      </c>
      <c r="F2700" s="73">
        <v>3</v>
      </c>
      <c r="G2700" s="73" t="s">
        <v>203</v>
      </c>
      <c r="H2700" s="73" t="s">
        <v>202</v>
      </c>
      <c r="I2700" s="73" t="s">
        <v>289</v>
      </c>
    </row>
    <row r="2701" spans="1:9" x14ac:dyDescent="0.25">
      <c r="A2701" s="73" t="s">
        <v>100</v>
      </c>
      <c r="B2701" s="74">
        <v>46184</v>
      </c>
      <c r="C2701" s="73">
        <v>59</v>
      </c>
      <c r="D2701" s="73">
        <v>3</v>
      </c>
      <c r="E2701" s="75">
        <v>3</v>
      </c>
      <c r="F2701" s="73">
        <v>3</v>
      </c>
      <c r="G2701" s="73" t="s">
        <v>203</v>
      </c>
      <c r="H2701" s="73" t="s">
        <v>202</v>
      </c>
      <c r="I2701" s="73" t="s">
        <v>289</v>
      </c>
    </row>
    <row r="2702" spans="1:9" x14ac:dyDescent="0.25">
      <c r="A2702" s="73" t="s">
        <v>100</v>
      </c>
      <c r="B2702" s="74">
        <v>46191</v>
      </c>
      <c r="C2702" s="73">
        <v>59</v>
      </c>
      <c r="D2702" s="73">
        <v>1</v>
      </c>
      <c r="E2702" s="75">
        <v>1</v>
      </c>
      <c r="F2702" s="73">
        <v>3</v>
      </c>
      <c r="G2702" s="73" t="s">
        <v>203</v>
      </c>
      <c r="H2702" s="73" t="s">
        <v>202</v>
      </c>
      <c r="I2702" s="73" t="s">
        <v>289</v>
      </c>
    </row>
    <row r="2703" spans="1:9" x14ac:dyDescent="0.25">
      <c r="A2703" s="73" t="s">
        <v>100</v>
      </c>
      <c r="B2703" s="74">
        <v>46195</v>
      </c>
      <c r="C2703" s="73">
        <v>20</v>
      </c>
      <c r="D2703" s="73">
        <v>2</v>
      </c>
      <c r="E2703" s="75">
        <v>2</v>
      </c>
      <c r="F2703" s="73">
        <v>3</v>
      </c>
      <c r="G2703" s="73" t="s">
        <v>203</v>
      </c>
      <c r="H2703" s="73" t="s">
        <v>202</v>
      </c>
      <c r="I2703" s="73" t="s">
        <v>289</v>
      </c>
    </row>
    <row r="2704" spans="1:9" x14ac:dyDescent="0.25">
      <c r="A2704" s="73" t="s">
        <v>100</v>
      </c>
      <c r="B2704" s="74">
        <v>46198</v>
      </c>
      <c r="C2704" s="73">
        <v>59</v>
      </c>
      <c r="D2704" s="73">
        <v>3</v>
      </c>
      <c r="E2704" s="75">
        <v>3</v>
      </c>
      <c r="F2704" s="73">
        <v>3</v>
      </c>
      <c r="G2704" s="73" t="s">
        <v>203</v>
      </c>
      <c r="H2704" s="73" t="s">
        <v>202</v>
      </c>
      <c r="I2704" s="73" t="s">
        <v>289</v>
      </c>
    </row>
    <row r="2705" spans="1:9" x14ac:dyDescent="0.25">
      <c r="A2705" s="73" t="s">
        <v>100</v>
      </c>
      <c r="B2705" s="74">
        <v>46202</v>
      </c>
      <c r="C2705" s="73">
        <v>59</v>
      </c>
      <c r="D2705" s="73">
        <v>4</v>
      </c>
      <c r="E2705" s="75">
        <v>4</v>
      </c>
      <c r="F2705" s="73">
        <v>3</v>
      </c>
      <c r="G2705" s="73" t="s">
        <v>203</v>
      </c>
      <c r="H2705" s="73" t="s">
        <v>202</v>
      </c>
      <c r="I2705" s="73" t="s">
        <v>289</v>
      </c>
    </row>
    <row r="2706" spans="1:9" x14ac:dyDescent="0.25">
      <c r="A2706" s="73" t="s">
        <v>100</v>
      </c>
      <c r="B2706" s="74">
        <v>46204</v>
      </c>
      <c r="C2706" s="73">
        <v>59</v>
      </c>
      <c r="D2706" s="73">
        <v>2</v>
      </c>
      <c r="E2706" s="75">
        <v>2</v>
      </c>
      <c r="F2706" s="73">
        <v>3</v>
      </c>
      <c r="G2706" s="73" t="s">
        <v>203</v>
      </c>
      <c r="H2706" s="73" t="s">
        <v>202</v>
      </c>
      <c r="I2706" s="73" t="s">
        <v>289</v>
      </c>
    </row>
    <row r="2707" spans="1:9" x14ac:dyDescent="0.25">
      <c r="A2707" s="73" t="s">
        <v>100</v>
      </c>
      <c r="B2707" s="74">
        <v>46205</v>
      </c>
      <c r="C2707" s="73">
        <v>59</v>
      </c>
      <c r="D2707" s="73">
        <v>0</v>
      </c>
      <c r="E2707" s="75">
        <v>0</v>
      </c>
      <c r="F2707" s="73">
        <v>3</v>
      </c>
      <c r="G2707" s="73" t="s">
        <v>203</v>
      </c>
      <c r="H2707" s="73" t="s">
        <v>202</v>
      </c>
      <c r="I2707" s="73" t="s">
        <v>289</v>
      </c>
    </row>
    <row r="2708" spans="1:9" x14ac:dyDescent="0.25">
      <c r="A2708" s="73" t="s">
        <v>100</v>
      </c>
      <c r="B2708" s="74">
        <v>46211</v>
      </c>
      <c r="C2708" s="73">
        <v>40</v>
      </c>
      <c r="D2708" s="73">
        <v>0</v>
      </c>
      <c r="E2708" s="75">
        <v>0</v>
      </c>
      <c r="F2708" s="73">
        <v>3</v>
      </c>
      <c r="G2708" s="73" t="s">
        <v>203</v>
      </c>
      <c r="H2708" s="73" t="s">
        <v>202</v>
      </c>
      <c r="I2708" s="73" t="s">
        <v>289</v>
      </c>
    </row>
    <row r="2709" spans="1:9" x14ac:dyDescent="0.25">
      <c r="A2709" s="73" t="s">
        <v>100</v>
      </c>
      <c r="B2709" s="74">
        <v>46212</v>
      </c>
      <c r="C2709" s="73">
        <v>40</v>
      </c>
      <c r="D2709" s="73">
        <v>2</v>
      </c>
      <c r="E2709" s="75">
        <v>2</v>
      </c>
      <c r="F2709" s="73">
        <v>3</v>
      </c>
      <c r="G2709" s="73" t="s">
        <v>203</v>
      </c>
      <c r="H2709" s="73" t="s">
        <v>202</v>
      </c>
      <c r="I2709" s="73" t="s">
        <v>289</v>
      </c>
    </row>
    <row r="2710" spans="1:9" x14ac:dyDescent="0.25">
      <c r="A2710" s="73" t="s">
        <v>101</v>
      </c>
      <c r="B2710" s="74">
        <v>46171</v>
      </c>
      <c r="C2710" s="73">
        <v>46</v>
      </c>
      <c r="D2710" s="73">
        <v>24</v>
      </c>
      <c r="E2710" s="75">
        <v>24</v>
      </c>
      <c r="F2710" s="73">
        <v>3</v>
      </c>
      <c r="G2710" s="73" t="s">
        <v>205</v>
      </c>
      <c r="H2710" s="73" t="s">
        <v>204</v>
      </c>
      <c r="I2710" s="73" t="s">
        <v>288</v>
      </c>
    </row>
    <row r="2711" spans="1:9" x14ac:dyDescent="0.25">
      <c r="A2711" s="73" t="s">
        <v>101</v>
      </c>
      <c r="B2711" s="74">
        <v>46177</v>
      </c>
      <c r="C2711" s="73">
        <v>56</v>
      </c>
      <c r="D2711" s="73">
        <v>49</v>
      </c>
      <c r="E2711" s="75">
        <v>49</v>
      </c>
      <c r="F2711" s="73">
        <v>3</v>
      </c>
      <c r="G2711" s="73" t="s">
        <v>205</v>
      </c>
      <c r="H2711" s="73" t="s">
        <v>204</v>
      </c>
      <c r="I2711" s="73" t="s">
        <v>289</v>
      </c>
    </row>
    <row r="2712" spans="1:9" x14ac:dyDescent="0.25">
      <c r="A2712" s="73" t="s">
        <v>101</v>
      </c>
      <c r="B2712" s="74">
        <v>46184</v>
      </c>
      <c r="C2712" s="73">
        <v>53</v>
      </c>
      <c r="D2712" s="73">
        <v>26</v>
      </c>
      <c r="E2712" s="75">
        <v>26</v>
      </c>
      <c r="F2712" s="73">
        <v>3</v>
      </c>
      <c r="G2712" s="73" t="s">
        <v>205</v>
      </c>
      <c r="H2712" s="73" t="s">
        <v>204</v>
      </c>
      <c r="I2712" s="73" t="s">
        <v>289</v>
      </c>
    </row>
    <row r="2713" spans="1:9" x14ac:dyDescent="0.25">
      <c r="A2713" s="73" t="s">
        <v>101</v>
      </c>
      <c r="B2713" s="74">
        <v>46191</v>
      </c>
      <c r="C2713" s="73">
        <v>53</v>
      </c>
      <c r="D2713" s="73">
        <v>6</v>
      </c>
      <c r="E2713" s="75">
        <v>6</v>
      </c>
      <c r="F2713" s="73">
        <v>3</v>
      </c>
      <c r="G2713" s="73" t="s">
        <v>205</v>
      </c>
      <c r="H2713" s="73" t="s">
        <v>204</v>
      </c>
      <c r="I2713" s="73" t="s">
        <v>289</v>
      </c>
    </row>
    <row r="2714" spans="1:9" x14ac:dyDescent="0.25">
      <c r="A2714" s="73" t="s">
        <v>101</v>
      </c>
      <c r="B2714" s="74">
        <v>46195</v>
      </c>
      <c r="C2714" s="73">
        <v>53</v>
      </c>
      <c r="D2714" s="73">
        <v>9</v>
      </c>
      <c r="E2714" s="75">
        <v>9</v>
      </c>
      <c r="F2714" s="73">
        <v>3</v>
      </c>
      <c r="G2714" s="73" t="s">
        <v>205</v>
      </c>
      <c r="H2714" s="73" t="s">
        <v>204</v>
      </c>
      <c r="I2714" s="73" t="s">
        <v>289</v>
      </c>
    </row>
    <row r="2715" spans="1:9" x14ac:dyDescent="0.25">
      <c r="A2715" s="73" t="s">
        <v>101</v>
      </c>
      <c r="B2715" s="74">
        <v>46198</v>
      </c>
      <c r="C2715" s="73">
        <v>53</v>
      </c>
      <c r="D2715" s="73">
        <v>49</v>
      </c>
      <c r="E2715" s="75">
        <v>49</v>
      </c>
      <c r="F2715" s="73">
        <v>3</v>
      </c>
      <c r="G2715" s="73" t="s">
        <v>205</v>
      </c>
      <c r="H2715" s="73" t="s">
        <v>204</v>
      </c>
      <c r="I2715" s="73" t="s">
        <v>289</v>
      </c>
    </row>
    <row r="2716" spans="1:9" x14ac:dyDescent="0.25">
      <c r="A2716" s="73" t="s">
        <v>101</v>
      </c>
      <c r="B2716" s="74">
        <v>46202</v>
      </c>
      <c r="C2716" s="73">
        <v>53</v>
      </c>
      <c r="D2716" s="73">
        <v>10</v>
      </c>
      <c r="E2716" s="75">
        <v>10</v>
      </c>
      <c r="F2716" s="73">
        <v>3</v>
      </c>
      <c r="G2716" s="73" t="s">
        <v>205</v>
      </c>
      <c r="H2716" s="73" t="s">
        <v>204</v>
      </c>
      <c r="I2716" s="73" t="s">
        <v>289</v>
      </c>
    </row>
    <row r="2717" spans="1:9" x14ac:dyDescent="0.25">
      <c r="A2717" s="73" t="s">
        <v>101</v>
      </c>
      <c r="B2717" s="74">
        <v>46204</v>
      </c>
      <c r="C2717" s="73">
        <v>53</v>
      </c>
      <c r="D2717" s="73">
        <v>50</v>
      </c>
      <c r="E2717" s="75">
        <v>50</v>
      </c>
      <c r="F2717" s="73">
        <v>3</v>
      </c>
      <c r="G2717" s="73" t="s">
        <v>205</v>
      </c>
      <c r="H2717" s="73" t="s">
        <v>204</v>
      </c>
      <c r="I2717" s="73" t="s">
        <v>289</v>
      </c>
    </row>
    <row r="2718" spans="1:9" x14ac:dyDescent="0.25">
      <c r="A2718" s="73" t="s">
        <v>101</v>
      </c>
      <c r="B2718" s="74">
        <v>46205</v>
      </c>
      <c r="C2718" s="73">
        <v>53</v>
      </c>
      <c r="D2718" s="73">
        <v>15</v>
      </c>
      <c r="E2718" s="75">
        <v>15</v>
      </c>
      <c r="F2718" s="73">
        <v>3</v>
      </c>
      <c r="G2718" s="73" t="s">
        <v>205</v>
      </c>
      <c r="H2718" s="73" t="s">
        <v>204</v>
      </c>
      <c r="I2718" s="73" t="s">
        <v>289</v>
      </c>
    </row>
    <row r="2719" spans="1:9" x14ac:dyDescent="0.25">
      <c r="A2719" s="73" t="s">
        <v>101</v>
      </c>
      <c r="B2719" s="74">
        <v>46211</v>
      </c>
      <c r="C2719" s="73">
        <v>43</v>
      </c>
      <c r="D2719" s="73">
        <v>38</v>
      </c>
      <c r="E2719" s="75">
        <v>38</v>
      </c>
      <c r="F2719" s="73">
        <v>3</v>
      </c>
      <c r="G2719" s="73" t="s">
        <v>205</v>
      </c>
      <c r="H2719" s="73" t="s">
        <v>204</v>
      </c>
      <c r="I2719" s="73" t="s">
        <v>289</v>
      </c>
    </row>
    <row r="2720" spans="1:9" x14ac:dyDescent="0.25">
      <c r="A2720" s="73" t="s">
        <v>101</v>
      </c>
      <c r="B2720" s="74">
        <v>46212</v>
      </c>
      <c r="C2720" s="73">
        <v>43</v>
      </c>
      <c r="D2720" s="73">
        <v>30</v>
      </c>
      <c r="E2720" s="75">
        <v>30</v>
      </c>
      <c r="F2720" s="73">
        <v>3</v>
      </c>
      <c r="G2720" s="73" t="s">
        <v>205</v>
      </c>
      <c r="H2720" s="73" t="s">
        <v>204</v>
      </c>
      <c r="I2720" s="73" t="s">
        <v>289</v>
      </c>
    </row>
    <row r="2721" spans="1:9" x14ac:dyDescent="0.25">
      <c r="A2721" s="73" t="s">
        <v>102</v>
      </c>
      <c r="B2721" s="74">
        <v>46153</v>
      </c>
      <c r="C2721" s="73">
        <v>45</v>
      </c>
      <c r="D2721" s="73">
        <v>45</v>
      </c>
      <c r="E2721" s="75">
        <v>45</v>
      </c>
      <c r="F2721" s="73">
        <v>0</v>
      </c>
      <c r="G2721" s="73" t="s">
        <v>207</v>
      </c>
      <c r="H2721" s="73" t="s">
        <v>206</v>
      </c>
      <c r="I2721" s="73" t="s">
        <v>293</v>
      </c>
    </row>
    <row r="2722" spans="1:9" x14ac:dyDescent="0.25">
      <c r="A2722" s="73" t="s">
        <v>102</v>
      </c>
      <c r="B2722" s="74">
        <v>46157</v>
      </c>
      <c r="C2722" s="73">
        <v>43</v>
      </c>
      <c r="D2722" s="73">
        <v>43</v>
      </c>
      <c r="E2722" s="75">
        <v>43</v>
      </c>
      <c r="F2722" s="73">
        <v>0</v>
      </c>
      <c r="G2722" s="73" t="s">
        <v>207</v>
      </c>
      <c r="H2722" s="73" t="s">
        <v>206</v>
      </c>
      <c r="I2722" s="73" t="s">
        <v>288</v>
      </c>
    </row>
    <row r="2723" spans="1:9" x14ac:dyDescent="0.25">
      <c r="A2723" s="73" t="s">
        <v>102</v>
      </c>
      <c r="B2723" s="74">
        <v>46160</v>
      </c>
      <c r="C2723" s="73">
        <v>43</v>
      </c>
      <c r="D2723" s="73">
        <v>43</v>
      </c>
      <c r="E2723" s="75">
        <v>43</v>
      </c>
      <c r="F2723" s="73">
        <v>0</v>
      </c>
      <c r="G2723" s="73" t="s">
        <v>207</v>
      </c>
      <c r="H2723" s="73" t="s">
        <v>206</v>
      </c>
      <c r="I2723" s="73" t="s">
        <v>288</v>
      </c>
    </row>
    <row r="2724" spans="1:9" x14ac:dyDescent="0.25">
      <c r="A2724" s="73" t="s">
        <v>102</v>
      </c>
      <c r="B2724" s="74">
        <v>46164</v>
      </c>
      <c r="C2724" s="73">
        <v>45</v>
      </c>
      <c r="D2724" s="73">
        <v>44</v>
      </c>
      <c r="E2724" s="75">
        <v>44</v>
      </c>
      <c r="F2724" s="73">
        <v>0</v>
      </c>
      <c r="G2724" s="73" t="s">
        <v>207</v>
      </c>
      <c r="H2724" s="73" t="s">
        <v>206</v>
      </c>
      <c r="I2724" s="73" t="s">
        <v>293</v>
      </c>
    </row>
    <row r="2725" spans="1:9" x14ac:dyDescent="0.25">
      <c r="A2725" s="73" t="s">
        <v>102</v>
      </c>
      <c r="B2725" s="74">
        <v>46167</v>
      </c>
      <c r="C2725" s="73">
        <v>54</v>
      </c>
      <c r="D2725" s="73">
        <v>45</v>
      </c>
      <c r="E2725" s="75">
        <v>45</v>
      </c>
      <c r="F2725" s="73">
        <v>0</v>
      </c>
      <c r="G2725" s="73" t="s">
        <v>207</v>
      </c>
      <c r="H2725" s="73" t="s">
        <v>206</v>
      </c>
      <c r="I2725" s="73" t="s">
        <v>289</v>
      </c>
    </row>
    <row r="2726" spans="1:9" x14ac:dyDescent="0.25">
      <c r="A2726" s="73" t="s">
        <v>102</v>
      </c>
      <c r="B2726" s="74">
        <v>46171</v>
      </c>
      <c r="C2726" s="73">
        <v>42</v>
      </c>
      <c r="D2726" s="73">
        <v>39</v>
      </c>
      <c r="E2726" s="75">
        <v>39</v>
      </c>
      <c r="F2726" s="73">
        <v>3</v>
      </c>
      <c r="G2726" s="73" t="s">
        <v>207</v>
      </c>
      <c r="H2726" s="73" t="s">
        <v>206</v>
      </c>
      <c r="I2726" s="73" t="s">
        <v>288</v>
      </c>
    </row>
    <row r="2727" spans="1:9" x14ac:dyDescent="0.25">
      <c r="A2727" s="73" t="s">
        <v>102</v>
      </c>
      <c r="B2727" s="74">
        <v>46174</v>
      </c>
      <c r="C2727" s="73">
        <v>42</v>
      </c>
      <c r="D2727" s="73">
        <v>36</v>
      </c>
      <c r="E2727" s="75">
        <v>36</v>
      </c>
      <c r="F2727" s="73">
        <v>3</v>
      </c>
      <c r="G2727" s="73" t="s">
        <v>207</v>
      </c>
      <c r="H2727" s="73" t="s">
        <v>206</v>
      </c>
      <c r="I2727" s="73" t="s">
        <v>288</v>
      </c>
    </row>
    <row r="2728" spans="1:9" x14ac:dyDescent="0.25">
      <c r="A2728" s="73" t="s">
        <v>102</v>
      </c>
      <c r="B2728" s="74">
        <v>46176</v>
      </c>
      <c r="C2728" s="73">
        <v>42</v>
      </c>
      <c r="D2728" s="73">
        <v>9</v>
      </c>
      <c r="E2728" s="75">
        <v>9</v>
      </c>
      <c r="F2728" s="73">
        <v>3</v>
      </c>
      <c r="G2728" s="73" t="s">
        <v>207</v>
      </c>
      <c r="H2728" s="73" t="s">
        <v>206</v>
      </c>
      <c r="I2728" s="73" t="s">
        <v>288</v>
      </c>
    </row>
    <row r="2729" spans="1:9" x14ac:dyDescent="0.25">
      <c r="A2729" s="73" t="s">
        <v>102</v>
      </c>
      <c r="B2729" s="74">
        <v>46184</v>
      </c>
      <c r="C2729" s="73">
        <v>40</v>
      </c>
      <c r="D2729" s="73">
        <v>10</v>
      </c>
      <c r="E2729" s="75">
        <v>10</v>
      </c>
      <c r="F2729" s="73">
        <v>3</v>
      </c>
      <c r="G2729" s="73" t="s">
        <v>207</v>
      </c>
      <c r="H2729" s="73" t="s">
        <v>206</v>
      </c>
      <c r="I2729" s="73" t="s">
        <v>293</v>
      </c>
    </row>
    <row r="2730" spans="1:9" x14ac:dyDescent="0.25">
      <c r="A2730" s="73" t="s">
        <v>102</v>
      </c>
      <c r="B2730" s="74">
        <v>46191</v>
      </c>
      <c r="C2730" s="73">
        <v>43</v>
      </c>
      <c r="D2730" s="73">
        <v>18</v>
      </c>
      <c r="E2730" s="75">
        <v>18</v>
      </c>
      <c r="F2730" s="73">
        <v>3</v>
      </c>
      <c r="G2730" s="73" t="s">
        <v>207</v>
      </c>
      <c r="H2730" s="73" t="s">
        <v>206</v>
      </c>
      <c r="I2730" s="73" t="s">
        <v>293</v>
      </c>
    </row>
    <row r="2731" spans="1:9" x14ac:dyDescent="0.25">
      <c r="A2731" s="73" t="s">
        <v>102</v>
      </c>
      <c r="B2731" s="74">
        <v>46195</v>
      </c>
      <c r="C2731" s="73">
        <v>43</v>
      </c>
      <c r="D2731" s="73">
        <v>11</v>
      </c>
      <c r="E2731" s="75">
        <v>11</v>
      </c>
      <c r="F2731" s="73">
        <v>3</v>
      </c>
      <c r="G2731" s="73" t="s">
        <v>207</v>
      </c>
      <c r="H2731" s="73" t="s">
        <v>206</v>
      </c>
      <c r="I2731" s="73" t="s">
        <v>288</v>
      </c>
    </row>
    <row r="2732" spans="1:9" x14ac:dyDescent="0.25">
      <c r="A2732" s="73" t="s">
        <v>102</v>
      </c>
      <c r="B2732" s="74">
        <v>46197</v>
      </c>
      <c r="C2732" s="73">
        <v>43</v>
      </c>
      <c r="D2732" s="73">
        <v>19</v>
      </c>
      <c r="E2732" s="75">
        <v>19</v>
      </c>
      <c r="F2732" s="73">
        <v>3</v>
      </c>
      <c r="G2732" s="73" t="s">
        <v>207</v>
      </c>
      <c r="H2732" s="73" t="s">
        <v>206</v>
      </c>
      <c r="I2732" s="73" t="s">
        <v>288</v>
      </c>
    </row>
    <row r="2733" spans="1:9" x14ac:dyDescent="0.25">
      <c r="A2733" s="73" t="s">
        <v>102</v>
      </c>
      <c r="B2733" s="74">
        <v>46198</v>
      </c>
      <c r="C2733" s="73">
        <v>42</v>
      </c>
      <c r="D2733" s="73">
        <v>4</v>
      </c>
      <c r="E2733" s="75">
        <v>4</v>
      </c>
      <c r="F2733" s="73">
        <v>3</v>
      </c>
      <c r="G2733" s="73" t="s">
        <v>207</v>
      </c>
      <c r="H2733" s="73" t="s">
        <v>206</v>
      </c>
      <c r="I2733" s="73" t="s">
        <v>288</v>
      </c>
    </row>
    <row r="2734" spans="1:9" x14ac:dyDescent="0.25">
      <c r="A2734" s="73" t="s">
        <v>102</v>
      </c>
      <c r="B2734" s="74">
        <v>46204</v>
      </c>
      <c r="C2734" s="73">
        <v>42</v>
      </c>
      <c r="D2734" s="73">
        <v>16</v>
      </c>
      <c r="E2734" s="75">
        <v>16</v>
      </c>
      <c r="F2734" s="73">
        <v>3</v>
      </c>
      <c r="G2734" s="73" t="s">
        <v>207</v>
      </c>
      <c r="H2734" s="73" t="s">
        <v>206</v>
      </c>
      <c r="I2734" s="73" t="s">
        <v>288</v>
      </c>
    </row>
    <row r="2735" spans="1:9" x14ac:dyDescent="0.25">
      <c r="A2735" s="73" t="s">
        <v>102</v>
      </c>
      <c r="B2735" s="74">
        <v>46206</v>
      </c>
      <c r="C2735" s="73">
        <v>42</v>
      </c>
      <c r="D2735" s="73">
        <v>1</v>
      </c>
      <c r="E2735" s="75">
        <v>1</v>
      </c>
      <c r="F2735" s="73">
        <v>3</v>
      </c>
      <c r="G2735" s="73" t="s">
        <v>207</v>
      </c>
      <c r="H2735" s="73" t="s">
        <v>206</v>
      </c>
      <c r="I2735" s="73" t="s">
        <v>288</v>
      </c>
    </row>
    <row r="2736" spans="1:9" x14ac:dyDescent="0.25">
      <c r="A2736" s="73" t="s">
        <v>103</v>
      </c>
      <c r="B2736" s="74">
        <v>46153</v>
      </c>
      <c r="C2736" s="73">
        <v>48</v>
      </c>
      <c r="D2736" s="73">
        <v>45</v>
      </c>
      <c r="E2736" s="75">
        <v>45</v>
      </c>
      <c r="F2736" s="73">
        <v>0</v>
      </c>
      <c r="G2736" s="73" t="s">
        <v>209</v>
      </c>
      <c r="H2736" s="73" t="s">
        <v>208</v>
      </c>
      <c r="I2736" s="73" t="s">
        <v>293</v>
      </c>
    </row>
    <row r="2737" spans="1:9" x14ac:dyDescent="0.25">
      <c r="A2737" s="73" t="s">
        <v>103</v>
      </c>
      <c r="B2737" s="74">
        <v>46157</v>
      </c>
      <c r="C2737" s="73">
        <v>46</v>
      </c>
      <c r="D2737" s="73">
        <v>38</v>
      </c>
      <c r="E2737" s="75">
        <v>38</v>
      </c>
      <c r="F2737" s="73">
        <v>0</v>
      </c>
      <c r="G2737" s="73" t="s">
        <v>209</v>
      </c>
      <c r="H2737" s="73" t="s">
        <v>208</v>
      </c>
      <c r="I2737" s="73" t="s">
        <v>288</v>
      </c>
    </row>
    <row r="2738" spans="1:9" x14ac:dyDescent="0.25">
      <c r="A2738" s="73" t="s">
        <v>103</v>
      </c>
      <c r="B2738" s="74">
        <v>46160</v>
      </c>
      <c r="C2738" s="73">
        <v>46</v>
      </c>
      <c r="D2738" s="73">
        <v>45</v>
      </c>
      <c r="E2738" s="75">
        <v>45</v>
      </c>
      <c r="F2738" s="73">
        <v>0</v>
      </c>
      <c r="G2738" s="73" t="s">
        <v>209</v>
      </c>
      <c r="H2738" s="73" t="s">
        <v>208</v>
      </c>
      <c r="I2738" s="73" t="s">
        <v>288</v>
      </c>
    </row>
    <row r="2739" spans="1:9" x14ac:dyDescent="0.25">
      <c r="A2739" s="73" t="s">
        <v>103</v>
      </c>
      <c r="B2739" s="74">
        <v>46164</v>
      </c>
      <c r="C2739" s="73">
        <v>48</v>
      </c>
      <c r="D2739" s="73">
        <v>46</v>
      </c>
      <c r="E2739" s="75">
        <v>46</v>
      </c>
      <c r="F2739" s="73">
        <v>0</v>
      </c>
      <c r="G2739" s="73" t="s">
        <v>209</v>
      </c>
      <c r="H2739" s="73" t="s">
        <v>208</v>
      </c>
      <c r="I2739" s="73" t="s">
        <v>293</v>
      </c>
    </row>
    <row r="2740" spans="1:9" x14ac:dyDescent="0.25">
      <c r="A2740" s="73" t="s">
        <v>103</v>
      </c>
      <c r="B2740" s="74">
        <v>46167</v>
      </c>
      <c r="C2740" s="73">
        <v>46</v>
      </c>
      <c r="D2740" s="73">
        <v>37</v>
      </c>
      <c r="E2740" s="75">
        <v>37</v>
      </c>
      <c r="F2740" s="73">
        <v>0</v>
      </c>
      <c r="G2740" s="73" t="s">
        <v>209</v>
      </c>
      <c r="H2740" s="73" t="s">
        <v>208</v>
      </c>
      <c r="I2740" s="73" t="s">
        <v>289</v>
      </c>
    </row>
    <row r="2741" spans="1:9" x14ac:dyDescent="0.25">
      <c r="A2741" s="73" t="s">
        <v>103</v>
      </c>
      <c r="B2741" s="74">
        <v>46171</v>
      </c>
      <c r="C2741" s="73">
        <v>46</v>
      </c>
      <c r="D2741" s="73">
        <v>34</v>
      </c>
      <c r="E2741" s="75">
        <v>34</v>
      </c>
      <c r="F2741" s="73">
        <v>3</v>
      </c>
      <c r="G2741" s="73" t="s">
        <v>209</v>
      </c>
      <c r="H2741" s="73" t="s">
        <v>208</v>
      </c>
      <c r="I2741" s="73" t="s">
        <v>288</v>
      </c>
    </row>
    <row r="2742" spans="1:9" x14ac:dyDescent="0.25">
      <c r="A2742" s="73" t="s">
        <v>103</v>
      </c>
      <c r="B2742" s="74">
        <v>46174</v>
      </c>
      <c r="C2742" s="73">
        <v>46</v>
      </c>
      <c r="D2742" s="73">
        <v>38</v>
      </c>
      <c r="E2742" s="75">
        <v>38</v>
      </c>
      <c r="F2742" s="73">
        <v>3</v>
      </c>
      <c r="G2742" s="73" t="s">
        <v>209</v>
      </c>
      <c r="H2742" s="73" t="s">
        <v>208</v>
      </c>
      <c r="I2742" s="73" t="s">
        <v>288</v>
      </c>
    </row>
    <row r="2743" spans="1:9" x14ac:dyDescent="0.25">
      <c r="A2743" s="73" t="s">
        <v>103</v>
      </c>
      <c r="B2743" s="74">
        <v>46176</v>
      </c>
      <c r="C2743" s="73">
        <v>46</v>
      </c>
      <c r="D2743" s="73">
        <v>12</v>
      </c>
      <c r="E2743" s="75">
        <v>12</v>
      </c>
      <c r="F2743" s="73">
        <v>3</v>
      </c>
      <c r="G2743" s="73" t="s">
        <v>209</v>
      </c>
      <c r="H2743" s="73" t="s">
        <v>208</v>
      </c>
      <c r="I2743" s="73" t="s">
        <v>288</v>
      </c>
    </row>
    <row r="2744" spans="1:9" x14ac:dyDescent="0.25">
      <c r="A2744" s="73" t="s">
        <v>103</v>
      </c>
      <c r="B2744" s="74">
        <v>46184</v>
      </c>
      <c r="C2744" s="73">
        <v>47</v>
      </c>
      <c r="D2744" s="73">
        <v>42</v>
      </c>
      <c r="E2744" s="75">
        <v>42</v>
      </c>
      <c r="F2744" s="73">
        <v>3</v>
      </c>
      <c r="G2744" s="73" t="s">
        <v>209</v>
      </c>
      <c r="H2744" s="73" t="s">
        <v>208</v>
      </c>
      <c r="I2744" s="73" t="s">
        <v>293</v>
      </c>
    </row>
    <row r="2745" spans="1:9" x14ac:dyDescent="0.25">
      <c r="A2745" s="73" t="s">
        <v>103</v>
      </c>
      <c r="B2745" s="74">
        <v>46191</v>
      </c>
      <c r="C2745" s="73">
        <v>47</v>
      </c>
      <c r="D2745" s="73">
        <v>28</v>
      </c>
      <c r="E2745" s="75">
        <v>28</v>
      </c>
      <c r="F2745" s="73">
        <v>3</v>
      </c>
      <c r="G2745" s="73" t="s">
        <v>209</v>
      </c>
      <c r="H2745" s="73" t="s">
        <v>208</v>
      </c>
      <c r="I2745" s="73" t="s">
        <v>293</v>
      </c>
    </row>
    <row r="2746" spans="1:9" x14ac:dyDescent="0.25">
      <c r="A2746" s="73" t="s">
        <v>103</v>
      </c>
      <c r="B2746" s="74">
        <v>46195</v>
      </c>
      <c r="C2746" s="73">
        <v>46</v>
      </c>
      <c r="D2746" s="73">
        <v>28</v>
      </c>
      <c r="E2746" s="75">
        <v>28</v>
      </c>
      <c r="F2746" s="73">
        <v>3</v>
      </c>
      <c r="G2746" s="73" t="s">
        <v>209</v>
      </c>
      <c r="H2746" s="73" t="s">
        <v>208</v>
      </c>
      <c r="I2746" s="73" t="s">
        <v>288</v>
      </c>
    </row>
    <row r="2747" spans="1:9" x14ac:dyDescent="0.25">
      <c r="A2747" s="73" t="s">
        <v>103</v>
      </c>
      <c r="B2747" s="74">
        <v>46197</v>
      </c>
      <c r="C2747" s="73">
        <v>20</v>
      </c>
      <c r="D2747" s="73">
        <v>16</v>
      </c>
      <c r="E2747" s="75">
        <v>16</v>
      </c>
      <c r="F2747" s="73">
        <v>3</v>
      </c>
      <c r="G2747" s="73" t="s">
        <v>209</v>
      </c>
      <c r="H2747" s="73" t="s">
        <v>208</v>
      </c>
      <c r="I2747" s="73" t="s">
        <v>288</v>
      </c>
    </row>
    <row r="2748" spans="1:9" x14ac:dyDescent="0.25">
      <c r="A2748" s="73" t="s">
        <v>103</v>
      </c>
      <c r="B2748" s="74">
        <v>46198</v>
      </c>
      <c r="C2748" s="73">
        <v>46</v>
      </c>
      <c r="D2748" s="73">
        <v>27</v>
      </c>
      <c r="E2748" s="75">
        <v>27</v>
      </c>
      <c r="F2748" s="73">
        <v>3</v>
      </c>
      <c r="G2748" s="73" t="s">
        <v>209</v>
      </c>
      <c r="H2748" s="73" t="s">
        <v>208</v>
      </c>
      <c r="I2748" s="73" t="s">
        <v>288</v>
      </c>
    </row>
    <row r="2749" spans="1:9" x14ac:dyDescent="0.25">
      <c r="A2749" s="73" t="s">
        <v>103</v>
      </c>
      <c r="B2749" s="74">
        <v>46204</v>
      </c>
      <c r="C2749" s="73">
        <v>46</v>
      </c>
      <c r="D2749" s="73">
        <v>42</v>
      </c>
      <c r="E2749" s="75">
        <v>42</v>
      </c>
      <c r="F2749" s="73">
        <v>3</v>
      </c>
      <c r="G2749" s="73" t="s">
        <v>209</v>
      </c>
      <c r="H2749" s="73" t="s">
        <v>208</v>
      </c>
      <c r="I2749" s="73" t="s">
        <v>288</v>
      </c>
    </row>
    <row r="2750" spans="1:9" x14ac:dyDescent="0.25">
      <c r="A2750" s="73" t="s">
        <v>103</v>
      </c>
      <c r="B2750" s="74">
        <v>46206</v>
      </c>
      <c r="C2750" s="73">
        <v>46</v>
      </c>
      <c r="D2750" s="73">
        <v>1</v>
      </c>
      <c r="E2750" s="75">
        <v>1</v>
      </c>
      <c r="F2750" s="73">
        <v>3</v>
      </c>
      <c r="G2750" s="73" t="s">
        <v>209</v>
      </c>
      <c r="H2750" s="73" t="s">
        <v>208</v>
      </c>
      <c r="I2750" s="73" t="s">
        <v>288</v>
      </c>
    </row>
    <row r="2751" spans="1:9" x14ac:dyDescent="0.25">
      <c r="A2751" s="73" t="s">
        <v>104</v>
      </c>
      <c r="B2751" s="74">
        <v>46153</v>
      </c>
      <c r="C2751" s="73">
        <v>40</v>
      </c>
      <c r="D2751" s="73">
        <v>39</v>
      </c>
      <c r="E2751" s="75">
        <v>39</v>
      </c>
      <c r="F2751" s="73">
        <v>0</v>
      </c>
      <c r="G2751" s="73" t="s">
        <v>203</v>
      </c>
      <c r="H2751" s="73" t="s">
        <v>202</v>
      </c>
      <c r="I2751" s="73" t="s">
        <v>288</v>
      </c>
    </row>
    <row r="2752" spans="1:9" x14ac:dyDescent="0.25">
      <c r="A2752" s="73" t="s">
        <v>104</v>
      </c>
      <c r="B2752" s="74">
        <v>46155</v>
      </c>
      <c r="C2752" s="73">
        <v>40</v>
      </c>
      <c r="D2752" s="73">
        <v>40</v>
      </c>
      <c r="E2752" s="75">
        <v>40</v>
      </c>
      <c r="F2752" s="73">
        <v>0</v>
      </c>
      <c r="G2752" s="73" t="s">
        <v>203</v>
      </c>
      <c r="H2752" s="73" t="s">
        <v>202</v>
      </c>
      <c r="I2752" s="73" t="s">
        <v>288</v>
      </c>
    </row>
    <row r="2753" spans="1:9" x14ac:dyDescent="0.25">
      <c r="A2753" s="73" t="s">
        <v>104</v>
      </c>
      <c r="B2753" s="74">
        <v>46157</v>
      </c>
      <c r="C2753" s="73">
        <v>41</v>
      </c>
      <c r="D2753" s="73">
        <v>41</v>
      </c>
      <c r="E2753" s="75">
        <v>41</v>
      </c>
      <c r="F2753" s="73">
        <v>0</v>
      </c>
      <c r="G2753" s="73" t="s">
        <v>203</v>
      </c>
      <c r="H2753" s="73" t="s">
        <v>202</v>
      </c>
      <c r="I2753" s="73" t="s">
        <v>288</v>
      </c>
    </row>
    <row r="2754" spans="1:9" x14ac:dyDescent="0.25">
      <c r="A2754" s="73" t="s">
        <v>104</v>
      </c>
      <c r="B2754" s="74">
        <v>46160</v>
      </c>
      <c r="C2754" s="73">
        <v>43</v>
      </c>
      <c r="D2754" s="73">
        <v>43</v>
      </c>
      <c r="E2754" s="75">
        <v>43</v>
      </c>
      <c r="F2754" s="73">
        <v>0</v>
      </c>
      <c r="G2754" s="73" t="s">
        <v>203</v>
      </c>
      <c r="H2754" s="73" t="s">
        <v>202</v>
      </c>
      <c r="I2754" s="73" t="s">
        <v>288</v>
      </c>
    </row>
    <row r="2755" spans="1:9" x14ac:dyDescent="0.25">
      <c r="A2755" s="73" t="s">
        <v>104</v>
      </c>
      <c r="B2755" s="74">
        <v>46162</v>
      </c>
      <c r="C2755" s="73">
        <v>43</v>
      </c>
      <c r="D2755" s="73">
        <v>43</v>
      </c>
      <c r="E2755" s="75">
        <v>43</v>
      </c>
      <c r="F2755" s="73">
        <v>0</v>
      </c>
      <c r="G2755" s="73" t="s">
        <v>203</v>
      </c>
      <c r="H2755" s="73" t="s">
        <v>202</v>
      </c>
      <c r="I2755" s="73" t="s">
        <v>288</v>
      </c>
    </row>
    <row r="2756" spans="1:9" x14ac:dyDescent="0.25">
      <c r="A2756" s="73" t="s">
        <v>104</v>
      </c>
      <c r="B2756" s="74">
        <v>46163</v>
      </c>
      <c r="C2756" s="73">
        <v>42</v>
      </c>
      <c r="D2756" s="73">
        <v>41</v>
      </c>
      <c r="E2756" s="75">
        <v>41</v>
      </c>
      <c r="F2756" s="73">
        <v>0</v>
      </c>
      <c r="G2756" s="73" t="s">
        <v>203</v>
      </c>
      <c r="H2756" s="73" t="s">
        <v>202</v>
      </c>
      <c r="I2756" s="73" t="s">
        <v>288</v>
      </c>
    </row>
    <row r="2757" spans="1:9" x14ac:dyDescent="0.25">
      <c r="A2757" s="73" t="s">
        <v>104</v>
      </c>
      <c r="B2757" s="74">
        <v>46164</v>
      </c>
      <c r="C2757" s="73">
        <v>42</v>
      </c>
      <c r="D2757" s="73">
        <v>41</v>
      </c>
      <c r="E2757" s="75">
        <v>41</v>
      </c>
      <c r="F2757" s="73">
        <v>0</v>
      </c>
      <c r="G2757" s="73" t="s">
        <v>203</v>
      </c>
      <c r="H2757" s="73" t="s">
        <v>202</v>
      </c>
      <c r="I2757" s="73" t="s">
        <v>288</v>
      </c>
    </row>
    <row r="2758" spans="1:9" x14ac:dyDescent="0.25">
      <c r="A2758" s="73" t="s">
        <v>104</v>
      </c>
      <c r="B2758" s="74">
        <v>46167</v>
      </c>
      <c r="C2758" s="73">
        <v>54</v>
      </c>
      <c r="D2758" s="73">
        <v>49</v>
      </c>
      <c r="E2758" s="75">
        <v>49</v>
      </c>
      <c r="F2758" s="73">
        <v>0</v>
      </c>
      <c r="G2758" s="73" t="s">
        <v>203</v>
      </c>
      <c r="H2758" s="73" t="s">
        <v>202</v>
      </c>
      <c r="I2758" s="73" t="s">
        <v>289</v>
      </c>
    </row>
    <row r="2759" spans="1:9" x14ac:dyDescent="0.25">
      <c r="A2759" s="73" t="s">
        <v>104</v>
      </c>
      <c r="B2759" s="74">
        <v>46169</v>
      </c>
      <c r="C2759" s="73">
        <v>58</v>
      </c>
      <c r="D2759" s="73">
        <v>31</v>
      </c>
      <c r="E2759" s="75">
        <v>31</v>
      </c>
      <c r="F2759" s="73">
        <v>2</v>
      </c>
      <c r="G2759" s="73" t="s">
        <v>203</v>
      </c>
      <c r="H2759" s="73" t="s">
        <v>202</v>
      </c>
      <c r="I2759" s="73" t="s">
        <v>289</v>
      </c>
    </row>
    <row r="2760" spans="1:9" x14ac:dyDescent="0.25">
      <c r="A2760" s="73" t="s">
        <v>104</v>
      </c>
      <c r="B2760" s="74">
        <v>46170</v>
      </c>
      <c r="C2760" s="73">
        <v>59</v>
      </c>
      <c r="D2760" s="73">
        <v>32</v>
      </c>
      <c r="E2760" s="75">
        <v>32</v>
      </c>
      <c r="F2760" s="73">
        <v>2</v>
      </c>
      <c r="G2760" s="73" t="s">
        <v>203</v>
      </c>
      <c r="H2760" s="73" t="s">
        <v>202</v>
      </c>
      <c r="I2760" s="73" t="s">
        <v>289</v>
      </c>
    </row>
    <row r="2761" spans="1:9" x14ac:dyDescent="0.25">
      <c r="A2761" s="73" t="s">
        <v>104</v>
      </c>
      <c r="B2761" s="74">
        <v>46171</v>
      </c>
      <c r="C2761" s="73">
        <v>59</v>
      </c>
      <c r="D2761" s="73">
        <v>45</v>
      </c>
      <c r="E2761" s="75">
        <v>45</v>
      </c>
      <c r="F2761" s="73">
        <v>4</v>
      </c>
      <c r="G2761" s="73" t="s">
        <v>203</v>
      </c>
      <c r="H2761" s="73" t="s">
        <v>202</v>
      </c>
      <c r="I2761" s="73" t="s">
        <v>289</v>
      </c>
    </row>
    <row r="2762" spans="1:9" x14ac:dyDescent="0.25">
      <c r="A2762" s="73" t="s">
        <v>104</v>
      </c>
      <c r="B2762" s="74">
        <v>46174</v>
      </c>
      <c r="C2762" s="73">
        <v>60</v>
      </c>
      <c r="D2762" s="73">
        <v>55</v>
      </c>
      <c r="E2762" s="75">
        <v>55</v>
      </c>
      <c r="F2762" s="73">
        <v>5</v>
      </c>
      <c r="G2762" s="73" t="s">
        <v>203</v>
      </c>
      <c r="H2762" s="73" t="s">
        <v>202</v>
      </c>
      <c r="I2762" s="73" t="s">
        <v>289</v>
      </c>
    </row>
    <row r="2763" spans="1:9" x14ac:dyDescent="0.25">
      <c r="A2763" s="73" t="s">
        <v>104</v>
      </c>
      <c r="B2763" s="74">
        <v>46175</v>
      </c>
      <c r="C2763" s="73">
        <v>59</v>
      </c>
      <c r="D2763" s="73">
        <v>45</v>
      </c>
      <c r="E2763" s="75">
        <v>45</v>
      </c>
      <c r="F2763" s="73">
        <v>5</v>
      </c>
      <c r="G2763" s="73" t="s">
        <v>203</v>
      </c>
      <c r="H2763" s="73" t="s">
        <v>202</v>
      </c>
      <c r="I2763" s="73" t="s">
        <v>289</v>
      </c>
    </row>
    <row r="2764" spans="1:9" x14ac:dyDescent="0.25">
      <c r="A2764" s="73" t="s">
        <v>104</v>
      </c>
      <c r="B2764" s="74">
        <v>46176</v>
      </c>
      <c r="C2764" s="73">
        <v>59</v>
      </c>
      <c r="D2764" s="73">
        <v>14</v>
      </c>
      <c r="E2764" s="75">
        <v>14</v>
      </c>
      <c r="F2764" s="73">
        <v>5</v>
      </c>
      <c r="G2764" s="73" t="s">
        <v>203</v>
      </c>
      <c r="H2764" s="73" t="s">
        <v>202</v>
      </c>
      <c r="I2764" s="73" t="s">
        <v>289</v>
      </c>
    </row>
    <row r="2765" spans="1:9" x14ac:dyDescent="0.25">
      <c r="A2765" s="73" t="s">
        <v>104</v>
      </c>
      <c r="B2765" s="74">
        <v>46178</v>
      </c>
      <c r="C2765" s="73">
        <v>59</v>
      </c>
      <c r="D2765" s="73">
        <v>21</v>
      </c>
      <c r="E2765" s="75">
        <v>21</v>
      </c>
      <c r="F2765" s="73">
        <v>5</v>
      </c>
      <c r="G2765" s="73" t="s">
        <v>203</v>
      </c>
      <c r="H2765" s="73" t="s">
        <v>202</v>
      </c>
      <c r="I2765" s="73" t="s">
        <v>289</v>
      </c>
    </row>
    <row r="2766" spans="1:9" x14ac:dyDescent="0.25">
      <c r="A2766" s="73" t="s">
        <v>104</v>
      </c>
      <c r="B2766" s="74">
        <v>46181</v>
      </c>
      <c r="C2766" s="73">
        <v>59</v>
      </c>
      <c r="D2766" s="73">
        <v>14</v>
      </c>
      <c r="E2766" s="75">
        <v>14</v>
      </c>
      <c r="F2766" s="73">
        <v>5</v>
      </c>
      <c r="G2766" s="73" t="s">
        <v>203</v>
      </c>
      <c r="H2766" s="73" t="s">
        <v>202</v>
      </c>
      <c r="I2766" s="73" t="s">
        <v>289</v>
      </c>
    </row>
    <row r="2767" spans="1:9" x14ac:dyDescent="0.25">
      <c r="A2767" s="73" t="s">
        <v>104</v>
      </c>
      <c r="B2767" s="74">
        <v>46182</v>
      </c>
      <c r="C2767" s="73">
        <v>59</v>
      </c>
      <c r="D2767" s="73">
        <v>0</v>
      </c>
      <c r="E2767" s="75">
        <v>0</v>
      </c>
      <c r="F2767" s="73">
        <v>5</v>
      </c>
      <c r="G2767" s="73" t="s">
        <v>203</v>
      </c>
      <c r="H2767" s="73" t="s">
        <v>202</v>
      </c>
      <c r="I2767" s="73" t="s">
        <v>289</v>
      </c>
    </row>
    <row r="2768" spans="1:9" x14ac:dyDescent="0.25">
      <c r="A2768" s="73" t="s">
        <v>104</v>
      </c>
      <c r="B2768" s="74">
        <v>46183</v>
      </c>
      <c r="C2768" s="73">
        <v>59</v>
      </c>
      <c r="D2768" s="73">
        <v>12</v>
      </c>
      <c r="E2768" s="75">
        <v>12</v>
      </c>
      <c r="F2768" s="73">
        <v>5</v>
      </c>
      <c r="G2768" s="73" t="s">
        <v>203</v>
      </c>
      <c r="H2768" s="73" t="s">
        <v>202</v>
      </c>
      <c r="I2768" s="73" t="s">
        <v>289</v>
      </c>
    </row>
    <row r="2769" spans="1:9" x14ac:dyDescent="0.25">
      <c r="A2769" s="73" t="s">
        <v>104</v>
      </c>
      <c r="B2769" s="74">
        <v>46185</v>
      </c>
      <c r="C2769" s="73">
        <v>59</v>
      </c>
      <c r="D2769" s="73">
        <v>11</v>
      </c>
      <c r="E2769" s="75">
        <v>11</v>
      </c>
      <c r="F2769" s="73">
        <v>5</v>
      </c>
      <c r="G2769" s="73" t="s">
        <v>203</v>
      </c>
      <c r="H2769" s="73" t="s">
        <v>202</v>
      </c>
      <c r="I2769" s="73" t="s">
        <v>289</v>
      </c>
    </row>
    <row r="2770" spans="1:9" x14ac:dyDescent="0.25">
      <c r="A2770" s="73" t="s">
        <v>104</v>
      </c>
      <c r="B2770" s="74">
        <v>46188</v>
      </c>
      <c r="C2770" s="73">
        <v>59</v>
      </c>
      <c r="D2770" s="73">
        <v>14</v>
      </c>
      <c r="E2770" s="75">
        <v>14</v>
      </c>
      <c r="F2770" s="73">
        <v>5</v>
      </c>
      <c r="G2770" s="73" t="s">
        <v>203</v>
      </c>
      <c r="H2770" s="73" t="s">
        <v>202</v>
      </c>
      <c r="I2770" s="73" t="s">
        <v>289</v>
      </c>
    </row>
    <row r="2771" spans="1:9" x14ac:dyDescent="0.25">
      <c r="A2771" s="73" t="s">
        <v>104</v>
      </c>
      <c r="B2771" s="74">
        <v>46189</v>
      </c>
      <c r="C2771" s="73">
        <v>59</v>
      </c>
      <c r="D2771" s="73">
        <v>6</v>
      </c>
      <c r="E2771" s="75">
        <v>6</v>
      </c>
      <c r="F2771" s="73">
        <v>5</v>
      </c>
      <c r="G2771" s="73" t="s">
        <v>203</v>
      </c>
      <c r="H2771" s="73" t="s">
        <v>202</v>
      </c>
      <c r="I2771" s="73" t="s">
        <v>289</v>
      </c>
    </row>
    <row r="2772" spans="1:9" x14ac:dyDescent="0.25">
      <c r="A2772" s="73" t="s">
        <v>104</v>
      </c>
      <c r="B2772" s="74">
        <v>46190</v>
      </c>
      <c r="C2772" s="73">
        <v>40</v>
      </c>
      <c r="D2772" s="73">
        <v>24</v>
      </c>
      <c r="E2772" s="75">
        <v>24</v>
      </c>
      <c r="F2772" s="73">
        <v>5</v>
      </c>
      <c r="G2772" s="73" t="s">
        <v>203</v>
      </c>
      <c r="H2772" s="73" t="s">
        <v>202</v>
      </c>
      <c r="I2772" s="73" t="s">
        <v>288</v>
      </c>
    </row>
    <row r="2773" spans="1:9" x14ac:dyDescent="0.25">
      <c r="A2773" s="73" t="s">
        <v>104</v>
      </c>
      <c r="B2773" s="74">
        <v>46192</v>
      </c>
      <c r="C2773" s="73">
        <v>59</v>
      </c>
      <c r="D2773" s="73">
        <v>19</v>
      </c>
      <c r="E2773" s="75">
        <v>19</v>
      </c>
      <c r="F2773" s="73">
        <v>5</v>
      </c>
      <c r="G2773" s="73" t="s">
        <v>203</v>
      </c>
      <c r="H2773" s="73" t="s">
        <v>202</v>
      </c>
      <c r="I2773" s="73" t="s">
        <v>289</v>
      </c>
    </row>
    <row r="2774" spans="1:9" x14ac:dyDescent="0.25">
      <c r="A2774" s="73" t="s">
        <v>104</v>
      </c>
      <c r="B2774" s="74">
        <v>46195</v>
      </c>
      <c r="C2774" s="73">
        <v>40</v>
      </c>
      <c r="D2774" s="73">
        <v>11</v>
      </c>
      <c r="E2774" s="75">
        <v>11</v>
      </c>
      <c r="F2774" s="73">
        <v>5</v>
      </c>
      <c r="G2774" s="73" t="s">
        <v>203</v>
      </c>
      <c r="H2774" s="73" t="s">
        <v>202</v>
      </c>
      <c r="I2774" s="73" t="s">
        <v>288</v>
      </c>
    </row>
    <row r="2775" spans="1:9" x14ac:dyDescent="0.25">
      <c r="A2775" s="73" t="s">
        <v>104</v>
      </c>
      <c r="B2775" s="74">
        <v>46196</v>
      </c>
      <c r="C2775" s="73">
        <v>59</v>
      </c>
      <c r="D2775" s="73">
        <v>10</v>
      </c>
      <c r="E2775" s="75">
        <v>10</v>
      </c>
      <c r="F2775" s="73">
        <v>5</v>
      </c>
      <c r="G2775" s="73" t="s">
        <v>203</v>
      </c>
      <c r="H2775" s="73" t="s">
        <v>202</v>
      </c>
      <c r="I2775" s="73" t="s">
        <v>289</v>
      </c>
    </row>
    <row r="2776" spans="1:9" x14ac:dyDescent="0.25">
      <c r="A2776" s="73" t="s">
        <v>104</v>
      </c>
      <c r="B2776" s="74">
        <v>46197</v>
      </c>
      <c r="C2776" s="73">
        <v>59</v>
      </c>
      <c r="D2776" s="73">
        <v>12</v>
      </c>
      <c r="E2776" s="75">
        <v>12</v>
      </c>
      <c r="F2776" s="73">
        <v>5</v>
      </c>
      <c r="G2776" s="73" t="s">
        <v>203</v>
      </c>
      <c r="H2776" s="73" t="s">
        <v>202</v>
      </c>
      <c r="I2776" s="73" t="s">
        <v>289</v>
      </c>
    </row>
    <row r="2777" spans="1:9" x14ac:dyDescent="0.25">
      <c r="A2777" s="73" t="s">
        <v>104</v>
      </c>
      <c r="B2777" s="74">
        <v>46199</v>
      </c>
      <c r="C2777" s="73">
        <v>54</v>
      </c>
      <c r="D2777" s="73">
        <v>10</v>
      </c>
      <c r="E2777" s="75">
        <v>10</v>
      </c>
      <c r="F2777" s="73">
        <v>5</v>
      </c>
      <c r="G2777" s="73" t="s">
        <v>203</v>
      </c>
      <c r="H2777" s="73" t="s">
        <v>202</v>
      </c>
      <c r="I2777" s="73" t="s">
        <v>289</v>
      </c>
    </row>
    <row r="2778" spans="1:9" x14ac:dyDescent="0.25">
      <c r="A2778" s="73" t="s">
        <v>104</v>
      </c>
      <c r="B2778" s="74">
        <v>46202</v>
      </c>
      <c r="C2778" s="73">
        <v>40</v>
      </c>
      <c r="D2778" s="73">
        <v>18</v>
      </c>
      <c r="E2778" s="75">
        <v>18</v>
      </c>
      <c r="F2778" s="73">
        <v>5</v>
      </c>
      <c r="G2778" s="73" t="s">
        <v>203</v>
      </c>
      <c r="H2778" s="73" t="s">
        <v>202</v>
      </c>
      <c r="I2778" s="73" t="s">
        <v>288</v>
      </c>
    </row>
    <row r="2779" spans="1:9" x14ac:dyDescent="0.25">
      <c r="A2779" s="73" t="s">
        <v>104</v>
      </c>
      <c r="B2779" s="74">
        <v>46203</v>
      </c>
      <c r="C2779" s="73">
        <v>59</v>
      </c>
      <c r="D2779" s="73">
        <v>18</v>
      </c>
      <c r="E2779" s="75">
        <v>18</v>
      </c>
      <c r="F2779" s="73">
        <v>5</v>
      </c>
      <c r="G2779" s="73" t="s">
        <v>203</v>
      </c>
      <c r="H2779" s="73" t="s">
        <v>202</v>
      </c>
      <c r="I2779" s="73" t="s">
        <v>289</v>
      </c>
    </row>
    <row r="2780" spans="1:9" x14ac:dyDescent="0.25">
      <c r="A2780" s="73" t="s">
        <v>104</v>
      </c>
      <c r="B2780" s="74">
        <v>46204</v>
      </c>
      <c r="C2780" s="73">
        <v>59</v>
      </c>
      <c r="D2780" s="73">
        <v>24</v>
      </c>
      <c r="E2780" s="75">
        <v>24</v>
      </c>
      <c r="F2780" s="73">
        <v>5</v>
      </c>
      <c r="G2780" s="73" t="s">
        <v>203</v>
      </c>
      <c r="H2780" s="73" t="s">
        <v>202</v>
      </c>
      <c r="I2780" s="73" t="s">
        <v>289</v>
      </c>
    </row>
    <row r="2781" spans="1:9" x14ac:dyDescent="0.25">
      <c r="A2781" s="73" t="s">
        <v>104</v>
      </c>
      <c r="B2781" s="74">
        <v>46206</v>
      </c>
      <c r="C2781" s="73">
        <v>59</v>
      </c>
      <c r="D2781" s="73">
        <v>13</v>
      </c>
      <c r="E2781" s="75">
        <v>13</v>
      </c>
      <c r="F2781" s="73">
        <v>5</v>
      </c>
      <c r="G2781" s="73" t="s">
        <v>203</v>
      </c>
      <c r="H2781" s="73" t="s">
        <v>202</v>
      </c>
      <c r="I2781" s="73" t="s">
        <v>289</v>
      </c>
    </row>
    <row r="2782" spans="1:9" x14ac:dyDescent="0.25">
      <c r="A2782" s="73" t="s">
        <v>104</v>
      </c>
      <c r="B2782" s="74">
        <v>46209</v>
      </c>
      <c r="C2782" s="73">
        <v>58</v>
      </c>
      <c r="D2782" s="73">
        <v>27</v>
      </c>
      <c r="E2782" s="75">
        <v>27</v>
      </c>
      <c r="F2782" s="73">
        <v>5</v>
      </c>
      <c r="G2782" s="73" t="s">
        <v>203</v>
      </c>
      <c r="H2782" s="73" t="s">
        <v>202</v>
      </c>
      <c r="I2782" s="73" t="s">
        <v>289</v>
      </c>
    </row>
    <row r="2783" spans="1:9" x14ac:dyDescent="0.25">
      <c r="A2783" s="73" t="s">
        <v>104</v>
      </c>
      <c r="B2783" s="74">
        <v>46210</v>
      </c>
      <c r="C2783" s="73">
        <v>58</v>
      </c>
      <c r="D2783" s="73">
        <v>13</v>
      </c>
      <c r="E2783" s="75">
        <v>13</v>
      </c>
      <c r="F2783" s="73">
        <v>5</v>
      </c>
      <c r="G2783" s="73" t="s">
        <v>203</v>
      </c>
      <c r="H2783" s="73" t="s">
        <v>202</v>
      </c>
      <c r="I2783" s="73" t="s">
        <v>289</v>
      </c>
    </row>
    <row r="2784" spans="1:9" x14ac:dyDescent="0.25">
      <c r="A2784" s="73" t="s">
        <v>104</v>
      </c>
      <c r="B2784" s="74">
        <v>46211</v>
      </c>
      <c r="C2784" s="73">
        <v>38</v>
      </c>
      <c r="D2784" s="73">
        <v>16</v>
      </c>
      <c r="E2784" s="75">
        <v>16</v>
      </c>
      <c r="F2784" s="73">
        <v>5</v>
      </c>
      <c r="G2784" s="73" t="s">
        <v>203</v>
      </c>
      <c r="H2784" s="73" t="s">
        <v>202</v>
      </c>
      <c r="I2784" s="73" t="s">
        <v>289</v>
      </c>
    </row>
    <row r="2785" spans="1:9" x14ac:dyDescent="0.25">
      <c r="A2785" s="73" t="s">
        <v>104</v>
      </c>
      <c r="B2785" s="74">
        <v>46213</v>
      </c>
      <c r="C2785" s="73">
        <v>58</v>
      </c>
      <c r="D2785" s="73">
        <v>5</v>
      </c>
      <c r="E2785" s="75">
        <v>5</v>
      </c>
      <c r="F2785" s="73">
        <v>5</v>
      </c>
      <c r="G2785" s="73" t="s">
        <v>203</v>
      </c>
      <c r="H2785" s="73" t="s">
        <v>202</v>
      </c>
      <c r="I2785" s="73" t="s">
        <v>289</v>
      </c>
    </row>
    <row r="2786" spans="1:9" x14ac:dyDescent="0.25">
      <c r="A2786" s="73" t="s">
        <v>105</v>
      </c>
      <c r="B2786" s="74">
        <v>46153</v>
      </c>
      <c r="C2786" s="73">
        <v>46</v>
      </c>
      <c r="D2786" s="73">
        <v>46</v>
      </c>
      <c r="E2786" s="75">
        <v>46</v>
      </c>
      <c r="F2786" s="73">
        <v>0</v>
      </c>
      <c r="G2786" s="73" t="s">
        <v>205</v>
      </c>
      <c r="H2786" s="73" t="s">
        <v>204</v>
      </c>
      <c r="I2786" s="73" t="s">
        <v>288</v>
      </c>
    </row>
    <row r="2787" spans="1:9" x14ac:dyDescent="0.25">
      <c r="A2787" s="73" t="s">
        <v>105</v>
      </c>
      <c r="B2787" s="74">
        <v>46155</v>
      </c>
      <c r="C2787" s="73">
        <v>46</v>
      </c>
      <c r="D2787" s="73">
        <v>46</v>
      </c>
      <c r="E2787" s="75">
        <v>46</v>
      </c>
      <c r="F2787" s="73">
        <v>0</v>
      </c>
      <c r="G2787" s="73" t="s">
        <v>205</v>
      </c>
      <c r="H2787" s="73" t="s">
        <v>204</v>
      </c>
      <c r="I2787" s="73" t="s">
        <v>288</v>
      </c>
    </row>
    <row r="2788" spans="1:9" x14ac:dyDescent="0.25">
      <c r="A2788" s="73" t="s">
        <v>105</v>
      </c>
      <c r="B2788" s="74">
        <v>46157</v>
      </c>
      <c r="C2788" s="73">
        <v>46</v>
      </c>
      <c r="D2788" s="73">
        <v>46</v>
      </c>
      <c r="E2788" s="75">
        <v>46</v>
      </c>
      <c r="F2788" s="73">
        <v>0</v>
      </c>
      <c r="G2788" s="73" t="s">
        <v>205</v>
      </c>
      <c r="H2788" s="73" t="s">
        <v>204</v>
      </c>
      <c r="I2788" s="73" t="s">
        <v>288</v>
      </c>
    </row>
    <row r="2789" spans="1:9" x14ac:dyDescent="0.25">
      <c r="A2789" s="73" t="s">
        <v>105</v>
      </c>
      <c r="B2789" s="74">
        <v>46160</v>
      </c>
      <c r="C2789" s="73">
        <v>46</v>
      </c>
      <c r="D2789" s="73">
        <v>45</v>
      </c>
      <c r="E2789" s="75">
        <v>45</v>
      </c>
      <c r="F2789" s="73">
        <v>0</v>
      </c>
      <c r="G2789" s="73" t="s">
        <v>205</v>
      </c>
      <c r="H2789" s="73" t="s">
        <v>204</v>
      </c>
      <c r="I2789" s="73" t="s">
        <v>288</v>
      </c>
    </row>
    <row r="2790" spans="1:9" x14ac:dyDescent="0.25">
      <c r="A2790" s="73" t="s">
        <v>105</v>
      </c>
      <c r="B2790" s="74">
        <v>46162</v>
      </c>
      <c r="C2790" s="73">
        <v>46</v>
      </c>
      <c r="D2790" s="73">
        <v>46</v>
      </c>
      <c r="E2790" s="75">
        <v>46</v>
      </c>
      <c r="F2790" s="73">
        <v>0</v>
      </c>
      <c r="G2790" s="73" t="s">
        <v>205</v>
      </c>
      <c r="H2790" s="73" t="s">
        <v>204</v>
      </c>
      <c r="I2790" s="73" t="s">
        <v>288</v>
      </c>
    </row>
    <row r="2791" spans="1:9" x14ac:dyDescent="0.25">
      <c r="A2791" s="73" t="s">
        <v>105</v>
      </c>
      <c r="B2791" s="74">
        <v>46163</v>
      </c>
      <c r="C2791" s="73">
        <v>46</v>
      </c>
      <c r="D2791" s="73">
        <v>42</v>
      </c>
      <c r="E2791" s="75">
        <v>42</v>
      </c>
      <c r="F2791" s="73">
        <v>0</v>
      </c>
      <c r="G2791" s="73" t="s">
        <v>205</v>
      </c>
      <c r="H2791" s="73" t="s">
        <v>204</v>
      </c>
      <c r="I2791" s="73" t="s">
        <v>288</v>
      </c>
    </row>
    <row r="2792" spans="1:9" x14ac:dyDescent="0.25">
      <c r="A2792" s="73" t="s">
        <v>105</v>
      </c>
      <c r="B2792" s="74">
        <v>46164</v>
      </c>
      <c r="C2792" s="73">
        <v>46</v>
      </c>
      <c r="D2792" s="73">
        <v>44</v>
      </c>
      <c r="E2792" s="75">
        <v>44</v>
      </c>
      <c r="F2792" s="73">
        <v>0</v>
      </c>
      <c r="G2792" s="73" t="s">
        <v>205</v>
      </c>
      <c r="H2792" s="73" t="s">
        <v>204</v>
      </c>
      <c r="I2792" s="73" t="s">
        <v>288</v>
      </c>
    </row>
    <row r="2793" spans="1:9" x14ac:dyDescent="0.25">
      <c r="A2793" s="73" t="s">
        <v>105</v>
      </c>
      <c r="B2793" s="74">
        <v>46167</v>
      </c>
      <c r="C2793" s="73">
        <v>55</v>
      </c>
      <c r="D2793" s="73">
        <v>46</v>
      </c>
      <c r="E2793" s="75">
        <v>46</v>
      </c>
      <c r="F2793" s="73">
        <v>0</v>
      </c>
      <c r="G2793" s="73" t="s">
        <v>205</v>
      </c>
      <c r="H2793" s="73" t="s">
        <v>204</v>
      </c>
      <c r="I2793" s="73" t="s">
        <v>289</v>
      </c>
    </row>
    <row r="2794" spans="1:9" x14ac:dyDescent="0.25">
      <c r="A2794" s="73" t="s">
        <v>105</v>
      </c>
      <c r="B2794" s="74">
        <v>46169</v>
      </c>
      <c r="C2794" s="73">
        <v>56</v>
      </c>
      <c r="D2794" s="73">
        <v>52</v>
      </c>
      <c r="E2794" s="75">
        <v>52</v>
      </c>
      <c r="F2794" s="73">
        <v>2</v>
      </c>
      <c r="G2794" s="73" t="s">
        <v>205</v>
      </c>
      <c r="H2794" s="73" t="s">
        <v>204</v>
      </c>
      <c r="I2794" s="73" t="s">
        <v>289</v>
      </c>
    </row>
    <row r="2795" spans="1:9" x14ac:dyDescent="0.25">
      <c r="A2795" s="73" t="s">
        <v>105</v>
      </c>
      <c r="B2795" s="74">
        <v>46170</v>
      </c>
      <c r="C2795" s="73">
        <v>56</v>
      </c>
      <c r="D2795" s="73">
        <v>43</v>
      </c>
      <c r="E2795" s="75">
        <v>43</v>
      </c>
      <c r="F2795" s="73">
        <v>3</v>
      </c>
      <c r="G2795" s="73" t="s">
        <v>205</v>
      </c>
      <c r="H2795" s="73" t="s">
        <v>204</v>
      </c>
      <c r="I2795" s="73" t="s">
        <v>289</v>
      </c>
    </row>
    <row r="2796" spans="1:9" x14ac:dyDescent="0.25">
      <c r="A2796" s="73" t="s">
        <v>105</v>
      </c>
      <c r="B2796" s="74">
        <v>46171</v>
      </c>
      <c r="C2796" s="73">
        <v>59</v>
      </c>
      <c r="D2796" s="73">
        <v>53</v>
      </c>
      <c r="E2796" s="75">
        <v>53</v>
      </c>
      <c r="F2796" s="73">
        <v>5</v>
      </c>
      <c r="G2796" s="73" t="s">
        <v>205</v>
      </c>
      <c r="H2796" s="73" t="s">
        <v>204</v>
      </c>
      <c r="I2796" s="73" t="s">
        <v>289</v>
      </c>
    </row>
    <row r="2797" spans="1:9" x14ac:dyDescent="0.25">
      <c r="A2797" s="73" t="s">
        <v>105</v>
      </c>
      <c r="B2797" s="74">
        <v>46174</v>
      </c>
      <c r="C2797" s="73">
        <v>60</v>
      </c>
      <c r="D2797" s="73">
        <v>56</v>
      </c>
      <c r="E2797" s="75">
        <v>56</v>
      </c>
      <c r="F2797" s="73">
        <v>4</v>
      </c>
      <c r="G2797" s="73" t="s">
        <v>205</v>
      </c>
      <c r="H2797" s="73" t="s">
        <v>204</v>
      </c>
      <c r="I2797" s="73" t="s">
        <v>289</v>
      </c>
    </row>
    <row r="2798" spans="1:9" x14ac:dyDescent="0.25">
      <c r="A2798" s="73" t="s">
        <v>105</v>
      </c>
      <c r="B2798" s="74">
        <v>46175</v>
      </c>
      <c r="C2798" s="73">
        <v>58</v>
      </c>
      <c r="D2798" s="73">
        <v>51</v>
      </c>
      <c r="E2798" s="75">
        <v>51</v>
      </c>
      <c r="F2798" s="73">
        <v>5</v>
      </c>
      <c r="G2798" s="73" t="s">
        <v>205</v>
      </c>
      <c r="H2798" s="73" t="s">
        <v>204</v>
      </c>
      <c r="I2798" s="73" t="s">
        <v>289</v>
      </c>
    </row>
    <row r="2799" spans="1:9" x14ac:dyDescent="0.25">
      <c r="A2799" s="73" t="s">
        <v>105</v>
      </c>
      <c r="B2799" s="74">
        <v>46176</v>
      </c>
      <c r="C2799" s="73">
        <v>60</v>
      </c>
      <c r="D2799" s="73">
        <v>55</v>
      </c>
      <c r="E2799" s="75">
        <v>55</v>
      </c>
      <c r="F2799" s="73">
        <v>5</v>
      </c>
      <c r="G2799" s="73" t="s">
        <v>205</v>
      </c>
      <c r="H2799" s="73" t="s">
        <v>204</v>
      </c>
      <c r="I2799" s="73" t="s">
        <v>289</v>
      </c>
    </row>
    <row r="2800" spans="1:9" x14ac:dyDescent="0.25">
      <c r="A2800" s="73" t="s">
        <v>105</v>
      </c>
      <c r="B2800" s="74">
        <v>46178</v>
      </c>
      <c r="C2800" s="73">
        <v>56</v>
      </c>
      <c r="D2800" s="73">
        <v>46</v>
      </c>
      <c r="E2800" s="75">
        <v>46</v>
      </c>
      <c r="F2800" s="73">
        <v>5</v>
      </c>
      <c r="G2800" s="73" t="s">
        <v>205</v>
      </c>
      <c r="H2800" s="73" t="s">
        <v>204</v>
      </c>
      <c r="I2800" s="73" t="s">
        <v>289</v>
      </c>
    </row>
    <row r="2801" spans="1:9" x14ac:dyDescent="0.25">
      <c r="A2801" s="73" t="s">
        <v>105</v>
      </c>
      <c r="B2801" s="74">
        <v>46181</v>
      </c>
      <c r="C2801" s="73">
        <v>56</v>
      </c>
      <c r="D2801" s="73">
        <v>51</v>
      </c>
      <c r="E2801" s="75">
        <v>51</v>
      </c>
      <c r="F2801" s="73">
        <v>5</v>
      </c>
      <c r="G2801" s="73" t="s">
        <v>205</v>
      </c>
      <c r="H2801" s="73" t="s">
        <v>204</v>
      </c>
      <c r="I2801" s="73" t="s">
        <v>289</v>
      </c>
    </row>
    <row r="2802" spans="1:9" x14ac:dyDescent="0.25">
      <c r="A2802" s="73" t="s">
        <v>105</v>
      </c>
      <c r="B2802" s="74">
        <v>46182</v>
      </c>
      <c r="C2802" s="73">
        <v>53</v>
      </c>
      <c r="D2802" s="73">
        <v>47</v>
      </c>
      <c r="E2802" s="75">
        <v>47</v>
      </c>
      <c r="F2802" s="73">
        <v>5</v>
      </c>
      <c r="G2802" s="73" t="s">
        <v>205</v>
      </c>
      <c r="H2802" s="73" t="s">
        <v>204</v>
      </c>
      <c r="I2802" s="73" t="s">
        <v>289</v>
      </c>
    </row>
    <row r="2803" spans="1:9" x14ac:dyDescent="0.25">
      <c r="A2803" s="73" t="s">
        <v>105</v>
      </c>
      <c r="B2803" s="74">
        <v>46183</v>
      </c>
      <c r="C2803" s="73">
        <v>53</v>
      </c>
      <c r="D2803" s="73">
        <v>48</v>
      </c>
      <c r="E2803" s="75">
        <v>48</v>
      </c>
      <c r="F2803" s="73">
        <v>5</v>
      </c>
      <c r="G2803" s="73" t="s">
        <v>205</v>
      </c>
      <c r="H2803" s="73" t="s">
        <v>204</v>
      </c>
      <c r="I2803" s="73" t="s">
        <v>289</v>
      </c>
    </row>
    <row r="2804" spans="1:9" x14ac:dyDescent="0.25">
      <c r="A2804" s="73" t="s">
        <v>105</v>
      </c>
      <c r="B2804" s="74">
        <v>46185</v>
      </c>
      <c r="C2804" s="73">
        <v>58</v>
      </c>
      <c r="D2804" s="73">
        <v>50</v>
      </c>
      <c r="E2804" s="75">
        <v>50</v>
      </c>
      <c r="F2804" s="73">
        <v>5</v>
      </c>
      <c r="G2804" s="73" t="s">
        <v>205</v>
      </c>
      <c r="H2804" s="73" t="s">
        <v>204</v>
      </c>
      <c r="I2804" s="73" t="s">
        <v>289</v>
      </c>
    </row>
    <row r="2805" spans="1:9" x14ac:dyDescent="0.25">
      <c r="A2805" s="73" t="s">
        <v>105</v>
      </c>
      <c r="B2805" s="74">
        <v>46188</v>
      </c>
      <c r="C2805" s="73">
        <v>60</v>
      </c>
      <c r="D2805" s="73">
        <v>53</v>
      </c>
      <c r="E2805" s="75">
        <v>53</v>
      </c>
      <c r="F2805" s="73">
        <v>5</v>
      </c>
      <c r="G2805" s="73" t="s">
        <v>205</v>
      </c>
      <c r="H2805" s="73" t="s">
        <v>204</v>
      </c>
      <c r="I2805" s="73" t="s">
        <v>289</v>
      </c>
    </row>
    <row r="2806" spans="1:9" x14ac:dyDescent="0.25">
      <c r="A2806" s="73" t="s">
        <v>105</v>
      </c>
      <c r="B2806" s="74">
        <v>46189</v>
      </c>
      <c r="C2806" s="73">
        <v>53</v>
      </c>
      <c r="D2806" s="73">
        <v>42</v>
      </c>
      <c r="E2806" s="75">
        <v>42</v>
      </c>
      <c r="F2806" s="73">
        <v>5</v>
      </c>
      <c r="G2806" s="73" t="s">
        <v>205</v>
      </c>
      <c r="H2806" s="73" t="s">
        <v>204</v>
      </c>
      <c r="I2806" s="73" t="s">
        <v>289</v>
      </c>
    </row>
    <row r="2807" spans="1:9" x14ac:dyDescent="0.25">
      <c r="A2807" s="73" t="s">
        <v>105</v>
      </c>
      <c r="B2807" s="74">
        <v>46190</v>
      </c>
      <c r="C2807" s="73">
        <v>55</v>
      </c>
      <c r="D2807" s="73">
        <v>42</v>
      </c>
      <c r="E2807" s="75">
        <v>42</v>
      </c>
      <c r="F2807" s="73">
        <v>5</v>
      </c>
      <c r="G2807" s="73" t="s">
        <v>205</v>
      </c>
      <c r="H2807" s="73" t="s">
        <v>204</v>
      </c>
      <c r="I2807" s="73" t="s">
        <v>289</v>
      </c>
    </row>
    <row r="2808" spans="1:9" x14ac:dyDescent="0.25">
      <c r="A2808" s="73" t="s">
        <v>105</v>
      </c>
      <c r="B2808" s="74">
        <v>46192</v>
      </c>
      <c r="C2808" s="73">
        <v>56</v>
      </c>
      <c r="D2808" s="73">
        <v>44</v>
      </c>
      <c r="E2808" s="75">
        <v>44</v>
      </c>
      <c r="F2808" s="73">
        <v>5</v>
      </c>
      <c r="G2808" s="73" t="s">
        <v>205</v>
      </c>
      <c r="H2808" s="73" t="s">
        <v>204</v>
      </c>
      <c r="I2808" s="73" t="s">
        <v>289</v>
      </c>
    </row>
    <row r="2809" spans="1:9" x14ac:dyDescent="0.25">
      <c r="A2809" s="73" t="s">
        <v>105</v>
      </c>
      <c r="B2809" s="74">
        <v>46195</v>
      </c>
      <c r="C2809" s="73">
        <v>46</v>
      </c>
      <c r="D2809" s="73">
        <v>41</v>
      </c>
      <c r="E2809" s="75">
        <v>41</v>
      </c>
      <c r="F2809" s="73">
        <v>5</v>
      </c>
      <c r="G2809" s="73" t="s">
        <v>205</v>
      </c>
      <c r="H2809" s="73" t="s">
        <v>204</v>
      </c>
      <c r="I2809" s="73" t="s">
        <v>288</v>
      </c>
    </row>
    <row r="2810" spans="1:9" x14ac:dyDescent="0.25">
      <c r="A2810" s="73" t="s">
        <v>105</v>
      </c>
      <c r="B2810" s="74">
        <v>46196</v>
      </c>
      <c r="C2810" s="73">
        <v>5</v>
      </c>
      <c r="D2810" s="73">
        <v>0</v>
      </c>
      <c r="E2810" s="75">
        <v>0</v>
      </c>
      <c r="F2810" s="73">
        <v>5</v>
      </c>
      <c r="G2810" s="73" t="s">
        <v>205</v>
      </c>
      <c r="H2810" s="73" t="s">
        <v>204</v>
      </c>
      <c r="I2810" s="73" t="s">
        <v>289</v>
      </c>
    </row>
    <row r="2811" spans="1:9" x14ac:dyDescent="0.25">
      <c r="A2811" s="73" t="s">
        <v>105</v>
      </c>
      <c r="B2811" s="74">
        <v>46197</v>
      </c>
      <c r="C2811" s="73">
        <v>2</v>
      </c>
      <c r="D2811" s="73">
        <v>2</v>
      </c>
      <c r="E2811" s="75">
        <v>2</v>
      </c>
      <c r="F2811" s="73">
        <v>0</v>
      </c>
      <c r="G2811" s="73" t="s">
        <v>205</v>
      </c>
      <c r="H2811" s="73" t="s">
        <v>204</v>
      </c>
      <c r="I2811" s="73" t="s">
        <v>289</v>
      </c>
    </row>
    <row r="2812" spans="1:9" x14ac:dyDescent="0.25">
      <c r="A2812" s="73" t="s">
        <v>105</v>
      </c>
      <c r="B2812" s="74">
        <v>46199</v>
      </c>
      <c r="C2812" s="73">
        <v>56</v>
      </c>
      <c r="D2812" s="73">
        <v>46</v>
      </c>
      <c r="E2812" s="75">
        <v>46</v>
      </c>
      <c r="F2812" s="73">
        <v>5</v>
      </c>
      <c r="G2812" s="73" t="s">
        <v>205</v>
      </c>
      <c r="H2812" s="73" t="s">
        <v>204</v>
      </c>
      <c r="I2812" s="73" t="s">
        <v>289</v>
      </c>
    </row>
    <row r="2813" spans="1:9" x14ac:dyDescent="0.25">
      <c r="A2813" s="73" t="s">
        <v>105</v>
      </c>
      <c r="B2813" s="74">
        <v>46202</v>
      </c>
      <c r="C2813" s="73">
        <v>46</v>
      </c>
      <c r="D2813" s="73">
        <v>41</v>
      </c>
      <c r="E2813" s="75">
        <v>41</v>
      </c>
      <c r="F2813" s="73">
        <v>5</v>
      </c>
      <c r="G2813" s="73" t="s">
        <v>205</v>
      </c>
      <c r="H2813" s="73" t="s">
        <v>204</v>
      </c>
      <c r="I2813" s="73" t="s">
        <v>288</v>
      </c>
    </row>
    <row r="2814" spans="1:9" x14ac:dyDescent="0.25">
      <c r="A2814" s="73" t="s">
        <v>105</v>
      </c>
      <c r="B2814" s="74">
        <v>46203</v>
      </c>
      <c r="C2814" s="73">
        <v>56</v>
      </c>
      <c r="D2814" s="73">
        <v>48</v>
      </c>
      <c r="E2814" s="75">
        <v>48</v>
      </c>
      <c r="F2814" s="73">
        <v>5</v>
      </c>
      <c r="G2814" s="73" t="s">
        <v>205</v>
      </c>
      <c r="H2814" s="73" t="s">
        <v>204</v>
      </c>
      <c r="I2814" s="73" t="s">
        <v>289</v>
      </c>
    </row>
    <row r="2815" spans="1:9" x14ac:dyDescent="0.25">
      <c r="A2815" s="73" t="s">
        <v>105</v>
      </c>
      <c r="B2815" s="74">
        <v>46204</v>
      </c>
      <c r="C2815" s="73">
        <v>56</v>
      </c>
      <c r="D2815" s="73">
        <v>51</v>
      </c>
      <c r="E2815" s="75">
        <v>51</v>
      </c>
      <c r="F2815" s="73">
        <v>5</v>
      </c>
      <c r="G2815" s="73" t="s">
        <v>205</v>
      </c>
      <c r="H2815" s="73" t="s">
        <v>204</v>
      </c>
      <c r="I2815" s="73" t="s">
        <v>289</v>
      </c>
    </row>
    <row r="2816" spans="1:9" x14ac:dyDescent="0.25">
      <c r="A2816" s="73" t="s">
        <v>105</v>
      </c>
      <c r="B2816" s="74">
        <v>46206</v>
      </c>
      <c r="C2816" s="73">
        <v>58</v>
      </c>
      <c r="D2816" s="73">
        <v>52</v>
      </c>
      <c r="E2816" s="75">
        <v>52</v>
      </c>
      <c r="F2816" s="73">
        <v>5</v>
      </c>
      <c r="G2816" s="73" t="s">
        <v>205</v>
      </c>
      <c r="H2816" s="73" t="s">
        <v>204</v>
      </c>
      <c r="I2816" s="73" t="s">
        <v>289</v>
      </c>
    </row>
    <row r="2817" spans="1:9" x14ac:dyDescent="0.25">
      <c r="A2817" s="73" t="s">
        <v>105</v>
      </c>
      <c r="B2817" s="74">
        <v>46209</v>
      </c>
      <c r="C2817" s="73">
        <v>58</v>
      </c>
      <c r="D2817" s="73">
        <v>53</v>
      </c>
      <c r="E2817" s="75">
        <v>53</v>
      </c>
      <c r="F2817" s="73">
        <v>5</v>
      </c>
      <c r="G2817" s="73" t="s">
        <v>205</v>
      </c>
      <c r="H2817" s="73" t="s">
        <v>204</v>
      </c>
      <c r="I2817" s="73" t="s">
        <v>289</v>
      </c>
    </row>
    <row r="2818" spans="1:9" x14ac:dyDescent="0.25">
      <c r="A2818" s="73" t="s">
        <v>105</v>
      </c>
      <c r="B2818" s="74">
        <v>46210</v>
      </c>
      <c r="C2818" s="73">
        <v>54</v>
      </c>
      <c r="D2818" s="73">
        <v>46</v>
      </c>
      <c r="E2818" s="75">
        <v>46</v>
      </c>
      <c r="F2818" s="73">
        <v>5</v>
      </c>
      <c r="G2818" s="73" t="s">
        <v>205</v>
      </c>
      <c r="H2818" s="73" t="s">
        <v>204</v>
      </c>
      <c r="I2818" s="73" t="s">
        <v>289</v>
      </c>
    </row>
    <row r="2819" spans="1:9" x14ac:dyDescent="0.25">
      <c r="A2819" s="73" t="s">
        <v>105</v>
      </c>
      <c r="B2819" s="74">
        <v>46211</v>
      </c>
      <c r="C2819" s="73">
        <v>54</v>
      </c>
      <c r="D2819" s="73">
        <v>41</v>
      </c>
      <c r="E2819" s="75">
        <v>41</v>
      </c>
      <c r="F2819" s="73">
        <v>5</v>
      </c>
      <c r="G2819" s="73" t="s">
        <v>205</v>
      </c>
      <c r="H2819" s="73" t="s">
        <v>204</v>
      </c>
      <c r="I2819" s="73" t="s">
        <v>289</v>
      </c>
    </row>
    <row r="2820" spans="1:9" x14ac:dyDescent="0.25">
      <c r="A2820" s="73" t="s">
        <v>105</v>
      </c>
      <c r="B2820" s="74">
        <v>46213</v>
      </c>
      <c r="C2820" s="73">
        <v>50</v>
      </c>
      <c r="D2820" s="73">
        <v>45</v>
      </c>
      <c r="E2820" s="75">
        <v>45</v>
      </c>
      <c r="F2820" s="73">
        <v>5</v>
      </c>
      <c r="G2820" s="73" t="s">
        <v>205</v>
      </c>
      <c r="H2820" s="73" t="s">
        <v>204</v>
      </c>
      <c r="I2820" s="73" t="s">
        <v>289</v>
      </c>
    </row>
    <row r="2821" spans="1:9" x14ac:dyDescent="0.25">
      <c r="A2821" s="73" t="s">
        <v>106</v>
      </c>
      <c r="B2821" s="74">
        <v>46153</v>
      </c>
      <c r="C2821" s="73">
        <v>44</v>
      </c>
      <c r="D2821" s="73">
        <v>39</v>
      </c>
      <c r="E2821" s="75">
        <v>39</v>
      </c>
      <c r="F2821" s="73">
        <v>0</v>
      </c>
      <c r="G2821" s="73" t="s">
        <v>211</v>
      </c>
      <c r="H2821" s="73" t="s">
        <v>210</v>
      </c>
      <c r="I2821" s="73" t="s">
        <v>288</v>
      </c>
    </row>
    <row r="2822" spans="1:9" x14ac:dyDescent="0.25">
      <c r="A2822" s="73" t="s">
        <v>106</v>
      </c>
      <c r="B2822" s="74">
        <v>46157</v>
      </c>
      <c r="C2822" s="73">
        <v>44</v>
      </c>
      <c r="D2822" s="73">
        <v>25</v>
      </c>
      <c r="E2822" s="75">
        <v>25</v>
      </c>
      <c r="F2822" s="73">
        <v>0</v>
      </c>
      <c r="G2822" s="73" t="s">
        <v>211</v>
      </c>
      <c r="H2822" s="73" t="s">
        <v>210</v>
      </c>
      <c r="I2822" s="73" t="s">
        <v>288</v>
      </c>
    </row>
    <row r="2823" spans="1:9" x14ac:dyDescent="0.25">
      <c r="A2823" s="73" t="s">
        <v>106</v>
      </c>
      <c r="B2823" s="74">
        <v>46160</v>
      </c>
      <c r="C2823" s="73">
        <v>44</v>
      </c>
      <c r="D2823" s="73">
        <v>35</v>
      </c>
      <c r="E2823" s="75">
        <v>35</v>
      </c>
      <c r="F2823" s="73">
        <v>0</v>
      </c>
      <c r="G2823" s="73" t="s">
        <v>211</v>
      </c>
      <c r="H2823" s="73" t="s">
        <v>210</v>
      </c>
      <c r="I2823" s="73" t="s">
        <v>288</v>
      </c>
    </row>
    <row r="2824" spans="1:9" x14ac:dyDescent="0.25">
      <c r="A2824" s="73" t="s">
        <v>106</v>
      </c>
      <c r="B2824" s="74">
        <v>46164</v>
      </c>
      <c r="C2824" s="73">
        <v>25</v>
      </c>
      <c r="D2824" s="73">
        <v>21</v>
      </c>
      <c r="E2824" s="75">
        <v>21</v>
      </c>
      <c r="F2824" s="73">
        <v>0</v>
      </c>
      <c r="G2824" s="73" t="s">
        <v>211</v>
      </c>
      <c r="H2824" s="73" t="s">
        <v>210</v>
      </c>
      <c r="I2824" s="73" t="s">
        <v>288</v>
      </c>
    </row>
    <row r="2825" spans="1:9" x14ac:dyDescent="0.25">
      <c r="A2825" s="73" t="s">
        <v>106</v>
      </c>
      <c r="B2825" s="74">
        <v>46167</v>
      </c>
      <c r="C2825" s="73">
        <v>44</v>
      </c>
      <c r="D2825" s="73">
        <v>28</v>
      </c>
      <c r="E2825" s="75">
        <v>28</v>
      </c>
      <c r="F2825" s="73">
        <v>0</v>
      </c>
      <c r="G2825" s="73" t="s">
        <v>211</v>
      </c>
      <c r="H2825" s="73" t="s">
        <v>210</v>
      </c>
      <c r="I2825" s="73" t="s">
        <v>288</v>
      </c>
    </row>
    <row r="2826" spans="1:9" x14ac:dyDescent="0.25">
      <c r="A2826" s="73" t="s">
        <v>106</v>
      </c>
      <c r="B2826" s="74">
        <v>46171</v>
      </c>
      <c r="C2826" s="73">
        <v>42</v>
      </c>
      <c r="D2826" s="73">
        <v>41</v>
      </c>
      <c r="E2826" s="75">
        <v>41</v>
      </c>
      <c r="F2826" s="73">
        <v>2</v>
      </c>
      <c r="G2826" s="73" t="s">
        <v>211</v>
      </c>
      <c r="H2826" s="73" t="s">
        <v>210</v>
      </c>
      <c r="I2826" s="73" t="s">
        <v>288</v>
      </c>
    </row>
    <row r="2827" spans="1:9" x14ac:dyDescent="0.25">
      <c r="A2827" s="73" t="s">
        <v>106</v>
      </c>
      <c r="B2827" s="74">
        <v>46174</v>
      </c>
      <c r="C2827" s="73">
        <v>63</v>
      </c>
      <c r="D2827" s="73">
        <v>36</v>
      </c>
      <c r="E2827" s="75">
        <v>36</v>
      </c>
      <c r="F2827" s="73">
        <v>3</v>
      </c>
      <c r="G2827" s="73" t="s">
        <v>211</v>
      </c>
      <c r="H2827" s="73" t="s">
        <v>210</v>
      </c>
      <c r="I2827" s="73" t="s">
        <v>289</v>
      </c>
    </row>
    <row r="2828" spans="1:9" x14ac:dyDescent="0.25">
      <c r="A2828" s="73" t="s">
        <v>106</v>
      </c>
      <c r="B2828" s="74">
        <v>46177</v>
      </c>
      <c r="C2828" s="73">
        <v>63</v>
      </c>
      <c r="D2828" s="73">
        <v>26</v>
      </c>
      <c r="E2828" s="75">
        <v>26</v>
      </c>
      <c r="F2828" s="73">
        <v>3</v>
      </c>
      <c r="G2828" s="73" t="s">
        <v>211</v>
      </c>
      <c r="H2828" s="73" t="s">
        <v>210</v>
      </c>
      <c r="I2828" s="73" t="s">
        <v>289</v>
      </c>
    </row>
    <row r="2829" spans="1:9" x14ac:dyDescent="0.25">
      <c r="A2829" s="73" t="s">
        <v>106</v>
      </c>
      <c r="B2829" s="74">
        <v>46181</v>
      </c>
      <c r="C2829" s="73">
        <v>63</v>
      </c>
      <c r="D2829" s="73">
        <v>22</v>
      </c>
      <c r="E2829" s="75">
        <v>22</v>
      </c>
      <c r="F2829" s="73">
        <v>3</v>
      </c>
      <c r="G2829" s="73" t="s">
        <v>211</v>
      </c>
      <c r="H2829" s="73" t="s">
        <v>210</v>
      </c>
      <c r="I2829" s="73" t="s">
        <v>289</v>
      </c>
    </row>
    <row r="2830" spans="1:9" x14ac:dyDescent="0.25">
      <c r="A2830" s="73" t="s">
        <v>106</v>
      </c>
      <c r="B2830" s="74">
        <v>46184</v>
      </c>
      <c r="C2830" s="73">
        <v>63</v>
      </c>
      <c r="D2830" s="73">
        <v>15</v>
      </c>
      <c r="E2830" s="75">
        <v>15</v>
      </c>
      <c r="F2830" s="73">
        <v>3</v>
      </c>
      <c r="G2830" s="73" t="s">
        <v>211</v>
      </c>
      <c r="H2830" s="73" t="s">
        <v>210</v>
      </c>
      <c r="I2830" s="73" t="s">
        <v>289</v>
      </c>
    </row>
    <row r="2831" spans="1:9" x14ac:dyDescent="0.25">
      <c r="A2831" s="73" t="s">
        <v>106</v>
      </c>
      <c r="B2831" s="74">
        <v>46188</v>
      </c>
      <c r="C2831" s="73">
        <v>63</v>
      </c>
      <c r="D2831" s="73">
        <v>7</v>
      </c>
      <c r="E2831" s="75">
        <v>7</v>
      </c>
      <c r="F2831" s="73">
        <v>3</v>
      </c>
      <c r="G2831" s="73" t="s">
        <v>211</v>
      </c>
      <c r="H2831" s="73" t="s">
        <v>210</v>
      </c>
      <c r="I2831" s="73" t="s">
        <v>289</v>
      </c>
    </row>
    <row r="2832" spans="1:9" x14ac:dyDescent="0.25">
      <c r="A2832" s="73" t="s">
        <v>106</v>
      </c>
      <c r="B2832" s="74">
        <v>46191</v>
      </c>
      <c r="C2832" s="73">
        <v>63</v>
      </c>
      <c r="D2832" s="73">
        <v>4</v>
      </c>
      <c r="E2832" s="75">
        <v>4</v>
      </c>
      <c r="F2832" s="73">
        <v>3</v>
      </c>
      <c r="G2832" s="73" t="s">
        <v>211</v>
      </c>
      <c r="H2832" s="73" t="s">
        <v>210</v>
      </c>
      <c r="I2832" s="73" t="s">
        <v>289</v>
      </c>
    </row>
    <row r="2833" spans="1:9" x14ac:dyDescent="0.25">
      <c r="A2833" s="73" t="s">
        <v>106</v>
      </c>
      <c r="B2833" s="74">
        <v>46195</v>
      </c>
      <c r="C2833" s="73">
        <v>60</v>
      </c>
      <c r="D2833" s="73">
        <v>26</v>
      </c>
      <c r="E2833" s="75">
        <v>26</v>
      </c>
      <c r="F2833" s="73">
        <v>3</v>
      </c>
      <c r="G2833" s="73" t="s">
        <v>211</v>
      </c>
      <c r="H2833" s="73" t="s">
        <v>210</v>
      </c>
      <c r="I2833" s="73" t="s">
        <v>289</v>
      </c>
    </row>
    <row r="2834" spans="1:9" x14ac:dyDescent="0.25">
      <c r="A2834" s="73" t="s">
        <v>106</v>
      </c>
      <c r="B2834" s="74">
        <v>46197</v>
      </c>
      <c r="C2834" s="73">
        <v>63</v>
      </c>
      <c r="D2834" s="73">
        <v>2</v>
      </c>
      <c r="E2834" s="75">
        <v>2</v>
      </c>
      <c r="F2834" s="73">
        <v>3</v>
      </c>
      <c r="G2834" s="73" t="s">
        <v>211</v>
      </c>
      <c r="H2834" s="73" t="s">
        <v>210</v>
      </c>
      <c r="I2834" s="73" t="s">
        <v>289</v>
      </c>
    </row>
    <row r="2835" spans="1:9" x14ac:dyDescent="0.25">
      <c r="A2835" s="73" t="s">
        <v>106</v>
      </c>
      <c r="B2835" s="74">
        <v>46198</v>
      </c>
      <c r="C2835" s="73">
        <v>61</v>
      </c>
      <c r="D2835" s="73">
        <v>16</v>
      </c>
      <c r="E2835" s="75">
        <v>16</v>
      </c>
      <c r="F2835" s="73">
        <v>3</v>
      </c>
      <c r="G2835" s="73" t="s">
        <v>211</v>
      </c>
      <c r="H2835" s="73" t="s">
        <v>210</v>
      </c>
      <c r="I2835" s="73" t="s">
        <v>289</v>
      </c>
    </row>
    <row r="2836" spans="1:9" x14ac:dyDescent="0.25">
      <c r="A2836" s="73" t="s">
        <v>106</v>
      </c>
      <c r="B2836" s="74">
        <v>46202</v>
      </c>
      <c r="C2836" s="73">
        <v>63</v>
      </c>
      <c r="D2836" s="73">
        <v>11</v>
      </c>
      <c r="E2836" s="75">
        <v>11</v>
      </c>
      <c r="F2836" s="73">
        <v>3</v>
      </c>
      <c r="G2836" s="73" t="s">
        <v>211</v>
      </c>
      <c r="H2836" s="73" t="s">
        <v>210</v>
      </c>
      <c r="I2836" s="73" t="s">
        <v>289</v>
      </c>
    </row>
    <row r="2837" spans="1:9" x14ac:dyDescent="0.25">
      <c r="A2837" s="73" t="s">
        <v>106</v>
      </c>
      <c r="B2837" s="74">
        <v>46203</v>
      </c>
      <c r="C2837" s="73">
        <v>30</v>
      </c>
      <c r="D2837" s="73">
        <v>9</v>
      </c>
      <c r="E2837" s="75">
        <v>9</v>
      </c>
      <c r="F2837" s="73">
        <v>3</v>
      </c>
      <c r="G2837" s="73" t="s">
        <v>211</v>
      </c>
      <c r="H2837" s="73" t="s">
        <v>210</v>
      </c>
      <c r="I2837" s="73" t="s">
        <v>291</v>
      </c>
    </row>
    <row r="2838" spans="1:9" x14ac:dyDescent="0.25">
      <c r="A2838" s="73" t="s">
        <v>106</v>
      </c>
      <c r="B2838" s="74">
        <v>46205</v>
      </c>
      <c r="C2838" s="73">
        <v>63</v>
      </c>
      <c r="D2838" s="73">
        <v>2</v>
      </c>
      <c r="E2838" s="75">
        <v>2</v>
      </c>
      <c r="F2838" s="73">
        <v>3</v>
      </c>
      <c r="G2838" s="73" t="s">
        <v>211</v>
      </c>
      <c r="H2838" s="73" t="s">
        <v>210</v>
      </c>
      <c r="I2838" s="73" t="s">
        <v>289</v>
      </c>
    </row>
    <row r="2839" spans="1:9" x14ac:dyDescent="0.25">
      <c r="A2839" s="73" t="s">
        <v>106</v>
      </c>
      <c r="B2839" s="74">
        <v>46209</v>
      </c>
      <c r="C2839" s="73">
        <v>44</v>
      </c>
      <c r="D2839" s="73">
        <v>19</v>
      </c>
      <c r="E2839" s="75">
        <v>19</v>
      </c>
      <c r="F2839" s="73">
        <v>3</v>
      </c>
      <c r="G2839" s="73" t="s">
        <v>211</v>
      </c>
      <c r="H2839" s="73" t="s">
        <v>210</v>
      </c>
      <c r="I2839" s="73" t="s">
        <v>289</v>
      </c>
    </row>
    <row r="2840" spans="1:9" x14ac:dyDescent="0.25">
      <c r="A2840" s="73" t="s">
        <v>106</v>
      </c>
      <c r="B2840" s="74">
        <v>46212</v>
      </c>
      <c r="C2840" s="73">
        <v>44</v>
      </c>
      <c r="D2840" s="73">
        <v>23</v>
      </c>
      <c r="E2840" s="75">
        <v>23</v>
      </c>
      <c r="F2840" s="73">
        <v>3</v>
      </c>
      <c r="G2840" s="73" t="s">
        <v>211</v>
      </c>
      <c r="H2840" s="73" t="s">
        <v>210</v>
      </c>
      <c r="I2840" s="73" t="s">
        <v>289</v>
      </c>
    </row>
    <row r="2841" spans="1:9" x14ac:dyDescent="0.25">
      <c r="A2841" s="73" t="s">
        <v>106</v>
      </c>
      <c r="B2841" s="74">
        <v>46213</v>
      </c>
      <c r="C2841" s="73">
        <v>44</v>
      </c>
      <c r="D2841" s="73">
        <v>0</v>
      </c>
      <c r="E2841" s="75">
        <v>0</v>
      </c>
      <c r="F2841" s="73">
        <v>3</v>
      </c>
      <c r="G2841" s="73" t="s">
        <v>211</v>
      </c>
      <c r="H2841" s="73" t="s">
        <v>210</v>
      </c>
      <c r="I2841" s="73" t="s">
        <v>288</v>
      </c>
    </row>
    <row r="2842" spans="1:9" x14ac:dyDescent="0.25">
      <c r="A2842" s="73" t="s">
        <v>107</v>
      </c>
      <c r="B2842" s="74">
        <v>46153</v>
      </c>
      <c r="C2842" s="73">
        <v>46</v>
      </c>
      <c r="D2842" s="73">
        <v>44</v>
      </c>
      <c r="E2842" s="75">
        <v>44</v>
      </c>
      <c r="F2842" s="73">
        <v>0</v>
      </c>
      <c r="G2842" s="73" t="s">
        <v>213</v>
      </c>
      <c r="H2842" s="73" t="s">
        <v>212</v>
      </c>
      <c r="I2842" s="73" t="s">
        <v>288</v>
      </c>
    </row>
    <row r="2843" spans="1:9" x14ac:dyDescent="0.25">
      <c r="A2843" s="73" t="s">
        <v>107</v>
      </c>
      <c r="B2843" s="74">
        <v>46157</v>
      </c>
      <c r="C2843" s="73">
        <v>46</v>
      </c>
      <c r="D2843" s="73">
        <v>28</v>
      </c>
      <c r="E2843" s="75">
        <v>28</v>
      </c>
      <c r="F2843" s="73">
        <v>0</v>
      </c>
      <c r="G2843" s="73" t="s">
        <v>213</v>
      </c>
      <c r="H2843" s="73" t="s">
        <v>212</v>
      </c>
      <c r="I2843" s="73" t="s">
        <v>288</v>
      </c>
    </row>
    <row r="2844" spans="1:9" x14ac:dyDescent="0.25">
      <c r="A2844" s="73" t="s">
        <v>107</v>
      </c>
      <c r="B2844" s="74">
        <v>46160</v>
      </c>
      <c r="C2844" s="73">
        <v>46</v>
      </c>
      <c r="D2844" s="73">
        <v>40</v>
      </c>
      <c r="E2844" s="75">
        <v>40</v>
      </c>
      <c r="F2844" s="73">
        <v>0</v>
      </c>
      <c r="G2844" s="73" t="s">
        <v>213</v>
      </c>
      <c r="H2844" s="73" t="s">
        <v>212</v>
      </c>
      <c r="I2844" s="73" t="s">
        <v>288</v>
      </c>
    </row>
    <row r="2845" spans="1:9" x14ac:dyDescent="0.25">
      <c r="A2845" s="73" t="s">
        <v>107</v>
      </c>
      <c r="B2845" s="74">
        <v>46164</v>
      </c>
      <c r="C2845" s="73">
        <v>46</v>
      </c>
      <c r="D2845" s="73">
        <v>35</v>
      </c>
      <c r="E2845" s="75">
        <v>35</v>
      </c>
      <c r="F2845" s="73">
        <v>0</v>
      </c>
      <c r="G2845" s="73" t="s">
        <v>213</v>
      </c>
      <c r="H2845" s="73" t="s">
        <v>212</v>
      </c>
      <c r="I2845" s="73" t="s">
        <v>288</v>
      </c>
    </row>
    <row r="2846" spans="1:9" x14ac:dyDescent="0.25">
      <c r="A2846" s="73" t="s">
        <v>107</v>
      </c>
      <c r="B2846" s="74">
        <v>46167</v>
      </c>
      <c r="C2846" s="73">
        <v>46</v>
      </c>
      <c r="D2846" s="73">
        <v>11</v>
      </c>
      <c r="E2846" s="75">
        <v>11</v>
      </c>
      <c r="F2846" s="73">
        <v>0</v>
      </c>
      <c r="G2846" s="73" t="s">
        <v>213</v>
      </c>
      <c r="H2846" s="73" t="s">
        <v>212</v>
      </c>
      <c r="I2846" s="73" t="s">
        <v>288</v>
      </c>
    </row>
    <row r="2847" spans="1:9" x14ac:dyDescent="0.25">
      <c r="A2847" s="73" t="s">
        <v>107</v>
      </c>
      <c r="B2847" s="74">
        <v>46171</v>
      </c>
      <c r="C2847" s="73">
        <v>45</v>
      </c>
      <c r="D2847" s="73">
        <v>32</v>
      </c>
      <c r="E2847" s="75">
        <v>32</v>
      </c>
      <c r="F2847" s="73">
        <v>3</v>
      </c>
      <c r="G2847" s="73" t="s">
        <v>213</v>
      </c>
      <c r="H2847" s="73" t="s">
        <v>212</v>
      </c>
      <c r="I2847" s="73" t="s">
        <v>288</v>
      </c>
    </row>
    <row r="2848" spans="1:9" x14ac:dyDescent="0.25">
      <c r="A2848" s="73" t="s">
        <v>107</v>
      </c>
      <c r="B2848" s="74">
        <v>46174</v>
      </c>
      <c r="C2848" s="73">
        <v>57</v>
      </c>
      <c r="D2848" s="73">
        <v>54</v>
      </c>
      <c r="E2848" s="75">
        <v>54</v>
      </c>
      <c r="F2848" s="73">
        <v>3</v>
      </c>
      <c r="G2848" s="73" t="s">
        <v>213</v>
      </c>
      <c r="H2848" s="73" t="s">
        <v>212</v>
      </c>
      <c r="I2848" s="73" t="s">
        <v>289</v>
      </c>
    </row>
    <row r="2849" spans="1:9" x14ac:dyDescent="0.25">
      <c r="A2849" s="73" t="s">
        <v>107</v>
      </c>
      <c r="B2849" s="74">
        <v>46177</v>
      </c>
      <c r="C2849" s="73">
        <v>51</v>
      </c>
      <c r="D2849" s="73">
        <v>28</v>
      </c>
      <c r="E2849" s="75">
        <v>28</v>
      </c>
      <c r="F2849" s="73">
        <v>3</v>
      </c>
      <c r="G2849" s="73" t="s">
        <v>213</v>
      </c>
      <c r="H2849" s="73" t="s">
        <v>212</v>
      </c>
      <c r="I2849" s="73" t="s">
        <v>289</v>
      </c>
    </row>
    <row r="2850" spans="1:9" x14ac:dyDescent="0.25">
      <c r="A2850" s="73" t="s">
        <v>107</v>
      </c>
      <c r="B2850" s="74">
        <v>46181</v>
      </c>
      <c r="C2850" s="73">
        <v>55</v>
      </c>
      <c r="D2850" s="73">
        <v>30</v>
      </c>
      <c r="E2850" s="75">
        <v>30</v>
      </c>
      <c r="F2850" s="73">
        <v>3</v>
      </c>
      <c r="G2850" s="73" t="s">
        <v>213</v>
      </c>
      <c r="H2850" s="73" t="s">
        <v>212</v>
      </c>
      <c r="I2850" s="73" t="s">
        <v>289</v>
      </c>
    </row>
    <row r="2851" spans="1:9" x14ac:dyDescent="0.25">
      <c r="A2851" s="73" t="s">
        <v>107</v>
      </c>
      <c r="B2851" s="74">
        <v>46184</v>
      </c>
      <c r="C2851" s="73">
        <v>55</v>
      </c>
      <c r="D2851" s="73">
        <v>43</v>
      </c>
      <c r="E2851" s="75">
        <v>43</v>
      </c>
      <c r="F2851" s="73">
        <v>3</v>
      </c>
      <c r="G2851" s="73" t="s">
        <v>213</v>
      </c>
      <c r="H2851" s="73" t="s">
        <v>212</v>
      </c>
      <c r="I2851" s="73" t="s">
        <v>289</v>
      </c>
    </row>
    <row r="2852" spans="1:9" x14ac:dyDescent="0.25">
      <c r="A2852" s="73" t="s">
        <v>107</v>
      </c>
      <c r="B2852" s="74">
        <v>46188</v>
      </c>
      <c r="C2852" s="73">
        <v>55</v>
      </c>
      <c r="D2852" s="73">
        <v>38</v>
      </c>
      <c r="E2852" s="75">
        <v>38</v>
      </c>
      <c r="F2852" s="73">
        <v>3</v>
      </c>
      <c r="G2852" s="73" t="s">
        <v>213</v>
      </c>
      <c r="H2852" s="73" t="s">
        <v>212</v>
      </c>
      <c r="I2852" s="73" t="s">
        <v>289</v>
      </c>
    </row>
    <row r="2853" spans="1:9" x14ac:dyDescent="0.25">
      <c r="A2853" s="73" t="s">
        <v>107</v>
      </c>
      <c r="B2853" s="74">
        <v>46191</v>
      </c>
      <c r="C2853" s="73">
        <v>55</v>
      </c>
      <c r="D2853" s="73">
        <v>20</v>
      </c>
      <c r="E2853" s="75">
        <v>20</v>
      </c>
      <c r="F2853" s="73">
        <v>3</v>
      </c>
      <c r="G2853" s="73" t="s">
        <v>213</v>
      </c>
      <c r="H2853" s="73" t="s">
        <v>212</v>
      </c>
      <c r="I2853" s="73" t="s">
        <v>289</v>
      </c>
    </row>
    <row r="2854" spans="1:9" x14ac:dyDescent="0.25">
      <c r="A2854" s="73" t="s">
        <v>107</v>
      </c>
      <c r="B2854" s="74">
        <v>46195</v>
      </c>
      <c r="C2854" s="73">
        <v>55</v>
      </c>
      <c r="D2854" s="73">
        <v>41</v>
      </c>
      <c r="E2854" s="75">
        <v>41</v>
      </c>
      <c r="F2854" s="73">
        <v>3</v>
      </c>
      <c r="G2854" s="73" t="s">
        <v>213</v>
      </c>
      <c r="H2854" s="73" t="s">
        <v>212</v>
      </c>
      <c r="I2854" s="73" t="s">
        <v>289</v>
      </c>
    </row>
    <row r="2855" spans="1:9" x14ac:dyDescent="0.25">
      <c r="A2855" s="73" t="s">
        <v>107</v>
      </c>
      <c r="B2855" s="74">
        <v>46197</v>
      </c>
      <c r="C2855" s="73">
        <v>31</v>
      </c>
      <c r="D2855" s="73">
        <v>8</v>
      </c>
      <c r="E2855" s="75">
        <v>8</v>
      </c>
      <c r="F2855" s="73">
        <v>3</v>
      </c>
      <c r="G2855" s="73" t="s">
        <v>213</v>
      </c>
      <c r="H2855" s="73" t="s">
        <v>212</v>
      </c>
      <c r="I2855" s="73" t="s">
        <v>289</v>
      </c>
    </row>
    <row r="2856" spans="1:9" x14ac:dyDescent="0.25">
      <c r="A2856" s="73" t="s">
        <v>107</v>
      </c>
      <c r="B2856" s="74">
        <v>46198</v>
      </c>
      <c r="C2856" s="73">
        <v>20</v>
      </c>
      <c r="D2856" s="73">
        <v>14</v>
      </c>
      <c r="E2856" s="75">
        <v>14</v>
      </c>
      <c r="F2856" s="73">
        <v>3</v>
      </c>
      <c r="G2856" s="73" t="s">
        <v>213</v>
      </c>
      <c r="H2856" s="73" t="s">
        <v>212</v>
      </c>
      <c r="I2856" s="73" t="s">
        <v>289</v>
      </c>
    </row>
    <row r="2857" spans="1:9" x14ac:dyDescent="0.25">
      <c r="A2857" s="73" t="s">
        <v>107</v>
      </c>
      <c r="B2857" s="74">
        <v>46202</v>
      </c>
      <c r="C2857" s="73">
        <v>47</v>
      </c>
      <c r="D2857" s="73">
        <v>24</v>
      </c>
      <c r="E2857" s="75">
        <v>24</v>
      </c>
      <c r="F2857" s="73">
        <v>3</v>
      </c>
      <c r="G2857" s="73" t="s">
        <v>213</v>
      </c>
      <c r="H2857" s="73" t="s">
        <v>212</v>
      </c>
      <c r="I2857" s="73" t="s">
        <v>289</v>
      </c>
    </row>
    <row r="2858" spans="1:9" x14ac:dyDescent="0.25">
      <c r="A2858" s="73" t="s">
        <v>107</v>
      </c>
      <c r="B2858" s="74">
        <v>46203</v>
      </c>
      <c r="C2858" s="73">
        <v>23</v>
      </c>
      <c r="D2858" s="73">
        <v>12</v>
      </c>
      <c r="E2858" s="75">
        <v>12</v>
      </c>
      <c r="F2858" s="73">
        <v>3</v>
      </c>
      <c r="G2858" s="73" t="s">
        <v>213</v>
      </c>
      <c r="H2858" s="73" t="s">
        <v>212</v>
      </c>
      <c r="I2858" s="73" t="s">
        <v>291</v>
      </c>
    </row>
    <row r="2859" spans="1:9" x14ac:dyDescent="0.25">
      <c r="A2859" s="73" t="s">
        <v>107</v>
      </c>
      <c r="B2859" s="74">
        <v>46205</v>
      </c>
      <c r="C2859" s="73">
        <v>55</v>
      </c>
      <c r="D2859" s="73">
        <v>52</v>
      </c>
      <c r="E2859" s="75">
        <v>52</v>
      </c>
      <c r="F2859" s="73">
        <v>3</v>
      </c>
      <c r="G2859" s="73" t="s">
        <v>213</v>
      </c>
      <c r="H2859" s="73" t="s">
        <v>212</v>
      </c>
      <c r="I2859" s="73" t="s">
        <v>289</v>
      </c>
    </row>
    <row r="2860" spans="1:9" x14ac:dyDescent="0.25">
      <c r="A2860" s="73" t="s">
        <v>107</v>
      </c>
      <c r="B2860" s="74">
        <v>46209</v>
      </c>
      <c r="C2860" s="73">
        <v>46</v>
      </c>
      <c r="D2860" s="73">
        <v>43</v>
      </c>
      <c r="E2860" s="75">
        <v>43</v>
      </c>
      <c r="F2860" s="73">
        <v>3</v>
      </c>
      <c r="G2860" s="73" t="s">
        <v>213</v>
      </c>
      <c r="H2860" s="73" t="s">
        <v>212</v>
      </c>
      <c r="I2860" s="73" t="s">
        <v>289</v>
      </c>
    </row>
    <row r="2861" spans="1:9" x14ac:dyDescent="0.25">
      <c r="A2861" s="73" t="s">
        <v>107</v>
      </c>
      <c r="B2861" s="74">
        <v>46212</v>
      </c>
      <c r="C2861" s="73">
        <v>44</v>
      </c>
      <c r="D2861" s="73">
        <v>34</v>
      </c>
      <c r="E2861" s="75">
        <v>34</v>
      </c>
      <c r="F2861" s="73">
        <v>3</v>
      </c>
      <c r="G2861" s="73" t="s">
        <v>213</v>
      </c>
      <c r="H2861" s="73" t="s">
        <v>212</v>
      </c>
      <c r="I2861" s="73" t="s">
        <v>289</v>
      </c>
    </row>
    <row r="2862" spans="1:9" x14ac:dyDescent="0.25">
      <c r="A2862" s="73" t="s">
        <v>107</v>
      </c>
      <c r="B2862" s="74">
        <v>46213</v>
      </c>
      <c r="C2862" s="73">
        <v>46</v>
      </c>
      <c r="D2862" s="73">
        <v>0</v>
      </c>
      <c r="E2862" s="75">
        <v>0</v>
      </c>
      <c r="F2862" s="73">
        <v>3</v>
      </c>
      <c r="G2862" s="73" t="s">
        <v>213</v>
      </c>
      <c r="H2862" s="73" t="s">
        <v>212</v>
      </c>
      <c r="I2862" s="73" t="s">
        <v>288</v>
      </c>
    </row>
    <row r="2863" spans="1:9" x14ac:dyDescent="0.25">
      <c r="A2863" s="73" t="s">
        <v>108</v>
      </c>
      <c r="B2863" s="74">
        <v>46153</v>
      </c>
      <c r="C2863" s="73">
        <v>48</v>
      </c>
      <c r="D2863" s="73">
        <v>43</v>
      </c>
      <c r="E2863" s="75">
        <v>43</v>
      </c>
      <c r="F2863" s="73">
        <v>0</v>
      </c>
      <c r="G2863" s="73" t="s">
        <v>215</v>
      </c>
      <c r="H2863" s="73" t="s">
        <v>214</v>
      </c>
      <c r="I2863" s="73" t="s">
        <v>293</v>
      </c>
    </row>
    <row r="2864" spans="1:9" x14ac:dyDescent="0.25">
      <c r="A2864" s="73" t="s">
        <v>108</v>
      </c>
      <c r="B2864" s="74">
        <v>46155</v>
      </c>
      <c r="C2864" s="73">
        <v>46</v>
      </c>
      <c r="D2864" s="73">
        <v>46</v>
      </c>
      <c r="E2864" s="75">
        <v>46</v>
      </c>
      <c r="F2864" s="73">
        <v>0</v>
      </c>
      <c r="G2864" s="73" t="s">
        <v>215</v>
      </c>
      <c r="H2864" s="73" t="s">
        <v>214</v>
      </c>
      <c r="I2864" s="73" t="s">
        <v>288</v>
      </c>
    </row>
    <row r="2865" spans="1:9" x14ac:dyDescent="0.25">
      <c r="A2865" s="73" t="s">
        <v>108</v>
      </c>
      <c r="B2865" s="74">
        <v>46156</v>
      </c>
      <c r="C2865" s="73">
        <v>48</v>
      </c>
      <c r="D2865" s="73">
        <v>48</v>
      </c>
      <c r="E2865" s="75">
        <v>48</v>
      </c>
      <c r="F2865" s="73">
        <v>0</v>
      </c>
      <c r="G2865" s="73" t="s">
        <v>215</v>
      </c>
      <c r="H2865" s="73" t="s">
        <v>214</v>
      </c>
      <c r="I2865" s="73" t="s">
        <v>293</v>
      </c>
    </row>
    <row r="2866" spans="1:9" x14ac:dyDescent="0.25">
      <c r="A2866" s="73" t="s">
        <v>108</v>
      </c>
      <c r="B2866" s="74">
        <v>46157</v>
      </c>
      <c r="C2866" s="73">
        <v>48</v>
      </c>
      <c r="D2866" s="73">
        <v>48</v>
      </c>
      <c r="E2866" s="75">
        <v>48</v>
      </c>
      <c r="F2866" s="73">
        <v>0</v>
      </c>
      <c r="G2866" s="73" t="s">
        <v>215</v>
      </c>
      <c r="H2866" s="73" t="s">
        <v>214</v>
      </c>
      <c r="I2866" s="73" t="s">
        <v>293</v>
      </c>
    </row>
    <row r="2867" spans="1:9" x14ac:dyDescent="0.25">
      <c r="A2867" s="73" t="s">
        <v>108</v>
      </c>
      <c r="B2867" s="74">
        <v>46159</v>
      </c>
      <c r="C2867" s="73">
        <v>47</v>
      </c>
      <c r="D2867" s="73">
        <v>45</v>
      </c>
      <c r="E2867" s="75">
        <v>46</v>
      </c>
      <c r="F2867" s="73">
        <v>0</v>
      </c>
      <c r="G2867" s="73" t="s">
        <v>215</v>
      </c>
      <c r="H2867" s="73" t="s">
        <v>214</v>
      </c>
      <c r="I2867" s="73" t="s">
        <v>293</v>
      </c>
    </row>
    <row r="2868" spans="1:9" x14ac:dyDescent="0.25">
      <c r="A2868" s="73" t="s">
        <v>108</v>
      </c>
      <c r="B2868" s="74">
        <v>46160</v>
      </c>
      <c r="C2868" s="73">
        <v>48</v>
      </c>
      <c r="D2868" s="73">
        <v>43</v>
      </c>
      <c r="E2868" s="75">
        <v>44</v>
      </c>
      <c r="F2868" s="73">
        <v>0</v>
      </c>
      <c r="G2868" s="73" t="s">
        <v>215</v>
      </c>
      <c r="H2868" s="73" t="s">
        <v>214</v>
      </c>
      <c r="I2868" s="73" t="s">
        <v>293</v>
      </c>
    </row>
    <row r="2869" spans="1:9" x14ac:dyDescent="0.25">
      <c r="A2869" s="73" t="s">
        <v>108</v>
      </c>
      <c r="B2869" s="74">
        <v>46162</v>
      </c>
      <c r="C2869" s="73">
        <v>48</v>
      </c>
      <c r="D2869" s="73">
        <v>45</v>
      </c>
      <c r="E2869" s="75">
        <v>45</v>
      </c>
      <c r="F2869" s="73">
        <v>0</v>
      </c>
      <c r="G2869" s="73" t="s">
        <v>215</v>
      </c>
      <c r="H2869" s="73" t="s">
        <v>214</v>
      </c>
      <c r="I2869" s="73" t="s">
        <v>293</v>
      </c>
    </row>
    <row r="2870" spans="1:9" x14ac:dyDescent="0.25">
      <c r="A2870" s="73" t="s">
        <v>108</v>
      </c>
      <c r="B2870" s="74">
        <v>46163</v>
      </c>
      <c r="C2870" s="73">
        <v>48</v>
      </c>
      <c r="D2870" s="73">
        <v>46</v>
      </c>
      <c r="E2870" s="75">
        <v>48</v>
      </c>
      <c r="F2870" s="73">
        <v>0</v>
      </c>
      <c r="G2870" s="73" t="s">
        <v>215</v>
      </c>
      <c r="H2870" s="73" t="s">
        <v>214</v>
      </c>
      <c r="I2870" s="73" t="s">
        <v>293</v>
      </c>
    </row>
    <row r="2871" spans="1:9" x14ac:dyDescent="0.25">
      <c r="A2871" s="73" t="s">
        <v>108</v>
      </c>
      <c r="B2871" s="74">
        <v>46166</v>
      </c>
      <c r="C2871" s="73">
        <v>46</v>
      </c>
      <c r="D2871" s="73">
        <v>44</v>
      </c>
      <c r="E2871" s="75">
        <v>45</v>
      </c>
      <c r="F2871" s="73">
        <v>0</v>
      </c>
      <c r="G2871" s="73" t="s">
        <v>215</v>
      </c>
      <c r="H2871" s="73" t="s">
        <v>214</v>
      </c>
      <c r="I2871" s="73" t="s">
        <v>288</v>
      </c>
    </row>
    <row r="2872" spans="1:9" x14ac:dyDescent="0.25">
      <c r="A2872" s="73" t="s">
        <v>108</v>
      </c>
      <c r="B2872" s="74">
        <v>46167</v>
      </c>
      <c r="C2872" s="73">
        <v>48</v>
      </c>
      <c r="D2872" s="73">
        <v>46</v>
      </c>
      <c r="E2872" s="75">
        <v>48</v>
      </c>
      <c r="F2872" s="73">
        <v>0</v>
      </c>
      <c r="G2872" s="73" t="s">
        <v>215</v>
      </c>
      <c r="H2872" s="73" t="s">
        <v>214</v>
      </c>
      <c r="I2872" s="73" t="s">
        <v>293</v>
      </c>
    </row>
    <row r="2873" spans="1:9" x14ac:dyDescent="0.25">
      <c r="A2873" s="73" t="s">
        <v>108</v>
      </c>
      <c r="B2873" s="74">
        <v>46169</v>
      </c>
      <c r="C2873" s="73">
        <v>46</v>
      </c>
      <c r="D2873" s="73">
        <v>42</v>
      </c>
      <c r="E2873" s="75">
        <v>42</v>
      </c>
      <c r="F2873" s="73">
        <v>4</v>
      </c>
      <c r="G2873" s="73" t="s">
        <v>215</v>
      </c>
      <c r="H2873" s="73" t="s">
        <v>214</v>
      </c>
      <c r="I2873" s="73" t="s">
        <v>288</v>
      </c>
    </row>
    <row r="2874" spans="1:9" x14ac:dyDescent="0.25">
      <c r="A2874" s="73" t="s">
        <v>108</v>
      </c>
      <c r="B2874" s="74">
        <v>46170</v>
      </c>
      <c r="C2874" s="73">
        <v>46</v>
      </c>
      <c r="D2874" s="73">
        <v>42</v>
      </c>
      <c r="E2874" s="75">
        <v>42</v>
      </c>
      <c r="F2874" s="73">
        <v>4</v>
      </c>
      <c r="G2874" s="73" t="s">
        <v>215</v>
      </c>
      <c r="H2874" s="73" t="s">
        <v>214</v>
      </c>
      <c r="I2874" s="73" t="s">
        <v>288</v>
      </c>
    </row>
    <row r="2875" spans="1:9" x14ac:dyDescent="0.25">
      <c r="A2875" s="73" t="s">
        <v>108</v>
      </c>
      <c r="B2875" s="74">
        <v>46171</v>
      </c>
      <c r="C2875" s="73">
        <v>48</v>
      </c>
      <c r="D2875" s="73">
        <v>44</v>
      </c>
      <c r="E2875" s="75">
        <v>44</v>
      </c>
      <c r="F2875" s="73">
        <v>4</v>
      </c>
      <c r="G2875" s="73" t="s">
        <v>215</v>
      </c>
      <c r="H2875" s="73" t="s">
        <v>214</v>
      </c>
      <c r="I2875" s="73" t="s">
        <v>293</v>
      </c>
    </row>
    <row r="2876" spans="1:9" x14ac:dyDescent="0.25">
      <c r="A2876" s="73" t="s">
        <v>108</v>
      </c>
      <c r="B2876" s="74">
        <v>46173</v>
      </c>
      <c r="C2876" s="73">
        <v>48</v>
      </c>
      <c r="D2876" s="73">
        <v>42</v>
      </c>
      <c r="E2876" s="75">
        <v>42</v>
      </c>
      <c r="F2876" s="73">
        <v>6</v>
      </c>
      <c r="G2876" s="73" t="s">
        <v>215</v>
      </c>
      <c r="H2876" s="73" t="s">
        <v>214</v>
      </c>
      <c r="I2876" s="73" t="s">
        <v>293</v>
      </c>
    </row>
    <row r="2877" spans="1:9" x14ac:dyDescent="0.25">
      <c r="A2877" s="73" t="s">
        <v>108</v>
      </c>
      <c r="B2877" s="74">
        <v>46174</v>
      </c>
      <c r="C2877" s="73">
        <v>46</v>
      </c>
      <c r="D2877" s="73">
        <v>26</v>
      </c>
      <c r="E2877" s="75">
        <v>26</v>
      </c>
      <c r="F2877" s="73">
        <v>6</v>
      </c>
      <c r="G2877" s="73" t="s">
        <v>215</v>
      </c>
      <c r="H2877" s="73" t="s">
        <v>214</v>
      </c>
      <c r="I2877" s="73" t="s">
        <v>288</v>
      </c>
    </row>
    <row r="2878" spans="1:9" x14ac:dyDescent="0.25">
      <c r="A2878" s="73" t="s">
        <v>108</v>
      </c>
      <c r="B2878" s="74">
        <v>46175</v>
      </c>
      <c r="C2878" s="73">
        <v>46</v>
      </c>
      <c r="D2878" s="73">
        <v>40</v>
      </c>
      <c r="E2878" s="75">
        <v>40</v>
      </c>
      <c r="F2878" s="73">
        <v>6</v>
      </c>
      <c r="G2878" s="73" t="s">
        <v>215</v>
      </c>
      <c r="H2878" s="73" t="s">
        <v>214</v>
      </c>
      <c r="I2878" s="73" t="s">
        <v>288</v>
      </c>
    </row>
    <row r="2879" spans="1:9" x14ac:dyDescent="0.25">
      <c r="A2879" s="73" t="s">
        <v>108</v>
      </c>
      <c r="B2879" s="74">
        <v>46176</v>
      </c>
      <c r="C2879" s="73">
        <v>46</v>
      </c>
      <c r="D2879" s="73">
        <v>38</v>
      </c>
      <c r="E2879" s="75">
        <v>38</v>
      </c>
      <c r="F2879" s="73">
        <v>6</v>
      </c>
      <c r="G2879" s="73" t="s">
        <v>215</v>
      </c>
      <c r="H2879" s="73" t="s">
        <v>214</v>
      </c>
      <c r="I2879" s="73" t="s">
        <v>288</v>
      </c>
    </row>
    <row r="2880" spans="1:9" x14ac:dyDescent="0.25">
      <c r="A2880" s="73" t="s">
        <v>108</v>
      </c>
      <c r="B2880" s="74">
        <v>46178</v>
      </c>
      <c r="C2880" s="73">
        <v>42</v>
      </c>
      <c r="D2880" s="73">
        <v>37</v>
      </c>
      <c r="E2880" s="75">
        <v>37</v>
      </c>
      <c r="F2880" s="73">
        <v>4</v>
      </c>
      <c r="G2880" s="73" t="s">
        <v>215</v>
      </c>
      <c r="H2880" s="73" t="s">
        <v>214</v>
      </c>
      <c r="I2880" s="73" t="s">
        <v>293</v>
      </c>
    </row>
    <row r="2881" spans="1:9" x14ac:dyDescent="0.25">
      <c r="A2881" s="73" t="s">
        <v>108</v>
      </c>
      <c r="B2881" s="74">
        <v>46180</v>
      </c>
      <c r="C2881" s="73">
        <v>48</v>
      </c>
      <c r="D2881" s="73">
        <v>42</v>
      </c>
      <c r="E2881" s="75">
        <v>42</v>
      </c>
      <c r="F2881" s="73">
        <v>6</v>
      </c>
      <c r="G2881" s="73" t="s">
        <v>215</v>
      </c>
      <c r="H2881" s="73" t="s">
        <v>214</v>
      </c>
      <c r="I2881" s="73" t="s">
        <v>293</v>
      </c>
    </row>
    <row r="2882" spans="1:9" x14ac:dyDescent="0.25">
      <c r="A2882" s="73" t="s">
        <v>108</v>
      </c>
      <c r="B2882" s="74">
        <v>46181</v>
      </c>
      <c r="C2882" s="73">
        <v>42</v>
      </c>
      <c r="D2882" s="73">
        <v>18</v>
      </c>
      <c r="E2882" s="75">
        <v>18</v>
      </c>
      <c r="F2882" s="73">
        <v>6</v>
      </c>
      <c r="G2882" s="73" t="s">
        <v>215</v>
      </c>
      <c r="H2882" s="73" t="s">
        <v>214</v>
      </c>
      <c r="I2882" s="73" t="s">
        <v>292</v>
      </c>
    </row>
    <row r="2883" spans="1:9" x14ac:dyDescent="0.25">
      <c r="A2883" s="73" t="s">
        <v>108</v>
      </c>
      <c r="B2883" s="74">
        <v>46182</v>
      </c>
      <c r="C2883" s="73">
        <v>42</v>
      </c>
      <c r="D2883" s="73">
        <v>36</v>
      </c>
      <c r="E2883" s="75">
        <v>36</v>
      </c>
      <c r="F2883" s="73">
        <v>6</v>
      </c>
      <c r="G2883" s="73" t="s">
        <v>215</v>
      </c>
      <c r="H2883" s="73" t="s">
        <v>214</v>
      </c>
      <c r="I2883" s="73" t="s">
        <v>292</v>
      </c>
    </row>
    <row r="2884" spans="1:9" x14ac:dyDescent="0.25">
      <c r="A2884" s="73" t="s">
        <v>108</v>
      </c>
      <c r="B2884" s="74">
        <v>46183</v>
      </c>
      <c r="C2884" s="73">
        <v>46</v>
      </c>
      <c r="D2884" s="73">
        <v>41</v>
      </c>
      <c r="E2884" s="75">
        <v>41</v>
      </c>
      <c r="F2884" s="73">
        <v>6</v>
      </c>
      <c r="G2884" s="73" t="s">
        <v>215</v>
      </c>
      <c r="H2884" s="73" t="s">
        <v>214</v>
      </c>
      <c r="I2884" s="73" t="s">
        <v>288</v>
      </c>
    </row>
    <row r="2885" spans="1:9" x14ac:dyDescent="0.25">
      <c r="A2885" s="73" t="s">
        <v>108</v>
      </c>
      <c r="B2885" s="74">
        <v>46185</v>
      </c>
      <c r="C2885" s="73">
        <v>45</v>
      </c>
      <c r="D2885" s="73">
        <v>41</v>
      </c>
      <c r="E2885" s="75">
        <v>41</v>
      </c>
      <c r="F2885" s="73">
        <v>4</v>
      </c>
      <c r="G2885" s="73" t="s">
        <v>215</v>
      </c>
      <c r="H2885" s="73" t="s">
        <v>214</v>
      </c>
      <c r="I2885" s="73" t="s">
        <v>293</v>
      </c>
    </row>
    <row r="2886" spans="1:9" x14ac:dyDescent="0.25">
      <c r="A2886" s="73" t="s">
        <v>108</v>
      </c>
      <c r="B2886" s="74">
        <v>46187</v>
      </c>
      <c r="C2886" s="73">
        <v>46</v>
      </c>
      <c r="D2886" s="73">
        <v>40</v>
      </c>
      <c r="E2886" s="75">
        <v>40</v>
      </c>
      <c r="F2886" s="73">
        <v>6</v>
      </c>
      <c r="G2886" s="73" t="s">
        <v>215</v>
      </c>
      <c r="H2886" s="73" t="s">
        <v>214</v>
      </c>
      <c r="I2886" s="73" t="s">
        <v>293</v>
      </c>
    </row>
    <row r="2887" spans="1:9" x14ac:dyDescent="0.25">
      <c r="A2887" s="73" t="s">
        <v>108</v>
      </c>
      <c r="B2887" s="74">
        <v>46189</v>
      </c>
      <c r="C2887" s="73">
        <v>48</v>
      </c>
      <c r="D2887" s="73">
        <v>22</v>
      </c>
      <c r="E2887" s="75">
        <v>22</v>
      </c>
      <c r="F2887" s="73">
        <v>6</v>
      </c>
      <c r="G2887" s="73" t="s">
        <v>215</v>
      </c>
      <c r="H2887" s="73" t="s">
        <v>214</v>
      </c>
      <c r="I2887" s="73" t="s">
        <v>293</v>
      </c>
    </row>
    <row r="2888" spans="1:9" x14ac:dyDescent="0.25">
      <c r="A2888" s="73" t="s">
        <v>108</v>
      </c>
      <c r="B2888" s="74">
        <v>46190</v>
      </c>
      <c r="C2888" s="73">
        <v>46</v>
      </c>
      <c r="D2888" s="73">
        <v>40</v>
      </c>
      <c r="E2888" s="75">
        <v>40</v>
      </c>
      <c r="F2888" s="73">
        <v>6</v>
      </c>
      <c r="G2888" s="73" t="s">
        <v>215</v>
      </c>
      <c r="H2888" s="73" t="s">
        <v>214</v>
      </c>
      <c r="I2888" s="73" t="s">
        <v>288</v>
      </c>
    </row>
    <row r="2889" spans="1:9" x14ac:dyDescent="0.25">
      <c r="A2889" s="73" t="s">
        <v>108</v>
      </c>
      <c r="B2889" s="74">
        <v>46192</v>
      </c>
      <c r="C2889" s="73">
        <v>45</v>
      </c>
      <c r="D2889" s="73">
        <v>41</v>
      </c>
      <c r="E2889" s="75">
        <v>41</v>
      </c>
      <c r="F2889" s="73">
        <v>4</v>
      </c>
      <c r="G2889" s="73" t="s">
        <v>215</v>
      </c>
      <c r="H2889" s="73" t="s">
        <v>214</v>
      </c>
      <c r="I2889" s="73" t="s">
        <v>293</v>
      </c>
    </row>
    <row r="2890" spans="1:9" x14ac:dyDescent="0.25">
      <c r="A2890" s="73" t="s">
        <v>108</v>
      </c>
      <c r="B2890" s="74">
        <v>46194</v>
      </c>
      <c r="C2890" s="73">
        <v>45</v>
      </c>
      <c r="D2890" s="73">
        <v>28</v>
      </c>
      <c r="E2890" s="75">
        <v>28</v>
      </c>
      <c r="F2890" s="73">
        <v>6</v>
      </c>
      <c r="G2890" s="73" t="s">
        <v>215</v>
      </c>
      <c r="H2890" s="73" t="s">
        <v>214</v>
      </c>
      <c r="I2890" s="73" t="s">
        <v>293</v>
      </c>
    </row>
    <row r="2891" spans="1:9" x14ac:dyDescent="0.25">
      <c r="A2891" s="73" t="s">
        <v>108</v>
      </c>
      <c r="B2891" s="74">
        <v>46196</v>
      </c>
      <c r="C2891" s="73">
        <v>40</v>
      </c>
      <c r="D2891" s="73">
        <v>29</v>
      </c>
      <c r="E2891" s="75">
        <v>29</v>
      </c>
      <c r="F2891" s="73">
        <v>6</v>
      </c>
      <c r="G2891" s="73" t="s">
        <v>215</v>
      </c>
      <c r="H2891" s="73" t="s">
        <v>214</v>
      </c>
      <c r="I2891" s="73" t="s">
        <v>292</v>
      </c>
    </row>
    <row r="2892" spans="1:9" x14ac:dyDescent="0.25">
      <c r="A2892" s="73" t="s">
        <v>108</v>
      </c>
      <c r="B2892" s="74">
        <v>46197</v>
      </c>
      <c r="C2892" s="73">
        <v>46</v>
      </c>
      <c r="D2892" s="73">
        <v>27</v>
      </c>
      <c r="E2892" s="75">
        <v>27</v>
      </c>
      <c r="F2892" s="73">
        <v>6</v>
      </c>
      <c r="G2892" s="73" t="s">
        <v>215</v>
      </c>
      <c r="H2892" s="73" t="s">
        <v>214</v>
      </c>
      <c r="I2892" s="73" t="s">
        <v>288</v>
      </c>
    </row>
    <row r="2893" spans="1:9" x14ac:dyDescent="0.25">
      <c r="A2893" s="73" t="s">
        <v>108</v>
      </c>
      <c r="B2893" s="74">
        <v>46199</v>
      </c>
      <c r="C2893" s="73">
        <v>44</v>
      </c>
      <c r="D2893" s="73">
        <v>31</v>
      </c>
      <c r="E2893" s="75">
        <v>31</v>
      </c>
      <c r="F2893" s="73">
        <v>4</v>
      </c>
      <c r="G2893" s="73" t="s">
        <v>215</v>
      </c>
      <c r="H2893" s="73" t="s">
        <v>214</v>
      </c>
      <c r="I2893" s="73" t="s">
        <v>293</v>
      </c>
    </row>
    <row r="2894" spans="1:9" x14ac:dyDescent="0.25">
      <c r="A2894" s="73" t="s">
        <v>108</v>
      </c>
      <c r="B2894" s="74">
        <v>46201</v>
      </c>
      <c r="C2894" s="73">
        <v>45</v>
      </c>
      <c r="D2894" s="73">
        <v>39</v>
      </c>
      <c r="E2894" s="75">
        <v>39</v>
      </c>
      <c r="F2894" s="73">
        <v>6</v>
      </c>
      <c r="G2894" s="73" t="s">
        <v>215</v>
      </c>
      <c r="H2894" s="73" t="s">
        <v>214</v>
      </c>
      <c r="I2894" s="73" t="s">
        <v>293</v>
      </c>
    </row>
    <row r="2895" spans="1:9" x14ac:dyDescent="0.25">
      <c r="A2895" s="73" t="s">
        <v>108</v>
      </c>
      <c r="B2895" s="74">
        <v>46203</v>
      </c>
      <c r="C2895" s="73">
        <v>46</v>
      </c>
      <c r="D2895" s="73">
        <v>39</v>
      </c>
      <c r="E2895" s="75">
        <v>39</v>
      </c>
      <c r="F2895" s="73">
        <v>6</v>
      </c>
      <c r="G2895" s="73" t="s">
        <v>215</v>
      </c>
      <c r="H2895" s="73" t="s">
        <v>214</v>
      </c>
      <c r="I2895" s="73" t="s">
        <v>288</v>
      </c>
    </row>
    <row r="2896" spans="1:9" x14ac:dyDescent="0.25">
      <c r="A2896" s="73" t="s">
        <v>108</v>
      </c>
      <c r="B2896" s="74">
        <v>46204</v>
      </c>
      <c r="C2896" s="73">
        <v>45</v>
      </c>
      <c r="D2896" s="73">
        <v>34</v>
      </c>
      <c r="E2896" s="75">
        <v>34</v>
      </c>
      <c r="F2896" s="73">
        <v>6</v>
      </c>
      <c r="G2896" s="73" t="s">
        <v>215</v>
      </c>
      <c r="H2896" s="73" t="s">
        <v>214</v>
      </c>
      <c r="I2896" s="73" t="s">
        <v>293</v>
      </c>
    </row>
    <row r="2897" spans="1:9" x14ac:dyDescent="0.25">
      <c r="A2897" s="73" t="s">
        <v>108</v>
      </c>
      <c r="B2897" s="74">
        <v>46206</v>
      </c>
      <c r="C2897" s="73">
        <v>30</v>
      </c>
      <c r="D2897" s="73">
        <v>18</v>
      </c>
      <c r="E2897" s="75">
        <v>18</v>
      </c>
      <c r="F2897" s="73">
        <v>4</v>
      </c>
      <c r="G2897" s="73" t="s">
        <v>215</v>
      </c>
      <c r="H2897" s="73" t="s">
        <v>214</v>
      </c>
      <c r="I2897" s="73" t="s">
        <v>293</v>
      </c>
    </row>
    <row r="2898" spans="1:9" x14ac:dyDescent="0.25">
      <c r="A2898" s="73" t="s">
        <v>108</v>
      </c>
      <c r="B2898" s="74">
        <v>46208</v>
      </c>
      <c r="C2898" s="73">
        <v>46</v>
      </c>
      <c r="D2898" s="73">
        <v>40</v>
      </c>
      <c r="E2898" s="75">
        <v>40</v>
      </c>
      <c r="F2898" s="73">
        <v>6</v>
      </c>
      <c r="G2898" s="73" t="s">
        <v>215</v>
      </c>
      <c r="H2898" s="73" t="s">
        <v>214</v>
      </c>
      <c r="I2898" s="73" t="s">
        <v>288</v>
      </c>
    </row>
    <row r="2899" spans="1:9" x14ac:dyDescent="0.25">
      <c r="A2899" s="73" t="s">
        <v>108</v>
      </c>
      <c r="B2899" s="74">
        <v>46209</v>
      </c>
      <c r="C2899" s="73">
        <v>36</v>
      </c>
      <c r="D2899" s="73">
        <v>0</v>
      </c>
      <c r="E2899" s="75">
        <v>0</v>
      </c>
      <c r="F2899" s="73">
        <v>6</v>
      </c>
      <c r="G2899" s="73" t="s">
        <v>215</v>
      </c>
      <c r="H2899" s="73" t="s">
        <v>214</v>
      </c>
      <c r="I2899" s="73" t="s">
        <v>292</v>
      </c>
    </row>
    <row r="2900" spans="1:9" x14ac:dyDescent="0.25">
      <c r="A2900" s="73" t="s">
        <v>108</v>
      </c>
      <c r="B2900" s="74">
        <v>46211</v>
      </c>
      <c r="C2900" s="73">
        <v>46</v>
      </c>
      <c r="D2900" s="73">
        <v>26</v>
      </c>
      <c r="E2900" s="75">
        <v>26</v>
      </c>
      <c r="F2900" s="73">
        <v>6</v>
      </c>
      <c r="G2900" s="73" t="s">
        <v>215</v>
      </c>
      <c r="H2900" s="73" t="s">
        <v>214</v>
      </c>
      <c r="I2900" s="73" t="s">
        <v>288</v>
      </c>
    </row>
    <row r="2901" spans="1:9" x14ac:dyDescent="0.25">
      <c r="A2901" s="73" t="s">
        <v>108</v>
      </c>
      <c r="B2901" s="74">
        <v>46213</v>
      </c>
      <c r="C2901" s="73">
        <v>28</v>
      </c>
      <c r="D2901" s="73">
        <v>26</v>
      </c>
      <c r="E2901" s="75">
        <v>26</v>
      </c>
      <c r="F2901" s="73">
        <v>2</v>
      </c>
      <c r="G2901" s="73" t="s">
        <v>215</v>
      </c>
      <c r="H2901" s="73" t="s">
        <v>214</v>
      </c>
      <c r="I2901" s="73" t="s">
        <v>288</v>
      </c>
    </row>
    <row r="2902" spans="1:9" x14ac:dyDescent="0.25">
      <c r="A2902" s="73" t="s">
        <v>108</v>
      </c>
      <c r="B2902" s="74">
        <v>46215</v>
      </c>
      <c r="C2902" s="73">
        <v>46</v>
      </c>
      <c r="D2902" s="73">
        <v>30</v>
      </c>
      <c r="E2902" s="75">
        <v>30</v>
      </c>
      <c r="F2902" s="73">
        <v>6</v>
      </c>
      <c r="G2902" s="73" t="s">
        <v>215</v>
      </c>
      <c r="H2902" s="73" t="s">
        <v>214</v>
      </c>
      <c r="I2902" s="73" t="s">
        <v>288</v>
      </c>
    </row>
    <row r="2903" spans="1:9" x14ac:dyDescent="0.25">
      <c r="A2903" s="73" t="s">
        <v>108</v>
      </c>
      <c r="B2903" s="74">
        <v>46165</v>
      </c>
      <c r="C2903" s="73">
        <v>42</v>
      </c>
      <c r="D2903" s="73">
        <v>22</v>
      </c>
      <c r="E2903" s="75">
        <v>22</v>
      </c>
      <c r="F2903" s="73">
        <v>0</v>
      </c>
      <c r="G2903" s="73" t="s">
        <v>215</v>
      </c>
      <c r="H2903" s="73" t="s">
        <v>214</v>
      </c>
      <c r="I2903" s="73" t="s">
        <v>292</v>
      </c>
    </row>
    <row r="2904" spans="1:9" x14ac:dyDescent="0.25">
      <c r="A2904" s="73" t="s">
        <v>109</v>
      </c>
      <c r="B2904" s="74">
        <v>46153</v>
      </c>
      <c r="C2904" s="73">
        <v>48</v>
      </c>
      <c r="D2904" s="73">
        <v>46</v>
      </c>
      <c r="E2904" s="75">
        <v>46</v>
      </c>
      <c r="F2904" s="73">
        <v>0</v>
      </c>
      <c r="G2904" s="73" t="s">
        <v>217</v>
      </c>
      <c r="H2904" s="73" t="s">
        <v>216</v>
      </c>
      <c r="I2904" s="73" t="s">
        <v>293</v>
      </c>
    </row>
    <row r="2905" spans="1:9" x14ac:dyDescent="0.25">
      <c r="A2905" s="73" t="s">
        <v>109</v>
      </c>
      <c r="B2905" s="74">
        <v>46155</v>
      </c>
      <c r="C2905" s="73">
        <v>46</v>
      </c>
      <c r="D2905" s="73">
        <v>46</v>
      </c>
      <c r="E2905" s="75">
        <v>46</v>
      </c>
      <c r="F2905" s="73">
        <v>0</v>
      </c>
      <c r="G2905" s="73" t="s">
        <v>217</v>
      </c>
      <c r="H2905" s="73" t="s">
        <v>216</v>
      </c>
      <c r="I2905" s="73" t="s">
        <v>288</v>
      </c>
    </row>
    <row r="2906" spans="1:9" x14ac:dyDescent="0.25">
      <c r="A2906" s="73" t="s">
        <v>109</v>
      </c>
      <c r="B2906" s="74">
        <v>46156</v>
      </c>
      <c r="C2906" s="73">
        <v>48</v>
      </c>
      <c r="D2906" s="73">
        <v>46</v>
      </c>
      <c r="E2906" s="75">
        <v>48</v>
      </c>
      <c r="F2906" s="73">
        <v>0</v>
      </c>
      <c r="G2906" s="73" t="s">
        <v>217</v>
      </c>
      <c r="H2906" s="73" t="s">
        <v>216</v>
      </c>
      <c r="I2906" s="73" t="s">
        <v>293</v>
      </c>
    </row>
    <row r="2907" spans="1:9" x14ac:dyDescent="0.25">
      <c r="A2907" s="73" t="s">
        <v>109</v>
      </c>
      <c r="B2907" s="74">
        <v>46157</v>
      </c>
      <c r="C2907" s="73">
        <v>48</v>
      </c>
      <c r="D2907" s="73">
        <v>46</v>
      </c>
      <c r="E2907" s="75">
        <v>48</v>
      </c>
      <c r="F2907" s="73">
        <v>0</v>
      </c>
      <c r="G2907" s="73" t="s">
        <v>217</v>
      </c>
      <c r="H2907" s="73" t="s">
        <v>216</v>
      </c>
      <c r="I2907" s="73" t="s">
        <v>293</v>
      </c>
    </row>
    <row r="2908" spans="1:9" x14ac:dyDescent="0.25">
      <c r="A2908" s="73" t="s">
        <v>109</v>
      </c>
      <c r="B2908" s="74">
        <v>46159</v>
      </c>
      <c r="C2908" s="73">
        <v>48</v>
      </c>
      <c r="D2908" s="73">
        <v>47</v>
      </c>
      <c r="E2908" s="75">
        <v>47</v>
      </c>
      <c r="F2908" s="73">
        <v>0</v>
      </c>
      <c r="G2908" s="73" t="s">
        <v>217</v>
      </c>
      <c r="H2908" s="73" t="s">
        <v>216</v>
      </c>
      <c r="I2908" s="73" t="s">
        <v>293</v>
      </c>
    </row>
    <row r="2909" spans="1:9" x14ac:dyDescent="0.25">
      <c r="A2909" s="73" t="s">
        <v>109</v>
      </c>
      <c r="B2909" s="74">
        <v>46160</v>
      </c>
      <c r="C2909" s="73">
        <v>48</v>
      </c>
      <c r="D2909" s="73">
        <v>48</v>
      </c>
      <c r="E2909" s="75">
        <v>48</v>
      </c>
      <c r="F2909" s="73">
        <v>0</v>
      </c>
      <c r="G2909" s="73" t="s">
        <v>217</v>
      </c>
      <c r="H2909" s="73" t="s">
        <v>216</v>
      </c>
      <c r="I2909" s="73" t="s">
        <v>293</v>
      </c>
    </row>
    <row r="2910" spans="1:9" x14ac:dyDescent="0.25">
      <c r="A2910" s="73" t="s">
        <v>109</v>
      </c>
      <c r="B2910" s="74">
        <v>46162</v>
      </c>
      <c r="C2910" s="73">
        <v>48</v>
      </c>
      <c r="D2910" s="73">
        <v>47</v>
      </c>
      <c r="E2910" s="75">
        <v>47</v>
      </c>
      <c r="F2910" s="73">
        <v>0</v>
      </c>
      <c r="G2910" s="73" t="s">
        <v>217</v>
      </c>
      <c r="H2910" s="73" t="s">
        <v>216</v>
      </c>
      <c r="I2910" s="73" t="s">
        <v>293</v>
      </c>
    </row>
    <row r="2911" spans="1:9" x14ac:dyDescent="0.25">
      <c r="A2911" s="73" t="s">
        <v>109</v>
      </c>
      <c r="B2911" s="74">
        <v>46163</v>
      </c>
      <c r="C2911" s="73">
        <v>48</v>
      </c>
      <c r="D2911" s="73">
        <v>47</v>
      </c>
      <c r="E2911" s="75">
        <v>47</v>
      </c>
      <c r="F2911" s="73">
        <v>0</v>
      </c>
      <c r="G2911" s="73" t="s">
        <v>217</v>
      </c>
      <c r="H2911" s="73" t="s">
        <v>216</v>
      </c>
      <c r="I2911" s="73" t="s">
        <v>293</v>
      </c>
    </row>
    <row r="2912" spans="1:9" x14ac:dyDescent="0.25">
      <c r="A2912" s="73" t="s">
        <v>109</v>
      </c>
      <c r="B2912" s="74">
        <v>46166</v>
      </c>
      <c r="C2912" s="73">
        <v>46</v>
      </c>
      <c r="D2912" s="73">
        <v>46</v>
      </c>
      <c r="E2912" s="75">
        <v>46</v>
      </c>
      <c r="F2912" s="73">
        <v>0</v>
      </c>
      <c r="G2912" s="73" t="s">
        <v>217</v>
      </c>
      <c r="H2912" s="73" t="s">
        <v>216</v>
      </c>
      <c r="I2912" s="73" t="s">
        <v>288</v>
      </c>
    </row>
    <row r="2913" spans="1:9" x14ac:dyDescent="0.25">
      <c r="A2913" s="73" t="s">
        <v>109</v>
      </c>
      <c r="B2913" s="74">
        <v>46167</v>
      </c>
      <c r="C2913" s="73">
        <v>48</v>
      </c>
      <c r="D2913" s="73">
        <v>28</v>
      </c>
      <c r="E2913" s="75">
        <v>28</v>
      </c>
      <c r="F2913" s="73">
        <v>0</v>
      </c>
      <c r="G2913" s="73" t="s">
        <v>217</v>
      </c>
      <c r="H2913" s="73" t="s">
        <v>216</v>
      </c>
      <c r="I2913" s="73" t="s">
        <v>293</v>
      </c>
    </row>
    <row r="2914" spans="1:9" x14ac:dyDescent="0.25">
      <c r="A2914" s="73" t="s">
        <v>109</v>
      </c>
      <c r="B2914" s="74">
        <v>46169</v>
      </c>
      <c r="C2914" s="73">
        <v>46</v>
      </c>
      <c r="D2914" s="73">
        <v>41</v>
      </c>
      <c r="E2914" s="75">
        <v>41</v>
      </c>
      <c r="F2914" s="73">
        <v>4</v>
      </c>
      <c r="G2914" s="73" t="s">
        <v>217</v>
      </c>
      <c r="H2914" s="73" t="s">
        <v>216</v>
      </c>
      <c r="I2914" s="73" t="s">
        <v>288</v>
      </c>
    </row>
    <row r="2915" spans="1:9" x14ac:dyDescent="0.25">
      <c r="A2915" s="73" t="s">
        <v>109</v>
      </c>
      <c r="B2915" s="74">
        <v>46170</v>
      </c>
      <c r="C2915" s="73">
        <v>46</v>
      </c>
      <c r="D2915" s="73">
        <v>42</v>
      </c>
      <c r="E2915" s="75">
        <v>42</v>
      </c>
      <c r="F2915" s="73">
        <v>4</v>
      </c>
      <c r="G2915" s="73" t="s">
        <v>217</v>
      </c>
      <c r="H2915" s="73" t="s">
        <v>216</v>
      </c>
      <c r="I2915" s="73" t="s">
        <v>288</v>
      </c>
    </row>
    <row r="2916" spans="1:9" x14ac:dyDescent="0.25">
      <c r="A2916" s="73" t="s">
        <v>109</v>
      </c>
      <c r="B2916" s="74">
        <v>46171</v>
      </c>
      <c r="C2916" s="73">
        <v>48</v>
      </c>
      <c r="D2916" s="73">
        <v>42</v>
      </c>
      <c r="E2916" s="75">
        <v>42</v>
      </c>
      <c r="F2916" s="73">
        <v>6</v>
      </c>
      <c r="G2916" s="73" t="s">
        <v>217</v>
      </c>
      <c r="H2916" s="73" t="s">
        <v>216</v>
      </c>
      <c r="I2916" s="73" t="s">
        <v>293</v>
      </c>
    </row>
    <row r="2917" spans="1:9" x14ac:dyDescent="0.25">
      <c r="A2917" s="73" t="s">
        <v>109</v>
      </c>
      <c r="B2917" s="74">
        <v>46173</v>
      </c>
      <c r="C2917" s="73">
        <v>48</v>
      </c>
      <c r="D2917" s="73">
        <v>42</v>
      </c>
      <c r="E2917" s="75">
        <v>42</v>
      </c>
      <c r="F2917" s="73">
        <v>6</v>
      </c>
      <c r="G2917" s="73" t="s">
        <v>217</v>
      </c>
      <c r="H2917" s="73" t="s">
        <v>216</v>
      </c>
      <c r="I2917" s="73" t="s">
        <v>293</v>
      </c>
    </row>
    <row r="2918" spans="1:9" x14ac:dyDescent="0.25">
      <c r="A2918" s="73" t="s">
        <v>109</v>
      </c>
      <c r="B2918" s="74">
        <v>46174</v>
      </c>
      <c r="C2918" s="73">
        <v>46</v>
      </c>
      <c r="D2918" s="73">
        <v>40</v>
      </c>
      <c r="E2918" s="75">
        <v>40</v>
      </c>
      <c r="F2918" s="73">
        <v>6</v>
      </c>
      <c r="G2918" s="73" t="s">
        <v>217</v>
      </c>
      <c r="H2918" s="73" t="s">
        <v>216</v>
      </c>
      <c r="I2918" s="73" t="s">
        <v>288</v>
      </c>
    </row>
    <row r="2919" spans="1:9" x14ac:dyDescent="0.25">
      <c r="A2919" s="73" t="s">
        <v>109</v>
      </c>
      <c r="B2919" s="74">
        <v>46175</v>
      </c>
      <c r="C2919" s="73">
        <v>46</v>
      </c>
      <c r="D2919" s="73">
        <v>40</v>
      </c>
      <c r="E2919" s="75">
        <v>40</v>
      </c>
      <c r="F2919" s="73">
        <v>6</v>
      </c>
      <c r="G2919" s="73" t="s">
        <v>217</v>
      </c>
      <c r="H2919" s="73" t="s">
        <v>216</v>
      </c>
      <c r="I2919" s="73" t="s">
        <v>288</v>
      </c>
    </row>
    <row r="2920" spans="1:9" x14ac:dyDescent="0.25">
      <c r="A2920" s="73" t="s">
        <v>109</v>
      </c>
      <c r="B2920" s="74">
        <v>46176</v>
      </c>
      <c r="C2920" s="73">
        <v>46</v>
      </c>
      <c r="D2920" s="73">
        <v>40</v>
      </c>
      <c r="E2920" s="75">
        <v>40</v>
      </c>
      <c r="F2920" s="73">
        <v>6</v>
      </c>
      <c r="G2920" s="73" t="s">
        <v>217</v>
      </c>
      <c r="H2920" s="73" t="s">
        <v>216</v>
      </c>
      <c r="I2920" s="73" t="s">
        <v>288</v>
      </c>
    </row>
    <row r="2921" spans="1:9" x14ac:dyDescent="0.25">
      <c r="A2921" s="73" t="s">
        <v>109</v>
      </c>
      <c r="B2921" s="74">
        <v>46178</v>
      </c>
      <c r="C2921" s="73">
        <v>38</v>
      </c>
      <c r="D2921" s="73">
        <v>32</v>
      </c>
      <c r="E2921" s="75">
        <v>32</v>
      </c>
      <c r="F2921" s="73">
        <v>6</v>
      </c>
      <c r="G2921" s="73" t="s">
        <v>217</v>
      </c>
      <c r="H2921" s="73" t="s">
        <v>216</v>
      </c>
      <c r="I2921" s="73" t="s">
        <v>293</v>
      </c>
    </row>
    <row r="2922" spans="1:9" x14ac:dyDescent="0.25">
      <c r="A2922" s="73" t="s">
        <v>109</v>
      </c>
      <c r="B2922" s="74">
        <v>46180</v>
      </c>
      <c r="C2922" s="73">
        <v>48</v>
      </c>
      <c r="D2922" s="73">
        <v>42</v>
      </c>
      <c r="E2922" s="75">
        <v>42</v>
      </c>
      <c r="F2922" s="73">
        <v>6</v>
      </c>
      <c r="G2922" s="73" t="s">
        <v>217</v>
      </c>
      <c r="H2922" s="73" t="s">
        <v>216</v>
      </c>
      <c r="I2922" s="73" t="s">
        <v>293</v>
      </c>
    </row>
    <row r="2923" spans="1:9" x14ac:dyDescent="0.25">
      <c r="A2923" s="73" t="s">
        <v>109</v>
      </c>
      <c r="B2923" s="74">
        <v>46181</v>
      </c>
      <c r="C2923" s="73">
        <v>34</v>
      </c>
      <c r="D2923" s="73">
        <v>28</v>
      </c>
      <c r="E2923" s="75">
        <v>28</v>
      </c>
      <c r="F2923" s="73">
        <v>6</v>
      </c>
      <c r="G2923" s="73" t="s">
        <v>217</v>
      </c>
      <c r="H2923" s="73" t="s">
        <v>216</v>
      </c>
      <c r="I2923" s="73" t="s">
        <v>292</v>
      </c>
    </row>
    <row r="2924" spans="1:9" x14ac:dyDescent="0.25">
      <c r="A2924" s="73" t="s">
        <v>109</v>
      </c>
      <c r="B2924" s="74">
        <v>46182</v>
      </c>
      <c r="C2924" s="73">
        <v>36</v>
      </c>
      <c r="D2924" s="73">
        <v>30</v>
      </c>
      <c r="E2924" s="75">
        <v>30</v>
      </c>
      <c r="F2924" s="73">
        <v>6</v>
      </c>
      <c r="G2924" s="73" t="s">
        <v>217</v>
      </c>
      <c r="H2924" s="73" t="s">
        <v>216</v>
      </c>
      <c r="I2924" s="73" t="s">
        <v>292</v>
      </c>
    </row>
    <row r="2925" spans="1:9" x14ac:dyDescent="0.25">
      <c r="A2925" s="73" t="s">
        <v>109</v>
      </c>
      <c r="B2925" s="74">
        <v>46183</v>
      </c>
      <c r="C2925" s="73">
        <v>46</v>
      </c>
      <c r="D2925" s="73">
        <v>40</v>
      </c>
      <c r="E2925" s="75">
        <v>40</v>
      </c>
      <c r="F2925" s="73">
        <v>6</v>
      </c>
      <c r="G2925" s="73" t="s">
        <v>217</v>
      </c>
      <c r="H2925" s="73" t="s">
        <v>216</v>
      </c>
      <c r="I2925" s="73" t="s">
        <v>288</v>
      </c>
    </row>
    <row r="2926" spans="1:9" x14ac:dyDescent="0.25">
      <c r="A2926" s="73" t="s">
        <v>109</v>
      </c>
      <c r="B2926" s="74">
        <v>46185</v>
      </c>
      <c r="C2926" s="73">
        <v>48</v>
      </c>
      <c r="D2926" s="73">
        <v>42</v>
      </c>
      <c r="E2926" s="75">
        <v>42</v>
      </c>
      <c r="F2926" s="73">
        <v>6</v>
      </c>
      <c r="G2926" s="73" t="s">
        <v>217</v>
      </c>
      <c r="H2926" s="73" t="s">
        <v>216</v>
      </c>
      <c r="I2926" s="73" t="s">
        <v>293</v>
      </c>
    </row>
    <row r="2927" spans="1:9" x14ac:dyDescent="0.25">
      <c r="A2927" s="73" t="s">
        <v>109</v>
      </c>
      <c r="B2927" s="74">
        <v>46187</v>
      </c>
      <c r="C2927" s="73">
        <v>48</v>
      </c>
      <c r="D2927" s="73">
        <v>43</v>
      </c>
      <c r="E2927" s="75">
        <v>43</v>
      </c>
      <c r="F2927" s="73">
        <v>5</v>
      </c>
      <c r="G2927" s="73" t="s">
        <v>217</v>
      </c>
      <c r="H2927" s="73" t="s">
        <v>216</v>
      </c>
      <c r="I2927" s="73" t="s">
        <v>293</v>
      </c>
    </row>
    <row r="2928" spans="1:9" x14ac:dyDescent="0.25">
      <c r="A2928" s="73" t="s">
        <v>109</v>
      </c>
      <c r="B2928" s="74">
        <v>46189</v>
      </c>
      <c r="C2928" s="73">
        <v>48</v>
      </c>
      <c r="D2928" s="73">
        <v>28</v>
      </c>
      <c r="E2928" s="75">
        <v>28</v>
      </c>
      <c r="F2928" s="73">
        <v>6</v>
      </c>
      <c r="G2928" s="73" t="s">
        <v>217</v>
      </c>
      <c r="H2928" s="73" t="s">
        <v>216</v>
      </c>
      <c r="I2928" s="73" t="s">
        <v>293</v>
      </c>
    </row>
    <row r="2929" spans="1:9" x14ac:dyDescent="0.25">
      <c r="A2929" s="73" t="s">
        <v>109</v>
      </c>
      <c r="B2929" s="74">
        <v>46190</v>
      </c>
      <c r="C2929" s="73">
        <v>46</v>
      </c>
      <c r="D2929" s="73">
        <v>40</v>
      </c>
      <c r="E2929" s="75">
        <v>40</v>
      </c>
      <c r="F2929" s="73">
        <v>6</v>
      </c>
      <c r="G2929" s="73" t="s">
        <v>217</v>
      </c>
      <c r="H2929" s="73" t="s">
        <v>216</v>
      </c>
      <c r="I2929" s="73" t="s">
        <v>288</v>
      </c>
    </row>
    <row r="2930" spans="1:9" x14ac:dyDescent="0.25">
      <c r="A2930" s="73" t="s">
        <v>109</v>
      </c>
      <c r="B2930" s="74">
        <v>46192</v>
      </c>
      <c r="C2930" s="73">
        <v>48</v>
      </c>
      <c r="D2930" s="73">
        <v>42</v>
      </c>
      <c r="E2930" s="75">
        <v>42</v>
      </c>
      <c r="F2930" s="73">
        <v>6</v>
      </c>
      <c r="G2930" s="73" t="s">
        <v>217</v>
      </c>
      <c r="H2930" s="73" t="s">
        <v>216</v>
      </c>
      <c r="I2930" s="73" t="s">
        <v>293</v>
      </c>
    </row>
    <row r="2931" spans="1:9" x14ac:dyDescent="0.25">
      <c r="A2931" s="73" t="s">
        <v>109</v>
      </c>
      <c r="B2931" s="74">
        <v>46194</v>
      </c>
      <c r="C2931" s="73">
        <v>48</v>
      </c>
      <c r="D2931" s="73">
        <v>42</v>
      </c>
      <c r="E2931" s="75">
        <v>42</v>
      </c>
      <c r="F2931" s="73">
        <v>6</v>
      </c>
      <c r="G2931" s="73" t="s">
        <v>217</v>
      </c>
      <c r="H2931" s="73" t="s">
        <v>216</v>
      </c>
      <c r="I2931" s="73" t="s">
        <v>293</v>
      </c>
    </row>
    <row r="2932" spans="1:9" x14ac:dyDescent="0.25">
      <c r="A2932" s="73" t="s">
        <v>109</v>
      </c>
      <c r="B2932" s="74">
        <v>46196</v>
      </c>
      <c r="C2932" s="73">
        <v>34</v>
      </c>
      <c r="D2932" s="73">
        <v>28</v>
      </c>
      <c r="E2932" s="75">
        <v>28</v>
      </c>
      <c r="F2932" s="73">
        <v>6</v>
      </c>
      <c r="G2932" s="73" t="s">
        <v>217</v>
      </c>
      <c r="H2932" s="73" t="s">
        <v>216</v>
      </c>
      <c r="I2932" s="73" t="s">
        <v>292</v>
      </c>
    </row>
    <row r="2933" spans="1:9" x14ac:dyDescent="0.25">
      <c r="A2933" s="73" t="s">
        <v>109</v>
      </c>
      <c r="B2933" s="74">
        <v>46197</v>
      </c>
      <c r="C2933" s="73">
        <v>28</v>
      </c>
      <c r="D2933" s="73">
        <v>22</v>
      </c>
      <c r="E2933" s="75">
        <v>22</v>
      </c>
      <c r="F2933" s="73">
        <v>6</v>
      </c>
      <c r="G2933" s="73" t="s">
        <v>217</v>
      </c>
      <c r="H2933" s="73" t="s">
        <v>216</v>
      </c>
      <c r="I2933" s="73" t="s">
        <v>288</v>
      </c>
    </row>
    <row r="2934" spans="1:9" x14ac:dyDescent="0.25">
      <c r="A2934" s="73" t="s">
        <v>109</v>
      </c>
      <c r="B2934" s="74">
        <v>46199</v>
      </c>
      <c r="C2934" s="73">
        <v>38</v>
      </c>
      <c r="D2934" s="73">
        <v>32</v>
      </c>
      <c r="E2934" s="75">
        <v>32</v>
      </c>
      <c r="F2934" s="73">
        <v>6</v>
      </c>
      <c r="G2934" s="73" t="s">
        <v>217</v>
      </c>
      <c r="H2934" s="73" t="s">
        <v>216</v>
      </c>
      <c r="I2934" s="73" t="s">
        <v>293</v>
      </c>
    </row>
    <row r="2935" spans="1:9" x14ac:dyDescent="0.25">
      <c r="A2935" s="73" t="s">
        <v>109</v>
      </c>
      <c r="B2935" s="74">
        <v>46201</v>
      </c>
      <c r="C2935" s="73">
        <v>48</v>
      </c>
      <c r="D2935" s="73">
        <v>42</v>
      </c>
      <c r="E2935" s="75">
        <v>42</v>
      </c>
      <c r="F2935" s="73">
        <v>6</v>
      </c>
      <c r="G2935" s="73" t="s">
        <v>217</v>
      </c>
      <c r="H2935" s="73" t="s">
        <v>216</v>
      </c>
      <c r="I2935" s="73" t="s">
        <v>293</v>
      </c>
    </row>
    <row r="2936" spans="1:9" x14ac:dyDescent="0.25">
      <c r="A2936" s="73" t="s">
        <v>109</v>
      </c>
      <c r="B2936" s="74">
        <v>46203</v>
      </c>
      <c r="C2936" s="73">
        <v>28</v>
      </c>
      <c r="D2936" s="73">
        <v>22</v>
      </c>
      <c r="E2936" s="75">
        <v>22</v>
      </c>
      <c r="F2936" s="73">
        <v>6</v>
      </c>
      <c r="G2936" s="73" t="s">
        <v>217</v>
      </c>
      <c r="H2936" s="73" t="s">
        <v>216</v>
      </c>
      <c r="I2936" s="73" t="s">
        <v>288</v>
      </c>
    </row>
    <row r="2937" spans="1:9" x14ac:dyDescent="0.25">
      <c r="A2937" s="73" t="s">
        <v>109</v>
      </c>
      <c r="B2937" s="74">
        <v>46204</v>
      </c>
      <c r="C2937" s="73">
        <v>43</v>
      </c>
      <c r="D2937" s="73">
        <v>28</v>
      </c>
      <c r="E2937" s="75">
        <v>28</v>
      </c>
      <c r="F2937" s="73">
        <v>6</v>
      </c>
      <c r="G2937" s="73" t="s">
        <v>217</v>
      </c>
      <c r="H2937" s="73" t="s">
        <v>216</v>
      </c>
      <c r="I2937" s="73" t="s">
        <v>293</v>
      </c>
    </row>
    <row r="2938" spans="1:9" x14ac:dyDescent="0.25">
      <c r="A2938" s="73" t="s">
        <v>109</v>
      </c>
      <c r="B2938" s="74">
        <v>46206</v>
      </c>
      <c r="C2938" s="73">
        <v>30</v>
      </c>
      <c r="D2938" s="73">
        <v>24</v>
      </c>
      <c r="E2938" s="75">
        <v>24</v>
      </c>
      <c r="F2938" s="73">
        <v>6</v>
      </c>
      <c r="G2938" s="73" t="s">
        <v>217</v>
      </c>
      <c r="H2938" s="73" t="s">
        <v>216</v>
      </c>
      <c r="I2938" s="73" t="s">
        <v>293</v>
      </c>
    </row>
    <row r="2939" spans="1:9" x14ac:dyDescent="0.25">
      <c r="A2939" s="73" t="s">
        <v>109</v>
      </c>
      <c r="B2939" s="74">
        <v>46208</v>
      </c>
      <c r="C2939" s="73">
        <v>46</v>
      </c>
      <c r="D2939" s="73">
        <v>29</v>
      </c>
      <c r="E2939" s="75">
        <v>29</v>
      </c>
      <c r="F2939" s="73">
        <v>6</v>
      </c>
      <c r="G2939" s="73" t="s">
        <v>217</v>
      </c>
      <c r="H2939" s="73" t="s">
        <v>216</v>
      </c>
      <c r="I2939" s="73" t="s">
        <v>288</v>
      </c>
    </row>
    <row r="2940" spans="1:9" x14ac:dyDescent="0.25">
      <c r="A2940" s="73" t="s">
        <v>109</v>
      </c>
      <c r="B2940" s="74">
        <v>46209</v>
      </c>
      <c r="C2940" s="73">
        <v>30</v>
      </c>
      <c r="D2940" s="73">
        <v>1</v>
      </c>
      <c r="E2940" s="75">
        <v>1</v>
      </c>
      <c r="F2940" s="73">
        <v>6</v>
      </c>
      <c r="G2940" s="73" t="s">
        <v>217</v>
      </c>
      <c r="H2940" s="73" t="s">
        <v>216</v>
      </c>
      <c r="I2940" s="73" t="s">
        <v>292</v>
      </c>
    </row>
    <row r="2941" spans="1:9" x14ac:dyDescent="0.25">
      <c r="A2941" s="73" t="s">
        <v>109</v>
      </c>
      <c r="B2941" s="74">
        <v>46211</v>
      </c>
      <c r="C2941" s="73">
        <v>46</v>
      </c>
      <c r="D2941" s="73">
        <v>22</v>
      </c>
      <c r="E2941" s="75">
        <v>22</v>
      </c>
      <c r="F2941" s="73">
        <v>6</v>
      </c>
      <c r="G2941" s="73" t="s">
        <v>217</v>
      </c>
      <c r="H2941" s="73" t="s">
        <v>216</v>
      </c>
      <c r="I2941" s="73" t="s">
        <v>288</v>
      </c>
    </row>
    <row r="2942" spans="1:9" x14ac:dyDescent="0.25">
      <c r="A2942" s="73" t="s">
        <v>109</v>
      </c>
      <c r="B2942" s="74">
        <v>46213</v>
      </c>
      <c r="C2942" s="73">
        <v>46</v>
      </c>
      <c r="D2942" s="73">
        <v>20</v>
      </c>
      <c r="E2942" s="75">
        <v>20</v>
      </c>
      <c r="F2942" s="73">
        <v>6</v>
      </c>
      <c r="G2942" s="73" t="s">
        <v>217</v>
      </c>
      <c r="H2942" s="73" t="s">
        <v>216</v>
      </c>
      <c r="I2942" s="73" t="s">
        <v>288</v>
      </c>
    </row>
    <row r="2943" spans="1:9" x14ac:dyDescent="0.25">
      <c r="A2943" s="73" t="s">
        <v>109</v>
      </c>
      <c r="B2943" s="74">
        <v>46215</v>
      </c>
      <c r="C2943" s="73">
        <v>46</v>
      </c>
      <c r="D2943" s="73">
        <v>40</v>
      </c>
      <c r="E2943" s="75">
        <v>40</v>
      </c>
      <c r="F2943" s="73">
        <v>6</v>
      </c>
      <c r="G2943" s="73" t="s">
        <v>217</v>
      </c>
      <c r="H2943" s="73" t="s">
        <v>216</v>
      </c>
      <c r="I2943" s="73" t="s">
        <v>288</v>
      </c>
    </row>
    <row r="2944" spans="1:9" x14ac:dyDescent="0.25">
      <c r="A2944" s="73" t="s">
        <v>109</v>
      </c>
      <c r="B2944" s="74">
        <v>46165</v>
      </c>
      <c r="C2944" s="73">
        <v>42</v>
      </c>
      <c r="D2944" s="73">
        <v>11</v>
      </c>
      <c r="E2944" s="75">
        <v>11</v>
      </c>
      <c r="F2944" s="73">
        <v>0</v>
      </c>
      <c r="G2944" s="73" t="s">
        <v>217</v>
      </c>
      <c r="H2944" s="73" t="s">
        <v>216</v>
      </c>
      <c r="I2944" s="73" t="s">
        <v>292</v>
      </c>
    </row>
    <row r="2945" spans="1:9" x14ac:dyDescent="0.25">
      <c r="A2945" s="73" t="s">
        <v>110</v>
      </c>
      <c r="B2945" s="74">
        <v>46154</v>
      </c>
      <c r="C2945" s="73">
        <v>46</v>
      </c>
      <c r="D2945" s="73">
        <v>44</v>
      </c>
      <c r="E2945" s="75">
        <v>44</v>
      </c>
      <c r="F2945" s="73">
        <v>0</v>
      </c>
      <c r="G2945" s="73" t="s">
        <v>219</v>
      </c>
      <c r="H2945" s="73" t="s">
        <v>218</v>
      </c>
      <c r="I2945" s="73" t="s">
        <v>288</v>
      </c>
    </row>
    <row r="2946" spans="1:9" x14ac:dyDescent="0.25">
      <c r="A2946" s="73" t="s">
        <v>110</v>
      </c>
      <c r="B2946" s="74">
        <v>46161</v>
      </c>
      <c r="C2946" s="73">
        <v>46</v>
      </c>
      <c r="D2946" s="73">
        <v>46</v>
      </c>
      <c r="E2946" s="75">
        <v>46</v>
      </c>
      <c r="F2946" s="73">
        <v>0</v>
      </c>
      <c r="G2946" s="73" t="s">
        <v>219</v>
      </c>
      <c r="H2946" s="73" t="s">
        <v>218</v>
      </c>
      <c r="I2946" s="73" t="s">
        <v>288</v>
      </c>
    </row>
    <row r="2947" spans="1:9" x14ac:dyDescent="0.25">
      <c r="A2947" s="73" t="s">
        <v>110</v>
      </c>
      <c r="B2947" s="74">
        <v>46166</v>
      </c>
      <c r="C2947" s="73">
        <v>42</v>
      </c>
      <c r="D2947" s="73">
        <v>42</v>
      </c>
      <c r="E2947" s="75">
        <v>42</v>
      </c>
      <c r="F2947" s="73">
        <v>0</v>
      </c>
      <c r="G2947" s="73" t="s">
        <v>219</v>
      </c>
      <c r="H2947" s="73" t="s">
        <v>218</v>
      </c>
      <c r="I2947" s="73" t="s">
        <v>291</v>
      </c>
    </row>
    <row r="2948" spans="1:9" x14ac:dyDescent="0.25">
      <c r="A2948" s="73" t="s">
        <v>110</v>
      </c>
      <c r="B2948" s="74">
        <v>46168</v>
      </c>
      <c r="C2948" s="73">
        <v>65</v>
      </c>
      <c r="D2948" s="73">
        <v>62</v>
      </c>
      <c r="E2948" s="75">
        <v>62</v>
      </c>
      <c r="F2948" s="73">
        <v>0</v>
      </c>
      <c r="G2948" s="73" t="s">
        <v>219</v>
      </c>
      <c r="H2948" s="73" t="s">
        <v>218</v>
      </c>
      <c r="I2948" s="73" t="s">
        <v>289</v>
      </c>
    </row>
    <row r="2949" spans="1:9" x14ac:dyDescent="0.25">
      <c r="A2949" s="73" t="s">
        <v>110</v>
      </c>
      <c r="B2949" s="74">
        <v>46173</v>
      </c>
      <c r="C2949" s="73">
        <v>56</v>
      </c>
      <c r="D2949" s="73">
        <v>50</v>
      </c>
      <c r="E2949" s="75">
        <v>50</v>
      </c>
      <c r="F2949" s="73">
        <v>2</v>
      </c>
      <c r="G2949" s="73" t="s">
        <v>219</v>
      </c>
      <c r="H2949" s="73" t="s">
        <v>218</v>
      </c>
      <c r="I2949" s="73" t="s">
        <v>289</v>
      </c>
    </row>
    <row r="2950" spans="1:9" x14ac:dyDescent="0.25">
      <c r="A2950" s="73" t="s">
        <v>110</v>
      </c>
      <c r="B2950" s="74">
        <v>46175</v>
      </c>
      <c r="C2950" s="73">
        <v>56</v>
      </c>
      <c r="D2950" s="73">
        <v>38</v>
      </c>
      <c r="E2950" s="75">
        <v>38</v>
      </c>
      <c r="F2950" s="73">
        <v>2</v>
      </c>
      <c r="G2950" s="73" t="s">
        <v>219</v>
      </c>
      <c r="H2950" s="73" t="s">
        <v>218</v>
      </c>
      <c r="I2950" s="73" t="s">
        <v>289</v>
      </c>
    </row>
    <row r="2951" spans="1:9" x14ac:dyDescent="0.25">
      <c r="A2951" s="73" t="s">
        <v>110</v>
      </c>
      <c r="B2951" s="74">
        <v>46180</v>
      </c>
      <c r="C2951" s="73">
        <v>56</v>
      </c>
      <c r="D2951" s="73">
        <v>25</v>
      </c>
      <c r="E2951" s="75">
        <v>25</v>
      </c>
      <c r="F2951" s="73">
        <v>2</v>
      </c>
      <c r="G2951" s="73" t="s">
        <v>219</v>
      </c>
      <c r="H2951" s="73" t="s">
        <v>218</v>
      </c>
      <c r="I2951" s="73" t="s">
        <v>289</v>
      </c>
    </row>
    <row r="2952" spans="1:9" x14ac:dyDescent="0.25">
      <c r="A2952" s="73" t="s">
        <v>110</v>
      </c>
      <c r="B2952" s="74">
        <v>46182</v>
      </c>
      <c r="C2952" s="73">
        <v>20</v>
      </c>
      <c r="D2952" s="73">
        <v>18</v>
      </c>
      <c r="E2952" s="75">
        <v>18</v>
      </c>
      <c r="F2952" s="73">
        <v>2</v>
      </c>
      <c r="G2952" s="73" t="s">
        <v>219</v>
      </c>
      <c r="H2952" s="73" t="s">
        <v>218</v>
      </c>
      <c r="I2952" s="73" t="s">
        <v>291</v>
      </c>
    </row>
    <row r="2953" spans="1:9" x14ac:dyDescent="0.25">
      <c r="A2953" s="73" t="s">
        <v>110</v>
      </c>
      <c r="B2953" s="74">
        <v>46187</v>
      </c>
      <c r="C2953" s="73">
        <v>65</v>
      </c>
      <c r="D2953" s="73">
        <v>20</v>
      </c>
      <c r="E2953" s="75">
        <v>20</v>
      </c>
      <c r="F2953" s="73">
        <v>2</v>
      </c>
      <c r="G2953" s="73" t="s">
        <v>219</v>
      </c>
      <c r="H2953" s="73" t="s">
        <v>218</v>
      </c>
      <c r="I2953" s="73" t="s">
        <v>289</v>
      </c>
    </row>
    <row r="2954" spans="1:9" x14ac:dyDescent="0.25">
      <c r="A2954" s="73" t="s">
        <v>110</v>
      </c>
      <c r="B2954" s="74">
        <v>46189</v>
      </c>
      <c r="C2954" s="73">
        <v>49</v>
      </c>
      <c r="D2954" s="73">
        <v>7</v>
      </c>
      <c r="E2954" s="75">
        <v>7</v>
      </c>
      <c r="F2954" s="73">
        <v>2</v>
      </c>
      <c r="G2954" s="73" t="s">
        <v>219</v>
      </c>
      <c r="H2954" s="73" t="s">
        <v>218</v>
      </c>
      <c r="I2954" s="73" t="s">
        <v>289</v>
      </c>
    </row>
    <row r="2955" spans="1:9" x14ac:dyDescent="0.25">
      <c r="A2955" s="73" t="s">
        <v>110</v>
      </c>
      <c r="B2955" s="74">
        <v>46194</v>
      </c>
      <c r="C2955" s="73">
        <v>65</v>
      </c>
      <c r="D2955" s="73">
        <v>23</v>
      </c>
      <c r="E2955" s="75">
        <v>23</v>
      </c>
      <c r="F2955" s="73">
        <v>2</v>
      </c>
      <c r="G2955" s="73" t="s">
        <v>219</v>
      </c>
      <c r="H2955" s="73" t="s">
        <v>218</v>
      </c>
      <c r="I2955" s="73" t="s">
        <v>289</v>
      </c>
    </row>
    <row r="2956" spans="1:9" x14ac:dyDescent="0.25">
      <c r="A2956" s="73" t="s">
        <v>110</v>
      </c>
      <c r="B2956" s="74">
        <v>46196</v>
      </c>
      <c r="C2956" s="73">
        <v>48</v>
      </c>
      <c r="D2956" s="73">
        <v>18</v>
      </c>
      <c r="E2956" s="75">
        <v>18</v>
      </c>
      <c r="F2956" s="73">
        <v>2</v>
      </c>
      <c r="G2956" s="73" t="s">
        <v>219</v>
      </c>
      <c r="H2956" s="73" t="s">
        <v>218</v>
      </c>
      <c r="I2956" s="73" t="s">
        <v>289</v>
      </c>
    </row>
    <row r="2957" spans="1:9" x14ac:dyDescent="0.25">
      <c r="A2957" s="73" t="s">
        <v>110</v>
      </c>
      <c r="B2957" s="74">
        <v>46201</v>
      </c>
      <c r="C2957" s="73">
        <v>64</v>
      </c>
      <c r="D2957" s="73">
        <v>22</v>
      </c>
      <c r="E2957" s="75">
        <v>22</v>
      </c>
      <c r="F2957" s="73">
        <v>2</v>
      </c>
      <c r="G2957" s="73" t="s">
        <v>219</v>
      </c>
      <c r="H2957" s="73" t="s">
        <v>218</v>
      </c>
      <c r="I2957" s="73" t="s">
        <v>289</v>
      </c>
    </row>
    <row r="2958" spans="1:9" x14ac:dyDescent="0.25">
      <c r="A2958" s="73" t="s">
        <v>110</v>
      </c>
      <c r="B2958" s="74">
        <v>46203</v>
      </c>
      <c r="C2958" s="73">
        <v>53</v>
      </c>
      <c r="D2958" s="73">
        <v>12</v>
      </c>
      <c r="E2958" s="75">
        <v>12</v>
      </c>
      <c r="F2958" s="73">
        <v>2</v>
      </c>
      <c r="G2958" s="73" t="s">
        <v>219</v>
      </c>
      <c r="H2958" s="73" t="s">
        <v>218</v>
      </c>
      <c r="I2958" s="73" t="s">
        <v>289</v>
      </c>
    </row>
    <row r="2959" spans="1:9" x14ac:dyDescent="0.25">
      <c r="A2959" s="73" t="s">
        <v>110</v>
      </c>
      <c r="B2959" s="74">
        <v>46208</v>
      </c>
      <c r="C2959" s="73">
        <v>65</v>
      </c>
      <c r="D2959" s="73">
        <v>22</v>
      </c>
      <c r="E2959" s="75">
        <v>22</v>
      </c>
      <c r="F2959" s="73">
        <v>2</v>
      </c>
      <c r="G2959" s="73" t="s">
        <v>219</v>
      </c>
      <c r="H2959" s="73" t="s">
        <v>218</v>
      </c>
      <c r="I2959" s="73" t="s">
        <v>289</v>
      </c>
    </row>
    <row r="2960" spans="1:9" x14ac:dyDescent="0.25">
      <c r="A2960" s="73" t="s">
        <v>110</v>
      </c>
      <c r="B2960" s="74">
        <v>46210</v>
      </c>
      <c r="C2960" s="73">
        <v>28</v>
      </c>
      <c r="D2960" s="73">
        <v>4</v>
      </c>
      <c r="E2960" s="75">
        <v>4</v>
      </c>
      <c r="F2960" s="73">
        <v>2</v>
      </c>
      <c r="G2960" s="73" t="s">
        <v>219</v>
      </c>
      <c r="H2960" s="73" t="s">
        <v>218</v>
      </c>
      <c r="I2960" s="73" t="s">
        <v>293</v>
      </c>
    </row>
    <row r="2961" spans="1:9" x14ac:dyDescent="0.25">
      <c r="A2961" s="73" t="s">
        <v>110</v>
      </c>
      <c r="B2961" s="74">
        <v>46215</v>
      </c>
      <c r="C2961" s="73">
        <v>46</v>
      </c>
      <c r="D2961" s="73">
        <v>6</v>
      </c>
      <c r="E2961" s="75">
        <v>6</v>
      </c>
      <c r="F2961" s="73">
        <v>2</v>
      </c>
      <c r="G2961" s="73" t="s">
        <v>219</v>
      </c>
      <c r="H2961" s="73" t="s">
        <v>218</v>
      </c>
      <c r="I2961" s="73" t="s">
        <v>289</v>
      </c>
    </row>
    <row r="2962" spans="1:9" x14ac:dyDescent="0.25">
      <c r="A2962" s="73" t="s">
        <v>111</v>
      </c>
      <c r="B2962" s="74">
        <v>46154</v>
      </c>
      <c r="C2962" s="73">
        <v>46</v>
      </c>
      <c r="D2962" s="73">
        <v>46</v>
      </c>
      <c r="E2962" s="75">
        <v>46</v>
      </c>
      <c r="F2962" s="73">
        <v>0</v>
      </c>
      <c r="G2962" s="73" t="s">
        <v>221</v>
      </c>
      <c r="H2962" s="73" t="s">
        <v>220</v>
      </c>
      <c r="I2962" s="73" t="s">
        <v>288</v>
      </c>
    </row>
    <row r="2963" spans="1:9" x14ac:dyDescent="0.25">
      <c r="A2963" s="73" t="s">
        <v>111</v>
      </c>
      <c r="B2963" s="74">
        <v>46161</v>
      </c>
      <c r="C2963" s="73">
        <v>46</v>
      </c>
      <c r="D2963" s="73">
        <v>45</v>
      </c>
      <c r="E2963" s="75">
        <v>45</v>
      </c>
      <c r="F2963" s="73">
        <v>0</v>
      </c>
      <c r="G2963" s="73" t="s">
        <v>221</v>
      </c>
      <c r="H2963" s="73" t="s">
        <v>220</v>
      </c>
      <c r="I2963" s="73" t="s">
        <v>288</v>
      </c>
    </row>
    <row r="2964" spans="1:9" x14ac:dyDescent="0.25">
      <c r="A2964" s="73" t="s">
        <v>111</v>
      </c>
      <c r="B2964" s="74">
        <v>46166</v>
      </c>
      <c r="C2964" s="73">
        <v>41</v>
      </c>
      <c r="D2964" s="73">
        <v>41</v>
      </c>
      <c r="E2964" s="75">
        <v>41</v>
      </c>
      <c r="F2964" s="73">
        <v>0</v>
      </c>
      <c r="G2964" s="73" t="s">
        <v>221</v>
      </c>
      <c r="H2964" s="73" t="s">
        <v>220</v>
      </c>
      <c r="I2964" s="73" t="s">
        <v>291</v>
      </c>
    </row>
    <row r="2965" spans="1:9" x14ac:dyDescent="0.25">
      <c r="A2965" s="73" t="s">
        <v>111</v>
      </c>
      <c r="B2965" s="74">
        <v>46168</v>
      </c>
      <c r="C2965" s="73">
        <v>67</v>
      </c>
      <c r="D2965" s="73">
        <v>52</v>
      </c>
      <c r="E2965" s="75">
        <v>52</v>
      </c>
      <c r="F2965" s="73">
        <v>0</v>
      </c>
      <c r="G2965" s="73" t="s">
        <v>221</v>
      </c>
      <c r="H2965" s="73" t="s">
        <v>220</v>
      </c>
      <c r="I2965" s="73" t="s">
        <v>289</v>
      </c>
    </row>
    <row r="2966" spans="1:9" x14ac:dyDescent="0.25">
      <c r="A2966" s="73" t="s">
        <v>111</v>
      </c>
      <c r="B2966" s="74">
        <v>46173</v>
      </c>
      <c r="C2966" s="73">
        <v>67</v>
      </c>
      <c r="D2966" s="73">
        <v>38</v>
      </c>
      <c r="E2966" s="75">
        <v>38</v>
      </c>
      <c r="F2966" s="73">
        <v>2</v>
      </c>
      <c r="G2966" s="73" t="s">
        <v>221</v>
      </c>
      <c r="H2966" s="73" t="s">
        <v>220</v>
      </c>
      <c r="I2966" s="73" t="s">
        <v>289</v>
      </c>
    </row>
    <row r="2967" spans="1:9" x14ac:dyDescent="0.25">
      <c r="A2967" s="73" t="s">
        <v>111</v>
      </c>
      <c r="B2967" s="74">
        <v>46175</v>
      </c>
      <c r="C2967" s="73">
        <v>67</v>
      </c>
      <c r="D2967" s="73">
        <v>51</v>
      </c>
      <c r="E2967" s="75">
        <v>51</v>
      </c>
      <c r="F2967" s="73">
        <v>2</v>
      </c>
      <c r="G2967" s="73" t="s">
        <v>221</v>
      </c>
      <c r="H2967" s="73" t="s">
        <v>220</v>
      </c>
      <c r="I2967" s="73" t="s">
        <v>289</v>
      </c>
    </row>
    <row r="2968" spans="1:9" x14ac:dyDescent="0.25">
      <c r="A2968" s="73" t="s">
        <v>111</v>
      </c>
      <c r="B2968" s="74">
        <v>46180</v>
      </c>
      <c r="C2968" s="73">
        <v>67</v>
      </c>
      <c r="D2968" s="73">
        <v>29</v>
      </c>
      <c r="E2968" s="75">
        <v>29</v>
      </c>
      <c r="F2968" s="73">
        <v>2</v>
      </c>
      <c r="G2968" s="73" t="s">
        <v>221</v>
      </c>
      <c r="H2968" s="73" t="s">
        <v>220</v>
      </c>
      <c r="I2968" s="73" t="s">
        <v>289</v>
      </c>
    </row>
    <row r="2969" spans="1:9" x14ac:dyDescent="0.25">
      <c r="A2969" s="73" t="s">
        <v>111</v>
      </c>
      <c r="B2969" s="74">
        <v>46182</v>
      </c>
      <c r="C2969" s="73">
        <v>40</v>
      </c>
      <c r="D2969" s="73">
        <v>28</v>
      </c>
      <c r="E2969" s="75">
        <v>28</v>
      </c>
      <c r="F2969" s="73">
        <v>2</v>
      </c>
      <c r="G2969" s="73" t="s">
        <v>221</v>
      </c>
      <c r="H2969" s="73" t="s">
        <v>220</v>
      </c>
      <c r="I2969" s="73" t="s">
        <v>291</v>
      </c>
    </row>
    <row r="2970" spans="1:9" x14ac:dyDescent="0.25">
      <c r="A2970" s="73" t="s">
        <v>111</v>
      </c>
      <c r="B2970" s="74">
        <v>46187</v>
      </c>
      <c r="C2970" s="73">
        <v>67</v>
      </c>
      <c r="D2970" s="73">
        <v>14</v>
      </c>
      <c r="E2970" s="75">
        <v>14</v>
      </c>
      <c r="F2970" s="73">
        <v>2</v>
      </c>
      <c r="G2970" s="73" t="s">
        <v>221</v>
      </c>
      <c r="H2970" s="73" t="s">
        <v>220</v>
      </c>
      <c r="I2970" s="73" t="s">
        <v>289</v>
      </c>
    </row>
    <row r="2971" spans="1:9" x14ac:dyDescent="0.25">
      <c r="A2971" s="73" t="s">
        <v>111</v>
      </c>
      <c r="B2971" s="74">
        <v>46189</v>
      </c>
      <c r="C2971" s="73">
        <v>53</v>
      </c>
      <c r="D2971" s="73">
        <v>43</v>
      </c>
      <c r="E2971" s="75">
        <v>43</v>
      </c>
      <c r="F2971" s="73">
        <v>2</v>
      </c>
      <c r="G2971" s="73" t="s">
        <v>221</v>
      </c>
      <c r="H2971" s="73" t="s">
        <v>220</v>
      </c>
      <c r="I2971" s="73" t="s">
        <v>289</v>
      </c>
    </row>
    <row r="2972" spans="1:9" x14ac:dyDescent="0.25">
      <c r="A2972" s="73" t="s">
        <v>111</v>
      </c>
      <c r="B2972" s="74">
        <v>46194</v>
      </c>
      <c r="C2972" s="73">
        <v>50</v>
      </c>
      <c r="D2972" s="73">
        <v>18</v>
      </c>
      <c r="E2972" s="75">
        <v>18</v>
      </c>
      <c r="F2972" s="73">
        <v>2</v>
      </c>
      <c r="G2972" s="73" t="s">
        <v>221</v>
      </c>
      <c r="H2972" s="73" t="s">
        <v>220</v>
      </c>
      <c r="I2972" s="73" t="s">
        <v>289</v>
      </c>
    </row>
    <row r="2973" spans="1:9" x14ac:dyDescent="0.25">
      <c r="A2973" s="73" t="s">
        <v>111</v>
      </c>
      <c r="B2973" s="74">
        <v>46196</v>
      </c>
      <c r="C2973" s="73">
        <v>29</v>
      </c>
      <c r="D2973" s="73">
        <v>12</v>
      </c>
      <c r="E2973" s="75">
        <v>12</v>
      </c>
      <c r="F2973" s="73">
        <v>1</v>
      </c>
      <c r="G2973" s="73" t="s">
        <v>221</v>
      </c>
      <c r="H2973" s="73" t="s">
        <v>220</v>
      </c>
      <c r="I2973" s="73" t="s">
        <v>289</v>
      </c>
    </row>
    <row r="2974" spans="1:9" x14ac:dyDescent="0.25">
      <c r="A2974" s="73" t="s">
        <v>111</v>
      </c>
      <c r="B2974" s="74">
        <v>46201</v>
      </c>
      <c r="C2974" s="73">
        <v>67</v>
      </c>
      <c r="D2974" s="73">
        <v>41</v>
      </c>
      <c r="E2974" s="75">
        <v>41</v>
      </c>
      <c r="F2974" s="73">
        <v>2</v>
      </c>
      <c r="G2974" s="73" t="s">
        <v>221</v>
      </c>
      <c r="H2974" s="73" t="s">
        <v>220</v>
      </c>
      <c r="I2974" s="73" t="s">
        <v>289</v>
      </c>
    </row>
    <row r="2975" spans="1:9" x14ac:dyDescent="0.25">
      <c r="A2975" s="73" t="s">
        <v>111</v>
      </c>
      <c r="B2975" s="74">
        <v>46203</v>
      </c>
      <c r="C2975" s="73">
        <v>50</v>
      </c>
      <c r="D2975" s="73">
        <v>29</v>
      </c>
      <c r="E2975" s="75">
        <v>29</v>
      </c>
      <c r="F2975" s="73">
        <v>2</v>
      </c>
      <c r="G2975" s="73" t="s">
        <v>221</v>
      </c>
      <c r="H2975" s="73" t="s">
        <v>220</v>
      </c>
      <c r="I2975" s="73" t="s">
        <v>289</v>
      </c>
    </row>
    <row r="2976" spans="1:9" x14ac:dyDescent="0.25">
      <c r="A2976" s="73" t="s">
        <v>111</v>
      </c>
      <c r="B2976" s="74">
        <v>46208</v>
      </c>
      <c r="C2976" s="73">
        <v>67</v>
      </c>
      <c r="D2976" s="73">
        <v>21</v>
      </c>
      <c r="E2976" s="75">
        <v>21</v>
      </c>
      <c r="F2976" s="73">
        <v>2</v>
      </c>
      <c r="G2976" s="73" t="s">
        <v>221</v>
      </c>
      <c r="H2976" s="73" t="s">
        <v>220</v>
      </c>
      <c r="I2976" s="73" t="s">
        <v>289</v>
      </c>
    </row>
    <row r="2977" spans="1:9" x14ac:dyDescent="0.25">
      <c r="A2977" s="73" t="s">
        <v>111</v>
      </c>
      <c r="B2977" s="74">
        <v>46210</v>
      </c>
      <c r="C2977" s="73">
        <v>33</v>
      </c>
      <c r="D2977" s="73">
        <v>12</v>
      </c>
      <c r="E2977" s="75">
        <v>12</v>
      </c>
      <c r="F2977" s="73">
        <v>2</v>
      </c>
      <c r="G2977" s="73" t="s">
        <v>221</v>
      </c>
      <c r="H2977" s="73" t="s">
        <v>220</v>
      </c>
      <c r="I2977" s="73" t="s">
        <v>293</v>
      </c>
    </row>
    <row r="2978" spans="1:9" x14ac:dyDescent="0.25">
      <c r="A2978" s="73" t="s">
        <v>111</v>
      </c>
      <c r="B2978" s="74">
        <v>46215</v>
      </c>
      <c r="C2978" s="73">
        <v>45</v>
      </c>
      <c r="D2978" s="73">
        <v>19</v>
      </c>
      <c r="E2978" s="75">
        <v>19</v>
      </c>
      <c r="F2978" s="73">
        <v>2</v>
      </c>
      <c r="G2978" s="73" t="s">
        <v>221</v>
      </c>
      <c r="H2978" s="73" t="s">
        <v>220</v>
      </c>
      <c r="I2978" s="73" t="s">
        <v>289</v>
      </c>
    </row>
    <row r="2979" spans="1:9" x14ac:dyDescent="0.25">
      <c r="A2979" s="73" t="s">
        <v>112</v>
      </c>
      <c r="B2979" s="74">
        <v>46154</v>
      </c>
      <c r="C2979" s="73">
        <v>39</v>
      </c>
      <c r="D2979" s="73">
        <v>37</v>
      </c>
      <c r="E2979" s="75">
        <v>37</v>
      </c>
      <c r="F2979" s="73">
        <v>0</v>
      </c>
      <c r="G2979" s="73" t="s">
        <v>223</v>
      </c>
      <c r="H2979" s="73" t="s">
        <v>222</v>
      </c>
      <c r="I2979" s="73" t="s">
        <v>288</v>
      </c>
    </row>
    <row r="2980" spans="1:9" x14ac:dyDescent="0.25">
      <c r="A2980" s="73" t="s">
        <v>112</v>
      </c>
      <c r="B2980" s="74">
        <v>46156</v>
      </c>
      <c r="C2980" s="73">
        <v>33</v>
      </c>
      <c r="D2980" s="73">
        <v>30</v>
      </c>
      <c r="E2980" s="75">
        <v>30</v>
      </c>
      <c r="F2980" s="73">
        <v>0</v>
      </c>
      <c r="G2980" s="73" t="s">
        <v>223</v>
      </c>
      <c r="H2980" s="73" t="s">
        <v>222</v>
      </c>
      <c r="I2980" s="73" t="s">
        <v>288</v>
      </c>
    </row>
    <row r="2981" spans="1:9" x14ac:dyDescent="0.25">
      <c r="A2981" s="73" t="s">
        <v>112</v>
      </c>
      <c r="B2981" s="74">
        <v>46159</v>
      </c>
      <c r="C2981" s="73">
        <v>42</v>
      </c>
      <c r="D2981" s="73">
        <v>42</v>
      </c>
      <c r="E2981" s="75">
        <v>42</v>
      </c>
      <c r="F2981" s="73">
        <v>0</v>
      </c>
      <c r="G2981" s="73" t="s">
        <v>223</v>
      </c>
      <c r="H2981" s="73" t="s">
        <v>222</v>
      </c>
      <c r="I2981" s="73" t="s">
        <v>288</v>
      </c>
    </row>
    <row r="2982" spans="1:9" x14ac:dyDescent="0.25">
      <c r="A2982" s="73" t="s">
        <v>112</v>
      </c>
      <c r="B2982" s="74">
        <v>46161</v>
      </c>
      <c r="C2982" s="73">
        <v>34</v>
      </c>
      <c r="D2982" s="73">
        <v>33</v>
      </c>
      <c r="E2982" s="75">
        <v>33</v>
      </c>
      <c r="F2982" s="73">
        <v>0</v>
      </c>
      <c r="G2982" s="73" t="s">
        <v>223</v>
      </c>
      <c r="H2982" s="73" t="s">
        <v>222</v>
      </c>
      <c r="I2982" s="73" t="s">
        <v>288</v>
      </c>
    </row>
    <row r="2983" spans="1:9" x14ac:dyDescent="0.25">
      <c r="A2983" s="73" t="s">
        <v>112</v>
      </c>
      <c r="B2983" s="74">
        <v>46163</v>
      </c>
      <c r="C2983" s="73">
        <v>25</v>
      </c>
      <c r="D2983" s="73">
        <v>19</v>
      </c>
      <c r="E2983" s="75">
        <v>19</v>
      </c>
      <c r="F2983" s="73">
        <v>0</v>
      </c>
      <c r="G2983" s="73" t="s">
        <v>223</v>
      </c>
      <c r="H2983" s="73" t="s">
        <v>222</v>
      </c>
      <c r="I2983" s="73" t="s">
        <v>288</v>
      </c>
    </row>
    <row r="2984" spans="1:9" x14ac:dyDescent="0.25">
      <c r="A2984" s="73" t="s">
        <v>112</v>
      </c>
      <c r="B2984" s="74">
        <v>46166</v>
      </c>
      <c r="C2984" s="73">
        <v>34</v>
      </c>
      <c r="D2984" s="73">
        <v>34</v>
      </c>
      <c r="E2984" s="75">
        <v>34</v>
      </c>
      <c r="F2984" s="73">
        <v>0</v>
      </c>
      <c r="G2984" s="73" t="s">
        <v>223</v>
      </c>
      <c r="H2984" s="73" t="s">
        <v>222</v>
      </c>
      <c r="I2984" s="73" t="s">
        <v>288</v>
      </c>
    </row>
    <row r="2985" spans="1:9" x14ac:dyDescent="0.25">
      <c r="A2985" s="73" t="s">
        <v>112</v>
      </c>
      <c r="B2985" s="74">
        <v>46168</v>
      </c>
      <c r="C2985" s="73">
        <v>42</v>
      </c>
      <c r="D2985" s="73">
        <v>40</v>
      </c>
      <c r="E2985" s="75">
        <v>40</v>
      </c>
      <c r="F2985" s="73">
        <v>0</v>
      </c>
      <c r="G2985" s="73" t="s">
        <v>223</v>
      </c>
      <c r="H2985" s="73" t="s">
        <v>222</v>
      </c>
      <c r="I2985" s="73" t="s">
        <v>288</v>
      </c>
    </row>
    <row r="2986" spans="1:9" x14ac:dyDescent="0.25">
      <c r="A2986" s="73" t="s">
        <v>112</v>
      </c>
      <c r="B2986" s="74">
        <v>46170</v>
      </c>
      <c r="C2986" s="73">
        <v>60</v>
      </c>
      <c r="D2986" s="73">
        <v>28</v>
      </c>
      <c r="E2986" s="75">
        <v>28</v>
      </c>
      <c r="F2986" s="73">
        <v>2</v>
      </c>
      <c r="G2986" s="73" t="s">
        <v>223</v>
      </c>
      <c r="H2986" s="73" t="s">
        <v>222</v>
      </c>
      <c r="I2986" s="73" t="s">
        <v>289</v>
      </c>
    </row>
    <row r="2987" spans="1:9" x14ac:dyDescent="0.25">
      <c r="A2987" s="73" t="s">
        <v>112</v>
      </c>
      <c r="B2987" s="74">
        <v>46173</v>
      </c>
      <c r="C2987" s="73">
        <v>41</v>
      </c>
      <c r="D2987" s="73">
        <v>37</v>
      </c>
      <c r="E2987" s="75">
        <v>37</v>
      </c>
      <c r="F2987" s="73">
        <v>4</v>
      </c>
      <c r="G2987" s="73" t="s">
        <v>223</v>
      </c>
      <c r="H2987" s="73" t="s">
        <v>222</v>
      </c>
      <c r="I2987" s="73" t="s">
        <v>288</v>
      </c>
    </row>
    <row r="2988" spans="1:9" x14ac:dyDescent="0.25">
      <c r="A2988" s="73" t="s">
        <v>112</v>
      </c>
      <c r="B2988" s="74">
        <v>46174</v>
      </c>
      <c r="C2988" s="73">
        <v>41</v>
      </c>
      <c r="D2988" s="73">
        <v>14</v>
      </c>
      <c r="E2988" s="75">
        <v>14</v>
      </c>
      <c r="F2988" s="73">
        <v>4</v>
      </c>
      <c r="G2988" s="73" t="s">
        <v>223</v>
      </c>
      <c r="H2988" s="73" t="s">
        <v>222</v>
      </c>
      <c r="I2988" s="73" t="s">
        <v>288</v>
      </c>
    </row>
    <row r="2989" spans="1:9" x14ac:dyDescent="0.25">
      <c r="A2989" s="73" t="s">
        <v>112</v>
      </c>
      <c r="B2989" s="74">
        <v>46175</v>
      </c>
      <c r="C2989" s="73">
        <v>41</v>
      </c>
      <c r="D2989" s="73">
        <v>14</v>
      </c>
      <c r="E2989" s="75">
        <v>14</v>
      </c>
      <c r="F2989" s="73">
        <v>4</v>
      </c>
      <c r="G2989" s="73" t="s">
        <v>223</v>
      </c>
      <c r="H2989" s="73" t="s">
        <v>222</v>
      </c>
      <c r="I2989" s="73" t="s">
        <v>288</v>
      </c>
    </row>
    <row r="2990" spans="1:9" x14ac:dyDescent="0.25">
      <c r="A2990" s="73" t="s">
        <v>112</v>
      </c>
      <c r="B2990" s="74">
        <v>46180</v>
      </c>
      <c r="C2990" s="73">
        <v>41</v>
      </c>
      <c r="D2990" s="73">
        <v>25</v>
      </c>
      <c r="E2990" s="75">
        <v>25</v>
      </c>
      <c r="F2990" s="73">
        <v>4</v>
      </c>
      <c r="G2990" s="73" t="s">
        <v>223</v>
      </c>
      <c r="H2990" s="73" t="s">
        <v>222</v>
      </c>
      <c r="I2990" s="73" t="s">
        <v>288</v>
      </c>
    </row>
    <row r="2991" spans="1:9" x14ac:dyDescent="0.25">
      <c r="A2991" s="73" t="s">
        <v>112</v>
      </c>
      <c r="B2991" s="74">
        <v>46181</v>
      </c>
      <c r="C2991" s="73">
        <v>41</v>
      </c>
      <c r="D2991" s="73">
        <v>1</v>
      </c>
      <c r="E2991" s="75">
        <v>1</v>
      </c>
      <c r="F2991" s="73">
        <v>4</v>
      </c>
      <c r="G2991" s="73" t="s">
        <v>223</v>
      </c>
      <c r="H2991" s="73" t="s">
        <v>222</v>
      </c>
      <c r="I2991" s="73" t="s">
        <v>288</v>
      </c>
    </row>
    <row r="2992" spans="1:9" x14ac:dyDescent="0.25">
      <c r="A2992" s="73" t="s">
        <v>112</v>
      </c>
      <c r="B2992" s="74">
        <v>46182</v>
      </c>
      <c r="C2992" s="73">
        <v>59</v>
      </c>
      <c r="D2992" s="73">
        <v>12</v>
      </c>
      <c r="E2992" s="75">
        <v>12</v>
      </c>
      <c r="F2992" s="73">
        <v>4</v>
      </c>
      <c r="G2992" s="73" t="s">
        <v>223</v>
      </c>
      <c r="H2992" s="73" t="s">
        <v>222</v>
      </c>
      <c r="I2992" s="73" t="s">
        <v>289</v>
      </c>
    </row>
    <row r="2993" spans="1:9" x14ac:dyDescent="0.25">
      <c r="A2993" s="73" t="s">
        <v>112</v>
      </c>
      <c r="B2993" s="74">
        <v>46187</v>
      </c>
      <c r="C2993" s="73">
        <v>41</v>
      </c>
      <c r="D2993" s="73">
        <v>37</v>
      </c>
      <c r="E2993" s="75">
        <v>37</v>
      </c>
      <c r="F2993" s="73">
        <v>4</v>
      </c>
      <c r="G2993" s="73" t="s">
        <v>223</v>
      </c>
      <c r="H2993" s="73" t="s">
        <v>222</v>
      </c>
      <c r="I2993" s="73" t="s">
        <v>288</v>
      </c>
    </row>
    <row r="2994" spans="1:9" x14ac:dyDescent="0.25">
      <c r="A2994" s="73" t="s">
        <v>112</v>
      </c>
      <c r="B2994" s="74">
        <v>46188</v>
      </c>
      <c r="C2994" s="73">
        <v>41</v>
      </c>
      <c r="D2994" s="73">
        <v>11</v>
      </c>
      <c r="E2994" s="75">
        <v>11</v>
      </c>
      <c r="F2994" s="73">
        <v>4</v>
      </c>
      <c r="G2994" s="73" t="s">
        <v>223</v>
      </c>
      <c r="H2994" s="73" t="s">
        <v>222</v>
      </c>
      <c r="I2994" s="73" t="s">
        <v>288</v>
      </c>
    </row>
    <row r="2995" spans="1:9" x14ac:dyDescent="0.25">
      <c r="A2995" s="73" t="s">
        <v>112</v>
      </c>
      <c r="B2995" s="74">
        <v>46189</v>
      </c>
      <c r="C2995" s="73">
        <v>41</v>
      </c>
      <c r="D2995" s="73">
        <v>21</v>
      </c>
      <c r="E2995" s="75">
        <v>21</v>
      </c>
      <c r="F2995" s="73">
        <v>4</v>
      </c>
      <c r="G2995" s="73" t="s">
        <v>223</v>
      </c>
      <c r="H2995" s="73" t="s">
        <v>222</v>
      </c>
      <c r="I2995" s="73" t="s">
        <v>288</v>
      </c>
    </row>
    <row r="2996" spans="1:9" x14ac:dyDescent="0.25">
      <c r="A2996" s="73" t="s">
        <v>112</v>
      </c>
      <c r="B2996" s="74">
        <v>46193</v>
      </c>
      <c r="C2996" s="73">
        <v>60</v>
      </c>
      <c r="D2996" s="73">
        <v>6</v>
      </c>
      <c r="E2996" s="75">
        <v>6</v>
      </c>
      <c r="F2996" s="73">
        <v>4</v>
      </c>
      <c r="G2996" s="73" t="s">
        <v>223</v>
      </c>
      <c r="H2996" s="73" t="s">
        <v>222</v>
      </c>
      <c r="I2996" s="73" t="s">
        <v>289</v>
      </c>
    </row>
    <row r="2997" spans="1:9" x14ac:dyDescent="0.25">
      <c r="A2997" s="73" t="s">
        <v>112</v>
      </c>
      <c r="B2997" s="74">
        <v>46194</v>
      </c>
      <c r="C2997" s="73">
        <v>41</v>
      </c>
      <c r="D2997" s="73">
        <v>28</v>
      </c>
      <c r="E2997" s="75">
        <v>28</v>
      </c>
      <c r="F2997" s="73">
        <v>4</v>
      </c>
      <c r="G2997" s="73" t="s">
        <v>223</v>
      </c>
      <c r="H2997" s="73" t="s">
        <v>222</v>
      </c>
      <c r="I2997" s="73" t="s">
        <v>288</v>
      </c>
    </row>
    <row r="2998" spans="1:9" x14ac:dyDescent="0.25">
      <c r="A2998" s="73" t="s">
        <v>112</v>
      </c>
      <c r="B2998" s="74">
        <v>46196</v>
      </c>
      <c r="C2998" s="73">
        <v>41</v>
      </c>
      <c r="D2998" s="73">
        <v>7</v>
      </c>
      <c r="E2998" s="75">
        <v>7</v>
      </c>
      <c r="F2998" s="73">
        <v>4</v>
      </c>
      <c r="G2998" s="73" t="s">
        <v>223</v>
      </c>
      <c r="H2998" s="73" t="s">
        <v>222</v>
      </c>
      <c r="I2998" s="73" t="s">
        <v>288</v>
      </c>
    </row>
    <row r="2999" spans="1:9" x14ac:dyDescent="0.25">
      <c r="A2999" s="73" t="s">
        <v>112</v>
      </c>
      <c r="B2999" s="74">
        <v>46200</v>
      </c>
      <c r="C2999" s="73">
        <v>41</v>
      </c>
      <c r="D2999" s="73">
        <v>19</v>
      </c>
      <c r="E2999" s="75">
        <v>19</v>
      </c>
      <c r="F2999" s="73">
        <v>4</v>
      </c>
      <c r="G2999" s="73" t="s">
        <v>223</v>
      </c>
      <c r="H2999" s="73" t="s">
        <v>222</v>
      </c>
      <c r="I2999" s="73" t="s">
        <v>288</v>
      </c>
    </row>
    <row r="3000" spans="1:9" x14ac:dyDescent="0.25">
      <c r="A3000" s="73" t="s">
        <v>112</v>
      </c>
      <c r="B3000" s="74">
        <v>46201</v>
      </c>
      <c r="C3000" s="73">
        <v>41</v>
      </c>
      <c r="D3000" s="73">
        <v>41</v>
      </c>
      <c r="E3000" s="75">
        <v>41</v>
      </c>
      <c r="F3000" s="73">
        <v>4</v>
      </c>
      <c r="G3000" s="73" t="s">
        <v>223</v>
      </c>
      <c r="H3000" s="73" t="s">
        <v>222</v>
      </c>
      <c r="I3000" s="73" t="s">
        <v>288</v>
      </c>
    </row>
    <row r="3001" spans="1:9" x14ac:dyDescent="0.25">
      <c r="A3001" s="73" t="s">
        <v>112</v>
      </c>
      <c r="B3001" s="74">
        <v>46202</v>
      </c>
      <c r="C3001" s="73">
        <v>41</v>
      </c>
      <c r="D3001" s="73">
        <v>20</v>
      </c>
      <c r="E3001" s="75">
        <v>20</v>
      </c>
      <c r="F3001" s="73">
        <v>4</v>
      </c>
      <c r="G3001" s="73" t="s">
        <v>223</v>
      </c>
      <c r="H3001" s="73" t="s">
        <v>222</v>
      </c>
      <c r="I3001" s="73" t="s">
        <v>288</v>
      </c>
    </row>
    <row r="3002" spans="1:9" x14ac:dyDescent="0.25">
      <c r="A3002" s="73" t="s">
        <v>112</v>
      </c>
      <c r="B3002" s="74">
        <v>46203</v>
      </c>
      <c r="C3002" s="73">
        <v>41</v>
      </c>
      <c r="D3002" s="73">
        <v>14</v>
      </c>
      <c r="E3002" s="75">
        <v>14</v>
      </c>
      <c r="F3002" s="73">
        <v>4</v>
      </c>
      <c r="G3002" s="73" t="s">
        <v>223</v>
      </c>
      <c r="H3002" s="73" t="s">
        <v>222</v>
      </c>
      <c r="I3002" s="73" t="s">
        <v>288</v>
      </c>
    </row>
    <row r="3003" spans="1:9" x14ac:dyDescent="0.25">
      <c r="A3003" s="73" t="s">
        <v>112</v>
      </c>
      <c r="B3003" s="74">
        <v>46207</v>
      </c>
      <c r="C3003" s="73">
        <v>41</v>
      </c>
      <c r="D3003" s="73">
        <v>1</v>
      </c>
      <c r="E3003" s="75">
        <v>1</v>
      </c>
      <c r="F3003" s="73">
        <v>4</v>
      </c>
      <c r="G3003" s="73" t="s">
        <v>223</v>
      </c>
      <c r="H3003" s="73" t="s">
        <v>222</v>
      </c>
      <c r="I3003" s="73" t="s">
        <v>288</v>
      </c>
    </row>
    <row r="3004" spans="1:9" x14ac:dyDescent="0.25">
      <c r="A3004" s="73" t="s">
        <v>112</v>
      </c>
      <c r="B3004" s="74">
        <v>46208</v>
      </c>
      <c r="C3004" s="73">
        <v>40</v>
      </c>
      <c r="D3004" s="73">
        <v>14</v>
      </c>
      <c r="E3004" s="75">
        <v>14</v>
      </c>
      <c r="F3004" s="73">
        <v>4</v>
      </c>
      <c r="G3004" s="73" t="s">
        <v>223</v>
      </c>
      <c r="H3004" s="73" t="s">
        <v>222</v>
      </c>
      <c r="I3004" s="73" t="s">
        <v>288</v>
      </c>
    </row>
    <row r="3005" spans="1:9" x14ac:dyDescent="0.25">
      <c r="A3005" s="73" t="s">
        <v>112</v>
      </c>
      <c r="B3005" s="74">
        <v>46209</v>
      </c>
      <c r="C3005" s="73">
        <v>41</v>
      </c>
      <c r="D3005" s="73">
        <v>0</v>
      </c>
      <c r="E3005" s="75">
        <v>0</v>
      </c>
      <c r="F3005" s="73">
        <v>4</v>
      </c>
      <c r="G3005" s="73" t="s">
        <v>223</v>
      </c>
      <c r="H3005" s="73" t="s">
        <v>222</v>
      </c>
      <c r="I3005" s="73" t="s">
        <v>288</v>
      </c>
    </row>
    <row r="3006" spans="1:9" x14ac:dyDescent="0.25">
      <c r="A3006" s="73" t="s">
        <v>112</v>
      </c>
      <c r="B3006" s="74">
        <v>46210</v>
      </c>
      <c r="C3006" s="73">
        <v>41</v>
      </c>
      <c r="D3006" s="73">
        <v>6</v>
      </c>
      <c r="E3006" s="75">
        <v>6</v>
      </c>
      <c r="F3006" s="73">
        <v>4</v>
      </c>
      <c r="G3006" s="73" t="s">
        <v>223</v>
      </c>
      <c r="H3006" s="73" t="s">
        <v>222</v>
      </c>
      <c r="I3006" s="73" t="s">
        <v>289</v>
      </c>
    </row>
    <row r="3007" spans="1:9" x14ac:dyDescent="0.25">
      <c r="A3007" s="73" t="s">
        <v>112</v>
      </c>
      <c r="B3007" s="74">
        <v>46214</v>
      </c>
      <c r="C3007" s="73">
        <v>41</v>
      </c>
      <c r="D3007" s="73">
        <v>7</v>
      </c>
      <c r="E3007" s="75">
        <v>7</v>
      </c>
      <c r="F3007" s="73">
        <v>4</v>
      </c>
      <c r="G3007" s="73" t="s">
        <v>223</v>
      </c>
      <c r="H3007" s="73" t="s">
        <v>222</v>
      </c>
      <c r="I3007" s="73" t="s">
        <v>289</v>
      </c>
    </row>
    <row r="3008" spans="1:9" x14ac:dyDescent="0.25">
      <c r="A3008" s="73" t="s">
        <v>112</v>
      </c>
      <c r="B3008" s="74">
        <v>46215</v>
      </c>
      <c r="C3008" s="73">
        <v>35</v>
      </c>
      <c r="D3008" s="73">
        <v>31</v>
      </c>
      <c r="E3008" s="75">
        <v>31</v>
      </c>
      <c r="F3008" s="73">
        <v>4</v>
      </c>
      <c r="G3008" s="73" t="s">
        <v>223</v>
      </c>
      <c r="H3008" s="73" t="s">
        <v>222</v>
      </c>
      <c r="I3008" s="73" t="s">
        <v>288</v>
      </c>
    </row>
    <row r="3009" spans="1:9" x14ac:dyDescent="0.25">
      <c r="A3009" s="73" t="s">
        <v>113</v>
      </c>
      <c r="B3009" s="74">
        <v>46154</v>
      </c>
      <c r="C3009" s="73">
        <v>41</v>
      </c>
      <c r="D3009" s="73">
        <v>23</v>
      </c>
      <c r="E3009" s="75">
        <v>23</v>
      </c>
      <c r="F3009" s="73">
        <v>0</v>
      </c>
      <c r="G3009" s="73" t="s">
        <v>225</v>
      </c>
      <c r="H3009" s="73" t="s">
        <v>224</v>
      </c>
      <c r="I3009" s="73" t="s">
        <v>288</v>
      </c>
    </row>
    <row r="3010" spans="1:9" x14ac:dyDescent="0.25">
      <c r="A3010" s="73" t="s">
        <v>113</v>
      </c>
      <c r="B3010" s="74">
        <v>46156</v>
      </c>
      <c r="C3010" s="73">
        <v>41</v>
      </c>
      <c r="D3010" s="73">
        <v>32</v>
      </c>
      <c r="E3010" s="75">
        <v>32</v>
      </c>
      <c r="F3010" s="73">
        <v>0</v>
      </c>
      <c r="G3010" s="73" t="s">
        <v>225</v>
      </c>
      <c r="H3010" s="73" t="s">
        <v>224</v>
      </c>
      <c r="I3010" s="73" t="s">
        <v>288</v>
      </c>
    </row>
    <row r="3011" spans="1:9" x14ac:dyDescent="0.25">
      <c r="A3011" s="73" t="s">
        <v>113</v>
      </c>
      <c r="B3011" s="74">
        <v>46159</v>
      </c>
      <c r="C3011" s="73">
        <v>44</v>
      </c>
      <c r="D3011" s="73">
        <v>41</v>
      </c>
      <c r="E3011" s="75">
        <v>41</v>
      </c>
      <c r="F3011" s="73">
        <v>0</v>
      </c>
      <c r="G3011" s="73" t="s">
        <v>225</v>
      </c>
      <c r="H3011" s="73" t="s">
        <v>224</v>
      </c>
      <c r="I3011" s="73" t="s">
        <v>288</v>
      </c>
    </row>
    <row r="3012" spans="1:9" x14ac:dyDescent="0.25">
      <c r="A3012" s="73" t="s">
        <v>113</v>
      </c>
      <c r="B3012" s="74">
        <v>46161</v>
      </c>
      <c r="C3012" s="73">
        <v>40</v>
      </c>
      <c r="D3012" s="73">
        <v>28</v>
      </c>
      <c r="E3012" s="75">
        <v>28</v>
      </c>
      <c r="F3012" s="73">
        <v>0</v>
      </c>
      <c r="G3012" s="73" t="s">
        <v>225</v>
      </c>
      <c r="H3012" s="73" t="s">
        <v>224</v>
      </c>
      <c r="I3012" s="73" t="s">
        <v>288</v>
      </c>
    </row>
    <row r="3013" spans="1:9" x14ac:dyDescent="0.25">
      <c r="A3013" s="73" t="s">
        <v>113</v>
      </c>
      <c r="B3013" s="74">
        <v>46163</v>
      </c>
      <c r="C3013" s="73">
        <v>44</v>
      </c>
      <c r="D3013" s="73">
        <v>41</v>
      </c>
      <c r="E3013" s="75">
        <v>41</v>
      </c>
      <c r="F3013" s="73">
        <v>0</v>
      </c>
      <c r="G3013" s="73" t="s">
        <v>225</v>
      </c>
      <c r="H3013" s="73" t="s">
        <v>224</v>
      </c>
      <c r="I3013" s="73" t="s">
        <v>288</v>
      </c>
    </row>
    <row r="3014" spans="1:9" x14ac:dyDescent="0.25">
      <c r="A3014" s="73" t="s">
        <v>113</v>
      </c>
      <c r="B3014" s="74">
        <v>46166</v>
      </c>
      <c r="C3014" s="73">
        <v>41</v>
      </c>
      <c r="D3014" s="73">
        <v>37</v>
      </c>
      <c r="E3014" s="75">
        <v>37</v>
      </c>
      <c r="F3014" s="73">
        <v>0</v>
      </c>
      <c r="G3014" s="73" t="s">
        <v>225</v>
      </c>
      <c r="H3014" s="73" t="s">
        <v>224</v>
      </c>
      <c r="I3014" s="73" t="s">
        <v>288</v>
      </c>
    </row>
    <row r="3015" spans="1:9" x14ac:dyDescent="0.25">
      <c r="A3015" s="73" t="s">
        <v>113</v>
      </c>
      <c r="B3015" s="74">
        <v>46168</v>
      </c>
      <c r="C3015" s="73">
        <v>43</v>
      </c>
      <c r="D3015" s="73">
        <v>40</v>
      </c>
      <c r="E3015" s="75">
        <v>40</v>
      </c>
      <c r="F3015" s="73">
        <v>0</v>
      </c>
      <c r="G3015" s="73" t="s">
        <v>225</v>
      </c>
      <c r="H3015" s="73" t="s">
        <v>224</v>
      </c>
      <c r="I3015" s="73" t="s">
        <v>288</v>
      </c>
    </row>
    <row r="3016" spans="1:9" x14ac:dyDescent="0.25">
      <c r="A3016" s="73" t="s">
        <v>113</v>
      </c>
      <c r="B3016" s="74">
        <v>46170</v>
      </c>
      <c r="C3016" s="73">
        <v>60</v>
      </c>
      <c r="D3016" s="73">
        <v>37</v>
      </c>
      <c r="E3016" s="75">
        <v>37</v>
      </c>
      <c r="F3016" s="73">
        <v>2</v>
      </c>
      <c r="G3016" s="73" t="s">
        <v>225</v>
      </c>
      <c r="H3016" s="73" t="s">
        <v>224</v>
      </c>
      <c r="I3016" s="73" t="s">
        <v>289</v>
      </c>
    </row>
    <row r="3017" spans="1:9" x14ac:dyDescent="0.25">
      <c r="A3017" s="73" t="s">
        <v>113</v>
      </c>
      <c r="B3017" s="74">
        <v>46173</v>
      </c>
      <c r="C3017" s="73">
        <v>44</v>
      </c>
      <c r="D3017" s="73">
        <v>40</v>
      </c>
      <c r="E3017" s="75">
        <v>40</v>
      </c>
      <c r="F3017" s="73">
        <v>4</v>
      </c>
      <c r="G3017" s="73" t="s">
        <v>225</v>
      </c>
      <c r="H3017" s="73" t="s">
        <v>224</v>
      </c>
      <c r="I3017" s="73" t="s">
        <v>288</v>
      </c>
    </row>
    <row r="3018" spans="1:9" x14ac:dyDescent="0.25">
      <c r="A3018" s="73" t="s">
        <v>113</v>
      </c>
      <c r="B3018" s="74">
        <v>46174</v>
      </c>
      <c r="C3018" s="73">
        <v>41</v>
      </c>
      <c r="D3018" s="73">
        <v>19</v>
      </c>
      <c r="E3018" s="75">
        <v>19</v>
      </c>
      <c r="F3018" s="73">
        <v>4</v>
      </c>
      <c r="G3018" s="73" t="s">
        <v>225</v>
      </c>
      <c r="H3018" s="73" t="s">
        <v>224</v>
      </c>
      <c r="I3018" s="73" t="s">
        <v>288</v>
      </c>
    </row>
    <row r="3019" spans="1:9" x14ac:dyDescent="0.25">
      <c r="A3019" s="73" t="s">
        <v>113</v>
      </c>
      <c r="B3019" s="74">
        <v>46175</v>
      </c>
      <c r="C3019" s="73">
        <v>41</v>
      </c>
      <c r="D3019" s="73">
        <v>24</v>
      </c>
      <c r="E3019" s="75">
        <v>24</v>
      </c>
      <c r="F3019" s="73">
        <v>4</v>
      </c>
      <c r="G3019" s="73" t="s">
        <v>225</v>
      </c>
      <c r="H3019" s="73" t="s">
        <v>224</v>
      </c>
      <c r="I3019" s="73" t="s">
        <v>288</v>
      </c>
    </row>
    <row r="3020" spans="1:9" x14ac:dyDescent="0.25">
      <c r="A3020" s="73" t="s">
        <v>113</v>
      </c>
      <c r="B3020" s="74">
        <v>46180</v>
      </c>
      <c r="C3020" s="73">
        <v>41</v>
      </c>
      <c r="D3020" s="73">
        <v>27</v>
      </c>
      <c r="E3020" s="75">
        <v>27</v>
      </c>
      <c r="F3020" s="73">
        <v>4</v>
      </c>
      <c r="G3020" s="73" t="s">
        <v>225</v>
      </c>
      <c r="H3020" s="73" t="s">
        <v>224</v>
      </c>
      <c r="I3020" s="73" t="s">
        <v>288</v>
      </c>
    </row>
    <row r="3021" spans="1:9" x14ac:dyDescent="0.25">
      <c r="A3021" s="73" t="s">
        <v>113</v>
      </c>
      <c r="B3021" s="74">
        <v>46181</v>
      </c>
      <c r="C3021" s="73">
        <v>41</v>
      </c>
      <c r="D3021" s="73">
        <v>14</v>
      </c>
      <c r="E3021" s="75">
        <v>14</v>
      </c>
      <c r="F3021" s="73">
        <v>4</v>
      </c>
      <c r="G3021" s="73" t="s">
        <v>225</v>
      </c>
      <c r="H3021" s="73" t="s">
        <v>224</v>
      </c>
      <c r="I3021" s="73" t="s">
        <v>288</v>
      </c>
    </row>
    <row r="3022" spans="1:9" x14ac:dyDescent="0.25">
      <c r="A3022" s="73" t="s">
        <v>113</v>
      </c>
      <c r="B3022" s="74">
        <v>46182</v>
      </c>
      <c r="C3022" s="73">
        <v>60</v>
      </c>
      <c r="D3022" s="73">
        <v>53</v>
      </c>
      <c r="E3022" s="75">
        <v>53</v>
      </c>
      <c r="F3022" s="73">
        <v>4</v>
      </c>
      <c r="G3022" s="73" t="s">
        <v>225</v>
      </c>
      <c r="H3022" s="73" t="s">
        <v>224</v>
      </c>
      <c r="I3022" s="73" t="s">
        <v>289</v>
      </c>
    </row>
    <row r="3023" spans="1:9" x14ac:dyDescent="0.25">
      <c r="A3023" s="73" t="s">
        <v>113</v>
      </c>
      <c r="B3023" s="74">
        <v>46187</v>
      </c>
      <c r="C3023" s="73">
        <v>41</v>
      </c>
      <c r="D3023" s="73">
        <v>37</v>
      </c>
      <c r="E3023" s="75">
        <v>37</v>
      </c>
      <c r="F3023" s="73">
        <v>4</v>
      </c>
      <c r="G3023" s="73" t="s">
        <v>225</v>
      </c>
      <c r="H3023" s="73" t="s">
        <v>224</v>
      </c>
      <c r="I3023" s="73" t="s">
        <v>288</v>
      </c>
    </row>
    <row r="3024" spans="1:9" x14ac:dyDescent="0.25">
      <c r="A3024" s="73" t="s">
        <v>113</v>
      </c>
      <c r="B3024" s="74">
        <v>46188</v>
      </c>
      <c r="C3024" s="73">
        <v>41</v>
      </c>
      <c r="D3024" s="73">
        <v>37</v>
      </c>
      <c r="E3024" s="75">
        <v>37</v>
      </c>
      <c r="F3024" s="73">
        <v>4</v>
      </c>
      <c r="G3024" s="73" t="s">
        <v>225</v>
      </c>
      <c r="H3024" s="73" t="s">
        <v>224</v>
      </c>
      <c r="I3024" s="73" t="s">
        <v>288</v>
      </c>
    </row>
    <row r="3025" spans="1:9" x14ac:dyDescent="0.25">
      <c r="A3025" s="73" t="s">
        <v>113</v>
      </c>
      <c r="B3025" s="74">
        <v>46189</v>
      </c>
      <c r="C3025" s="73">
        <v>41</v>
      </c>
      <c r="D3025" s="73">
        <v>37</v>
      </c>
      <c r="E3025" s="75">
        <v>37</v>
      </c>
      <c r="F3025" s="73">
        <v>4</v>
      </c>
      <c r="G3025" s="73" t="s">
        <v>225</v>
      </c>
      <c r="H3025" s="73" t="s">
        <v>224</v>
      </c>
      <c r="I3025" s="73" t="s">
        <v>288</v>
      </c>
    </row>
    <row r="3026" spans="1:9" x14ac:dyDescent="0.25">
      <c r="A3026" s="73" t="s">
        <v>113</v>
      </c>
      <c r="B3026" s="74">
        <v>46193</v>
      </c>
      <c r="C3026" s="73">
        <v>60</v>
      </c>
      <c r="D3026" s="73">
        <v>53</v>
      </c>
      <c r="E3026" s="75">
        <v>53</v>
      </c>
      <c r="F3026" s="73">
        <v>4</v>
      </c>
      <c r="G3026" s="73" t="s">
        <v>225</v>
      </c>
      <c r="H3026" s="73" t="s">
        <v>224</v>
      </c>
      <c r="I3026" s="73" t="s">
        <v>289</v>
      </c>
    </row>
    <row r="3027" spans="1:9" x14ac:dyDescent="0.25">
      <c r="A3027" s="73" t="s">
        <v>113</v>
      </c>
      <c r="B3027" s="74">
        <v>46194</v>
      </c>
      <c r="C3027" s="73">
        <v>41</v>
      </c>
      <c r="D3027" s="73">
        <v>37</v>
      </c>
      <c r="E3027" s="75">
        <v>37</v>
      </c>
      <c r="F3027" s="73">
        <v>4</v>
      </c>
      <c r="G3027" s="73" t="s">
        <v>225</v>
      </c>
      <c r="H3027" s="73" t="s">
        <v>224</v>
      </c>
      <c r="I3027" s="73" t="s">
        <v>288</v>
      </c>
    </row>
    <row r="3028" spans="1:9" x14ac:dyDescent="0.25">
      <c r="A3028" s="73" t="s">
        <v>113</v>
      </c>
      <c r="B3028" s="74">
        <v>46196</v>
      </c>
      <c r="C3028" s="73">
        <v>12</v>
      </c>
      <c r="D3028" s="73">
        <v>8</v>
      </c>
      <c r="E3028" s="75">
        <v>8</v>
      </c>
      <c r="F3028" s="73">
        <v>4</v>
      </c>
      <c r="G3028" s="73" t="s">
        <v>225</v>
      </c>
      <c r="H3028" s="73" t="s">
        <v>224</v>
      </c>
      <c r="I3028" s="73" t="s">
        <v>288</v>
      </c>
    </row>
    <row r="3029" spans="1:9" x14ac:dyDescent="0.25">
      <c r="A3029" s="73" t="s">
        <v>113</v>
      </c>
      <c r="B3029" s="74">
        <v>46200</v>
      </c>
      <c r="C3029" s="73">
        <v>41</v>
      </c>
      <c r="D3029" s="73">
        <v>37</v>
      </c>
      <c r="E3029" s="75">
        <v>37</v>
      </c>
      <c r="F3029" s="73">
        <v>4</v>
      </c>
      <c r="G3029" s="73" t="s">
        <v>225</v>
      </c>
      <c r="H3029" s="73" t="s">
        <v>224</v>
      </c>
      <c r="I3029" s="73" t="s">
        <v>288</v>
      </c>
    </row>
    <row r="3030" spans="1:9" x14ac:dyDescent="0.25">
      <c r="A3030" s="73" t="s">
        <v>113</v>
      </c>
      <c r="B3030" s="74">
        <v>46201</v>
      </c>
      <c r="C3030" s="73">
        <v>41</v>
      </c>
      <c r="D3030" s="73">
        <v>16</v>
      </c>
      <c r="E3030" s="75">
        <v>16</v>
      </c>
      <c r="F3030" s="73">
        <v>4</v>
      </c>
      <c r="G3030" s="73" t="s">
        <v>225</v>
      </c>
      <c r="H3030" s="73" t="s">
        <v>224</v>
      </c>
      <c r="I3030" s="73" t="s">
        <v>288</v>
      </c>
    </row>
    <row r="3031" spans="1:9" x14ac:dyDescent="0.25">
      <c r="A3031" s="73" t="s">
        <v>113</v>
      </c>
      <c r="B3031" s="74">
        <v>46202</v>
      </c>
      <c r="C3031" s="73">
        <v>41</v>
      </c>
      <c r="D3031" s="73">
        <v>20</v>
      </c>
      <c r="E3031" s="75">
        <v>20</v>
      </c>
      <c r="F3031" s="73">
        <v>4</v>
      </c>
      <c r="G3031" s="73" t="s">
        <v>225</v>
      </c>
      <c r="H3031" s="73" t="s">
        <v>224</v>
      </c>
      <c r="I3031" s="73" t="s">
        <v>288</v>
      </c>
    </row>
    <row r="3032" spans="1:9" x14ac:dyDescent="0.25">
      <c r="A3032" s="73" t="s">
        <v>113</v>
      </c>
      <c r="B3032" s="74">
        <v>46203</v>
      </c>
      <c r="C3032" s="73">
        <v>41</v>
      </c>
      <c r="D3032" s="73">
        <v>37</v>
      </c>
      <c r="E3032" s="75">
        <v>37</v>
      </c>
      <c r="F3032" s="73">
        <v>4</v>
      </c>
      <c r="G3032" s="73" t="s">
        <v>225</v>
      </c>
      <c r="H3032" s="73" t="s">
        <v>224</v>
      </c>
      <c r="I3032" s="73" t="s">
        <v>288</v>
      </c>
    </row>
    <row r="3033" spans="1:9" x14ac:dyDescent="0.25">
      <c r="A3033" s="73" t="s">
        <v>113</v>
      </c>
      <c r="B3033" s="74">
        <v>46207</v>
      </c>
      <c r="C3033" s="73">
        <v>41</v>
      </c>
      <c r="D3033" s="73">
        <v>37</v>
      </c>
      <c r="E3033" s="75">
        <v>37</v>
      </c>
      <c r="F3033" s="73">
        <v>4</v>
      </c>
      <c r="G3033" s="73" t="s">
        <v>225</v>
      </c>
      <c r="H3033" s="73" t="s">
        <v>224</v>
      </c>
      <c r="I3033" s="73" t="s">
        <v>288</v>
      </c>
    </row>
    <row r="3034" spans="1:9" x14ac:dyDescent="0.25">
      <c r="A3034" s="73" t="s">
        <v>113</v>
      </c>
      <c r="B3034" s="74">
        <v>46208</v>
      </c>
      <c r="C3034" s="73">
        <v>41</v>
      </c>
      <c r="D3034" s="73">
        <v>37</v>
      </c>
      <c r="E3034" s="75">
        <v>37</v>
      </c>
      <c r="F3034" s="73">
        <v>4</v>
      </c>
      <c r="G3034" s="73" t="s">
        <v>225</v>
      </c>
      <c r="H3034" s="73" t="s">
        <v>224</v>
      </c>
      <c r="I3034" s="73" t="s">
        <v>288</v>
      </c>
    </row>
    <row r="3035" spans="1:9" x14ac:dyDescent="0.25">
      <c r="A3035" s="73" t="s">
        <v>113</v>
      </c>
      <c r="B3035" s="74">
        <v>46209</v>
      </c>
      <c r="C3035" s="73">
        <v>41</v>
      </c>
      <c r="D3035" s="73">
        <v>9</v>
      </c>
      <c r="E3035" s="75">
        <v>9</v>
      </c>
      <c r="F3035" s="73">
        <v>4</v>
      </c>
      <c r="G3035" s="73" t="s">
        <v>225</v>
      </c>
      <c r="H3035" s="73" t="s">
        <v>224</v>
      </c>
      <c r="I3035" s="73" t="s">
        <v>288</v>
      </c>
    </row>
    <row r="3036" spans="1:9" x14ac:dyDescent="0.25">
      <c r="A3036" s="73" t="s">
        <v>113</v>
      </c>
      <c r="B3036" s="74">
        <v>46210</v>
      </c>
      <c r="C3036" s="73">
        <v>41</v>
      </c>
      <c r="D3036" s="73">
        <v>16</v>
      </c>
      <c r="E3036" s="75">
        <v>16</v>
      </c>
      <c r="F3036" s="73">
        <v>4</v>
      </c>
      <c r="G3036" s="73" t="s">
        <v>225</v>
      </c>
      <c r="H3036" s="73" t="s">
        <v>224</v>
      </c>
      <c r="I3036" s="73" t="s">
        <v>289</v>
      </c>
    </row>
    <row r="3037" spans="1:9" x14ac:dyDescent="0.25">
      <c r="A3037" s="73" t="s">
        <v>113</v>
      </c>
      <c r="B3037" s="74">
        <v>46214</v>
      </c>
      <c r="C3037" s="73">
        <v>41</v>
      </c>
      <c r="D3037" s="73">
        <v>12</v>
      </c>
      <c r="E3037" s="75">
        <v>12</v>
      </c>
      <c r="F3037" s="73">
        <v>4</v>
      </c>
      <c r="G3037" s="73" t="s">
        <v>225</v>
      </c>
      <c r="H3037" s="73" t="s">
        <v>224</v>
      </c>
      <c r="I3037" s="73" t="s">
        <v>289</v>
      </c>
    </row>
    <row r="3038" spans="1:9" x14ac:dyDescent="0.25">
      <c r="A3038" s="73" t="s">
        <v>113</v>
      </c>
      <c r="B3038" s="74">
        <v>46215</v>
      </c>
      <c r="C3038" s="73">
        <v>40</v>
      </c>
      <c r="D3038" s="73">
        <v>20</v>
      </c>
      <c r="E3038" s="75">
        <v>20</v>
      </c>
      <c r="F3038" s="73">
        <v>4</v>
      </c>
      <c r="G3038" s="73" t="s">
        <v>225</v>
      </c>
      <c r="H3038" s="73" t="s">
        <v>224</v>
      </c>
      <c r="I3038" s="73" t="s">
        <v>288</v>
      </c>
    </row>
    <row r="3039" spans="1:9" x14ac:dyDescent="0.25">
      <c r="A3039" s="73" t="s">
        <v>114</v>
      </c>
      <c r="B3039" s="74">
        <v>46154</v>
      </c>
      <c r="C3039" s="73">
        <v>89</v>
      </c>
      <c r="D3039" s="73">
        <v>81</v>
      </c>
      <c r="E3039" s="75">
        <v>81</v>
      </c>
      <c r="F3039" s="73">
        <v>0</v>
      </c>
      <c r="G3039" s="73" t="s">
        <v>227</v>
      </c>
      <c r="H3039" s="73" t="s">
        <v>226</v>
      </c>
      <c r="I3039" s="73" t="s">
        <v>290</v>
      </c>
    </row>
    <row r="3040" spans="1:9" x14ac:dyDescent="0.25">
      <c r="A3040" s="73" t="s">
        <v>114</v>
      </c>
      <c r="B3040" s="74">
        <v>46159</v>
      </c>
      <c r="C3040" s="73">
        <v>41</v>
      </c>
      <c r="D3040" s="73">
        <v>41</v>
      </c>
      <c r="E3040" s="75">
        <v>41</v>
      </c>
      <c r="F3040" s="73">
        <v>0</v>
      </c>
      <c r="G3040" s="73" t="s">
        <v>227</v>
      </c>
      <c r="H3040" s="73" t="s">
        <v>226</v>
      </c>
      <c r="I3040" s="73" t="s">
        <v>288</v>
      </c>
    </row>
    <row r="3041" spans="1:9" x14ac:dyDescent="0.25">
      <c r="A3041" s="73" t="s">
        <v>114</v>
      </c>
      <c r="B3041" s="74">
        <v>46161</v>
      </c>
      <c r="C3041" s="73">
        <v>90</v>
      </c>
      <c r="D3041" s="73">
        <v>89</v>
      </c>
      <c r="E3041" s="75">
        <v>89</v>
      </c>
      <c r="F3041" s="73">
        <v>1</v>
      </c>
      <c r="G3041" s="73" t="s">
        <v>227</v>
      </c>
      <c r="H3041" s="73" t="s">
        <v>226</v>
      </c>
      <c r="I3041" s="73" t="s">
        <v>290</v>
      </c>
    </row>
    <row r="3042" spans="1:9" x14ac:dyDescent="0.25">
      <c r="A3042" s="73" t="s">
        <v>114</v>
      </c>
      <c r="B3042" s="74">
        <v>46166</v>
      </c>
      <c r="C3042" s="73">
        <v>42</v>
      </c>
      <c r="D3042" s="73">
        <v>42</v>
      </c>
      <c r="E3042" s="75">
        <v>42</v>
      </c>
      <c r="F3042" s="73">
        <v>0</v>
      </c>
      <c r="G3042" s="73" t="s">
        <v>227</v>
      </c>
      <c r="H3042" s="73" t="s">
        <v>226</v>
      </c>
      <c r="I3042" s="73" t="s">
        <v>288</v>
      </c>
    </row>
    <row r="3043" spans="1:9" x14ac:dyDescent="0.25">
      <c r="A3043" s="73" t="s">
        <v>114</v>
      </c>
      <c r="B3043" s="74">
        <v>46168</v>
      </c>
      <c r="C3043" s="73">
        <v>90</v>
      </c>
      <c r="D3043" s="73">
        <v>90</v>
      </c>
      <c r="E3043" s="75">
        <v>90</v>
      </c>
      <c r="F3043" s="73">
        <v>0</v>
      </c>
      <c r="G3043" s="73" t="s">
        <v>227</v>
      </c>
      <c r="H3043" s="73" t="s">
        <v>226</v>
      </c>
      <c r="I3043" s="73" t="s">
        <v>290</v>
      </c>
    </row>
    <row r="3044" spans="1:9" x14ac:dyDescent="0.25">
      <c r="A3044" s="73" t="s">
        <v>114</v>
      </c>
      <c r="B3044" s="74">
        <v>46173</v>
      </c>
      <c r="C3044" s="73">
        <v>120</v>
      </c>
      <c r="D3044" s="73">
        <v>27</v>
      </c>
      <c r="E3044" s="75">
        <v>27</v>
      </c>
      <c r="F3044" s="73">
        <v>5</v>
      </c>
      <c r="G3044" s="73" t="s">
        <v>227</v>
      </c>
      <c r="H3044" s="73" t="s">
        <v>226</v>
      </c>
      <c r="I3044" s="73" t="s">
        <v>290</v>
      </c>
    </row>
    <row r="3045" spans="1:9" x14ac:dyDescent="0.25">
      <c r="A3045" s="73" t="s">
        <v>114</v>
      </c>
      <c r="B3045" s="74">
        <v>46175</v>
      </c>
      <c r="C3045" s="73">
        <v>120</v>
      </c>
      <c r="D3045" s="73">
        <v>16</v>
      </c>
      <c r="E3045" s="75">
        <v>16</v>
      </c>
      <c r="F3045" s="73">
        <v>38</v>
      </c>
      <c r="G3045" s="73" t="s">
        <v>227</v>
      </c>
      <c r="H3045" s="73" t="s">
        <v>226</v>
      </c>
      <c r="I3045" s="73" t="s">
        <v>290</v>
      </c>
    </row>
    <row r="3046" spans="1:9" x14ac:dyDescent="0.25">
      <c r="A3046" s="73" t="s">
        <v>114</v>
      </c>
      <c r="B3046" s="74">
        <v>46180</v>
      </c>
      <c r="C3046" s="73">
        <v>120</v>
      </c>
      <c r="D3046" s="73">
        <v>19</v>
      </c>
      <c r="E3046" s="75">
        <v>19</v>
      </c>
      <c r="F3046" s="73">
        <v>5</v>
      </c>
      <c r="G3046" s="73" t="s">
        <v>227</v>
      </c>
      <c r="H3046" s="73" t="s">
        <v>226</v>
      </c>
      <c r="I3046" s="73" t="s">
        <v>290</v>
      </c>
    </row>
    <row r="3047" spans="1:9" x14ac:dyDescent="0.25">
      <c r="A3047" s="73" t="s">
        <v>114</v>
      </c>
      <c r="B3047" s="74">
        <v>46182</v>
      </c>
      <c r="C3047" s="73">
        <v>120</v>
      </c>
      <c r="D3047" s="73">
        <v>8</v>
      </c>
      <c r="E3047" s="75">
        <v>8</v>
      </c>
      <c r="F3047" s="73">
        <v>38</v>
      </c>
      <c r="G3047" s="73" t="s">
        <v>227</v>
      </c>
      <c r="H3047" s="73" t="s">
        <v>226</v>
      </c>
      <c r="I3047" s="73" t="s">
        <v>290</v>
      </c>
    </row>
    <row r="3048" spans="1:9" x14ac:dyDescent="0.25">
      <c r="A3048" s="73" t="s">
        <v>114</v>
      </c>
      <c r="B3048" s="74">
        <v>46187</v>
      </c>
      <c r="C3048" s="73">
        <v>120</v>
      </c>
      <c r="D3048" s="73">
        <v>25</v>
      </c>
      <c r="E3048" s="75">
        <v>25</v>
      </c>
      <c r="F3048" s="73">
        <v>5</v>
      </c>
      <c r="G3048" s="73" t="s">
        <v>227</v>
      </c>
      <c r="H3048" s="73" t="s">
        <v>226</v>
      </c>
      <c r="I3048" s="73" t="s">
        <v>290</v>
      </c>
    </row>
    <row r="3049" spans="1:9" x14ac:dyDescent="0.25">
      <c r="A3049" s="73" t="s">
        <v>114</v>
      </c>
      <c r="B3049" s="74">
        <v>46189</v>
      </c>
      <c r="C3049" s="73">
        <v>120</v>
      </c>
      <c r="D3049" s="73">
        <v>16</v>
      </c>
      <c r="E3049" s="75">
        <v>16</v>
      </c>
      <c r="F3049" s="73">
        <v>38</v>
      </c>
      <c r="G3049" s="73" t="s">
        <v>227</v>
      </c>
      <c r="H3049" s="73" t="s">
        <v>226</v>
      </c>
      <c r="I3049" s="73" t="s">
        <v>290</v>
      </c>
    </row>
    <row r="3050" spans="1:9" x14ac:dyDescent="0.25">
      <c r="A3050" s="73" t="s">
        <v>114</v>
      </c>
      <c r="B3050" s="74">
        <v>46194</v>
      </c>
      <c r="C3050" s="73">
        <v>120</v>
      </c>
      <c r="D3050" s="73">
        <v>3</v>
      </c>
      <c r="E3050" s="75">
        <v>3</v>
      </c>
      <c r="F3050" s="73">
        <v>5</v>
      </c>
      <c r="G3050" s="73" t="s">
        <v>227</v>
      </c>
      <c r="H3050" s="73" t="s">
        <v>226</v>
      </c>
      <c r="I3050" s="73" t="s">
        <v>290</v>
      </c>
    </row>
    <row r="3051" spans="1:9" x14ac:dyDescent="0.25">
      <c r="A3051" s="73" t="s">
        <v>114</v>
      </c>
      <c r="B3051" s="74">
        <v>46196</v>
      </c>
      <c r="C3051" s="73">
        <v>120</v>
      </c>
      <c r="D3051" s="73">
        <v>9</v>
      </c>
      <c r="E3051" s="75">
        <v>9</v>
      </c>
      <c r="F3051" s="73">
        <v>38</v>
      </c>
      <c r="G3051" s="73" t="s">
        <v>227</v>
      </c>
      <c r="H3051" s="73" t="s">
        <v>226</v>
      </c>
      <c r="I3051" s="73" t="s">
        <v>290</v>
      </c>
    </row>
    <row r="3052" spans="1:9" x14ac:dyDescent="0.25">
      <c r="A3052" s="73" t="s">
        <v>114</v>
      </c>
      <c r="B3052" s="74">
        <v>46201</v>
      </c>
      <c r="C3052" s="73">
        <v>119</v>
      </c>
      <c r="D3052" s="73">
        <v>9</v>
      </c>
      <c r="E3052" s="75">
        <v>9</v>
      </c>
      <c r="F3052" s="73">
        <v>5</v>
      </c>
      <c r="G3052" s="73" t="s">
        <v>227</v>
      </c>
      <c r="H3052" s="73" t="s">
        <v>226</v>
      </c>
      <c r="I3052" s="73" t="s">
        <v>290</v>
      </c>
    </row>
    <row r="3053" spans="1:9" x14ac:dyDescent="0.25">
      <c r="A3053" s="73" t="s">
        <v>114</v>
      </c>
      <c r="B3053" s="74">
        <v>46203</v>
      </c>
      <c r="C3053" s="73">
        <v>120</v>
      </c>
      <c r="D3053" s="73">
        <v>11</v>
      </c>
      <c r="E3053" s="75">
        <v>11</v>
      </c>
      <c r="F3053" s="73">
        <v>38</v>
      </c>
      <c r="G3053" s="73" t="s">
        <v>227</v>
      </c>
      <c r="H3053" s="73" t="s">
        <v>226</v>
      </c>
      <c r="I3053" s="73" t="s">
        <v>290</v>
      </c>
    </row>
    <row r="3054" spans="1:9" x14ac:dyDescent="0.25">
      <c r="A3054" s="73" t="s">
        <v>114</v>
      </c>
      <c r="B3054" s="74">
        <v>46208</v>
      </c>
      <c r="C3054" s="73">
        <v>120</v>
      </c>
      <c r="D3054" s="73">
        <v>19</v>
      </c>
      <c r="E3054" s="75">
        <v>19</v>
      </c>
      <c r="F3054" s="73">
        <v>5</v>
      </c>
      <c r="G3054" s="73" t="s">
        <v>227</v>
      </c>
      <c r="H3054" s="73" t="s">
        <v>226</v>
      </c>
      <c r="I3054" s="73" t="s">
        <v>290</v>
      </c>
    </row>
    <row r="3055" spans="1:9" x14ac:dyDescent="0.25">
      <c r="A3055" s="73" t="s">
        <v>114</v>
      </c>
      <c r="B3055" s="74">
        <v>46210</v>
      </c>
      <c r="C3055" s="73">
        <v>120</v>
      </c>
      <c r="D3055" s="73">
        <v>4</v>
      </c>
      <c r="E3055" s="75">
        <v>4</v>
      </c>
      <c r="F3055" s="73">
        <v>38</v>
      </c>
      <c r="G3055" s="73" t="s">
        <v>227</v>
      </c>
      <c r="H3055" s="73" t="s">
        <v>226</v>
      </c>
      <c r="I3055" s="73" t="s">
        <v>290</v>
      </c>
    </row>
    <row r="3056" spans="1:9" x14ac:dyDescent="0.25">
      <c r="A3056" s="73" t="s">
        <v>114</v>
      </c>
      <c r="B3056" s="74">
        <v>46215</v>
      </c>
      <c r="C3056" s="73">
        <v>120</v>
      </c>
      <c r="D3056" s="73">
        <v>2</v>
      </c>
      <c r="E3056" s="75">
        <v>2</v>
      </c>
      <c r="F3056" s="73">
        <v>5</v>
      </c>
      <c r="G3056" s="73" t="s">
        <v>227</v>
      </c>
      <c r="H3056" s="73" t="s">
        <v>226</v>
      </c>
      <c r="I3056" s="73" t="s">
        <v>290</v>
      </c>
    </row>
    <row r="3057" spans="1:9" x14ac:dyDescent="0.25">
      <c r="A3057" s="73" t="s">
        <v>115</v>
      </c>
      <c r="B3057" s="74">
        <v>46154</v>
      </c>
      <c r="C3057" s="73">
        <v>119</v>
      </c>
      <c r="D3057" s="73">
        <v>102</v>
      </c>
      <c r="E3057" s="75">
        <v>102</v>
      </c>
      <c r="F3057" s="73">
        <v>0</v>
      </c>
      <c r="G3057" s="73" t="s">
        <v>229</v>
      </c>
      <c r="H3057" s="73" t="s">
        <v>228</v>
      </c>
      <c r="I3057" s="73" t="s">
        <v>290</v>
      </c>
    </row>
    <row r="3058" spans="1:9" x14ac:dyDescent="0.25">
      <c r="A3058" s="73" t="s">
        <v>115</v>
      </c>
      <c r="B3058" s="74">
        <v>46159</v>
      </c>
      <c r="C3058" s="73">
        <v>44</v>
      </c>
      <c r="D3058" s="73">
        <v>43</v>
      </c>
      <c r="E3058" s="75">
        <v>43</v>
      </c>
      <c r="F3058" s="73">
        <v>0</v>
      </c>
      <c r="G3058" s="73" t="s">
        <v>229</v>
      </c>
      <c r="H3058" s="73" t="s">
        <v>228</v>
      </c>
      <c r="I3058" s="73" t="s">
        <v>288</v>
      </c>
    </row>
    <row r="3059" spans="1:9" x14ac:dyDescent="0.25">
      <c r="A3059" s="73" t="s">
        <v>115</v>
      </c>
      <c r="B3059" s="74">
        <v>46161</v>
      </c>
      <c r="C3059" s="73">
        <v>120</v>
      </c>
      <c r="D3059" s="73">
        <v>117</v>
      </c>
      <c r="E3059" s="75">
        <v>117</v>
      </c>
      <c r="F3059" s="73">
        <v>0</v>
      </c>
      <c r="G3059" s="73" t="s">
        <v>229</v>
      </c>
      <c r="H3059" s="73" t="s">
        <v>228</v>
      </c>
      <c r="I3059" s="73" t="s">
        <v>290</v>
      </c>
    </row>
    <row r="3060" spans="1:9" x14ac:dyDescent="0.25">
      <c r="A3060" s="73" t="s">
        <v>115</v>
      </c>
      <c r="B3060" s="74">
        <v>46166</v>
      </c>
      <c r="C3060" s="73">
        <v>44</v>
      </c>
      <c r="D3060" s="73">
        <v>44</v>
      </c>
      <c r="E3060" s="75">
        <v>44</v>
      </c>
      <c r="F3060" s="73">
        <v>0</v>
      </c>
      <c r="G3060" s="73" t="s">
        <v>229</v>
      </c>
      <c r="H3060" s="73" t="s">
        <v>228</v>
      </c>
      <c r="I3060" s="73" t="s">
        <v>288</v>
      </c>
    </row>
    <row r="3061" spans="1:9" x14ac:dyDescent="0.25">
      <c r="A3061" s="73" t="s">
        <v>115</v>
      </c>
      <c r="B3061" s="74">
        <v>46168</v>
      </c>
      <c r="C3061" s="73">
        <v>118</v>
      </c>
      <c r="D3061" s="73">
        <v>98</v>
      </c>
      <c r="E3061" s="75">
        <v>98</v>
      </c>
      <c r="F3061" s="73">
        <v>0</v>
      </c>
      <c r="G3061" s="73" t="s">
        <v>229</v>
      </c>
      <c r="H3061" s="73" t="s">
        <v>228</v>
      </c>
      <c r="I3061" s="73" t="s">
        <v>290</v>
      </c>
    </row>
    <row r="3062" spans="1:9" x14ac:dyDescent="0.25">
      <c r="A3062" s="73" t="s">
        <v>115</v>
      </c>
      <c r="B3062" s="74">
        <v>46173</v>
      </c>
      <c r="C3062" s="73">
        <v>120</v>
      </c>
      <c r="D3062" s="73">
        <v>99</v>
      </c>
      <c r="E3062" s="75">
        <v>99</v>
      </c>
      <c r="F3062" s="73">
        <v>5</v>
      </c>
      <c r="G3062" s="73" t="s">
        <v>229</v>
      </c>
      <c r="H3062" s="73" t="s">
        <v>228</v>
      </c>
      <c r="I3062" s="73" t="s">
        <v>290</v>
      </c>
    </row>
    <row r="3063" spans="1:9" x14ac:dyDescent="0.25">
      <c r="A3063" s="73" t="s">
        <v>115</v>
      </c>
      <c r="B3063" s="74">
        <v>46175</v>
      </c>
      <c r="C3063" s="73">
        <v>120</v>
      </c>
      <c r="D3063" s="73">
        <v>74</v>
      </c>
      <c r="E3063" s="75">
        <v>74</v>
      </c>
      <c r="F3063" s="73">
        <v>40</v>
      </c>
      <c r="G3063" s="73" t="s">
        <v>229</v>
      </c>
      <c r="H3063" s="73" t="s">
        <v>228</v>
      </c>
      <c r="I3063" s="73" t="s">
        <v>290</v>
      </c>
    </row>
    <row r="3064" spans="1:9" x14ac:dyDescent="0.25">
      <c r="A3064" s="73" t="s">
        <v>115</v>
      </c>
      <c r="B3064" s="74">
        <v>46180</v>
      </c>
      <c r="C3064" s="73">
        <v>120</v>
      </c>
      <c r="D3064" s="73">
        <v>69</v>
      </c>
      <c r="E3064" s="75">
        <v>69</v>
      </c>
      <c r="F3064" s="73">
        <v>5</v>
      </c>
      <c r="G3064" s="73" t="s">
        <v>229</v>
      </c>
      <c r="H3064" s="73" t="s">
        <v>228</v>
      </c>
      <c r="I3064" s="73" t="s">
        <v>290</v>
      </c>
    </row>
    <row r="3065" spans="1:9" x14ac:dyDescent="0.25">
      <c r="A3065" s="73" t="s">
        <v>115</v>
      </c>
      <c r="B3065" s="74">
        <v>46182</v>
      </c>
      <c r="C3065" s="73">
        <v>120</v>
      </c>
      <c r="D3065" s="73">
        <v>39</v>
      </c>
      <c r="E3065" s="75">
        <v>39</v>
      </c>
      <c r="F3065" s="73">
        <v>40</v>
      </c>
      <c r="G3065" s="73" t="s">
        <v>229</v>
      </c>
      <c r="H3065" s="73" t="s">
        <v>228</v>
      </c>
      <c r="I3065" s="73" t="s">
        <v>290</v>
      </c>
    </row>
    <row r="3066" spans="1:9" x14ac:dyDescent="0.25">
      <c r="A3066" s="73" t="s">
        <v>115</v>
      </c>
      <c r="B3066" s="74">
        <v>46187</v>
      </c>
      <c r="C3066" s="73">
        <v>120</v>
      </c>
      <c r="D3066" s="73">
        <v>42</v>
      </c>
      <c r="E3066" s="75">
        <v>42</v>
      </c>
      <c r="F3066" s="73">
        <v>5</v>
      </c>
      <c r="G3066" s="73" t="s">
        <v>229</v>
      </c>
      <c r="H3066" s="73" t="s">
        <v>228</v>
      </c>
      <c r="I3066" s="73" t="s">
        <v>290</v>
      </c>
    </row>
    <row r="3067" spans="1:9" x14ac:dyDescent="0.25">
      <c r="A3067" s="73" t="s">
        <v>115</v>
      </c>
      <c r="B3067" s="74">
        <v>46189</v>
      </c>
      <c r="C3067" s="73">
        <v>120</v>
      </c>
      <c r="D3067" s="73">
        <v>78</v>
      </c>
      <c r="E3067" s="75">
        <v>78</v>
      </c>
      <c r="F3067" s="73">
        <v>40</v>
      </c>
      <c r="G3067" s="73" t="s">
        <v>229</v>
      </c>
      <c r="H3067" s="73" t="s">
        <v>228</v>
      </c>
      <c r="I3067" s="73" t="s">
        <v>290</v>
      </c>
    </row>
    <row r="3068" spans="1:9" x14ac:dyDescent="0.25">
      <c r="A3068" s="73" t="s">
        <v>115</v>
      </c>
      <c r="B3068" s="74">
        <v>46194</v>
      </c>
      <c r="C3068" s="73">
        <v>120</v>
      </c>
      <c r="D3068" s="73">
        <v>27</v>
      </c>
      <c r="E3068" s="75">
        <v>27</v>
      </c>
      <c r="F3068" s="73">
        <v>5</v>
      </c>
      <c r="G3068" s="73" t="s">
        <v>229</v>
      </c>
      <c r="H3068" s="73" t="s">
        <v>228</v>
      </c>
      <c r="I3068" s="73" t="s">
        <v>290</v>
      </c>
    </row>
    <row r="3069" spans="1:9" x14ac:dyDescent="0.25">
      <c r="A3069" s="73" t="s">
        <v>115</v>
      </c>
      <c r="B3069" s="74">
        <v>46196</v>
      </c>
      <c r="C3069" s="73">
        <v>98</v>
      </c>
      <c r="D3069" s="73">
        <v>24</v>
      </c>
      <c r="E3069" s="75">
        <v>24</v>
      </c>
      <c r="F3069" s="73">
        <v>40</v>
      </c>
      <c r="G3069" s="73" t="s">
        <v>229</v>
      </c>
      <c r="H3069" s="73" t="s">
        <v>228</v>
      </c>
      <c r="I3069" s="73" t="s">
        <v>290</v>
      </c>
    </row>
    <row r="3070" spans="1:9" x14ac:dyDescent="0.25">
      <c r="A3070" s="73" t="s">
        <v>115</v>
      </c>
      <c r="B3070" s="74">
        <v>46201</v>
      </c>
      <c r="C3070" s="73">
        <v>120</v>
      </c>
      <c r="D3070" s="73">
        <v>37</v>
      </c>
      <c r="E3070" s="75">
        <v>37</v>
      </c>
      <c r="F3070" s="73">
        <v>5</v>
      </c>
      <c r="G3070" s="73" t="s">
        <v>229</v>
      </c>
      <c r="H3070" s="73" t="s">
        <v>228</v>
      </c>
      <c r="I3070" s="73" t="s">
        <v>290</v>
      </c>
    </row>
    <row r="3071" spans="1:9" x14ac:dyDescent="0.25">
      <c r="A3071" s="73" t="s">
        <v>115</v>
      </c>
      <c r="B3071" s="74">
        <v>46203</v>
      </c>
      <c r="C3071" s="73">
        <v>120</v>
      </c>
      <c r="D3071" s="73">
        <v>50</v>
      </c>
      <c r="E3071" s="75">
        <v>50</v>
      </c>
      <c r="F3071" s="73">
        <v>40</v>
      </c>
      <c r="G3071" s="73" t="s">
        <v>229</v>
      </c>
      <c r="H3071" s="73" t="s">
        <v>228</v>
      </c>
      <c r="I3071" s="73" t="s">
        <v>290</v>
      </c>
    </row>
    <row r="3072" spans="1:9" x14ac:dyDescent="0.25">
      <c r="A3072" s="73" t="s">
        <v>115</v>
      </c>
      <c r="B3072" s="74">
        <v>46208</v>
      </c>
      <c r="C3072" s="73">
        <v>120</v>
      </c>
      <c r="D3072" s="73">
        <v>40</v>
      </c>
      <c r="E3072" s="75">
        <v>40</v>
      </c>
      <c r="F3072" s="73">
        <v>5</v>
      </c>
      <c r="G3072" s="73" t="s">
        <v>229</v>
      </c>
      <c r="H3072" s="73" t="s">
        <v>228</v>
      </c>
      <c r="I3072" s="73" t="s">
        <v>290</v>
      </c>
    </row>
    <row r="3073" spans="1:9" x14ac:dyDescent="0.25">
      <c r="A3073" s="73" t="s">
        <v>115</v>
      </c>
      <c r="B3073" s="74">
        <v>46210</v>
      </c>
      <c r="C3073" s="73">
        <v>120</v>
      </c>
      <c r="D3073" s="73">
        <v>27</v>
      </c>
      <c r="E3073" s="75">
        <v>27</v>
      </c>
      <c r="F3073" s="73">
        <v>40</v>
      </c>
      <c r="G3073" s="73" t="s">
        <v>229</v>
      </c>
      <c r="H3073" s="73" t="s">
        <v>228</v>
      </c>
      <c r="I3073" s="73" t="s">
        <v>290</v>
      </c>
    </row>
    <row r="3074" spans="1:9" x14ac:dyDescent="0.25">
      <c r="A3074" s="73" t="s">
        <v>115</v>
      </c>
      <c r="B3074" s="74">
        <v>46215</v>
      </c>
      <c r="C3074" s="73">
        <v>119</v>
      </c>
      <c r="D3074" s="73">
        <v>23</v>
      </c>
      <c r="E3074" s="75">
        <v>23</v>
      </c>
      <c r="F3074" s="73">
        <v>5</v>
      </c>
      <c r="G3074" s="73" t="s">
        <v>229</v>
      </c>
      <c r="H3074" s="73" t="s">
        <v>228</v>
      </c>
      <c r="I3074" s="73" t="s">
        <v>290</v>
      </c>
    </row>
    <row r="3075" spans="1:9" x14ac:dyDescent="0.25">
      <c r="A3075" s="73" t="s">
        <v>116</v>
      </c>
      <c r="B3075" s="74">
        <v>46154</v>
      </c>
      <c r="C3075" s="73">
        <v>35</v>
      </c>
      <c r="D3075" s="73">
        <v>34</v>
      </c>
      <c r="E3075" s="75">
        <v>34</v>
      </c>
      <c r="F3075" s="73">
        <v>0</v>
      </c>
      <c r="G3075" s="73" t="s">
        <v>263</v>
      </c>
      <c r="H3075" s="73" t="s">
        <v>262</v>
      </c>
      <c r="I3075" s="73" t="s">
        <v>293</v>
      </c>
    </row>
    <row r="3076" spans="1:9" x14ac:dyDescent="0.25">
      <c r="A3076" s="73" t="s">
        <v>116</v>
      </c>
      <c r="B3076" s="74">
        <v>46161</v>
      </c>
      <c r="C3076" s="73">
        <v>35</v>
      </c>
      <c r="D3076" s="73">
        <v>34</v>
      </c>
      <c r="E3076" s="75">
        <v>34</v>
      </c>
      <c r="F3076" s="73">
        <v>0</v>
      </c>
      <c r="G3076" s="73" t="s">
        <v>263</v>
      </c>
      <c r="H3076" s="73" t="s">
        <v>262</v>
      </c>
      <c r="I3076" s="73" t="s">
        <v>293</v>
      </c>
    </row>
    <row r="3077" spans="1:9" x14ac:dyDescent="0.25">
      <c r="A3077" s="73" t="s">
        <v>116</v>
      </c>
      <c r="B3077" s="74">
        <v>46168</v>
      </c>
      <c r="C3077" s="73">
        <v>37</v>
      </c>
      <c r="D3077" s="73">
        <v>36</v>
      </c>
      <c r="E3077" s="75">
        <v>36</v>
      </c>
      <c r="F3077" s="73">
        <v>0</v>
      </c>
      <c r="G3077" s="73" t="s">
        <v>263</v>
      </c>
      <c r="H3077" s="73" t="s">
        <v>262</v>
      </c>
      <c r="I3077" s="73" t="s">
        <v>293</v>
      </c>
    </row>
    <row r="3078" spans="1:9" x14ac:dyDescent="0.25">
      <c r="A3078" s="73" t="s">
        <v>116</v>
      </c>
      <c r="B3078" s="74">
        <v>46174</v>
      </c>
      <c r="C3078" s="73">
        <v>32</v>
      </c>
      <c r="D3078" s="73">
        <v>15</v>
      </c>
      <c r="E3078" s="75">
        <v>15</v>
      </c>
      <c r="F3078" s="73">
        <v>2</v>
      </c>
      <c r="G3078" s="73" t="s">
        <v>263</v>
      </c>
      <c r="H3078" s="73" t="s">
        <v>262</v>
      </c>
      <c r="I3078" s="73" t="s">
        <v>293</v>
      </c>
    </row>
    <row r="3079" spans="1:9" x14ac:dyDescent="0.25">
      <c r="A3079" s="73" t="s">
        <v>116</v>
      </c>
      <c r="B3079" s="74">
        <v>46175</v>
      </c>
      <c r="C3079" s="73">
        <v>33</v>
      </c>
      <c r="D3079" s="73">
        <v>31</v>
      </c>
      <c r="E3079" s="75">
        <v>31</v>
      </c>
      <c r="F3079" s="73">
        <v>2</v>
      </c>
      <c r="G3079" s="73" t="s">
        <v>263</v>
      </c>
      <c r="H3079" s="73" t="s">
        <v>262</v>
      </c>
      <c r="I3079" s="73" t="s">
        <v>293</v>
      </c>
    </row>
    <row r="3080" spans="1:9" x14ac:dyDescent="0.25">
      <c r="A3080" s="73" t="s">
        <v>116</v>
      </c>
      <c r="B3080" s="74">
        <v>46182</v>
      </c>
      <c r="C3080" s="73">
        <v>35</v>
      </c>
      <c r="D3080" s="73">
        <v>33</v>
      </c>
      <c r="E3080" s="75">
        <v>33</v>
      </c>
      <c r="F3080" s="73">
        <v>2</v>
      </c>
      <c r="G3080" s="73" t="s">
        <v>263</v>
      </c>
      <c r="H3080" s="73" t="s">
        <v>262</v>
      </c>
      <c r="I3080" s="73" t="s">
        <v>291</v>
      </c>
    </row>
    <row r="3081" spans="1:9" x14ac:dyDescent="0.25">
      <c r="A3081" s="73" t="s">
        <v>116</v>
      </c>
      <c r="B3081" s="74">
        <v>46189</v>
      </c>
      <c r="C3081" s="73">
        <v>35</v>
      </c>
      <c r="D3081" s="73">
        <v>26</v>
      </c>
      <c r="E3081" s="75">
        <v>26</v>
      </c>
      <c r="F3081" s="73">
        <v>2</v>
      </c>
      <c r="G3081" s="73" t="s">
        <v>263</v>
      </c>
      <c r="H3081" s="73" t="s">
        <v>262</v>
      </c>
      <c r="I3081" s="73" t="s">
        <v>293</v>
      </c>
    </row>
    <row r="3082" spans="1:9" x14ac:dyDescent="0.25">
      <c r="A3082" s="73" t="s">
        <v>116</v>
      </c>
      <c r="B3082" s="74">
        <v>46195</v>
      </c>
      <c r="C3082" s="73">
        <v>33</v>
      </c>
      <c r="D3082" s="73">
        <v>1</v>
      </c>
      <c r="E3082" s="75">
        <v>1</v>
      </c>
      <c r="F3082" s="73">
        <v>2</v>
      </c>
      <c r="G3082" s="73" t="s">
        <v>263</v>
      </c>
      <c r="H3082" s="73" t="s">
        <v>262</v>
      </c>
      <c r="I3082" s="73" t="s">
        <v>293</v>
      </c>
    </row>
    <row r="3083" spans="1:9" x14ac:dyDescent="0.25">
      <c r="A3083" s="73" t="s">
        <v>116</v>
      </c>
      <c r="B3083" s="74">
        <v>46196</v>
      </c>
      <c r="C3083" s="73">
        <v>35</v>
      </c>
      <c r="D3083" s="73">
        <v>19</v>
      </c>
      <c r="E3083" s="75">
        <v>19</v>
      </c>
      <c r="F3083" s="73">
        <v>2</v>
      </c>
      <c r="G3083" s="73" t="s">
        <v>263</v>
      </c>
      <c r="H3083" s="73" t="s">
        <v>262</v>
      </c>
      <c r="I3083" s="73" t="s">
        <v>293</v>
      </c>
    </row>
    <row r="3084" spans="1:9" x14ac:dyDescent="0.25">
      <c r="A3084" s="73" t="s">
        <v>116</v>
      </c>
      <c r="B3084" s="74">
        <v>46202</v>
      </c>
      <c r="C3084" s="73">
        <v>29</v>
      </c>
      <c r="D3084" s="73">
        <v>12</v>
      </c>
      <c r="E3084" s="75">
        <v>12</v>
      </c>
      <c r="F3084" s="73">
        <v>2</v>
      </c>
      <c r="G3084" s="73" t="s">
        <v>263</v>
      </c>
      <c r="H3084" s="73" t="s">
        <v>262</v>
      </c>
      <c r="I3084" s="73" t="s">
        <v>293</v>
      </c>
    </row>
    <row r="3085" spans="1:9" x14ac:dyDescent="0.25">
      <c r="A3085" s="73" t="s">
        <v>116</v>
      </c>
      <c r="B3085" s="74">
        <v>46203</v>
      </c>
      <c r="C3085" s="73">
        <v>34</v>
      </c>
      <c r="D3085" s="73">
        <v>19</v>
      </c>
      <c r="E3085" s="75">
        <v>19</v>
      </c>
      <c r="F3085" s="73">
        <v>2</v>
      </c>
      <c r="G3085" s="73" t="s">
        <v>263</v>
      </c>
      <c r="H3085" s="73" t="s">
        <v>262</v>
      </c>
      <c r="I3085" s="73" t="s">
        <v>293</v>
      </c>
    </row>
    <row r="3086" spans="1:9" x14ac:dyDescent="0.25">
      <c r="A3086" s="73" t="s">
        <v>116</v>
      </c>
      <c r="B3086" s="74">
        <v>46209</v>
      </c>
      <c r="C3086" s="73">
        <v>34</v>
      </c>
      <c r="D3086" s="73">
        <v>32</v>
      </c>
      <c r="E3086" s="75">
        <v>32</v>
      </c>
      <c r="F3086" s="73">
        <v>2</v>
      </c>
      <c r="G3086" s="73" t="s">
        <v>263</v>
      </c>
      <c r="H3086" s="73" t="s">
        <v>262</v>
      </c>
      <c r="I3086" s="73" t="s">
        <v>293</v>
      </c>
    </row>
    <row r="3087" spans="1:9" x14ac:dyDescent="0.25">
      <c r="A3087" s="73" t="s">
        <v>116</v>
      </c>
      <c r="B3087" s="74">
        <v>46210</v>
      </c>
      <c r="C3087" s="73">
        <v>31</v>
      </c>
      <c r="D3087" s="73">
        <v>29</v>
      </c>
      <c r="E3087" s="75">
        <v>29</v>
      </c>
      <c r="F3087" s="73">
        <v>2</v>
      </c>
      <c r="G3087" s="73" t="s">
        <v>263</v>
      </c>
      <c r="H3087" s="73" t="s">
        <v>262</v>
      </c>
      <c r="I3087" s="73" t="s">
        <v>293</v>
      </c>
    </row>
    <row r="3088" spans="1:9" x14ac:dyDescent="0.25">
      <c r="A3088" s="73" t="s">
        <v>117</v>
      </c>
      <c r="B3088" s="74">
        <v>46154</v>
      </c>
      <c r="C3088" s="73">
        <v>39</v>
      </c>
      <c r="D3088" s="73">
        <v>38</v>
      </c>
      <c r="E3088" s="75">
        <v>38</v>
      </c>
      <c r="F3088" s="73">
        <v>0</v>
      </c>
      <c r="G3088" s="73" t="s">
        <v>265</v>
      </c>
      <c r="H3088" s="73" t="s">
        <v>264</v>
      </c>
      <c r="I3088" s="73" t="s">
        <v>293</v>
      </c>
    </row>
    <row r="3089" spans="1:9" x14ac:dyDescent="0.25">
      <c r="A3089" s="73" t="s">
        <v>117</v>
      </c>
      <c r="B3089" s="74">
        <v>46161</v>
      </c>
      <c r="C3089" s="73">
        <v>40</v>
      </c>
      <c r="D3089" s="73">
        <v>35</v>
      </c>
      <c r="E3089" s="75">
        <v>35</v>
      </c>
      <c r="F3089" s="73">
        <v>0</v>
      </c>
      <c r="G3089" s="73" t="s">
        <v>265</v>
      </c>
      <c r="H3089" s="73" t="s">
        <v>264</v>
      </c>
      <c r="I3089" s="73" t="s">
        <v>293</v>
      </c>
    </row>
    <row r="3090" spans="1:9" x14ac:dyDescent="0.25">
      <c r="A3090" s="73" t="s">
        <v>117</v>
      </c>
      <c r="B3090" s="74">
        <v>46168</v>
      </c>
      <c r="C3090" s="73">
        <v>41</v>
      </c>
      <c r="D3090" s="73">
        <v>38</v>
      </c>
      <c r="E3090" s="75">
        <v>38</v>
      </c>
      <c r="F3090" s="73">
        <v>0</v>
      </c>
      <c r="G3090" s="73" t="s">
        <v>265</v>
      </c>
      <c r="H3090" s="73" t="s">
        <v>264</v>
      </c>
      <c r="I3090" s="73" t="s">
        <v>293</v>
      </c>
    </row>
    <row r="3091" spans="1:9" x14ac:dyDescent="0.25">
      <c r="A3091" s="73" t="s">
        <v>117</v>
      </c>
      <c r="B3091" s="74">
        <v>46174</v>
      </c>
      <c r="C3091" s="73">
        <v>35</v>
      </c>
      <c r="D3091" s="73">
        <v>23</v>
      </c>
      <c r="E3091" s="75">
        <v>23</v>
      </c>
      <c r="F3091" s="73">
        <v>2</v>
      </c>
      <c r="G3091" s="73" t="s">
        <v>265</v>
      </c>
      <c r="H3091" s="73" t="s">
        <v>264</v>
      </c>
      <c r="I3091" s="73" t="s">
        <v>293</v>
      </c>
    </row>
    <row r="3092" spans="1:9" x14ac:dyDescent="0.25">
      <c r="A3092" s="73" t="s">
        <v>117</v>
      </c>
      <c r="B3092" s="74">
        <v>46175</v>
      </c>
      <c r="C3092" s="73">
        <v>33</v>
      </c>
      <c r="D3092" s="73">
        <v>33</v>
      </c>
      <c r="E3092" s="75">
        <v>33</v>
      </c>
      <c r="F3092" s="73">
        <v>0</v>
      </c>
      <c r="G3092" s="73" t="s">
        <v>265</v>
      </c>
      <c r="H3092" s="73" t="s">
        <v>264</v>
      </c>
      <c r="I3092" s="73" t="s">
        <v>293</v>
      </c>
    </row>
    <row r="3093" spans="1:9" x14ac:dyDescent="0.25">
      <c r="A3093" s="73" t="s">
        <v>117</v>
      </c>
      <c r="B3093" s="74">
        <v>46182</v>
      </c>
      <c r="C3093" s="73">
        <v>34</v>
      </c>
      <c r="D3093" s="73">
        <v>33</v>
      </c>
      <c r="E3093" s="75">
        <v>33</v>
      </c>
      <c r="F3093" s="73">
        <v>0</v>
      </c>
      <c r="G3093" s="73" t="s">
        <v>265</v>
      </c>
      <c r="H3093" s="73" t="s">
        <v>264</v>
      </c>
      <c r="I3093" s="73" t="s">
        <v>291</v>
      </c>
    </row>
    <row r="3094" spans="1:9" x14ac:dyDescent="0.25">
      <c r="A3094" s="73" t="s">
        <v>117</v>
      </c>
      <c r="B3094" s="74">
        <v>46189</v>
      </c>
      <c r="C3094" s="73">
        <v>35</v>
      </c>
      <c r="D3094" s="73">
        <v>33</v>
      </c>
      <c r="E3094" s="75">
        <v>33</v>
      </c>
      <c r="F3094" s="73">
        <v>2</v>
      </c>
      <c r="G3094" s="73" t="s">
        <v>265</v>
      </c>
      <c r="H3094" s="73" t="s">
        <v>264</v>
      </c>
      <c r="I3094" s="73" t="s">
        <v>293</v>
      </c>
    </row>
    <row r="3095" spans="1:9" x14ac:dyDescent="0.25">
      <c r="A3095" s="73" t="s">
        <v>117</v>
      </c>
      <c r="B3095" s="74">
        <v>46195</v>
      </c>
      <c r="C3095" s="73">
        <v>35</v>
      </c>
      <c r="D3095" s="73">
        <v>7</v>
      </c>
      <c r="E3095" s="75">
        <v>7</v>
      </c>
      <c r="F3095" s="73">
        <v>2</v>
      </c>
      <c r="G3095" s="73" t="s">
        <v>265</v>
      </c>
      <c r="H3095" s="73" t="s">
        <v>264</v>
      </c>
      <c r="I3095" s="73" t="s">
        <v>293</v>
      </c>
    </row>
    <row r="3096" spans="1:9" x14ac:dyDescent="0.25">
      <c r="A3096" s="73" t="s">
        <v>117</v>
      </c>
      <c r="B3096" s="74">
        <v>46196</v>
      </c>
      <c r="C3096" s="73">
        <v>35</v>
      </c>
      <c r="D3096" s="73">
        <v>29</v>
      </c>
      <c r="E3096" s="75">
        <v>29</v>
      </c>
      <c r="F3096" s="73">
        <v>2</v>
      </c>
      <c r="G3096" s="73" t="s">
        <v>265</v>
      </c>
      <c r="H3096" s="73" t="s">
        <v>264</v>
      </c>
      <c r="I3096" s="73" t="s">
        <v>293</v>
      </c>
    </row>
    <row r="3097" spans="1:9" x14ac:dyDescent="0.25">
      <c r="A3097" s="73" t="s">
        <v>117</v>
      </c>
      <c r="B3097" s="74">
        <v>46202</v>
      </c>
      <c r="C3097" s="73">
        <v>35</v>
      </c>
      <c r="D3097" s="73">
        <v>26</v>
      </c>
      <c r="E3097" s="75">
        <v>26</v>
      </c>
      <c r="F3097" s="73">
        <v>2</v>
      </c>
      <c r="G3097" s="73" t="s">
        <v>265</v>
      </c>
      <c r="H3097" s="73" t="s">
        <v>264</v>
      </c>
      <c r="I3097" s="73" t="s">
        <v>293</v>
      </c>
    </row>
    <row r="3098" spans="1:9" x14ac:dyDescent="0.25">
      <c r="A3098" s="73" t="s">
        <v>117</v>
      </c>
      <c r="B3098" s="74">
        <v>46203</v>
      </c>
      <c r="C3098" s="73">
        <v>35</v>
      </c>
      <c r="D3098" s="73">
        <v>24</v>
      </c>
      <c r="E3098" s="75">
        <v>24</v>
      </c>
      <c r="F3098" s="73">
        <v>2</v>
      </c>
      <c r="G3098" s="73" t="s">
        <v>265</v>
      </c>
      <c r="H3098" s="73" t="s">
        <v>264</v>
      </c>
      <c r="I3098" s="73" t="s">
        <v>293</v>
      </c>
    </row>
    <row r="3099" spans="1:9" x14ac:dyDescent="0.25">
      <c r="A3099" s="73" t="s">
        <v>117</v>
      </c>
      <c r="B3099" s="74">
        <v>46209</v>
      </c>
      <c r="C3099" s="73">
        <v>35</v>
      </c>
      <c r="D3099" s="73">
        <v>29</v>
      </c>
      <c r="E3099" s="75">
        <v>29</v>
      </c>
      <c r="F3099" s="73">
        <v>2</v>
      </c>
      <c r="G3099" s="73" t="s">
        <v>265</v>
      </c>
      <c r="H3099" s="73" t="s">
        <v>264</v>
      </c>
      <c r="I3099" s="73" t="s">
        <v>293</v>
      </c>
    </row>
    <row r="3100" spans="1:9" x14ac:dyDescent="0.25">
      <c r="A3100" s="73" t="s">
        <v>117</v>
      </c>
      <c r="B3100" s="74">
        <v>46210</v>
      </c>
      <c r="C3100" s="73">
        <v>33</v>
      </c>
      <c r="D3100" s="73">
        <v>19</v>
      </c>
      <c r="E3100" s="75">
        <v>19</v>
      </c>
      <c r="F3100" s="73">
        <v>2</v>
      </c>
      <c r="G3100" s="73" t="s">
        <v>265</v>
      </c>
      <c r="H3100" s="73" t="s">
        <v>264</v>
      </c>
      <c r="I3100" s="73" t="s">
        <v>293</v>
      </c>
    </row>
    <row r="3101" spans="1:9" x14ac:dyDescent="0.25">
      <c r="A3101" s="73" t="s">
        <v>118</v>
      </c>
      <c r="B3101" s="74">
        <v>46157</v>
      </c>
      <c r="C3101" s="73">
        <v>42</v>
      </c>
      <c r="D3101" s="73">
        <v>28</v>
      </c>
      <c r="E3101" s="75">
        <v>28</v>
      </c>
      <c r="F3101" s="73">
        <v>0</v>
      </c>
      <c r="G3101" s="73" t="s">
        <v>267</v>
      </c>
      <c r="H3101" s="73" t="s">
        <v>266</v>
      </c>
      <c r="I3101" s="73" t="s">
        <v>293</v>
      </c>
    </row>
    <row r="3102" spans="1:9" x14ac:dyDescent="0.25">
      <c r="A3102" s="73" t="s">
        <v>118</v>
      </c>
      <c r="B3102" s="74">
        <v>46159</v>
      </c>
      <c r="C3102" s="73">
        <v>48</v>
      </c>
      <c r="D3102" s="73">
        <v>19</v>
      </c>
      <c r="E3102" s="75">
        <v>19</v>
      </c>
      <c r="F3102" s="73">
        <v>0</v>
      </c>
      <c r="G3102" s="73" t="s">
        <v>267</v>
      </c>
      <c r="H3102" s="73" t="s">
        <v>266</v>
      </c>
      <c r="I3102" s="73" t="s">
        <v>293</v>
      </c>
    </row>
    <row r="3103" spans="1:9" x14ac:dyDescent="0.25">
      <c r="A3103" s="73" t="s">
        <v>118</v>
      </c>
      <c r="B3103" s="74">
        <v>46164</v>
      </c>
      <c r="C3103" s="73">
        <v>42</v>
      </c>
      <c r="D3103" s="73">
        <v>23</v>
      </c>
      <c r="E3103" s="75">
        <v>23</v>
      </c>
      <c r="F3103" s="73">
        <v>0</v>
      </c>
      <c r="G3103" s="73" t="s">
        <v>267</v>
      </c>
      <c r="H3103" s="73" t="s">
        <v>266</v>
      </c>
      <c r="I3103" s="73" t="s">
        <v>291</v>
      </c>
    </row>
    <row r="3104" spans="1:9" x14ac:dyDescent="0.25">
      <c r="A3104" s="73" t="s">
        <v>118</v>
      </c>
      <c r="B3104" s="74">
        <v>46166</v>
      </c>
      <c r="C3104" s="73">
        <v>48</v>
      </c>
      <c r="D3104" s="73">
        <v>35</v>
      </c>
      <c r="E3104" s="75">
        <v>35</v>
      </c>
      <c r="F3104" s="73">
        <v>0</v>
      </c>
      <c r="G3104" s="73" t="s">
        <v>267</v>
      </c>
      <c r="H3104" s="73" t="s">
        <v>266</v>
      </c>
      <c r="I3104" s="73" t="s">
        <v>293</v>
      </c>
    </row>
    <row r="3105" spans="1:9" x14ac:dyDescent="0.25">
      <c r="A3105" s="73" t="s">
        <v>118</v>
      </c>
      <c r="B3105" s="74">
        <v>46171</v>
      </c>
      <c r="C3105" s="73">
        <v>46</v>
      </c>
      <c r="D3105" s="73">
        <v>19</v>
      </c>
      <c r="E3105" s="75">
        <v>19</v>
      </c>
      <c r="F3105" s="73">
        <v>2</v>
      </c>
      <c r="G3105" s="73" t="s">
        <v>267</v>
      </c>
      <c r="H3105" s="73" t="s">
        <v>266</v>
      </c>
      <c r="I3105" s="73" t="s">
        <v>288</v>
      </c>
    </row>
    <row r="3106" spans="1:9" x14ac:dyDescent="0.25">
      <c r="A3106" s="73" t="s">
        <v>118</v>
      </c>
      <c r="B3106" s="74">
        <v>46173</v>
      </c>
      <c r="C3106" s="73">
        <v>48</v>
      </c>
      <c r="D3106" s="73">
        <v>27</v>
      </c>
      <c r="E3106" s="75">
        <v>27</v>
      </c>
      <c r="F3106" s="73">
        <v>2</v>
      </c>
      <c r="G3106" s="73" t="s">
        <v>267</v>
      </c>
      <c r="H3106" s="73" t="s">
        <v>266</v>
      </c>
      <c r="I3106" s="73" t="s">
        <v>293</v>
      </c>
    </row>
    <row r="3107" spans="1:9" x14ac:dyDescent="0.25">
      <c r="A3107" s="73" t="s">
        <v>118</v>
      </c>
      <c r="B3107" s="74">
        <v>46177</v>
      </c>
      <c r="C3107" s="73">
        <v>41</v>
      </c>
      <c r="D3107" s="73">
        <v>8</v>
      </c>
      <c r="E3107" s="75">
        <v>8</v>
      </c>
      <c r="F3107" s="73">
        <v>2</v>
      </c>
      <c r="G3107" s="73" t="s">
        <v>267</v>
      </c>
      <c r="H3107" s="73" t="s">
        <v>266</v>
      </c>
      <c r="I3107" s="73" t="s">
        <v>291</v>
      </c>
    </row>
    <row r="3108" spans="1:9" x14ac:dyDescent="0.25">
      <c r="A3108" s="73" t="s">
        <v>118</v>
      </c>
      <c r="B3108" s="74">
        <v>46179</v>
      </c>
      <c r="C3108" s="73">
        <v>42</v>
      </c>
      <c r="D3108" s="73">
        <v>9</v>
      </c>
      <c r="E3108" s="75">
        <v>9</v>
      </c>
      <c r="F3108" s="73">
        <v>2</v>
      </c>
      <c r="G3108" s="73" t="s">
        <v>267</v>
      </c>
      <c r="H3108" s="73" t="s">
        <v>266</v>
      </c>
      <c r="I3108" s="73" t="s">
        <v>291</v>
      </c>
    </row>
    <row r="3109" spans="1:9" x14ac:dyDescent="0.25">
      <c r="A3109" s="73" t="s">
        <v>118</v>
      </c>
      <c r="B3109" s="74">
        <v>46185</v>
      </c>
      <c r="C3109" s="73">
        <v>42</v>
      </c>
      <c r="D3109" s="73">
        <v>11</v>
      </c>
      <c r="E3109" s="75">
        <v>11</v>
      </c>
      <c r="F3109" s="73">
        <v>2</v>
      </c>
      <c r="G3109" s="73" t="s">
        <v>267</v>
      </c>
      <c r="H3109" s="73" t="s">
        <v>266</v>
      </c>
      <c r="I3109" s="73" t="s">
        <v>291</v>
      </c>
    </row>
    <row r="3110" spans="1:9" x14ac:dyDescent="0.25">
      <c r="A3110" s="73" t="s">
        <v>118</v>
      </c>
      <c r="B3110" s="74">
        <v>46187</v>
      </c>
      <c r="C3110" s="73">
        <v>48</v>
      </c>
      <c r="D3110" s="73">
        <v>6</v>
      </c>
      <c r="E3110" s="75">
        <v>6</v>
      </c>
      <c r="F3110" s="73">
        <v>2</v>
      </c>
      <c r="G3110" s="73" t="s">
        <v>267</v>
      </c>
      <c r="H3110" s="73" t="s">
        <v>266</v>
      </c>
      <c r="I3110" s="73" t="s">
        <v>293</v>
      </c>
    </row>
    <row r="3111" spans="1:9" x14ac:dyDescent="0.25">
      <c r="A3111" s="73" t="s">
        <v>118</v>
      </c>
      <c r="B3111" s="74">
        <v>46191</v>
      </c>
      <c r="C3111" s="73">
        <v>47</v>
      </c>
      <c r="D3111" s="73">
        <v>9</v>
      </c>
      <c r="E3111" s="75">
        <v>9</v>
      </c>
      <c r="F3111" s="73">
        <v>2</v>
      </c>
      <c r="G3111" s="73" t="s">
        <v>267</v>
      </c>
      <c r="H3111" s="73" t="s">
        <v>266</v>
      </c>
      <c r="I3111" s="73" t="s">
        <v>293</v>
      </c>
    </row>
    <row r="3112" spans="1:9" x14ac:dyDescent="0.25">
      <c r="A3112" s="73" t="s">
        <v>118</v>
      </c>
      <c r="B3112" s="74">
        <v>46194</v>
      </c>
      <c r="C3112" s="73">
        <v>46</v>
      </c>
      <c r="D3112" s="73">
        <v>8</v>
      </c>
      <c r="E3112" s="75">
        <v>8</v>
      </c>
      <c r="F3112" s="73">
        <v>2</v>
      </c>
      <c r="G3112" s="73" t="s">
        <v>267</v>
      </c>
      <c r="H3112" s="73" t="s">
        <v>266</v>
      </c>
      <c r="I3112" s="73" t="s">
        <v>288</v>
      </c>
    </row>
    <row r="3113" spans="1:9" x14ac:dyDescent="0.25">
      <c r="A3113" s="73" t="s">
        <v>118</v>
      </c>
      <c r="B3113" s="74">
        <v>46199</v>
      </c>
      <c r="C3113" s="73">
        <v>42</v>
      </c>
      <c r="D3113" s="73">
        <v>1</v>
      </c>
      <c r="E3113" s="75">
        <v>1</v>
      </c>
      <c r="F3113" s="73">
        <v>2</v>
      </c>
      <c r="G3113" s="73" t="s">
        <v>267</v>
      </c>
      <c r="H3113" s="73" t="s">
        <v>266</v>
      </c>
      <c r="I3113" s="73" t="s">
        <v>291</v>
      </c>
    </row>
    <row r="3114" spans="1:9" x14ac:dyDescent="0.25">
      <c r="A3114" s="73" t="s">
        <v>118</v>
      </c>
      <c r="B3114" s="74">
        <v>46201</v>
      </c>
      <c r="C3114" s="73">
        <v>42</v>
      </c>
      <c r="D3114" s="73">
        <v>0</v>
      </c>
      <c r="E3114" s="75">
        <v>0</v>
      </c>
      <c r="F3114" s="73">
        <v>2</v>
      </c>
      <c r="G3114" s="73" t="s">
        <v>267</v>
      </c>
      <c r="H3114" s="73" t="s">
        <v>266</v>
      </c>
      <c r="I3114" s="73" t="s">
        <v>291</v>
      </c>
    </row>
    <row r="3115" spans="1:9" x14ac:dyDescent="0.25">
      <c r="A3115" s="73" t="s">
        <v>118</v>
      </c>
      <c r="B3115" s="74">
        <v>46205</v>
      </c>
      <c r="C3115" s="73">
        <v>48</v>
      </c>
      <c r="D3115" s="73">
        <v>0</v>
      </c>
      <c r="E3115" s="75">
        <v>0</v>
      </c>
      <c r="F3115" s="73">
        <v>2</v>
      </c>
      <c r="G3115" s="73" t="s">
        <v>267</v>
      </c>
      <c r="H3115" s="73" t="s">
        <v>266</v>
      </c>
      <c r="I3115" s="73" t="s">
        <v>293</v>
      </c>
    </row>
    <row r="3116" spans="1:9" x14ac:dyDescent="0.25">
      <c r="A3116" s="73" t="s">
        <v>118</v>
      </c>
      <c r="B3116" s="74">
        <v>46207</v>
      </c>
      <c r="C3116" s="73">
        <v>48</v>
      </c>
      <c r="D3116" s="73">
        <v>3</v>
      </c>
      <c r="E3116" s="75">
        <v>3</v>
      </c>
      <c r="F3116" s="73">
        <v>2</v>
      </c>
      <c r="G3116" s="73" t="s">
        <v>267</v>
      </c>
      <c r="H3116" s="73" t="s">
        <v>266</v>
      </c>
      <c r="I3116" s="73" t="s">
        <v>293</v>
      </c>
    </row>
    <row r="3117" spans="1:9" x14ac:dyDescent="0.25">
      <c r="A3117" s="73" t="s">
        <v>118</v>
      </c>
      <c r="B3117" s="74">
        <v>46212</v>
      </c>
      <c r="C3117" s="73">
        <v>47</v>
      </c>
      <c r="D3117" s="73">
        <v>0</v>
      </c>
      <c r="E3117" s="75">
        <v>0</v>
      </c>
      <c r="F3117" s="73">
        <v>2</v>
      </c>
      <c r="G3117" s="73" t="s">
        <v>267</v>
      </c>
      <c r="H3117" s="73" t="s">
        <v>266</v>
      </c>
      <c r="I3117" s="73" t="s">
        <v>293</v>
      </c>
    </row>
    <row r="3118" spans="1:9" x14ac:dyDescent="0.25">
      <c r="A3118" s="73" t="s">
        <v>118</v>
      </c>
      <c r="B3118" s="74">
        <v>46214</v>
      </c>
      <c r="C3118" s="73">
        <v>48</v>
      </c>
      <c r="D3118" s="73">
        <v>0</v>
      </c>
      <c r="E3118" s="75">
        <v>0</v>
      </c>
      <c r="F3118" s="73">
        <v>2</v>
      </c>
      <c r="G3118" s="73" t="s">
        <v>267</v>
      </c>
      <c r="H3118" s="73" t="s">
        <v>266</v>
      </c>
      <c r="I3118" s="73" t="s">
        <v>293</v>
      </c>
    </row>
    <row r="3119" spans="1:9" x14ac:dyDescent="0.25">
      <c r="A3119" s="73" t="s">
        <v>119</v>
      </c>
      <c r="B3119" s="74">
        <v>46157</v>
      </c>
      <c r="C3119" s="73">
        <v>42</v>
      </c>
      <c r="D3119" s="73">
        <v>32</v>
      </c>
      <c r="E3119" s="75">
        <v>32</v>
      </c>
      <c r="F3119" s="73">
        <v>0</v>
      </c>
      <c r="G3119" s="73" t="s">
        <v>269</v>
      </c>
      <c r="H3119" s="73" t="s">
        <v>268</v>
      </c>
      <c r="I3119" s="73" t="s">
        <v>293</v>
      </c>
    </row>
    <row r="3120" spans="1:9" x14ac:dyDescent="0.25">
      <c r="A3120" s="73" t="s">
        <v>119</v>
      </c>
      <c r="B3120" s="74">
        <v>46159</v>
      </c>
      <c r="C3120" s="73">
        <v>48</v>
      </c>
      <c r="D3120" s="73">
        <v>39</v>
      </c>
      <c r="E3120" s="75">
        <v>39</v>
      </c>
      <c r="F3120" s="73">
        <v>0</v>
      </c>
      <c r="G3120" s="73" t="s">
        <v>269</v>
      </c>
      <c r="H3120" s="73" t="s">
        <v>268</v>
      </c>
      <c r="I3120" s="73" t="s">
        <v>293</v>
      </c>
    </row>
    <row r="3121" spans="1:9" x14ac:dyDescent="0.25">
      <c r="A3121" s="73" t="s">
        <v>119</v>
      </c>
      <c r="B3121" s="74">
        <v>46164</v>
      </c>
      <c r="C3121" s="73">
        <v>38</v>
      </c>
      <c r="D3121" s="73">
        <v>20</v>
      </c>
      <c r="E3121" s="75">
        <v>20</v>
      </c>
      <c r="F3121" s="73">
        <v>0</v>
      </c>
      <c r="G3121" s="73" t="s">
        <v>269</v>
      </c>
      <c r="H3121" s="73" t="s">
        <v>268</v>
      </c>
      <c r="I3121" s="73" t="s">
        <v>291</v>
      </c>
    </row>
    <row r="3122" spans="1:9" x14ac:dyDescent="0.25">
      <c r="A3122" s="73" t="s">
        <v>119</v>
      </c>
      <c r="B3122" s="74">
        <v>46166</v>
      </c>
      <c r="C3122" s="73">
        <v>48</v>
      </c>
      <c r="D3122" s="73">
        <v>28</v>
      </c>
      <c r="E3122" s="75">
        <v>28</v>
      </c>
      <c r="F3122" s="73">
        <v>0</v>
      </c>
      <c r="G3122" s="73" t="s">
        <v>269</v>
      </c>
      <c r="H3122" s="73" t="s">
        <v>268</v>
      </c>
      <c r="I3122" s="73" t="s">
        <v>293</v>
      </c>
    </row>
    <row r="3123" spans="1:9" x14ac:dyDescent="0.25">
      <c r="A3123" s="73" t="s">
        <v>119</v>
      </c>
      <c r="B3123" s="74">
        <v>46171</v>
      </c>
      <c r="C3123" s="73">
        <v>46</v>
      </c>
      <c r="D3123" s="73">
        <v>20</v>
      </c>
      <c r="E3123" s="75">
        <v>20</v>
      </c>
      <c r="F3123" s="73">
        <v>2</v>
      </c>
      <c r="G3123" s="73" t="s">
        <v>269</v>
      </c>
      <c r="H3123" s="73" t="s">
        <v>268</v>
      </c>
      <c r="I3123" s="73" t="s">
        <v>288</v>
      </c>
    </row>
    <row r="3124" spans="1:9" x14ac:dyDescent="0.25">
      <c r="A3124" s="73" t="s">
        <v>119</v>
      </c>
      <c r="B3124" s="74">
        <v>46173</v>
      </c>
      <c r="C3124" s="73">
        <v>48</v>
      </c>
      <c r="D3124" s="73">
        <v>26</v>
      </c>
      <c r="E3124" s="75">
        <v>26</v>
      </c>
      <c r="F3124" s="73">
        <v>2</v>
      </c>
      <c r="G3124" s="73" t="s">
        <v>269</v>
      </c>
      <c r="H3124" s="73" t="s">
        <v>268</v>
      </c>
      <c r="I3124" s="73" t="s">
        <v>293</v>
      </c>
    </row>
    <row r="3125" spans="1:9" x14ac:dyDescent="0.25">
      <c r="A3125" s="73" t="s">
        <v>119</v>
      </c>
      <c r="B3125" s="74">
        <v>46177</v>
      </c>
      <c r="C3125" s="73">
        <v>32</v>
      </c>
      <c r="D3125" s="73">
        <v>2</v>
      </c>
      <c r="E3125" s="75">
        <v>2</v>
      </c>
      <c r="F3125" s="73">
        <v>2</v>
      </c>
      <c r="G3125" s="73" t="s">
        <v>269</v>
      </c>
      <c r="H3125" s="73" t="s">
        <v>268</v>
      </c>
      <c r="I3125" s="73" t="s">
        <v>291</v>
      </c>
    </row>
    <row r="3126" spans="1:9" x14ac:dyDescent="0.25">
      <c r="A3126" s="73" t="s">
        <v>119</v>
      </c>
      <c r="B3126" s="74">
        <v>46179</v>
      </c>
      <c r="C3126" s="73">
        <v>30</v>
      </c>
      <c r="D3126" s="73">
        <v>2</v>
      </c>
      <c r="E3126" s="75">
        <v>2</v>
      </c>
      <c r="F3126" s="73">
        <v>2</v>
      </c>
      <c r="G3126" s="73" t="s">
        <v>269</v>
      </c>
      <c r="H3126" s="73" t="s">
        <v>268</v>
      </c>
      <c r="I3126" s="73" t="s">
        <v>291</v>
      </c>
    </row>
    <row r="3127" spans="1:9" x14ac:dyDescent="0.25">
      <c r="A3127" s="73" t="s">
        <v>119</v>
      </c>
      <c r="B3127" s="74">
        <v>46185</v>
      </c>
      <c r="C3127" s="73">
        <v>30</v>
      </c>
      <c r="D3127" s="73">
        <v>6</v>
      </c>
      <c r="E3127" s="75">
        <v>6</v>
      </c>
      <c r="F3127" s="73">
        <v>2</v>
      </c>
      <c r="G3127" s="73" t="s">
        <v>269</v>
      </c>
      <c r="H3127" s="73" t="s">
        <v>268</v>
      </c>
      <c r="I3127" s="73" t="s">
        <v>291</v>
      </c>
    </row>
    <row r="3128" spans="1:9" x14ac:dyDescent="0.25">
      <c r="A3128" s="73" t="s">
        <v>119</v>
      </c>
      <c r="B3128" s="74">
        <v>46187</v>
      </c>
      <c r="C3128" s="73">
        <v>48</v>
      </c>
      <c r="D3128" s="73">
        <v>5</v>
      </c>
      <c r="E3128" s="75">
        <v>5</v>
      </c>
      <c r="F3128" s="73">
        <v>2</v>
      </c>
      <c r="G3128" s="73" t="s">
        <v>269</v>
      </c>
      <c r="H3128" s="73" t="s">
        <v>268</v>
      </c>
      <c r="I3128" s="73" t="s">
        <v>293</v>
      </c>
    </row>
    <row r="3129" spans="1:9" x14ac:dyDescent="0.25">
      <c r="A3129" s="73" t="s">
        <v>119</v>
      </c>
      <c r="B3129" s="74">
        <v>46191</v>
      </c>
      <c r="C3129" s="73">
        <v>47</v>
      </c>
      <c r="D3129" s="73">
        <v>7</v>
      </c>
      <c r="E3129" s="75">
        <v>7</v>
      </c>
      <c r="F3129" s="73">
        <v>2</v>
      </c>
      <c r="G3129" s="73" t="s">
        <v>269</v>
      </c>
      <c r="H3129" s="73" t="s">
        <v>268</v>
      </c>
      <c r="I3129" s="73" t="s">
        <v>293</v>
      </c>
    </row>
    <row r="3130" spans="1:9" x14ac:dyDescent="0.25">
      <c r="A3130" s="73" t="s">
        <v>119</v>
      </c>
      <c r="B3130" s="74">
        <v>46194</v>
      </c>
      <c r="C3130" s="73">
        <v>46</v>
      </c>
      <c r="D3130" s="73">
        <v>5</v>
      </c>
      <c r="E3130" s="75">
        <v>5</v>
      </c>
      <c r="F3130" s="73">
        <v>2</v>
      </c>
      <c r="G3130" s="73" t="s">
        <v>269</v>
      </c>
      <c r="H3130" s="73" t="s">
        <v>268</v>
      </c>
      <c r="I3130" s="73" t="s">
        <v>288</v>
      </c>
    </row>
    <row r="3131" spans="1:9" x14ac:dyDescent="0.25">
      <c r="A3131" s="73" t="s">
        <v>119</v>
      </c>
      <c r="B3131" s="74">
        <v>46199</v>
      </c>
      <c r="C3131" s="73">
        <v>28</v>
      </c>
      <c r="D3131" s="73">
        <v>4</v>
      </c>
      <c r="E3131" s="75">
        <v>4</v>
      </c>
      <c r="F3131" s="73">
        <v>2</v>
      </c>
      <c r="G3131" s="73" t="s">
        <v>269</v>
      </c>
      <c r="H3131" s="73" t="s">
        <v>268</v>
      </c>
      <c r="I3131" s="73" t="s">
        <v>291</v>
      </c>
    </row>
    <row r="3132" spans="1:9" x14ac:dyDescent="0.25">
      <c r="A3132" s="73" t="s">
        <v>119</v>
      </c>
      <c r="B3132" s="74">
        <v>46201</v>
      </c>
      <c r="C3132" s="73">
        <v>32</v>
      </c>
      <c r="D3132" s="73">
        <v>2</v>
      </c>
      <c r="E3132" s="75">
        <v>2</v>
      </c>
      <c r="F3132" s="73">
        <v>2</v>
      </c>
      <c r="G3132" s="73" t="s">
        <v>269</v>
      </c>
      <c r="H3132" s="73" t="s">
        <v>268</v>
      </c>
      <c r="I3132" s="73" t="s">
        <v>291</v>
      </c>
    </row>
    <row r="3133" spans="1:9" x14ac:dyDescent="0.25">
      <c r="A3133" s="73" t="s">
        <v>119</v>
      </c>
      <c r="B3133" s="74">
        <v>46205</v>
      </c>
      <c r="C3133" s="73">
        <v>48</v>
      </c>
      <c r="D3133" s="73">
        <v>4</v>
      </c>
      <c r="E3133" s="75">
        <v>4</v>
      </c>
      <c r="F3133" s="73">
        <v>2</v>
      </c>
      <c r="G3133" s="73" t="s">
        <v>269</v>
      </c>
      <c r="H3133" s="73" t="s">
        <v>268</v>
      </c>
      <c r="I3133" s="73" t="s">
        <v>293</v>
      </c>
    </row>
    <row r="3134" spans="1:9" x14ac:dyDescent="0.25">
      <c r="A3134" s="73" t="s">
        <v>119</v>
      </c>
      <c r="B3134" s="74">
        <v>46207</v>
      </c>
      <c r="C3134" s="73">
        <v>48</v>
      </c>
      <c r="D3134" s="73">
        <v>0</v>
      </c>
      <c r="E3134" s="75">
        <v>0</v>
      </c>
      <c r="F3134" s="73">
        <v>2</v>
      </c>
      <c r="G3134" s="73" t="s">
        <v>269</v>
      </c>
      <c r="H3134" s="73" t="s">
        <v>268</v>
      </c>
      <c r="I3134" s="73" t="s">
        <v>293</v>
      </c>
    </row>
    <row r="3135" spans="1:9" x14ac:dyDescent="0.25">
      <c r="A3135" s="73" t="s">
        <v>119</v>
      </c>
      <c r="B3135" s="74">
        <v>46212</v>
      </c>
      <c r="C3135" s="73">
        <v>47</v>
      </c>
      <c r="D3135" s="73">
        <v>5</v>
      </c>
      <c r="E3135" s="75">
        <v>5</v>
      </c>
      <c r="F3135" s="73">
        <v>2</v>
      </c>
      <c r="G3135" s="73" t="s">
        <v>269</v>
      </c>
      <c r="H3135" s="73" t="s">
        <v>268</v>
      </c>
      <c r="I3135" s="73" t="s">
        <v>293</v>
      </c>
    </row>
    <row r="3136" spans="1:9" x14ac:dyDescent="0.25">
      <c r="A3136" s="73" t="s">
        <v>119</v>
      </c>
      <c r="B3136" s="74">
        <v>46214</v>
      </c>
      <c r="C3136" s="73">
        <v>48</v>
      </c>
      <c r="D3136" s="73">
        <v>0</v>
      </c>
      <c r="E3136" s="75">
        <v>0</v>
      </c>
      <c r="F3136" s="73">
        <v>2</v>
      </c>
      <c r="G3136" s="73" t="s">
        <v>269</v>
      </c>
      <c r="H3136" s="73" t="s">
        <v>268</v>
      </c>
      <c r="I3136" s="73" t="s">
        <v>293</v>
      </c>
    </row>
    <row r="3137" spans="1:9" x14ac:dyDescent="0.25">
      <c r="A3137" s="73" t="s">
        <v>120</v>
      </c>
      <c r="B3137" s="74">
        <v>46153</v>
      </c>
      <c r="C3137" s="73">
        <v>42</v>
      </c>
      <c r="D3137" s="73">
        <v>42</v>
      </c>
      <c r="E3137" s="75">
        <v>42</v>
      </c>
      <c r="F3137" s="73">
        <v>0</v>
      </c>
      <c r="G3137" s="73" t="s">
        <v>231</v>
      </c>
      <c r="H3137" s="73" t="s">
        <v>230</v>
      </c>
      <c r="I3137" s="73" t="s">
        <v>291</v>
      </c>
    </row>
    <row r="3138" spans="1:9" x14ac:dyDescent="0.25">
      <c r="A3138" s="73" t="s">
        <v>120</v>
      </c>
      <c r="B3138" s="74">
        <v>46157</v>
      </c>
      <c r="C3138" s="73">
        <v>41</v>
      </c>
      <c r="D3138" s="73">
        <v>33</v>
      </c>
      <c r="E3138" s="75">
        <v>33</v>
      </c>
      <c r="F3138" s="73">
        <v>0</v>
      </c>
      <c r="G3138" s="73" t="s">
        <v>231</v>
      </c>
      <c r="H3138" s="73" t="s">
        <v>230</v>
      </c>
      <c r="I3138" s="73" t="s">
        <v>291</v>
      </c>
    </row>
    <row r="3139" spans="1:9" x14ac:dyDescent="0.25">
      <c r="A3139" s="73" t="s">
        <v>120</v>
      </c>
      <c r="B3139" s="74">
        <v>46160</v>
      </c>
      <c r="C3139" s="73">
        <v>41</v>
      </c>
      <c r="D3139" s="73">
        <v>37</v>
      </c>
      <c r="E3139" s="75">
        <v>37</v>
      </c>
      <c r="F3139" s="73">
        <v>0</v>
      </c>
      <c r="G3139" s="73" t="s">
        <v>231</v>
      </c>
      <c r="H3139" s="73" t="s">
        <v>230</v>
      </c>
      <c r="I3139" s="73" t="s">
        <v>291</v>
      </c>
    </row>
    <row r="3140" spans="1:9" x14ac:dyDescent="0.25">
      <c r="A3140" s="73" t="s">
        <v>120</v>
      </c>
      <c r="B3140" s="74">
        <v>46164</v>
      </c>
      <c r="C3140" s="73">
        <v>47</v>
      </c>
      <c r="D3140" s="73">
        <v>44</v>
      </c>
      <c r="E3140" s="75">
        <v>44</v>
      </c>
      <c r="F3140" s="73">
        <v>0</v>
      </c>
      <c r="G3140" s="73" t="s">
        <v>231</v>
      </c>
      <c r="H3140" s="73" t="s">
        <v>230</v>
      </c>
      <c r="I3140" s="73" t="s">
        <v>293</v>
      </c>
    </row>
    <row r="3141" spans="1:9" x14ac:dyDescent="0.25">
      <c r="A3141" s="73" t="s">
        <v>120</v>
      </c>
      <c r="B3141" s="74">
        <v>46167</v>
      </c>
      <c r="C3141" s="73">
        <v>42</v>
      </c>
      <c r="D3141" s="73">
        <v>42</v>
      </c>
      <c r="E3141" s="75">
        <v>42</v>
      </c>
      <c r="F3141" s="73">
        <v>0</v>
      </c>
      <c r="G3141" s="73" t="s">
        <v>231</v>
      </c>
      <c r="H3141" s="73" t="s">
        <v>230</v>
      </c>
      <c r="I3141" s="73" t="s">
        <v>291</v>
      </c>
    </row>
    <row r="3142" spans="1:9" x14ac:dyDescent="0.25">
      <c r="A3142" s="73" t="s">
        <v>120</v>
      </c>
      <c r="B3142" s="74">
        <v>46171</v>
      </c>
      <c r="C3142" s="73">
        <v>42</v>
      </c>
      <c r="D3142" s="73">
        <v>41</v>
      </c>
      <c r="E3142" s="75">
        <v>41</v>
      </c>
      <c r="F3142" s="73">
        <v>1</v>
      </c>
      <c r="G3142" s="73" t="s">
        <v>231</v>
      </c>
      <c r="H3142" s="73" t="s">
        <v>230</v>
      </c>
      <c r="I3142" s="73" t="s">
        <v>291</v>
      </c>
    </row>
    <row r="3143" spans="1:9" x14ac:dyDescent="0.25">
      <c r="A3143" s="73" t="s">
        <v>120</v>
      </c>
      <c r="B3143" s="74">
        <v>46174</v>
      </c>
      <c r="C3143" s="73">
        <v>42</v>
      </c>
      <c r="D3143" s="73">
        <v>24</v>
      </c>
      <c r="E3143" s="75">
        <v>24</v>
      </c>
      <c r="F3143" s="73">
        <v>1</v>
      </c>
      <c r="G3143" s="73" t="s">
        <v>231</v>
      </c>
      <c r="H3143" s="73" t="s">
        <v>230</v>
      </c>
      <c r="I3143" s="73" t="s">
        <v>291</v>
      </c>
    </row>
    <row r="3144" spans="1:9" x14ac:dyDescent="0.25">
      <c r="A3144" s="73" t="s">
        <v>120</v>
      </c>
      <c r="B3144" s="74">
        <v>46178</v>
      </c>
      <c r="C3144" s="73">
        <v>46</v>
      </c>
      <c r="D3144" s="73">
        <v>32</v>
      </c>
      <c r="E3144" s="75">
        <v>32</v>
      </c>
      <c r="F3144" s="73">
        <v>1</v>
      </c>
      <c r="G3144" s="73" t="s">
        <v>231</v>
      </c>
      <c r="H3144" s="73" t="s">
        <v>230</v>
      </c>
      <c r="I3144" s="73" t="s">
        <v>288</v>
      </c>
    </row>
    <row r="3145" spans="1:9" x14ac:dyDescent="0.25">
      <c r="A3145" s="73" t="s">
        <v>120</v>
      </c>
      <c r="B3145" s="74">
        <v>46180</v>
      </c>
      <c r="C3145" s="73">
        <v>46</v>
      </c>
      <c r="D3145" s="73">
        <v>12</v>
      </c>
      <c r="E3145" s="75">
        <v>12</v>
      </c>
      <c r="F3145" s="73">
        <v>1</v>
      </c>
      <c r="G3145" s="73" t="s">
        <v>231</v>
      </c>
      <c r="H3145" s="73" t="s">
        <v>230</v>
      </c>
      <c r="I3145" s="73" t="s">
        <v>288</v>
      </c>
    </row>
    <row r="3146" spans="1:9" x14ac:dyDescent="0.25">
      <c r="A3146" s="73" t="s">
        <v>120</v>
      </c>
      <c r="B3146" s="74">
        <v>46181</v>
      </c>
      <c r="C3146" s="73">
        <v>42</v>
      </c>
      <c r="D3146" s="73">
        <v>21</v>
      </c>
      <c r="E3146" s="75">
        <v>21</v>
      </c>
      <c r="F3146" s="73">
        <v>1</v>
      </c>
      <c r="G3146" s="73" t="s">
        <v>231</v>
      </c>
      <c r="H3146" s="73" t="s">
        <v>230</v>
      </c>
      <c r="I3146" s="73" t="s">
        <v>291</v>
      </c>
    </row>
    <row r="3147" spans="1:9" x14ac:dyDescent="0.25">
      <c r="A3147" s="73" t="s">
        <v>120</v>
      </c>
      <c r="B3147" s="74">
        <v>46185</v>
      </c>
      <c r="C3147" s="73">
        <v>46</v>
      </c>
      <c r="D3147" s="73">
        <v>18</v>
      </c>
      <c r="E3147" s="75">
        <v>18</v>
      </c>
      <c r="F3147" s="73">
        <v>1</v>
      </c>
      <c r="G3147" s="73" t="s">
        <v>231</v>
      </c>
      <c r="H3147" s="73" t="s">
        <v>230</v>
      </c>
      <c r="I3147" s="73" t="s">
        <v>288</v>
      </c>
    </row>
    <row r="3148" spans="1:9" x14ac:dyDescent="0.25">
      <c r="A3148" s="73" t="s">
        <v>120</v>
      </c>
      <c r="B3148" s="74">
        <v>46187</v>
      </c>
      <c r="C3148" s="73">
        <v>46</v>
      </c>
      <c r="D3148" s="73">
        <v>7</v>
      </c>
      <c r="E3148" s="75">
        <v>7</v>
      </c>
      <c r="F3148" s="73">
        <v>1</v>
      </c>
      <c r="G3148" s="73" t="s">
        <v>231</v>
      </c>
      <c r="H3148" s="73" t="s">
        <v>230</v>
      </c>
      <c r="I3148" s="73" t="s">
        <v>288</v>
      </c>
    </row>
    <row r="3149" spans="1:9" x14ac:dyDescent="0.25">
      <c r="A3149" s="73" t="s">
        <v>120</v>
      </c>
      <c r="B3149" s="74">
        <v>46188</v>
      </c>
      <c r="C3149" s="73">
        <v>41</v>
      </c>
      <c r="D3149" s="73">
        <v>28</v>
      </c>
      <c r="E3149" s="75">
        <v>28</v>
      </c>
      <c r="F3149" s="73">
        <v>1</v>
      </c>
      <c r="G3149" s="73" t="s">
        <v>231</v>
      </c>
      <c r="H3149" s="73" t="s">
        <v>230</v>
      </c>
      <c r="I3149" s="73" t="s">
        <v>291</v>
      </c>
    </row>
    <row r="3150" spans="1:9" x14ac:dyDescent="0.25">
      <c r="A3150" s="73" t="s">
        <v>120</v>
      </c>
      <c r="B3150" s="74">
        <v>46192</v>
      </c>
      <c r="C3150" s="73">
        <v>48</v>
      </c>
      <c r="D3150" s="73">
        <v>12</v>
      </c>
      <c r="E3150" s="75">
        <v>12</v>
      </c>
      <c r="F3150" s="73">
        <v>1</v>
      </c>
      <c r="G3150" s="73" t="s">
        <v>231</v>
      </c>
      <c r="H3150" s="73" t="s">
        <v>230</v>
      </c>
      <c r="I3150" s="73" t="s">
        <v>293</v>
      </c>
    </row>
    <row r="3151" spans="1:9" x14ac:dyDescent="0.25">
      <c r="A3151" s="73" t="s">
        <v>120</v>
      </c>
      <c r="B3151" s="74">
        <v>46193</v>
      </c>
      <c r="C3151" s="73">
        <v>48</v>
      </c>
      <c r="D3151" s="73">
        <v>11</v>
      </c>
      <c r="E3151" s="75">
        <v>11</v>
      </c>
      <c r="F3151" s="73">
        <v>1</v>
      </c>
      <c r="G3151" s="73" t="s">
        <v>231</v>
      </c>
      <c r="H3151" s="73" t="s">
        <v>230</v>
      </c>
      <c r="I3151" s="73" t="s">
        <v>293</v>
      </c>
    </row>
    <row r="3152" spans="1:9" x14ac:dyDescent="0.25">
      <c r="A3152" s="73" t="s">
        <v>120</v>
      </c>
      <c r="B3152" s="74">
        <v>46195</v>
      </c>
      <c r="C3152" s="73">
        <v>42</v>
      </c>
      <c r="D3152" s="73">
        <v>17</v>
      </c>
      <c r="E3152" s="75">
        <v>17</v>
      </c>
      <c r="F3152" s="73">
        <v>1</v>
      </c>
      <c r="G3152" s="73" t="s">
        <v>231</v>
      </c>
      <c r="H3152" s="73" t="s">
        <v>230</v>
      </c>
      <c r="I3152" s="73" t="s">
        <v>291</v>
      </c>
    </row>
    <row r="3153" spans="1:9" x14ac:dyDescent="0.25">
      <c r="A3153" s="73" t="s">
        <v>120</v>
      </c>
      <c r="B3153" s="74">
        <v>46199</v>
      </c>
      <c r="C3153" s="73">
        <v>46</v>
      </c>
      <c r="D3153" s="73">
        <v>13</v>
      </c>
      <c r="E3153" s="75">
        <v>13</v>
      </c>
      <c r="F3153" s="73">
        <v>1</v>
      </c>
      <c r="G3153" s="73" t="s">
        <v>231</v>
      </c>
      <c r="H3153" s="73" t="s">
        <v>230</v>
      </c>
      <c r="I3153" s="73" t="s">
        <v>288</v>
      </c>
    </row>
    <row r="3154" spans="1:9" x14ac:dyDescent="0.25">
      <c r="A3154" s="73" t="s">
        <v>120</v>
      </c>
      <c r="B3154" s="74">
        <v>46201</v>
      </c>
      <c r="C3154" s="73">
        <v>48</v>
      </c>
      <c r="D3154" s="73">
        <v>5</v>
      </c>
      <c r="E3154" s="75">
        <v>5</v>
      </c>
      <c r="F3154" s="73">
        <v>1</v>
      </c>
      <c r="G3154" s="73" t="s">
        <v>231</v>
      </c>
      <c r="H3154" s="73" t="s">
        <v>230</v>
      </c>
      <c r="I3154" s="73" t="s">
        <v>293</v>
      </c>
    </row>
    <row r="3155" spans="1:9" x14ac:dyDescent="0.25">
      <c r="A3155" s="73" t="s">
        <v>120</v>
      </c>
      <c r="B3155" s="74">
        <v>46202</v>
      </c>
      <c r="C3155" s="73">
        <v>41</v>
      </c>
      <c r="D3155" s="73">
        <v>15</v>
      </c>
      <c r="E3155" s="75">
        <v>15</v>
      </c>
      <c r="F3155" s="73">
        <v>1</v>
      </c>
      <c r="G3155" s="73" t="s">
        <v>231</v>
      </c>
      <c r="H3155" s="73" t="s">
        <v>230</v>
      </c>
      <c r="I3155" s="73" t="s">
        <v>291</v>
      </c>
    </row>
    <row r="3156" spans="1:9" x14ac:dyDescent="0.25">
      <c r="A3156" s="73" t="s">
        <v>120</v>
      </c>
      <c r="B3156" s="74">
        <v>46206</v>
      </c>
      <c r="C3156" s="73">
        <v>42</v>
      </c>
      <c r="D3156" s="73">
        <v>11</v>
      </c>
      <c r="E3156" s="75">
        <v>11</v>
      </c>
      <c r="F3156" s="73">
        <v>1</v>
      </c>
      <c r="G3156" s="73" t="s">
        <v>231</v>
      </c>
      <c r="H3156" s="73" t="s">
        <v>230</v>
      </c>
      <c r="I3156" s="73" t="s">
        <v>291</v>
      </c>
    </row>
    <row r="3157" spans="1:9" x14ac:dyDescent="0.25">
      <c r="A3157" s="73" t="s">
        <v>120</v>
      </c>
      <c r="B3157" s="74">
        <v>46208</v>
      </c>
      <c r="C3157" s="73">
        <v>48</v>
      </c>
      <c r="D3157" s="73">
        <v>0</v>
      </c>
      <c r="E3157" s="75">
        <v>0</v>
      </c>
      <c r="F3157" s="73">
        <v>1</v>
      </c>
      <c r="G3157" s="73" t="s">
        <v>231</v>
      </c>
      <c r="H3157" s="73" t="s">
        <v>230</v>
      </c>
      <c r="I3157" s="73" t="s">
        <v>293</v>
      </c>
    </row>
    <row r="3158" spans="1:9" x14ac:dyDescent="0.25">
      <c r="A3158" s="73" t="s">
        <v>120</v>
      </c>
      <c r="B3158" s="74">
        <v>46209</v>
      </c>
      <c r="C3158" s="73">
        <v>46</v>
      </c>
      <c r="D3158" s="73">
        <v>10</v>
      </c>
      <c r="E3158" s="75">
        <v>10</v>
      </c>
      <c r="F3158" s="73">
        <v>1</v>
      </c>
      <c r="G3158" s="73" t="s">
        <v>231</v>
      </c>
      <c r="H3158" s="73" t="s">
        <v>230</v>
      </c>
      <c r="I3158" s="73" t="s">
        <v>288</v>
      </c>
    </row>
    <row r="3159" spans="1:9" x14ac:dyDescent="0.25">
      <c r="A3159" s="73" t="s">
        <v>120</v>
      </c>
      <c r="B3159" s="74">
        <v>46213</v>
      </c>
      <c r="C3159" s="73">
        <v>39</v>
      </c>
      <c r="D3159" s="73">
        <v>13</v>
      </c>
      <c r="E3159" s="75">
        <v>13</v>
      </c>
      <c r="F3159" s="73">
        <v>1</v>
      </c>
      <c r="G3159" s="73" t="s">
        <v>231</v>
      </c>
      <c r="H3159" s="73" t="s">
        <v>230</v>
      </c>
      <c r="I3159" s="73" t="s">
        <v>291</v>
      </c>
    </row>
    <row r="3160" spans="1:9" x14ac:dyDescent="0.25">
      <c r="A3160" s="73" t="s">
        <v>120</v>
      </c>
      <c r="B3160" s="74">
        <v>46215</v>
      </c>
      <c r="C3160" s="73">
        <v>39</v>
      </c>
      <c r="D3160" s="73">
        <v>2</v>
      </c>
      <c r="E3160" s="75">
        <v>2</v>
      </c>
      <c r="F3160" s="73">
        <v>1</v>
      </c>
      <c r="G3160" s="73" t="s">
        <v>231</v>
      </c>
      <c r="H3160" s="73" t="s">
        <v>230</v>
      </c>
      <c r="I3160" s="73" t="s">
        <v>291</v>
      </c>
    </row>
    <row r="3161" spans="1:9" x14ac:dyDescent="0.25">
      <c r="A3161" s="73" t="s">
        <v>121</v>
      </c>
      <c r="B3161" s="74">
        <v>46153</v>
      </c>
      <c r="C3161" s="73">
        <v>42</v>
      </c>
      <c r="D3161" s="73">
        <v>41</v>
      </c>
      <c r="E3161" s="75">
        <v>41</v>
      </c>
      <c r="F3161" s="73">
        <v>0</v>
      </c>
      <c r="G3161" s="73" t="s">
        <v>233</v>
      </c>
      <c r="H3161" s="73" t="s">
        <v>232</v>
      </c>
      <c r="I3161" s="73" t="s">
        <v>291</v>
      </c>
    </row>
    <row r="3162" spans="1:9" x14ac:dyDescent="0.25">
      <c r="A3162" s="73" t="s">
        <v>121</v>
      </c>
      <c r="B3162" s="74">
        <v>46157</v>
      </c>
      <c r="C3162" s="73">
        <v>41</v>
      </c>
      <c r="D3162" s="73">
        <v>39</v>
      </c>
      <c r="E3162" s="75">
        <v>39</v>
      </c>
      <c r="F3162" s="73">
        <v>0</v>
      </c>
      <c r="G3162" s="73" t="s">
        <v>233</v>
      </c>
      <c r="H3162" s="73" t="s">
        <v>232</v>
      </c>
      <c r="I3162" s="73" t="s">
        <v>291</v>
      </c>
    </row>
    <row r="3163" spans="1:9" x14ac:dyDescent="0.25">
      <c r="A3163" s="73" t="s">
        <v>121</v>
      </c>
      <c r="B3163" s="74">
        <v>46160</v>
      </c>
      <c r="C3163" s="73">
        <v>39</v>
      </c>
      <c r="D3163" s="73">
        <v>38</v>
      </c>
      <c r="E3163" s="75">
        <v>38</v>
      </c>
      <c r="F3163" s="73">
        <v>0</v>
      </c>
      <c r="G3163" s="73" t="s">
        <v>233</v>
      </c>
      <c r="H3163" s="73" t="s">
        <v>232</v>
      </c>
      <c r="I3163" s="73" t="s">
        <v>291</v>
      </c>
    </row>
    <row r="3164" spans="1:9" x14ac:dyDescent="0.25">
      <c r="A3164" s="73" t="s">
        <v>121</v>
      </c>
      <c r="B3164" s="74">
        <v>46164</v>
      </c>
      <c r="C3164" s="73">
        <v>47</v>
      </c>
      <c r="D3164" s="73">
        <v>41</v>
      </c>
      <c r="E3164" s="75">
        <v>41</v>
      </c>
      <c r="F3164" s="73">
        <v>0</v>
      </c>
      <c r="G3164" s="73" t="s">
        <v>233</v>
      </c>
      <c r="H3164" s="73" t="s">
        <v>232</v>
      </c>
      <c r="I3164" s="73" t="s">
        <v>293</v>
      </c>
    </row>
    <row r="3165" spans="1:9" x14ac:dyDescent="0.25">
      <c r="A3165" s="73" t="s">
        <v>121</v>
      </c>
      <c r="B3165" s="74">
        <v>46167</v>
      </c>
      <c r="C3165" s="73">
        <v>42</v>
      </c>
      <c r="D3165" s="73">
        <v>32</v>
      </c>
      <c r="E3165" s="75">
        <v>32</v>
      </c>
      <c r="F3165" s="73">
        <v>0</v>
      </c>
      <c r="G3165" s="73" t="s">
        <v>233</v>
      </c>
      <c r="H3165" s="73" t="s">
        <v>232</v>
      </c>
      <c r="I3165" s="73" t="s">
        <v>291</v>
      </c>
    </row>
    <row r="3166" spans="1:9" x14ac:dyDescent="0.25">
      <c r="A3166" s="73" t="s">
        <v>121</v>
      </c>
      <c r="B3166" s="74">
        <v>46171</v>
      </c>
      <c r="C3166" s="73">
        <v>42</v>
      </c>
      <c r="D3166" s="73">
        <v>41</v>
      </c>
      <c r="E3166" s="75">
        <v>41</v>
      </c>
      <c r="F3166" s="73">
        <v>1</v>
      </c>
      <c r="G3166" s="73" t="s">
        <v>233</v>
      </c>
      <c r="H3166" s="73" t="s">
        <v>232</v>
      </c>
      <c r="I3166" s="73" t="s">
        <v>291</v>
      </c>
    </row>
    <row r="3167" spans="1:9" x14ac:dyDescent="0.25">
      <c r="A3167" s="73" t="s">
        <v>121</v>
      </c>
      <c r="B3167" s="74">
        <v>46174</v>
      </c>
      <c r="C3167" s="73">
        <v>42</v>
      </c>
      <c r="D3167" s="73">
        <v>41</v>
      </c>
      <c r="E3167" s="75">
        <v>41</v>
      </c>
      <c r="F3167" s="73">
        <v>1</v>
      </c>
      <c r="G3167" s="73" t="s">
        <v>233</v>
      </c>
      <c r="H3167" s="73" t="s">
        <v>232</v>
      </c>
      <c r="I3167" s="73" t="s">
        <v>291</v>
      </c>
    </row>
    <row r="3168" spans="1:9" x14ac:dyDescent="0.25">
      <c r="A3168" s="73" t="s">
        <v>121</v>
      </c>
      <c r="B3168" s="74">
        <v>46178</v>
      </c>
      <c r="C3168" s="73">
        <v>46</v>
      </c>
      <c r="D3168" s="73">
        <v>31</v>
      </c>
      <c r="E3168" s="75">
        <v>31</v>
      </c>
      <c r="F3168" s="73">
        <v>1</v>
      </c>
      <c r="G3168" s="73" t="s">
        <v>233</v>
      </c>
      <c r="H3168" s="73" t="s">
        <v>232</v>
      </c>
      <c r="I3168" s="73" t="s">
        <v>288</v>
      </c>
    </row>
    <row r="3169" spans="1:9" x14ac:dyDescent="0.25">
      <c r="A3169" s="73" t="s">
        <v>121</v>
      </c>
      <c r="B3169" s="74">
        <v>46180</v>
      </c>
      <c r="C3169" s="73">
        <v>46</v>
      </c>
      <c r="D3169" s="73">
        <v>18</v>
      </c>
      <c r="E3169" s="75">
        <v>18</v>
      </c>
      <c r="F3169" s="73">
        <v>1</v>
      </c>
      <c r="G3169" s="73" t="s">
        <v>233</v>
      </c>
      <c r="H3169" s="73" t="s">
        <v>232</v>
      </c>
      <c r="I3169" s="73" t="s">
        <v>288</v>
      </c>
    </row>
    <row r="3170" spans="1:9" x14ac:dyDescent="0.25">
      <c r="A3170" s="73" t="s">
        <v>121</v>
      </c>
      <c r="B3170" s="74">
        <v>46181</v>
      </c>
      <c r="C3170" s="73">
        <v>42</v>
      </c>
      <c r="D3170" s="73">
        <v>19</v>
      </c>
      <c r="E3170" s="75">
        <v>19</v>
      </c>
      <c r="F3170" s="73">
        <v>1</v>
      </c>
      <c r="G3170" s="73" t="s">
        <v>233</v>
      </c>
      <c r="H3170" s="73" t="s">
        <v>232</v>
      </c>
      <c r="I3170" s="73" t="s">
        <v>291</v>
      </c>
    </row>
    <row r="3171" spans="1:9" x14ac:dyDescent="0.25">
      <c r="A3171" s="73" t="s">
        <v>121</v>
      </c>
      <c r="B3171" s="74">
        <v>46185</v>
      </c>
      <c r="C3171" s="73">
        <v>46</v>
      </c>
      <c r="D3171" s="73">
        <v>32</v>
      </c>
      <c r="E3171" s="75">
        <v>32</v>
      </c>
      <c r="F3171" s="73">
        <v>1</v>
      </c>
      <c r="G3171" s="73" t="s">
        <v>233</v>
      </c>
      <c r="H3171" s="73" t="s">
        <v>232</v>
      </c>
      <c r="I3171" s="73" t="s">
        <v>288</v>
      </c>
    </row>
    <row r="3172" spans="1:9" x14ac:dyDescent="0.25">
      <c r="A3172" s="73" t="s">
        <v>121</v>
      </c>
      <c r="B3172" s="74">
        <v>46187</v>
      </c>
      <c r="C3172" s="73">
        <v>46</v>
      </c>
      <c r="D3172" s="73">
        <v>22</v>
      </c>
      <c r="E3172" s="75">
        <v>22</v>
      </c>
      <c r="F3172" s="73">
        <v>1</v>
      </c>
      <c r="G3172" s="73" t="s">
        <v>233</v>
      </c>
      <c r="H3172" s="73" t="s">
        <v>232</v>
      </c>
      <c r="I3172" s="73" t="s">
        <v>288</v>
      </c>
    </row>
    <row r="3173" spans="1:9" x14ac:dyDescent="0.25">
      <c r="A3173" s="73" t="s">
        <v>121</v>
      </c>
      <c r="B3173" s="74">
        <v>46188</v>
      </c>
      <c r="C3173" s="73">
        <v>41</v>
      </c>
      <c r="D3173" s="73">
        <v>19</v>
      </c>
      <c r="E3173" s="75">
        <v>19</v>
      </c>
      <c r="F3173" s="73">
        <v>1</v>
      </c>
      <c r="G3173" s="73" t="s">
        <v>233</v>
      </c>
      <c r="H3173" s="73" t="s">
        <v>232</v>
      </c>
      <c r="I3173" s="73" t="s">
        <v>291</v>
      </c>
    </row>
    <row r="3174" spans="1:9" x14ac:dyDescent="0.25">
      <c r="A3174" s="73" t="s">
        <v>121</v>
      </c>
      <c r="B3174" s="74">
        <v>46192</v>
      </c>
      <c r="C3174" s="73">
        <v>48</v>
      </c>
      <c r="D3174" s="73">
        <v>32</v>
      </c>
      <c r="E3174" s="75">
        <v>32</v>
      </c>
      <c r="F3174" s="73">
        <v>1</v>
      </c>
      <c r="G3174" s="73" t="s">
        <v>233</v>
      </c>
      <c r="H3174" s="73" t="s">
        <v>232</v>
      </c>
      <c r="I3174" s="73" t="s">
        <v>293</v>
      </c>
    </row>
    <row r="3175" spans="1:9" x14ac:dyDescent="0.25">
      <c r="A3175" s="73" t="s">
        <v>121</v>
      </c>
      <c r="B3175" s="74">
        <v>46193</v>
      </c>
      <c r="C3175" s="73">
        <v>48</v>
      </c>
      <c r="D3175" s="73">
        <v>12</v>
      </c>
      <c r="E3175" s="75">
        <v>12</v>
      </c>
      <c r="F3175" s="73">
        <v>1</v>
      </c>
      <c r="G3175" s="73" t="s">
        <v>233</v>
      </c>
      <c r="H3175" s="73" t="s">
        <v>232</v>
      </c>
      <c r="I3175" s="73" t="s">
        <v>293</v>
      </c>
    </row>
    <row r="3176" spans="1:9" x14ac:dyDescent="0.25">
      <c r="A3176" s="73" t="s">
        <v>121</v>
      </c>
      <c r="B3176" s="74">
        <v>46195</v>
      </c>
      <c r="C3176" s="73">
        <v>42</v>
      </c>
      <c r="D3176" s="73">
        <v>15</v>
      </c>
      <c r="E3176" s="75">
        <v>15</v>
      </c>
      <c r="F3176" s="73">
        <v>1</v>
      </c>
      <c r="G3176" s="73" t="s">
        <v>233</v>
      </c>
      <c r="H3176" s="73" t="s">
        <v>232</v>
      </c>
      <c r="I3176" s="73" t="s">
        <v>291</v>
      </c>
    </row>
    <row r="3177" spans="1:9" x14ac:dyDescent="0.25">
      <c r="A3177" s="73" t="s">
        <v>121</v>
      </c>
      <c r="B3177" s="74">
        <v>46199</v>
      </c>
      <c r="C3177" s="73">
        <v>46</v>
      </c>
      <c r="D3177" s="73">
        <v>10</v>
      </c>
      <c r="E3177" s="75">
        <v>10</v>
      </c>
      <c r="F3177" s="73">
        <v>1</v>
      </c>
      <c r="G3177" s="73" t="s">
        <v>233</v>
      </c>
      <c r="H3177" s="73" t="s">
        <v>232</v>
      </c>
      <c r="I3177" s="73" t="s">
        <v>288</v>
      </c>
    </row>
    <row r="3178" spans="1:9" x14ac:dyDescent="0.25">
      <c r="A3178" s="73" t="s">
        <v>121</v>
      </c>
      <c r="B3178" s="74">
        <v>46201</v>
      </c>
      <c r="C3178" s="73">
        <v>48</v>
      </c>
      <c r="D3178" s="73">
        <v>3</v>
      </c>
      <c r="E3178" s="75">
        <v>3</v>
      </c>
      <c r="F3178" s="73">
        <v>1</v>
      </c>
      <c r="G3178" s="73" t="s">
        <v>233</v>
      </c>
      <c r="H3178" s="73" t="s">
        <v>232</v>
      </c>
      <c r="I3178" s="73" t="s">
        <v>293</v>
      </c>
    </row>
    <row r="3179" spans="1:9" x14ac:dyDescent="0.25">
      <c r="A3179" s="73" t="s">
        <v>121</v>
      </c>
      <c r="B3179" s="74">
        <v>46202</v>
      </c>
      <c r="C3179" s="73">
        <v>41</v>
      </c>
      <c r="D3179" s="73">
        <v>22</v>
      </c>
      <c r="E3179" s="75">
        <v>22</v>
      </c>
      <c r="F3179" s="73">
        <v>1</v>
      </c>
      <c r="G3179" s="73" t="s">
        <v>233</v>
      </c>
      <c r="H3179" s="73" t="s">
        <v>232</v>
      </c>
      <c r="I3179" s="73" t="s">
        <v>291</v>
      </c>
    </row>
    <row r="3180" spans="1:9" x14ac:dyDescent="0.25">
      <c r="A3180" s="73" t="s">
        <v>121</v>
      </c>
      <c r="B3180" s="74">
        <v>46206</v>
      </c>
      <c r="C3180" s="73">
        <v>34</v>
      </c>
      <c r="D3180" s="73">
        <v>7</v>
      </c>
      <c r="E3180" s="75">
        <v>7</v>
      </c>
      <c r="F3180" s="73">
        <v>1</v>
      </c>
      <c r="G3180" s="73" t="s">
        <v>233</v>
      </c>
      <c r="H3180" s="73" t="s">
        <v>232</v>
      </c>
      <c r="I3180" s="73" t="s">
        <v>291</v>
      </c>
    </row>
    <row r="3181" spans="1:9" x14ac:dyDescent="0.25">
      <c r="A3181" s="73" t="s">
        <v>121</v>
      </c>
      <c r="B3181" s="74">
        <v>46208</v>
      </c>
      <c r="C3181" s="73">
        <v>48</v>
      </c>
      <c r="D3181" s="73">
        <v>6</v>
      </c>
      <c r="E3181" s="75">
        <v>6</v>
      </c>
      <c r="F3181" s="73">
        <v>1</v>
      </c>
      <c r="G3181" s="73" t="s">
        <v>233</v>
      </c>
      <c r="H3181" s="73" t="s">
        <v>232</v>
      </c>
      <c r="I3181" s="73" t="s">
        <v>293</v>
      </c>
    </row>
    <row r="3182" spans="1:9" x14ac:dyDescent="0.25">
      <c r="A3182" s="73" t="s">
        <v>121</v>
      </c>
      <c r="B3182" s="74">
        <v>46209</v>
      </c>
      <c r="C3182" s="73">
        <v>46</v>
      </c>
      <c r="D3182" s="73">
        <v>8</v>
      </c>
      <c r="E3182" s="75">
        <v>8</v>
      </c>
      <c r="F3182" s="73">
        <v>1</v>
      </c>
      <c r="G3182" s="73" t="s">
        <v>233</v>
      </c>
      <c r="H3182" s="73" t="s">
        <v>232</v>
      </c>
      <c r="I3182" s="73" t="s">
        <v>288</v>
      </c>
    </row>
    <row r="3183" spans="1:9" x14ac:dyDescent="0.25">
      <c r="A3183" s="73" t="s">
        <v>121</v>
      </c>
      <c r="B3183" s="74">
        <v>46213</v>
      </c>
      <c r="C3183" s="73">
        <v>34</v>
      </c>
      <c r="D3183" s="73">
        <v>10</v>
      </c>
      <c r="E3183" s="75">
        <v>10</v>
      </c>
      <c r="F3183" s="73">
        <v>1</v>
      </c>
      <c r="G3183" s="73" t="s">
        <v>233</v>
      </c>
      <c r="H3183" s="73" t="s">
        <v>232</v>
      </c>
      <c r="I3183" s="73" t="s">
        <v>291</v>
      </c>
    </row>
    <row r="3184" spans="1:9" x14ac:dyDescent="0.25">
      <c r="A3184" s="73" t="s">
        <v>121</v>
      </c>
      <c r="B3184" s="74">
        <v>46215</v>
      </c>
      <c r="C3184" s="73">
        <v>34</v>
      </c>
      <c r="D3184" s="73">
        <v>0</v>
      </c>
      <c r="E3184" s="75">
        <v>0</v>
      </c>
      <c r="F3184" s="73">
        <v>1</v>
      </c>
      <c r="G3184" s="73" t="s">
        <v>233</v>
      </c>
      <c r="H3184" s="73" t="s">
        <v>232</v>
      </c>
      <c r="I3184" s="73" t="s">
        <v>291</v>
      </c>
    </row>
    <row r="3185" spans="1:9" x14ac:dyDescent="0.25">
      <c r="A3185" s="73" t="s">
        <v>122</v>
      </c>
      <c r="B3185" s="74">
        <v>46154</v>
      </c>
      <c r="C3185" s="73">
        <v>46</v>
      </c>
      <c r="D3185" s="73">
        <v>36</v>
      </c>
      <c r="E3185" s="75">
        <v>36</v>
      </c>
      <c r="F3185" s="73">
        <v>0</v>
      </c>
      <c r="G3185" s="73" t="s">
        <v>235</v>
      </c>
      <c r="H3185" s="73" t="s">
        <v>234</v>
      </c>
      <c r="I3185" s="73" t="s">
        <v>288</v>
      </c>
    </row>
    <row r="3186" spans="1:9" x14ac:dyDescent="0.25">
      <c r="A3186" s="73" t="s">
        <v>122</v>
      </c>
      <c r="B3186" s="74">
        <v>46156</v>
      </c>
      <c r="C3186" s="73">
        <v>46</v>
      </c>
      <c r="D3186" s="73">
        <v>25</v>
      </c>
      <c r="E3186" s="75">
        <v>25</v>
      </c>
      <c r="F3186" s="73">
        <v>0</v>
      </c>
      <c r="G3186" s="73" t="s">
        <v>235</v>
      </c>
      <c r="H3186" s="73" t="s">
        <v>234</v>
      </c>
      <c r="I3186" s="73" t="s">
        <v>288</v>
      </c>
    </row>
    <row r="3187" spans="1:9" x14ac:dyDescent="0.25">
      <c r="A3187" s="73" t="s">
        <v>122</v>
      </c>
      <c r="B3187" s="74">
        <v>46161</v>
      </c>
      <c r="C3187" s="73">
        <v>46</v>
      </c>
      <c r="D3187" s="73">
        <v>42</v>
      </c>
      <c r="E3187" s="75">
        <v>42</v>
      </c>
      <c r="F3187" s="73">
        <v>0</v>
      </c>
      <c r="G3187" s="73" t="s">
        <v>235</v>
      </c>
      <c r="H3187" s="73" t="s">
        <v>234</v>
      </c>
      <c r="I3187" s="73" t="s">
        <v>288</v>
      </c>
    </row>
    <row r="3188" spans="1:9" x14ac:dyDescent="0.25">
      <c r="A3188" s="73" t="s">
        <v>122</v>
      </c>
      <c r="B3188" s="74">
        <v>46163</v>
      </c>
      <c r="C3188" s="73">
        <v>45</v>
      </c>
      <c r="D3188" s="73">
        <v>23</v>
      </c>
      <c r="E3188" s="75">
        <v>23</v>
      </c>
      <c r="F3188" s="73">
        <v>0</v>
      </c>
      <c r="G3188" s="73" t="s">
        <v>235</v>
      </c>
      <c r="H3188" s="73" t="s">
        <v>234</v>
      </c>
      <c r="I3188" s="73" t="s">
        <v>288</v>
      </c>
    </row>
    <row r="3189" spans="1:9" x14ac:dyDescent="0.25">
      <c r="A3189" s="73" t="s">
        <v>122</v>
      </c>
      <c r="B3189" s="74">
        <v>46168</v>
      </c>
      <c r="C3189" s="73">
        <v>46</v>
      </c>
      <c r="D3189" s="73">
        <v>42</v>
      </c>
      <c r="E3189" s="75">
        <v>42</v>
      </c>
      <c r="F3189" s="73">
        <v>0</v>
      </c>
      <c r="G3189" s="73" t="s">
        <v>235</v>
      </c>
      <c r="H3189" s="73" t="s">
        <v>234</v>
      </c>
      <c r="I3189" s="73" t="s">
        <v>288</v>
      </c>
    </row>
    <row r="3190" spans="1:9" x14ac:dyDescent="0.25">
      <c r="A3190" s="73" t="s">
        <v>122</v>
      </c>
      <c r="B3190" s="74">
        <v>46170</v>
      </c>
      <c r="C3190" s="73">
        <v>46</v>
      </c>
      <c r="D3190" s="73">
        <v>36</v>
      </c>
      <c r="E3190" s="75">
        <v>36</v>
      </c>
      <c r="F3190" s="73">
        <v>1</v>
      </c>
      <c r="G3190" s="73" t="s">
        <v>235</v>
      </c>
      <c r="H3190" s="73" t="s">
        <v>234</v>
      </c>
      <c r="I3190" s="73" t="s">
        <v>288</v>
      </c>
    </row>
    <row r="3191" spans="1:9" x14ac:dyDescent="0.25">
      <c r="A3191" s="73" t="s">
        <v>122</v>
      </c>
      <c r="B3191" s="74">
        <v>46175</v>
      </c>
      <c r="C3191" s="73">
        <v>46</v>
      </c>
      <c r="D3191" s="73">
        <v>29</v>
      </c>
      <c r="E3191" s="75">
        <v>29</v>
      </c>
      <c r="F3191" s="73">
        <v>1</v>
      </c>
      <c r="G3191" s="73" t="s">
        <v>235</v>
      </c>
      <c r="H3191" s="73" t="s">
        <v>234</v>
      </c>
      <c r="I3191" s="73" t="s">
        <v>288</v>
      </c>
    </row>
    <row r="3192" spans="1:9" x14ac:dyDescent="0.25">
      <c r="A3192" s="73" t="s">
        <v>122</v>
      </c>
      <c r="B3192" s="74">
        <v>46177</v>
      </c>
      <c r="C3192" s="73">
        <v>46</v>
      </c>
      <c r="D3192" s="73">
        <v>22</v>
      </c>
      <c r="E3192" s="75">
        <v>22</v>
      </c>
      <c r="F3192" s="73">
        <v>1</v>
      </c>
      <c r="G3192" s="73" t="s">
        <v>235</v>
      </c>
      <c r="H3192" s="73" t="s">
        <v>234</v>
      </c>
      <c r="I3192" s="73" t="s">
        <v>288</v>
      </c>
    </row>
    <row r="3193" spans="1:9" x14ac:dyDescent="0.25">
      <c r="A3193" s="73" t="s">
        <v>122</v>
      </c>
      <c r="B3193" s="74">
        <v>46182</v>
      </c>
      <c r="C3193" s="73">
        <v>45</v>
      </c>
      <c r="D3193" s="73">
        <v>16</v>
      </c>
      <c r="E3193" s="75">
        <v>16</v>
      </c>
      <c r="F3193" s="73">
        <v>1</v>
      </c>
      <c r="G3193" s="73" t="s">
        <v>235</v>
      </c>
      <c r="H3193" s="73" t="s">
        <v>234</v>
      </c>
      <c r="I3193" s="73" t="s">
        <v>288</v>
      </c>
    </row>
    <row r="3194" spans="1:9" x14ac:dyDescent="0.25">
      <c r="A3194" s="73" t="s">
        <v>122</v>
      </c>
      <c r="B3194" s="74">
        <v>46184</v>
      </c>
      <c r="C3194" s="73">
        <v>46</v>
      </c>
      <c r="D3194" s="73">
        <v>18</v>
      </c>
      <c r="E3194" s="75">
        <v>18</v>
      </c>
      <c r="F3194" s="73">
        <v>1</v>
      </c>
      <c r="G3194" s="73" t="s">
        <v>235</v>
      </c>
      <c r="H3194" s="73" t="s">
        <v>234</v>
      </c>
      <c r="I3194" s="73" t="s">
        <v>288</v>
      </c>
    </row>
    <row r="3195" spans="1:9" x14ac:dyDescent="0.25">
      <c r="A3195" s="73" t="s">
        <v>122</v>
      </c>
      <c r="B3195" s="74">
        <v>46189</v>
      </c>
      <c r="C3195" s="73">
        <v>46</v>
      </c>
      <c r="D3195" s="73">
        <v>12</v>
      </c>
      <c r="E3195" s="75">
        <v>12</v>
      </c>
      <c r="F3195" s="73">
        <v>1</v>
      </c>
      <c r="G3195" s="73" t="s">
        <v>235</v>
      </c>
      <c r="H3195" s="73" t="s">
        <v>234</v>
      </c>
      <c r="I3195" s="73" t="s">
        <v>288</v>
      </c>
    </row>
    <row r="3196" spans="1:9" x14ac:dyDescent="0.25">
      <c r="A3196" s="73" t="s">
        <v>122</v>
      </c>
      <c r="B3196" s="74">
        <v>46191</v>
      </c>
      <c r="C3196" s="73">
        <v>46</v>
      </c>
      <c r="D3196" s="73">
        <v>17</v>
      </c>
      <c r="E3196" s="75">
        <v>17</v>
      </c>
      <c r="F3196" s="73">
        <v>1</v>
      </c>
      <c r="G3196" s="73" t="s">
        <v>235</v>
      </c>
      <c r="H3196" s="73" t="s">
        <v>234</v>
      </c>
      <c r="I3196" s="73" t="s">
        <v>288</v>
      </c>
    </row>
    <row r="3197" spans="1:9" x14ac:dyDescent="0.25">
      <c r="A3197" s="73" t="s">
        <v>122</v>
      </c>
      <c r="B3197" s="74">
        <v>46196</v>
      </c>
      <c r="C3197" s="73">
        <v>46</v>
      </c>
      <c r="D3197" s="73">
        <v>13</v>
      </c>
      <c r="E3197" s="75">
        <v>13</v>
      </c>
      <c r="F3197" s="73">
        <v>1</v>
      </c>
      <c r="G3197" s="73" t="s">
        <v>235</v>
      </c>
      <c r="H3197" s="73" t="s">
        <v>234</v>
      </c>
      <c r="I3197" s="73" t="s">
        <v>288</v>
      </c>
    </row>
    <row r="3198" spans="1:9" x14ac:dyDescent="0.25">
      <c r="A3198" s="73" t="s">
        <v>122</v>
      </c>
      <c r="B3198" s="74">
        <v>46198</v>
      </c>
      <c r="C3198" s="73">
        <v>46</v>
      </c>
      <c r="D3198" s="73">
        <v>1</v>
      </c>
      <c r="E3198" s="75">
        <v>1</v>
      </c>
      <c r="F3198" s="73">
        <v>1</v>
      </c>
      <c r="G3198" s="73" t="s">
        <v>235</v>
      </c>
      <c r="H3198" s="73" t="s">
        <v>234</v>
      </c>
      <c r="I3198" s="73" t="s">
        <v>288</v>
      </c>
    </row>
    <row r="3199" spans="1:9" x14ac:dyDescent="0.25">
      <c r="A3199" s="73" t="s">
        <v>122</v>
      </c>
      <c r="B3199" s="74">
        <v>46203</v>
      </c>
      <c r="C3199" s="73">
        <v>46</v>
      </c>
      <c r="D3199" s="73">
        <v>12</v>
      </c>
      <c r="E3199" s="75">
        <v>12</v>
      </c>
      <c r="F3199" s="73">
        <v>1</v>
      </c>
      <c r="G3199" s="73" t="s">
        <v>235</v>
      </c>
      <c r="H3199" s="73" t="s">
        <v>234</v>
      </c>
      <c r="I3199" s="73" t="s">
        <v>288</v>
      </c>
    </row>
    <row r="3200" spans="1:9" x14ac:dyDescent="0.25">
      <c r="A3200" s="73" t="s">
        <v>122</v>
      </c>
      <c r="B3200" s="74">
        <v>46206</v>
      </c>
      <c r="C3200" s="73">
        <v>46</v>
      </c>
      <c r="D3200" s="73">
        <v>2</v>
      </c>
      <c r="E3200" s="75">
        <v>2</v>
      </c>
      <c r="F3200" s="73">
        <v>1</v>
      </c>
      <c r="G3200" s="73" t="s">
        <v>235</v>
      </c>
      <c r="H3200" s="73" t="s">
        <v>234</v>
      </c>
      <c r="I3200" s="73" t="s">
        <v>288</v>
      </c>
    </row>
    <row r="3201" spans="1:9" x14ac:dyDescent="0.25">
      <c r="A3201" s="73" t="s">
        <v>122</v>
      </c>
      <c r="B3201" s="74">
        <v>46210</v>
      </c>
      <c r="C3201" s="73">
        <v>46</v>
      </c>
      <c r="D3201" s="73">
        <v>0</v>
      </c>
      <c r="E3201" s="75">
        <v>0</v>
      </c>
      <c r="F3201" s="73">
        <v>1</v>
      </c>
      <c r="G3201" s="73" t="s">
        <v>235</v>
      </c>
      <c r="H3201" s="73" t="s">
        <v>234</v>
      </c>
      <c r="I3201" s="73" t="s">
        <v>288</v>
      </c>
    </row>
    <row r="3202" spans="1:9" x14ac:dyDescent="0.25">
      <c r="A3202" s="73" t="s">
        <v>122</v>
      </c>
      <c r="B3202" s="74">
        <v>46213</v>
      </c>
      <c r="C3202" s="73">
        <v>46</v>
      </c>
      <c r="D3202" s="73">
        <v>2</v>
      </c>
      <c r="E3202" s="75">
        <v>2</v>
      </c>
      <c r="F3202" s="73">
        <v>1</v>
      </c>
      <c r="G3202" s="73" t="s">
        <v>235</v>
      </c>
      <c r="H3202" s="73" t="s">
        <v>234</v>
      </c>
      <c r="I3202" s="73" t="s">
        <v>288</v>
      </c>
    </row>
    <row r="3203" spans="1:9" x14ac:dyDescent="0.25">
      <c r="A3203" s="73" t="s">
        <v>123</v>
      </c>
      <c r="B3203" s="74">
        <v>46154</v>
      </c>
      <c r="C3203" s="73">
        <v>44</v>
      </c>
      <c r="D3203" s="73">
        <v>39</v>
      </c>
      <c r="E3203" s="75">
        <v>39</v>
      </c>
      <c r="F3203" s="73">
        <v>0</v>
      </c>
      <c r="G3203" s="73" t="s">
        <v>237</v>
      </c>
      <c r="H3203" s="73" t="s">
        <v>236</v>
      </c>
      <c r="I3203" s="73" t="s">
        <v>288</v>
      </c>
    </row>
    <row r="3204" spans="1:9" x14ac:dyDescent="0.25">
      <c r="A3204" s="73" t="s">
        <v>123</v>
      </c>
      <c r="B3204" s="74">
        <v>46156</v>
      </c>
      <c r="C3204" s="73">
        <v>44</v>
      </c>
      <c r="D3204" s="73">
        <v>35</v>
      </c>
      <c r="E3204" s="75">
        <v>35</v>
      </c>
      <c r="F3204" s="73">
        <v>0</v>
      </c>
      <c r="G3204" s="73" t="s">
        <v>237</v>
      </c>
      <c r="H3204" s="73" t="s">
        <v>236</v>
      </c>
      <c r="I3204" s="73" t="s">
        <v>288</v>
      </c>
    </row>
    <row r="3205" spans="1:9" x14ac:dyDescent="0.25">
      <c r="A3205" s="73" t="s">
        <v>123</v>
      </c>
      <c r="B3205" s="74">
        <v>46161</v>
      </c>
      <c r="C3205" s="73">
        <v>44</v>
      </c>
      <c r="D3205" s="73">
        <v>31</v>
      </c>
      <c r="E3205" s="75">
        <v>31</v>
      </c>
      <c r="F3205" s="73">
        <v>0</v>
      </c>
      <c r="G3205" s="73" t="s">
        <v>237</v>
      </c>
      <c r="H3205" s="73" t="s">
        <v>236</v>
      </c>
      <c r="I3205" s="73" t="s">
        <v>288</v>
      </c>
    </row>
    <row r="3206" spans="1:9" x14ac:dyDescent="0.25">
      <c r="A3206" s="73" t="s">
        <v>123</v>
      </c>
      <c r="B3206" s="74">
        <v>46163</v>
      </c>
      <c r="C3206" s="73">
        <v>45</v>
      </c>
      <c r="D3206" s="73">
        <v>35</v>
      </c>
      <c r="E3206" s="75">
        <v>35</v>
      </c>
      <c r="F3206" s="73">
        <v>0</v>
      </c>
      <c r="G3206" s="73" t="s">
        <v>237</v>
      </c>
      <c r="H3206" s="73" t="s">
        <v>236</v>
      </c>
      <c r="I3206" s="73" t="s">
        <v>288</v>
      </c>
    </row>
    <row r="3207" spans="1:9" x14ac:dyDescent="0.25">
      <c r="A3207" s="73" t="s">
        <v>123</v>
      </c>
      <c r="B3207" s="74">
        <v>46168</v>
      </c>
      <c r="C3207" s="73">
        <v>46</v>
      </c>
      <c r="D3207" s="73">
        <v>39</v>
      </c>
      <c r="E3207" s="75">
        <v>39</v>
      </c>
      <c r="F3207" s="73">
        <v>0</v>
      </c>
      <c r="G3207" s="73" t="s">
        <v>237</v>
      </c>
      <c r="H3207" s="73" t="s">
        <v>236</v>
      </c>
      <c r="I3207" s="73" t="s">
        <v>288</v>
      </c>
    </row>
    <row r="3208" spans="1:9" x14ac:dyDescent="0.25">
      <c r="A3208" s="73" t="s">
        <v>123</v>
      </c>
      <c r="B3208" s="74">
        <v>46170</v>
      </c>
      <c r="C3208" s="73">
        <v>46</v>
      </c>
      <c r="D3208" s="73">
        <v>35</v>
      </c>
      <c r="E3208" s="75">
        <v>35</v>
      </c>
      <c r="F3208" s="73">
        <v>1</v>
      </c>
      <c r="G3208" s="73" t="s">
        <v>237</v>
      </c>
      <c r="H3208" s="73" t="s">
        <v>236</v>
      </c>
      <c r="I3208" s="73" t="s">
        <v>288</v>
      </c>
    </row>
    <row r="3209" spans="1:9" x14ac:dyDescent="0.25">
      <c r="A3209" s="73" t="s">
        <v>123</v>
      </c>
      <c r="B3209" s="74">
        <v>46175</v>
      </c>
      <c r="C3209" s="73">
        <v>41</v>
      </c>
      <c r="D3209" s="73">
        <v>24</v>
      </c>
      <c r="E3209" s="75">
        <v>24</v>
      </c>
      <c r="F3209" s="73">
        <v>1</v>
      </c>
      <c r="G3209" s="73" t="s">
        <v>237</v>
      </c>
      <c r="H3209" s="73" t="s">
        <v>236</v>
      </c>
      <c r="I3209" s="73" t="s">
        <v>288</v>
      </c>
    </row>
    <row r="3210" spans="1:9" x14ac:dyDescent="0.25">
      <c r="A3210" s="73" t="s">
        <v>123</v>
      </c>
      <c r="B3210" s="74">
        <v>46177</v>
      </c>
      <c r="C3210" s="73">
        <v>41</v>
      </c>
      <c r="D3210" s="73">
        <v>21</v>
      </c>
      <c r="E3210" s="75">
        <v>21</v>
      </c>
      <c r="F3210" s="73">
        <v>1</v>
      </c>
      <c r="G3210" s="73" t="s">
        <v>237</v>
      </c>
      <c r="H3210" s="73" t="s">
        <v>236</v>
      </c>
      <c r="I3210" s="73" t="s">
        <v>288</v>
      </c>
    </row>
    <row r="3211" spans="1:9" x14ac:dyDescent="0.25">
      <c r="A3211" s="73" t="s">
        <v>123</v>
      </c>
      <c r="B3211" s="74">
        <v>46182</v>
      </c>
      <c r="C3211" s="73">
        <v>40</v>
      </c>
      <c r="D3211" s="73">
        <v>20</v>
      </c>
      <c r="E3211" s="75">
        <v>20</v>
      </c>
      <c r="F3211" s="73">
        <v>1</v>
      </c>
      <c r="G3211" s="73" t="s">
        <v>237</v>
      </c>
      <c r="H3211" s="73" t="s">
        <v>236</v>
      </c>
      <c r="I3211" s="73" t="s">
        <v>288</v>
      </c>
    </row>
    <row r="3212" spans="1:9" x14ac:dyDescent="0.25">
      <c r="A3212" s="73" t="s">
        <v>123</v>
      </c>
      <c r="B3212" s="74">
        <v>46184</v>
      </c>
      <c r="C3212" s="73">
        <v>41</v>
      </c>
      <c r="D3212" s="73">
        <v>25</v>
      </c>
      <c r="E3212" s="75">
        <v>25</v>
      </c>
      <c r="F3212" s="73">
        <v>1</v>
      </c>
      <c r="G3212" s="73" t="s">
        <v>237</v>
      </c>
      <c r="H3212" s="73" t="s">
        <v>236</v>
      </c>
      <c r="I3212" s="73" t="s">
        <v>288</v>
      </c>
    </row>
    <row r="3213" spans="1:9" x14ac:dyDescent="0.25">
      <c r="A3213" s="73" t="s">
        <v>123</v>
      </c>
      <c r="B3213" s="74">
        <v>46189</v>
      </c>
      <c r="C3213" s="73">
        <v>41</v>
      </c>
      <c r="D3213" s="73">
        <v>19</v>
      </c>
      <c r="E3213" s="75">
        <v>19</v>
      </c>
      <c r="F3213" s="73">
        <v>1</v>
      </c>
      <c r="G3213" s="73" t="s">
        <v>237</v>
      </c>
      <c r="H3213" s="73" t="s">
        <v>236</v>
      </c>
      <c r="I3213" s="73" t="s">
        <v>288</v>
      </c>
    </row>
    <row r="3214" spans="1:9" x14ac:dyDescent="0.25">
      <c r="A3214" s="73" t="s">
        <v>123</v>
      </c>
      <c r="B3214" s="74">
        <v>46191</v>
      </c>
      <c r="C3214" s="73">
        <v>41</v>
      </c>
      <c r="D3214" s="73">
        <v>6</v>
      </c>
      <c r="E3214" s="75">
        <v>6</v>
      </c>
      <c r="F3214" s="73">
        <v>1</v>
      </c>
      <c r="G3214" s="73" t="s">
        <v>237</v>
      </c>
      <c r="H3214" s="73" t="s">
        <v>236</v>
      </c>
      <c r="I3214" s="73" t="s">
        <v>288</v>
      </c>
    </row>
    <row r="3215" spans="1:9" x14ac:dyDescent="0.25">
      <c r="A3215" s="73" t="s">
        <v>123</v>
      </c>
      <c r="B3215" s="74">
        <v>46196</v>
      </c>
      <c r="C3215" s="73">
        <v>41</v>
      </c>
      <c r="D3215" s="73">
        <v>16</v>
      </c>
      <c r="E3215" s="75">
        <v>16</v>
      </c>
      <c r="F3215" s="73">
        <v>1</v>
      </c>
      <c r="G3215" s="73" t="s">
        <v>237</v>
      </c>
      <c r="H3215" s="73" t="s">
        <v>236</v>
      </c>
      <c r="I3215" s="73" t="s">
        <v>288</v>
      </c>
    </row>
    <row r="3216" spans="1:9" x14ac:dyDescent="0.25">
      <c r="A3216" s="73" t="s">
        <v>123</v>
      </c>
      <c r="B3216" s="74">
        <v>46198</v>
      </c>
      <c r="C3216" s="73">
        <v>41</v>
      </c>
      <c r="D3216" s="73">
        <v>6</v>
      </c>
      <c r="E3216" s="75">
        <v>6</v>
      </c>
      <c r="F3216" s="73">
        <v>1</v>
      </c>
      <c r="G3216" s="73" t="s">
        <v>237</v>
      </c>
      <c r="H3216" s="73" t="s">
        <v>236</v>
      </c>
      <c r="I3216" s="73" t="s">
        <v>288</v>
      </c>
    </row>
    <row r="3217" spans="1:9" x14ac:dyDescent="0.25">
      <c r="A3217" s="73" t="s">
        <v>123</v>
      </c>
      <c r="B3217" s="74">
        <v>46203</v>
      </c>
      <c r="C3217" s="73">
        <v>41</v>
      </c>
      <c r="D3217" s="73">
        <v>8</v>
      </c>
      <c r="E3217" s="75">
        <v>8</v>
      </c>
      <c r="F3217" s="73">
        <v>1</v>
      </c>
      <c r="G3217" s="73" t="s">
        <v>237</v>
      </c>
      <c r="H3217" s="73" t="s">
        <v>236</v>
      </c>
      <c r="I3217" s="73" t="s">
        <v>288</v>
      </c>
    </row>
    <row r="3218" spans="1:9" x14ac:dyDescent="0.25">
      <c r="A3218" s="73" t="s">
        <v>123</v>
      </c>
      <c r="B3218" s="74">
        <v>46206</v>
      </c>
      <c r="C3218" s="73">
        <v>36</v>
      </c>
      <c r="D3218" s="73">
        <v>2</v>
      </c>
      <c r="E3218" s="75">
        <v>2</v>
      </c>
      <c r="F3218" s="73">
        <v>1</v>
      </c>
      <c r="G3218" s="73" t="s">
        <v>237</v>
      </c>
      <c r="H3218" s="73" t="s">
        <v>236</v>
      </c>
      <c r="I3218" s="73" t="s">
        <v>288</v>
      </c>
    </row>
    <row r="3219" spans="1:9" x14ac:dyDescent="0.25">
      <c r="A3219" s="73" t="s">
        <v>123</v>
      </c>
      <c r="B3219" s="74">
        <v>46210</v>
      </c>
      <c r="C3219" s="73">
        <v>41</v>
      </c>
      <c r="D3219" s="73">
        <v>3</v>
      </c>
      <c r="E3219" s="75">
        <v>3</v>
      </c>
      <c r="F3219" s="73">
        <v>1</v>
      </c>
      <c r="G3219" s="73" t="s">
        <v>237</v>
      </c>
      <c r="H3219" s="73" t="s">
        <v>236</v>
      </c>
      <c r="I3219" s="73" t="s">
        <v>288</v>
      </c>
    </row>
    <row r="3220" spans="1:9" x14ac:dyDescent="0.25">
      <c r="A3220" s="73" t="s">
        <v>123</v>
      </c>
      <c r="B3220" s="74">
        <v>46213</v>
      </c>
      <c r="C3220" s="73">
        <v>36</v>
      </c>
      <c r="D3220" s="73">
        <v>0</v>
      </c>
      <c r="E3220" s="75">
        <v>0</v>
      </c>
      <c r="F3220" s="73">
        <v>1</v>
      </c>
      <c r="G3220" s="73" t="s">
        <v>237</v>
      </c>
      <c r="H3220" s="73" t="s">
        <v>236</v>
      </c>
      <c r="I3220" s="73" t="s">
        <v>288</v>
      </c>
    </row>
    <row r="3221" spans="1:9" x14ac:dyDescent="0.25">
      <c r="A3221" s="73" t="s">
        <v>124</v>
      </c>
      <c r="B3221" s="74">
        <v>46155</v>
      </c>
      <c r="C3221" s="73">
        <v>35</v>
      </c>
      <c r="D3221" s="73">
        <v>35</v>
      </c>
      <c r="E3221" s="75">
        <v>35</v>
      </c>
      <c r="F3221" s="73">
        <v>0</v>
      </c>
      <c r="G3221" s="73" t="s">
        <v>239</v>
      </c>
      <c r="H3221" s="73" t="s">
        <v>238</v>
      </c>
      <c r="I3221" s="73" t="s">
        <v>288</v>
      </c>
    </row>
    <row r="3222" spans="1:9" x14ac:dyDescent="0.25">
      <c r="A3222" s="73" t="s">
        <v>124</v>
      </c>
      <c r="B3222" s="74">
        <v>46162</v>
      </c>
      <c r="C3222" s="73">
        <v>35</v>
      </c>
      <c r="D3222" s="73">
        <v>32</v>
      </c>
      <c r="E3222" s="75">
        <v>32</v>
      </c>
      <c r="F3222" s="73">
        <v>0</v>
      </c>
      <c r="G3222" s="73" t="s">
        <v>239</v>
      </c>
      <c r="H3222" s="73" t="s">
        <v>238</v>
      </c>
      <c r="I3222" s="73" t="s">
        <v>288</v>
      </c>
    </row>
    <row r="3223" spans="1:9" x14ac:dyDescent="0.25">
      <c r="A3223" s="73" t="s">
        <v>124</v>
      </c>
      <c r="B3223" s="74">
        <v>46169</v>
      </c>
      <c r="C3223" s="73">
        <v>35</v>
      </c>
      <c r="D3223" s="73">
        <v>30</v>
      </c>
      <c r="E3223" s="75">
        <v>30</v>
      </c>
      <c r="F3223" s="73">
        <v>0</v>
      </c>
      <c r="G3223" s="73" t="s">
        <v>239</v>
      </c>
      <c r="H3223" s="73" t="s">
        <v>238</v>
      </c>
      <c r="I3223" s="73" t="s">
        <v>288</v>
      </c>
    </row>
    <row r="3224" spans="1:9" x14ac:dyDescent="0.25">
      <c r="A3224" s="73" t="s">
        <v>124</v>
      </c>
      <c r="B3224" s="74">
        <v>46176</v>
      </c>
      <c r="C3224" s="73">
        <v>36</v>
      </c>
      <c r="D3224" s="73">
        <v>36</v>
      </c>
      <c r="E3224" s="75">
        <v>36</v>
      </c>
      <c r="F3224" s="73">
        <v>0</v>
      </c>
      <c r="G3224" s="73" t="s">
        <v>239</v>
      </c>
      <c r="H3224" s="73" t="s">
        <v>238</v>
      </c>
      <c r="I3224" s="73" t="s">
        <v>288</v>
      </c>
    </row>
    <row r="3225" spans="1:9" x14ac:dyDescent="0.25">
      <c r="A3225" s="73" t="s">
        <v>124</v>
      </c>
      <c r="B3225" s="74">
        <v>46183</v>
      </c>
      <c r="C3225" s="73">
        <v>35</v>
      </c>
      <c r="D3225" s="73">
        <v>22</v>
      </c>
      <c r="E3225" s="75">
        <v>22</v>
      </c>
      <c r="F3225" s="73">
        <v>0</v>
      </c>
      <c r="G3225" s="73" t="s">
        <v>239</v>
      </c>
      <c r="H3225" s="73" t="s">
        <v>238</v>
      </c>
      <c r="I3225" s="73" t="s">
        <v>288</v>
      </c>
    </row>
    <row r="3226" spans="1:9" x14ac:dyDescent="0.25">
      <c r="A3226" s="73" t="s">
        <v>124</v>
      </c>
      <c r="B3226" s="74">
        <v>46190</v>
      </c>
      <c r="C3226" s="73">
        <v>35</v>
      </c>
      <c r="D3226" s="73">
        <v>22</v>
      </c>
      <c r="E3226" s="75">
        <v>22</v>
      </c>
      <c r="F3226" s="73">
        <v>0</v>
      </c>
      <c r="G3226" s="73" t="s">
        <v>239</v>
      </c>
      <c r="H3226" s="73" t="s">
        <v>238</v>
      </c>
      <c r="I3226" s="73" t="s">
        <v>288</v>
      </c>
    </row>
    <row r="3227" spans="1:9" x14ac:dyDescent="0.25">
      <c r="A3227" s="73" t="s">
        <v>124</v>
      </c>
      <c r="B3227" s="74">
        <v>46197</v>
      </c>
      <c r="C3227" s="73">
        <v>35</v>
      </c>
      <c r="D3227" s="73">
        <v>25</v>
      </c>
      <c r="E3227" s="75">
        <v>25</v>
      </c>
      <c r="F3227" s="73">
        <v>0</v>
      </c>
      <c r="G3227" s="73" t="s">
        <v>239</v>
      </c>
      <c r="H3227" s="73" t="s">
        <v>238</v>
      </c>
      <c r="I3227" s="73" t="s">
        <v>288</v>
      </c>
    </row>
    <row r="3228" spans="1:9" x14ac:dyDescent="0.25">
      <c r="A3228" s="73" t="s">
        <v>124</v>
      </c>
      <c r="B3228" s="74">
        <v>46204</v>
      </c>
      <c r="C3228" s="73">
        <v>35</v>
      </c>
      <c r="D3228" s="73">
        <v>26</v>
      </c>
      <c r="E3228" s="75">
        <v>26</v>
      </c>
      <c r="F3228" s="73">
        <v>0</v>
      </c>
      <c r="G3228" s="73" t="s">
        <v>239</v>
      </c>
      <c r="H3228" s="73" t="s">
        <v>238</v>
      </c>
      <c r="I3228" s="73" t="s">
        <v>288</v>
      </c>
    </row>
    <row r="3229" spans="1:9" x14ac:dyDescent="0.25">
      <c r="A3229" s="73" t="s">
        <v>124</v>
      </c>
      <c r="B3229" s="74">
        <v>46211</v>
      </c>
      <c r="C3229" s="73">
        <v>35</v>
      </c>
      <c r="D3229" s="73">
        <v>26</v>
      </c>
      <c r="E3229" s="75">
        <v>26</v>
      </c>
      <c r="F3229" s="73">
        <v>0</v>
      </c>
      <c r="G3229" s="73" t="s">
        <v>239</v>
      </c>
      <c r="H3229" s="73" t="s">
        <v>238</v>
      </c>
      <c r="I3229" s="73" t="s">
        <v>288</v>
      </c>
    </row>
    <row r="3230" spans="1:9" x14ac:dyDescent="0.25">
      <c r="A3230" s="73" t="s">
        <v>125</v>
      </c>
      <c r="B3230" s="74">
        <v>46155</v>
      </c>
      <c r="C3230" s="73">
        <v>35</v>
      </c>
      <c r="D3230" s="73">
        <v>24</v>
      </c>
      <c r="E3230" s="75">
        <v>24</v>
      </c>
      <c r="F3230" s="73">
        <v>0</v>
      </c>
      <c r="G3230" s="73" t="s">
        <v>241</v>
      </c>
      <c r="H3230" s="73" t="s">
        <v>240</v>
      </c>
      <c r="I3230" s="73" t="s">
        <v>288</v>
      </c>
    </row>
    <row r="3231" spans="1:9" x14ac:dyDescent="0.25">
      <c r="A3231" s="73" t="s">
        <v>125</v>
      </c>
      <c r="B3231" s="74">
        <v>46162</v>
      </c>
      <c r="C3231" s="73">
        <v>35</v>
      </c>
      <c r="D3231" s="73">
        <v>23</v>
      </c>
      <c r="E3231" s="75">
        <v>23</v>
      </c>
      <c r="F3231" s="73">
        <v>0</v>
      </c>
      <c r="G3231" s="73" t="s">
        <v>241</v>
      </c>
      <c r="H3231" s="73" t="s">
        <v>240</v>
      </c>
      <c r="I3231" s="73" t="s">
        <v>288</v>
      </c>
    </row>
    <row r="3232" spans="1:9" x14ac:dyDescent="0.25">
      <c r="A3232" s="73" t="s">
        <v>125</v>
      </c>
      <c r="B3232" s="74">
        <v>46169</v>
      </c>
      <c r="C3232" s="73">
        <v>35</v>
      </c>
      <c r="D3232" s="73">
        <v>29</v>
      </c>
      <c r="E3232" s="75">
        <v>29</v>
      </c>
      <c r="F3232" s="73">
        <v>0</v>
      </c>
      <c r="G3232" s="73" t="s">
        <v>241</v>
      </c>
      <c r="H3232" s="73" t="s">
        <v>240</v>
      </c>
      <c r="I3232" s="73" t="s">
        <v>288</v>
      </c>
    </row>
    <row r="3233" spans="1:9" x14ac:dyDescent="0.25">
      <c r="A3233" s="73" t="s">
        <v>125</v>
      </c>
      <c r="B3233" s="74">
        <v>46176</v>
      </c>
      <c r="C3233" s="73">
        <v>35</v>
      </c>
      <c r="D3233" s="73">
        <v>34</v>
      </c>
      <c r="E3233" s="75">
        <v>34</v>
      </c>
      <c r="F3233" s="73">
        <v>0</v>
      </c>
      <c r="G3233" s="73" t="s">
        <v>241</v>
      </c>
      <c r="H3233" s="73" t="s">
        <v>240</v>
      </c>
      <c r="I3233" s="73" t="s">
        <v>288</v>
      </c>
    </row>
    <row r="3234" spans="1:9" x14ac:dyDescent="0.25">
      <c r="A3234" s="73" t="s">
        <v>125</v>
      </c>
      <c r="B3234" s="74">
        <v>46183</v>
      </c>
      <c r="C3234" s="73">
        <v>35</v>
      </c>
      <c r="D3234" s="73">
        <v>33</v>
      </c>
      <c r="E3234" s="75">
        <v>33</v>
      </c>
      <c r="F3234" s="73">
        <v>0</v>
      </c>
      <c r="G3234" s="73" t="s">
        <v>241</v>
      </c>
      <c r="H3234" s="73" t="s">
        <v>240</v>
      </c>
      <c r="I3234" s="73" t="s">
        <v>288</v>
      </c>
    </row>
    <row r="3235" spans="1:9" x14ac:dyDescent="0.25">
      <c r="A3235" s="73" t="s">
        <v>125</v>
      </c>
      <c r="B3235" s="74">
        <v>46190</v>
      </c>
      <c r="C3235" s="73">
        <v>35</v>
      </c>
      <c r="D3235" s="73">
        <v>27</v>
      </c>
      <c r="E3235" s="75">
        <v>27</v>
      </c>
      <c r="F3235" s="73">
        <v>0</v>
      </c>
      <c r="G3235" s="73" t="s">
        <v>241</v>
      </c>
      <c r="H3235" s="73" t="s">
        <v>240</v>
      </c>
      <c r="I3235" s="73" t="s">
        <v>288</v>
      </c>
    </row>
    <row r="3236" spans="1:9" x14ac:dyDescent="0.25">
      <c r="A3236" s="73" t="s">
        <v>125</v>
      </c>
      <c r="B3236" s="74">
        <v>46197</v>
      </c>
      <c r="C3236" s="73">
        <v>35</v>
      </c>
      <c r="D3236" s="73">
        <v>35</v>
      </c>
      <c r="E3236" s="75">
        <v>35</v>
      </c>
      <c r="F3236" s="73">
        <v>0</v>
      </c>
      <c r="G3236" s="73" t="s">
        <v>241</v>
      </c>
      <c r="H3236" s="73" t="s">
        <v>240</v>
      </c>
      <c r="I3236" s="73" t="s">
        <v>288</v>
      </c>
    </row>
    <row r="3237" spans="1:9" x14ac:dyDescent="0.25">
      <c r="A3237" s="73" t="s">
        <v>125</v>
      </c>
      <c r="B3237" s="74">
        <v>46204</v>
      </c>
      <c r="C3237" s="73">
        <v>35</v>
      </c>
      <c r="D3237" s="73">
        <v>35</v>
      </c>
      <c r="E3237" s="75">
        <v>35</v>
      </c>
      <c r="F3237" s="73">
        <v>0</v>
      </c>
      <c r="G3237" s="73" t="s">
        <v>241</v>
      </c>
      <c r="H3237" s="73" t="s">
        <v>240</v>
      </c>
      <c r="I3237" s="73" t="s">
        <v>288</v>
      </c>
    </row>
    <row r="3238" spans="1:9" x14ac:dyDescent="0.25">
      <c r="A3238" s="73" t="s">
        <v>125</v>
      </c>
      <c r="B3238" s="74">
        <v>46211</v>
      </c>
      <c r="C3238" s="73">
        <v>35</v>
      </c>
      <c r="D3238" s="73">
        <v>18</v>
      </c>
      <c r="E3238" s="75">
        <v>18</v>
      </c>
      <c r="F3238" s="73">
        <v>0</v>
      </c>
      <c r="G3238" s="73" t="s">
        <v>241</v>
      </c>
      <c r="H3238" s="73" t="s">
        <v>240</v>
      </c>
      <c r="I3238" s="73" t="s">
        <v>288</v>
      </c>
    </row>
    <row r="3239" spans="1:9" x14ac:dyDescent="0.25">
      <c r="A3239" s="73" t="s">
        <v>128</v>
      </c>
      <c r="B3239" s="74">
        <v>46158</v>
      </c>
      <c r="C3239" s="73">
        <v>42</v>
      </c>
      <c r="D3239" s="73">
        <v>34</v>
      </c>
      <c r="E3239" s="75">
        <v>34</v>
      </c>
      <c r="F3239" s="73">
        <v>0</v>
      </c>
      <c r="G3239" s="73" t="s">
        <v>243</v>
      </c>
      <c r="H3239" s="73" t="s">
        <v>242</v>
      </c>
      <c r="I3239" s="73" t="s">
        <v>288</v>
      </c>
    </row>
    <row r="3240" spans="1:9" x14ac:dyDescent="0.25">
      <c r="A3240" s="73" t="s">
        <v>128</v>
      </c>
      <c r="B3240" s="74">
        <v>46172</v>
      </c>
      <c r="C3240" s="73">
        <v>44</v>
      </c>
      <c r="D3240" s="73">
        <v>44</v>
      </c>
      <c r="E3240" s="75">
        <v>44</v>
      </c>
      <c r="F3240" s="73">
        <v>0</v>
      </c>
      <c r="G3240" s="73" t="s">
        <v>243</v>
      </c>
      <c r="H3240" s="73" t="s">
        <v>242</v>
      </c>
      <c r="I3240" s="73" t="s">
        <v>288</v>
      </c>
    </row>
    <row r="3241" spans="1:9" x14ac:dyDescent="0.25">
      <c r="A3241" s="73" t="s">
        <v>128</v>
      </c>
      <c r="B3241" s="74">
        <v>46179</v>
      </c>
      <c r="C3241" s="73">
        <v>42</v>
      </c>
      <c r="D3241" s="73">
        <v>34</v>
      </c>
      <c r="E3241" s="75">
        <v>34</v>
      </c>
      <c r="F3241" s="73">
        <v>0</v>
      </c>
      <c r="G3241" s="73" t="s">
        <v>243</v>
      </c>
      <c r="H3241" s="73" t="s">
        <v>242</v>
      </c>
      <c r="I3241" s="73" t="s">
        <v>288</v>
      </c>
    </row>
    <row r="3242" spans="1:9" x14ac:dyDescent="0.25">
      <c r="A3242" s="73" t="s">
        <v>128</v>
      </c>
      <c r="B3242" s="74">
        <v>46186</v>
      </c>
      <c r="C3242" s="73">
        <v>67</v>
      </c>
      <c r="D3242" s="73">
        <v>27</v>
      </c>
      <c r="E3242" s="75">
        <v>27</v>
      </c>
      <c r="F3242" s="73">
        <v>0</v>
      </c>
      <c r="G3242" s="73" t="s">
        <v>243</v>
      </c>
      <c r="H3242" s="73" t="s">
        <v>242</v>
      </c>
      <c r="I3242" s="73" t="s">
        <v>289</v>
      </c>
    </row>
    <row r="3243" spans="1:9" x14ac:dyDescent="0.25">
      <c r="A3243" s="73" t="s">
        <v>128</v>
      </c>
      <c r="B3243" s="74">
        <v>46192</v>
      </c>
      <c r="C3243" s="73">
        <v>42</v>
      </c>
      <c r="D3243" s="73">
        <v>8</v>
      </c>
      <c r="E3243" s="75">
        <v>8</v>
      </c>
      <c r="F3243" s="73">
        <v>0</v>
      </c>
      <c r="G3243" s="73" t="s">
        <v>243</v>
      </c>
      <c r="H3243" s="73" t="s">
        <v>242</v>
      </c>
      <c r="I3243" s="73" t="s">
        <v>288</v>
      </c>
    </row>
    <row r="3244" spans="1:9" x14ac:dyDescent="0.25">
      <c r="A3244" s="73" t="s">
        <v>128</v>
      </c>
      <c r="B3244" s="74">
        <v>46193</v>
      </c>
      <c r="C3244" s="73">
        <v>46</v>
      </c>
      <c r="D3244" s="73">
        <v>11</v>
      </c>
      <c r="E3244" s="75">
        <v>11</v>
      </c>
      <c r="F3244" s="73">
        <v>0</v>
      </c>
      <c r="G3244" s="73" t="s">
        <v>243</v>
      </c>
      <c r="H3244" s="73" t="s">
        <v>242</v>
      </c>
      <c r="I3244" s="73" t="s">
        <v>288</v>
      </c>
    </row>
    <row r="3245" spans="1:9" x14ac:dyDescent="0.25">
      <c r="A3245" s="73" t="s">
        <v>128</v>
      </c>
      <c r="B3245" s="74">
        <v>46200</v>
      </c>
      <c r="C3245" s="73">
        <v>67</v>
      </c>
      <c r="D3245" s="73">
        <v>10</v>
      </c>
      <c r="E3245" s="75">
        <v>10</v>
      </c>
      <c r="F3245" s="73">
        <v>0</v>
      </c>
      <c r="G3245" s="73" t="s">
        <v>243</v>
      </c>
      <c r="H3245" s="73" t="s">
        <v>242</v>
      </c>
      <c r="I3245" s="73" t="s">
        <v>289</v>
      </c>
    </row>
    <row r="3246" spans="1:9" x14ac:dyDescent="0.25">
      <c r="A3246" s="73" t="s">
        <v>128</v>
      </c>
      <c r="B3246" s="74">
        <v>46207</v>
      </c>
      <c r="C3246" s="73">
        <v>42</v>
      </c>
      <c r="D3246" s="73">
        <v>34</v>
      </c>
      <c r="E3246" s="75">
        <v>34</v>
      </c>
      <c r="F3246" s="73">
        <v>0</v>
      </c>
      <c r="G3246" s="73" t="s">
        <v>243</v>
      </c>
      <c r="H3246" s="73" t="s">
        <v>242</v>
      </c>
      <c r="I3246" s="73" t="s">
        <v>288</v>
      </c>
    </row>
    <row r="3247" spans="1:9" x14ac:dyDescent="0.25">
      <c r="A3247" s="73" t="s">
        <v>128</v>
      </c>
      <c r="B3247" s="74">
        <v>46214</v>
      </c>
      <c r="C3247" s="73">
        <v>42</v>
      </c>
      <c r="D3247" s="73">
        <v>25</v>
      </c>
      <c r="E3247" s="75">
        <v>25</v>
      </c>
      <c r="F3247" s="73">
        <v>0</v>
      </c>
      <c r="G3247" s="73" t="s">
        <v>243</v>
      </c>
      <c r="H3247" s="73" t="s">
        <v>242</v>
      </c>
      <c r="I3247" s="73" t="s">
        <v>289</v>
      </c>
    </row>
    <row r="3248" spans="1:9" x14ac:dyDescent="0.25">
      <c r="A3248" s="73" t="s">
        <v>128</v>
      </c>
      <c r="B3248" s="74">
        <v>46166</v>
      </c>
      <c r="C3248" s="73">
        <v>40</v>
      </c>
      <c r="D3248" s="73">
        <v>22</v>
      </c>
      <c r="E3248" s="75">
        <v>22</v>
      </c>
      <c r="F3248" s="73">
        <v>0</v>
      </c>
      <c r="G3248" s="73" t="s">
        <v>243</v>
      </c>
      <c r="H3248" s="73" t="s">
        <v>242</v>
      </c>
      <c r="I3248" s="73" t="s">
        <v>293</v>
      </c>
    </row>
    <row r="3249" spans="1:9" x14ac:dyDescent="0.25">
      <c r="A3249" s="73" t="s">
        <v>129</v>
      </c>
      <c r="B3249" s="74">
        <v>46158</v>
      </c>
      <c r="C3249" s="73">
        <v>45</v>
      </c>
      <c r="D3249" s="73">
        <v>42</v>
      </c>
      <c r="E3249" s="75">
        <v>42</v>
      </c>
      <c r="F3249" s="73">
        <v>0</v>
      </c>
      <c r="G3249" s="73" t="s">
        <v>245</v>
      </c>
      <c r="H3249" s="73" t="s">
        <v>244</v>
      </c>
      <c r="I3249" s="73" t="s">
        <v>288</v>
      </c>
    </row>
    <row r="3250" spans="1:9" x14ac:dyDescent="0.25">
      <c r="A3250" s="73" t="s">
        <v>129</v>
      </c>
      <c r="B3250" s="74">
        <v>46172</v>
      </c>
      <c r="C3250" s="73">
        <v>45</v>
      </c>
      <c r="D3250" s="73">
        <v>29</v>
      </c>
      <c r="E3250" s="75">
        <v>29</v>
      </c>
      <c r="F3250" s="73">
        <v>0</v>
      </c>
      <c r="G3250" s="73" t="s">
        <v>245</v>
      </c>
      <c r="H3250" s="73" t="s">
        <v>244</v>
      </c>
      <c r="I3250" s="73" t="s">
        <v>288</v>
      </c>
    </row>
    <row r="3251" spans="1:9" x14ac:dyDescent="0.25">
      <c r="A3251" s="73" t="s">
        <v>129</v>
      </c>
      <c r="B3251" s="74">
        <v>46179</v>
      </c>
      <c r="C3251" s="73">
        <v>45</v>
      </c>
      <c r="D3251" s="73">
        <v>19</v>
      </c>
      <c r="E3251" s="75">
        <v>19</v>
      </c>
      <c r="F3251" s="73">
        <v>0</v>
      </c>
      <c r="G3251" s="73" t="s">
        <v>245</v>
      </c>
      <c r="H3251" s="73" t="s">
        <v>244</v>
      </c>
      <c r="I3251" s="73" t="s">
        <v>288</v>
      </c>
    </row>
    <row r="3252" spans="1:9" x14ac:dyDescent="0.25">
      <c r="A3252" s="73" t="s">
        <v>129</v>
      </c>
      <c r="B3252" s="74">
        <v>46186</v>
      </c>
      <c r="C3252" s="73">
        <v>63</v>
      </c>
      <c r="D3252" s="73">
        <v>19</v>
      </c>
      <c r="E3252" s="75">
        <v>19</v>
      </c>
      <c r="F3252" s="73">
        <v>0</v>
      </c>
      <c r="G3252" s="73" t="s">
        <v>245</v>
      </c>
      <c r="H3252" s="73" t="s">
        <v>244</v>
      </c>
      <c r="I3252" s="73" t="s">
        <v>289</v>
      </c>
    </row>
    <row r="3253" spans="1:9" x14ac:dyDescent="0.25">
      <c r="A3253" s="73" t="s">
        <v>129</v>
      </c>
      <c r="B3253" s="74">
        <v>46192</v>
      </c>
      <c r="C3253" s="73">
        <v>45</v>
      </c>
      <c r="D3253" s="73">
        <v>0</v>
      </c>
      <c r="E3253" s="75">
        <v>0</v>
      </c>
      <c r="F3253" s="73">
        <v>0</v>
      </c>
      <c r="G3253" s="73" t="s">
        <v>245</v>
      </c>
      <c r="H3253" s="73" t="s">
        <v>244</v>
      </c>
      <c r="I3253" s="73" t="s">
        <v>288</v>
      </c>
    </row>
    <row r="3254" spans="1:9" x14ac:dyDescent="0.25">
      <c r="A3254" s="73" t="s">
        <v>129</v>
      </c>
      <c r="B3254" s="74">
        <v>46193</v>
      </c>
      <c r="C3254" s="73">
        <v>46</v>
      </c>
      <c r="D3254" s="73">
        <v>11</v>
      </c>
      <c r="E3254" s="75">
        <v>11</v>
      </c>
      <c r="F3254" s="73">
        <v>0</v>
      </c>
      <c r="G3254" s="73" t="s">
        <v>245</v>
      </c>
      <c r="H3254" s="73" t="s">
        <v>244</v>
      </c>
      <c r="I3254" s="73" t="s">
        <v>288</v>
      </c>
    </row>
    <row r="3255" spans="1:9" x14ac:dyDescent="0.25">
      <c r="A3255" s="73" t="s">
        <v>129</v>
      </c>
      <c r="B3255" s="74">
        <v>46200</v>
      </c>
      <c r="C3255" s="73">
        <v>63</v>
      </c>
      <c r="D3255" s="73">
        <v>13</v>
      </c>
      <c r="E3255" s="75">
        <v>13</v>
      </c>
      <c r="F3255" s="73">
        <v>0</v>
      </c>
      <c r="G3255" s="73" t="s">
        <v>245</v>
      </c>
      <c r="H3255" s="73" t="s">
        <v>244</v>
      </c>
      <c r="I3255" s="73" t="s">
        <v>289</v>
      </c>
    </row>
    <row r="3256" spans="1:9" x14ac:dyDescent="0.25">
      <c r="A3256" s="73" t="s">
        <v>129</v>
      </c>
      <c r="B3256" s="74">
        <v>46207</v>
      </c>
      <c r="C3256" s="73">
        <v>46</v>
      </c>
      <c r="D3256" s="73">
        <v>5</v>
      </c>
      <c r="E3256" s="75">
        <v>5</v>
      </c>
      <c r="F3256" s="73">
        <v>0</v>
      </c>
      <c r="G3256" s="73" t="s">
        <v>245</v>
      </c>
      <c r="H3256" s="73" t="s">
        <v>244</v>
      </c>
      <c r="I3256" s="73" t="s">
        <v>288</v>
      </c>
    </row>
    <row r="3257" spans="1:9" x14ac:dyDescent="0.25">
      <c r="A3257" s="73" t="s">
        <v>129</v>
      </c>
      <c r="B3257" s="74">
        <v>46214</v>
      </c>
      <c r="C3257" s="73">
        <v>45</v>
      </c>
      <c r="D3257" s="73">
        <v>9</v>
      </c>
      <c r="E3257" s="75">
        <v>9</v>
      </c>
      <c r="F3257" s="73">
        <v>0</v>
      </c>
      <c r="G3257" s="73" t="s">
        <v>245</v>
      </c>
      <c r="H3257" s="73" t="s">
        <v>244</v>
      </c>
      <c r="I3257" s="73" t="s">
        <v>289</v>
      </c>
    </row>
    <row r="3258" spans="1:9" x14ac:dyDescent="0.25">
      <c r="A3258" s="73" t="s">
        <v>129</v>
      </c>
      <c r="B3258" s="74">
        <v>46166</v>
      </c>
      <c r="C3258" s="73">
        <v>44</v>
      </c>
      <c r="D3258" s="73">
        <v>16</v>
      </c>
      <c r="E3258" s="75">
        <v>16</v>
      </c>
      <c r="F3258" s="73">
        <v>0</v>
      </c>
      <c r="G3258" s="73" t="s">
        <v>245</v>
      </c>
      <c r="H3258" s="73" t="s">
        <v>244</v>
      </c>
      <c r="I3258" s="73" t="s">
        <v>293</v>
      </c>
    </row>
    <row r="3259" spans="1:9" x14ac:dyDescent="0.25">
      <c r="A3259" s="73" t="s">
        <v>309</v>
      </c>
      <c r="B3259" s="74">
        <v>46184</v>
      </c>
      <c r="C3259" s="73">
        <v>36</v>
      </c>
      <c r="D3259" s="73">
        <v>5</v>
      </c>
      <c r="E3259" s="75">
        <v>5</v>
      </c>
      <c r="F3259" s="73">
        <v>0</v>
      </c>
      <c r="G3259" s="73" t="s">
        <v>310</v>
      </c>
      <c r="H3259" s="73" t="s">
        <v>311</v>
      </c>
      <c r="I3259" s="73" t="s">
        <v>288</v>
      </c>
    </row>
    <row r="3260" spans="1:9" x14ac:dyDescent="0.25">
      <c r="A3260" s="73" t="s">
        <v>309</v>
      </c>
      <c r="B3260" s="74">
        <v>46191</v>
      </c>
      <c r="C3260" s="73">
        <v>36</v>
      </c>
      <c r="D3260" s="73">
        <v>3</v>
      </c>
      <c r="E3260" s="75">
        <v>3</v>
      </c>
      <c r="F3260" s="73">
        <v>0</v>
      </c>
      <c r="G3260" s="73" t="s">
        <v>310</v>
      </c>
      <c r="H3260" s="73" t="s">
        <v>311</v>
      </c>
      <c r="I3260" s="73" t="s">
        <v>288</v>
      </c>
    </row>
    <row r="3261" spans="1:9" x14ac:dyDescent="0.25">
      <c r="A3261" s="73" t="s">
        <v>309</v>
      </c>
      <c r="B3261" s="74">
        <v>46198</v>
      </c>
      <c r="C3261" s="73">
        <v>36</v>
      </c>
      <c r="D3261" s="73">
        <v>4</v>
      </c>
      <c r="E3261" s="75">
        <v>4</v>
      </c>
      <c r="F3261" s="73">
        <v>0</v>
      </c>
      <c r="G3261" s="73" t="s">
        <v>310</v>
      </c>
      <c r="H3261" s="73" t="s">
        <v>311</v>
      </c>
      <c r="I3261" s="73" t="s">
        <v>288</v>
      </c>
    </row>
    <row r="3262" spans="1:9" x14ac:dyDescent="0.25">
      <c r="A3262" s="73" t="s">
        <v>309</v>
      </c>
      <c r="B3262" s="74">
        <v>46205</v>
      </c>
      <c r="C3262" s="73">
        <v>36</v>
      </c>
      <c r="D3262" s="73">
        <v>1</v>
      </c>
      <c r="E3262" s="75">
        <v>1</v>
      </c>
      <c r="F3262" s="73">
        <v>0</v>
      </c>
      <c r="G3262" s="73" t="s">
        <v>310</v>
      </c>
      <c r="H3262" s="73" t="s">
        <v>311</v>
      </c>
      <c r="I3262" s="73" t="s">
        <v>288</v>
      </c>
    </row>
    <row r="3263" spans="1:9" x14ac:dyDescent="0.25">
      <c r="A3263" s="73" t="s">
        <v>309</v>
      </c>
      <c r="B3263" s="74">
        <v>46212</v>
      </c>
      <c r="C3263" s="73">
        <v>36</v>
      </c>
      <c r="D3263" s="73">
        <v>12</v>
      </c>
      <c r="E3263" s="75">
        <v>12</v>
      </c>
      <c r="F3263" s="73">
        <v>0</v>
      </c>
      <c r="G3263" s="73" t="s">
        <v>310</v>
      </c>
      <c r="H3263" s="73" t="s">
        <v>311</v>
      </c>
      <c r="I3263" s="73" t="s">
        <v>288</v>
      </c>
    </row>
    <row r="3264" spans="1:9" x14ac:dyDescent="0.25">
      <c r="A3264" s="73" t="s">
        <v>312</v>
      </c>
      <c r="B3264" s="74">
        <v>46184</v>
      </c>
      <c r="C3264" s="73">
        <v>39</v>
      </c>
      <c r="D3264" s="73">
        <v>39</v>
      </c>
      <c r="E3264" s="75">
        <v>39</v>
      </c>
      <c r="F3264" s="73">
        <v>0</v>
      </c>
      <c r="G3264" s="73" t="s">
        <v>313</v>
      </c>
      <c r="H3264" s="73" t="s">
        <v>314</v>
      </c>
      <c r="I3264" s="73" t="s">
        <v>288</v>
      </c>
    </row>
    <row r="3265" spans="1:10" x14ac:dyDescent="0.25">
      <c r="A3265" s="73" t="s">
        <v>312</v>
      </c>
      <c r="B3265" s="74">
        <v>46191</v>
      </c>
      <c r="C3265" s="73">
        <v>38</v>
      </c>
      <c r="D3265" s="73">
        <v>13</v>
      </c>
      <c r="E3265" s="75">
        <v>13</v>
      </c>
      <c r="F3265" s="73">
        <v>0</v>
      </c>
      <c r="G3265" s="73" t="s">
        <v>313</v>
      </c>
      <c r="H3265" s="73" t="s">
        <v>314</v>
      </c>
      <c r="I3265" s="73" t="s">
        <v>288</v>
      </c>
    </row>
    <row r="3266" spans="1:10" x14ac:dyDescent="0.25">
      <c r="A3266" s="73" t="s">
        <v>312</v>
      </c>
      <c r="B3266" s="74">
        <v>46198</v>
      </c>
      <c r="C3266" s="73">
        <v>38</v>
      </c>
      <c r="D3266" s="73">
        <v>34</v>
      </c>
      <c r="E3266" s="75">
        <v>34</v>
      </c>
      <c r="F3266" s="73">
        <v>0</v>
      </c>
      <c r="G3266" s="73" t="s">
        <v>313</v>
      </c>
      <c r="H3266" s="73" t="s">
        <v>314</v>
      </c>
      <c r="I3266" s="73" t="s">
        <v>288</v>
      </c>
    </row>
    <row r="3267" spans="1:10" x14ac:dyDescent="0.25">
      <c r="A3267" s="73" t="s">
        <v>312</v>
      </c>
      <c r="B3267" s="74">
        <v>46205</v>
      </c>
      <c r="C3267" s="73">
        <v>38</v>
      </c>
      <c r="D3267" s="73">
        <v>28</v>
      </c>
      <c r="E3267" s="75">
        <v>28</v>
      </c>
      <c r="F3267" s="73">
        <v>0</v>
      </c>
      <c r="G3267" s="73" t="s">
        <v>313</v>
      </c>
      <c r="H3267" s="73" t="s">
        <v>314</v>
      </c>
      <c r="I3267" s="73" t="s">
        <v>288</v>
      </c>
    </row>
    <row r="3268" spans="1:10" x14ac:dyDescent="0.25">
      <c r="A3268" s="73" t="s">
        <v>312</v>
      </c>
      <c r="B3268" s="74">
        <v>46212</v>
      </c>
      <c r="C3268" s="73">
        <v>38</v>
      </c>
      <c r="D3268" s="73">
        <v>20</v>
      </c>
      <c r="E3268" s="75">
        <v>20</v>
      </c>
      <c r="F3268" s="73">
        <v>0</v>
      </c>
      <c r="G3268" s="73" t="s">
        <v>313</v>
      </c>
      <c r="H3268" s="73" t="s">
        <v>314</v>
      </c>
      <c r="I3268" s="73" t="s">
        <v>288</v>
      </c>
    </row>
    <row r="3269" spans="1:10" x14ac:dyDescent="0.25">
      <c r="A3269" s="73" t="s">
        <v>130</v>
      </c>
      <c r="B3269" s="74">
        <v>46159</v>
      </c>
      <c r="C3269" s="73">
        <v>34</v>
      </c>
      <c r="D3269" s="73">
        <v>14</v>
      </c>
      <c r="E3269" s="75">
        <v>14</v>
      </c>
      <c r="F3269" s="73">
        <v>0</v>
      </c>
      <c r="G3269" s="73" t="s">
        <v>273</v>
      </c>
      <c r="H3269" s="73" t="s">
        <v>272</v>
      </c>
      <c r="I3269" s="73" t="s">
        <v>291</v>
      </c>
      <c r="J3269" s="73"/>
    </row>
    <row r="3270" spans="1:10" x14ac:dyDescent="0.25">
      <c r="A3270" s="73" t="s">
        <v>130</v>
      </c>
      <c r="B3270" s="74">
        <v>46173</v>
      </c>
      <c r="C3270" s="73">
        <v>34</v>
      </c>
      <c r="D3270" s="73">
        <v>34</v>
      </c>
      <c r="E3270" s="75">
        <v>34</v>
      </c>
      <c r="F3270" s="73">
        <v>0</v>
      </c>
      <c r="G3270" s="73" t="s">
        <v>273</v>
      </c>
      <c r="H3270" s="73" t="s">
        <v>272</v>
      </c>
      <c r="I3270" s="73" t="s">
        <v>291</v>
      </c>
      <c r="J3270" s="73"/>
    </row>
    <row r="3271" spans="1:10" x14ac:dyDescent="0.25">
      <c r="A3271" s="73" t="s">
        <v>130</v>
      </c>
      <c r="B3271" s="74">
        <v>46176</v>
      </c>
      <c r="C3271" s="73">
        <v>26</v>
      </c>
      <c r="D3271" s="73">
        <v>12</v>
      </c>
      <c r="E3271" s="75">
        <v>12</v>
      </c>
      <c r="F3271" s="73">
        <v>0</v>
      </c>
      <c r="G3271" s="73" t="s">
        <v>273</v>
      </c>
      <c r="H3271" s="73" t="s">
        <v>272</v>
      </c>
      <c r="I3271" s="73" t="s">
        <v>293</v>
      </c>
      <c r="J3271" s="73"/>
    </row>
    <row r="3272" spans="1:10" x14ac:dyDescent="0.25">
      <c r="A3272" s="73" t="s">
        <v>130</v>
      </c>
      <c r="B3272" s="74">
        <v>46180</v>
      </c>
      <c r="C3272" s="73">
        <v>34</v>
      </c>
      <c r="D3272" s="73">
        <v>11</v>
      </c>
      <c r="E3272" s="75">
        <v>11</v>
      </c>
      <c r="F3272" s="73">
        <v>0</v>
      </c>
      <c r="G3272" s="73" t="s">
        <v>273</v>
      </c>
      <c r="H3272" s="73" t="s">
        <v>272</v>
      </c>
      <c r="I3272" s="73" t="s">
        <v>291</v>
      </c>
      <c r="J3272" s="73"/>
    </row>
    <row r="3273" spans="1:10" x14ac:dyDescent="0.25">
      <c r="A3273" s="73" t="s">
        <v>130</v>
      </c>
      <c r="B3273" s="74">
        <v>46184</v>
      </c>
      <c r="C3273" s="73">
        <v>16</v>
      </c>
      <c r="D3273" s="73">
        <v>6</v>
      </c>
      <c r="E3273" s="75">
        <v>6</v>
      </c>
      <c r="F3273" s="73">
        <v>0</v>
      </c>
      <c r="G3273" s="73" t="s">
        <v>273</v>
      </c>
      <c r="H3273" s="73" t="s">
        <v>272</v>
      </c>
      <c r="I3273" s="73" t="s">
        <v>291</v>
      </c>
      <c r="J3273" s="73"/>
    </row>
    <row r="3274" spans="1:10" x14ac:dyDescent="0.25">
      <c r="A3274" s="73" t="s">
        <v>130</v>
      </c>
      <c r="B3274" s="74">
        <v>46187</v>
      </c>
      <c r="C3274" s="73">
        <v>34</v>
      </c>
      <c r="D3274" s="73">
        <v>11</v>
      </c>
      <c r="E3274" s="75">
        <v>11</v>
      </c>
      <c r="F3274" s="73">
        <v>0</v>
      </c>
      <c r="G3274" s="73" t="s">
        <v>273</v>
      </c>
      <c r="H3274" s="73" t="s">
        <v>272</v>
      </c>
      <c r="I3274" s="73" t="s">
        <v>291</v>
      </c>
      <c r="J3274" s="73"/>
    </row>
    <row r="3275" spans="1:10" x14ac:dyDescent="0.25">
      <c r="A3275" s="73" t="s">
        <v>130</v>
      </c>
      <c r="B3275" s="74">
        <v>46190</v>
      </c>
      <c r="C3275" s="73">
        <v>16</v>
      </c>
      <c r="D3275" s="73">
        <v>9</v>
      </c>
      <c r="E3275" s="75">
        <v>9</v>
      </c>
      <c r="F3275" s="73">
        <v>0</v>
      </c>
      <c r="G3275" s="73" t="s">
        <v>273</v>
      </c>
      <c r="H3275" s="73" t="s">
        <v>272</v>
      </c>
      <c r="I3275" s="73" t="s">
        <v>291</v>
      </c>
      <c r="J3275" s="73"/>
    </row>
    <row r="3276" spans="1:10" x14ac:dyDescent="0.25">
      <c r="A3276" s="73" t="s">
        <v>130</v>
      </c>
      <c r="B3276" s="74">
        <v>46194</v>
      </c>
      <c r="C3276" s="73">
        <v>34</v>
      </c>
      <c r="D3276" s="73">
        <v>2</v>
      </c>
      <c r="E3276" s="75">
        <v>2</v>
      </c>
      <c r="F3276" s="73">
        <v>0</v>
      </c>
      <c r="G3276" s="73" t="s">
        <v>273</v>
      </c>
      <c r="H3276" s="73" t="s">
        <v>272</v>
      </c>
      <c r="I3276" s="73" t="s">
        <v>291</v>
      </c>
      <c r="J3276" s="73"/>
    </row>
    <row r="3277" spans="1:10" x14ac:dyDescent="0.25">
      <c r="A3277" s="73" t="s">
        <v>130</v>
      </c>
      <c r="B3277" s="74">
        <v>46198</v>
      </c>
      <c r="C3277" s="73">
        <v>16</v>
      </c>
      <c r="D3277" s="73">
        <v>2</v>
      </c>
      <c r="E3277" s="75">
        <v>2</v>
      </c>
      <c r="F3277" s="73">
        <v>0</v>
      </c>
      <c r="G3277" s="73" t="s">
        <v>273</v>
      </c>
      <c r="H3277" s="73" t="s">
        <v>272</v>
      </c>
      <c r="I3277" s="73" t="s">
        <v>291</v>
      </c>
      <c r="J3277" s="73"/>
    </row>
    <row r="3278" spans="1:10" x14ac:dyDescent="0.25">
      <c r="A3278" s="73" t="s">
        <v>130</v>
      </c>
      <c r="B3278" s="74">
        <v>46201</v>
      </c>
      <c r="C3278" s="73">
        <v>34</v>
      </c>
      <c r="D3278" s="73">
        <v>8</v>
      </c>
      <c r="E3278" s="75">
        <v>8</v>
      </c>
      <c r="F3278" s="73">
        <v>0</v>
      </c>
      <c r="G3278" s="73" t="s">
        <v>273</v>
      </c>
      <c r="H3278" s="73" t="s">
        <v>272</v>
      </c>
      <c r="I3278" s="73" t="s">
        <v>291</v>
      </c>
      <c r="J3278" s="73"/>
    </row>
    <row r="3279" spans="1:10" x14ac:dyDescent="0.25">
      <c r="A3279" s="73" t="s">
        <v>130</v>
      </c>
      <c r="B3279" s="74">
        <v>46204</v>
      </c>
      <c r="C3279" s="73">
        <v>34</v>
      </c>
      <c r="D3279" s="73">
        <v>7</v>
      </c>
      <c r="E3279" s="75">
        <v>7</v>
      </c>
      <c r="F3279" s="73">
        <v>0</v>
      </c>
      <c r="G3279" s="73" t="s">
        <v>273</v>
      </c>
      <c r="H3279" s="73" t="s">
        <v>272</v>
      </c>
      <c r="I3279" s="73" t="s">
        <v>291</v>
      </c>
      <c r="J3279" s="73"/>
    </row>
    <row r="3280" spans="1:10" x14ac:dyDescent="0.25">
      <c r="A3280" s="73" t="s">
        <v>130</v>
      </c>
      <c r="B3280" s="74">
        <v>46208</v>
      </c>
      <c r="C3280" s="73">
        <v>34</v>
      </c>
      <c r="D3280" s="73">
        <v>5</v>
      </c>
      <c r="E3280" s="75">
        <v>5</v>
      </c>
      <c r="F3280" s="73">
        <v>0</v>
      </c>
      <c r="G3280" s="73" t="s">
        <v>273</v>
      </c>
      <c r="H3280" s="73" t="s">
        <v>272</v>
      </c>
      <c r="I3280" s="73" t="s">
        <v>291</v>
      </c>
      <c r="J3280" s="73"/>
    </row>
    <row r="3281" spans="1:10" x14ac:dyDescent="0.25">
      <c r="A3281" s="73" t="s">
        <v>130</v>
      </c>
      <c r="B3281" s="74">
        <v>46211</v>
      </c>
      <c r="C3281" s="73">
        <v>34</v>
      </c>
      <c r="D3281" s="73">
        <v>0</v>
      </c>
      <c r="E3281" s="75">
        <v>0</v>
      </c>
      <c r="F3281" s="73">
        <v>0</v>
      </c>
      <c r="G3281" s="73" t="s">
        <v>273</v>
      </c>
      <c r="H3281" s="73" t="s">
        <v>272</v>
      </c>
      <c r="I3281" s="73" t="s">
        <v>291</v>
      </c>
      <c r="J3281" s="73"/>
    </row>
    <row r="3282" spans="1:10" x14ac:dyDescent="0.25">
      <c r="A3282" s="73" t="s">
        <v>130</v>
      </c>
      <c r="B3282" s="74">
        <v>46215</v>
      </c>
      <c r="C3282" s="73">
        <v>34</v>
      </c>
      <c r="D3282" s="73">
        <v>6</v>
      </c>
      <c r="E3282" s="75">
        <v>6</v>
      </c>
      <c r="F3282" s="73">
        <v>0</v>
      </c>
      <c r="G3282" s="73" t="s">
        <v>273</v>
      </c>
      <c r="H3282" s="73" t="s">
        <v>272</v>
      </c>
      <c r="I3282" s="73" t="s">
        <v>291</v>
      </c>
      <c r="J3282" s="73"/>
    </row>
    <row r="3283" spans="1:10" x14ac:dyDescent="0.25">
      <c r="A3283" s="73" t="s">
        <v>130</v>
      </c>
      <c r="B3283" s="74">
        <v>46167</v>
      </c>
      <c r="C3283" s="73">
        <v>22</v>
      </c>
      <c r="D3283" s="73">
        <v>19</v>
      </c>
      <c r="E3283" s="75">
        <v>19</v>
      </c>
      <c r="F3283" s="73">
        <v>0</v>
      </c>
      <c r="G3283" s="73" t="s">
        <v>273</v>
      </c>
      <c r="H3283" s="73" t="s">
        <v>272</v>
      </c>
      <c r="I3283" s="73" t="s">
        <v>293</v>
      </c>
      <c r="J3283" s="73"/>
    </row>
    <row r="3284" spans="1:10" x14ac:dyDescent="0.25">
      <c r="A3284" s="73" t="s">
        <v>131</v>
      </c>
      <c r="B3284" s="74">
        <v>46159</v>
      </c>
      <c r="C3284" s="73">
        <v>21</v>
      </c>
      <c r="D3284" s="73">
        <v>19</v>
      </c>
      <c r="E3284" s="75">
        <v>19</v>
      </c>
      <c r="F3284" s="73">
        <v>0</v>
      </c>
      <c r="G3284" s="73" t="s">
        <v>275</v>
      </c>
      <c r="H3284" s="73" t="s">
        <v>274</v>
      </c>
      <c r="I3284" s="73" t="s">
        <v>291</v>
      </c>
      <c r="J3284" s="73"/>
    </row>
    <row r="3285" spans="1:10" x14ac:dyDescent="0.25">
      <c r="A3285" s="73" t="s">
        <v>131</v>
      </c>
      <c r="B3285" s="74">
        <v>46173</v>
      </c>
      <c r="C3285" s="73">
        <v>21</v>
      </c>
      <c r="D3285" s="73">
        <v>21</v>
      </c>
      <c r="E3285" s="75">
        <v>21</v>
      </c>
      <c r="F3285" s="73">
        <v>0</v>
      </c>
      <c r="G3285" s="73" t="s">
        <v>275</v>
      </c>
      <c r="H3285" s="73" t="s">
        <v>274</v>
      </c>
      <c r="I3285" s="73" t="s">
        <v>291</v>
      </c>
      <c r="J3285" s="73"/>
    </row>
    <row r="3286" spans="1:10" x14ac:dyDescent="0.25">
      <c r="A3286" s="73" t="s">
        <v>131</v>
      </c>
      <c r="B3286" s="74">
        <v>46176</v>
      </c>
      <c r="C3286" s="73">
        <v>19</v>
      </c>
      <c r="D3286" s="73">
        <v>19</v>
      </c>
      <c r="E3286" s="75">
        <v>19</v>
      </c>
      <c r="F3286" s="73">
        <v>0</v>
      </c>
      <c r="G3286" s="73" t="s">
        <v>275</v>
      </c>
      <c r="H3286" s="73" t="s">
        <v>274</v>
      </c>
      <c r="I3286" s="73" t="s">
        <v>293</v>
      </c>
      <c r="J3286" s="73"/>
    </row>
    <row r="3287" spans="1:10" x14ac:dyDescent="0.25">
      <c r="A3287" s="73" t="s">
        <v>131</v>
      </c>
      <c r="B3287" s="74">
        <v>46180</v>
      </c>
      <c r="C3287" s="73">
        <v>20</v>
      </c>
      <c r="D3287" s="73">
        <v>16</v>
      </c>
      <c r="E3287" s="75">
        <v>16</v>
      </c>
      <c r="F3287" s="73">
        <v>0</v>
      </c>
      <c r="G3287" s="73" t="s">
        <v>275</v>
      </c>
      <c r="H3287" s="73" t="s">
        <v>274</v>
      </c>
      <c r="I3287" s="73" t="s">
        <v>291</v>
      </c>
      <c r="J3287" s="73"/>
    </row>
    <row r="3288" spans="1:10" x14ac:dyDescent="0.25">
      <c r="A3288" s="73" t="s">
        <v>131</v>
      </c>
      <c r="B3288" s="74">
        <v>46184</v>
      </c>
      <c r="C3288" s="73">
        <v>20</v>
      </c>
      <c r="D3288" s="73">
        <v>15</v>
      </c>
      <c r="E3288" s="75">
        <v>15</v>
      </c>
      <c r="F3288" s="73">
        <v>0</v>
      </c>
      <c r="G3288" s="73" t="s">
        <v>275</v>
      </c>
      <c r="H3288" s="73" t="s">
        <v>274</v>
      </c>
      <c r="I3288" s="73" t="s">
        <v>291</v>
      </c>
      <c r="J3288" s="73"/>
    </row>
    <row r="3289" spans="1:10" x14ac:dyDescent="0.25">
      <c r="A3289" s="73" t="s">
        <v>131</v>
      </c>
      <c r="B3289" s="74">
        <v>46187</v>
      </c>
      <c r="C3289" s="73">
        <v>20</v>
      </c>
      <c r="D3289" s="73">
        <v>20</v>
      </c>
      <c r="E3289" s="75">
        <v>20</v>
      </c>
      <c r="F3289" s="73">
        <v>0</v>
      </c>
      <c r="G3289" s="73" t="s">
        <v>275</v>
      </c>
      <c r="H3289" s="73" t="s">
        <v>274</v>
      </c>
      <c r="I3289" s="73" t="s">
        <v>291</v>
      </c>
      <c r="J3289" s="73"/>
    </row>
    <row r="3290" spans="1:10" x14ac:dyDescent="0.25">
      <c r="A3290" s="73" t="s">
        <v>131</v>
      </c>
      <c r="B3290" s="74">
        <v>46190</v>
      </c>
      <c r="C3290" s="73">
        <v>20</v>
      </c>
      <c r="D3290" s="73">
        <v>18</v>
      </c>
      <c r="E3290" s="75">
        <v>18</v>
      </c>
      <c r="F3290" s="73">
        <v>0</v>
      </c>
      <c r="G3290" s="73" t="s">
        <v>275</v>
      </c>
      <c r="H3290" s="73" t="s">
        <v>274</v>
      </c>
      <c r="I3290" s="73" t="s">
        <v>291</v>
      </c>
      <c r="J3290" s="73"/>
    </row>
    <row r="3291" spans="1:10" x14ac:dyDescent="0.25">
      <c r="A3291" s="73" t="s">
        <v>131</v>
      </c>
      <c r="B3291" s="74">
        <v>46194</v>
      </c>
      <c r="C3291" s="73">
        <v>20</v>
      </c>
      <c r="D3291" s="73">
        <v>14</v>
      </c>
      <c r="E3291" s="75">
        <v>14</v>
      </c>
      <c r="F3291" s="73">
        <v>0</v>
      </c>
      <c r="G3291" s="73" t="s">
        <v>275</v>
      </c>
      <c r="H3291" s="73" t="s">
        <v>274</v>
      </c>
      <c r="I3291" s="73" t="s">
        <v>291</v>
      </c>
      <c r="J3291" s="73"/>
    </row>
    <row r="3292" spans="1:10" x14ac:dyDescent="0.25">
      <c r="A3292" s="73" t="s">
        <v>131</v>
      </c>
      <c r="B3292" s="74">
        <v>46198</v>
      </c>
      <c r="C3292" s="73">
        <v>20</v>
      </c>
      <c r="D3292" s="73">
        <v>3</v>
      </c>
      <c r="E3292" s="75">
        <v>3</v>
      </c>
      <c r="F3292" s="73">
        <v>0</v>
      </c>
      <c r="G3292" s="73" t="s">
        <v>275</v>
      </c>
      <c r="H3292" s="73" t="s">
        <v>274</v>
      </c>
      <c r="I3292" s="73" t="s">
        <v>291</v>
      </c>
      <c r="J3292" s="73"/>
    </row>
    <row r="3293" spans="1:10" x14ac:dyDescent="0.25">
      <c r="A3293" s="73" t="s">
        <v>131</v>
      </c>
      <c r="B3293" s="74">
        <v>46201</v>
      </c>
      <c r="C3293" s="73">
        <v>20</v>
      </c>
      <c r="D3293" s="73">
        <v>11</v>
      </c>
      <c r="E3293" s="75">
        <v>11</v>
      </c>
      <c r="F3293" s="73">
        <v>0</v>
      </c>
      <c r="G3293" s="73" t="s">
        <v>275</v>
      </c>
      <c r="H3293" s="73" t="s">
        <v>274</v>
      </c>
      <c r="I3293" s="73" t="s">
        <v>291</v>
      </c>
      <c r="J3293" s="73"/>
    </row>
    <row r="3294" spans="1:10" x14ac:dyDescent="0.25">
      <c r="A3294" s="73" t="s">
        <v>131</v>
      </c>
      <c r="B3294" s="74">
        <v>46204</v>
      </c>
      <c r="C3294" s="73">
        <v>15</v>
      </c>
      <c r="D3294" s="73">
        <v>9</v>
      </c>
      <c r="E3294" s="75">
        <v>9</v>
      </c>
      <c r="F3294" s="73">
        <v>0</v>
      </c>
      <c r="G3294" s="73" t="s">
        <v>275</v>
      </c>
      <c r="H3294" s="73" t="s">
        <v>274</v>
      </c>
      <c r="I3294" s="73" t="s">
        <v>291</v>
      </c>
      <c r="J3294" s="73"/>
    </row>
    <row r="3295" spans="1:10" x14ac:dyDescent="0.25">
      <c r="A3295" s="73" t="s">
        <v>131</v>
      </c>
      <c r="B3295" s="74">
        <v>46208</v>
      </c>
      <c r="C3295" s="73">
        <v>15</v>
      </c>
      <c r="D3295" s="73">
        <v>11</v>
      </c>
      <c r="E3295" s="75">
        <v>11</v>
      </c>
      <c r="F3295" s="73">
        <v>0</v>
      </c>
      <c r="G3295" s="73" t="s">
        <v>275</v>
      </c>
      <c r="H3295" s="73" t="s">
        <v>274</v>
      </c>
      <c r="I3295" s="73" t="s">
        <v>291</v>
      </c>
      <c r="J3295" s="73"/>
    </row>
    <row r="3296" spans="1:10" x14ac:dyDescent="0.25">
      <c r="A3296" s="73" t="s">
        <v>131</v>
      </c>
      <c r="B3296" s="74">
        <v>46211</v>
      </c>
      <c r="C3296" s="73">
        <v>15</v>
      </c>
      <c r="D3296" s="73">
        <v>0</v>
      </c>
      <c r="E3296" s="75">
        <v>0</v>
      </c>
      <c r="F3296" s="73">
        <v>0</v>
      </c>
      <c r="G3296" s="73" t="s">
        <v>275</v>
      </c>
      <c r="H3296" s="73" t="s">
        <v>274</v>
      </c>
      <c r="I3296" s="73" t="s">
        <v>291</v>
      </c>
      <c r="J3296" s="73"/>
    </row>
    <row r="3297" spans="1:10" x14ac:dyDescent="0.25">
      <c r="A3297" s="73" t="s">
        <v>131</v>
      </c>
      <c r="B3297" s="74">
        <v>46215</v>
      </c>
      <c r="C3297" s="73">
        <v>15</v>
      </c>
      <c r="D3297" s="73">
        <v>0</v>
      </c>
      <c r="E3297" s="75">
        <v>0</v>
      </c>
      <c r="F3297" s="73">
        <v>0</v>
      </c>
      <c r="G3297" s="73" t="s">
        <v>275</v>
      </c>
      <c r="H3297" s="73" t="s">
        <v>274</v>
      </c>
      <c r="I3297" s="73" t="s">
        <v>291</v>
      </c>
      <c r="J3297" s="73"/>
    </row>
    <row r="3298" spans="1:10" x14ac:dyDescent="0.25">
      <c r="A3298" s="73" t="s">
        <v>131</v>
      </c>
      <c r="B3298" s="74">
        <v>46167</v>
      </c>
      <c r="C3298" s="73">
        <v>22</v>
      </c>
      <c r="D3298" s="73">
        <v>22</v>
      </c>
      <c r="E3298" s="75">
        <v>22</v>
      </c>
      <c r="F3298" s="73">
        <v>0</v>
      </c>
      <c r="G3298" s="73" t="s">
        <v>275</v>
      </c>
      <c r="H3298" s="73" t="s">
        <v>274</v>
      </c>
      <c r="I3298" s="73" t="s">
        <v>293</v>
      </c>
      <c r="J3298" s="73"/>
    </row>
    <row r="3299" spans="1:10" x14ac:dyDescent="0.25">
      <c r="A3299" s="73" t="s">
        <v>132</v>
      </c>
      <c r="B3299" s="74">
        <v>46156</v>
      </c>
      <c r="C3299" s="73">
        <v>120</v>
      </c>
      <c r="D3299" s="73">
        <v>107</v>
      </c>
      <c r="E3299" s="75">
        <v>107</v>
      </c>
      <c r="F3299" s="73">
        <v>0</v>
      </c>
      <c r="G3299" s="73" t="s">
        <v>247</v>
      </c>
      <c r="H3299" s="73" t="s">
        <v>246</v>
      </c>
      <c r="I3299" s="73" t="s">
        <v>290</v>
      </c>
      <c r="J3299" s="73"/>
    </row>
    <row r="3300" spans="1:10" x14ac:dyDescent="0.25">
      <c r="A3300" s="73" t="s">
        <v>132</v>
      </c>
      <c r="B3300" s="74">
        <v>46158</v>
      </c>
      <c r="C3300" s="73">
        <v>120</v>
      </c>
      <c r="D3300" s="73">
        <v>109</v>
      </c>
      <c r="E3300" s="75">
        <v>109</v>
      </c>
      <c r="F3300" s="73">
        <v>0</v>
      </c>
      <c r="G3300" s="73" t="s">
        <v>247</v>
      </c>
      <c r="H3300" s="73" t="s">
        <v>246</v>
      </c>
      <c r="I3300" s="73" t="s">
        <v>290</v>
      </c>
      <c r="J3300" s="73"/>
    </row>
    <row r="3301" spans="1:10" x14ac:dyDescent="0.25">
      <c r="A3301" s="73" t="s">
        <v>132</v>
      </c>
      <c r="B3301" s="74">
        <v>46163</v>
      </c>
      <c r="C3301" s="73">
        <v>120</v>
      </c>
      <c r="D3301" s="73">
        <v>107</v>
      </c>
      <c r="E3301" s="75">
        <v>107</v>
      </c>
      <c r="F3301" s="73">
        <v>0</v>
      </c>
      <c r="G3301" s="73" t="s">
        <v>247</v>
      </c>
      <c r="H3301" s="73" t="s">
        <v>246</v>
      </c>
      <c r="I3301" s="73" t="s">
        <v>290</v>
      </c>
      <c r="J3301" s="73"/>
    </row>
    <row r="3302" spans="1:10" x14ac:dyDescent="0.25">
      <c r="A3302" s="73" t="s">
        <v>132</v>
      </c>
      <c r="B3302" s="74">
        <v>46165</v>
      </c>
      <c r="C3302" s="73">
        <v>120</v>
      </c>
      <c r="D3302" s="73">
        <v>101</v>
      </c>
      <c r="E3302" s="75">
        <v>101</v>
      </c>
      <c r="F3302" s="73">
        <v>0</v>
      </c>
      <c r="G3302" s="73" t="s">
        <v>247</v>
      </c>
      <c r="H3302" s="73" t="s">
        <v>246</v>
      </c>
      <c r="I3302" s="73" t="s">
        <v>290</v>
      </c>
      <c r="J3302" s="73"/>
    </row>
    <row r="3303" spans="1:10" x14ac:dyDescent="0.25">
      <c r="A3303" s="73" t="s">
        <v>132</v>
      </c>
      <c r="B3303" s="74">
        <v>46170</v>
      </c>
      <c r="C3303" s="73">
        <v>120</v>
      </c>
      <c r="D3303" s="73">
        <v>39</v>
      </c>
      <c r="E3303" s="75">
        <v>39</v>
      </c>
      <c r="F3303" s="73">
        <v>75</v>
      </c>
      <c r="G3303" s="73" t="s">
        <v>247</v>
      </c>
      <c r="H3303" s="73" t="s">
        <v>246</v>
      </c>
      <c r="I3303" s="73" t="s">
        <v>290</v>
      </c>
      <c r="J3303" s="73"/>
    </row>
    <row r="3304" spans="1:10" x14ac:dyDescent="0.25">
      <c r="A3304" s="73" t="s">
        <v>132</v>
      </c>
      <c r="B3304" s="74">
        <v>46172</v>
      </c>
      <c r="C3304" s="73">
        <v>120</v>
      </c>
      <c r="D3304" s="73">
        <v>87</v>
      </c>
      <c r="E3304" s="75">
        <v>87</v>
      </c>
      <c r="F3304" s="73">
        <v>15</v>
      </c>
      <c r="G3304" s="73" t="s">
        <v>247</v>
      </c>
      <c r="H3304" s="73" t="s">
        <v>246</v>
      </c>
      <c r="I3304" s="73" t="s">
        <v>290</v>
      </c>
      <c r="J3304" s="73"/>
    </row>
    <row r="3305" spans="1:10" x14ac:dyDescent="0.25">
      <c r="A3305" s="73" t="s">
        <v>132</v>
      </c>
      <c r="B3305" s="74">
        <v>46177</v>
      </c>
      <c r="C3305" s="73">
        <v>120</v>
      </c>
      <c r="D3305" s="73">
        <v>34</v>
      </c>
      <c r="E3305" s="75">
        <v>34</v>
      </c>
      <c r="F3305" s="73">
        <v>40</v>
      </c>
      <c r="G3305" s="73" t="s">
        <v>247</v>
      </c>
      <c r="H3305" s="73" t="s">
        <v>246</v>
      </c>
      <c r="I3305" s="73" t="s">
        <v>290</v>
      </c>
      <c r="J3305" s="73"/>
    </row>
    <row r="3306" spans="1:10" x14ac:dyDescent="0.25">
      <c r="A3306" s="73" t="s">
        <v>132</v>
      </c>
      <c r="B3306" s="74">
        <v>46179</v>
      </c>
      <c r="C3306" s="73">
        <v>120</v>
      </c>
      <c r="D3306" s="73">
        <v>21</v>
      </c>
      <c r="E3306" s="75">
        <v>21</v>
      </c>
      <c r="F3306" s="73">
        <v>15</v>
      </c>
      <c r="G3306" s="73" t="s">
        <v>247</v>
      </c>
      <c r="H3306" s="73" t="s">
        <v>246</v>
      </c>
      <c r="I3306" s="73" t="s">
        <v>290</v>
      </c>
      <c r="J3306" s="73"/>
    </row>
    <row r="3307" spans="1:10" x14ac:dyDescent="0.25">
      <c r="A3307" s="73" t="s">
        <v>132</v>
      </c>
      <c r="B3307" s="74">
        <v>46184</v>
      </c>
      <c r="C3307" s="73">
        <v>120</v>
      </c>
      <c r="D3307" s="73">
        <v>33</v>
      </c>
      <c r="E3307" s="75">
        <v>33</v>
      </c>
      <c r="F3307" s="73">
        <v>27</v>
      </c>
      <c r="G3307" s="73" t="s">
        <v>247</v>
      </c>
      <c r="H3307" s="73" t="s">
        <v>246</v>
      </c>
      <c r="I3307" s="73" t="s">
        <v>290</v>
      </c>
      <c r="J3307" s="73"/>
    </row>
    <row r="3308" spans="1:10" x14ac:dyDescent="0.25">
      <c r="A3308" s="73" t="s">
        <v>132</v>
      </c>
      <c r="B3308" s="74">
        <v>46186</v>
      </c>
      <c r="C3308" s="73">
        <v>120</v>
      </c>
      <c r="D3308" s="73">
        <v>31</v>
      </c>
      <c r="E3308" s="75">
        <v>31</v>
      </c>
      <c r="F3308" s="73">
        <v>15</v>
      </c>
      <c r="G3308" s="73" t="s">
        <v>247</v>
      </c>
      <c r="H3308" s="73" t="s">
        <v>246</v>
      </c>
      <c r="I3308" s="73" t="s">
        <v>290</v>
      </c>
      <c r="J3308" s="73"/>
    </row>
    <row r="3309" spans="1:10" x14ac:dyDescent="0.25">
      <c r="A3309" s="73" t="s">
        <v>132</v>
      </c>
      <c r="B3309" s="74">
        <v>46191</v>
      </c>
      <c r="C3309" s="73">
        <v>120</v>
      </c>
      <c r="D3309" s="73">
        <v>14</v>
      </c>
      <c r="E3309" s="75">
        <v>14</v>
      </c>
      <c r="F3309" s="73">
        <v>25</v>
      </c>
      <c r="G3309" s="73" t="s">
        <v>247</v>
      </c>
      <c r="H3309" s="73" t="s">
        <v>246</v>
      </c>
      <c r="I3309" s="73" t="s">
        <v>290</v>
      </c>
      <c r="J3309" s="73"/>
    </row>
    <row r="3310" spans="1:10" x14ac:dyDescent="0.25">
      <c r="A3310" s="73" t="s">
        <v>132</v>
      </c>
      <c r="B3310" s="74">
        <v>46193</v>
      </c>
      <c r="C3310" s="73">
        <v>120</v>
      </c>
      <c r="D3310" s="73">
        <v>7</v>
      </c>
      <c r="E3310" s="75">
        <v>7</v>
      </c>
      <c r="F3310" s="73">
        <v>18</v>
      </c>
      <c r="G3310" s="73" t="s">
        <v>247</v>
      </c>
      <c r="H3310" s="73" t="s">
        <v>246</v>
      </c>
      <c r="I3310" s="73" t="s">
        <v>290</v>
      </c>
      <c r="J3310" s="73"/>
    </row>
    <row r="3311" spans="1:10" x14ac:dyDescent="0.25">
      <c r="A3311" s="73" t="s">
        <v>132</v>
      </c>
      <c r="B3311" s="74">
        <v>46198</v>
      </c>
      <c r="C3311" s="73">
        <v>120</v>
      </c>
      <c r="D3311" s="73">
        <v>8</v>
      </c>
      <c r="E3311" s="75">
        <v>8</v>
      </c>
      <c r="F3311" s="73">
        <v>72</v>
      </c>
      <c r="G3311" s="73" t="s">
        <v>247</v>
      </c>
      <c r="H3311" s="73" t="s">
        <v>246</v>
      </c>
      <c r="I3311" s="73" t="s">
        <v>290</v>
      </c>
      <c r="J3311" s="73"/>
    </row>
    <row r="3312" spans="1:10" x14ac:dyDescent="0.25">
      <c r="A3312" s="73" t="s">
        <v>132</v>
      </c>
      <c r="B3312" s="74">
        <v>46200</v>
      </c>
      <c r="C3312" s="73">
        <v>120</v>
      </c>
      <c r="D3312" s="73">
        <v>3</v>
      </c>
      <c r="E3312" s="75">
        <v>3</v>
      </c>
      <c r="F3312" s="73">
        <v>15</v>
      </c>
      <c r="G3312" s="73" t="s">
        <v>247</v>
      </c>
      <c r="H3312" s="73" t="s">
        <v>246</v>
      </c>
      <c r="I3312" s="73" t="s">
        <v>290</v>
      </c>
      <c r="J3312" s="73"/>
    </row>
    <row r="3313" spans="1:10" x14ac:dyDescent="0.25">
      <c r="A3313" s="73" t="s">
        <v>132</v>
      </c>
      <c r="B3313" s="74">
        <v>46205</v>
      </c>
      <c r="C3313" s="73">
        <v>120</v>
      </c>
      <c r="D3313" s="73">
        <v>29</v>
      </c>
      <c r="E3313" s="75">
        <v>29</v>
      </c>
      <c r="F3313" s="73">
        <v>30</v>
      </c>
      <c r="G3313" s="73" t="s">
        <v>247</v>
      </c>
      <c r="H3313" s="73" t="s">
        <v>246</v>
      </c>
      <c r="I3313" s="73" t="s">
        <v>290</v>
      </c>
      <c r="J3313" s="73"/>
    </row>
    <row r="3314" spans="1:10" x14ac:dyDescent="0.25">
      <c r="A3314" s="73" t="s">
        <v>132</v>
      </c>
      <c r="B3314" s="74">
        <v>46207</v>
      </c>
      <c r="C3314" s="73">
        <v>120</v>
      </c>
      <c r="D3314" s="73">
        <v>3</v>
      </c>
      <c r="E3314" s="75">
        <v>3</v>
      </c>
      <c r="F3314" s="73">
        <v>10</v>
      </c>
      <c r="G3314" s="73" t="s">
        <v>247</v>
      </c>
      <c r="H3314" s="73" t="s">
        <v>246</v>
      </c>
      <c r="I3314" s="73" t="s">
        <v>290</v>
      </c>
      <c r="J3314" s="73"/>
    </row>
    <row r="3315" spans="1:10" x14ac:dyDescent="0.25">
      <c r="A3315" s="73" t="s">
        <v>132</v>
      </c>
      <c r="B3315" s="74">
        <v>46212</v>
      </c>
      <c r="C3315" s="73">
        <v>120</v>
      </c>
      <c r="D3315" s="73">
        <v>2</v>
      </c>
      <c r="E3315" s="75">
        <v>2</v>
      </c>
      <c r="F3315" s="73">
        <v>60</v>
      </c>
      <c r="G3315" s="73" t="s">
        <v>247</v>
      </c>
      <c r="H3315" s="73" t="s">
        <v>246</v>
      </c>
      <c r="I3315" s="73" t="s">
        <v>290</v>
      </c>
      <c r="J3315" s="73"/>
    </row>
    <row r="3316" spans="1:10" x14ac:dyDescent="0.25">
      <c r="A3316" s="73" t="s">
        <v>132</v>
      </c>
      <c r="B3316" s="74">
        <v>46214</v>
      </c>
      <c r="C3316" s="73">
        <v>120</v>
      </c>
      <c r="D3316" s="73">
        <v>3</v>
      </c>
      <c r="E3316" s="75">
        <v>3</v>
      </c>
      <c r="F3316" s="73">
        <v>10</v>
      </c>
      <c r="G3316" s="73" t="s">
        <v>247</v>
      </c>
      <c r="H3316" s="73" t="s">
        <v>246</v>
      </c>
      <c r="I3316" s="73" t="s">
        <v>290</v>
      </c>
      <c r="J3316" s="73"/>
    </row>
    <row r="3317" spans="1:10" x14ac:dyDescent="0.25">
      <c r="A3317" s="73" t="s">
        <v>133</v>
      </c>
      <c r="B3317" s="74">
        <v>46156</v>
      </c>
      <c r="C3317" s="73">
        <v>120</v>
      </c>
      <c r="D3317" s="73">
        <v>108</v>
      </c>
      <c r="E3317" s="75">
        <v>108</v>
      </c>
      <c r="F3317" s="73">
        <v>0</v>
      </c>
      <c r="G3317" s="73" t="s">
        <v>249</v>
      </c>
      <c r="H3317" s="73" t="s">
        <v>248</v>
      </c>
      <c r="I3317" s="73" t="s">
        <v>290</v>
      </c>
      <c r="J3317" s="73"/>
    </row>
    <row r="3318" spans="1:10" x14ac:dyDescent="0.25">
      <c r="A3318" s="73" t="s">
        <v>133</v>
      </c>
      <c r="B3318" s="74">
        <v>46158</v>
      </c>
      <c r="C3318" s="73">
        <v>120</v>
      </c>
      <c r="D3318" s="73">
        <v>107</v>
      </c>
      <c r="E3318" s="75">
        <v>107</v>
      </c>
      <c r="F3318" s="73">
        <v>0</v>
      </c>
      <c r="G3318" s="73" t="s">
        <v>249</v>
      </c>
      <c r="H3318" s="73" t="s">
        <v>248</v>
      </c>
      <c r="I3318" s="73" t="s">
        <v>290</v>
      </c>
      <c r="J3318" s="73"/>
    </row>
    <row r="3319" spans="1:10" x14ac:dyDescent="0.25">
      <c r="A3319" s="73" t="s">
        <v>133</v>
      </c>
      <c r="B3319" s="74">
        <v>46163</v>
      </c>
      <c r="C3319" s="73">
        <v>120</v>
      </c>
      <c r="D3319" s="73">
        <v>71</v>
      </c>
      <c r="E3319" s="75">
        <v>71</v>
      </c>
      <c r="F3319" s="73">
        <v>0</v>
      </c>
      <c r="G3319" s="73" t="s">
        <v>249</v>
      </c>
      <c r="H3319" s="73" t="s">
        <v>248</v>
      </c>
      <c r="I3319" s="73" t="s">
        <v>290</v>
      </c>
      <c r="J3319" s="73"/>
    </row>
    <row r="3320" spans="1:10" x14ac:dyDescent="0.25">
      <c r="A3320" s="73" t="s">
        <v>133</v>
      </c>
      <c r="B3320" s="74">
        <v>46165</v>
      </c>
      <c r="C3320" s="73">
        <v>120</v>
      </c>
      <c r="D3320" s="73">
        <v>100</v>
      </c>
      <c r="E3320" s="75">
        <v>100</v>
      </c>
      <c r="F3320" s="73">
        <v>0</v>
      </c>
      <c r="G3320" s="73" t="s">
        <v>249</v>
      </c>
      <c r="H3320" s="73" t="s">
        <v>248</v>
      </c>
      <c r="I3320" s="73" t="s">
        <v>290</v>
      </c>
      <c r="J3320" s="73"/>
    </row>
    <row r="3321" spans="1:10" x14ac:dyDescent="0.25">
      <c r="A3321" s="73" t="s">
        <v>133</v>
      </c>
      <c r="B3321" s="74">
        <v>46170</v>
      </c>
      <c r="C3321" s="73">
        <v>120</v>
      </c>
      <c r="D3321" s="73">
        <v>77</v>
      </c>
      <c r="E3321" s="75">
        <v>77</v>
      </c>
      <c r="F3321" s="73">
        <v>17</v>
      </c>
      <c r="G3321" s="73" t="s">
        <v>249</v>
      </c>
      <c r="H3321" s="73" t="s">
        <v>248</v>
      </c>
      <c r="I3321" s="73" t="s">
        <v>290</v>
      </c>
      <c r="J3321" s="73"/>
    </row>
    <row r="3322" spans="1:10" x14ac:dyDescent="0.25">
      <c r="A3322" s="73" t="s">
        <v>133</v>
      </c>
      <c r="B3322" s="74">
        <v>46172</v>
      </c>
      <c r="C3322" s="73">
        <v>120</v>
      </c>
      <c r="D3322" s="73">
        <v>28</v>
      </c>
      <c r="E3322" s="75">
        <v>28</v>
      </c>
      <c r="F3322" s="73">
        <v>85</v>
      </c>
      <c r="G3322" s="73" t="s">
        <v>249</v>
      </c>
      <c r="H3322" s="73" t="s">
        <v>248</v>
      </c>
      <c r="I3322" s="73" t="s">
        <v>290</v>
      </c>
      <c r="J3322" s="73"/>
    </row>
    <row r="3323" spans="1:10" x14ac:dyDescent="0.25">
      <c r="A3323" s="73" t="s">
        <v>133</v>
      </c>
      <c r="B3323" s="74">
        <v>46177</v>
      </c>
      <c r="C3323" s="73">
        <v>120</v>
      </c>
      <c r="D3323" s="73">
        <v>54</v>
      </c>
      <c r="E3323" s="75">
        <v>54</v>
      </c>
      <c r="F3323" s="73">
        <v>15</v>
      </c>
      <c r="G3323" s="73" t="s">
        <v>249</v>
      </c>
      <c r="H3323" s="73" t="s">
        <v>248</v>
      </c>
      <c r="I3323" s="73" t="s">
        <v>290</v>
      </c>
      <c r="J3323" s="73"/>
    </row>
    <row r="3324" spans="1:10" x14ac:dyDescent="0.25">
      <c r="A3324" s="73" t="s">
        <v>133</v>
      </c>
      <c r="B3324" s="74">
        <v>46179</v>
      </c>
      <c r="C3324" s="73">
        <v>120</v>
      </c>
      <c r="D3324" s="73">
        <v>42</v>
      </c>
      <c r="E3324" s="75">
        <v>42</v>
      </c>
      <c r="F3324" s="73">
        <v>50</v>
      </c>
      <c r="G3324" s="73" t="s">
        <v>249</v>
      </c>
      <c r="H3324" s="73" t="s">
        <v>248</v>
      </c>
      <c r="I3324" s="73" t="s">
        <v>290</v>
      </c>
      <c r="J3324" s="73"/>
    </row>
    <row r="3325" spans="1:10" x14ac:dyDescent="0.25">
      <c r="A3325" s="73" t="s">
        <v>133</v>
      </c>
      <c r="B3325" s="74">
        <v>46184</v>
      </c>
      <c r="C3325" s="73">
        <v>120</v>
      </c>
      <c r="D3325" s="73">
        <v>31</v>
      </c>
      <c r="E3325" s="75">
        <v>31</v>
      </c>
      <c r="F3325" s="73">
        <v>15</v>
      </c>
      <c r="G3325" s="73" t="s">
        <v>249</v>
      </c>
      <c r="H3325" s="73" t="s">
        <v>248</v>
      </c>
      <c r="I3325" s="73" t="s">
        <v>290</v>
      </c>
      <c r="J3325" s="73"/>
    </row>
    <row r="3326" spans="1:10" x14ac:dyDescent="0.25">
      <c r="A3326" s="73" t="s">
        <v>133</v>
      </c>
      <c r="B3326" s="74">
        <v>46186</v>
      </c>
      <c r="C3326" s="73">
        <v>120</v>
      </c>
      <c r="D3326" s="73">
        <v>42</v>
      </c>
      <c r="E3326" s="75">
        <v>42</v>
      </c>
      <c r="F3326" s="73">
        <v>27</v>
      </c>
      <c r="G3326" s="73" t="s">
        <v>249</v>
      </c>
      <c r="H3326" s="73" t="s">
        <v>248</v>
      </c>
      <c r="I3326" s="73" t="s">
        <v>290</v>
      </c>
      <c r="J3326" s="73"/>
    </row>
    <row r="3327" spans="1:10" x14ac:dyDescent="0.25">
      <c r="A3327" s="73" t="s">
        <v>133</v>
      </c>
      <c r="B3327" s="74">
        <v>46191</v>
      </c>
      <c r="C3327" s="73">
        <v>120</v>
      </c>
      <c r="D3327" s="73">
        <v>25</v>
      </c>
      <c r="E3327" s="75">
        <v>25</v>
      </c>
      <c r="F3327" s="73">
        <v>15</v>
      </c>
      <c r="G3327" s="73" t="s">
        <v>249</v>
      </c>
      <c r="H3327" s="73" t="s">
        <v>248</v>
      </c>
      <c r="I3327" s="73" t="s">
        <v>290</v>
      </c>
      <c r="J3327" s="73"/>
    </row>
    <row r="3328" spans="1:10" x14ac:dyDescent="0.25">
      <c r="A3328" s="73" t="s">
        <v>133</v>
      </c>
      <c r="B3328" s="74">
        <v>46193</v>
      </c>
      <c r="C3328" s="73">
        <v>120</v>
      </c>
      <c r="D3328" s="73">
        <v>30</v>
      </c>
      <c r="E3328" s="75">
        <v>30</v>
      </c>
      <c r="F3328" s="73">
        <v>25</v>
      </c>
      <c r="G3328" s="73" t="s">
        <v>249</v>
      </c>
      <c r="H3328" s="73" t="s">
        <v>248</v>
      </c>
      <c r="I3328" s="73" t="s">
        <v>290</v>
      </c>
      <c r="J3328" s="73"/>
    </row>
    <row r="3329" spans="1:10" x14ac:dyDescent="0.25">
      <c r="A3329" s="73" t="s">
        <v>133</v>
      </c>
      <c r="B3329" s="74">
        <v>46198</v>
      </c>
      <c r="C3329" s="73">
        <v>120</v>
      </c>
      <c r="D3329" s="73">
        <v>7</v>
      </c>
      <c r="E3329" s="75">
        <v>7</v>
      </c>
      <c r="F3329" s="73">
        <v>15</v>
      </c>
      <c r="G3329" s="73" t="s">
        <v>249</v>
      </c>
      <c r="H3329" s="73" t="s">
        <v>248</v>
      </c>
      <c r="I3329" s="73" t="s">
        <v>290</v>
      </c>
      <c r="J3329" s="73"/>
    </row>
    <row r="3330" spans="1:10" x14ac:dyDescent="0.25">
      <c r="A3330" s="73" t="s">
        <v>133</v>
      </c>
      <c r="B3330" s="74">
        <v>46200</v>
      </c>
      <c r="C3330" s="73">
        <v>120</v>
      </c>
      <c r="D3330" s="73">
        <v>11</v>
      </c>
      <c r="E3330" s="75">
        <v>11</v>
      </c>
      <c r="F3330" s="73">
        <v>72</v>
      </c>
      <c r="G3330" s="73" t="s">
        <v>249</v>
      </c>
      <c r="H3330" s="73" t="s">
        <v>248</v>
      </c>
      <c r="I3330" s="73" t="s">
        <v>290</v>
      </c>
      <c r="J3330" s="73"/>
    </row>
    <row r="3331" spans="1:10" x14ac:dyDescent="0.25">
      <c r="A3331" s="73" t="s">
        <v>133</v>
      </c>
      <c r="B3331" s="74">
        <v>46205</v>
      </c>
      <c r="C3331" s="73">
        <v>120</v>
      </c>
      <c r="D3331" s="73">
        <v>13</v>
      </c>
      <c r="E3331" s="75">
        <v>13</v>
      </c>
      <c r="F3331" s="73">
        <v>10</v>
      </c>
      <c r="G3331" s="73" t="s">
        <v>249</v>
      </c>
      <c r="H3331" s="73" t="s">
        <v>248</v>
      </c>
      <c r="I3331" s="73" t="s">
        <v>290</v>
      </c>
      <c r="J3331" s="73"/>
    </row>
    <row r="3332" spans="1:10" x14ac:dyDescent="0.25">
      <c r="A3332" s="73" t="s">
        <v>133</v>
      </c>
      <c r="B3332" s="74">
        <v>46207</v>
      </c>
      <c r="C3332" s="73">
        <v>120</v>
      </c>
      <c r="D3332" s="73">
        <v>5</v>
      </c>
      <c r="E3332" s="75">
        <v>5</v>
      </c>
      <c r="F3332" s="73">
        <v>30</v>
      </c>
      <c r="G3332" s="73" t="s">
        <v>249</v>
      </c>
      <c r="H3332" s="73" t="s">
        <v>248</v>
      </c>
      <c r="I3332" s="73" t="s">
        <v>290</v>
      </c>
      <c r="J3332" s="73"/>
    </row>
    <row r="3333" spans="1:10" x14ac:dyDescent="0.25">
      <c r="A3333" s="73" t="s">
        <v>133</v>
      </c>
      <c r="B3333" s="74">
        <v>46212</v>
      </c>
      <c r="C3333" s="73">
        <v>120</v>
      </c>
      <c r="D3333" s="73">
        <v>3</v>
      </c>
      <c r="E3333" s="75">
        <v>3</v>
      </c>
      <c r="F3333" s="73">
        <v>10</v>
      </c>
      <c r="G3333" s="73" t="s">
        <v>249</v>
      </c>
      <c r="H3333" s="73" t="s">
        <v>248</v>
      </c>
      <c r="I3333" s="73" t="s">
        <v>290</v>
      </c>
      <c r="J3333" s="73"/>
    </row>
    <row r="3334" spans="1:10" x14ac:dyDescent="0.25">
      <c r="A3334" s="73" t="s">
        <v>133</v>
      </c>
      <c r="B3334" s="74">
        <v>46214</v>
      </c>
      <c r="C3334" s="73">
        <v>120</v>
      </c>
      <c r="D3334" s="73">
        <v>1</v>
      </c>
      <c r="E3334" s="75">
        <v>1</v>
      </c>
      <c r="F3334" s="73">
        <v>60</v>
      </c>
      <c r="G3334" s="73" t="s">
        <v>249</v>
      </c>
      <c r="H3334" s="73" t="s">
        <v>248</v>
      </c>
      <c r="I3334" s="73" t="s">
        <v>290</v>
      </c>
      <c r="J3334" s="73"/>
    </row>
    <row r="3335" spans="1:10" x14ac:dyDescent="0.25">
      <c r="A3335" s="73" t="s">
        <v>136</v>
      </c>
      <c r="B3335" s="74">
        <v>46158</v>
      </c>
      <c r="C3335" s="73">
        <v>36</v>
      </c>
      <c r="D3335" s="73">
        <v>33</v>
      </c>
      <c r="E3335" s="75">
        <v>33</v>
      </c>
      <c r="F3335" s="73">
        <v>0</v>
      </c>
      <c r="G3335" s="73" t="s">
        <v>251</v>
      </c>
      <c r="H3335" s="73" t="s">
        <v>250</v>
      </c>
      <c r="I3335" s="73" t="s">
        <v>288</v>
      </c>
      <c r="J3335" s="73"/>
    </row>
    <row r="3336" spans="1:10" x14ac:dyDescent="0.25">
      <c r="A3336" s="73" t="s">
        <v>136</v>
      </c>
      <c r="B3336" s="74">
        <v>46165</v>
      </c>
      <c r="C3336" s="73">
        <v>35</v>
      </c>
      <c r="D3336" s="73">
        <v>33</v>
      </c>
      <c r="E3336" s="75">
        <v>33</v>
      </c>
      <c r="F3336" s="73">
        <v>0</v>
      </c>
      <c r="G3336" s="73" t="s">
        <v>251</v>
      </c>
      <c r="H3336" s="73" t="s">
        <v>250</v>
      </c>
      <c r="I3336" s="73" t="s">
        <v>288</v>
      </c>
      <c r="J3336" s="73"/>
    </row>
    <row r="3337" spans="1:10" x14ac:dyDescent="0.25">
      <c r="A3337" s="73" t="s">
        <v>136</v>
      </c>
      <c r="B3337" s="74">
        <v>46171</v>
      </c>
      <c r="C3337" s="73">
        <v>33</v>
      </c>
      <c r="D3337" s="73">
        <v>29</v>
      </c>
      <c r="E3337" s="75">
        <v>29</v>
      </c>
      <c r="F3337" s="73">
        <v>0</v>
      </c>
      <c r="G3337" s="73" t="s">
        <v>251</v>
      </c>
      <c r="H3337" s="73" t="s">
        <v>250</v>
      </c>
      <c r="I3337" s="73" t="s">
        <v>288</v>
      </c>
      <c r="J3337" s="73"/>
    </row>
    <row r="3338" spans="1:10" x14ac:dyDescent="0.25">
      <c r="A3338" s="73" t="s">
        <v>136</v>
      </c>
      <c r="B3338" s="74">
        <v>46172</v>
      </c>
      <c r="C3338" s="73">
        <v>34</v>
      </c>
      <c r="D3338" s="73">
        <v>34</v>
      </c>
      <c r="E3338" s="75">
        <v>34</v>
      </c>
      <c r="F3338" s="73">
        <v>0</v>
      </c>
      <c r="G3338" s="73" t="s">
        <v>251</v>
      </c>
      <c r="H3338" s="73" t="s">
        <v>250</v>
      </c>
      <c r="I3338" s="73" t="s">
        <v>288</v>
      </c>
      <c r="J3338" s="73"/>
    </row>
    <row r="3339" spans="1:10" x14ac:dyDescent="0.25">
      <c r="A3339" s="73" t="s">
        <v>136</v>
      </c>
      <c r="B3339" s="74">
        <v>46179</v>
      </c>
      <c r="C3339" s="73">
        <v>33</v>
      </c>
      <c r="D3339" s="73">
        <v>19</v>
      </c>
      <c r="E3339" s="75">
        <v>19</v>
      </c>
      <c r="F3339" s="73">
        <v>0</v>
      </c>
      <c r="G3339" s="73" t="s">
        <v>251</v>
      </c>
      <c r="H3339" s="73" t="s">
        <v>250</v>
      </c>
      <c r="I3339" s="73" t="s">
        <v>288</v>
      </c>
      <c r="J3339" s="73"/>
    </row>
    <row r="3340" spans="1:10" x14ac:dyDescent="0.25">
      <c r="A3340" s="73" t="s">
        <v>136</v>
      </c>
      <c r="B3340" s="74">
        <v>46186</v>
      </c>
      <c r="C3340" s="73">
        <v>33</v>
      </c>
      <c r="D3340" s="73">
        <v>23</v>
      </c>
      <c r="E3340" s="75">
        <v>23</v>
      </c>
      <c r="F3340" s="73">
        <v>0</v>
      </c>
      <c r="G3340" s="73" t="s">
        <v>251</v>
      </c>
      <c r="H3340" s="73" t="s">
        <v>250</v>
      </c>
      <c r="I3340" s="73" t="s">
        <v>288</v>
      </c>
      <c r="J3340" s="73"/>
    </row>
    <row r="3341" spans="1:10" x14ac:dyDescent="0.25">
      <c r="A3341" s="73" t="s">
        <v>136</v>
      </c>
      <c r="B3341" s="74">
        <v>46193</v>
      </c>
      <c r="C3341" s="73">
        <v>33</v>
      </c>
      <c r="D3341" s="73">
        <v>33</v>
      </c>
      <c r="E3341" s="75">
        <v>33</v>
      </c>
      <c r="F3341" s="73">
        <v>0</v>
      </c>
      <c r="G3341" s="73" t="s">
        <v>251</v>
      </c>
      <c r="H3341" s="73" t="s">
        <v>250</v>
      </c>
      <c r="I3341" s="73" t="s">
        <v>288</v>
      </c>
      <c r="J3341" s="73"/>
    </row>
    <row r="3342" spans="1:10" x14ac:dyDescent="0.25">
      <c r="A3342" s="73" t="s">
        <v>136</v>
      </c>
      <c r="B3342" s="74">
        <v>46200</v>
      </c>
      <c r="C3342" s="73">
        <v>33</v>
      </c>
      <c r="D3342" s="73">
        <v>33</v>
      </c>
      <c r="E3342" s="75">
        <v>33</v>
      </c>
      <c r="F3342" s="73">
        <v>0</v>
      </c>
      <c r="G3342" s="73" t="s">
        <v>251</v>
      </c>
      <c r="H3342" s="73" t="s">
        <v>250</v>
      </c>
      <c r="I3342" s="73" t="s">
        <v>288</v>
      </c>
      <c r="J3342" s="73"/>
    </row>
    <row r="3343" spans="1:10" x14ac:dyDescent="0.25">
      <c r="A3343" s="73" t="s">
        <v>136</v>
      </c>
      <c r="B3343" s="74">
        <v>46207</v>
      </c>
      <c r="C3343" s="73">
        <v>33</v>
      </c>
      <c r="D3343" s="73">
        <v>33</v>
      </c>
      <c r="E3343" s="75">
        <v>33</v>
      </c>
      <c r="F3343" s="73">
        <v>0</v>
      </c>
      <c r="G3343" s="73" t="s">
        <v>251</v>
      </c>
      <c r="H3343" s="73" t="s">
        <v>250</v>
      </c>
      <c r="I3343" s="73" t="s">
        <v>288</v>
      </c>
      <c r="J3343" s="73"/>
    </row>
    <row r="3344" spans="1:10" x14ac:dyDescent="0.25">
      <c r="A3344" s="73" t="s">
        <v>136</v>
      </c>
      <c r="B3344" s="74">
        <v>46214</v>
      </c>
      <c r="C3344" s="73">
        <v>33</v>
      </c>
      <c r="D3344" s="73">
        <v>14</v>
      </c>
      <c r="E3344" s="75">
        <v>14</v>
      </c>
      <c r="F3344" s="73">
        <v>0</v>
      </c>
      <c r="G3344" s="73" t="s">
        <v>251</v>
      </c>
      <c r="H3344" s="73" t="s">
        <v>250</v>
      </c>
      <c r="I3344" s="73" t="s">
        <v>288</v>
      </c>
      <c r="J3344" s="73"/>
    </row>
    <row r="3345" spans="1:10" x14ac:dyDescent="0.25">
      <c r="A3345" s="73" t="s">
        <v>137</v>
      </c>
      <c r="B3345" s="74">
        <v>46158</v>
      </c>
      <c r="C3345" s="73">
        <v>39</v>
      </c>
      <c r="D3345" s="73">
        <v>38</v>
      </c>
      <c r="E3345" s="75">
        <v>38</v>
      </c>
      <c r="F3345" s="73">
        <v>0</v>
      </c>
      <c r="G3345" s="73" t="s">
        <v>253</v>
      </c>
      <c r="H3345" s="73" t="s">
        <v>252</v>
      </c>
      <c r="I3345" s="73" t="s">
        <v>288</v>
      </c>
      <c r="J3345" s="73"/>
    </row>
    <row r="3346" spans="1:10" x14ac:dyDescent="0.25">
      <c r="A3346" s="73" t="s">
        <v>137</v>
      </c>
      <c r="B3346" s="74">
        <v>46165</v>
      </c>
      <c r="C3346" s="73">
        <v>39</v>
      </c>
      <c r="D3346" s="73">
        <v>39</v>
      </c>
      <c r="E3346" s="75">
        <v>39</v>
      </c>
      <c r="F3346" s="73">
        <v>0</v>
      </c>
      <c r="G3346" s="73" t="s">
        <v>253</v>
      </c>
      <c r="H3346" s="73" t="s">
        <v>252</v>
      </c>
      <c r="I3346" s="73" t="s">
        <v>288</v>
      </c>
      <c r="J3346" s="73"/>
    </row>
    <row r="3347" spans="1:10" x14ac:dyDescent="0.25">
      <c r="A3347" s="73" t="s">
        <v>137</v>
      </c>
      <c r="B3347" s="74">
        <v>46171</v>
      </c>
      <c r="C3347" s="73">
        <v>38</v>
      </c>
      <c r="D3347" s="73">
        <v>38</v>
      </c>
      <c r="E3347" s="75">
        <v>38</v>
      </c>
      <c r="F3347" s="73">
        <v>0</v>
      </c>
      <c r="G3347" s="73" t="s">
        <v>253</v>
      </c>
      <c r="H3347" s="73" t="s">
        <v>252</v>
      </c>
      <c r="I3347" s="73" t="s">
        <v>288</v>
      </c>
      <c r="J3347" s="73"/>
    </row>
    <row r="3348" spans="1:10" x14ac:dyDescent="0.25">
      <c r="A3348" s="73" t="s">
        <v>137</v>
      </c>
      <c r="B3348" s="74">
        <v>46172</v>
      </c>
      <c r="C3348" s="73">
        <v>38</v>
      </c>
      <c r="D3348" s="73">
        <v>38</v>
      </c>
      <c r="E3348" s="75">
        <v>38</v>
      </c>
      <c r="F3348" s="73">
        <v>0</v>
      </c>
      <c r="G3348" s="73" t="s">
        <v>253</v>
      </c>
      <c r="H3348" s="73" t="s">
        <v>252</v>
      </c>
      <c r="I3348" s="73" t="s">
        <v>288</v>
      </c>
      <c r="J3348" s="73"/>
    </row>
    <row r="3349" spans="1:10" x14ac:dyDescent="0.25">
      <c r="A3349" s="73" t="s">
        <v>137</v>
      </c>
      <c r="B3349" s="74">
        <v>46179</v>
      </c>
      <c r="C3349" s="73">
        <v>37</v>
      </c>
      <c r="D3349" s="73">
        <v>37</v>
      </c>
      <c r="E3349" s="75">
        <v>37</v>
      </c>
      <c r="F3349" s="73">
        <v>0</v>
      </c>
      <c r="G3349" s="73" t="s">
        <v>253</v>
      </c>
      <c r="H3349" s="73" t="s">
        <v>252</v>
      </c>
      <c r="I3349" s="73" t="s">
        <v>288</v>
      </c>
      <c r="J3349" s="73"/>
    </row>
    <row r="3350" spans="1:10" x14ac:dyDescent="0.25">
      <c r="A3350" s="73" t="s">
        <v>137</v>
      </c>
      <c r="B3350" s="74">
        <v>46186</v>
      </c>
      <c r="C3350" s="73">
        <v>37</v>
      </c>
      <c r="D3350" s="73">
        <v>30</v>
      </c>
      <c r="E3350" s="75">
        <v>30</v>
      </c>
      <c r="F3350" s="73">
        <v>0</v>
      </c>
      <c r="G3350" s="73" t="s">
        <v>253</v>
      </c>
      <c r="H3350" s="73" t="s">
        <v>252</v>
      </c>
      <c r="I3350" s="73" t="s">
        <v>288</v>
      </c>
      <c r="J3350" s="73"/>
    </row>
    <row r="3351" spans="1:10" x14ac:dyDescent="0.25">
      <c r="A3351" s="73" t="s">
        <v>137</v>
      </c>
      <c r="B3351" s="74">
        <v>46193</v>
      </c>
      <c r="C3351" s="73">
        <v>37</v>
      </c>
      <c r="D3351" s="73">
        <v>37</v>
      </c>
      <c r="E3351" s="75">
        <v>37</v>
      </c>
      <c r="F3351" s="73">
        <v>0</v>
      </c>
      <c r="G3351" s="73" t="s">
        <v>253</v>
      </c>
      <c r="H3351" s="73" t="s">
        <v>252</v>
      </c>
      <c r="I3351" s="73" t="s">
        <v>288</v>
      </c>
      <c r="J3351" s="73"/>
    </row>
    <row r="3352" spans="1:10" x14ac:dyDescent="0.25">
      <c r="A3352" s="73" t="s">
        <v>137</v>
      </c>
      <c r="B3352" s="74">
        <v>46200</v>
      </c>
      <c r="C3352" s="73">
        <v>37</v>
      </c>
      <c r="D3352" s="73">
        <v>34</v>
      </c>
      <c r="E3352" s="75">
        <v>34</v>
      </c>
      <c r="F3352" s="73">
        <v>0</v>
      </c>
      <c r="G3352" s="73" t="s">
        <v>253</v>
      </c>
      <c r="H3352" s="73" t="s">
        <v>252</v>
      </c>
      <c r="I3352" s="73" t="s">
        <v>288</v>
      </c>
      <c r="J3352" s="73"/>
    </row>
    <row r="3353" spans="1:10" x14ac:dyDescent="0.25">
      <c r="A3353" s="73" t="s">
        <v>137</v>
      </c>
      <c r="B3353" s="74">
        <v>46207</v>
      </c>
      <c r="C3353" s="73">
        <v>37</v>
      </c>
      <c r="D3353" s="73">
        <v>34</v>
      </c>
      <c r="E3353" s="75">
        <v>34</v>
      </c>
      <c r="F3353" s="73">
        <v>0</v>
      </c>
      <c r="G3353" s="73" t="s">
        <v>253</v>
      </c>
      <c r="H3353" s="73" t="s">
        <v>252</v>
      </c>
      <c r="I3353" s="73" t="s">
        <v>288</v>
      </c>
      <c r="J3353" s="73"/>
    </row>
    <row r="3354" spans="1:10" x14ac:dyDescent="0.25">
      <c r="A3354" s="73" t="s">
        <v>137</v>
      </c>
      <c r="B3354" s="74">
        <v>46214</v>
      </c>
      <c r="C3354" s="73">
        <v>37</v>
      </c>
      <c r="D3354" s="73">
        <v>34</v>
      </c>
      <c r="E3354" s="75">
        <v>34</v>
      </c>
      <c r="F3354" s="73">
        <v>0</v>
      </c>
      <c r="G3354" s="73" t="s">
        <v>253</v>
      </c>
      <c r="H3354" s="73" t="s">
        <v>252</v>
      </c>
      <c r="I3354" s="73" t="s">
        <v>288</v>
      </c>
      <c r="J3354" s="73"/>
    </row>
    <row r="3355" spans="1:10" x14ac:dyDescent="0.25">
      <c r="A3355" s="73" t="s">
        <v>138</v>
      </c>
      <c r="B3355" s="74">
        <v>46154</v>
      </c>
      <c r="C3355" s="73">
        <v>44</v>
      </c>
      <c r="D3355" s="73">
        <v>44</v>
      </c>
      <c r="E3355" s="75">
        <v>44</v>
      </c>
      <c r="F3355" s="73">
        <v>0</v>
      </c>
      <c r="G3355" s="73" t="s">
        <v>255</v>
      </c>
      <c r="H3355" s="73" t="s">
        <v>254</v>
      </c>
      <c r="I3355" s="73" t="s">
        <v>288</v>
      </c>
      <c r="J3355" s="73"/>
    </row>
    <row r="3356" spans="1:10" x14ac:dyDescent="0.25">
      <c r="A3356" s="73" t="s">
        <v>138</v>
      </c>
      <c r="B3356" s="74">
        <v>46157</v>
      </c>
      <c r="C3356" s="73">
        <v>44</v>
      </c>
      <c r="D3356" s="73">
        <v>44</v>
      </c>
      <c r="E3356" s="75">
        <v>44</v>
      </c>
      <c r="F3356" s="73">
        <v>0</v>
      </c>
      <c r="G3356" s="73" t="s">
        <v>255</v>
      </c>
      <c r="H3356" s="73" t="s">
        <v>254</v>
      </c>
      <c r="I3356" s="73" t="s">
        <v>288</v>
      </c>
      <c r="J3356" s="73"/>
    </row>
    <row r="3357" spans="1:10" x14ac:dyDescent="0.25">
      <c r="A3357" s="73" t="s">
        <v>138</v>
      </c>
      <c r="B3357" s="74">
        <v>46159</v>
      </c>
      <c r="C3357" s="73">
        <v>44</v>
      </c>
      <c r="D3357" s="73">
        <v>42</v>
      </c>
      <c r="E3357" s="75">
        <v>42</v>
      </c>
      <c r="F3357" s="73">
        <v>0</v>
      </c>
      <c r="G3357" s="73" t="s">
        <v>255</v>
      </c>
      <c r="H3357" s="73" t="s">
        <v>254</v>
      </c>
      <c r="I3357" s="73" t="s">
        <v>288</v>
      </c>
      <c r="J3357" s="73"/>
    </row>
    <row r="3358" spans="1:10" x14ac:dyDescent="0.25">
      <c r="A3358" s="73" t="s">
        <v>138</v>
      </c>
      <c r="B3358" s="74">
        <v>46161</v>
      </c>
      <c r="C3358" s="73">
        <v>44</v>
      </c>
      <c r="D3358" s="73">
        <v>44</v>
      </c>
      <c r="E3358" s="75">
        <v>44</v>
      </c>
      <c r="F3358" s="73">
        <v>0</v>
      </c>
      <c r="G3358" s="73" t="s">
        <v>255</v>
      </c>
      <c r="H3358" s="73" t="s">
        <v>254</v>
      </c>
      <c r="I3358" s="73" t="s">
        <v>288</v>
      </c>
      <c r="J3358" s="73"/>
    </row>
    <row r="3359" spans="1:10" x14ac:dyDescent="0.25">
      <c r="A3359" s="73" t="s">
        <v>138</v>
      </c>
      <c r="B3359" s="74">
        <v>46164</v>
      </c>
      <c r="C3359" s="73">
        <v>44</v>
      </c>
      <c r="D3359" s="73">
        <v>43</v>
      </c>
      <c r="E3359" s="75">
        <v>43</v>
      </c>
      <c r="F3359" s="73">
        <v>0</v>
      </c>
      <c r="G3359" s="73" t="s">
        <v>255</v>
      </c>
      <c r="H3359" s="73" t="s">
        <v>254</v>
      </c>
      <c r="I3359" s="73" t="s">
        <v>288</v>
      </c>
      <c r="J3359" s="73"/>
    </row>
    <row r="3360" spans="1:10" x14ac:dyDescent="0.25">
      <c r="A3360" s="73" t="s">
        <v>138</v>
      </c>
      <c r="B3360" s="74">
        <v>46166</v>
      </c>
      <c r="C3360" s="73">
        <v>44</v>
      </c>
      <c r="D3360" s="73">
        <v>44</v>
      </c>
      <c r="E3360" s="75">
        <v>44</v>
      </c>
      <c r="F3360" s="73">
        <v>0</v>
      </c>
      <c r="G3360" s="73" t="s">
        <v>255</v>
      </c>
      <c r="H3360" s="73" t="s">
        <v>254</v>
      </c>
      <c r="I3360" s="73" t="s">
        <v>288</v>
      </c>
      <c r="J3360" s="73"/>
    </row>
    <row r="3361" spans="1:10" x14ac:dyDescent="0.25">
      <c r="A3361" s="73" t="s">
        <v>138</v>
      </c>
      <c r="B3361" s="74">
        <v>46168</v>
      </c>
      <c r="C3361" s="73">
        <v>70</v>
      </c>
      <c r="D3361" s="73">
        <v>45</v>
      </c>
      <c r="E3361" s="75">
        <v>45</v>
      </c>
      <c r="F3361" s="73">
        <v>0</v>
      </c>
      <c r="G3361" s="73" t="s">
        <v>255</v>
      </c>
      <c r="H3361" s="73" t="s">
        <v>254</v>
      </c>
      <c r="I3361" s="73" t="s">
        <v>289</v>
      </c>
      <c r="J3361" s="73"/>
    </row>
    <row r="3362" spans="1:10" x14ac:dyDescent="0.25">
      <c r="A3362" s="73" t="s">
        <v>138</v>
      </c>
      <c r="B3362" s="74">
        <v>46171</v>
      </c>
      <c r="C3362" s="73">
        <v>70</v>
      </c>
      <c r="D3362" s="73">
        <v>49</v>
      </c>
      <c r="E3362" s="75">
        <v>49</v>
      </c>
      <c r="F3362" s="73">
        <v>0</v>
      </c>
      <c r="G3362" s="73" t="s">
        <v>255</v>
      </c>
      <c r="H3362" s="73" t="s">
        <v>254</v>
      </c>
      <c r="I3362" s="73" t="s">
        <v>289</v>
      </c>
      <c r="J3362" s="73"/>
    </row>
    <row r="3363" spans="1:10" x14ac:dyDescent="0.25">
      <c r="A3363" s="73" t="s">
        <v>138</v>
      </c>
      <c r="B3363" s="74">
        <v>46173</v>
      </c>
      <c r="C3363" s="73">
        <v>44</v>
      </c>
      <c r="D3363" s="73">
        <v>43</v>
      </c>
      <c r="E3363" s="75">
        <v>43</v>
      </c>
      <c r="F3363" s="73">
        <v>0</v>
      </c>
      <c r="G3363" s="73" t="s">
        <v>255</v>
      </c>
      <c r="H3363" s="73" t="s">
        <v>254</v>
      </c>
      <c r="I3363" s="73" t="s">
        <v>288</v>
      </c>
      <c r="J3363" s="73"/>
    </row>
    <row r="3364" spans="1:10" x14ac:dyDescent="0.25">
      <c r="A3364" s="73" t="s">
        <v>138</v>
      </c>
      <c r="B3364" s="74">
        <v>46175</v>
      </c>
      <c r="C3364" s="73">
        <v>44</v>
      </c>
      <c r="D3364" s="73">
        <v>39</v>
      </c>
      <c r="E3364" s="75">
        <v>39</v>
      </c>
      <c r="F3364" s="73">
        <v>0</v>
      </c>
      <c r="G3364" s="73" t="s">
        <v>255</v>
      </c>
      <c r="H3364" s="73" t="s">
        <v>254</v>
      </c>
      <c r="I3364" s="73" t="s">
        <v>288</v>
      </c>
      <c r="J3364" s="73"/>
    </row>
    <row r="3365" spans="1:10" x14ac:dyDescent="0.25">
      <c r="A3365" s="73" t="s">
        <v>138</v>
      </c>
      <c r="B3365" s="74">
        <v>46178</v>
      </c>
      <c r="C3365" s="73">
        <v>45</v>
      </c>
      <c r="D3365" s="73">
        <v>18</v>
      </c>
      <c r="E3365" s="75">
        <v>18</v>
      </c>
      <c r="F3365" s="73">
        <v>2</v>
      </c>
      <c r="G3365" s="73" t="s">
        <v>255</v>
      </c>
      <c r="H3365" s="73" t="s">
        <v>254</v>
      </c>
      <c r="I3365" s="73" t="s">
        <v>293</v>
      </c>
      <c r="J3365" s="73"/>
    </row>
    <row r="3366" spans="1:10" x14ac:dyDescent="0.25">
      <c r="A3366" s="73" t="s">
        <v>138</v>
      </c>
      <c r="B3366" s="74">
        <v>46180</v>
      </c>
      <c r="C3366" s="73">
        <v>70</v>
      </c>
      <c r="D3366" s="73">
        <v>23</v>
      </c>
      <c r="E3366" s="75">
        <v>23</v>
      </c>
      <c r="F3366" s="73">
        <v>0</v>
      </c>
      <c r="G3366" s="73" t="s">
        <v>255</v>
      </c>
      <c r="H3366" s="73" t="s">
        <v>254</v>
      </c>
      <c r="I3366" s="73" t="s">
        <v>289</v>
      </c>
      <c r="J3366" s="73"/>
    </row>
    <row r="3367" spans="1:10" x14ac:dyDescent="0.25">
      <c r="A3367" s="73" t="s">
        <v>138</v>
      </c>
      <c r="B3367" s="74">
        <v>46182</v>
      </c>
      <c r="C3367" s="73">
        <v>44</v>
      </c>
      <c r="D3367" s="73">
        <v>20</v>
      </c>
      <c r="E3367" s="75">
        <v>20</v>
      </c>
      <c r="F3367" s="73">
        <v>0</v>
      </c>
      <c r="G3367" s="73" t="s">
        <v>255</v>
      </c>
      <c r="H3367" s="73" t="s">
        <v>254</v>
      </c>
      <c r="I3367" s="73" t="s">
        <v>288</v>
      </c>
      <c r="J3367" s="73"/>
    </row>
    <row r="3368" spans="1:10" x14ac:dyDescent="0.25">
      <c r="A3368" s="73" t="s">
        <v>138</v>
      </c>
      <c r="B3368" s="74">
        <v>46185</v>
      </c>
      <c r="C3368" s="73">
        <v>46</v>
      </c>
      <c r="D3368" s="73">
        <v>44</v>
      </c>
      <c r="E3368" s="75">
        <v>44</v>
      </c>
      <c r="F3368" s="73">
        <v>2</v>
      </c>
      <c r="G3368" s="73" t="s">
        <v>255</v>
      </c>
      <c r="H3368" s="73" t="s">
        <v>254</v>
      </c>
      <c r="I3368" s="73" t="s">
        <v>293</v>
      </c>
      <c r="J3368" s="73"/>
    </row>
    <row r="3369" spans="1:10" x14ac:dyDescent="0.25">
      <c r="A3369" s="73" t="s">
        <v>138</v>
      </c>
      <c r="B3369" s="74">
        <v>46187</v>
      </c>
      <c r="C3369" s="73">
        <v>70</v>
      </c>
      <c r="D3369" s="73">
        <v>36</v>
      </c>
      <c r="E3369" s="75">
        <v>36</v>
      </c>
      <c r="F3369" s="73">
        <v>0</v>
      </c>
      <c r="G3369" s="73" t="s">
        <v>255</v>
      </c>
      <c r="H3369" s="73" t="s">
        <v>254</v>
      </c>
      <c r="I3369" s="73" t="s">
        <v>289</v>
      </c>
      <c r="J3369" s="73"/>
    </row>
    <row r="3370" spans="1:10" x14ac:dyDescent="0.25">
      <c r="A3370" s="73" t="s">
        <v>138</v>
      </c>
      <c r="B3370" s="74">
        <v>46189</v>
      </c>
      <c r="C3370" s="73">
        <v>44</v>
      </c>
      <c r="D3370" s="73">
        <v>11</v>
      </c>
      <c r="E3370" s="75">
        <v>11</v>
      </c>
      <c r="F3370" s="73">
        <v>0</v>
      </c>
      <c r="G3370" s="73" t="s">
        <v>255</v>
      </c>
      <c r="H3370" s="73" t="s">
        <v>254</v>
      </c>
      <c r="I3370" s="73" t="s">
        <v>288</v>
      </c>
      <c r="J3370" s="73"/>
    </row>
    <row r="3371" spans="1:10" x14ac:dyDescent="0.25">
      <c r="A3371" s="73" t="s">
        <v>138</v>
      </c>
      <c r="B3371" s="74">
        <v>46192</v>
      </c>
      <c r="C3371" s="73">
        <v>44</v>
      </c>
      <c r="D3371" s="73">
        <v>20</v>
      </c>
      <c r="E3371" s="75">
        <v>20</v>
      </c>
      <c r="F3371" s="73">
        <v>0</v>
      </c>
      <c r="G3371" s="73" t="s">
        <v>255</v>
      </c>
      <c r="H3371" s="73" t="s">
        <v>254</v>
      </c>
      <c r="I3371" s="73" t="s">
        <v>288</v>
      </c>
      <c r="J3371" s="73"/>
    </row>
    <row r="3372" spans="1:10" x14ac:dyDescent="0.25">
      <c r="A3372" s="73" t="s">
        <v>138</v>
      </c>
      <c r="B3372" s="74">
        <v>46194</v>
      </c>
      <c r="C3372" s="73">
        <v>70</v>
      </c>
      <c r="D3372" s="73">
        <v>19</v>
      </c>
      <c r="E3372" s="75">
        <v>19</v>
      </c>
      <c r="F3372" s="73">
        <v>0</v>
      </c>
      <c r="G3372" s="73" t="s">
        <v>255</v>
      </c>
      <c r="H3372" s="73" t="s">
        <v>254</v>
      </c>
      <c r="I3372" s="73" t="s">
        <v>289</v>
      </c>
      <c r="J3372" s="73"/>
    </row>
    <row r="3373" spans="1:10" x14ac:dyDescent="0.25">
      <c r="A3373" s="73" t="s">
        <v>138</v>
      </c>
      <c r="B3373" s="74">
        <v>46196</v>
      </c>
      <c r="C3373" s="73">
        <v>44</v>
      </c>
      <c r="D3373" s="73">
        <v>11</v>
      </c>
      <c r="E3373" s="75">
        <v>11</v>
      </c>
      <c r="F3373" s="73">
        <v>0</v>
      </c>
      <c r="G3373" s="73" t="s">
        <v>255</v>
      </c>
      <c r="H3373" s="73" t="s">
        <v>254</v>
      </c>
      <c r="I3373" s="73" t="s">
        <v>288</v>
      </c>
      <c r="J3373" s="73"/>
    </row>
    <row r="3374" spans="1:10" x14ac:dyDescent="0.25">
      <c r="A3374" s="73" t="s">
        <v>138</v>
      </c>
      <c r="B3374" s="74">
        <v>46199</v>
      </c>
      <c r="C3374" s="73">
        <v>45</v>
      </c>
      <c r="D3374" s="73">
        <v>17</v>
      </c>
      <c r="E3374" s="75">
        <v>17</v>
      </c>
      <c r="F3374" s="73">
        <v>2</v>
      </c>
      <c r="G3374" s="73" t="s">
        <v>255</v>
      </c>
      <c r="H3374" s="73" t="s">
        <v>254</v>
      </c>
      <c r="I3374" s="73" t="s">
        <v>293</v>
      </c>
      <c r="J3374" s="73"/>
    </row>
    <row r="3375" spans="1:10" x14ac:dyDescent="0.25">
      <c r="A3375" s="73" t="s">
        <v>138</v>
      </c>
      <c r="B3375" s="74">
        <v>46201</v>
      </c>
      <c r="C3375" s="73">
        <v>70</v>
      </c>
      <c r="D3375" s="73">
        <v>13</v>
      </c>
      <c r="E3375" s="75">
        <v>13</v>
      </c>
      <c r="F3375" s="73">
        <v>0</v>
      </c>
      <c r="G3375" s="73" t="s">
        <v>255</v>
      </c>
      <c r="H3375" s="73" t="s">
        <v>254</v>
      </c>
      <c r="I3375" s="73" t="s">
        <v>289</v>
      </c>
      <c r="J3375" s="73"/>
    </row>
    <row r="3376" spans="1:10" x14ac:dyDescent="0.25">
      <c r="A3376" s="73" t="s">
        <v>138</v>
      </c>
      <c r="B3376" s="74">
        <v>46203</v>
      </c>
      <c r="C3376" s="73">
        <v>44</v>
      </c>
      <c r="D3376" s="73">
        <v>10</v>
      </c>
      <c r="E3376" s="75">
        <v>10</v>
      </c>
      <c r="F3376" s="73">
        <v>0</v>
      </c>
      <c r="G3376" s="73" t="s">
        <v>255</v>
      </c>
      <c r="H3376" s="73" t="s">
        <v>254</v>
      </c>
      <c r="I3376" s="73" t="s">
        <v>288</v>
      </c>
      <c r="J3376" s="73"/>
    </row>
    <row r="3377" spans="1:10" x14ac:dyDescent="0.25">
      <c r="A3377" s="73" t="s">
        <v>138</v>
      </c>
      <c r="B3377" s="74">
        <v>46206</v>
      </c>
      <c r="C3377" s="73">
        <v>45</v>
      </c>
      <c r="D3377" s="73">
        <v>10</v>
      </c>
      <c r="E3377" s="75">
        <v>10</v>
      </c>
      <c r="F3377" s="73">
        <v>2</v>
      </c>
      <c r="G3377" s="73" t="s">
        <v>255</v>
      </c>
      <c r="H3377" s="73" t="s">
        <v>254</v>
      </c>
      <c r="I3377" s="73" t="s">
        <v>293</v>
      </c>
      <c r="J3377" s="73"/>
    </row>
    <row r="3378" spans="1:10" x14ac:dyDescent="0.25">
      <c r="A3378" s="73" t="s">
        <v>138</v>
      </c>
      <c r="B3378" s="74">
        <v>46208</v>
      </c>
      <c r="C3378" s="73">
        <v>70</v>
      </c>
      <c r="D3378" s="73">
        <v>15</v>
      </c>
      <c r="E3378" s="75">
        <v>15</v>
      </c>
      <c r="F3378" s="73">
        <v>0</v>
      </c>
      <c r="G3378" s="73" t="s">
        <v>255</v>
      </c>
      <c r="H3378" s="73" t="s">
        <v>254</v>
      </c>
      <c r="I3378" s="73" t="s">
        <v>289</v>
      </c>
      <c r="J3378" s="73"/>
    </row>
    <row r="3379" spans="1:10" x14ac:dyDescent="0.25">
      <c r="A3379" s="73" t="s">
        <v>138</v>
      </c>
      <c r="B3379" s="74">
        <v>46210</v>
      </c>
      <c r="C3379" s="73">
        <v>44</v>
      </c>
      <c r="D3379" s="73">
        <v>10</v>
      </c>
      <c r="E3379" s="75">
        <v>10</v>
      </c>
      <c r="F3379" s="73">
        <v>0</v>
      </c>
      <c r="G3379" s="73" t="s">
        <v>255</v>
      </c>
      <c r="H3379" s="73" t="s">
        <v>254</v>
      </c>
      <c r="I3379" s="73" t="s">
        <v>288</v>
      </c>
      <c r="J3379" s="73"/>
    </row>
    <row r="3380" spans="1:10" x14ac:dyDescent="0.25">
      <c r="A3380" s="73" t="s">
        <v>138</v>
      </c>
      <c r="B3380" s="74">
        <v>46213</v>
      </c>
      <c r="C3380" s="73">
        <v>45</v>
      </c>
      <c r="D3380" s="73">
        <v>4</v>
      </c>
      <c r="E3380" s="75">
        <v>4</v>
      </c>
      <c r="F3380" s="73">
        <v>2</v>
      </c>
      <c r="G3380" s="73" t="s">
        <v>255</v>
      </c>
      <c r="H3380" s="73" t="s">
        <v>254</v>
      </c>
      <c r="I3380" s="73" t="s">
        <v>293</v>
      </c>
      <c r="J3380" s="73"/>
    </row>
    <row r="3381" spans="1:10" x14ac:dyDescent="0.25">
      <c r="A3381" s="73" t="s">
        <v>138</v>
      </c>
      <c r="B3381" s="74">
        <v>46215</v>
      </c>
      <c r="C3381" s="73">
        <v>44</v>
      </c>
      <c r="D3381" s="73">
        <v>1</v>
      </c>
      <c r="E3381" s="75">
        <v>1</v>
      </c>
      <c r="F3381" s="73">
        <v>0</v>
      </c>
      <c r="G3381" s="73" t="s">
        <v>255</v>
      </c>
      <c r="H3381" s="73" t="s">
        <v>254</v>
      </c>
      <c r="I3381" s="73" t="s">
        <v>289</v>
      </c>
      <c r="J3381" s="73"/>
    </row>
    <row r="3382" spans="1:10" x14ac:dyDescent="0.25">
      <c r="A3382" s="73" t="s">
        <v>139</v>
      </c>
      <c r="B3382" s="74">
        <v>46154</v>
      </c>
      <c r="C3382" s="73">
        <v>44</v>
      </c>
      <c r="D3382" s="73">
        <v>44</v>
      </c>
      <c r="E3382" s="75">
        <v>44</v>
      </c>
      <c r="F3382" s="73">
        <v>0</v>
      </c>
      <c r="G3382" s="73" t="s">
        <v>257</v>
      </c>
      <c r="H3382" s="73" t="s">
        <v>256</v>
      </c>
      <c r="I3382" s="73" t="s">
        <v>288</v>
      </c>
      <c r="J3382" s="73"/>
    </row>
    <row r="3383" spans="1:10" x14ac:dyDescent="0.25">
      <c r="A3383" s="73" t="s">
        <v>139</v>
      </c>
      <c r="B3383" s="74">
        <v>46157</v>
      </c>
      <c r="C3383" s="73">
        <v>44</v>
      </c>
      <c r="D3383" s="73">
        <v>44</v>
      </c>
      <c r="E3383" s="75">
        <v>44</v>
      </c>
      <c r="F3383" s="73">
        <v>0</v>
      </c>
      <c r="G3383" s="73" t="s">
        <v>257</v>
      </c>
      <c r="H3383" s="73" t="s">
        <v>256</v>
      </c>
      <c r="I3383" s="73" t="s">
        <v>288</v>
      </c>
      <c r="J3383" s="73"/>
    </row>
    <row r="3384" spans="1:10" x14ac:dyDescent="0.25">
      <c r="A3384" s="73" t="s">
        <v>139</v>
      </c>
      <c r="B3384" s="74">
        <v>46159</v>
      </c>
      <c r="C3384" s="73">
        <v>44</v>
      </c>
      <c r="D3384" s="73">
        <v>44</v>
      </c>
      <c r="E3384" s="75">
        <v>44</v>
      </c>
      <c r="F3384" s="73">
        <v>0</v>
      </c>
      <c r="G3384" s="73" t="s">
        <v>257</v>
      </c>
      <c r="H3384" s="73" t="s">
        <v>256</v>
      </c>
      <c r="I3384" s="73" t="s">
        <v>288</v>
      </c>
      <c r="J3384" s="73"/>
    </row>
    <row r="3385" spans="1:10" x14ac:dyDescent="0.25">
      <c r="A3385" s="73" t="s">
        <v>139</v>
      </c>
      <c r="B3385" s="74">
        <v>46161</v>
      </c>
      <c r="C3385" s="73">
        <v>44</v>
      </c>
      <c r="D3385" s="73">
        <v>43</v>
      </c>
      <c r="E3385" s="75">
        <v>43</v>
      </c>
      <c r="F3385" s="73">
        <v>0</v>
      </c>
      <c r="G3385" s="73" t="s">
        <v>257</v>
      </c>
      <c r="H3385" s="73" t="s">
        <v>256</v>
      </c>
      <c r="I3385" s="73" t="s">
        <v>288</v>
      </c>
      <c r="J3385" s="73"/>
    </row>
    <row r="3386" spans="1:10" x14ac:dyDescent="0.25">
      <c r="A3386" s="73" t="s">
        <v>139</v>
      </c>
      <c r="B3386" s="74">
        <v>46164</v>
      </c>
      <c r="C3386" s="73">
        <v>44</v>
      </c>
      <c r="D3386" s="73">
        <v>42</v>
      </c>
      <c r="E3386" s="75">
        <v>42</v>
      </c>
      <c r="F3386" s="73">
        <v>0</v>
      </c>
      <c r="G3386" s="73" t="s">
        <v>257</v>
      </c>
      <c r="H3386" s="73" t="s">
        <v>256</v>
      </c>
      <c r="I3386" s="73" t="s">
        <v>288</v>
      </c>
      <c r="J3386" s="73"/>
    </row>
    <row r="3387" spans="1:10" x14ac:dyDescent="0.25">
      <c r="A3387" s="73" t="s">
        <v>139</v>
      </c>
      <c r="B3387" s="74">
        <v>46166</v>
      </c>
      <c r="C3387" s="73">
        <v>44</v>
      </c>
      <c r="D3387" s="73">
        <v>44</v>
      </c>
      <c r="E3387" s="75">
        <v>44</v>
      </c>
      <c r="F3387" s="73">
        <v>0</v>
      </c>
      <c r="G3387" s="73" t="s">
        <v>257</v>
      </c>
      <c r="H3387" s="73" t="s">
        <v>256</v>
      </c>
      <c r="I3387" s="73" t="s">
        <v>288</v>
      </c>
      <c r="J3387" s="73"/>
    </row>
    <row r="3388" spans="1:10" x14ac:dyDescent="0.25">
      <c r="A3388" s="73" t="s">
        <v>139</v>
      </c>
      <c r="B3388" s="74">
        <v>46168</v>
      </c>
      <c r="C3388" s="73">
        <v>70</v>
      </c>
      <c r="D3388" s="73">
        <v>52</v>
      </c>
      <c r="E3388" s="75">
        <v>52</v>
      </c>
      <c r="F3388" s="73">
        <v>0</v>
      </c>
      <c r="G3388" s="73" t="s">
        <v>257</v>
      </c>
      <c r="H3388" s="73" t="s">
        <v>256</v>
      </c>
      <c r="I3388" s="73" t="s">
        <v>289</v>
      </c>
      <c r="J3388" s="73"/>
    </row>
    <row r="3389" spans="1:10" x14ac:dyDescent="0.25">
      <c r="A3389" s="73" t="s">
        <v>139</v>
      </c>
      <c r="B3389" s="74">
        <v>46171</v>
      </c>
      <c r="C3389" s="73">
        <v>70</v>
      </c>
      <c r="D3389" s="73">
        <v>52</v>
      </c>
      <c r="E3389" s="75">
        <v>52</v>
      </c>
      <c r="F3389" s="73">
        <v>0</v>
      </c>
      <c r="G3389" s="73" t="s">
        <v>257</v>
      </c>
      <c r="H3389" s="73" t="s">
        <v>256</v>
      </c>
      <c r="I3389" s="73" t="s">
        <v>289</v>
      </c>
      <c r="J3389" s="73"/>
    </row>
    <row r="3390" spans="1:10" x14ac:dyDescent="0.25">
      <c r="A3390" s="73" t="s">
        <v>139</v>
      </c>
      <c r="B3390" s="74">
        <v>46173</v>
      </c>
      <c r="C3390" s="73">
        <v>44</v>
      </c>
      <c r="D3390" s="73">
        <v>44</v>
      </c>
      <c r="E3390" s="75">
        <v>44</v>
      </c>
      <c r="F3390" s="73">
        <v>0</v>
      </c>
      <c r="G3390" s="73" t="s">
        <v>257</v>
      </c>
      <c r="H3390" s="73" t="s">
        <v>256</v>
      </c>
      <c r="I3390" s="73" t="s">
        <v>288</v>
      </c>
      <c r="J3390" s="73"/>
    </row>
    <row r="3391" spans="1:10" x14ac:dyDescent="0.25">
      <c r="A3391" s="73" t="s">
        <v>139</v>
      </c>
      <c r="B3391" s="74">
        <v>46175</v>
      </c>
      <c r="C3391" s="73">
        <v>44</v>
      </c>
      <c r="D3391" s="73">
        <v>42</v>
      </c>
      <c r="E3391" s="75">
        <v>42</v>
      </c>
      <c r="F3391" s="73">
        <v>0</v>
      </c>
      <c r="G3391" s="73" t="s">
        <v>257</v>
      </c>
      <c r="H3391" s="73" t="s">
        <v>256</v>
      </c>
      <c r="I3391" s="73" t="s">
        <v>288</v>
      </c>
      <c r="J3391" s="73"/>
    </row>
    <row r="3392" spans="1:10" x14ac:dyDescent="0.25">
      <c r="A3392" s="73" t="s">
        <v>139</v>
      </c>
      <c r="B3392" s="74">
        <v>46178</v>
      </c>
      <c r="C3392" s="73">
        <v>48</v>
      </c>
      <c r="D3392" s="73">
        <v>34</v>
      </c>
      <c r="E3392" s="75">
        <v>34</v>
      </c>
      <c r="F3392" s="73">
        <v>2</v>
      </c>
      <c r="G3392" s="73" t="s">
        <v>257</v>
      </c>
      <c r="H3392" s="73" t="s">
        <v>256</v>
      </c>
      <c r="I3392" s="73" t="s">
        <v>293</v>
      </c>
      <c r="J3392" s="73"/>
    </row>
    <row r="3393" spans="1:10" x14ac:dyDescent="0.25">
      <c r="A3393" s="73" t="s">
        <v>139</v>
      </c>
      <c r="B3393" s="74">
        <v>46180</v>
      </c>
      <c r="C3393" s="73">
        <v>70</v>
      </c>
      <c r="D3393" s="73">
        <v>66</v>
      </c>
      <c r="E3393" s="75">
        <v>66</v>
      </c>
      <c r="F3393" s="73">
        <v>0</v>
      </c>
      <c r="G3393" s="73" t="s">
        <v>257</v>
      </c>
      <c r="H3393" s="73" t="s">
        <v>256</v>
      </c>
      <c r="I3393" s="73" t="s">
        <v>289</v>
      </c>
      <c r="J3393" s="73"/>
    </row>
    <row r="3394" spans="1:10" x14ac:dyDescent="0.25">
      <c r="A3394" s="73" t="s">
        <v>139</v>
      </c>
      <c r="B3394" s="74">
        <v>46182</v>
      </c>
      <c r="C3394" s="73">
        <v>44</v>
      </c>
      <c r="D3394" s="73">
        <v>44</v>
      </c>
      <c r="E3394" s="75">
        <v>44</v>
      </c>
      <c r="F3394" s="73">
        <v>0</v>
      </c>
      <c r="G3394" s="73" t="s">
        <v>257</v>
      </c>
      <c r="H3394" s="73" t="s">
        <v>256</v>
      </c>
      <c r="I3394" s="73" t="s">
        <v>288</v>
      </c>
      <c r="J3394" s="73"/>
    </row>
    <row r="3395" spans="1:10" x14ac:dyDescent="0.25">
      <c r="A3395" s="73" t="s">
        <v>139</v>
      </c>
      <c r="B3395" s="74">
        <v>46185</v>
      </c>
      <c r="C3395" s="73">
        <v>48</v>
      </c>
      <c r="D3395" s="73">
        <v>45</v>
      </c>
      <c r="E3395" s="75">
        <v>45</v>
      </c>
      <c r="F3395" s="73">
        <v>2</v>
      </c>
      <c r="G3395" s="73" t="s">
        <v>257</v>
      </c>
      <c r="H3395" s="73" t="s">
        <v>256</v>
      </c>
      <c r="I3395" s="73" t="s">
        <v>293</v>
      </c>
      <c r="J3395" s="73"/>
    </row>
    <row r="3396" spans="1:10" x14ac:dyDescent="0.25">
      <c r="A3396" s="73" t="s">
        <v>139</v>
      </c>
      <c r="B3396" s="74">
        <v>46187</v>
      </c>
      <c r="C3396" s="73">
        <v>70</v>
      </c>
      <c r="D3396" s="73">
        <v>41</v>
      </c>
      <c r="E3396" s="75">
        <v>41</v>
      </c>
      <c r="F3396" s="73">
        <v>0</v>
      </c>
      <c r="G3396" s="73" t="s">
        <v>257</v>
      </c>
      <c r="H3396" s="73" t="s">
        <v>256</v>
      </c>
      <c r="I3396" s="73" t="s">
        <v>289</v>
      </c>
      <c r="J3396" s="73"/>
    </row>
    <row r="3397" spans="1:10" x14ac:dyDescent="0.25">
      <c r="A3397" s="73" t="s">
        <v>139</v>
      </c>
      <c r="B3397" s="74">
        <v>46189</v>
      </c>
      <c r="C3397" s="73">
        <v>44</v>
      </c>
      <c r="D3397" s="73">
        <v>35</v>
      </c>
      <c r="E3397" s="75">
        <v>35</v>
      </c>
      <c r="F3397" s="73">
        <v>0</v>
      </c>
      <c r="G3397" s="73" t="s">
        <v>257</v>
      </c>
      <c r="H3397" s="73" t="s">
        <v>256</v>
      </c>
      <c r="I3397" s="73" t="s">
        <v>288</v>
      </c>
      <c r="J3397" s="73"/>
    </row>
    <row r="3398" spans="1:10" x14ac:dyDescent="0.25">
      <c r="A3398" s="73" t="s">
        <v>139</v>
      </c>
      <c r="B3398" s="74">
        <v>46192</v>
      </c>
      <c r="C3398" s="73">
        <v>44</v>
      </c>
      <c r="D3398" s="73">
        <v>11</v>
      </c>
      <c r="E3398" s="75">
        <v>11</v>
      </c>
      <c r="F3398" s="73">
        <v>0</v>
      </c>
      <c r="G3398" s="73" t="s">
        <v>257</v>
      </c>
      <c r="H3398" s="73" t="s">
        <v>256</v>
      </c>
      <c r="I3398" s="73" t="s">
        <v>288</v>
      </c>
      <c r="J3398" s="73"/>
    </row>
    <row r="3399" spans="1:10" x14ac:dyDescent="0.25">
      <c r="A3399" s="73" t="s">
        <v>139</v>
      </c>
      <c r="B3399" s="74">
        <v>46194</v>
      </c>
      <c r="C3399" s="73">
        <v>70</v>
      </c>
      <c r="D3399" s="73">
        <v>21</v>
      </c>
      <c r="E3399" s="75">
        <v>21</v>
      </c>
      <c r="F3399" s="73">
        <v>0</v>
      </c>
      <c r="G3399" s="73" t="s">
        <v>257</v>
      </c>
      <c r="H3399" s="73" t="s">
        <v>256</v>
      </c>
      <c r="I3399" s="73" t="s">
        <v>289</v>
      </c>
      <c r="J3399" s="73"/>
    </row>
    <row r="3400" spans="1:10" x14ac:dyDescent="0.25">
      <c r="A3400" s="73" t="s">
        <v>139</v>
      </c>
      <c r="B3400" s="74">
        <v>46196</v>
      </c>
      <c r="C3400" s="73">
        <v>44</v>
      </c>
      <c r="D3400" s="73">
        <v>16</v>
      </c>
      <c r="E3400" s="75">
        <v>16</v>
      </c>
      <c r="F3400" s="73">
        <v>0</v>
      </c>
      <c r="G3400" s="73" t="s">
        <v>257</v>
      </c>
      <c r="H3400" s="73" t="s">
        <v>256</v>
      </c>
      <c r="I3400" s="73" t="s">
        <v>288</v>
      </c>
      <c r="J3400" s="73"/>
    </row>
    <row r="3401" spans="1:10" x14ac:dyDescent="0.25">
      <c r="A3401" s="73" t="s">
        <v>139</v>
      </c>
      <c r="B3401" s="74">
        <v>46199</v>
      </c>
      <c r="C3401" s="73">
        <v>48</v>
      </c>
      <c r="D3401" s="73">
        <v>8</v>
      </c>
      <c r="E3401" s="75">
        <v>8</v>
      </c>
      <c r="F3401" s="73">
        <v>2</v>
      </c>
      <c r="G3401" s="73" t="s">
        <v>257</v>
      </c>
      <c r="H3401" s="73" t="s">
        <v>256</v>
      </c>
      <c r="I3401" s="73" t="s">
        <v>293</v>
      </c>
      <c r="J3401" s="73"/>
    </row>
    <row r="3402" spans="1:10" x14ac:dyDescent="0.25">
      <c r="A3402" s="73" t="s">
        <v>139</v>
      </c>
      <c r="B3402" s="74">
        <v>46201</v>
      </c>
      <c r="C3402" s="73">
        <v>70</v>
      </c>
      <c r="D3402" s="73">
        <v>19</v>
      </c>
      <c r="E3402" s="75">
        <v>19</v>
      </c>
      <c r="F3402" s="73">
        <v>0</v>
      </c>
      <c r="G3402" s="73" t="s">
        <v>257</v>
      </c>
      <c r="H3402" s="73" t="s">
        <v>256</v>
      </c>
      <c r="I3402" s="73" t="s">
        <v>289</v>
      </c>
      <c r="J3402" s="73"/>
    </row>
    <row r="3403" spans="1:10" x14ac:dyDescent="0.25">
      <c r="A3403" s="73" t="s">
        <v>139</v>
      </c>
      <c r="B3403" s="74">
        <v>46203</v>
      </c>
      <c r="C3403" s="73">
        <v>44</v>
      </c>
      <c r="D3403" s="73">
        <v>10</v>
      </c>
      <c r="E3403" s="75">
        <v>10</v>
      </c>
      <c r="F3403" s="73">
        <v>0</v>
      </c>
      <c r="G3403" s="73" t="s">
        <v>257</v>
      </c>
      <c r="H3403" s="73" t="s">
        <v>256</v>
      </c>
      <c r="I3403" s="73" t="s">
        <v>288</v>
      </c>
      <c r="J3403" s="73"/>
    </row>
    <row r="3404" spans="1:10" x14ac:dyDescent="0.25">
      <c r="A3404" s="73" t="s">
        <v>139</v>
      </c>
      <c r="B3404" s="74">
        <v>46206</v>
      </c>
      <c r="C3404" s="73">
        <v>48</v>
      </c>
      <c r="D3404" s="73">
        <v>6</v>
      </c>
      <c r="E3404" s="75">
        <v>6</v>
      </c>
      <c r="F3404" s="73">
        <v>2</v>
      </c>
      <c r="G3404" s="73" t="s">
        <v>257</v>
      </c>
      <c r="H3404" s="73" t="s">
        <v>256</v>
      </c>
      <c r="I3404" s="73" t="s">
        <v>293</v>
      </c>
      <c r="J3404" s="73"/>
    </row>
    <row r="3405" spans="1:10" x14ac:dyDescent="0.25">
      <c r="A3405" s="73" t="s">
        <v>139</v>
      </c>
      <c r="B3405" s="74">
        <v>46208</v>
      </c>
      <c r="C3405" s="73">
        <v>70</v>
      </c>
      <c r="D3405" s="73">
        <v>4</v>
      </c>
      <c r="E3405" s="75">
        <v>4</v>
      </c>
      <c r="F3405" s="73">
        <v>0</v>
      </c>
      <c r="G3405" s="73" t="s">
        <v>257</v>
      </c>
      <c r="H3405" s="73" t="s">
        <v>256</v>
      </c>
      <c r="I3405" s="73" t="s">
        <v>289</v>
      </c>
      <c r="J3405" s="73"/>
    </row>
    <row r="3406" spans="1:10" x14ac:dyDescent="0.25">
      <c r="A3406" s="73" t="s">
        <v>139</v>
      </c>
      <c r="B3406" s="74">
        <v>46210</v>
      </c>
      <c r="C3406" s="73">
        <v>44</v>
      </c>
      <c r="D3406" s="73">
        <v>6</v>
      </c>
      <c r="E3406" s="75">
        <v>6</v>
      </c>
      <c r="F3406" s="73">
        <v>0</v>
      </c>
      <c r="G3406" s="73" t="s">
        <v>257</v>
      </c>
      <c r="H3406" s="73" t="s">
        <v>256</v>
      </c>
      <c r="I3406" s="73" t="s">
        <v>288</v>
      </c>
      <c r="J3406" s="73"/>
    </row>
    <row r="3407" spans="1:10" x14ac:dyDescent="0.25">
      <c r="A3407" s="73" t="s">
        <v>139</v>
      </c>
      <c r="B3407" s="74">
        <v>46213</v>
      </c>
      <c r="C3407" s="73">
        <v>48</v>
      </c>
      <c r="D3407" s="73">
        <v>6</v>
      </c>
      <c r="E3407" s="75">
        <v>6</v>
      </c>
      <c r="F3407" s="73">
        <v>2</v>
      </c>
      <c r="G3407" s="73" t="s">
        <v>257</v>
      </c>
      <c r="H3407" s="73" t="s">
        <v>256</v>
      </c>
      <c r="I3407" s="73" t="s">
        <v>293</v>
      </c>
      <c r="J3407" s="73"/>
    </row>
    <row r="3408" spans="1:10" x14ac:dyDescent="0.25">
      <c r="A3408" s="73" t="s">
        <v>139</v>
      </c>
      <c r="B3408" s="74">
        <v>46215</v>
      </c>
      <c r="C3408" s="73">
        <v>44</v>
      </c>
      <c r="D3408" s="73">
        <v>1</v>
      </c>
      <c r="E3408" s="75">
        <v>1</v>
      </c>
      <c r="F3408" s="73">
        <v>0</v>
      </c>
      <c r="G3408" s="73" t="s">
        <v>257</v>
      </c>
      <c r="H3408" s="73" t="s">
        <v>256</v>
      </c>
      <c r="I3408" s="73" t="s">
        <v>289</v>
      </c>
      <c r="J3408" s="73"/>
    </row>
    <row r="3409" spans="1:10" x14ac:dyDescent="0.25">
      <c r="A3409" s="73" t="s">
        <v>140</v>
      </c>
      <c r="B3409" s="74">
        <v>46158</v>
      </c>
      <c r="C3409" s="73">
        <v>46</v>
      </c>
      <c r="D3409" s="73">
        <v>45</v>
      </c>
      <c r="E3409" s="75">
        <v>45</v>
      </c>
      <c r="F3409" s="73">
        <v>0</v>
      </c>
      <c r="G3409" s="73" t="s">
        <v>259</v>
      </c>
      <c r="H3409" s="73" t="s">
        <v>258</v>
      </c>
      <c r="I3409" s="73" t="s">
        <v>288</v>
      </c>
      <c r="J3409" s="73"/>
    </row>
    <row r="3410" spans="1:10" x14ac:dyDescent="0.25">
      <c r="A3410" s="73" t="s">
        <v>140</v>
      </c>
      <c r="B3410" s="74">
        <v>46162</v>
      </c>
      <c r="C3410" s="73">
        <v>117</v>
      </c>
      <c r="D3410" s="73">
        <v>67</v>
      </c>
      <c r="E3410" s="75">
        <v>67</v>
      </c>
      <c r="F3410" s="73">
        <v>0</v>
      </c>
      <c r="G3410" s="73" t="s">
        <v>259</v>
      </c>
      <c r="H3410" s="73" t="s">
        <v>258</v>
      </c>
      <c r="I3410" s="73" t="s">
        <v>290</v>
      </c>
      <c r="J3410" s="73"/>
    </row>
    <row r="3411" spans="1:10" x14ac:dyDescent="0.25">
      <c r="A3411" s="73" t="s">
        <v>140</v>
      </c>
      <c r="B3411" s="74">
        <v>46165</v>
      </c>
      <c r="C3411" s="73">
        <v>117</v>
      </c>
      <c r="D3411" s="73">
        <v>86</v>
      </c>
      <c r="E3411" s="75">
        <v>86</v>
      </c>
      <c r="F3411" s="73">
        <v>0</v>
      </c>
      <c r="G3411" s="73" t="s">
        <v>259</v>
      </c>
      <c r="H3411" s="73" t="s">
        <v>258</v>
      </c>
      <c r="I3411" s="73" t="s">
        <v>290</v>
      </c>
      <c r="J3411" s="73"/>
    </row>
    <row r="3412" spans="1:10" x14ac:dyDescent="0.25">
      <c r="A3412" s="73" t="s">
        <v>140</v>
      </c>
      <c r="B3412" s="74">
        <v>46172</v>
      </c>
      <c r="C3412" s="73">
        <v>117</v>
      </c>
      <c r="D3412" s="73">
        <v>55</v>
      </c>
      <c r="E3412" s="75">
        <v>55</v>
      </c>
      <c r="F3412" s="73">
        <v>1</v>
      </c>
      <c r="G3412" s="73" t="s">
        <v>259</v>
      </c>
      <c r="H3412" s="73" t="s">
        <v>258</v>
      </c>
      <c r="I3412" s="73" t="s">
        <v>290</v>
      </c>
      <c r="J3412" s="73"/>
    </row>
    <row r="3413" spans="1:10" x14ac:dyDescent="0.25">
      <c r="A3413" s="73" t="s">
        <v>140</v>
      </c>
      <c r="B3413" s="74">
        <v>46179</v>
      </c>
      <c r="C3413" s="73">
        <v>72</v>
      </c>
      <c r="D3413" s="73">
        <v>35</v>
      </c>
      <c r="E3413" s="75">
        <v>35</v>
      </c>
      <c r="F3413" s="73">
        <v>1</v>
      </c>
      <c r="G3413" s="73" t="s">
        <v>259</v>
      </c>
      <c r="H3413" s="73" t="s">
        <v>258</v>
      </c>
      <c r="I3413" s="73" t="s">
        <v>289</v>
      </c>
      <c r="J3413" s="73"/>
    </row>
    <row r="3414" spans="1:10" x14ac:dyDescent="0.25">
      <c r="A3414" s="73" t="s">
        <v>140</v>
      </c>
      <c r="B3414" s="74">
        <v>46183</v>
      </c>
      <c r="C3414" s="73">
        <v>117</v>
      </c>
      <c r="D3414" s="73">
        <v>43</v>
      </c>
      <c r="E3414" s="75">
        <v>43</v>
      </c>
      <c r="F3414" s="73">
        <v>2</v>
      </c>
      <c r="G3414" s="73" t="s">
        <v>259</v>
      </c>
      <c r="H3414" s="73" t="s">
        <v>258</v>
      </c>
      <c r="I3414" s="73" t="s">
        <v>290</v>
      </c>
      <c r="J3414" s="73"/>
    </row>
    <row r="3415" spans="1:10" x14ac:dyDescent="0.25">
      <c r="A3415" s="73" t="s">
        <v>140</v>
      </c>
      <c r="B3415" s="74">
        <v>46190</v>
      </c>
      <c r="C3415" s="73">
        <v>117</v>
      </c>
      <c r="D3415" s="73">
        <v>51</v>
      </c>
      <c r="E3415" s="75">
        <v>51</v>
      </c>
      <c r="F3415" s="73">
        <v>2</v>
      </c>
      <c r="G3415" s="73" t="s">
        <v>259</v>
      </c>
      <c r="H3415" s="73" t="s">
        <v>258</v>
      </c>
      <c r="I3415" s="73" t="s">
        <v>290</v>
      </c>
      <c r="J3415" s="73"/>
    </row>
    <row r="3416" spans="1:10" x14ac:dyDescent="0.25">
      <c r="A3416" s="73" t="s">
        <v>140</v>
      </c>
      <c r="B3416" s="74">
        <v>46197</v>
      </c>
      <c r="C3416" s="73">
        <v>117</v>
      </c>
      <c r="D3416" s="73">
        <v>37</v>
      </c>
      <c r="E3416" s="75">
        <v>37</v>
      </c>
      <c r="F3416" s="73">
        <v>2</v>
      </c>
      <c r="G3416" s="73" t="s">
        <v>259</v>
      </c>
      <c r="H3416" s="73" t="s">
        <v>258</v>
      </c>
      <c r="I3416" s="73" t="s">
        <v>290</v>
      </c>
      <c r="J3416" s="73"/>
    </row>
    <row r="3417" spans="1:10" x14ac:dyDescent="0.25">
      <c r="A3417" s="73" t="s">
        <v>140</v>
      </c>
      <c r="B3417" s="74">
        <v>46204</v>
      </c>
      <c r="C3417" s="73">
        <v>117</v>
      </c>
      <c r="D3417" s="73">
        <v>12</v>
      </c>
      <c r="E3417" s="75">
        <v>12</v>
      </c>
      <c r="F3417" s="73">
        <v>1</v>
      </c>
      <c r="G3417" s="73" t="s">
        <v>259</v>
      </c>
      <c r="H3417" s="73" t="s">
        <v>258</v>
      </c>
      <c r="I3417" s="73" t="s">
        <v>290</v>
      </c>
      <c r="J3417" s="73"/>
    </row>
    <row r="3418" spans="1:10" x14ac:dyDescent="0.25">
      <c r="A3418" s="73" t="s">
        <v>140</v>
      </c>
      <c r="B3418" s="74">
        <v>46211</v>
      </c>
      <c r="C3418" s="73">
        <v>117</v>
      </c>
      <c r="D3418" s="73">
        <v>26</v>
      </c>
      <c r="E3418" s="75">
        <v>26</v>
      </c>
      <c r="F3418" s="73">
        <v>1</v>
      </c>
      <c r="G3418" s="73" t="s">
        <v>259</v>
      </c>
      <c r="H3418" s="73" t="s">
        <v>258</v>
      </c>
      <c r="I3418" s="73" t="s">
        <v>290</v>
      </c>
      <c r="J3418" s="73"/>
    </row>
    <row r="3419" spans="1:10" x14ac:dyDescent="0.25">
      <c r="A3419" s="73" t="s">
        <v>141</v>
      </c>
      <c r="B3419" s="74">
        <v>46158</v>
      </c>
      <c r="C3419" s="73">
        <v>46</v>
      </c>
      <c r="D3419" s="73">
        <v>45</v>
      </c>
      <c r="E3419" s="75">
        <v>45</v>
      </c>
      <c r="F3419" s="73">
        <v>0</v>
      </c>
      <c r="G3419" s="73" t="s">
        <v>261</v>
      </c>
      <c r="H3419" s="73" t="s">
        <v>260</v>
      </c>
      <c r="I3419" s="73" t="s">
        <v>288</v>
      </c>
      <c r="J3419" s="73"/>
    </row>
    <row r="3420" spans="1:10" x14ac:dyDescent="0.25">
      <c r="A3420" s="73" t="s">
        <v>141</v>
      </c>
      <c r="B3420" s="74">
        <v>46162</v>
      </c>
      <c r="C3420" s="73">
        <v>117</v>
      </c>
      <c r="D3420" s="73">
        <v>67</v>
      </c>
      <c r="E3420" s="75">
        <v>67</v>
      </c>
      <c r="F3420" s="73">
        <v>0</v>
      </c>
      <c r="G3420" s="73" t="s">
        <v>261</v>
      </c>
      <c r="H3420" s="73" t="s">
        <v>260</v>
      </c>
      <c r="I3420" s="73" t="s">
        <v>290</v>
      </c>
      <c r="J3420" s="73"/>
    </row>
    <row r="3421" spans="1:10" x14ac:dyDescent="0.25">
      <c r="A3421" s="73" t="s">
        <v>141</v>
      </c>
      <c r="B3421" s="74">
        <v>46165</v>
      </c>
      <c r="C3421" s="73">
        <v>117</v>
      </c>
      <c r="D3421" s="73">
        <v>84</v>
      </c>
      <c r="E3421" s="75">
        <v>84</v>
      </c>
      <c r="F3421" s="73">
        <v>0</v>
      </c>
      <c r="G3421" s="73" t="s">
        <v>261</v>
      </c>
      <c r="H3421" s="73" t="s">
        <v>260</v>
      </c>
      <c r="I3421" s="73" t="s">
        <v>290</v>
      </c>
      <c r="J3421" s="73"/>
    </row>
    <row r="3422" spans="1:10" x14ac:dyDescent="0.25">
      <c r="A3422" s="73" t="s">
        <v>141</v>
      </c>
      <c r="B3422" s="74">
        <v>46172</v>
      </c>
      <c r="C3422" s="73">
        <v>117</v>
      </c>
      <c r="D3422" s="73">
        <v>69</v>
      </c>
      <c r="E3422" s="75">
        <v>69</v>
      </c>
      <c r="F3422" s="73">
        <v>1</v>
      </c>
      <c r="G3422" s="73" t="s">
        <v>261</v>
      </c>
      <c r="H3422" s="73" t="s">
        <v>260</v>
      </c>
      <c r="I3422" s="73" t="s">
        <v>290</v>
      </c>
      <c r="J3422" s="73"/>
    </row>
    <row r="3423" spans="1:10" x14ac:dyDescent="0.25">
      <c r="A3423" s="73" t="s">
        <v>141</v>
      </c>
      <c r="B3423" s="74">
        <v>46179</v>
      </c>
      <c r="C3423" s="73">
        <v>72</v>
      </c>
      <c r="D3423" s="73">
        <v>40</v>
      </c>
      <c r="E3423" s="75">
        <v>40</v>
      </c>
      <c r="F3423" s="73">
        <v>1</v>
      </c>
      <c r="G3423" s="73" t="s">
        <v>261</v>
      </c>
      <c r="H3423" s="73" t="s">
        <v>260</v>
      </c>
      <c r="I3423" s="73" t="s">
        <v>289</v>
      </c>
      <c r="J3423" s="73"/>
    </row>
    <row r="3424" spans="1:10" x14ac:dyDescent="0.25">
      <c r="A3424" s="73" t="s">
        <v>141</v>
      </c>
      <c r="B3424" s="74">
        <v>46183</v>
      </c>
      <c r="C3424" s="73">
        <v>117</v>
      </c>
      <c r="D3424" s="73">
        <v>60</v>
      </c>
      <c r="E3424" s="75">
        <v>60</v>
      </c>
      <c r="F3424" s="73">
        <v>2</v>
      </c>
      <c r="G3424" s="73" t="s">
        <v>261</v>
      </c>
      <c r="H3424" s="73" t="s">
        <v>260</v>
      </c>
      <c r="I3424" s="73" t="s">
        <v>290</v>
      </c>
      <c r="J3424" s="73"/>
    </row>
    <row r="3425" spans="1:10" x14ac:dyDescent="0.25">
      <c r="A3425" s="73" t="s">
        <v>141</v>
      </c>
      <c r="B3425" s="74">
        <v>46190</v>
      </c>
      <c r="C3425" s="73">
        <v>117</v>
      </c>
      <c r="D3425" s="73">
        <v>44</v>
      </c>
      <c r="E3425" s="75">
        <v>44</v>
      </c>
      <c r="F3425" s="73">
        <v>2</v>
      </c>
      <c r="G3425" s="73" t="s">
        <v>261</v>
      </c>
      <c r="H3425" s="73" t="s">
        <v>260</v>
      </c>
      <c r="I3425" s="73" t="s">
        <v>290</v>
      </c>
      <c r="J3425" s="73"/>
    </row>
    <row r="3426" spans="1:10" x14ac:dyDescent="0.25">
      <c r="A3426" s="73" t="s">
        <v>141</v>
      </c>
      <c r="B3426" s="74">
        <v>46197</v>
      </c>
      <c r="C3426" s="73">
        <v>117</v>
      </c>
      <c r="D3426" s="73">
        <v>38</v>
      </c>
      <c r="E3426" s="75">
        <v>38</v>
      </c>
      <c r="F3426" s="73">
        <v>2</v>
      </c>
      <c r="G3426" s="73" t="s">
        <v>261</v>
      </c>
      <c r="H3426" s="73" t="s">
        <v>260</v>
      </c>
      <c r="I3426" s="73" t="s">
        <v>290</v>
      </c>
      <c r="J3426" s="73"/>
    </row>
    <row r="3427" spans="1:10" x14ac:dyDescent="0.25">
      <c r="A3427" s="73" t="s">
        <v>141</v>
      </c>
      <c r="B3427" s="74">
        <v>46204</v>
      </c>
      <c r="C3427" s="73">
        <v>117</v>
      </c>
      <c r="D3427" s="73">
        <v>45</v>
      </c>
      <c r="E3427" s="75">
        <v>45</v>
      </c>
      <c r="F3427" s="73">
        <v>1</v>
      </c>
      <c r="G3427" s="73" t="s">
        <v>261</v>
      </c>
      <c r="H3427" s="73" t="s">
        <v>260</v>
      </c>
      <c r="I3427" s="73" t="s">
        <v>290</v>
      </c>
      <c r="J3427" s="73"/>
    </row>
    <row r="3428" spans="1:10" x14ac:dyDescent="0.25">
      <c r="A3428" s="73" t="s">
        <v>141</v>
      </c>
      <c r="B3428" s="74">
        <v>46211</v>
      </c>
      <c r="C3428" s="73">
        <v>117</v>
      </c>
      <c r="D3428" s="73">
        <v>18</v>
      </c>
      <c r="E3428" s="75">
        <v>18</v>
      </c>
      <c r="F3428" s="73">
        <v>1</v>
      </c>
      <c r="G3428" s="73" t="s">
        <v>261</v>
      </c>
      <c r="H3428" s="73" t="s">
        <v>260</v>
      </c>
      <c r="I3428" s="73" t="s">
        <v>290</v>
      </c>
      <c r="J3428" s="73"/>
    </row>
    <row r="3429" spans="1:10" x14ac:dyDescent="0.25">
      <c r="A3429" s="73" t="s">
        <v>319</v>
      </c>
      <c r="B3429" s="74">
        <v>46183</v>
      </c>
      <c r="C3429" s="73">
        <v>46</v>
      </c>
      <c r="D3429" s="73">
        <v>8</v>
      </c>
      <c r="E3429" s="75">
        <v>8</v>
      </c>
      <c r="F3429" s="73">
        <v>1</v>
      </c>
      <c r="G3429" s="73" t="s">
        <v>161</v>
      </c>
      <c r="H3429" s="73" t="s">
        <v>160</v>
      </c>
      <c r="I3429" s="73" t="s">
        <v>288</v>
      </c>
      <c r="J3429" s="73"/>
    </row>
    <row r="3430" spans="1:10" x14ac:dyDescent="0.25">
      <c r="A3430" s="73" t="s">
        <v>319</v>
      </c>
      <c r="B3430" s="74">
        <v>46198</v>
      </c>
      <c r="C3430" s="73">
        <v>42</v>
      </c>
      <c r="D3430" s="73">
        <v>5</v>
      </c>
      <c r="E3430" s="75">
        <v>5</v>
      </c>
      <c r="F3430" s="73">
        <v>1</v>
      </c>
      <c r="G3430" s="73" t="s">
        <v>161</v>
      </c>
      <c r="H3430" s="73" t="s">
        <v>160</v>
      </c>
      <c r="I3430" s="73" t="s">
        <v>291</v>
      </c>
      <c r="J3430" s="73"/>
    </row>
    <row r="3431" spans="1:10" x14ac:dyDescent="0.25">
      <c r="A3431" s="73" t="s">
        <v>319</v>
      </c>
      <c r="B3431" s="74">
        <v>46209</v>
      </c>
      <c r="C3431" s="73">
        <v>48</v>
      </c>
      <c r="D3431" s="73">
        <v>0</v>
      </c>
      <c r="E3431" s="75">
        <v>0</v>
      </c>
      <c r="F3431" s="73">
        <v>1</v>
      </c>
      <c r="G3431" s="73" t="s">
        <v>161</v>
      </c>
      <c r="H3431" s="73" t="s">
        <v>160</v>
      </c>
      <c r="I3431" s="73" t="s">
        <v>293</v>
      </c>
      <c r="J3431" s="73"/>
    </row>
    <row r="3432" spans="1:10" x14ac:dyDescent="0.25">
      <c r="A3432" s="73" t="s">
        <v>319</v>
      </c>
      <c r="B3432" s="74">
        <v>46212</v>
      </c>
      <c r="C3432" s="73">
        <v>48</v>
      </c>
      <c r="D3432" s="73">
        <v>0</v>
      </c>
      <c r="E3432" s="75">
        <v>0</v>
      </c>
      <c r="F3432" s="73">
        <v>1</v>
      </c>
      <c r="G3432" s="73" t="s">
        <v>161</v>
      </c>
      <c r="H3432" s="73" t="s">
        <v>160</v>
      </c>
      <c r="I3432" s="73" t="s">
        <v>293</v>
      </c>
      <c r="J3432" s="73"/>
    </row>
    <row r="3433" spans="1:10" x14ac:dyDescent="0.25">
      <c r="A3433" s="73" t="s">
        <v>320</v>
      </c>
      <c r="B3433" s="74">
        <v>46183</v>
      </c>
      <c r="C3433" s="73">
        <v>46</v>
      </c>
      <c r="D3433" s="73">
        <v>13</v>
      </c>
      <c r="E3433" s="75">
        <v>13</v>
      </c>
      <c r="F3433" s="73">
        <v>1</v>
      </c>
      <c r="G3433" s="73" t="s">
        <v>163</v>
      </c>
      <c r="H3433" s="73" t="s">
        <v>162</v>
      </c>
      <c r="I3433" s="73" t="s">
        <v>288</v>
      </c>
      <c r="J3433" s="73"/>
    </row>
    <row r="3434" spans="1:10" x14ac:dyDescent="0.25">
      <c r="A3434" s="73" t="s">
        <v>320</v>
      </c>
      <c r="B3434" s="74">
        <v>46198</v>
      </c>
      <c r="C3434" s="73">
        <v>42</v>
      </c>
      <c r="D3434" s="73">
        <v>1</v>
      </c>
      <c r="E3434" s="75">
        <v>1</v>
      </c>
      <c r="F3434" s="73">
        <v>1</v>
      </c>
      <c r="G3434" s="73" t="s">
        <v>163</v>
      </c>
      <c r="H3434" s="73" t="s">
        <v>162</v>
      </c>
      <c r="I3434" s="73" t="s">
        <v>291</v>
      </c>
      <c r="J3434" s="73"/>
    </row>
    <row r="3435" spans="1:10" x14ac:dyDescent="0.25">
      <c r="A3435" s="73" t="s">
        <v>320</v>
      </c>
      <c r="B3435" s="74">
        <v>46209</v>
      </c>
      <c r="C3435" s="73">
        <v>48</v>
      </c>
      <c r="D3435" s="73">
        <v>0</v>
      </c>
      <c r="E3435" s="75">
        <v>0</v>
      </c>
      <c r="F3435" s="73">
        <v>1</v>
      </c>
      <c r="G3435" s="73" t="s">
        <v>163</v>
      </c>
      <c r="H3435" s="73" t="s">
        <v>162</v>
      </c>
      <c r="I3435" s="73" t="s">
        <v>293</v>
      </c>
      <c r="J3435" s="73"/>
    </row>
    <row r="3436" spans="1:10" x14ac:dyDescent="0.25">
      <c r="A3436" s="73" t="s">
        <v>320</v>
      </c>
      <c r="B3436" s="74">
        <v>46212</v>
      </c>
      <c r="C3436" s="73">
        <v>48</v>
      </c>
      <c r="D3436" s="73">
        <v>0</v>
      </c>
      <c r="E3436" s="75">
        <v>0</v>
      </c>
      <c r="F3436" s="73">
        <v>1</v>
      </c>
      <c r="G3436" s="73" t="s">
        <v>163</v>
      </c>
      <c r="H3436" s="73" t="s">
        <v>162</v>
      </c>
      <c r="I3436" s="73" t="s">
        <v>293</v>
      </c>
      <c r="J3436" s="73"/>
    </row>
    <row r="3437" spans="1:10" x14ac:dyDescent="0.25">
      <c r="A3437" s="73" t="s">
        <v>315</v>
      </c>
      <c r="B3437" s="74">
        <v>46156</v>
      </c>
      <c r="C3437" s="73">
        <v>46</v>
      </c>
      <c r="D3437" s="73">
        <v>46</v>
      </c>
      <c r="E3437" s="75">
        <v>46</v>
      </c>
      <c r="F3437" s="73">
        <v>0</v>
      </c>
      <c r="G3437" s="73" t="s">
        <v>181</v>
      </c>
      <c r="H3437" s="73" t="s">
        <v>180</v>
      </c>
      <c r="I3437" s="73" t="s">
        <v>288</v>
      </c>
      <c r="J3437" s="73"/>
    </row>
    <row r="3438" spans="1:10" x14ac:dyDescent="0.25">
      <c r="A3438" s="73" t="s">
        <v>315</v>
      </c>
      <c r="B3438" s="74">
        <v>46163</v>
      </c>
      <c r="C3438" s="73">
        <v>46</v>
      </c>
      <c r="D3438" s="73">
        <v>41</v>
      </c>
      <c r="E3438" s="75">
        <v>41</v>
      </c>
      <c r="F3438" s="73">
        <v>0</v>
      </c>
      <c r="G3438" s="73" t="s">
        <v>181</v>
      </c>
      <c r="H3438" s="73" t="s">
        <v>180</v>
      </c>
      <c r="I3438" s="73" t="s">
        <v>288</v>
      </c>
      <c r="J3438" s="73"/>
    </row>
    <row r="3439" spans="1:10" x14ac:dyDescent="0.25">
      <c r="A3439" s="73" t="s">
        <v>315</v>
      </c>
      <c r="B3439" s="74">
        <v>46170</v>
      </c>
      <c r="C3439" s="73">
        <v>46</v>
      </c>
      <c r="D3439" s="73">
        <v>43</v>
      </c>
      <c r="E3439" s="75">
        <v>43</v>
      </c>
      <c r="F3439" s="73">
        <v>0</v>
      </c>
      <c r="G3439" s="73" t="s">
        <v>181</v>
      </c>
      <c r="H3439" s="73" t="s">
        <v>180</v>
      </c>
      <c r="I3439" s="73" t="s">
        <v>288</v>
      </c>
      <c r="J3439" s="73"/>
    </row>
    <row r="3440" spans="1:10" x14ac:dyDescent="0.25">
      <c r="A3440" s="73" t="s">
        <v>315</v>
      </c>
      <c r="B3440" s="74">
        <v>46177</v>
      </c>
      <c r="C3440" s="73">
        <v>46</v>
      </c>
      <c r="D3440" s="73">
        <v>29</v>
      </c>
      <c r="E3440" s="75">
        <v>29</v>
      </c>
      <c r="F3440" s="73">
        <v>0</v>
      </c>
      <c r="G3440" s="73" t="s">
        <v>181</v>
      </c>
      <c r="H3440" s="73" t="s">
        <v>180</v>
      </c>
      <c r="I3440" s="73" t="s">
        <v>288</v>
      </c>
      <c r="J3440" s="73"/>
    </row>
    <row r="3441" spans="1:10" x14ac:dyDescent="0.25">
      <c r="A3441" s="73" t="s">
        <v>315</v>
      </c>
      <c r="B3441" s="74">
        <v>46184</v>
      </c>
      <c r="C3441" s="73">
        <v>45</v>
      </c>
      <c r="D3441" s="73">
        <v>17</v>
      </c>
      <c r="E3441" s="75">
        <v>17</v>
      </c>
      <c r="F3441" s="73">
        <v>0</v>
      </c>
      <c r="G3441" s="73" t="s">
        <v>181</v>
      </c>
      <c r="H3441" s="73" t="s">
        <v>180</v>
      </c>
      <c r="I3441" s="73" t="s">
        <v>288</v>
      </c>
      <c r="J3441" s="73"/>
    </row>
    <row r="3442" spans="1:10" x14ac:dyDescent="0.25">
      <c r="A3442" s="73" t="s">
        <v>315</v>
      </c>
      <c r="B3442" s="74">
        <v>46191</v>
      </c>
      <c r="C3442" s="73">
        <v>46</v>
      </c>
      <c r="D3442" s="73">
        <v>11</v>
      </c>
      <c r="E3442" s="75">
        <v>11</v>
      </c>
      <c r="F3442" s="73">
        <v>0</v>
      </c>
      <c r="G3442" s="73" t="s">
        <v>181</v>
      </c>
      <c r="H3442" s="73" t="s">
        <v>180</v>
      </c>
      <c r="I3442" s="73" t="s">
        <v>288</v>
      </c>
      <c r="J3442" s="73"/>
    </row>
    <row r="3443" spans="1:10" x14ac:dyDescent="0.25">
      <c r="A3443" s="73" t="s">
        <v>315</v>
      </c>
      <c r="B3443" s="74">
        <v>46198</v>
      </c>
      <c r="C3443" s="73">
        <v>46</v>
      </c>
      <c r="D3443" s="73">
        <v>9</v>
      </c>
      <c r="E3443" s="75">
        <v>9</v>
      </c>
      <c r="F3443" s="73">
        <v>0</v>
      </c>
      <c r="G3443" s="73" t="s">
        <v>181</v>
      </c>
      <c r="H3443" s="73" t="s">
        <v>180</v>
      </c>
      <c r="I3443" s="73" t="s">
        <v>288</v>
      </c>
      <c r="J3443" s="73"/>
    </row>
    <row r="3444" spans="1:10" x14ac:dyDescent="0.25">
      <c r="A3444" s="73" t="s">
        <v>315</v>
      </c>
      <c r="B3444" s="74">
        <v>46205</v>
      </c>
      <c r="C3444" s="73">
        <v>46</v>
      </c>
      <c r="D3444" s="73">
        <v>12</v>
      </c>
      <c r="E3444" s="75">
        <v>12</v>
      </c>
      <c r="F3444" s="73">
        <v>0</v>
      </c>
      <c r="G3444" s="73" t="s">
        <v>181</v>
      </c>
      <c r="H3444" s="73" t="s">
        <v>180</v>
      </c>
      <c r="I3444" s="73" t="s">
        <v>288</v>
      </c>
      <c r="J3444" s="73"/>
    </row>
    <row r="3445" spans="1:10" x14ac:dyDescent="0.25">
      <c r="A3445" s="73" t="s">
        <v>315</v>
      </c>
      <c r="B3445" s="74">
        <v>46212</v>
      </c>
      <c r="C3445" s="73">
        <v>46</v>
      </c>
      <c r="D3445" s="73">
        <v>5</v>
      </c>
      <c r="E3445" s="75">
        <v>5</v>
      </c>
      <c r="F3445" s="73">
        <v>0</v>
      </c>
      <c r="G3445" s="73" t="s">
        <v>181</v>
      </c>
      <c r="H3445" s="73" t="s">
        <v>180</v>
      </c>
      <c r="I3445" s="73" t="s">
        <v>288</v>
      </c>
      <c r="J3445" s="73"/>
    </row>
    <row r="3446" spans="1:10" x14ac:dyDescent="0.25">
      <c r="A3446" s="73" t="s">
        <v>316</v>
      </c>
      <c r="B3446" s="74">
        <v>46157</v>
      </c>
      <c r="C3446" s="73">
        <v>46</v>
      </c>
      <c r="D3446" s="73">
        <v>40</v>
      </c>
      <c r="E3446" s="75">
        <v>40</v>
      </c>
      <c r="F3446" s="73">
        <v>0</v>
      </c>
      <c r="G3446" s="73" t="s">
        <v>183</v>
      </c>
      <c r="H3446" s="73" t="s">
        <v>182</v>
      </c>
      <c r="I3446" s="73" t="s">
        <v>288</v>
      </c>
      <c r="J3446" s="73"/>
    </row>
    <row r="3447" spans="1:10" x14ac:dyDescent="0.25">
      <c r="A3447" s="73" t="s">
        <v>316</v>
      </c>
      <c r="B3447" s="74">
        <v>46164</v>
      </c>
      <c r="C3447" s="73">
        <v>46</v>
      </c>
      <c r="D3447" s="73">
        <v>37</v>
      </c>
      <c r="E3447" s="75">
        <v>37</v>
      </c>
      <c r="F3447" s="73">
        <v>3</v>
      </c>
      <c r="G3447" s="73" t="s">
        <v>183</v>
      </c>
      <c r="H3447" s="73" t="s">
        <v>182</v>
      </c>
      <c r="I3447" s="73" t="s">
        <v>288</v>
      </c>
      <c r="J3447" s="73"/>
    </row>
    <row r="3448" spans="1:10" x14ac:dyDescent="0.25">
      <c r="A3448" s="73" t="s">
        <v>316</v>
      </c>
      <c r="B3448" s="74">
        <v>46171</v>
      </c>
      <c r="C3448" s="73">
        <v>46</v>
      </c>
      <c r="D3448" s="73">
        <v>33</v>
      </c>
      <c r="E3448" s="75">
        <v>33</v>
      </c>
      <c r="F3448" s="73">
        <v>3</v>
      </c>
      <c r="G3448" s="73" t="s">
        <v>183</v>
      </c>
      <c r="H3448" s="73" t="s">
        <v>182</v>
      </c>
      <c r="I3448" s="73" t="s">
        <v>288</v>
      </c>
      <c r="J3448" s="73"/>
    </row>
    <row r="3449" spans="1:10" x14ac:dyDescent="0.25">
      <c r="A3449" s="73" t="s">
        <v>316</v>
      </c>
      <c r="B3449" s="74">
        <v>46178</v>
      </c>
      <c r="C3449" s="73">
        <v>46</v>
      </c>
      <c r="D3449" s="73">
        <v>24</v>
      </c>
      <c r="E3449" s="75">
        <v>24</v>
      </c>
      <c r="F3449" s="73">
        <v>3</v>
      </c>
      <c r="G3449" s="73" t="s">
        <v>183</v>
      </c>
      <c r="H3449" s="73" t="s">
        <v>182</v>
      </c>
      <c r="I3449" s="73" t="s">
        <v>288</v>
      </c>
      <c r="J3449" s="73"/>
    </row>
    <row r="3450" spans="1:10" x14ac:dyDescent="0.25">
      <c r="A3450" s="73" t="s">
        <v>316</v>
      </c>
      <c r="B3450" s="74">
        <v>46185</v>
      </c>
      <c r="C3450" s="73">
        <v>46</v>
      </c>
      <c r="D3450" s="73">
        <v>9</v>
      </c>
      <c r="E3450" s="75">
        <v>9</v>
      </c>
      <c r="F3450" s="73">
        <v>3</v>
      </c>
      <c r="G3450" s="73" t="s">
        <v>183</v>
      </c>
      <c r="H3450" s="73" t="s">
        <v>182</v>
      </c>
      <c r="I3450" s="73" t="s">
        <v>288</v>
      </c>
      <c r="J3450" s="73"/>
    </row>
    <row r="3451" spans="1:10" x14ac:dyDescent="0.25">
      <c r="A3451" s="73" t="s">
        <v>316</v>
      </c>
      <c r="B3451" s="74">
        <v>46192</v>
      </c>
      <c r="C3451" s="73">
        <v>46</v>
      </c>
      <c r="D3451" s="73">
        <v>15</v>
      </c>
      <c r="E3451" s="75">
        <v>15</v>
      </c>
      <c r="F3451" s="73">
        <v>3</v>
      </c>
      <c r="G3451" s="73" t="s">
        <v>183</v>
      </c>
      <c r="H3451" s="73" t="s">
        <v>182</v>
      </c>
      <c r="I3451" s="73" t="s">
        <v>288</v>
      </c>
      <c r="J3451" s="73"/>
    </row>
    <row r="3452" spans="1:10" x14ac:dyDescent="0.25">
      <c r="A3452" s="73" t="s">
        <v>316</v>
      </c>
      <c r="B3452" s="74">
        <v>46199</v>
      </c>
      <c r="C3452" s="73">
        <v>46</v>
      </c>
      <c r="D3452" s="73">
        <v>9</v>
      </c>
      <c r="E3452" s="75">
        <v>9</v>
      </c>
      <c r="F3452" s="73">
        <v>3</v>
      </c>
      <c r="G3452" s="73" t="s">
        <v>183</v>
      </c>
      <c r="H3452" s="73" t="s">
        <v>182</v>
      </c>
      <c r="I3452" s="73" t="s">
        <v>288</v>
      </c>
      <c r="J3452" s="73"/>
    </row>
    <row r="3453" spans="1:10" x14ac:dyDescent="0.25">
      <c r="A3453" s="73" t="s">
        <v>316</v>
      </c>
      <c r="B3453" s="74">
        <v>46206</v>
      </c>
      <c r="C3453" s="73">
        <v>45</v>
      </c>
      <c r="D3453" s="73">
        <v>5</v>
      </c>
      <c r="E3453" s="75">
        <v>5</v>
      </c>
      <c r="F3453" s="73">
        <v>3</v>
      </c>
      <c r="G3453" s="73" t="s">
        <v>183</v>
      </c>
      <c r="H3453" s="73" t="s">
        <v>182</v>
      </c>
      <c r="I3453" s="73" t="s">
        <v>288</v>
      </c>
      <c r="J3453" s="73"/>
    </row>
    <row r="3454" spans="1:10" x14ac:dyDescent="0.25">
      <c r="A3454" s="73" t="s">
        <v>316</v>
      </c>
      <c r="B3454" s="74">
        <v>46213</v>
      </c>
      <c r="C3454" s="73">
        <v>46</v>
      </c>
      <c r="D3454" s="73">
        <v>4</v>
      </c>
      <c r="E3454" s="75">
        <v>4</v>
      </c>
      <c r="F3454" s="73">
        <v>3</v>
      </c>
      <c r="G3454" s="73" t="s">
        <v>183</v>
      </c>
      <c r="H3454" s="73" t="s">
        <v>182</v>
      </c>
      <c r="I3454" s="73" t="s">
        <v>288</v>
      </c>
      <c r="J3454" s="73"/>
    </row>
    <row r="3455" spans="1:10" x14ac:dyDescent="0.25">
      <c r="A3455" s="73" t="s">
        <v>339</v>
      </c>
      <c r="B3455" s="74">
        <v>46177</v>
      </c>
      <c r="C3455" s="73">
        <v>42</v>
      </c>
      <c r="D3455" s="73">
        <v>34</v>
      </c>
      <c r="E3455" s="75">
        <v>34</v>
      </c>
      <c r="F3455" s="73">
        <v>3</v>
      </c>
      <c r="G3455" s="73" t="s">
        <v>207</v>
      </c>
      <c r="H3455" s="73" t="s">
        <v>206</v>
      </c>
      <c r="I3455" s="73" t="s">
        <v>288</v>
      </c>
      <c r="J3455" s="73"/>
    </row>
    <row r="3456" spans="1:10" x14ac:dyDescent="0.25">
      <c r="A3456" s="73" t="s">
        <v>339</v>
      </c>
      <c r="B3456" s="74">
        <v>46181</v>
      </c>
      <c r="C3456" s="73">
        <v>42</v>
      </c>
      <c r="D3456" s="73">
        <v>39</v>
      </c>
      <c r="E3456" s="75">
        <v>39</v>
      </c>
      <c r="F3456" s="73">
        <v>3</v>
      </c>
      <c r="G3456" s="73" t="s">
        <v>207</v>
      </c>
      <c r="H3456" s="73" t="s">
        <v>206</v>
      </c>
      <c r="I3456" s="73" t="s">
        <v>288</v>
      </c>
      <c r="J3456" s="73"/>
    </row>
    <row r="3457" spans="1:10" x14ac:dyDescent="0.25">
      <c r="A3457" s="73" t="s">
        <v>339</v>
      </c>
      <c r="B3457" s="74">
        <v>46183</v>
      </c>
      <c r="C3457" s="73">
        <v>42</v>
      </c>
      <c r="D3457" s="73">
        <v>2</v>
      </c>
      <c r="E3457" s="75">
        <v>2</v>
      </c>
      <c r="F3457" s="73">
        <v>3</v>
      </c>
      <c r="G3457" s="73" t="s">
        <v>207</v>
      </c>
      <c r="H3457" s="73" t="s">
        <v>206</v>
      </c>
      <c r="I3457" s="73" t="s">
        <v>288</v>
      </c>
      <c r="J3457" s="73"/>
    </row>
    <row r="3458" spans="1:10" x14ac:dyDescent="0.25">
      <c r="A3458" s="73" t="s">
        <v>339</v>
      </c>
      <c r="B3458" s="74">
        <v>46188</v>
      </c>
      <c r="C3458" s="73">
        <v>42</v>
      </c>
      <c r="D3458" s="73">
        <v>22</v>
      </c>
      <c r="E3458" s="75">
        <v>22</v>
      </c>
      <c r="F3458" s="73">
        <v>3</v>
      </c>
      <c r="G3458" s="73" t="s">
        <v>207</v>
      </c>
      <c r="H3458" s="73" t="s">
        <v>206</v>
      </c>
      <c r="I3458" s="73" t="s">
        <v>288</v>
      </c>
      <c r="J3458" s="73"/>
    </row>
    <row r="3459" spans="1:10" x14ac:dyDescent="0.25">
      <c r="A3459" s="73" t="s">
        <v>339</v>
      </c>
      <c r="B3459" s="74">
        <v>46190</v>
      </c>
      <c r="C3459" s="73">
        <v>42</v>
      </c>
      <c r="D3459" s="73">
        <v>7</v>
      </c>
      <c r="E3459" s="75">
        <v>7</v>
      </c>
      <c r="F3459" s="73">
        <v>3</v>
      </c>
      <c r="G3459" s="73" t="s">
        <v>207</v>
      </c>
      <c r="H3459" s="73" t="s">
        <v>206</v>
      </c>
      <c r="I3459" s="73" t="s">
        <v>288</v>
      </c>
      <c r="J3459" s="73"/>
    </row>
    <row r="3460" spans="1:10" x14ac:dyDescent="0.25">
      <c r="A3460" s="73" t="s">
        <v>339</v>
      </c>
      <c r="B3460" s="74">
        <v>46202</v>
      </c>
      <c r="C3460" s="73">
        <v>40</v>
      </c>
      <c r="D3460" s="73">
        <v>27</v>
      </c>
      <c r="E3460" s="75">
        <v>27</v>
      </c>
      <c r="F3460" s="73">
        <v>3</v>
      </c>
      <c r="G3460" s="73" t="s">
        <v>207</v>
      </c>
      <c r="H3460" s="73" t="s">
        <v>206</v>
      </c>
      <c r="I3460" s="73" t="s">
        <v>288</v>
      </c>
      <c r="J3460" s="73"/>
    </row>
    <row r="3461" spans="1:10" x14ac:dyDescent="0.25">
      <c r="A3461" s="73" t="s">
        <v>339</v>
      </c>
      <c r="B3461" s="74">
        <v>46205</v>
      </c>
      <c r="C3461" s="73">
        <v>42</v>
      </c>
      <c r="D3461" s="73">
        <v>6</v>
      </c>
      <c r="E3461" s="75">
        <v>6</v>
      </c>
      <c r="F3461" s="73">
        <v>3</v>
      </c>
      <c r="G3461" s="73" t="s">
        <v>207</v>
      </c>
      <c r="H3461" s="73" t="s">
        <v>206</v>
      </c>
      <c r="I3461" s="73" t="s">
        <v>288</v>
      </c>
      <c r="J3461" s="73"/>
    </row>
    <row r="3462" spans="1:10" x14ac:dyDescent="0.25">
      <c r="A3462" s="73" t="s">
        <v>339</v>
      </c>
      <c r="B3462" s="74">
        <v>46209</v>
      </c>
      <c r="C3462" s="73">
        <v>42</v>
      </c>
      <c r="D3462" s="73">
        <v>23</v>
      </c>
      <c r="E3462" s="75">
        <v>23</v>
      </c>
      <c r="F3462" s="73">
        <v>3</v>
      </c>
      <c r="G3462" s="73" t="s">
        <v>207</v>
      </c>
      <c r="H3462" s="73" t="s">
        <v>206</v>
      </c>
      <c r="I3462" s="73" t="s">
        <v>288</v>
      </c>
      <c r="J3462" s="73"/>
    </row>
    <row r="3463" spans="1:10" x14ac:dyDescent="0.25">
      <c r="A3463" s="73" t="s">
        <v>339</v>
      </c>
      <c r="B3463" s="74">
        <v>46210</v>
      </c>
      <c r="C3463" s="73">
        <v>42</v>
      </c>
      <c r="D3463" s="73">
        <v>0</v>
      </c>
      <c r="E3463" s="75">
        <v>0</v>
      </c>
      <c r="F3463" s="73">
        <v>3</v>
      </c>
      <c r="G3463" s="73" t="s">
        <v>207</v>
      </c>
      <c r="H3463" s="73" t="s">
        <v>206</v>
      </c>
      <c r="I3463" s="73" t="s">
        <v>288</v>
      </c>
      <c r="J3463" s="73"/>
    </row>
    <row r="3464" spans="1:10" x14ac:dyDescent="0.25">
      <c r="A3464" s="73" t="s">
        <v>339</v>
      </c>
      <c r="B3464" s="74">
        <v>46211</v>
      </c>
      <c r="C3464" s="73">
        <v>42</v>
      </c>
      <c r="D3464" s="73">
        <v>2</v>
      </c>
      <c r="E3464" s="75">
        <v>2</v>
      </c>
      <c r="F3464" s="73">
        <v>3</v>
      </c>
      <c r="G3464" s="73" t="s">
        <v>207</v>
      </c>
      <c r="H3464" s="73" t="s">
        <v>206</v>
      </c>
      <c r="I3464" s="73" t="s">
        <v>288</v>
      </c>
      <c r="J3464" s="73"/>
    </row>
    <row r="3465" spans="1:10" x14ac:dyDescent="0.25">
      <c r="A3465" s="73" t="s">
        <v>339</v>
      </c>
      <c r="B3465" s="74">
        <v>46212</v>
      </c>
      <c r="C3465" s="73">
        <v>42</v>
      </c>
      <c r="D3465" s="73">
        <v>4</v>
      </c>
      <c r="E3465" s="75">
        <v>4</v>
      </c>
      <c r="F3465" s="73">
        <v>3</v>
      </c>
      <c r="G3465" s="73" t="s">
        <v>207</v>
      </c>
      <c r="H3465" s="73" t="s">
        <v>206</v>
      </c>
      <c r="I3465" s="73" t="s">
        <v>288</v>
      </c>
      <c r="J3465" s="73"/>
    </row>
    <row r="3466" spans="1:10" x14ac:dyDescent="0.25">
      <c r="A3466" s="73" t="s">
        <v>340</v>
      </c>
      <c r="B3466" s="74">
        <v>46177</v>
      </c>
      <c r="C3466" s="73">
        <v>46</v>
      </c>
      <c r="D3466" s="73">
        <v>29</v>
      </c>
      <c r="E3466" s="75">
        <v>29</v>
      </c>
      <c r="F3466" s="73">
        <v>3</v>
      </c>
      <c r="G3466" s="73" t="s">
        <v>209</v>
      </c>
      <c r="H3466" s="73" t="s">
        <v>208</v>
      </c>
      <c r="I3466" s="73" t="s">
        <v>288</v>
      </c>
      <c r="J3466" s="73"/>
    </row>
    <row r="3467" spans="1:10" x14ac:dyDescent="0.25">
      <c r="A3467" s="73" t="s">
        <v>340</v>
      </c>
      <c r="B3467" s="74">
        <v>46181</v>
      </c>
      <c r="C3467" s="73">
        <v>46</v>
      </c>
      <c r="D3467" s="73">
        <v>41</v>
      </c>
      <c r="E3467" s="75">
        <v>41</v>
      </c>
      <c r="F3467" s="73">
        <v>3</v>
      </c>
      <c r="G3467" s="73" t="s">
        <v>209</v>
      </c>
      <c r="H3467" s="73" t="s">
        <v>208</v>
      </c>
      <c r="I3467" s="73" t="s">
        <v>288</v>
      </c>
      <c r="J3467" s="73"/>
    </row>
    <row r="3468" spans="1:10" x14ac:dyDescent="0.25">
      <c r="A3468" s="73" t="s">
        <v>340</v>
      </c>
      <c r="B3468" s="74">
        <v>46183</v>
      </c>
      <c r="C3468" s="73">
        <v>46</v>
      </c>
      <c r="D3468" s="73">
        <v>2</v>
      </c>
      <c r="E3468" s="75">
        <v>2</v>
      </c>
      <c r="F3468" s="73">
        <v>3</v>
      </c>
      <c r="G3468" s="73" t="s">
        <v>209</v>
      </c>
      <c r="H3468" s="73" t="s">
        <v>208</v>
      </c>
      <c r="I3468" s="73" t="s">
        <v>288</v>
      </c>
      <c r="J3468" s="73"/>
    </row>
    <row r="3469" spans="1:10" x14ac:dyDescent="0.25">
      <c r="A3469" s="73" t="s">
        <v>340</v>
      </c>
      <c r="B3469" s="74">
        <v>46188</v>
      </c>
      <c r="C3469" s="73">
        <v>46</v>
      </c>
      <c r="D3469" s="73">
        <v>43</v>
      </c>
      <c r="E3469" s="75">
        <v>43</v>
      </c>
      <c r="F3469" s="73">
        <v>3</v>
      </c>
      <c r="G3469" s="73" t="s">
        <v>209</v>
      </c>
      <c r="H3469" s="73" t="s">
        <v>208</v>
      </c>
      <c r="I3469" s="73" t="s">
        <v>288</v>
      </c>
      <c r="J3469" s="73"/>
    </row>
    <row r="3470" spans="1:10" x14ac:dyDescent="0.25">
      <c r="A3470" s="73" t="s">
        <v>340</v>
      </c>
      <c r="B3470" s="74">
        <v>46190</v>
      </c>
      <c r="C3470" s="73">
        <v>46</v>
      </c>
      <c r="D3470" s="73">
        <v>29</v>
      </c>
      <c r="E3470" s="75">
        <v>29</v>
      </c>
      <c r="F3470" s="73">
        <v>3</v>
      </c>
      <c r="G3470" s="73" t="s">
        <v>209</v>
      </c>
      <c r="H3470" s="73" t="s">
        <v>208</v>
      </c>
      <c r="I3470" s="73" t="s">
        <v>288</v>
      </c>
      <c r="J3470" s="73"/>
    </row>
    <row r="3471" spans="1:10" x14ac:dyDescent="0.25">
      <c r="A3471" s="73" t="s">
        <v>340</v>
      </c>
      <c r="B3471" s="74">
        <v>46202</v>
      </c>
      <c r="C3471" s="73">
        <v>46</v>
      </c>
      <c r="D3471" s="73">
        <v>40</v>
      </c>
      <c r="E3471" s="75">
        <v>40</v>
      </c>
      <c r="F3471" s="73">
        <v>3</v>
      </c>
      <c r="G3471" s="73" t="s">
        <v>209</v>
      </c>
      <c r="H3471" s="73" t="s">
        <v>208</v>
      </c>
      <c r="I3471" s="73" t="s">
        <v>288</v>
      </c>
      <c r="J3471" s="73"/>
    </row>
    <row r="3472" spans="1:10" x14ac:dyDescent="0.25">
      <c r="A3472" s="73" t="s">
        <v>340</v>
      </c>
      <c r="B3472" s="74">
        <v>46205</v>
      </c>
      <c r="C3472" s="73">
        <v>46</v>
      </c>
      <c r="D3472" s="73">
        <v>25</v>
      </c>
      <c r="E3472" s="75">
        <v>25</v>
      </c>
      <c r="F3472" s="73">
        <v>3</v>
      </c>
      <c r="G3472" s="73" t="s">
        <v>209</v>
      </c>
      <c r="H3472" s="73" t="s">
        <v>208</v>
      </c>
      <c r="I3472" s="73" t="s">
        <v>288</v>
      </c>
      <c r="J3472" s="73"/>
    </row>
    <row r="3473" spans="1:10" x14ac:dyDescent="0.25">
      <c r="A3473" s="73" t="s">
        <v>340</v>
      </c>
      <c r="B3473" s="74">
        <v>46209</v>
      </c>
      <c r="C3473" s="73">
        <v>46</v>
      </c>
      <c r="D3473" s="73">
        <v>43</v>
      </c>
      <c r="E3473" s="75">
        <v>43</v>
      </c>
      <c r="F3473" s="73">
        <v>3</v>
      </c>
      <c r="G3473" s="73" t="s">
        <v>209</v>
      </c>
      <c r="H3473" s="73" t="s">
        <v>208</v>
      </c>
      <c r="I3473" s="73" t="s">
        <v>288</v>
      </c>
      <c r="J3473" s="73"/>
    </row>
    <row r="3474" spans="1:10" x14ac:dyDescent="0.25">
      <c r="A3474" s="73" t="s">
        <v>340</v>
      </c>
      <c r="B3474" s="74">
        <v>46210</v>
      </c>
      <c r="C3474" s="73">
        <v>46</v>
      </c>
      <c r="D3474" s="73">
        <v>4</v>
      </c>
      <c r="E3474" s="75">
        <v>4</v>
      </c>
      <c r="F3474" s="73">
        <v>3</v>
      </c>
      <c r="G3474" s="73" t="s">
        <v>209</v>
      </c>
      <c r="H3474" s="73" t="s">
        <v>208</v>
      </c>
      <c r="I3474" s="73" t="s">
        <v>288</v>
      </c>
      <c r="J3474" s="73"/>
    </row>
    <row r="3475" spans="1:10" x14ac:dyDescent="0.25">
      <c r="A3475" s="73" t="s">
        <v>340</v>
      </c>
      <c r="B3475" s="74">
        <v>46211</v>
      </c>
      <c r="C3475" s="73">
        <v>46</v>
      </c>
      <c r="D3475" s="73">
        <v>16</v>
      </c>
      <c r="E3475" s="75">
        <v>16</v>
      </c>
      <c r="F3475" s="73">
        <v>3</v>
      </c>
      <c r="G3475" s="73" t="s">
        <v>209</v>
      </c>
      <c r="H3475" s="73" t="s">
        <v>208</v>
      </c>
      <c r="I3475" s="73" t="s">
        <v>288</v>
      </c>
      <c r="J3475" s="73"/>
    </row>
    <row r="3476" spans="1:10" x14ac:dyDescent="0.25">
      <c r="A3476" s="73" t="s">
        <v>340</v>
      </c>
      <c r="B3476" s="74">
        <v>46212</v>
      </c>
      <c r="C3476" s="73">
        <v>44</v>
      </c>
      <c r="D3476" s="73">
        <v>30</v>
      </c>
      <c r="E3476" s="75">
        <v>30</v>
      </c>
      <c r="F3476" s="73">
        <v>3</v>
      </c>
      <c r="G3476" s="73" t="s">
        <v>209</v>
      </c>
      <c r="H3476" s="73" t="s">
        <v>208</v>
      </c>
      <c r="I3476" s="73" t="s">
        <v>288</v>
      </c>
      <c r="J3476" s="73"/>
    </row>
    <row r="3477" spans="1:10" x14ac:dyDescent="0.25">
      <c r="A3477" s="73" t="s">
        <v>317</v>
      </c>
      <c r="B3477" s="74">
        <v>46153</v>
      </c>
      <c r="C3477" s="73">
        <v>46</v>
      </c>
      <c r="D3477" s="73">
        <v>46</v>
      </c>
      <c r="E3477" s="75">
        <v>46</v>
      </c>
      <c r="F3477" s="73">
        <v>0</v>
      </c>
      <c r="G3477" s="73" t="s">
        <v>215</v>
      </c>
      <c r="H3477" s="73" t="s">
        <v>214</v>
      </c>
      <c r="I3477" s="73" t="s">
        <v>288</v>
      </c>
      <c r="J3477" s="73"/>
    </row>
    <row r="3478" spans="1:10" x14ac:dyDescent="0.25">
      <c r="A3478" s="73" t="s">
        <v>317</v>
      </c>
      <c r="B3478" s="74">
        <v>46160</v>
      </c>
      <c r="C3478" s="73">
        <v>46</v>
      </c>
      <c r="D3478" s="73">
        <v>45</v>
      </c>
      <c r="E3478" s="75">
        <v>45</v>
      </c>
      <c r="F3478" s="73">
        <v>0</v>
      </c>
      <c r="G3478" s="73" t="s">
        <v>215</v>
      </c>
      <c r="H3478" s="73" t="s">
        <v>214</v>
      </c>
      <c r="I3478" s="73" t="s">
        <v>288</v>
      </c>
      <c r="J3478" s="73"/>
    </row>
    <row r="3479" spans="1:10" x14ac:dyDescent="0.25">
      <c r="A3479" s="73" t="s">
        <v>317</v>
      </c>
      <c r="B3479" s="74">
        <v>46167</v>
      </c>
      <c r="C3479" s="73">
        <v>46</v>
      </c>
      <c r="D3479" s="73">
        <v>46</v>
      </c>
      <c r="E3479" s="75">
        <v>46</v>
      </c>
      <c r="F3479" s="73">
        <v>0</v>
      </c>
      <c r="G3479" s="73" t="s">
        <v>215</v>
      </c>
      <c r="H3479" s="73" t="s">
        <v>214</v>
      </c>
      <c r="I3479" s="73" t="s">
        <v>288</v>
      </c>
      <c r="J3479" s="73"/>
    </row>
    <row r="3480" spans="1:10" x14ac:dyDescent="0.25">
      <c r="A3480" s="73" t="s">
        <v>317</v>
      </c>
      <c r="B3480" s="74">
        <v>46173</v>
      </c>
      <c r="C3480" s="73">
        <v>46</v>
      </c>
      <c r="D3480" s="73">
        <v>46</v>
      </c>
      <c r="E3480" s="75">
        <v>46</v>
      </c>
      <c r="F3480" s="73">
        <v>0</v>
      </c>
      <c r="G3480" s="73" t="s">
        <v>215</v>
      </c>
      <c r="H3480" s="73" t="s">
        <v>214</v>
      </c>
      <c r="I3480" s="73" t="s">
        <v>288</v>
      </c>
      <c r="J3480" s="73"/>
    </row>
    <row r="3481" spans="1:10" x14ac:dyDescent="0.25">
      <c r="A3481" s="73" t="s">
        <v>317</v>
      </c>
      <c r="B3481" s="74">
        <v>46178</v>
      </c>
      <c r="C3481" s="73">
        <v>48</v>
      </c>
      <c r="D3481" s="73">
        <v>20</v>
      </c>
      <c r="E3481" s="75">
        <v>20</v>
      </c>
      <c r="F3481" s="73">
        <v>0</v>
      </c>
      <c r="G3481" s="73" t="s">
        <v>215</v>
      </c>
      <c r="H3481" s="73" t="s">
        <v>214</v>
      </c>
      <c r="I3481" s="73" t="s">
        <v>293</v>
      </c>
      <c r="J3481" s="73"/>
    </row>
    <row r="3482" spans="1:10" x14ac:dyDescent="0.25">
      <c r="A3482" s="73" t="s">
        <v>317</v>
      </c>
      <c r="B3482" s="74">
        <v>46190</v>
      </c>
      <c r="C3482" s="73">
        <v>48</v>
      </c>
      <c r="D3482" s="73">
        <v>17</v>
      </c>
      <c r="E3482" s="75">
        <v>17</v>
      </c>
      <c r="F3482" s="73">
        <v>0</v>
      </c>
      <c r="G3482" s="73" t="s">
        <v>215</v>
      </c>
      <c r="H3482" s="73" t="s">
        <v>214</v>
      </c>
      <c r="I3482" s="73" t="s">
        <v>293</v>
      </c>
      <c r="J3482" s="73"/>
    </row>
    <row r="3483" spans="1:10" x14ac:dyDescent="0.25">
      <c r="A3483" s="73" t="s">
        <v>317</v>
      </c>
      <c r="B3483" s="74">
        <v>46192</v>
      </c>
      <c r="C3483" s="73">
        <v>40</v>
      </c>
      <c r="D3483" s="73">
        <v>7</v>
      </c>
      <c r="E3483" s="75">
        <v>7</v>
      </c>
      <c r="F3483" s="73">
        <v>0</v>
      </c>
      <c r="G3483" s="73" t="s">
        <v>215</v>
      </c>
      <c r="H3483" s="73" t="s">
        <v>214</v>
      </c>
      <c r="I3483" s="73" t="s">
        <v>292</v>
      </c>
      <c r="J3483" s="73"/>
    </row>
    <row r="3484" spans="1:10" x14ac:dyDescent="0.25">
      <c r="A3484" s="73" t="s">
        <v>317</v>
      </c>
      <c r="B3484" s="74">
        <v>46199</v>
      </c>
      <c r="C3484" s="73">
        <v>40</v>
      </c>
      <c r="D3484" s="73">
        <v>0</v>
      </c>
      <c r="E3484" s="75">
        <v>0</v>
      </c>
      <c r="F3484" s="73">
        <v>0</v>
      </c>
      <c r="G3484" s="73" t="s">
        <v>215</v>
      </c>
      <c r="H3484" s="73" t="s">
        <v>214</v>
      </c>
      <c r="I3484" s="73" t="s">
        <v>292</v>
      </c>
      <c r="J3484" s="73"/>
    </row>
    <row r="3485" spans="1:10" x14ac:dyDescent="0.25">
      <c r="A3485" s="73" t="s">
        <v>317</v>
      </c>
      <c r="B3485" s="74">
        <v>46208</v>
      </c>
      <c r="C3485" s="73">
        <v>45</v>
      </c>
      <c r="D3485" s="73">
        <v>0</v>
      </c>
      <c r="E3485" s="75">
        <v>0</v>
      </c>
      <c r="F3485" s="73">
        <v>0</v>
      </c>
      <c r="G3485" s="73" t="s">
        <v>215</v>
      </c>
      <c r="H3485" s="73" t="s">
        <v>214</v>
      </c>
      <c r="I3485" s="73" t="s">
        <v>293</v>
      </c>
      <c r="J3485" s="73"/>
    </row>
    <row r="3486" spans="1:10" x14ac:dyDescent="0.25">
      <c r="A3486" s="73" t="s">
        <v>317</v>
      </c>
      <c r="B3486" s="74">
        <v>46213</v>
      </c>
      <c r="C3486" s="73">
        <v>36</v>
      </c>
      <c r="D3486" s="73">
        <v>0</v>
      </c>
      <c r="E3486" s="75">
        <v>0</v>
      </c>
      <c r="F3486" s="73">
        <v>0</v>
      </c>
      <c r="G3486" s="73" t="s">
        <v>215</v>
      </c>
      <c r="H3486" s="73" t="s">
        <v>214</v>
      </c>
      <c r="I3486" s="73" t="s">
        <v>292</v>
      </c>
      <c r="J3486" s="73"/>
    </row>
    <row r="3487" spans="1:10" x14ac:dyDescent="0.25">
      <c r="A3487" s="73" t="s">
        <v>317</v>
      </c>
      <c r="B3487" s="74">
        <v>46215</v>
      </c>
      <c r="C3487" s="73">
        <v>45</v>
      </c>
      <c r="D3487" s="73">
        <v>0</v>
      </c>
      <c r="E3487" s="75">
        <v>0</v>
      </c>
      <c r="F3487" s="73">
        <v>0</v>
      </c>
      <c r="G3487" s="73" t="s">
        <v>215</v>
      </c>
      <c r="H3487" s="73" t="s">
        <v>214</v>
      </c>
      <c r="I3487" s="73" t="s">
        <v>293</v>
      </c>
      <c r="J3487" s="73"/>
    </row>
    <row r="3488" spans="1:10" x14ac:dyDescent="0.25">
      <c r="A3488" s="73" t="s">
        <v>318</v>
      </c>
      <c r="B3488" s="74">
        <v>46153</v>
      </c>
      <c r="C3488" s="73">
        <v>46</v>
      </c>
      <c r="D3488" s="73">
        <v>46</v>
      </c>
      <c r="E3488" s="75">
        <v>46</v>
      </c>
      <c r="F3488" s="73">
        <v>0</v>
      </c>
      <c r="G3488" s="73" t="s">
        <v>217</v>
      </c>
      <c r="H3488" s="73" t="s">
        <v>216</v>
      </c>
      <c r="I3488" s="73" t="s">
        <v>288</v>
      </c>
      <c r="J3488" s="73"/>
    </row>
    <row r="3489" spans="1:10" x14ac:dyDescent="0.25">
      <c r="A3489" s="73" t="s">
        <v>318</v>
      </c>
      <c r="B3489" s="74">
        <v>46160</v>
      </c>
      <c r="C3489" s="73">
        <v>46</v>
      </c>
      <c r="D3489" s="73">
        <v>45</v>
      </c>
      <c r="E3489" s="75">
        <v>45</v>
      </c>
      <c r="F3489" s="73">
        <v>0</v>
      </c>
      <c r="G3489" s="73" t="s">
        <v>217</v>
      </c>
      <c r="H3489" s="73" t="s">
        <v>216</v>
      </c>
      <c r="I3489" s="73" t="s">
        <v>288</v>
      </c>
      <c r="J3489" s="73"/>
    </row>
    <row r="3490" spans="1:10" x14ac:dyDescent="0.25">
      <c r="A3490" s="73" t="s">
        <v>318</v>
      </c>
      <c r="B3490" s="74">
        <v>46167</v>
      </c>
      <c r="C3490" s="73">
        <v>46</v>
      </c>
      <c r="D3490" s="73">
        <v>37</v>
      </c>
      <c r="E3490" s="75">
        <v>37</v>
      </c>
      <c r="F3490" s="73">
        <v>0</v>
      </c>
      <c r="G3490" s="73" t="s">
        <v>217</v>
      </c>
      <c r="H3490" s="73" t="s">
        <v>216</v>
      </c>
      <c r="I3490" s="73" t="s">
        <v>288</v>
      </c>
      <c r="J3490" s="73"/>
    </row>
    <row r="3491" spans="1:10" x14ac:dyDescent="0.25">
      <c r="A3491" s="73" t="s">
        <v>318</v>
      </c>
      <c r="B3491" s="74">
        <v>46173</v>
      </c>
      <c r="C3491" s="73">
        <v>46</v>
      </c>
      <c r="D3491" s="73">
        <v>46</v>
      </c>
      <c r="E3491" s="75">
        <v>46</v>
      </c>
      <c r="F3491" s="73">
        <v>0</v>
      </c>
      <c r="G3491" s="73" t="s">
        <v>217</v>
      </c>
      <c r="H3491" s="73" t="s">
        <v>216</v>
      </c>
      <c r="I3491" s="73" t="s">
        <v>288</v>
      </c>
      <c r="J3491" s="73"/>
    </row>
    <row r="3492" spans="1:10" x14ac:dyDescent="0.25">
      <c r="A3492" s="73" t="s">
        <v>318</v>
      </c>
      <c r="B3492" s="74">
        <v>46178</v>
      </c>
      <c r="C3492" s="73">
        <v>48</v>
      </c>
      <c r="D3492" s="73">
        <v>34</v>
      </c>
      <c r="E3492" s="75">
        <v>34</v>
      </c>
      <c r="F3492" s="73">
        <v>2</v>
      </c>
      <c r="G3492" s="73" t="s">
        <v>217</v>
      </c>
      <c r="H3492" s="73" t="s">
        <v>216</v>
      </c>
      <c r="I3492" s="73" t="s">
        <v>293</v>
      </c>
      <c r="J3492" s="73"/>
    </row>
    <row r="3493" spans="1:10" x14ac:dyDescent="0.25">
      <c r="A3493" s="73" t="s">
        <v>318</v>
      </c>
      <c r="B3493" s="74">
        <v>46190</v>
      </c>
      <c r="C3493" s="73">
        <v>48</v>
      </c>
      <c r="D3493" s="73">
        <v>32</v>
      </c>
      <c r="E3493" s="75">
        <v>32</v>
      </c>
      <c r="F3493" s="73">
        <v>0</v>
      </c>
      <c r="G3493" s="73" t="s">
        <v>217</v>
      </c>
      <c r="H3493" s="73" t="s">
        <v>216</v>
      </c>
      <c r="I3493" s="73" t="s">
        <v>293</v>
      </c>
      <c r="J3493" s="73"/>
    </row>
    <row r="3494" spans="1:10" x14ac:dyDescent="0.25">
      <c r="A3494" s="73" t="s">
        <v>318</v>
      </c>
      <c r="B3494" s="74">
        <v>46192</v>
      </c>
      <c r="C3494" s="73">
        <v>34</v>
      </c>
      <c r="D3494" s="73">
        <v>16</v>
      </c>
      <c r="E3494" s="75">
        <v>16</v>
      </c>
      <c r="F3494" s="73">
        <v>0</v>
      </c>
      <c r="G3494" s="73" t="s">
        <v>217</v>
      </c>
      <c r="H3494" s="73" t="s">
        <v>216</v>
      </c>
      <c r="I3494" s="73" t="s">
        <v>291</v>
      </c>
      <c r="J3494" s="73"/>
    </row>
    <row r="3495" spans="1:10" x14ac:dyDescent="0.25">
      <c r="A3495" s="73" t="s">
        <v>318</v>
      </c>
      <c r="B3495" s="74">
        <v>46199</v>
      </c>
      <c r="C3495" s="73">
        <v>34</v>
      </c>
      <c r="D3495" s="73">
        <v>0</v>
      </c>
      <c r="E3495" s="75">
        <v>0</v>
      </c>
      <c r="F3495" s="73">
        <v>2</v>
      </c>
      <c r="G3495" s="73" t="s">
        <v>217</v>
      </c>
      <c r="H3495" s="73" t="s">
        <v>216</v>
      </c>
      <c r="I3495" s="73" t="s">
        <v>292</v>
      </c>
      <c r="J3495" s="73"/>
    </row>
    <row r="3496" spans="1:10" x14ac:dyDescent="0.25">
      <c r="A3496" s="73" t="s">
        <v>318</v>
      </c>
      <c r="B3496" s="74">
        <v>46208</v>
      </c>
      <c r="C3496" s="73">
        <v>42</v>
      </c>
      <c r="D3496" s="73">
        <v>0</v>
      </c>
      <c r="E3496" s="75">
        <v>0</v>
      </c>
      <c r="F3496" s="73">
        <v>0</v>
      </c>
      <c r="G3496" s="73" t="s">
        <v>217</v>
      </c>
      <c r="H3496" s="73" t="s">
        <v>216</v>
      </c>
      <c r="I3496" s="73" t="s">
        <v>293</v>
      </c>
      <c r="J3496" s="73"/>
    </row>
    <row r="3497" spans="1:10" x14ac:dyDescent="0.25">
      <c r="A3497" s="73" t="s">
        <v>318</v>
      </c>
      <c r="B3497" s="74">
        <v>46213</v>
      </c>
      <c r="C3497" s="73">
        <v>30</v>
      </c>
      <c r="D3497" s="73">
        <v>0</v>
      </c>
      <c r="E3497" s="75">
        <v>0</v>
      </c>
      <c r="F3497" s="73">
        <v>2</v>
      </c>
      <c r="G3497" s="73" t="s">
        <v>217</v>
      </c>
      <c r="H3497" s="73" t="s">
        <v>216</v>
      </c>
      <c r="I3497" s="73" t="s">
        <v>292</v>
      </c>
      <c r="J3497" s="73"/>
    </row>
    <row r="3498" spans="1:10" x14ac:dyDescent="0.25">
      <c r="A3498" s="73" t="s">
        <v>318</v>
      </c>
      <c r="B3498" s="74">
        <v>46215</v>
      </c>
      <c r="C3498" s="73">
        <v>42</v>
      </c>
      <c r="D3498" s="73">
        <v>0</v>
      </c>
      <c r="E3498" s="75">
        <v>0</v>
      </c>
      <c r="F3498" s="73">
        <v>0</v>
      </c>
      <c r="G3498" s="73" t="s">
        <v>217</v>
      </c>
      <c r="H3498" s="73" t="s">
        <v>216</v>
      </c>
      <c r="I3498" s="73" t="s">
        <v>293</v>
      </c>
      <c r="J3498" s="73"/>
    </row>
    <row r="3499" spans="1:10" x14ac:dyDescent="0.25">
      <c r="A3499" s="73" t="s">
        <v>305</v>
      </c>
      <c r="B3499" s="74">
        <v>46201</v>
      </c>
      <c r="C3499" s="73">
        <v>41</v>
      </c>
      <c r="D3499" s="73">
        <v>5</v>
      </c>
      <c r="E3499" s="75">
        <v>5</v>
      </c>
      <c r="F3499" s="73">
        <v>0</v>
      </c>
      <c r="G3499" s="73" t="s">
        <v>223</v>
      </c>
      <c r="H3499" s="73" t="s">
        <v>222</v>
      </c>
      <c r="I3499" s="73" t="s">
        <v>288</v>
      </c>
      <c r="J3499" s="73"/>
    </row>
    <row r="3500" spans="1:10" x14ac:dyDescent="0.25">
      <c r="A3500" s="73" t="s">
        <v>305</v>
      </c>
      <c r="B3500" s="74">
        <v>46208</v>
      </c>
      <c r="C3500" s="73">
        <v>41</v>
      </c>
      <c r="D3500" s="73">
        <v>6</v>
      </c>
      <c r="E3500" s="75">
        <v>6</v>
      </c>
      <c r="F3500" s="73">
        <v>0</v>
      </c>
      <c r="G3500" s="73" t="s">
        <v>223</v>
      </c>
      <c r="H3500" s="73" t="s">
        <v>222</v>
      </c>
      <c r="I3500" s="73" t="s">
        <v>288</v>
      </c>
      <c r="J3500" s="73"/>
    </row>
    <row r="3501" spans="1:10" x14ac:dyDescent="0.25">
      <c r="A3501" s="73" t="s">
        <v>305</v>
      </c>
      <c r="B3501" s="74">
        <v>46215</v>
      </c>
      <c r="C3501" s="73">
        <v>41</v>
      </c>
      <c r="D3501" s="73">
        <v>10</v>
      </c>
      <c r="E3501" s="75">
        <v>10</v>
      </c>
      <c r="F3501" s="73">
        <v>0</v>
      </c>
      <c r="G3501" s="73" t="s">
        <v>223</v>
      </c>
      <c r="H3501" s="73" t="s">
        <v>222</v>
      </c>
      <c r="I3501" s="73" t="s">
        <v>288</v>
      </c>
      <c r="J3501" s="73"/>
    </row>
    <row r="3502" spans="1:10" x14ac:dyDescent="0.25">
      <c r="A3502" s="73" t="s">
        <v>306</v>
      </c>
      <c r="B3502" s="74">
        <v>46201</v>
      </c>
      <c r="C3502" s="73">
        <v>41</v>
      </c>
      <c r="D3502" s="73">
        <v>0</v>
      </c>
      <c r="E3502" s="75">
        <v>0</v>
      </c>
      <c r="F3502" s="73">
        <v>0</v>
      </c>
      <c r="G3502" s="73" t="s">
        <v>225</v>
      </c>
      <c r="H3502" s="73" t="s">
        <v>224</v>
      </c>
      <c r="I3502" s="73" t="s">
        <v>288</v>
      </c>
      <c r="J3502" s="73"/>
    </row>
    <row r="3503" spans="1:10" x14ac:dyDescent="0.25">
      <c r="A3503" s="73" t="s">
        <v>306</v>
      </c>
      <c r="B3503" s="74">
        <v>46208</v>
      </c>
      <c r="C3503" s="73">
        <v>41</v>
      </c>
      <c r="D3503" s="73">
        <v>41</v>
      </c>
      <c r="E3503" s="75">
        <v>41</v>
      </c>
      <c r="F3503" s="73">
        <v>0</v>
      </c>
      <c r="G3503" s="73" t="s">
        <v>225</v>
      </c>
      <c r="H3503" s="73" t="s">
        <v>224</v>
      </c>
      <c r="I3503" s="73" t="s">
        <v>288</v>
      </c>
      <c r="J3503" s="73"/>
    </row>
    <row r="3504" spans="1:10" x14ac:dyDescent="0.25">
      <c r="A3504" s="73" t="s">
        <v>306</v>
      </c>
      <c r="B3504" s="74">
        <v>46215</v>
      </c>
      <c r="C3504" s="73">
        <v>41</v>
      </c>
      <c r="D3504" s="73">
        <v>10</v>
      </c>
      <c r="E3504" s="75">
        <v>10</v>
      </c>
      <c r="F3504" s="73">
        <v>0</v>
      </c>
      <c r="G3504" s="73" t="s">
        <v>225</v>
      </c>
      <c r="H3504" s="73" t="s">
        <v>224</v>
      </c>
      <c r="I3504" s="73" t="s">
        <v>288</v>
      </c>
      <c r="J3504" s="73"/>
    </row>
    <row r="3505" spans="1:10" x14ac:dyDescent="0.25">
      <c r="A3505" s="73" t="s">
        <v>345</v>
      </c>
      <c r="B3505" s="74">
        <v>46195</v>
      </c>
      <c r="C3505" s="73">
        <v>42</v>
      </c>
      <c r="D3505" s="73">
        <v>0</v>
      </c>
      <c r="E3505" s="75">
        <v>0</v>
      </c>
      <c r="F3505" s="73">
        <v>0</v>
      </c>
      <c r="G3505" s="73" t="s">
        <v>207</v>
      </c>
      <c r="H3505" s="73" t="s">
        <v>206</v>
      </c>
      <c r="I3505" s="73" t="s">
        <v>288</v>
      </c>
      <c r="J3505" s="73"/>
    </row>
    <row r="3506" spans="1:10" x14ac:dyDescent="0.25">
      <c r="A3506" s="73" t="s">
        <v>346</v>
      </c>
      <c r="B3506" s="74">
        <v>46195</v>
      </c>
      <c r="C3506" s="73">
        <v>46</v>
      </c>
      <c r="D3506" s="73">
        <v>0</v>
      </c>
      <c r="E3506" s="75">
        <v>0</v>
      </c>
      <c r="F3506" s="73">
        <v>0</v>
      </c>
      <c r="G3506" s="73" t="s">
        <v>209</v>
      </c>
      <c r="H3506" s="73" t="s">
        <v>208</v>
      </c>
      <c r="I3506" s="73" t="s">
        <v>288</v>
      </c>
      <c r="J3506" s="73"/>
    </row>
    <row r="3507" spans="1:10" x14ac:dyDescent="0.25">
      <c r="A3507" s="73" t="s">
        <v>329</v>
      </c>
      <c r="B3507" s="74">
        <v>46156</v>
      </c>
      <c r="C3507" s="73">
        <v>40</v>
      </c>
      <c r="D3507" s="73">
        <v>32</v>
      </c>
      <c r="E3507" s="75">
        <v>32</v>
      </c>
      <c r="F3507" s="73">
        <v>0</v>
      </c>
      <c r="G3507" s="73" t="s">
        <v>330</v>
      </c>
      <c r="H3507" s="73" t="s">
        <v>331</v>
      </c>
      <c r="I3507" s="73" t="s">
        <v>288</v>
      </c>
      <c r="J3507" s="73"/>
    </row>
    <row r="3508" spans="1:10" x14ac:dyDescent="0.25">
      <c r="A3508" s="73" t="s">
        <v>329</v>
      </c>
      <c r="B3508" s="74">
        <v>46163</v>
      </c>
      <c r="C3508" s="73">
        <v>40</v>
      </c>
      <c r="D3508" s="73">
        <v>38</v>
      </c>
      <c r="E3508" s="75">
        <v>38</v>
      </c>
      <c r="F3508" s="73">
        <v>0</v>
      </c>
      <c r="G3508" s="73" t="s">
        <v>330</v>
      </c>
      <c r="H3508" s="73" t="s">
        <v>331</v>
      </c>
      <c r="I3508" s="73" t="s">
        <v>288</v>
      </c>
      <c r="J3508" s="73"/>
    </row>
    <row r="3509" spans="1:10" x14ac:dyDescent="0.25">
      <c r="A3509" s="73" t="s">
        <v>329</v>
      </c>
      <c r="B3509" s="74">
        <v>46170</v>
      </c>
      <c r="C3509" s="73">
        <v>40</v>
      </c>
      <c r="D3509" s="73">
        <v>36</v>
      </c>
      <c r="E3509" s="75">
        <v>36</v>
      </c>
      <c r="F3509" s="73">
        <v>0</v>
      </c>
      <c r="G3509" s="73" t="s">
        <v>330</v>
      </c>
      <c r="H3509" s="73" t="s">
        <v>331</v>
      </c>
      <c r="I3509" s="73" t="s">
        <v>288</v>
      </c>
      <c r="J3509" s="73"/>
    </row>
    <row r="3510" spans="1:10" x14ac:dyDescent="0.25">
      <c r="A3510" s="73" t="s">
        <v>329</v>
      </c>
      <c r="B3510" s="74">
        <v>46177</v>
      </c>
      <c r="C3510" s="73">
        <v>40</v>
      </c>
      <c r="D3510" s="73">
        <v>17</v>
      </c>
      <c r="E3510" s="75">
        <v>17</v>
      </c>
      <c r="F3510" s="73">
        <v>0</v>
      </c>
      <c r="G3510" s="73" t="s">
        <v>330</v>
      </c>
      <c r="H3510" s="73" t="s">
        <v>331</v>
      </c>
      <c r="I3510" s="73" t="s">
        <v>288</v>
      </c>
      <c r="J3510" s="73"/>
    </row>
    <row r="3511" spans="1:10" x14ac:dyDescent="0.25">
      <c r="A3511" s="73" t="s">
        <v>329</v>
      </c>
      <c r="B3511" s="74">
        <v>46184</v>
      </c>
      <c r="C3511" s="73">
        <v>39</v>
      </c>
      <c r="D3511" s="73">
        <v>15</v>
      </c>
      <c r="E3511" s="75">
        <v>15</v>
      </c>
      <c r="F3511" s="73">
        <v>0</v>
      </c>
      <c r="G3511" s="73" t="s">
        <v>330</v>
      </c>
      <c r="H3511" s="73" t="s">
        <v>331</v>
      </c>
      <c r="I3511" s="73" t="s">
        <v>288</v>
      </c>
      <c r="J3511" s="73"/>
    </row>
    <row r="3512" spans="1:10" x14ac:dyDescent="0.25">
      <c r="A3512" s="73" t="s">
        <v>329</v>
      </c>
      <c r="B3512" s="74">
        <v>46191</v>
      </c>
      <c r="C3512" s="73">
        <v>40</v>
      </c>
      <c r="D3512" s="73">
        <v>17</v>
      </c>
      <c r="E3512" s="75">
        <v>17</v>
      </c>
      <c r="F3512" s="73">
        <v>0</v>
      </c>
      <c r="G3512" s="73" t="s">
        <v>330</v>
      </c>
      <c r="H3512" s="73" t="s">
        <v>331</v>
      </c>
      <c r="I3512" s="73" t="s">
        <v>288</v>
      </c>
      <c r="J3512" s="73"/>
    </row>
    <row r="3513" spans="1:10" x14ac:dyDescent="0.25">
      <c r="A3513" s="73" t="s">
        <v>329</v>
      </c>
      <c r="B3513" s="74">
        <v>46198</v>
      </c>
      <c r="C3513" s="73">
        <v>40</v>
      </c>
      <c r="D3513" s="73">
        <v>16</v>
      </c>
      <c r="E3513" s="75">
        <v>16</v>
      </c>
      <c r="F3513" s="73">
        <v>0</v>
      </c>
      <c r="G3513" s="73" t="s">
        <v>330</v>
      </c>
      <c r="H3513" s="73" t="s">
        <v>331</v>
      </c>
      <c r="I3513" s="73" t="s">
        <v>288</v>
      </c>
      <c r="J3513" s="73"/>
    </row>
    <row r="3514" spans="1:10" x14ac:dyDescent="0.25">
      <c r="A3514" s="73" t="s">
        <v>329</v>
      </c>
      <c r="B3514" s="74">
        <v>46205</v>
      </c>
      <c r="C3514" s="73">
        <v>40</v>
      </c>
      <c r="D3514" s="73">
        <v>7</v>
      </c>
      <c r="E3514" s="75">
        <v>7</v>
      </c>
      <c r="F3514" s="73">
        <v>0</v>
      </c>
      <c r="G3514" s="73" t="s">
        <v>330</v>
      </c>
      <c r="H3514" s="73" t="s">
        <v>331</v>
      </c>
      <c r="I3514" s="73" t="s">
        <v>288</v>
      </c>
      <c r="J3514" s="73"/>
    </row>
    <row r="3515" spans="1:10" x14ac:dyDescent="0.25">
      <c r="A3515" s="73" t="s">
        <v>329</v>
      </c>
      <c r="B3515" s="74">
        <v>46212</v>
      </c>
      <c r="C3515" s="73">
        <v>40</v>
      </c>
      <c r="D3515" s="73">
        <v>8</v>
      </c>
      <c r="E3515" s="75">
        <v>8</v>
      </c>
      <c r="F3515" s="73">
        <v>0</v>
      </c>
      <c r="G3515" s="73" t="s">
        <v>330</v>
      </c>
      <c r="H3515" s="73" t="s">
        <v>331</v>
      </c>
      <c r="I3515" s="73" t="s">
        <v>288</v>
      </c>
      <c r="J3515" s="73"/>
    </row>
    <row r="3516" spans="1:10" x14ac:dyDescent="0.25">
      <c r="A3516" s="73" t="s">
        <v>332</v>
      </c>
      <c r="B3516" s="74">
        <v>46157</v>
      </c>
      <c r="C3516" s="73">
        <v>43</v>
      </c>
      <c r="D3516" s="73">
        <v>20</v>
      </c>
      <c r="E3516" s="75">
        <v>20</v>
      </c>
      <c r="F3516" s="73">
        <v>0</v>
      </c>
      <c r="G3516" s="73" t="s">
        <v>333</v>
      </c>
      <c r="H3516" s="73" t="s">
        <v>334</v>
      </c>
      <c r="I3516" s="73" t="s">
        <v>288</v>
      </c>
      <c r="J3516" s="73"/>
    </row>
    <row r="3517" spans="1:10" x14ac:dyDescent="0.25">
      <c r="A3517" s="73" t="s">
        <v>332</v>
      </c>
      <c r="B3517" s="74">
        <v>46164</v>
      </c>
      <c r="C3517" s="73">
        <v>43</v>
      </c>
      <c r="D3517" s="73">
        <v>23</v>
      </c>
      <c r="E3517" s="75">
        <v>23</v>
      </c>
      <c r="F3517" s="73">
        <v>0</v>
      </c>
      <c r="G3517" s="73" t="s">
        <v>333</v>
      </c>
      <c r="H3517" s="73" t="s">
        <v>334</v>
      </c>
      <c r="I3517" s="73" t="s">
        <v>288</v>
      </c>
      <c r="J3517" s="73"/>
    </row>
    <row r="3518" spans="1:10" x14ac:dyDescent="0.25">
      <c r="A3518" s="73" t="s">
        <v>332</v>
      </c>
      <c r="B3518" s="74">
        <v>46171</v>
      </c>
      <c r="C3518" s="73">
        <v>42</v>
      </c>
      <c r="D3518" s="73">
        <v>18</v>
      </c>
      <c r="E3518" s="75">
        <v>18</v>
      </c>
      <c r="F3518" s="73">
        <v>0</v>
      </c>
      <c r="G3518" s="73" t="s">
        <v>333</v>
      </c>
      <c r="H3518" s="73" t="s">
        <v>334</v>
      </c>
      <c r="I3518" s="73" t="s">
        <v>288</v>
      </c>
      <c r="J3518" s="73"/>
    </row>
    <row r="3519" spans="1:10" x14ac:dyDescent="0.25">
      <c r="A3519" s="73" t="s">
        <v>332</v>
      </c>
      <c r="B3519" s="74">
        <v>46178</v>
      </c>
      <c r="C3519" s="73">
        <v>43</v>
      </c>
      <c r="D3519" s="73">
        <v>8</v>
      </c>
      <c r="E3519" s="75">
        <v>8</v>
      </c>
      <c r="F3519" s="73">
        <v>0</v>
      </c>
      <c r="G3519" s="73" t="s">
        <v>333</v>
      </c>
      <c r="H3519" s="73" t="s">
        <v>334</v>
      </c>
      <c r="I3519" s="73" t="s">
        <v>288</v>
      </c>
      <c r="J3519" s="73"/>
    </row>
    <row r="3520" spans="1:10" x14ac:dyDescent="0.25">
      <c r="A3520" s="73" t="s">
        <v>332</v>
      </c>
      <c r="B3520" s="74">
        <v>46185</v>
      </c>
      <c r="C3520" s="73">
        <v>43</v>
      </c>
      <c r="D3520" s="73">
        <v>9</v>
      </c>
      <c r="E3520" s="75">
        <v>9</v>
      </c>
      <c r="F3520" s="73">
        <v>0</v>
      </c>
      <c r="G3520" s="73" t="s">
        <v>333</v>
      </c>
      <c r="H3520" s="73" t="s">
        <v>334</v>
      </c>
      <c r="I3520" s="73" t="s">
        <v>288</v>
      </c>
      <c r="J3520" s="73"/>
    </row>
    <row r="3521" spans="1:10" x14ac:dyDescent="0.25">
      <c r="A3521" s="73" t="s">
        <v>332</v>
      </c>
      <c r="B3521" s="74">
        <v>46192</v>
      </c>
      <c r="C3521" s="73">
        <v>43</v>
      </c>
      <c r="D3521" s="73">
        <v>11</v>
      </c>
      <c r="E3521" s="75">
        <v>11</v>
      </c>
      <c r="F3521" s="73">
        <v>0</v>
      </c>
      <c r="G3521" s="73" t="s">
        <v>333</v>
      </c>
      <c r="H3521" s="73" t="s">
        <v>334</v>
      </c>
      <c r="I3521" s="73" t="s">
        <v>288</v>
      </c>
      <c r="J3521" s="73"/>
    </row>
    <row r="3522" spans="1:10" x14ac:dyDescent="0.25">
      <c r="A3522" s="73" t="s">
        <v>332</v>
      </c>
      <c r="B3522" s="74">
        <v>46199</v>
      </c>
      <c r="C3522" s="73">
        <v>43</v>
      </c>
      <c r="D3522" s="73">
        <v>3</v>
      </c>
      <c r="E3522" s="75">
        <v>3</v>
      </c>
      <c r="F3522" s="73">
        <v>0</v>
      </c>
      <c r="G3522" s="73" t="s">
        <v>333</v>
      </c>
      <c r="H3522" s="73" t="s">
        <v>334</v>
      </c>
      <c r="I3522" s="73" t="s">
        <v>288</v>
      </c>
      <c r="J3522" s="73"/>
    </row>
    <row r="3523" spans="1:10" x14ac:dyDescent="0.25">
      <c r="A3523" s="73" t="s">
        <v>332</v>
      </c>
      <c r="B3523" s="74">
        <v>46206</v>
      </c>
      <c r="C3523" s="73">
        <v>42</v>
      </c>
      <c r="D3523" s="73">
        <v>21</v>
      </c>
      <c r="E3523" s="75">
        <v>21</v>
      </c>
      <c r="F3523" s="73">
        <v>0</v>
      </c>
      <c r="G3523" s="73" t="s">
        <v>333</v>
      </c>
      <c r="H3523" s="73" t="s">
        <v>334</v>
      </c>
      <c r="I3523" s="73" t="s">
        <v>288</v>
      </c>
      <c r="J3523" s="73"/>
    </row>
    <row r="3524" spans="1:10" x14ac:dyDescent="0.25">
      <c r="A3524" s="73" t="s">
        <v>332</v>
      </c>
      <c r="B3524" s="74">
        <v>46213</v>
      </c>
      <c r="C3524" s="73">
        <v>43</v>
      </c>
      <c r="D3524" s="73">
        <v>12</v>
      </c>
      <c r="E3524" s="75">
        <v>12</v>
      </c>
      <c r="F3524" s="73">
        <v>0</v>
      </c>
      <c r="G3524" s="73" t="s">
        <v>333</v>
      </c>
      <c r="H3524" s="73" t="s">
        <v>334</v>
      </c>
      <c r="I3524" s="73" t="s">
        <v>288</v>
      </c>
      <c r="J3524" s="73"/>
    </row>
    <row r="3525" spans="1:10" x14ac:dyDescent="0.25">
      <c r="J3525" s="73"/>
    </row>
    <row r="3526" spans="1:10" x14ac:dyDescent="0.25">
      <c r="J3526" s="73"/>
    </row>
    <row r="3527" spans="1:10" x14ac:dyDescent="0.25">
      <c r="J3527" s="73"/>
    </row>
    <row r="3528" spans="1:10" x14ac:dyDescent="0.25">
      <c r="J3528" s="73"/>
    </row>
    <row r="3529" spans="1:10" x14ac:dyDescent="0.25">
      <c r="J3529" s="73"/>
    </row>
    <row r="3530" spans="1:10" x14ac:dyDescent="0.25">
      <c r="J3530" s="73"/>
    </row>
    <row r="3531" spans="1:10" x14ac:dyDescent="0.25">
      <c r="J3531" s="73"/>
    </row>
    <row r="3532" spans="1:10" x14ac:dyDescent="0.25">
      <c r="J3532" s="73"/>
    </row>
    <row r="3533" spans="1:10" x14ac:dyDescent="0.25">
      <c r="J3533" s="73"/>
    </row>
    <row r="3534" spans="1:10" x14ac:dyDescent="0.25">
      <c r="J3534" s="73"/>
    </row>
    <row r="3535" spans="1:10" x14ac:dyDescent="0.25">
      <c r="J3535" s="73"/>
    </row>
    <row r="3536" spans="1:10" x14ac:dyDescent="0.25">
      <c r="J3536" s="73"/>
    </row>
    <row r="3537" spans="10:10" x14ac:dyDescent="0.25">
      <c r="J3537" s="73"/>
    </row>
    <row r="3538" spans="10:10" x14ac:dyDescent="0.25">
      <c r="J3538" s="73"/>
    </row>
    <row r="3539" spans="10:10" x14ac:dyDescent="0.25">
      <c r="J3539" s="73"/>
    </row>
    <row r="3540" spans="10:10" x14ac:dyDescent="0.25">
      <c r="J3540" s="73"/>
    </row>
    <row r="3541" spans="10:10" x14ac:dyDescent="0.25">
      <c r="J3541" s="73"/>
    </row>
    <row r="3542" spans="10:10" x14ac:dyDescent="0.25">
      <c r="J3542" s="73"/>
    </row>
    <row r="3543" spans="10:10" x14ac:dyDescent="0.25">
      <c r="J3543" s="73"/>
    </row>
    <row r="3544" spans="10:10" x14ac:dyDescent="0.25">
      <c r="J3544" s="73"/>
    </row>
    <row r="3545" spans="10:10" x14ac:dyDescent="0.25">
      <c r="J3545" s="73"/>
    </row>
    <row r="3546" spans="10:10" x14ac:dyDescent="0.25">
      <c r="J3546" s="73"/>
    </row>
    <row r="3547" spans="10:10" x14ac:dyDescent="0.25">
      <c r="J3547" s="73"/>
    </row>
    <row r="3548" spans="10:10" x14ac:dyDescent="0.25">
      <c r="J3548" s="73"/>
    </row>
    <row r="3549" spans="10:10" x14ac:dyDescent="0.25">
      <c r="J3549" s="73"/>
    </row>
    <row r="3550" spans="10:10" x14ac:dyDescent="0.25">
      <c r="J3550" s="73"/>
    </row>
    <row r="3551" spans="10:10" x14ac:dyDescent="0.25">
      <c r="J3551" s="73"/>
    </row>
    <row r="3552" spans="10:10" x14ac:dyDescent="0.25">
      <c r="J3552" s="73"/>
    </row>
    <row r="3553" spans="10:10" x14ac:dyDescent="0.25">
      <c r="J3553" s="73"/>
    </row>
    <row r="3554" spans="10:10" x14ac:dyDescent="0.25">
      <c r="J3554" s="73"/>
    </row>
    <row r="3555" spans="10:10" x14ac:dyDescent="0.25">
      <c r="J3555" s="73"/>
    </row>
    <row r="3556" spans="10:10" x14ac:dyDescent="0.25">
      <c r="J3556" s="73"/>
    </row>
    <row r="3557" spans="10:10" x14ac:dyDescent="0.25">
      <c r="J3557" s="73"/>
    </row>
    <row r="3558" spans="10:10" x14ac:dyDescent="0.25">
      <c r="J3558" s="73"/>
    </row>
    <row r="3559" spans="10:10" x14ac:dyDescent="0.25">
      <c r="J3559" s="73"/>
    </row>
    <row r="3560" spans="10:10" x14ac:dyDescent="0.25">
      <c r="J3560" s="73"/>
    </row>
    <row r="3561" spans="10:10" x14ac:dyDescent="0.25">
      <c r="J3561" s="73"/>
    </row>
    <row r="3562" spans="10:10" x14ac:dyDescent="0.25">
      <c r="J3562" s="73"/>
    </row>
    <row r="3563" spans="10:10" x14ac:dyDescent="0.25">
      <c r="J3563" s="73"/>
    </row>
    <row r="3564" spans="10:10" x14ac:dyDescent="0.25">
      <c r="J3564" s="73"/>
    </row>
    <row r="3565" spans="10:10" x14ac:dyDescent="0.25">
      <c r="J3565" s="73"/>
    </row>
    <row r="3566" spans="10:10" x14ac:dyDescent="0.25">
      <c r="J3566" s="73"/>
    </row>
    <row r="3567" spans="10:10" x14ac:dyDescent="0.25">
      <c r="J3567" s="73"/>
    </row>
    <row r="3568" spans="10:10" x14ac:dyDescent="0.25">
      <c r="J3568" s="73"/>
    </row>
    <row r="3569" spans="10:10" x14ac:dyDescent="0.25">
      <c r="J3569" s="73"/>
    </row>
    <row r="3570" spans="10:10" x14ac:dyDescent="0.25">
      <c r="J3570" s="73"/>
    </row>
    <row r="3571" spans="10:10" x14ac:dyDescent="0.25">
      <c r="J3571" s="73"/>
    </row>
    <row r="3572" spans="10:10" x14ac:dyDescent="0.25">
      <c r="J3572" s="73"/>
    </row>
    <row r="3573" spans="10:10" x14ac:dyDescent="0.25">
      <c r="J3573" s="73"/>
    </row>
    <row r="3574" spans="10:10" x14ac:dyDescent="0.25">
      <c r="J3574" s="73"/>
    </row>
    <row r="3575" spans="10:10" x14ac:dyDescent="0.25">
      <c r="J3575" s="73"/>
    </row>
    <row r="3576" spans="10:10" x14ac:dyDescent="0.25">
      <c r="J3576" s="73"/>
    </row>
    <row r="3577" spans="10:10" x14ac:dyDescent="0.25">
      <c r="J3577" s="73"/>
    </row>
    <row r="3578" spans="10:10" x14ac:dyDescent="0.25">
      <c r="J3578" s="73"/>
    </row>
    <row r="3579" spans="10:10" x14ac:dyDescent="0.25">
      <c r="J3579" s="73"/>
    </row>
    <row r="3580" spans="10:10" x14ac:dyDescent="0.25">
      <c r="J3580" s="73"/>
    </row>
    <row r="3581" spans="10:10" x14ac:dyDescent="0.25">
      <c r="J3581" s="73"/>
    </row>
    <row r="3582" spans="10:10" x14ac:dyDescent="0.25">
      <c r="J3582" s="73"/>
    </row>
    <row r="3583" spans="10:10" x14ac:dyDescent="0.25">
      <c r="J3583" s="73"/>
    </row>
    <row r="3584" spans="10:10" x14ac:dyDescent="0.25">
      <c r="J3584" s="73"/>
    </row>
    <row r="3585" spans="10:10" x14ac:dyDescent="0.25">
      <c r="J3585" s="73"/>
    </row>
    <row r="3586" spans="10:10" x14ac:dyDescent="0.25">
      <c r="J3586" s="73"/>
    </row>
    <row r="3587" spans="10:10" x14ac:dyDescent="0.25">
      <c r="J3587" s="73"/>
    </row>
    <row r="3588" spans="10:10" x14ac:dyDescent="0.25">
      <c r="J3588" s="73"/>
    </row>
    <row r="3589" spans="10:10" x14ac:dyDescent="0.25">
      <c r="J3589" s="73"/>
    </row>
    <row r="3590" spans="10:10" x14ac:dyDescent="0.25">
      <c r="J3590" s="73"/>
    </row>
    <row r="3591" spans="10:10" x14ac:dyDescent="0.25">
      <c r="J3591" s="73"/>
    </row>
    <row r="3592" spans="10:10" x14ac:dyDescent="0.25">
      <c r="J3592" s="73"/>
    </row>
    <row r="3593" spans="10:10" x14ac:dyDescent="0.25">
      <c r="J3593" s="73"/>
    </row>
    <row r="3594" spans="10:10" x14ac:dyDescent="0.25">
      <c r="J3594" s="73"/>
    </row>
    <row r="3595" spans="10:10" x14ac:dyDescent="0.25">
      <c r="J3595" s="73"/>
    </row>
    <row r="3596" spans="10:10" x14ac:dyDescent="0.25">
      <c r="J3596" s="73"/>
    </row>
    <row r="3597" spans="10:10" x14ac:dyDescent="0.25">
      <c r="J3597" s="73"/>
    </row>
    <row r="3598" spans="10:10" x14ac:dyDescent="0.25">
      <c r="J3598" s="73"/>
    </row>
    <row r="3599" spans="10:10" x14ac:dyDescent="0.25">
      <c r="J3599" s="73"/>
    </row>
    <row r="3600" spans="10:10" x14ac:dyDescent="0.25">
      <c r="J3600" s="73"/>
    </row>
    <row r="3601" spans="10:10" x14ac:dyDescent="0.25">
      <c r="J3601" s="73"/>
    </row>
    <row r="3602" spans="10:10" x14ac:dyDescent="0.25">
      <c r="J3602" s="73"/>
    </row>
    <row r="3603" spans="10:10" x14ac:dyDescent="0.25">
      <c r="J3603" s="73"/>
    </row>
    <row r="3604" spans="10:10" x14ac:dyDescent="0.25">
      <c r="J3604" s="73"/>
    </row>
    <row r="3605" spans="10:10" x14ac:dyDescent="0.25">
      <c r="J3605" s="73"/>
    </row>
    <row r="3606" spans="10:10" x14ac:dyDescent="0.25">
      <c r="J3606" s="73"/>
    </row>
    <row r="3607" spans="10:10" x14ac:dyDescent="0.25">
      <c r="J3607" s="73"/>
    </row>
    <row r="3608" spans="10:10" x14ac:dyDescent="0.25">
      <c r="J3608" s="73"/>
    </row>
    <row r="3609" spans="10:10" x14ac:dyDescent="0.25">
      <c r="J3609" s="73"/>
    </row>
    <row r="3610" spans="10:10" x14ac:dyDescent="0.25">
      <c r="J3610" s="73"/>
    </row>
    <row r="3611" spans="10:10" x14ac:dyDescent="0.25">
      <c r="J3611" s="73"/>
    </row>
    <row r="3612" spans="10:10" x14ac:dyDescent="0.25">
      <c r="J3612" s="73"/>
    </row>
    <row r="3613" spans="10:10" x14ac:dyDescent="0.25">
      <c r="J3613" s="73"/>
    </row>
    <row r="3614" spans="10:10" x14ac:dyDescent="0.25">
      <c r="J3614" s="73"/>
    </row>
    <row r="3615" spans="10:10" x14ac:dyDescent="0.25">
      <c r="J3615" s="73"/>
    </row>
    <row r="3616" spans="10:10" x14ac:dyDescent="0.25">
      <c r="J3616" s="73"/>
    </row>
    <row r="3617" spans="10:10" x14ac:dyDescent="0.25">
      <c r="J3617" s="73"/>
    </row>
    <row r="3618" spans="10:10" x14ac:dyDescent="0.25">
      <c r="J3618" s="73"/>
    </row>
    <row r="3619" spans="10:10" x14ac:dyDescent="0.25">
      <c r="J3619" s="73"/>
    </row>
    <row r="3620" spans="10:10" x14ac:dyDescent="0.25">
      <c r="J3620" s="73"/>
    </row>
    <row r="3621" spans="10:10" x14ac:dyDescent="0.25">
      <c r="J3621" s="73"/>
    </row>
    <row r="3622" spans="10:10" x14ac:dyDescent="0.25">
      <c r="J3622" s="73"/>
    </row>
    <row r="3623" spans="10:10" x14ac:dyDescent="0.25">
      <c r="J3623" s="73"/>
    </row>
    <row r="3624" spans="10:10" x14ac:dyDescent="0.25">
      <c r="J3624" s="73"/>
    </row>
    <row r="3625" spans="10:10" x14ac:dyDescent="0.25">
      <c r="J3625" s="73"/>
    </row>
    <row r="3626" spans="10:10" x14ac:dyDescent="0.25">
      <c r="J3626" s="73"/>
    </row>
    <row r="3627" spans="10:10" x14ac:dyDescent="0.25">
      <c r="J3627" s="73"/>
    </row>
    <row r="3628" spans="10:10" x14ac:dyDescent="0.25">
      <c r="J3628" s="73"/>
    </row>
    <row r="3629" spans="10:10" x14ac:dyDescent="0.25">
      <c r="J3629" s="73"/>
    </row>
    <row r="3630" spans="10:10" x14ac:dyDescent="0.25">
      <c r="J3630" s="73"/>
    </row>
    <row r="3631" spans="10:10" x14ac:dyDescent="0.25">
      <c r="J3631" s="73"/>
    </row>
    <row r="3632" spans="10:10" x14ac:dyDescent="0.25">
      <c r="J3632" s="73"/>
    </row>
    <row r="3633" spans="10:10" x14ac:dyDescent="0.25">
      <c r="J3633" s="73"/>
    </row>
    <row r="3634" spans="10:10" x14ac:dyDescent="0.25">
      <c r="J3634" s="73"/>
    </row>
    <row r="3635" spans="10:10" x14ac:dyDescent="0.25">
      <c r="J3635" s="73"/>
    </row>
    <row r="3636" spans="10:10" x14ac:dyDescent="0.25">
      <c r="J3636" s="73"/>
    </row>
    <row r="3637" spans="10:10" x14ac:dyDescent="0.25">
      <c r="J3637" s="73"/>
    </row>
    <row r="3638" spans="10:10" x14ac:dyDescent="0.25">
      <c r="J3638" s="73"/>
    </row>
    <row r="3639" spans="10:10" x14ac:dyDescent="0.25">
      <c r="J3639" s="73"/>
    </row>
    <row r="3640" spans="10:10" x14ac:dyDescent="0.25">
      <c r="J3640" s="73"/>
    </row>
    <row r="3641" spans="10:10" x14ac:dyDescent="0.25">
      <c r="J3641" s="73"/>
    </row>
    <row r="3642" spans="10:10" x14ac:dyDescent="0.25">
      <c r="J3642" s="73"/>
    </row>
    <row r="3643" spans="10:10" x14ac:dyDescent="0.25">
      <c r="J3643" s="73"/>
    </row>
    <row r="3644" spans="10:10" x14ac:dyDescent="0.25">
      <c r="J3644" s="73"/>
    </row>
    <row r="3645" spans="10:10" x14ac:dyDescent="0.25">
      <c r="J3645" s="73"/>
    </row>
    <row r="3646" spans="10:10" x14ac:dyDescent="0.25">
      <c r="J3646" s="73"/>
    </row>
    <row r="3647" spans="10:10" x14ac:dyDescent="0.25">
      <c r="J3647" s="73"/>
    </row>
    <row r="3648" spans="10:10" x14ac:dyDescent="0.25">
      <c r="J3648" s="73"/>
    </row>
    <row r="3649" spans="10:10" x14ac:dyDescent="0.25">
      <c r="J3649" s="73"/>
    </row>
    <row r="3650" spans="10:10" x14ac:dyDescent="0.25">
      <c r="J3650" s="73"/>
    </row>
    <row r="3651" spans="10:10" x14ac:dyDescent="0.25">
      <c r="J3651" s="73"/>
    </row>
    <row r="3652" spans="10:10" x14ac:dyDescent="0.25">
      <c r="J3652" s="73"/>
    </row>
    <row r="3653" spans="10:10" x14ac:dyDescent="0.25">
      <c r="J3653" s="73"/>
    </row>
    <row r="3654" spans="10:10" x14ac:dyDescent="0.25">
      <c r="J3654" s="73"/>
    </row>
    <row r="3655" spans="10:10" x14ac:dyDescent="0.25">
      <c r="J3655" s="73"/>
    </row>
    <row r="3656" spans="10:10" x14ac:dyDescent="0.25">
      <c r="J3656" s="73"/>
    </row>
    <row r="3657" spans="10:10" x14ac:dyDescent="0.25">
      <c r="J3657" s="73"/>
    </row>
    <row r="3658" spans="10:10" x14ac:dyDescent="0.25">
      <c r="J3658" s="73"/>
    </row>
    <row r="3659" spans="10:10" x14ac:dyDescent="0.25">
      <c r="J3659" s="73"/>
    </row>
    <row r="3660" spans="10:10" x14ac:dyDescent="0.25">
      <c r="J3660" s="73"/>
    </row>
    <row r="3661" spans="10:10" x14ac:dyDescent="0.25">
      <c r="J3661" s="73"/>
    </row>
    <row r="3662" spans="10:10" x14ac:dyDescent="0.25">
      <c r="J3662" s="73"/>
    </row>
    <row r="3663" spans="10:10" x14ac:dyDescent="0.25">
      <c r="J3663" s="73"/>
    </row>
    <row r="3664" spans="10:10" x14ac:dyDescent="0.25">
      <c r="J3664" s="73"/>
    </row>
    <row r="3665" spans="10:10" x14ac:dyDescent="0.25">
      <c r="J3665" s="73"/>
    </row>
    <row r="3666" spans="10:10" x14ac:dyDescent="0.25">
      <c r="J3666" s="73"/>
    </row>
    <row r="3667" spans="10:10" x14ac:dyDescent="0.25">
      <c r="J3667" s="73"/>
    </row>
    <row r="3668" spans="10:10" x14ac:dyDescent="0.25">
      <c r="J3668" s="73"/>
    </row>
    <row r="3669" spans="10:10" x14ac:dyDescent="0.25">
      <c r="J3669" s="73"/>
    </row>
    <row r="3670" spans="10:10" x14ac:dyDescent="0.25">
      <c r="J3670" s="73"/>
    </row>
    <row r="3671" spans="10:10" x14ac:dyDescent="0.25">
      <c r="J3671" s="73"/>
    </row>
    <row r="3672" spans="10:10" x14ac:dyDescent="0.25">
      <c r="J3672" s="73"/>
    </row>
    <row r="3673" spans="10:10" x14ac:dyDescent="0.25">
      <c r="J3673" s="73"/>
    </row>
    <row r="3674" spans="10:10" x14ac:dyDescent="0.25">
      <c r="J3674" s="73"/>
    </row>
    <row r="3675" spans="10:10" x14ac:dyDescent="0.25">
      <c r="J3675" s="73"/>
    </row>
    <row r="3676" spans="10:10" x14ac:dyDescent="0.25">
      <c r="J3676" s="73"/>
    </row>
    <row r="3677" spans="10:10" x14ac:dyDescent="0.25">
      <c r="J3677" s="73"/>
    </row>
    <row r="3678" spans="10:10" x14ac:dyDescent="0.25">
      <c r="J3678" s="73"/>
    </row>
    <row r="3679" spans="10:10" x14ac:dyDescent="0.25">
      <c r="J3679" s="73"/>
    </row>
    <row r="3680" spans="10:10" x14ac:dyDescent="0.25">
      <c r="J3680" s="73"/>
    </row>
    <row r="3681" spans="10:10" x14ac:dyDescent="0.25">
      <c r="J3681" s="73"/>
    </row>
    <row r="3682" spans="10:10" x14ac:dyDescent="0.25">
      <c r="J3682" s="73"/>
    </row>
    <row r="3683" spans="10:10" x14ac:dyDescent="0.25">
      <c r="J3683" s="73"/>
    </row>
    <row r="3684" spans="10:10" x14ac:dyDescent="0.25">
      <c r="J3684" s="73"/>
    </row>
    <row r="3685" spans="10:10" x14ac:dyDescent="0.25">
      <c r="J3685" s="73"/>
    </row>
    <row r="3686" spans="10:10" x14ac:dyDescent="0.25">
      <c r="J3686" s="73"/>
    </row>
    <row r="3687" spans="10:10" x14ac:dyDescent="0.25">
      <c r="J3687" s="73"/>
    </row>
    <row r="3688" spans="10:10" x14ac:dyDescent="0.25">
      <c r="J3688" s="73"/>
    </row>
    <row r="3689" spans="10:10" x14ac:dyDescent="0.25">
      <c r="J3689" s="73"/>
    </row>
    <row r="3690" spans="10:10" x14ac:dyDescent="0.25">
      <c r="J3690" s="73"/>
    </row>
    <row r="3691" spans="10:10" x14ac:dyDescent="0.25">
      <c r="J3691" s="73"/>
    </row>
    <row r="3692" spans="10:10" x14ac:dyDescent="0.25">
      <c r="J3692" s="73"/>
    </row>
    <row r="3693" spans="10:10" x14ac:dyDescent="0.25">
      <c r="J3693" s="73"/>
    </row>
    <row r="3694" spans="10:10" x14ac:dyDescent="0.25">
      <c r="J3694" s="73"/>
    </row>
    <row r="3695" spans="10:10" x14ac:dyDescent="0.25">
      <c r="J3695" s="73"/>
    </row>
    <row r="3696" spans="10:10" x14ac:dyDescent="0.25">
      <c r="J3696" s="73"/>
    </row>
    <row r="3697" spans="10:10" x14ac:dyDescent="0.25">
      <c r="J3697" s="73"/>
    </row>
    <row r="3698" spans="10:10" x14ac:dyDescent="0.25">
      <c r="J3698" s="73"/>
    </row>
    <row r="3699" spans="10:10" x14ac:dyDescent="0.25">
      <c r="J3699" s="73"/>
    </row>
    <row r="3700" spans="10:10" x14ac:dyDescent="0.25">
      <c r="J3700" s="73"/>
    </row>
    <row r="3701" spans="10:10" x14ac:dyDescent="0.25">
      <c r="J3701" s="73"/>
    </row>
    <row r="3702" spans="10:10" x14ac:dyDescent="0.25">
      <c r="J3702" s="73"/>
    </row>
    <row r="3703" spans="10:10" x14ac:dyDescent="0.25">
      <c r="J3703" s="73"/>
    </row>
    <row r="3704" spans="10:10" x14ac:dyDescent="0.25">
      <c r="J3704" s="73"/>
    </row>
    <row r="3705" spans="10:10" x14ac:dyDescent="0.25">
      <c r="J3705" s="73"/>
    </row>
    <row r="3706" spans="10:10" x14ac:dyDescent="0.25">
      <c r="J3706" s="73"/>
    </row>
    <row r="3707" spans="10:10" x14ac:dyDescent="0.25">
      <c r="J3707" s="73"/>
    </row>
    <row r="3708" spans="10:10" x14ac:dyDescent="0.25">
      <c r="J3708" s="73"/>
    </row>
    <row r="3709" spans="10:10" x14ac:dyDescent="0.25">
      <c r="J3709" s="73"/>
    </row>
    <row r="3710" spans="10:10" x14ac:dyDescent="0.25">
      <c r="J3710" s="73"/>
    </row>
    <row r="3711" spans="10:10" x14ac:dyDescent="0.25">
      <c r="J3711" s="73"/>
    </row>
    <row r="3712" spans="10:10" x14ac:dyDescent="0.25">
      <c r="J3712" s="73"/>
    </row>
    <row r="3713" spans="10:10" x14ac:dyDescent="0.25">
      <c r="J3713" s="73"/>
    </row>
    <row r="3714" spans="10:10" x14ac:dyDescent="0.25">
      <c r="J3714" s="73"/>
    </row>
    <row r="3715" spans="10:10" x14ac:dyDescent="0.25">
      <c r="J3715" s="73"/>
    </row>
    <row r="3716" spans="10:10" x14ac:dyDescent="0.25">
      <c r="J3716" s="73"/>
    </row>
    <row r="3717" spans="10:10" x14ac:dyDescent="0.25">
      <c r="J3717" s="73"/>
    </row>
    <row r="3718" spans="10:10" x14ac:dyDescent="0.25">
      <c r="J3718" s="73"/>
    </row>
    <row r="3719" spans="10:10" x14ac:dyDescent="0.25">
      <c r="J3719" s="73"/>
    </row>
    <row r="3720" spans="10:10" x14ac:dyDescent="0.25">
      <c r="J3720" s="73"/>
    </row>
    <row r="3721" spans="10:10" x14ac:dyDescent="0.25">
      <c r="J3721" s="73"/>
    </row>
    <row r="3722" spans="10:10" x14ac:dyDescent="0.25">
      <c r="J3722" s="73"/>
    </row>
    <row r="3723" spans="10:10" x14ac:dyDescent="0.25">
      <c r="J3723" s="73"/>
    </row>
    <row r="3724" spans="10:10" x14ac:dyDescent="0.25">
      <c r="J3724" s="73"/>
    </row>
    <row r="3725" spans="10:10" x14ac:dyDescent="0.25">
      <c r="J3725" s="73"/>
    </row>
    <row r="3726" spans="10:10" x14ac:dyDescent="0.25">
      <c r="J3726" s="73"/>
    </row>
    <row r="3727" spans="10:10" x14ac:dyDescent="0.25">
      <c r="J3727" s="73"/>
    </row>
    <row r="3728" spans="10:10" x14ac:dyDescent="0.25">
      <c r="J3728" s="73"/>
    </row>
    <row r="3729" spans="10:10" x14ac:dyDescent="0.25">
      <c r="J3729" s="73"/>
    </row>
    <row r="3730" spans="10:10" x14ac:dyDescent="0.25">
      <c r="J3730" s="73"/>
    </row>
    <row r="3731" spans="10:10" x14ac:dyDescent="0.25">
      <c r="J3731" s="73"/>
    </row>
    <row r="3732" spans="10:10" x14ac:dyDescent="0.25">
      <c r="J3732" s="73"/>
    </row>
    <row r="3733" spans="10:10" x14ac:dyDescent="0.25">
      <c r="J3733" s="73"/>
    </row>
    <row r="3734" spans="10:10" x14ac:dyDescent="0.25">
      <c r="J3734" s="73"/>
    </row>
    <row r="3735" spans="10:10" x14ac:dyDescent="0.25">
      <c r="J3735" s="73"/>
    </row>
    <row r="3736" spans="10:10" x14ac:dyDescent="0.25">
      <c r="J3736" s="73"/>
    </row>
    <row r="3737" spans="10:10" x14ac:dyDescent="0.25">
      <c r="J3737" s="73"/>
    </row>
    <row r="3738" spans="10:10" x14ac:dyDescent="0.25">
      <c r="J3738" s="73"/>
    </row>
    <row r="3739" spans="10:10" x14ac:dyDescent="0.25">
      <c r="J3739" s="73"/>
    </row>
    <row r="3740" spans="10:10" x14ac:dyDescent="0.25">
      <c r="J3740" s="73"/>
    </row>
    <row r="3741" spans="10:10" x14ac:dyDescent="0.25">
      <c r="J3741" s="73"/>
    </row>
    <row r="3742" spans="10:10" x14ac:dyDescent="0.25">
      <c r="J3742" s="73"/>
    </row>
    <row r="3743" spans="10:10" x14ac:dyDescent="0.25">
      <c r="J3743" s="73"/>
    </row>
    <row r="3744" spans="10:10" x14ac:dyDescent="0.25">
      <c r="J3744" s="73"/>
    </row>
    <row r="3745" spans="10:10" x14ac:dyDescent="0.25">
      <c r="J3745" s="73"/>
    </row>
    <row r="3746" spans="10:10" x14ac:dyDescent="0.25">
      <c r="J3746" s="73"/>
    </row>
    <row r="3747" spans="10:10" x14ac:dyDescent="0.25">
      <c r="J3747" s="73"/>
    </row>
    <row r="3748" spans="10:10" x14ac:dyDescent="0.25">
      <c r="J3748" s="73"/>
    </row>
    <row r="3749" spans="10:10" x14ac:dyDescent="0.25">
      <c r="J3749" s="73"/>
    </row>
    <row r="3750" spans="10:10" x14ac:dyDescent="0.25">
      <c r="J3750" s="73"/>
    </row>
    <row r="3751" spans="10:10" x14ac:dyDescent="0.25">
      <c r="J3751" s="73"/>
    </row>
    <row r="3752" spans="10:10" x14ac:dyDescent="0.25">
      <c r="J3752" s="73"/>
    </row>
    <row r="3753" spans="10:10" x14ac:dyDescent="0.25">
      <c r="J3753" s="73"/>
    </row>
    <row r="3754" spans="10:10" x14ac:dyDescent="0.25">
      <c r="J3754" s="73"/>
    </row>
    <row r="3755" spans="10:10" x14ac:dyDescent="0.25">
      <c r="J3755" s="73"/>
    </row>
    <row r="3756" spans="10:10" x14ac:dyDescent="0.25">
      <c r="J3756" s="73"/>
    </row>
    <row r="3757" spans="10:10" x14ac:dyDescent="0.25">
      <c r="J3757" s="73"/>
    </row>
    <row r="3758" spans="10:10" x14ac:dyDescent="0.25">
      <c r="J3758" s="73"/>
    </row>
    <row r="3759" spans="10:10" x14ac:dyDescent="0.25">
      <c r="J3759" s="73"/>
    </row>
    <row r="3760" spans="10:10" x14ac:dyDescent="0.25">
      <c r="J3760" s="73"/>
    </row>
    <row r="3761" spans="10:10" x14ac:dyDescent="0.25">
      <c r="J3761" s="73"/>
    </row>
    <row r="3762" spans="10:10" x14ac:dyDescent="0.25">
      <c r="J3762" s="73"/>
    </row>
    <row r="3763" spans="10:10" x14ac:dyDescent="0.25">
      <c r="J3763" s="73"/>
    </row>
    <row r="3764" spans="10:10" x14ac:dyDescent="0.25">
      <c r="J3764" s="73"/>
    </row>
    <row r="3765" spans="10:10" x14ac:dyDescent="0.25">
      <c r="J3765" s="73"/>
    </row>
    <row r="3766" spans="10:10" x14ac:dyDescent="0.25">
      <c r="J3766" s="73"/>
    </row>
    <row r="3767" spans="10:10" x14ac:dyDescent="0.25">
      <c r="J3767" s="73"/>
    </row>
    <row r="3768" spans="10:10" x14ac:dyDescent="0.25">
      <c r="J3768" s="73"/>
    </row>
    <row r="3769" spans="10:10" x14ac:dyDescent="0.25">
      <c r="J3769" s="73"/>
    </row>
    <row r="3770" spans="10:10" x14ac:dyDescent="0.25">
      <c r="J3770" s="73"/>
    </row>
    <row r="3771" spans="10:10" x14ac:dyDescent="0.25">
      <c r="J3771" s="73"/>
    </row>
    <row r="3772" spans="10:10" x14ac:dyDescent="0.25">
      <c r="J3772" s="73"/>
    </row>
    <row r="3773" spans="10:10" x14ac:dyDescent="0.25">
      <c r="J3773" s="73"/>
    </row>
    <row r="3774" spans="10:10" x14ac:dyDescent="0.25">
      <c r="J3774" s="73"/>
    </row>
    <row r="3775" spans="10:10" x14ac:dyDescent="0.25">
      <c r="J3775" s="73"/>
    </row>
    <row r="3776" spans="10:10" x14ac:dyDescent="0.25">
      <c r="J3776" s="73"/>
    </row>
    <row r="3777" spans="10:10" x14ac:dyDescent="0.25">
      <c r="J3777" s="73"/>
    </row>
    <row r="3778" spans="10:10" x14ac:dyDescent="0.25">
      <c r="J3778" s="73"/>
    </row>
    <row r="3779" spans="10:10" x14ac:dyDescent="0.25">
      <c r="J3779" s="73"/>
    </row>
    <row r="3780" spans="10:10" x14ac:dyDescent="0.25">
      <c r="J3780" s="73"/>
    </row>
    <row r="3781" spans="10:10" x14ac:dyDescent="0.25">
      <c r="J3781" s="73"/>
    </row>
    <row r="3782" spans="10:10" x14ac:dyDescent="0.25">
      <c r="J3782" s="73"/>
    </row>
    <row r="3783" spans="10:10" x14ac:dyDescent="0.25">
      <c r="J3783" s="73"/>
    </row>
    <row r="3784" spans="10:10" x14ac:dyDescent="0.25">
      <c r="J3784" s="73"/>
    </row>
    <row r="3785" spans="10:10" x14ac:dyDescent="0.25">
      <c r="J3785" s="73"/>
    </row>
    <row r="3786" spans="10:10" x14ac:dyDescent="0.25">
      <c r="J3786" s="73"/>
    </row>
    <row r="3787" spans="10:10" x14ac:dyDescent="0.25">
      <c r="J3787" s="73"/>
    </row>
    <row r="3788" spans="10:10" x14ac:dyDescent="0.25">
      <c r="J3788" s="73"/>
    </row>
    <row r="3789" spans="10:10" x14ac:dyDescent="0.25">
      <c r="J3789" s="73"/>
    </row>
    <row r="3790" spans="10:10" x14ac:dyDescent="0.25">
      <c r="J3790" s="73"/>
    </row>
    <row r="3791" spans="10:10" x14ac:dyDescent="0.25">
      <c r="J3791" s="73"/>
    </row>
    <row r="3792" spans="10:10" x14ac:dyDescent="0.25">
      <c r="J3792" s="73"/>
    </row>
    <row r="3793" spans="10:10" x14ac:dyDescent="0.25">
      <c r="J3793" s="73"/>
    </row>
    <row r="3794" spans="10:10" x14ac:dyDescent="0.25">
      <c r="J3794" s="73"/>
    </row>
    <row r="3795" spans="10:10" x14ac:dyDescent="0.25">
      <c r="J3795" s="73"/>
    </row>
    <row r="3796" spans="10:10" x14ac:dyDescent="0.25">
      <c r="J3796" s="73"/>
    </row>
    <row r="3797" spans="10:10" x14ac:dyDescent="0.25">
      <c r="J3797" s="73"/>
    </row>
    <row r="3798" spans="10:10" x14ac:dyDescent="0.25">
      <c r="J3798" s="73"/>
    </row>
    <row r="3799" spans="10:10" x14ac:dyDescent="0.25">
      <c r="J3799" s="73"/>
    </row>
    <row r="3800" spans="10:10" x14ac:dyDescent="0.25">
      <c r="J3800" s="73"/>
    </row>
    <row r="3801" spans="10:10" x14ac:dyDescent="0.25">
      <c r="J3801" s="73"/>
    </row>
    <row r="3802" spans="10:10" x14ac:dyDescent="0.25">
      <c r="J3802" s="73"/>
    </row>
    <row r="3803" spans="10:10" x14ac:dyDescent="0.25">
      <c r="J3803" s="73"/>
    </row>
    <row r="3804" spans="10:10" x14ac:dyDescent="0.25">
      <c r="J3804" s="73"/>
    </row>
    <row r="3805" spans="10:10" x14ac:dyDescent="0.25">
      <c r="J3805" s="73"/>
    </row>
    <row r="3806" spans="10:10" x14ac:dyDescent="0.25">
      <c r="J3806" s="73"/>
    </row>
    <row r="3807" spans="10:10" x14ac:dyDescent="0.25">
      <c r="J3807" s="73"/>
    </row>
    <row r="3808" spans="10:10" x14ac:dyDescent="0.25">
      <c r="J3808" s="73"/>
    </row>
    <row r="3809" spans="10:10" x14ac:dyDescent="0.25">
      <c r="J3809" s="73"/>
    </row>
    <row r="3810" spans="10:10" x14ac:dyDescent="0.25">
      <c r="J3810" s="73"/>
    </row>
    <row r="3811" spans="10:10" x14ac:dyDescent="0.25">
      <c r="J3811" s="73"/>
    </row>
    <row r="3812" spans="10:10" x14ac:dyDescent="0.25">
      <c r="J3812" s="73"/>
    </row>
    <row r="3813" spans="10:10" x14ac:dyDescent="0.25">
      <c r="J3813" s="73"/>
    </row>
    <row r="3814" spans="10:10" x14ac:dyDescent="0.25">
      <c r="J3814" s="73"/>
    </row>
    <row r="3815" spans="10:10" x14ac:dyDescent="0.25">
      <c r="J3815" s="73"/>
    </row>
    <row r="3816" spans="10:10" x14ac:dyDescent="0.25">
      <c r="J3816" s="73"/>
    </row>
    <row r="3817" spans="10:10" x14ac:dyDescent="0.25">
      <c r="J3817" s="73"/>
    </row>
    <row r="3818" spans="10:10" x14ac:dyDescent="0.25">
      <c r="J3818" s="73"/>
    </row>
    <row r="3819" spans="10:10" x14ac:dyDescent="0.25">
      <c r="J3819" s="73"/>
    </row>
    <row r="3820" spans="10:10" x14ac:dyDescent="0.25">
      <c r="J3820" s="73"/>
    </row>
    <row r="3821" spans="10:10" x14ac:dyDescent="0.25">
      <c r="J3821" s="73"/>
    </row>
    <row r="3822" spans="10:10" x14ac:dyDescent="0.25">
      <c r="J3822" s="73"/>
    </row>
    <row r="3823" spans="10:10" x14ac:dyDescent="0.25">
      <c r="J3823" s="73"/>
    </row>
    <row r="3824" spans="10:10" x14ac:dyDescent="0.25">
      <c r="J3824" s="73"/>
    </row>
    <row r="3825" spans="10:10" x14ac:dyDescent="0.25">
      <c r="J3825" s="73"/>
    </row>
    <row r="3826" spans="10:10" x14ac:dyDescent="0.25">
      <c r="J3826" s="73"/>
    </row>
    <row r="3827" spans="10:10" x14ac:dyDescent="0.25">
      <c r="J3827" s="73"/>
    </row>
    <row r="3828" spans="10:10" x14ac:dyDescent="0.25">
      <c r="J3828" s="73"/>
    </row>
    <row r="3829" spans="10:10" x14ac:dyDescent="0.25">
      <c r="J3829" s="73"/>
    </row>
    <row r="3830" spans="10:10" x14ac:dyDescent="0.25">
      <c r="J3830" s="73"/>
    </row>
    <row r="3831" spans="10:10" x14ac:dyDescent="0.25">
      <c r="J3831" s="73"/>
    </row>
    <row r="3832" spans="10:10" x14ac:dyDescent="0.25">
      <c r="J3832" s="73"/>
    </row>
    <row r="3833" spans="10:10" x14ac:dyDescent="0.25">
      <c r="J3833" s="73"/>
    </row>
    <row r="3834" spans="10:10" x14ac:dyDescent="0.25">
      <c r="J3834" s="73"/>
    </row>
    <row r="3835" spans="10:10" x14ac:dyDescent="0.25">
      <c r="J3835" s="73"/>
    </row>
    <row r="3836" spans="10:10" x14ac:dyDescent="0.25">
      <c r="J3836" s="73"/>
    </row>
    <row r="3837" spans="10:10" x14ac:dyDescent="0.25">
      <c r="J3837" s="73"/>
    </row>
    <row r="3838" spans="10:10" x14ac:dyDescent="0.25">
      <c r="J3838" s="73"/>
    </row>
    <row r="3839" spans="10:10" x14ac:dyDescent="0.25">
      <c r="J3839" s="73"/>
    </row>
    <row r="3840" spans="10:10" x14ac:dyDescent="0.25">
      <c r="J3840" s="73"/>
    </row>
    <row r="3841" spans="10:10" x14ac:dyDescent="0.25">
      <c r="J3841" s="73"/>
    </row>
    <row r="3842" spans="10:10" x14ac:dyDescent="0.25">
      <c r="J3842" s="73"/>
    </row>
    <row r="3843" spans="10:10" x14ac:dyDescent="0.25">
      <c r="J3843" s="73"/>
    </row>
    <row r="3844" spans="10:10" x14ac:dyDescent="0.25">
      <c r="J3844" s="73"/>
    </row>
    <row r="3845" spans="10:10" x14ac:dyDescent="0.25">
      <c r="J3845" s="73"/>
    </row>
    <row r="3846" spans="10:10" x14ac:dyDescent="0.25">
      <c r="J3846" s="73"/>
    </row>
    <row r="3847" spans="10:10" x14ac:dyDescent="0.25">
      <c r="J3847" s="73"/>
    </row>
    <row r="3848" spans="10:10" x14ac:dyDescent="0.25">
      <c r="J3848" s="73"/>
    </row>
    <row r="3849" spans="10:10" x14ac:dyDescent="0.25">
      <c r="J3849" s="73"/>
    </row>
    <row r="3850" spans="10:10" x14ac:dyDescent="0.25">
      <c r="J3850" s="73"/>
    </row>
    <row r="3851" spans="10:10" x14ac:dyDescent="0.25">
      <c r="J3851" s="73"/>
    </row>
    <row r="3852" spans="10:10" x14ac:dyDescent="0.25">
      <c r="J3852" s="73"/>
    </row>
    <row r="3853" spans="10:10" x14ac:dyDescent="0.25">
      <c r="J3853" s="73"/>
    </row>
    <row r="3854" spans="10:10" x14ac:dyDescent="0.25">
      <c r="J3854" s="73"/>
    </row>
    <row r="3855" spans="10:10" x14ac:dyDescent="0.25">
      <c r="J3855" s="73"/>
    </row>
    <row r="3856" spans="10:10" x14ac:dyDescent="0.25">
      <c r="J3856" s="73"/>
    </row>
    <row r="3857" spans="10:10" x14ac:dyDescent="0.25">
      <c r="J3857" s="73"/>
    </row>
    <row r="3858" spans="10:10" x14ac:dyDescent="0.25">
      <c r="J3858" s="73"/>
    </row>
    <row r="3859" spans="10:10" x14ac:dyDescent="0.25">
      <c r="J3859" s="73"/>
    </row>
    <row r="3860" spans="10:10" x14ac:dyDescent="0.25">
      <c r="J3860" s="73"/>
    </row>
    <row r="3861" spans="10:10" x14ac:dyDescent="0.25">
      <c r="J3861" s="73"/>
    </row>
    <row r="3862" spans="10:10" x14ac:dyDescent="0.25">
      <c r="J3862" s="73"/>
    </row>
    <row r="3863" spans="10:10" x14ac:dyDescent="0.25">
      <c r="J3863" s="73"/>
    </row>
    <row r="3864" spans="10:10" x14ac:dyDescent="0.25">
      <c r="J3864" s="73"/>
    </row>
    <row r="3865" spans="10:10" x14ac:dyDescent="0.25">
      <c r="J3865" s="73"/>
    </row>
    <row r="3866" spans="10:10" x14ac:dyDescent="0.25">
      <c r="J3866" s="73"/>
    </row>
    <row r="3867" spans="10:10" x14ac:dyDescent="0.25">
      <c r="J3867" s="73"/>
    </row>
    <row r="3868" spans="10:10" x14ac:dyDescent="0.25">
      <c r="J3868" s="73"/>
    </row>
    <row r="3869" spans="10:10" x14ac:dyDescent="0.25">
      <c r="J3869" s="73"/>
    </row>
    <row r="3870" spans="10:10" x14ac:dyDescent="0.25">
      <c r="J3870" s="73"/>
    </row>
    <row r="3871" spans="10:10" x14ac:dyDescent="0.25">
      <c r="J3871" s="73"/>
    </row>
    <row r="3872" spans="10:10" x14ac:dyDescent="0.25">
      <c r="J3872" s="73"/>
    </row>
    <row r="3873" spans="10:10" x14ac:dyDescent="0.25">
      <c r="J3873" s="73"/>
    </row>
    <row r="3874" spans="10:10" x14ac:dyDescent="0.25">
      <c r="J3874" s="73"/>
    </row>
    <row r="3875" spans="10:10" x14ac:dyDescent="0.25">
      <c r="J3875" s="73"/>
    </row>
    <row r="3876" spans="10:10" x14ac:dyDescent="0.25">
      <c r="J3876" s="73"/>
    </row>
    <row r="3877" spans="10:10" x14ac:dyDescent="0.25">
      <c r="J3877" s="73"/>
    </row>
    <row r="3878" spans="10:10" x14ac:dyDescent="0.25">
      <c r="J3878" s="73"/>
    </row>
    <row r="3879" spans="10:10" x14ac:dyDescent="0.25">
      <c r="J3879" s="73"/>
    </row>
    <row r="3880" spans="10:10" x14ac:dyDescent="0.25">
      <c r="J3880" s="73"/>
    </row>
    <row r="3881" spans="10:10" x14ac:dyDescent="0.25">
      <c r="J3881" s="73"/>
    </row>
    <row r="3882" spans="10:10" x14ac:dyDescent="0.25">
      <c r="J3882" s="73"/>
    </row>
    <row r="3883" spans="10:10" x14ac:dyDescent="0.25">
      <c r="J3883" s="73"/>
    </row>
    <row r="3884" spans="10:10" x14ac:dyDescent="0.25">
      <c r="J3884" s="73"/>
    </row>
    <row r="3885" spans="10:10" x14ac:dyDescent="0.25">
      <c r="J3885" s="73"/>
    </row>
    <row r="3886" spans="10:10" x14ac:dyDescent="0.25">
      <c r="J3886" s="73"/>
    </row>
    <row r="3887" spans="10:10" x14ac:dyDescent="0.25">
      <c r="J3887" s="73"/>
    </row>
    <row r="3888" spans="10:10" x14ac:dyDescent="0.25">
      <c r="J3888" s="73"/>
    </row>
    <row r="3889" spans="10:10" x14ac:dyDescent="0.25">
      <c r="J3889" s="73"/>
    </row>
    <row r="3890" spans="10:10" x14ac:dyDescent="0.25">
      <c r="J3890" s="73"/>
    </row>
    <row r="3891" spans="10:10" x14ac:dyDescent="0.25">
      <c r="J3891" s="73"/>
    </row>
    <row r="3892" spans="10:10" x14ac:dyDescent="0.25">
      <c r="J3892" s="73"/>
    </row>
    <row r="3893" spans="10:10" x14ac:dyDescent="0.25">
      <c r="J3893" s="73"/>
    </row>
    <row r="3894" spans="10:10" x14ac:dyDescent="0.25">
      <c r="J3894" s="73"/>
    </row>
    <row r="3895" spans="10:10" x14ac:dyDescent="0.25">
      <c r="J3895" s="73"/>
    </row>
    <row r="3896" spans="10:10" x14ac:dyDescent="0.25">
      <c r="J3896" s="73"/>
    </row>
    <row r="3897" spans="10:10" x14ac:dyDescent="0.25">
      <c r="J3897" s="73"/>
    </row>
    <row r="3898" spans="10:10" x14ac:dyDescent="0.25">
      <c r="J3898" s="73"/>
    </row>
    <row r="3899" spans="10:10" x14ac:dyDescent="0.25">
      <c r="J3899" s="73"/>
    </row>
    <row r="3900" spans="10:10" x14ac:dyDescent="0.25">
      <c r="J3900" s="73"/>
    </row>
    <row r="3901" spans="10:10" x14ac:dyDescent="0.25">
      <c r="J3901" s="73"/>
    </row>
    <row r="3902" spans="10:10" x14ac:dyDescent="0.25">
      <c r="J3902" s="73"/>
    </row>
    <row r="3903" spans="10:10" x14ac:dyDescent="0.25">
      <c r="J3903" s="73"/>
    </row>
    <row r="3904" spans="10:10" x14ac:dyDescent="0.25">
      <c r="J3904" s="73"/>
    </row>
    <row r="3905" spans="10:10" x14ac:dyDescent="0.25">
      <c r="J3905" s="73"/>
    </row>
    <row r="3906" spans="10:10" x14ac:dyDescent="0.25">
      <c r="J3906" s="73"/>
    </row>
    <row r="3907" spans="10:10" x14ac:dyDescent="0.25">
      <c r="J3907" s="73"/>
    </row>
    <row r="3908" spans="10:10" x14ac:dyDescent="0.25">
      <c r="J3908" s="73"/>
    </row>
    <row r="3909" spans="10:10" x14ac:dyDescent="0.25">
      <c r="J3909" s="73"/>
    </row>
    <row r="3910" spans="10:10" x14ac:dyDescent="0.25">
      <c r="J3910" s="73"/>
    </row>
    <row r="3911" spans="10:10" x14ac:dyDescent="0.25">
      <c r="J3911" s="73"/>
    </row>
    <row r="3912" spans="10:10" x14ac:dyDescent="0.25">
      <c r="J3912" s="73"/>
    </row>
    <row r="3913" spans="10:10" x14ac:dyDescent="0.25">
      <c r="J3913" s="73"/>
    </row>
    <row r="3914" spans="10:10" x14ac:dyDescent="0.25">
      <c r="J3914" s="73"/>
    </row>
    <row r="3915" spans="10:10" x14ac:dyDescent="0.25">
      <c r="J3915" s="73"/>
    </row>
    <row r="3916" spans="10:10" x14ac:dyDescent="0.25">
      <c r="J3916" s="73"/>
    </row>
    <row r="3917" spans="10:10" x14ac:dyDescent="0.25">
      <c r="J3917" s="73"/>
    </row>
    <row r="3918" spans="10:10" x14ac:dyDescent="0.25">
      <c r="J3918" s="73"/>
    </row>
    <row r="3919" spans="10:10" x14ac:dyDescent="0.25">
      <c r="J3919" s="73"/>
    </row>
    <row r="3920" spans="10:10" x14ac:dyDescent="0.25">
      <c r="J3920" s="73"/>
    </row>
    <row r="3921" spans="10:10" x14ac:dyDescent="0.25">
      <c r="J3921" s="73"/>
    </row>
    <row r="3922" spans="10:10" x14ac:dyDescent="0.25">
      <c r="J3922" s="73"/>
    </row>
    <row r="3923" spans="10:10" x14ac:dyDescent="0.25">
      <c r="J3923" s="73"/>
    </row>
    <row r="3924" spans="10:10" x14ac:dyDescent="0.25">
      <c r="J3924" s="73"/>
    </row>
    <row r="3925" spans="10:10" x14ac:dyDescent="0.25">
      <c r="J3925" s="73"/>
    </row>
    <row r="3926" spans="10:10" x14ac:dyDescent="0.25">
      <c r="J3926" s="73"/>
    </row>
    <row r="3927" spans="10:10" x14ac:dyDescent="0.25">
      <c r="J3927" s="73"/>
    </row>
    <row r="3928" spans="10:10" x14ac:dyDescent="0.25">
      <c r="J3928" s="73"/>
    </row>
    <row r="3929" spans="10:10" x14ac:dyDescent="0.25">
      <c r="J3929" s="73"/>
    </row>
    <row r="3930" spans="10:10" x14ac:dyDescent="0.25">
      <c r="J3930" s="73"/>
    </row>
    <row r="3931" spans="10:10" x14ac:dyDescent="0.25">
      <c r="J3931" s="73"/>
    </row>
    <row r="3932" spans="10:10" x14ac:dyDescent="0.25">
      <c r="J3932" s="73"/>
    </row>
    <row r="3933" spans="10:10" x14ac:dyDescent="0.25">
      <c r="J3933" s="73"/>
    </row>
    <row r="3934" spans="10:10" x14ac:dyDescent="0.25">
      <c r="J3934" s="73"/>
    </row>
    <row r="3935" spans="10:10" x14ac:dyDescent="0.25">
      <c r="J3935" s="73"/>
    </row>
    <row r="3936" spans="10:10" x14ac:dyDescent="0.25">
      <c r="J3936" s="73"/>
    </row>
    <row r="3937" spans="10:10" x14ac:dyDescent="0.25">
      <c r="J3937" s="73"/>
    </row>
    <row r="3938" spans="10:10" x14ac:dyDescent="0.25">
      <c r="J3938" s="73"/>
    </row>
    <row r="3939" spans="10:10" x14ac:dyDescent="0.25">
      <c r="J3939" s="73"/>
    </row>
    <row r="3940" spans="10:10" x14ac:dyDescent="0.25">
      <c r="J3940" s="73"/>
    </row>
    <row r="3941" spans="10:10" x14ac:dyDescent="0.25">
      <c r="J3941" s="73"/>
    </row>
    <row r="3942" spans="10:10" x14ac:dyDescent="0.25">
      <c r="J3942" s="73"/>
    </row>
    <row r="3943" spans="10:10" x14ac:dyDescent="0.25">
      <c r="J3943" s="73"/>
    </row>
    <row r="3944" spans="10:10" x14ac:dyDescent="0.25">
      <c r="J3944" s="73"/>
    </row>
    <row r="3945" spans="10:10" x14ac:dyDescent="0.25">
      <c r="J3945" s="73"/>
    </row>
    <row r="3946" spans="10:10" x14ac:dyDescent="0.25">
      <c r="J3946" s="73"/>
    </row>
    <row r="3947" spans="10:10" x14ac:dyDescent="0.25">
      <c r="J3947" s="73"/>
    </row>
    <row r="3948" spans="10:10" x14ac:dyDescent="0.25">
      <c r="J3948" s="73"/>
    </row>
    <row r="3949" spans="10:10" x14ac:dyDescent="0.25">
      <c r="J3949" s="73"/>
    </row>
    <row r="3950" spans="10:10" x14ac:dyDescent="0.25">
      <c r="J3950" s="73"/>
    </row>
    <row r="3951" spans="10:10" x14ac:dyDescent="0.25">
      <c r="J3951" s="73"/>
    </row>
    <row r="3952" spans="10:10" x14ac:dyDescent="0.25">
      <c r="J3952" s="73"/>
    </row>
    <row r="3953" spans="10:10" x14ac:dyDescent="0.25">
      <c r="J3953" s="73"/>
    </row>
    <row r="3954" spans="10:10" x14ac:dyDescent="0.25">
      <c r="J3954" s="73"/>
    </row>
    <row r="3955" spans="10:10" x14ac:dyDescent="0.25">
      <c r="J3955" s="73"/>
    </row>
    <row r="3956" spans="10:10" x14ac:dyDescent="0.25">
      <c r="J3956" s="73"/>
    </row>
    <row r="3957" spans="10:10" x14ac:dyDescent="0.25">
      <c r="J3957" s="73"/>
    </row>
    <row r="3958" spans="10:10" x14ac:dyDescent="0.25">
      <c r="J3958" s="73"/>
    </row>
    <row r="3959" spans="10:10" x14ac:dyDescent="0.25">
      <c r="J3959" s="73"/>
    </row>
    <row r="3960" spans="10:10" x14ac:dyDescent="0.25">
      <c r="J3960" s="73"/>
    </row>
    <row r="3961" spans="10:10" x14ac:dyDescent="0.25">
      <c r="J3961" s="73"/>
    </row>
    <row r="3962" spans="10:10" x14ac:dyDescent="0.25">
      <c r="J3962" s="73"/>
    </row>
    <row r="3963" spans="10:10" x14ac:dyDescent="0.25">
      <c r="J3963" s="73"/>
    </row>
    <row r="3964" spans="10:10" x14ac:dyDescent="0.25">
      <c r="J3964" s="73"/>
    </row>
    <row r="3965" spans="10:10" x14ac:dyDescent="0.25">
      <c r="J3965" s="73"/>
    </row>
    <row r="3966" spans="10:10" x14ac:dyDescent="0.25">
      <c r="J3966" s="73"/>
    </row>
    <row r="3967" spans="10:10" x14ac:dyDescent="0.25">
      <c r="J3967" s="73"/>
    </row>
    <row r="3968" spans="10:10" x14ac:dyDescent="0.25">
      <c r="J3968" s="73"/>
    </row>
    <row r="3969" spans="10:10" x14ac:dyDescent="0.25">
      <c r="J3969" s="73"/>
    </row>
    <row r="3970" spans="10:10" x14ac:dyDescent="0.25">
      <c r="J3970" s="73"/>
    </row>
    <row r="3971" spans="10:10" x14ac:dyDescent="0.25">
      <c r="J3971" s="73"/>
    </row>
    <row r="3972" spans="10:10" x14ac:dyDescent="0.25">
      <c r="J3972" s="73"/>
    </row>
    <row r="3973" spans="10:10" x14ac:dyDescent="0.25">
      <c r="J3973" s="73"/>
    </row>
    <row r="3974" spans="10:10" x14ac:dyDescent="0.25">
      <c r="J3974" s="73"/>
    </row>
    <row r="3975" spans="10:10" x14ac:dyDescent="0.25">
      <c r="J3975" s="73"/>
    </row>
    <row r="3976" spans="10:10" x14ac:dyDescent="0.25">
      <c r="J3976" s="73"/>
    </row>
    <row r="3977" spans="10:10" x14ac:dyDescent="0.25">
      <c r="J3977" s="73"/>
    </row>
    <row r="3978" spans="10:10" x14ac:dyDescent="0.25">
      <c r="J3978" s="73"/>
    </row>
    <row r="3979" spans="10:10" x14ac:dyDescent="0.25">
      <c r="J3979" s="73"/>
    </row>
    <row r="3980" spans="10:10" x14ac:dyDescent="0.25">
      <c r="J3980" s="73"/>
    </row>
    <row r="3981" spans="10:10" x14ac:dyDescent="0.25">
      <c r="J3981" s="73"/>
    </row>
    <row r="3982" spans="10:10" x14ac:dyDescent="0.25">
      <c r="J3982" s="73"/>
    </row>
    <row r="3983" spans="10:10" x14ac:dyDescent="0.25">
      <c r="J3983" s="73"/>
    </row>
    <row r="3984" spans="10:10" x14ac:dyDescent="0.25">
      <c r="J3984" s="73"/>
    </row>
    <row r="3985" spans="10:10" x14ac:dyDescent="0.25">
      <c r="J3985" s="73"/>
    </row>
    <row r="3986" spans="10:10" x14ac:dyDescent="0.25">
      <c r="J3986" s="73"/>
    </row>
    <row r="3987" spans="10:10" x14ac:dyDescent="0.25">
      <c r="J3987" s="73"/>
    </row>
    <row r="3988" spans="10:10" x14ac:dyDescent="0.25">
      <c r="J3988" s="73"/>
    </row>
    <row r="3989" spans="10:10" x14ac:dyDescent="0.25">
      <c r="J3989" s="73"/>
    </row>
    <row r="3990" spans="10:10" x14ac:dyDescent="0.25">
      <c r="J3990" s="73"/>
    </row>
    <row r="3991" spans="10:10" x14ac:dyDescent="0.25">
      <c r="J3991" s="73"/>
    </row>
    <row r="3992" spans="10:10" x14ac:dyDescent="0.25">
      <c r="J3992" s="73"/>
    </row>
    <row r="3993" spans="10:10" x14ac:dyDescent="0.25">
      <c r="J3993" s="73"/>
    </row>
    <row r="3994" spans="10:10" x14ac:dyDescent="0.25">
      <c r="J3994" s="73"/>
    </row>
    <row r="3995" spans="10:10" x14ac:dyDescent="0.25">
      <c r="J3995" s="73"/>
    </row>
    <row r="3996" spans="10:10" x14ac:dyDescent="0.25">
      <c r="J3996" s="73"/>
    </row>
    <row r="3997" spans="10:10" x14ac:dyDescent="0.25">
      <c r="J3997" s="73"/>
    </row>
    <row r="3998" spans="10:10" x14ac:dyDescent="0.25">
      <c r="J3998" s="73"/>
    </row>
    <row r="3999" spans="10:10" x14ac:dyDescent="0.25">
      <c r="J3999" s="73"/>
    </row>
    <row r="4000" spans="10:10" x14ac:dyDescent="0.25">
      <c r="J4000" s="73"/>
    </row>
    <row r="4001" spans="10:10" x14ac:dyDescent="0.25">
      <c r="J4001" s="73"/>
    </row>
    <row r="4002" spans="10:10" x14ac:dyDescent="0.25">
      <c r="J4002" s="73"/>
    </row>
    <row r="4003" spans="10:10" x14ac:dyDescent="0.25">
      <c r="J4003" s="73"/>
    </row>
    <row r="4004" spans="10:10" x14ac:dyDescent="0.25">
      <c r="J4004" s="73"/>
    </row>
    <row r="4005" spans="10:10" x14ac:dyDescent="0.25">
      <c r="J4005" s="73"/>
    </row>
    <row r="4006" spans="10:10" x14ac:dyDescent="0.25">
      <c r="J4006" s="73"/>
    </row>
    <row r="4007" spans="10:10" x14ac:dyDescent="0.25">
      <c r="J4007" s="73"/>
    </row>
    <row r="4008" spans="10:10" x14ac:dyDescent="0.25">
      <c r="J4008" s="73"/>
    </row>
    <row r="4009" spans="10:10" x14ac:dyDescent="0.25">
      <c r="J4009" s="73"/>
    </row>
    <row r="4010" spans="10:10" x14ac:dyDescent="0.25">
      <c r="J4010" s="73"/>
    </row>
    <row r="4011" spans="10:10" x14ac:dyDescent="0.25">
      <c r="J4011" s="73"/>
    </row>
    <row r="4012" spans="10:10" x14ac:dyDescent="0.25">
      <c r="J4012" s="73"/>
    </row>
    <row r="4013" spans="10:10" x14ac:dyDescent="0.25">
      <c r="J4013" s="73"/>
    </row>
    <row r="4014" spans="10:10" x14ac:dyDescent="0.25">
      <c r="J4014" s="73"/>
    </row>
    <row r="4015" spans="10:10" x14ac:dyDescent="0.25">
      <c r="J4015" s="73"/>
    </row>
    <row r="4016" spans="10:10" x14ac:dyDescent="0.25">
      <c r="J4016" s="73"/>
    </row>
    <row r="4017" spans="10:10" x14ac:dyDescent="0.25">
      <c r="J4017" s="73"/>
    </row>
    <row r="4018" spans="10:10" x14ac:dyDescent="0.25">
      <c r="J4018" s="73"/>
    </row>
    <row r="4019" spans="10:10" x14ac:dyDescent="0.25">
      <c r="J4019" s="73"/>
    </row>
    <row r="4020" spans="10:10" x14ac:dyDescent="0.25">
      <c r="J4020" s="73"/>
    </row>
    <row r="4021" spans="10:10" x14ac:dyDescent="0.25">
      <c r="J4021" s="73"/>
    </row>
    <row r="4022" spans="10:10" x14ac:dyDescent="0.25">
      <c r="J4022" s="73"/>
    </row>
    <row r="4023" spans="10:10" x14ac:dyDescent="0.25">
      <c r="J4023" s="73"/>
    </row>
    <row r="4024" spans="10:10" x14ac:dyDescent="0.25">
      <c r="J4024" s="73"/>
    </row>
    <row r="4025" spans="10:10" x14ac:dyDescent="0.25">
      <c r="J4025" s="73"/>
    </row>
    <row r="4026" spans="10:10" x14ac:dyDescent="0.25">
      <c r="J4026" s="73"/>
    </row>
    <row r="4027" spans="10:10" x14ac:dyDescent="0.25">
      <c r="J4027" s="73"/>
    </row>
    <row r="4028" spans="10:10" x14ac:dyDescent="0.25">
      <c r="J4028" s="73"/>
    </row>
    <row r="4029" spans="10:10" x14ac:dyDescent="0.25">
      <c r="J4029" s="73"/>
    </row>
    <row r="4030" spans="10:10" x14ac:dyDescent="0.25">
      <c r="J4030" s="73"/>
    </row>
    <row r="4031" spans="10:10" x14ac:dyDescent="0.25">
      <c r="J4031" s="73"/>
    </row>
    <row r="4032" spans="10:10" x14ac:dyDescent="0.25">
      <c r="J4032" s="73"/>
    </row>
    <row r="4033" spans="10:10" x14ac:dyDescent="0.25">
      <c r="J4033" s="73"/>
    </row>
    <row r="4034" spans="10:10" x14ac:dyDescent="0.25">
      <c r="J4034" s="73"/>
    </row>
    <row r="4035" spans="10:10" x14ac:dyDescent="0.25">
      <c r="J4035" s="73"/>
    </row>
    <row r="4036" spans="10:10" x14ac:dyDescent="0.25">
      <c r="J4036" s="73"/>
    </row>
    <row r="4037" spans="10:10" x14ac:dyDescent="0.25">
      <c r="J4037" s="73"/>
    </row>
    <row r="4038" spans="10:10" x14ac:dyDescent="0.25">
      <c r="J4038" s="73"/>
    </row>
    <row r="4039" spans="10:10" x14ac:dyDescent="0.25">
      <c r="J4039" s="73"/>
    </row>
    <row r="4040" spans="10:10" x14ac:dyDescent="0.25">
      <c r="J4040" s="73"/>
    </row>
    <row r="4041" spans="10:10" x14ac:dyDescent="0.25">
      <c r="J4041" s="73"/>
    </row>
    <row r="4042" spans="10:10" x14ac:dyDescent="0.25">
      <c r="J4042" s="73"/>
    </row>
    <row r="4043" spans="10:10" x14ac:dyDescent="0.25">
      <c r="J4043" s="73"/>
    </row>
    <row r="4044" spans="10:10" x14ac:dyDescent="0.25">
      <c r="J4044" s="73"/>
    </row>
    <row r="4045" spans="10:10" x14ac:dyDescent="0.25">
      <c r="J4045" s="73"/>
    </row>
    <row r="4046" spans="10:10" x14ac:dyDescent="0.25">
      <c r="J4046" s="73"/>
    </row>
    <row r="4047" spans="10:10" x14ac:dyDescent="0.25">
      <c r="J4047" s="73"/>
    </row>
    <row r="4048" spans="10:10" x14ac:dyDescent="0.25">
      <c r="J4048" s="73"/>
    </row>
    <row r="4049" spans="10:10" x14ac:dyDescent="0.25">
      <c r="J4049" s="73"/>
    </row>
    <row r="4050" spans="10:10" x14ac:dyDescent="0.25">
      <c r="J4050" s="73"/>
    </row>
    <row r="4051" spans="10:10" x14ac:dyDescent="0.25">
      <c r="J4051" s="73"/>
    </row>
    <row r="4052" spans="10:10" x14ac:dyDescent="0.25">
      <c r="J4052" s="73"/>
    </row>
    <row r="4053" spans="10:10" x14ac:dyDescent="0.25">
      <c r="J4053" s="73"/>
    </row>
    <row r="4054" spans="10:10" x14ac:dyDescent="0.25">
      <c r="J4054" s="73"/>
    </row>
    <row r="4055" spans="10:10" x14ac:dyDescent="0.25">
      <c r="J4055" s="73"/>
    </row>
    <row r="4056" spans="10:10" x14ac:dyDescent="0.25">
      <c r="J4056" s="73"/>
    </row>
    <row r="4057" spans="10:10" x14ac:dyDescent="0.25">
      <c r="J4057" s="73"/>
    </row>
    <row r="4058" spans="10:10" x14ac:dyDescent="0.25">
      <c r="J4058" s="73"/>
    </row>
    <row r="4059" spans="10:10" x14ac:dyDescent="0.25">
      <c r="J4059" s="73"/>
    </row>
    <row r="4060" spans="10:10" x14ac:dyDescent="0.25">
      <c r="J4060" s="73"/>
    </row>
    <row r="4061" spans="10:10" x14ac:dyDescent="0.25">
      <c r="J4061" s="73"/>
    </row>
    <row r="4062" spans="10:10" x14ac:dyDescent="0.25">
      <c r="J4062" s="73"/>
    </row>
    <row r="4063" spans="10:10" x14ac:dyDescent="0.25">
      <c r="J4063" s="73"/>
    </row>
    <row r="4064" spans="10:10" x14ac:dyDescent="0.25">
      <c r="J4064" s="73"/>
    </row>
    <row r="4065" spans="10:10" x14ac:dyDescent="0.25">
      <c r="J4065" s="73"/>
    </row>
    <row r="4066" spans="10:10" x14ac:dyDescent="0.25">
      <c r="J4066" s="73"/>
    </row>
    <row r="4067" spans="10:10" x14ac:dyDescent="0.25">
      <c r="J4067" s="73"/>
    </row>
    <row r="4068" spans="10:10" x14ac:dyDescent="0.25">
      <c r="J4068" s="73"/>
    </row>
    <row r="4069" spans="10:10" x14ac:dyDescent="0.25">
      <c r="J4069" s="73"/>
    </row>
    <row r="4070" spans="10:10" x14ac:dyDescent="0.25">
      <c r="J4070" s="73"/>
    </row>
    <row r="4071" spans="10:10" x14ac:dyDescent="0.25">
      <c r="J4071" s="73"/>
    </row>
    <row r="4072" spans="10:10" x14ac:dyDescent="0.25">
      <c r="J4072" s="73"/>
    </row>
    <row r="4073" spans="10:10" x14ac:dyDescent="0.25">
      <c r="J4073" s="73"/>
    </row>
    <row r="4074" spans="10:10" x14ac:dyDescent="0.25">
      <c r="J4074" s="73"/>
    </row>
    <row r="4075" spans="10:10" x14ac:dyDescent="0.25">
      <c r="J4075" s="73"/>
    </row>
    <row r="4076" spans="10:10" x14ac:dyDescent="0.25">
      <c r="J4076" s="73"/>
    </row>
    <row r="4077" spans="10:10" x14ac:dyDescent="0.25">
      <c r="J4077" s="73"/>
    </row>
    <row r="4078" spans="10:10" x14ac:dyDescent="0.25">
      <c r="J4078" s="73"/>
    </row>
    <row r="4079" spans="10:10" x14ac:dyDescent="0.25">
      <c r="J4079" s="73"/>
    </row>
    <row r="4080" spans="10:10" x14ac:dyDescent="0.25">
      <c r="J4080" s="73"/>
    </row>
    <row r="4081" spans="10:10" x14ac:dyDescent="0.25">
      <c r="J4081" s="73"/>
    </row>
    <row r="4082" spans="10:10" x14ac:dyDescent="0.25">
      <c r="J4082" s="73"/>
    </row>
    <row r="4083" spans="10:10" x14ac:dyDescent="0.25">
      <c r="J4083" s="73"/>
    </row>
    <row r="4084" spans="10:10" x14ac:dyDescent="0.25">
      <c r="J4084" s="73"/>
    </row>
    <row r="4085" spans="10:10" x14ac:dyDescent="0.25">
      <c r="J4085" s="73"/>
    </row>
    <row r="4086" spans="10:10" x14ac:dyDescent="0.25">
      <c r="J4086" s="73"/>
    </row>
    <row r="4087" spans="10:10" x14ac:dyDescent="0.25">
      <c r="J4087" s="73"/>
    </row>
    <row r="4088" spans="10:10" x14ac:dyDescent="0.25">
      <c r="J4088" s="73"/>
    </row>
    <row r="4089" spans="10:10" x14ac:dyDescent="0.25">
      <c r="J4089" s="73"/>
    </row>
    <row r="4090" spans="10:10" x14ac:dyDescent="0.25">
      <c r="J4090" s="73"/>
    </row>
    <row r="4091" spans="10:10" x14ac:dyDescent="0.25">
      <c r="J4091" s="73"/>
    </row>
    <row r="4092" spans="10:10" x14ac:dyDescent="0.25">
      <c r="J4092" s="73"/>
    </row>
    <row r="4093" spans="10:10" x14ac:dyDescent="0.25">
      <c r="J4093" s="73"/>
    </row>
    <row r="4094" spans="10:10" x14ac:dyDescent="0.25">
      <c r="J4094" s="73"/>
    </row>
    <row r="4095" spans="10:10" x14ac:dyDescent="0.25">
      <c r="J4095" s="73"/>
    </row>
    <row r="4096" spans="10:10" x14ac:dyDescent="0.25">
      <c r="J4096" s="73"/>
    </row>
    <row r="4097" spans="10:10" x14ac:dyDescent="0.25">
      <c r="J4097" s="73"/>
    </row>
    <row r="4098" spans="10:10" x14ac:dyDescent="0.25">
      <c r="J4098" s="73"/>
    </row>
    <row r="4099" spans="10:10" x14ac:dyDescent="0.25">
      <c r="J4099" s="73"/>
    </row>
    <row r="4100" spans="10:10" x14ac:dyDescent="0.25">
      <c r="J4100" s="73"/>
    </row>
    <row r="4101" spans="10:10" x14ac:dyDescent="0.25">
      <c r="J4101" s="73"/>
    </row>
    <row r="4102" spans="10:10" x14ac:dyDescent="0.25">
      <c r="J4102" s="73"/>
    </row>
    <row r="4103" spans="10:10" x14ac:dyDescent="0.25">
      <c r="J4103" s="73"/>
    </row>
    <row r="4104" spans="10:10" x14ac:dyDescent="0.25">
      <c r="J4104" s="73"/>
    </row>
    <row r="4105" spans="10:10" x14ac:dyDescent="0.25">
      <c r="J4105" s="73"/>
    </row>
    <row r="4106" spans="10:10" x14ac:dyDescent="0.25">
      <c r="J4106" s="73"/>
    </row>
    <row r="4107" spans="10:10" x14ac:dyDescent="0.25">
      <c r="J4107" s="73"/>
    </row>
    <row r="4108" spans="10:10" x14ac:dyDescent="0.25">
      <c r="J4108" s="73"/>
    </row>
    <row r="4109" spans="10:10" x14ac:dyDescent="0.25">
      <c r="J4109" s="73"/>
    </row>
    <row r="4110" spans="10:10" x14ac:dyDescent="0.25">
      <c r="J4110" s="73"/>
    </row>
    <row r="4111" spans="10:10" x14ac:dyDescent="0.25">
      <c r="J4111" s="73"/>
    </row>
    <row r="4112" spans="10:10" x14ac:dyDescent="0.25">
      <c r="J4112" s="73"/>
    </row>
    <row r="4113" spans="10:10" x14ac:dyDescent="0.25">
      <c r="J4113" s="73"/>
    </row>
    <row r="4114" spans="10:10" x14ac:dyDescent="0.25">
      <c r="J4114" s="73"/>
    </row>
    <row r="4115" spans="10:10" x14ac:dyDescent="0.25">
      <c r="J4115" s="73"/>
    </row>
    <row r="4116" spans="10:10" x14ac:dyDescent="0.25">
      <c r="J4116" s="73"/>
    </row>
    <row r="4117" spans="10:10" x14ac:dyDescent="0.25">
      <c r="J4117" s="73"/>
    </row>
    <row r="4118" spans="10:10" x14ac:dyDescent="0.25">
      <c r="J4118" s="73"/>
    </row>
    <row r="4119" spans="10:10" x14ac:dyDescent="0.25">
      <c r="J4119" s="73"/>
    </row>
    <row r="4120" spans="10:10" x14ac:dyDescent="0.25">
      <c r="J4120" s="73"/>
    </row>
    <row r="4121" spans="10:10" x14ac:dyDescent="0.25">
      <c r="J4121" s="73"/>
    </row>
    <row r="4122" spans="10:10" x14ac:dyDescent="0.25">
      <c r="J4122" s="73"/>
    </row>
    <row r="4123" spans="10:10" x14ac:dyDescent="0.25">
      <c r="J4123" s="73"/>
    </row>
    <row r="4124" spans="10:10" x14ac:dyDescent="0.25">
      <c r="J4124" s="73"/>
    </row>
    <row r="4125" spans="10:10" x14ac:dyDescent="0.25">
      <c r="J4125" s="73"/>
    </row>
    <row r="4126" spans="10:10" x14ac:dyDescent="0.25">
      <c r="J4126" s="73"/>
    </row>
    <row r="4127" spans="10:10" x14ac:dyDescent="0.25">
      <c r="J4127" s="73"/>
    </row>
    <row r="4128" spans="10:10" x14ac:dyDescent="0.25">
      <c r="J4128" s="73"/>
    </row>
    <row r="4129" spans="10:10" x14ac:dyDescent="0.25">
      <c r="J4129" s="73"/>
    </row>
    <row r="4130" spans="10:10" x14ac:dyDescent="0.25">
      <c r="J4130" s="73"/>
    </row>
    <row r="4131" spans="10:10" x14ac:dyDescent="0.25">
      <c r="J4131" s="73"/>
    </row>
    <row r="4132" spans="10:10" x14ac:dyDescent="0.25">
      <c r="J4132" s="73"/>
    </row>
    <row r="4133" spans="10:10" x14ac:dyDescent="0.25">
      <c r="J4133" s="73"/>
    </row>
    <row r="4134" spans="10:10" x14ac:dyDescent="0.25">
      <c r="J4134" s="73"/>
    </row>
    <row r="4135" spans="10:10" x14ac:dyDescent="0.25">
      <c r="J4135" s="73"/>
    </row>
    <row r="4136" spans="10:10" x14ac:dyDescent="0.25">
      <c r="J4136" s="73"/>
    </row>
    <row r="4137" spans="10:10" x14ac:dyDescent="0.25">
      <c r="J4137" s="73"/>
    </row>
    <row r="4138" spans="10:10" x14ac:dyDescent="0.25">
      <c r="J4138" s="73"/>
    </row>
    <row r="4139" spans="10:10" x14ac:dyDescent="0.25">
      <c r="J4139" s="73"/>
    </row>
    <row r="4140" spans="10:10" x14ac:dyDescent="0.25">
      <c r="J4140" s="73"/>
    </row>
    <row r="4141" spans="10:10" x14ac:dyDescent="0.25">
      <c r="J4141" s="73"/>
    </row>
    <row r="4142" spans="10:10" x14ac:dyDescent="0.25">
      <c r="J4142" s="73"/>
    </row>
    <row r="4143" spans="10:10" x14ac:dyDescent="0.25">
      <c r="J4143" s="73"/>
    </row>
    <row r="4144" spans="10:10" x14ac:dyDescent="0.25">
      <c r="J4144" s="73"/>
    </row>
    <row r="4145" spans="10:10" x14ac:dyDescent="0.25">
      <c r="J4145" s="73"/>
    </row>
    <row r="4146" spans="10:10" x14ac:dyDescent="0.25">
      <c r="J4146" s="73"/>
    </row>
    <row r="4147" spans="10:10" x14ac:dyDescent="0.25">
      <c r="J4147" s="73"/>
    </row>
    <row r="4148" spans="10:10" x14ac:dyDescent="0.25">
      <c r="J4148" s="73"/>
    </row>
    <row r="4149" spans="10:10" x14ac:dyDescent="0.25">
      <c r="J4149" s="73"/>
    </row>
    <row r="4150" spans="10:10" x14ac:dyDescent="0.25">
      <c r="J4150" s="73"/>
    </row>
    <row r="4151" spans="10:10" x14ac:dyDescent="0.25">
      <c r="J4151" s="73"/>
    </row>
    <row r="4152" spans="10:10" x14ac:dyDescent="0.25">
      <c r="J4152" s="73"/>
    </row>
    <row r="4153" spans="10:10" x14ac:dyDescent="0.25">
      <c r="J4153" s="73"/>
    </row>
    <row r="4154" spans="10:10" x14ac:dyDescent="0.25">
      <c r="J4154" s="73"/>
    </row>
    <row r="4155" spans="10:10" x14ac:dyDescent="0.25">
      <c r="J4155" s="73"/>
    </row>
    <row r="4156" spans="10:10" x14ac:dyDescent="0.25">
      <c r="J4156" s="73"/>
    </row>
    <row r="4157" spans="10:10" x14ac:dyDescent="0.25">
      <c r="J4157" s="73"/>
    </row>
    <row r="4158" spans="10:10" x14ac:dyDescent="0.25">
      <c r="J4158" s="73"/>
    </row>
    <row r="4159" spans="10:10" x14ac:dyDescent="0.25">
      <c r="J4159" s="73"/>
    </row>
    <row r="4160" spans="10:10" x14ac:dyDescent="0.25">
      <c r="J4160" s="73"/>
    </row>
    <row r="4161" spans="10:10" x14ac:dyDescent="0.25">
      <c r="J4161" s="73"/>
    </row>
    <row r="4162" spans="10:10" x14ac:dyDescent="0.25">
      <c r="J4162" s="73"/>
    </row>
    <row r="4163" spans="10:10" x14ac:dyDescent="0.25">
      <c r="J4163" s="73"/>
    </row>
    <row r="4164" spans="10:10" x14ac:dyDescent="0.25">
      <c r="J4164" s="73"/>
    </row>
    <row r="4165" spans="10:10" x14ac:dyDescent="0.25">
      <c r="J4165" s="73"/>
    </row>
    <row r="4166" spans="10:10" x14ac:dyDescent="0.25">
      <c r="J4166" s="73"/>
    </row>
    <row r="4167" spans="10:10" x14ac:dyDescent="0.25">
      <c r="J4167" s="73"/>
    </row>
    <row r="4168" spans="10:10" x14ac:dyDescent="0.25">
      <c r="J4168" s="73"/>
    </row>
    <row r="4169" spans="10:10" x14ac:dyDescent="0.25">
      <c r="J4169" s="73"/>
    </row>
    <row r="4170" spans="10:10" x14ac:dyDescent="0.25">
      <c r="J4170" s="73"/>
    </row>
    <row r="4171" spans="10:10" x14ac:dyDescent="0.25">
      <c r="J4171" s="73"/>
    </row>
    <row r="4172" spans="10:10" x14ac:dyDescent="0.25">
      <c r="J4172" s="73"/>
    </row>
    <row r="4173" spans="10:10" x14ac:dyDescent="0.25">
      <c r="J4173" s="73"/>
    </row>
    <row r="4174" spans="10:10" x14ac:dyDescent="0.25">
      <c r="J4174" s="73"/>
    </row>
    <row r="4175" spans="10:10" x14ac:dyDescent="0.25">
      <c r="J4175" s="73"/>
    </row>
    <row r="4176" spans="10:10" x14ac:dyDescent="0.25">
      <c r="J4176" s="73"/>
    </row>
    <row r="4177" spans="10:10" x14ac:dyDescent="0.25">
      <c r="J4177" s="73"/>
    </row>
    <row r="4178" spans="10:10" x14ac:dyDescent="0.25">
      <c r="J4178" s="73"/>
    </row>
    <row r="4179" spans="10:10" x14ac:dyDescent="0.25">
      <c r="J4179" s="73"/>
    </row>
    <row r="4180" spans="10:10" x14ac:dyDescent="0.25">
      <c r="J4180" s="73"/>
    </row>
    <row r="4181" spans="10:10" x14ac:dyDescent="0.25">
      <c r="J4181" s="73"/>
    </row>
    <row r="4182" spans="10:10" x14ac:dyDescent="0.25">
      <c r="J4182" s="73"/>
    </row>
    <row r="4183" spans="10:10" x14ac:dyDescent="0.25">
      <c r="J4183" s="73"/>
    </row>
    <row r="4184" spans="10:10" x14ac:dyDescent="0.25">
      <c r="J4184" s="73"/>
    </row>
    <row r="4185" spans="10:10" x14ac:dyDescent="0.25">
      <c r="J4185" s="73"/>
    </row>
    <row r="4186" spans="10:10" x14ac:dyDescent="0.25">
      <c r="J4186" s="73"/>
    </row>
    <row r="4187" spans="10:10" x14ac:dyDescent="0.25">
      <c r="J4187" s="73"/>
    </row>
    <row r="4188" spans="10:10" x14ac:dyDescent="0.25">
      <c r="J4188" s="73"/>
    </row>
    <row r="4189" spans="10:10" x14ac:dyDescent="0.25">
      <c r="J4189" s="73"/>
    </row>
    <row r="4190" spans="10:10" x14ac:dyDescent="0.25">
      <c r="J4190" s="73"/>
    </row>
    <row r="4191" spans="10:10" x14ac:dyDescent="0.25">
      <c r="J4191" s="73"/>
    </row>
    <row r="4192" spans="10:10" x14ac:dyDescent="0.25">
      <c r="J4192" s="73"/>
    </row>
    <row r="4193" spans="10:10" x14ac:dyDescent="0.25">
      <c r="J4193" s="73"/>
    </row>
    <row r="4194" spans="10:10" x14ac:dyDescent="0.25">
      <c r="J4194" s="73"/>
    </row>
    <row r="4195" spans="10:10" x14ac:dyDescent="0.25">
      <c r="J4195" s="73"/>
    </row>
    <row r="4196" spans="10:10" x14ac:dyDescent="0.25">
      <c r="J4196" s="73"/>
    </row>
    <row r="4197" spans="10:10" x14ac:dyDescent="0.25">
      <c r="J4197" s="73"/>
    </row>
    <row r="4198" spans="10:10" x14ac:dyDescent="0.25">
      <c r="J4198" s="73"/>
    </row>
    <row r="4199" spans="10:10" x14ac:dyDescent="0.25">
      <c r="J4199" s="73"/>
    </row>
    <row r="4200" spans="10:10" x14ac:dyDescent="0.25">
      <c r="J4200" s="73"/>
    </row>
    <row r="4201" spans="10:10" x14ac:dyDescent="0.25">
      <c r="J4201" s="73"/>
    </row>
    <row r="4202" spans="10:10" x14ac:dyDescent="0.25">
      <c r="J4202" s="73"/>
    </row>
    <row r="4203" spans="10:10" x14ac:dyDescent="0.25">
      <c r="J4203" s="73"/>
    </row>
    <row r="4204" spans="10:10" x14ac:dyDescent="0.25">
      <c r="J4204" s="73"/>
    </row>
    <row r="4205" spans="10:10" x14ac:dyDescent="0.25">
      <c r="J4205" s="73"/>
    </row>
    <row r="4206" spans="10:10" x14ac:dyDescent="0.25">
      <c r="J4206" s="73"/>
    </row>
    <row r="4207" spans="10:10" x14ac:dyDescent="0.25">
      <c r="J4207" s="73"/>
    </row>
    <row r="4208" spans="10:10" x14ac:dyDescent="0.25">
      <c r="J4208" s="73"/>
    </row>
    <row r="4209" spans="10:10" x14ac:dyDescent="0.25">
      <c r="J4209" s="73"/>
    </row>
    <row r="4210" spans="10:10" x14ac:dyDescent="0.25">
      <c r="J4210" s="73"/>
    </row>
    <row r="4211" spans="10:10" x14ac:dyDescent="0.25">
      <c r="J4211" s="73"/>
    </row>
    <row r="4212" spans="10:10" x14ac:dyDescent="0.25">
      <c r="J4212" s="73"/>
    </row>
    <row r="4213" spans="10:10" x14ac:dyDescent="0.25">
      <c r="J4213" s="73"/>
    </row>
    <row r="4214" spans="10:10" x14ac:dyDescent="0.25">
      <c r="J4214" s="73"/>
    </row>
    <row r="4215" spans="10:10" x14ac:dyDescent="0.25">
      <c r="J4215" s="73"/>
    </row>
    <row r="4216" spans="10:10" x14ac:dyDescent="0.25">
      <c r="J4216" s="73"/>
    </row>
    <row r="4217" spans="10:10" x14ac:dyDescent="0.25">
      <c r="J4217" s="73"/>
    </row>
    <row r="4218" spans="10:10" x14ac:dyDescent="0.25">
      <c r="J4218" s="73"/>
    </row>
    <row r="4219" spans="10:10" x14ac:dyDescent="0.25">
      <c r="J4219" s="73"/>
    </row>
    <row r="4220" spans="10:10" x14ac:dyDescent="0.25">
      <c r="J4220" s="73"/>
    </row>
    <row r="4221" spans="10:10" x14ac:dyDescent="0.25">
      <c r="J4221" s="73"/>
    </row>
    <row r="4222" spans="10:10" x14ac:dyDescent="0.25">
      <c r="J4222" s="73"/>
    </row>
    <row r="4223" spans="10:10" x14ac:dyDescent="0.25">
      <c r="J4223" s="73"/>
    </row>
    <row r="4224" spans="10:10" x14ac:dyDescent="0.25">
      <c r="J4224" s="73"/>
    </row>
    <row r="4225" spans="10:10" x14ac:dyDescent="0.25">
      <c r="J4225" s="73"/>
    </row>
    <row r="4226" spans="10:10" x14ac:dyDescent="0.25">
      <c r="J4226" s="73"/>
    </row>
    <row r="4227" spans="10:10" x14ac:dyDescent="0.25">
      <c r="J4227" s="73"/>
    </row>
    <row r="4228" spans="10:10" x14ac:dyDescent="0.25">
      <c r="J4228" s="73"/>
    </row>
    <row r="4229" spans="10:10" x14ac:dyDescent="0.25">
      <c r="J4229" s="73"/>
    </row>
    <row r="4230" spans="10:10" x14ac:dyDescent="0.25">
      <c r="J4230" s="73"/>
    </row>
    <row r="4231" spans="10:10" x14ac:dyDescent="0.25">
      <c r="J4231" s="73"/>
    </row>
    <row r="4232" spans="10:10" x14ac:dyDescent="0.25">
      <c r="J4232" s="7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150"/>
  <dimension ref="A1:RB267"/>
  <sheetViews>
    <sheetView showZeros="0" tabSelected="1" zoomScale="85" zoomScaleNormal="85" workbookViewId="0">
      <pane ySplit="13" topLeftCell="A14" activePane="bottomLeft" state="frozen"/>
      <selection activeCell="E52" sqref="E52"/>
      <selection pane="bottomLeft" activeCell="AO33" sqref="AO33"/>
    </sheetView>
  </sheetViews>
  <sheetFormatPr defaultRowHeight="15" outlineLevelCol="1" x14ac:dyDescent="0.25"/>
  <cols>
    <col min="1" max="1" width="5.5703125" style="85" customWidth="1"/>
    <col min="2" max="2" width="7.140625" style="85" hidden="1" customWidth="1"/>
    <col min="3" max="3" width="9.42578125" style="85" bestFit="1" customWidth="1"/>
    <col min="4" max="4" width="9.7109375" style="85" bestFit="1" customWidth="1"/>
    <col min="5" max="5" width="9.5703125" style="85" customWidth="1"/>
    <col min="6" max="9" width="9.140625" style="85" hidden="1" customWidth="1"/>
    <col min="10" max="10" width="8.7109375" style="85" hidden="1" customWidth="1"/>
    <col min="11" max="11" width="12.85546875" style="85" customWidth="1"/>
    <col min="12" max="12" width="5.7109375" style="85" hidden="1" customWidth="1"/>
    <col min="13" max="13" width="10.85546875" style="85" customWidth="1"/>
    <col min="14" max="14" width="12" style="85" customWidth="1"/>
    <col min="15" max="15" width="7.28515625" style="85" bestFit="1" customWidth="1"/>
    <col min="16" max="16" width="1.140625" style="85" customWidth="1"/>
    <col min="17" max="17" width="6.5703125" style="85" hidden="1" customWidth="1"/>
    <col min="18" max="18" width="10.140625" style="85" bestFit="1" customWidth="1"/>
    <col min="19" max="19" width="3.7109375" style="85" bestFit="1" customWidth="1"/>
    <col min="20" max="20" width="9.140625" style="85" customWidth="1"/>
    <col min="21" max="21" width="9.140625" style="85" hidden="1" customWidth="1"/>
    <col min="22" max="22" width="8.7109375" style="85" hidden="1" customWidth="1"/>
    <col min="23" max="23" width="8.7109375" style="85" customWidth="1"/>
    <col min="24" max="24" width="6" style="85" hidden="1" customWidth="1"/>
    <col min="25" max="25" width="10.5703125" style="85" bestFit="1" customWidth="1"/>
    <col min="26" max="26" width="10.85546875" style="85" customWidth="1"/>
    <col min="27" max="27" width="5" style="85" customWidth="1"/>
    <col min="28" max="28" width="10.5703125" style="85" customWidth="1"/>
    <col min="29" max="29" width="6.7109375" style="85" hidden="1" customWidth="1"/>
    <col min="30" max="30" width="9.5703125" style="85" bestFit="1" customWidth="1"/>
    <col min="31" max="31" width="3.42578125" style="85" bestFit="1" customWidth="1"/>
    <col min="32" max="32" width="8.7109375" style="85" customWidth="1"/>
    <col min="33" max="33" width="8.7109375" style="85" hidden="1" customWidth="1"/>
    <col min="34" max="34" width="10.5703125" style="85" customWidth="1"/>
    <col min="35" max="35" width="5.7109375" style="85" hidden="1" customWidth="1"/>
    <col min="36" max="36" width="10.5703125" style="85" bestFit="1" customWidth="1"/>
    <col min="37" max="37" width="10.85546875" style="85" bestFit="1" customWidth="1"/>
    <col min="38" max="38" width="5" style="85" bestFit="1" customWidth="1"/>
    <col min="39" max="39" width="1.28515625" style="85" customWidth="1"/>
    <col min="40" max="40" width="6.5703125" style="85" hidden="1" customWidth="1"/>
    <col min="41" max="41" width="9.5703125" style="85" bestFit="1" customWidth="1"/>
    <col min="42" max="42" width="3.42578125" style="85" bestFit="1" customWidth="1"/>
    <col min="43" max="43" width="8.7109375" style="85" customWidth="1"/>
    <col min="44" max="44" width="8.7109375" style="85" hidden="1" customWidth="1"/>
    <col min="45" max="45" width="8.7109375" style="85" customWidth="1"/>
    <col min="46" max="46" width="9.140625" style="85" hidden="1" customWidth="1"/>
    <col min="47" max="47" width="10.5703125" style="85" bestFit="1" customWidth="1"/>
    <col min="48" max="48" width="10.85546875" style="85" bestFit="1" customWidth="1"/>
    <col min="49" max="49" width="5" style="85" bestFit="1" customWidth="1"/>
    <col min="50" max="50" width="6.7109375" style="85" customWidth="1"/>
    <col min="51" max="51" width="6.7109375" style="85" hidden="1" customWidth="1"/>
    <col min="52" max="52" width="9.42578125" style="85" bestFit="1" customWidth="1"/>
    <col min="53" max="53" width="3.5703125" style="85" bestFit="1" customWidth="1"/>
    <col min="54" max="54" width="8.5703125" style="85" customWidth="1"/>
    <col min="55" max="55" width="8.5703125" style="85" hidden="1" customWidth="1"/>
    <col min="56" max="56" width="8.5703125" style="85" customWidth="1"/>
    <col min="57" max="57" width="5.7109375" style="85" hidden="1" customWidth="1"/>
    <col min="58" max="58" width="10.5703125" style="85" bestFit="1" customWidth="1"/>
    <col min="59" max="59" width="10.85546875" style="85" bestFit="1" customWidth="1"/>
    <col min="60" max="60" width="5" style="85" bestFit="1" customWidth="1"/>
    <col min="61" max="61" width="1.140625" style="85" customWidth="1"/>
    <col min="62" max="62" width="6.42578125" style="85" hidden="1" customWidth="1"/>
    <col min="63" max="63" width="9.42578125" style="85" bestFit="1" customWidth="1"/>
    <col min="64" max="64" width="3.5703125" style="85" bestFit="1" customWidth="1"/>
    <col min="65" max="65" width="5.85546875" style="85" hidden="1" customWidth="1"/>
    <col min="66" max="67" width="8.7109375" style="85" customWidth="1"/>
    <col min="68" max="68" width="5.7109375" style="85" hidden="1" customWidth="1"/>
    <col min="69" max="69" width="10.5703125" style="85" bestFit="1" customWidth="1"/>
    <col min="70" max="70" width="10.85546875" style="85" bestFit="1" customWidth="1"/>
    <col min="71" max="71" width="5" style="85" bestFit="1" customWidth="1"/>
    <col min="72" max="72" width="11.28515625" style="85" customWidth="1"/>
    <col min="73" max="73" width="2.140625" style="85" hidden="1" customWidth="1"/>
    <col min="74" max="74" width="9.42578125" style="85" bestFit="1" customWidth="1"/>
    <col min="75" max="75" width="3.42578125" style="85" bestFit="1" customWidth="1"/>
    <col min="76" max="76" width="9.140625" style="85"/>
    <col min="77" max="80" width="9.140625" style="85" hidden="1" customWidth="1"/>
    <col min="81" max="81" width="9.140625" style="85" customWidth="1"/>
    <col min="82" max="82" width="5.7109375" style="85" hidden="1" customWidth="1"/>
    <col min="83" max="83" width="10.5703125" style="85" bestFit="1" customWidth="1"/>
    <col min="84" max="84" width="10.85546875" style="85" bestFit="1" customWidth="1"/>
    <col min="85" max="85" width="5" style="85" bestFit="1" customWidth="1"/>
    <col min="86" max="86" width="0.85546875" style="85" customWidth="1"/>
    <col min="87" max="87" width="5.7109375" style="85" hidden="1" customWidth="1"/>
    <col min="88" max="88" width="9.42578125" style="85" bestFit="1" customWidth="1"/>
    <col min="89" max="89" width="3.42578125" style="85" bestFit="1" customWidth="1"/>
    <col min="90" max="90" width="9.140625" style="85"/>
    <col min="91" max="91" width="9.140625" style="85" hidden="1" customWidth="1"/>
    <col min="92" max="92" width="0" style="85" hidden="1" customWidth="1"/>
    <col min="93" max="93" width="9.140625" style="85"/>
    <col min="94" max="94" width="5.7109375" style="85" hidden="1" customWidth="1"/>
    <col min="95" max="95" width="10.5703125" style="85" bestFit="1" customWidth="1"/>
    <col min="96" max="96" width="10.85546875" style="85" bestFit="1" customWidth="1"/>
    <col min="97" max="97" width="5" style="85" bestFit="1" customWidth="1"/>
    <col min="98" max="98" width="6.7109375" style="85" customWidth="1"/>
    <col min="99" max="99" width="6.7109375" style="85" hidden="1" customWidth="1"/>
    <col min="100" max="100" width="6.42578125" style="85" bestFit="1" customWidth="1"/>
    <col min="101" max="101" width="3.42578125" style="85" bestFit="1" customWidth="1"/>
    <col min="102" max="102" width="8.7109375" style="85" customWidth="1"/>
    <col min="103" max="103" width="8.7109375" style="85" hidden="1" customWidth="1"/>
    <col min="104" max="104" width="5.140625" style="85" bestFit="1" customWidth="1"/>
    <col min="105" max="105" width="5.7109375" style="85" hidden="1" customWidth="1"/>
    <col min="106" max="106" width="10.5703125" style="85" bestFit="1" customWidth="1"/>
    <col min="107" max="107" width="10.85546875" style="85" bestFit="1" customWidth="1"/>
    <col min="108" max="108" width="5" style="85" bestFit="1" customWidth="1"/>
    <col min="109" max="109" width="0.85546875" style="85" customWidth="1"/>
    <col min="110" max="110" width="2.7109375" style="85" hidden="1" customWidth="1"/>
    <col min="111" max="111" width="6.42578125" style="85" bestFit="1" customWidth="1"/>
    <col min="112" max="112" width="3.42578125" style="85" bestFit="1" customWidth="1"/>
    <col min="113" max="113" width="8.7109375" style="85" customWidth="1"/>
    <col min="114" max="114" width="8.7109375" style="85" hidden="1" customWidth="1"/>
    <col min="115" max="115" width="6.5703125" style="85" customWidth="1"/>
    <col min="116" max="116" width="6" style="85" hidden="1" customWidth="1"/>
    <col min="117" max="117" width="10.5703125" style="85" bestFit="1" customWidth="1"/>
    <col min="118" max="118" width="10.85546875" style="85" bestFit="1" customWidth="1"/>
    <col min="119" max="119" width="5.28515625" style="85" bestFit="1" customWidth="1"/>
    <col min="120" max="120" width="6.7109375" style="85" customWidth="1"/>
    <col min="121" max="121" width="6.7109375" style="85" hidden="1" customWidth="1"/>
    <col min="122" max="122" width="9.42578125" style="85" bestFit="1" customWidth="1"/>
    <col min="123" max="123" width="3.42578125" style="85" bestFit="1" customWidth="1"/>
    <col min="124" max="124" width="8.7109375" style="85" customWidth="1"/>
    <col min="125" max="125" width="8.7109375" style="85" hidden="1" customWidth="1"/>
    <col min="126" max="126" width="8.7109375" style="85" customWidth="1"/>
    <col min="127" max="127" width="5.7109375" style="85" hidden="1" customWidth="1"/>
    <col min="128" max="128" width="10.5703125" style="85" bestFit="1" customWidth="1"/>
    <col min="129" max="129" width="10.85546875" style="85" bestFit="1" customWidth="1"/>
    <col min="130" max="130" width="7" style="85" bestFit="1" customWidth="1"/>
    <col min="131" max="131" width="0.85546875" style="85" customWidth="1"/>
    <col min="132" max="132" width="5.5703125" style="85" hidden="1" customWidth="1"/>
    <col min="133" max="133" width="9.42578125" style="85" bestFit="1" customWidth="1"/>
    <col min="134" max="134" width="3.42578125" style="85" bestFit="1" customWidth="1"/>
    <col min="135" max="135" width="8.7109375" style="85" customWidth="1"/>
    <col min="136" max="136" width="8.7109375" style="85" hidden="1" customWidth="1"/>
    <col min="137" max="137" width="8.7109375" style="85" customWidth="1"/>
    <col min="138" max="138" width="6" style="85" hidden="1" customWidth="1"/>
    <col min="139" max="139" width="10.5703125" style="85" bestFit="1" customWidth="1"/>
    <col min="140" max="140" width="10.85546875" style="85" bestFit="1" customWidth="1"/>
    <col min="141" max="141" width="5" style="85" bestFit="1" customWidth="1"/>
    <col min="142" max="142" width="9.5703125" style="85" customWidth="1"/>
    <col min="143" max="143" width="6.7109375" style="85" hidden="1" customWidth="1"/>
    <col min="144" max="144" width="9.42578125" style="85" bestFit="1" customWidth="1"/>
    <col min="145" max="145" width="3.7109375" style="85" bestFit="1" customWidth="1"/>
    <col min="146" max="146" width="8.7109375" style="85" customWidth="1"/>
    <col min="147" max="151" width="9.140625" style="85" hidden="1" customWidth="1"/>
    <col min="152" max="152" width="8.7109375" style="85" customWidth="1"/>
    <col min="153" max="153" width="5.7109375" style="85" hidden="1" customWidth="1"/>
    <col min="154" max="154" width="10.5703125" style="85" bestFit="1" customWidth="1"/>
    <col min="155" max="155" width="10.85546875" style="85" bestFit="1" customWidth="1"/>
    <col min="156" max="156" width="5" style="85" customWidth="1"/>
    <col min="157" max="157" width="0.7109375" style="85" customWidth="1"/>
    <col min="158" max="158" width="6.5703125" style="85" hidden="1" customWidth="1"/>
    <col min="159" max="159" width="9.42578125" style="85" bestFit="1" customWidth="1"/>
    <col min="160" max="160" width="3.5703125" style="85" bestFit="1" customWidth="1"/>
    <col min="161" max="161" width="8.7109375" style="85" customWidth="1"/>
    <col min="162" max="162" width="9.140625" style="85" hidden="1" customWidth="1"/>
    <col min="163" max="163" width="8.7109375" style="85" customWidth="1"/>
    <col min="164" max="164" width="5.7109375" style="85" hidden="1" customWidth="1"/>
    <col min="165" max="165" width="10.5703125" style="85" bestFit="1" customWidth="1"/>
    <col min="166" max="166" width="10.85546875" style="85" bestFit="1" customWidth="1"/>
    <col min="167" max="167" width="7.140625" style="85" bestFit="1" customWidth="1"/>
    <col min="168" max="168" width="6.7109375" style="85" customWidth="1"/>
    <col min="169" max="169" width="6.7109375" style="85" hidden="1" customWidth="1"/>
    <col min="170" max="170" width="6.42578125" style="85" bestFit="1" customWidth="1"/>
    <col min="171" max="171" width="3.42578125" style="85" bestFit="1" customWidth="1"/>
    <col min="172" max="172" width="8.7109375" style="85" customWidth="1"/>
    <col min="173" max="173" width="8.7109375" style="85" hidden="1" customWidth="1"/>
    <col min="174" max="174" width="8.7109375" style="85" customWidth="1"/>
    <col min="175" max="177" width="5.7109375" style="85" hidden="1" customWidth="1"/>
    <col min="178" max="178" width="10.5703125" style="85" bestFit="1" customWidth="1"/>
    <col min="179" max="179" width="10.85546875" style="85" bestFit="1" customWidth="1"/>
    <col min="180" max="180" width="5" style="85" bestFit="1" customWidth="1"/>
    <col min="181" max="181" width="0.85546875" style="85" customWidth="1"/>
    <col min="182" max="182" width="8.28515625" style="85" hidden="1" customWidth="1"/>
    <col min="183" max="183" width="6.42578125" style="85" bestFit="1" customWidth="1"/>
    <col min="184" max="184" width="3.42578125" style="85" bestFit="1" customWidth="1"/>
    <col min="185" max="185" width="8.7109375" style="85" customWidth="1"/>
    <col min="186" max="186" width="8.7109375" style="85" hidden="1" customWidth="1"/>
    <col min="187" max="187" width="8.7109375" style="85" customWidth="1"/>
    <col min="188" max="188" width="5.7109375" style="85" hidden="1" customWidth="1"/>
    <col min="189" max="189" width="10.5703125" style="85" bestFit="1" customWidth="1"/>
    <col min="190" max="190" width="10.85546875" style="85" bestFit="1" customWidth="1"/>
    <col min="191" max="191" width="5" style="85" bestFit="1" customWidth="1"/>
    <col min="192" max="192" width="6.7109375" style="85" customWidth="1"/>
    <col min="193" max="193" width="6.7109375" style="85" hidden="1" customWidth="1"/>
    <col min="194" max="194" width="6.42578125" style="85" bestFit="1" customWidth="1"/>
    <col min="195" max="195" width="3.42578125" style="85" bestFit="1" customWidth="1"/>
    <col min="196" max="196" width="8.7109375" style="85" customWidth="1"/>
    <col min="197" max="197" width="8.7109375" style="85" hidden="1" customWidth="1"/>
    <col min="198" max="198" width="8.7109375" style="85" customWidth="1"/>
    <col min="199" max="199" width="5.7109375" style="85" hidden="1" customWidth="1"/>
    <col min="200" max="200" width="10.5703125" style="85" bestFit="1" customWidth="1"/>
    <col min="201" max="201" width="10.85546875" style="85" bestFit="1" customWidth="1"/>
    <col min="202" max="202" width="5" style="85" customWidth="1"/>
    <col min="203" max="203" width="0.85546875" style="85" customWidth="1"/>
    <col min="204" max="204" width="5.28515625" style="85" hidden="1" customWidth="1"/>
    <col min="205" max="205" width="6.42578125" style="85" bestFit="1" customWidth="1"/>
    <col min="206" max="206" width="3.42578125" style="85" bestFit="1" customWidth="1"/>
    <col min="207" max="207" width="8.7109375" style="85" customWidth="1"/>
    <col min="208" max="208" width="8.7109375" style="85" hidden="1" customWidth="1"/>
    <col min="209" max="209" width="8.7109375" style="85" customWidth="1"/>
    <col min="210" max="210" width="5.7109375" style="85" hidden="1" customWidth="1"/>
    <col min="211" max="211" width="10.5703125" style="85" bestFit="1" customWidth="1"/>
    <col min="212" max="212" width="10.85546875" style="85" bestFit="1" customWidth="1"/>
    <col min="213" max="213" width="5" style="85" bestFit="1" customWidth="1"/>
    <col min="214" max="214" width="6.140625" style="85" customWidth="1"/>
    <col min="215" max="215" width="6.7109375" style="85" hidden="1" customWidth="1"/>
    <col min="216" max="216" width="6.42578125" style="85" bestFit="1" customWidth="1"/>
    <col min="217" max="217" width="3.42578125" style="85" bestFit="1" customWidth="1"/>
    <col min="218" max="218" width="8.7109375" style="85" customWidth="1"/>
    <col min="219" max="219" width="8.7109375" style="85" hidden="1" customWidth="1"/>
    <col min="220" max="220" width="9.28515625" style="85" hidden="1" customWidth="1"/>
    <col min="221" max="221" width="8.7109375" style="85" customWidth="1"/>
    <col min="222" max="223" width="5.7109375" style="85" hidden="1" customWidth="1"/>
    <col min="224" max="224" width="10.5703125" style="85" bestFit="1" customWidth="1"/>
    <col min="225" max="225" width="10.85546875" style="85" bestFit="1" customWidth="1"/>
    <col min="226" max="226" width="5" style="85" bestFit="1" customWidth="1"/>
    <col min="227" max="227" width="0.85546875" style="85" customWidth="1"/>
    <col min="228" max="228" width="4.85546875" style="85" hidden="1" customWidth="1"/>
    <col min="229" max="229" width="6.42578125" style="85" bestFit="1" customWidth="1"/>
    <col min="230" max="230" width="3.42578125" style="85" bestFit="1" customWidth="1"/>
    <col min="231" max="231" width="8.7109375" style="85" customWidth="1"/>
    <col min="232" max="232" width="8.7109375" style="85" hidden="1" customWidth="1"/>
    <col min="233" max="233" width="9.7109375" style="85" hidden="1" customWidth="1"/>
    <col min="234" max="234" width="8.7109375" style="85" customWidth="1"/>
    <col min="235" max="235" width="5.7109375" style="85" hidden="1" customWidth="1"/>
    <col min="236" max="236" width="10.5703125" style="85" bestFit="1" customWidth="1"/>
    <col min="237" max="237" width="10.85546875" style="85" bestFit="1" customWidth="1"/>
    <col min="238" max="238" width="5" style="85" bestFit="1" customWidth="1"/>
    <col min="239" max="240" width="6.7109375" style="85" hidden="1" customWidth="1"/>
    <col min="241" max="241" width="6.42578125" style="85" hidden="1" customWidth="1"/>
    <col min="242" max="242" width="3.42578125" style="85" hidden="1" customWidth="1"/>
    <col min="243" max="244" width="8.7109375" style="85" hidden="1" customWidth="1"/>
    <col min="245" max="245" width="9.5703125" style="85" hidden="1" customWidth="1"/>
    <col min="246" max="246" width="8.7109375" style="85" hidden="1" customWidth="1"/>
    <col min="247" max="248" width="5.7109375" style="85" hidden="1" customWidth="1"/>
    <col min="249" max="249" width="10.5703125" style="85" hidden="1" customWidth="1"/>
    <col min="250" max="250" width="10.85546875" style="85" hidden="1" customWidth="1"/>
    <col min="251" max="251" width="5" style="85" hidden="1" customWidth="1"/>
    <col min="252" max="252" width="0.85546875" style="85" hidden="1" customWidth="1"/>
    <col min="253" max="254" width="6.42578125" style="85" hidden="1" customWidth="1"/>
    <col min="255" max="255" width="3.42578125" style="85" hidden="1" customWidth="1"/>
    <col min="256" max="257" width="8.7109375" style="85" hidden="1" customWidth="1"/>
    <col min="258" max="258" width="9.42578125" style="85" hidden="1" customWidth="1"/>
    <col min="259" max="259" width="8.7109375" style="85" hidden="1" customWidth="1"/>
    <col min="260" max="260" width="5.7109375" style="85" hidden="1" customWidth="1"/>
    <col min="261" max="261" width="10.5703125" style="85" hidden="1" customWidth="1"/>
    <col min="262" max="262" width="10.85546875" style="85" hidden="1" customWidth="1"/>
    <col min="263" max="263" width="5" style="85" hidden="1" customWidth="1"/>
    <col min="264" max="264" width="6.7109375" style="85" customWidth="1"/>
    <col min="265" max="265" width="6.5703125" style="85" hidden="1" customWidth="1"/>
    <col min="266" max="266" width="9.5703125" style="85" bestFit="1" customWidth="1"/>
    <col min="267" max="267" width="3.5703125" style="85" bestFit="1" customWidth="1"/>
    <col min="268" max="268" width="7" style="85" hidden="1" customWidth="1"/>
    <col min="269" max="269" width="11.28515625" style="85" customWidth="1"/>
    <col min="270" max="270" width="9.28515625" style="85" hidden="1" customWidth="1"/>
    <col min="271" max="271" width="13.140625" style="85" hidden="1" customWidth="1"/>
    <col min="272" max="272" width="5.5703125" style="85" hidden="1" customWidth="1" outlineLevel="1"/>
    <col min="273" max="273" width="9.28515625" style="85" customWidth="1" collapsed="1"/>
    <col min="274" max="274" width="10.5703125" style="85" bestFit="1" customWidth="1"/>
    <col min="275" max="275" width="10.85546875" style="85" bestFit="1" customWidth="1"/>
    <col min="276" max="276" width="5" style="85" bestFit="1" customWidth="1"/>
    <col min="277" max="277" width="0.85546875" style="85" customWidth="1"/>
    <col min="278" max="278" width="6.5703125" style="85" hidden="1" customWidth="1"/>
    <col min="279" max="279" width="9.5703125" style="85" bestFit="1" customWidth="1"/>
    <col min="280" max="280" width="3.5703125" style="85" bestFit="1" customWidth="1"/>
    <col min="281" max="281" width="7" style="85" hidden="1" customWidth="1"/>
    <col min="282" max="282" width="11" style="85" customWidth="1"/>
    <col min="283" max="283" width="8.5703125" style="85" hidden="1" customWidth="1"/>
    <col min="284" max="284" width="13.140625" style="85" hidden="1" customWidth="1"/>
    <col min="285" max="285" width="5.5703125" style="85" hidden="1" customWidth="1" outlineLevel="1"/>
    <col min="286" max="286" width="9.42578125" style="85" customWidth="1" collapsed="1"/>
    <col min="287" max="287" width="10.5703125" style="85" bestFit="1" customWidth="1"/>
    <col min="288" max="288" width="10.85546875" style="85" bestFit="1" customWidth="1"/>
    <col min="289" max="289" width="5" style="85" bestFit="1" customWidth="1"/>
    <col min="290" max="290" width="6.7109375" style="85" customWidth="1"/>
    <col min="291" max="291" width="6.7109375" style="85" hidden="1" customWidth="1"/>
    <col min="292" max="292" width="9.42578125" style="85" bestFit="1" customWidth="1"/>
    <col min="293" max="293" width="3.42578125" style="85" bestFit="1" customWidth="1"/>
    <col min="294" max="294" width="8.7109375" style="85" customWidth="1"/>
    <col min="295" max="295" width="8.7109375" style="85" hidden="1" customWidth="1"/>
    <col min="296" max="297" width="10.28515625" style="85" hidden="1" customWidth="1"/>
    <col min="298" max="298" width="8.7109375" style="85" customWidth="1"/>
    <col min="299" max="299" width="5.7109375" style="85" hidden="1" customWidth="1"/>
    <col min="300" max="300" width="11.7109375" style="85" bestFit="1" customWidth="1"/>
    <col min="301" max="301" width="10.85546875" style="85" bestFit="1" customWidth="1"/>
    <col min="302" max="302" width="5" style="85" bestFit="1" customWidth="1"/>
    <col min="303" max="303" width="0.85546875" style="85" customWidth="1"/>
    <col min="304" max="304" width="4.28515625" style="85" hidden="1" customWidth="1"/>
    <col min="305" max="305" width="9.42578125" style="85" bestFit="1" customWidth="1"/>
    <col min="306" max="306" width="3.42578125" style="85" bestFit="1" customWidth="1"/>
    <col min="307" max="307" width="8.7109375" style="85" customWidth="1"/>
    <col min="308" max="308" width="8.7109375" style="85" hidden="1" customWidth="1"/>
    <col min="309" max="309" width="10" style="85" hidden="1" customWidth="1"/>
    <col min="310" max="310" width="8.7109375" style="85" customWidth="1"/>
    <col min="311" max="311" width="5.7109375" style="85" hidden="1" customWidth="1"/>
    <col min="312" max="312" width="10.5703125" style="85" bestFit="1" customWidth="1"/>
    <col min="313" max="313" width="10.85546875" style="85" bestFit="1" customWidth="1"/>
    <col min="314" max="314" width="5" style="85" bestFit="1" customWidth="1"/>
    <col min="315" max="315" width="9.140625" style="85" customWidth="1"/>
    <col min="316" max="316" width="3.42578125" style="85" hidden="1" customWidth="1"/>
    <col min="317" max="317" width="6.42578125" style="85" bestFit="1" customWidth="1"/>
    <col min="318" max="318" width="3.42578125" style="85" bestFit="1" customWidth="1"/>
    <col min="319" max="319" width="8.7109375" style="85" customWidth="1"/>
    <col min="320" max="322" width="9.140625" style="85" hidden="1" customWidth="1"/>
    <col min="323" max="323" width="8.7109375" style="85" hidden="1" customWidth="1"/>
    <col min="324" max="324" width="8.7109375" style="85" customWidth="1"/>
    <col min="325" max="325" width="9.140625" style="85" hidden="1" customWidth="1"/>
    <col min="326" max="326" width="10.5703125" style="85" bestFit="1" customWidth="1"/>
    <col min="327" max="327" width="10.85546875" style="85" bestFit="1" customWidth="1"/>
    <col min="328" max="328" width="5" style="85" bestFit="1" customWidth="1"/>
    <col min="329" max="329" width="0.85546875" style="85" customWidth="1"/>
    <col min="330" max="330" width="9.140625" style="85" hidden="1" customWidth="1"/>
    <col min="331" max="331" width="6.42578125" style="85" bestFit="1" customWidth="1"/>
    <col min="332" max="332" width="3.42578125" style="85" bestFit="1" customWidth="1"/>
    <col min="333" max="333" width="8.7109375" style="85" customWidth="1"/>
    <col min="334" max="335" width="8.7109375" style="85" hidden="1" customWidth="1"/>
    <col min="336" max="336" width="8.7109375" style="85" customWidth="1"/>
    <col min="337" max="337" width="9.140625" style="85" hidden="1" customWidth="1"/>
    <col min="338" max="338" width="10.5703125" style="85" bestFit="1" customWidth="1"/>
    <col min="339" max="339" width="10.85546875" style="85" bestFit="1" customWidth="1"/>
    <col min="340" max="340" width="5" style="85" bestFit="1" customWidth="1"/>
    <col min="341" max="342" width="6.5703125" style="85" hidden="1" customWidth="1"/>
    <col min="343" max="343" width="6.42578125" style="85" hidden="1" customWidth="1"/>
    <col min="344" max="344" width="3.42578125" style="85" hidden="1" customWidth="1"/>
    <col min="345" max="347" width="8.7109375" style="85" hidden="1" customWidth="1"/>
    <col min="348" max="348" width="5.7109375" style="85" hidden="1" customWidth="1"/>
    <col min="349" max="349" width="10.5703125" style="85" hidden="1" customWidth="1"/>
    <col min="350" max="350" width="10.85546875" style="85" hidden="1" customWidth="1"/>
    <col min="351" max="351" width="5" style="85" hidden="1" customWidth="1"/>
    <col min="352" max="352" width="0.85546875" style="85" hidden="1" customWidth="1"/>
    <col min="353" max="353" width="3.5703125" style="85" hidden="1" customWidth="1"/>
    <col min="354" max="354" width="6.42578125" style="85" hidden="1" customWidth="1"/>
    <col min="355" max="355" width="3.42578125" style="85" hidden="1" customWidth="1"/>
    <col min="356" max="358" width="8.7109375" style="85" hidden="1" customWidth="1"/>
    <col min="359" max="359" width="5.7109375" style="85" hidden="1" customWidth="1"/>
    <col min="360" max="360" width="10.5703125" style="85" hidden="1" customWidth="1"/>
    <col min="361" max="361" width="10.85546875" style="85" hidden="1" customWidth="1"/>
    <col min="362" max="362" width="5" style="85" hidden="1" customWidth="1"/>
    <col min="363" max="364" width="6.7109375" style="85" hidden="1" customWidth="1"/>
    <col min="365" max="365" width="6.42578125" style="85" hidden="1" customWidth="1"/>
    <col min="366" max="366" width="3.42578125" style="85" hidden="1" customWidth="1"/>
    <col min="367" max="369" width="8.7109375" style="85" hidden="1" customWidth="1"/>
    <col min="370" max="370" width="5.7109375" style="85" hidden="1" customWidth="1"/>
    <col min="371" max="371" width="7.140625" style="85" hidden="1" customWidth="1"/>
    <col min="372" max="372" width="5.7109375" style="85" hidden="1" customWidth="1"/>
    <col min="373" max="373" width="7.140625" style="85" hidden="1" customWidth="1"/>
    <col min="374" max="374" width="0.85546875" style="85" hidden="1" customWidth="1"/>
    <col min="375" max="375" width="3.5703125" style="85" hidden="1" customWidth="1"/>
    <col min="376" max="376" width="6.42578125" style="85" hidden="1" customWidth="1"/>
    <col min="377" max="377" width="3.42578125" style="85" hidden="1" customWidth="1"/>
    <col min="378" max="380" width="8.7109375" style="85" hidden="1" customWidth="1"/>
    <col min="381" max="381" width="5.7109375" style="85" hidden="1" customWidth="1"/>
    <col min="382" max="382" width="7.140625" style="85" hidden="1" customWidth="1"/>
    <col min="383" max="383" width="5.7109375" style="85" hidden="1" customWidth="1"/>
    <col min="384" max="384" width="5" style="85" hidden="1" customWidth="1"/>
    <col min="385" max="385" width="6.7109375" style="85" customWidth="1"/>
    <col min="386" max="386" width="6.7109375" style="85" hidden="1" customWidth="1"/>
    <col min="387" max="387" width="6.42578125" style="85" bestFit="1" customWidth="1"/>
    <col min="388" max="388" width="3.42578125" style="85" bestFit="1" customWidth="1"/>
    <col min="389" max="389" width="9.140625" style="85"/>
    <col min="390" max="392" width="9.140625" style="85" hidden="1" customWidth="1"/>
    <col min="393" max="393" width="9.140625" style="85"/>
    <col min="394" max="394" width="5.7109375" style="85" hidden="1" customWidth="1"/>
    <col min="395" max="395" width="10.5703125" style="85" bestFit="1" customWidth="1"/>
    <col min="396" max="396" width="10.85546875" style="85" bestFit="1" customWidth="1"/>
    <col min="397" max="397" width="5" style="85" customWidth="1"/>
    <col min="398" max="398" width="0.85546875" style="85" customWidth="1"/>
    <col min="399" max="399" width="7.7109375" style="85" hidden="1" customWidth="1"/>
    <col min="400" max="400" width="6.42578125" style="85" bestFit="1" customWidth="1"/>
    <col min="401" max="401" width="3.42578125" style="85" bestFit="1" customWidth="1"/>
    <col min="402" max="402" width="9.140625" style="85"/>
    <col min="403" max="404" width="9.140625" style="85" hidden="1" customWidth="1"/>
    <col min="405" max="405" width="9.140625" style="85"/>
    <col min="406" max="406" width="5.7109375" style="85" hidden="1" customWidth="1"/>
    <col min="407" max="407" width="10.5703125" style="85" bestFit="1" customWidth="1"/>
    <col min="408" max="408" width="10.85546875" style="85" bestFit="1" customWidth="1"/>
    <col min="409" max="409" width="5" style="85" bestFit="1" customWidth="1"/>
    <col min="410" max="410" width="5" customWidth="1"/>
    <col min="411" max="411" width="7.140625" style="85" hidden="1" customWidth="1"/>
    <col min="412" max="412" width="6.5703125" style="85" bestFit="1" customWidth="1"/>
    <col min="413" max="413" width="3.5703125" style="85" bestFit="1" customWidth="1"/>
    <col min="414" max="414" width="8.28515625" style="85" customWidth="1"/>
    <col min="415" max="415" width="7.7109375" style="85" hidden="1" customWidth="1"/>
    <col min="416" max="416" width="9" style="85" customWidth="1"/>
    <col min="417" max="417" width="5.7109375" style="85" hidden="1" customWidth="1"/>
    <col min="418" max="418" width="10.85546875" style="85" bestFit="1" customWidth="1"/>
    <col min="419" max="419" width="10.42578125" style="85" bestFit="1" customWidth="1"/>
    <col min="420" max="420" width="5.140625" style="85" customWidth="1"/>
    <col min="421" max="421" width="1.7109375" style="85" customWidth="1"/>
    <col min="422" max="422" width="7.140625" style="85" hidden="1" customWidth="1"/>
    <col min="423" max="423" width="6.5703125" style="85" bestFit="1" customWidth="1"/>
    <col min="424" max="424" width="3.5703125" style="85" bestFit="1" customWidth="1"/>
    <col min="425" max="425" width="7.7109375" style="85" customWidth="1"/>
    <col min="426" max="426" width="7.7109375" style="85" hidden="1" customWidth="1"/>
    <col min="427" max="427" width="9.5703125" style="85" customWidth="1"/>
    <col min="428" max="428" width="5.7109375" style="85" hidden="1" customWidth="1"/>
    <col min="429" max="429" width="10.85546875" style="85" bestFit="1" customWidth="1"/>
    <col min="430" max="430" width="10.42578125" style="85" bestFit="1" customWidth="1"/>
    <col min="431" max="431" width="5" style="85" customWidth="1"/>
    <col min="432" max="432" width="6.7109375" customWidth="1"/>
    <col min="433" max="433" width="6.5703125" style="85" hidden="1" customWidth="1"/>
    <col min="434" max="434" width="6.5703125" style="85" bestFit="1" customWidth="1"/>
    <col min="435" max="435" width="3.5703125" style="85" bestFit="1" customWidth="1"/>
    <col min="436" max="436" width="14.140625" style="85" bestFit="1" customWidth="1"/>
    <col min="437" max="437" width="8.85546875" style="85" hidden="1" customWidth="1"/>
    <col min="438" max="438" width="5.140625" style="85" bestFit="1" customWidth="1"/>
    <col min="439" max="439" width="5.7109375" style="85" hidden="1" customWidth="1"/>
    <col min="440" max="441" width="7.140625" style="85" customWidth="1"/>
    <col min="442" max="442" width="4.28515625" style="85" bestFit="1" customWidth="1"/>
    <col min="443" max="443" width="0.7109375" style="85" customWidth="1"/>
    <col min="444" max="444" width="6.5703125" style="85" hidden="1" customWidth="1"/>
    <col min="445" max="445" width="6.5703125" style="85" bestFit="1" customWidth="1"/>
    <col min="446" max="446" width="3.5703125" style="85" bestFit="1" customWidth="1"/>
    <col min="447" max="447" width="14.140625" style="85" bestFit="1" customWidth="1"/>
    <col min="448" max="448" width="8.85546875" style="85" hidden="1" customWidth="1"/>
    <col min="449" max="449" width="5.140625" style="85" bestFit="1" customWidth="1"/>
    <col min="450" max="450" width="5.7109375" style="85" hidden="1" customWidth="1"/>
    <col min="451" max="452" width="10.5703125" style="85" customWidth="1"/>
    <col min="453" max="453" width="4.28515625" style="85" bestFit="1" customWidth="1"/>
    <col min="454" max="454" width="9.140625" style="85" customWidth="1"/>
    <col min="455" max="455" width="9.140625" style="85"/>
    <col min="456" max="457" width="9.85546875" bestFit="1" customWidth="1"/>
    <col min="458" max="458" width="9.140625" customWidth="1"/>
    <col min="459" max="460" width="8.7109375" customWidth="1"/>
    <col min="461" max="461" width="8.7109375" style="85" customWidth="1"/>
    <col min="462" max="463" width="9.85546875" bestFit="1" customWidth="1"/>
    <col min="464" max="464" width="9.140625" customWidth="1"/>
    <col min="466" max="466" width="9.140625" style="85"/>
    <col min="467" max="470" width="12.28515625" customWidth="1"/>
    <col min="471" max="16384" width="9.140625" style="85"/>
  </cols>
  <sheetData>
    <row r="1" spans="1:470" x14ac:dyDescent="0.25">
      <c r="A1" s="1" t="s">
        <v>0</v>
      </c>
      <c r="B1" s="2"/>
      <c r="C1" s="2"/>
      <c r="D1" s="3"/>
      <c r="E1" s="2"/>
      <c r="F1" s="80">
        <v>46055</v>
      </c>
      <c r="G1" s="2"/>
      <c r="H1" s="2"/>
      <c r="I1" s="2"/>
      <c r="J1" s="2"/>
      <c r="K1" s="2"/>
      <c r="L1" s="4"/>
      <c r="M1" s="4"/>
      <c r="N1" s="4"/>
      <c r="O1" s="4"/>
      <c r="P1" s="4"/>
      <c r="Q1" s="4"/>
      <c r="R1" s="4"/>
      <c r="S1" s="4"/>
      <c r="T1" s="4"/>
      <c r="U1" s="4" t="s">
        <v>280</v>
      </c>
      <c r="V1" s="4"/>
      <c r="W1" s="4"/>
      <c r="X1" s="4"/>
      <c r="Y1" s="4"/>
      <c r="Z1" s="4"/>
      <c r="AA1" s="5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7"/>
      <c r="CI1" s="7"/>
      <c r="CJ1" s="6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8"/>
      <c r="DD1" s="8"/>
      <c r="DE1" s="8"/>
      <c r="DF1" s="8"/>
      <c r="DG1" s="7"/>
      <c r="DH1" s="7"/>
      <c r="DI1" s="7"/>
      <c r="DJ1" s="7"/>
      <c r="DK1" s="7"/>
      <c r="DL1" s="7"/>
      <c r="DM1" s="8"/>
      <c r="DN1" s="8"/>
      <c r="DO1" s="8"/>
      <c r="DP1" s="8"/>
      <c r="DQ1" s="8"/>
      <c r="DR1" s="7"/>
      <c r="DS1" s="7"/>
      <c r="DT1" s="7"/>
      <c r="DU1" s="7"/>
      <c r="DV1" s="7"/>
      <c r="DW1" s="7"/>
      <c r="DX1" s="7"/>
      <c r="DY1" s="7"/>
      <c r="DZ1" s="7"/>
      <c r="EA1" s="7"/>
      <c r="EB1" s="7"/>
      <c r="EC1" s="7"/>
      <c r="ED1" s="7"/>
      <c r="EE1" s="7"/>
      <c r="EF1" s="7"/>
      <c r="EG1" s="7"/>
      <c r="EH1" s="7"/>
      <c r="EI1" s="7"/>
      <c r="EJ1" s="7"/>
      <c r="EK1" s="7"/>
      <c r="EL1" s="7"/>
      <c r="EM1" s="7"/>
      <c r="EN1" s="7"/>
      <c r="EP1" s="7"/>
      <c r="EQ1" s="6"/>
      <c r="ER1" s="6"/>
      <c r="ES1" s="6"/>
      <c r="ET1" s="6"/>
      <c r="EU1" s="6"/>
      <c r="EV1" s="7"/>
      <c r="EW1" s="7"/>
      <c r="EX1" s="7"/>
      <c r="EY1" s="7"/>
      <c r="EZ1" s="7"/>
      <c r="FA1" s="7"/>
      <c r="FB1" s="7"/>
      <c r="FC1" s="9"/>
      <c r="FD1" s="10"/>
      <c r="FE1" s="7"/>
      <c r="FF1" s="6"/>
      <c r="FG1" s="7"/>
      <c r="FH1" s="7"/>
      <c r="FI1" s="7"/>
      <c r="FJ1" s="7"/>
      <c r="FK1" s="7"/>
      <c r="FL1" s="7"/>
      <c r="FM1" s="7"/>
      <c r="FN1" s="7"/>
      <c r="FO1" s="7"/>
      <c r="FP1" s="7"/>
      <c r="FQ1" s="7"/>
      <c r="FR1" s="7"/>
      <c r="FS1" s="7"/>
      <c r="FT1" s="7"/>
      <c r="FU1" s="7"/>
      <c r="FV1" s="7"/>
      <c r="FW1" s="7"/>
      <c r="FX1" s="7"/>
      <c r="FY1" s="7"/>
      <c r="FZ1" s="7"/>
      <c r="GA1" s="7"/>
      <c r="GB1" s="7"/>
      <c r="GC1" s="7"/>
      <c r="GD1" s="7"/>
      <c r="GE1" s="7"/>
      <c r="GF1" s="7"/>
      <c r="GG1" s="7"/>
      <c r="GH1" s="7"/>
      <c r="GI1" s="7"/>
      <c r="GJ1" s="7"/>
      <c r="GK1" s="7"/>
      <c r="GL1" s="7"/>
      <c r="GM1" s="7"/>
      <c r="GN1" s="7"/>
      <c r="GO1" s="7"/>
      <c r="GP1" s="7"/>
      <c r="GQ1" s="7"/>
      <c r="GR1" s="7"/>
      <c r="GS1" s="7"/>
      <c r="GT1" s="7"/>
      <c r="GU1" s="7"/>
      <c r="GV1" s="7"/>
      <c r="GW1" s="9"/>
      <c r="GX1" s="7"/>
      <c r="GY1" s="7"/>
      <c r="GZ1" s="7"/>
      <c r="HA1" s="7"/>
      <c r="HB1" s="7"/>
      <c r="HC1" s="7"/>
      <c r="HD1" s="7"/>
      <c r="HE1" s="7"/>
      <c r="HF1" s="7"/>
      <c r="HG1" s="7"/>
      <c r="HH1"/>
      <c r="HI1"/>
      <c r="HJ1"/>
      <c r="HK1"/>
      <c r="HL1"/>
      <c r="HM1"/>
      <c r="HN1"/>
      <c r="HO1"/>
      <c r="HP1"/>
      <c r="HQ1"/>
      <c r="HR1"/>
      <c r="HS1"/>
      <c r="HT1"/>
      <c r="HU1"/>
      <c r="HV1"/>
      <c r="HW1"/>
      <c r="HX1"/>
      <c r="HY1"/>
      <c r="HZ1"/>
      <c r="IA1"/>
      <c r="IB1"/>
      <c r="IC1"/>
      <c r="ID1"/>
      <c r="IE1"/>
      <c r="IF1"/>
      <c r="IG1"/>
      <c r="IH1"/>
      <c r="II1"/>
      <c r="IJ1"/>
      <c r="IK1"/>
      <c r="IL1"/>
      <c r="IM1"/>
      <c r="IN1"/>
      <c r="IO1"/>
      <c r="IP1"/>
      <c r="IQ1"/>
      <c r="IR1"/>
      <c r="IS1"/>
      <c r="IT1"/>
      <c r="IU1"/>
      <c r="IV1"/>
      <c r="IW1"/>
      <c r="IX1"/>
      <c r="IY1"/>
      <c r="IZ1"/>
      <c r="JA1"/>
      <c r="JB1"/>
      <c r="JC1"/>
      <c r="JD1" s="7"/>
      <c r="JE1" s="7"/>
      <c r="JF1" s="7"/>
      <c r="JG1" s="7"/>
      <c r="JH1" s="7"/>
      <c r="JI1" s="7"/>
      <c r="JJ1" s="7"/>
      <c r="JK1" s="7"/>
      <c r="JL1" s="7"/>
      <c r="JM1" s="7"/>
      <c r="JN1" s="7"/>
      <c r="JO1" s="7"/>
      <c r="JP1" s="7"/>
      <c r="JQ1" s="7"/>
      <c r="JR1" s="7"/>
      <c r="JS1" s="7"/>
      <c r="JT1" s="10"/>
      <c r="JU1" s="10"/>
      <c r="JV1" s="7"/>
      <c r="JW1" s="7"/>
      <c r="JX1" s="7"/>
      <c r="JY1" s="7"/>
      <c r="JZ1" s="7"/>
      <c r="KA1" s="7"/>
      <c r="KB1" s="7"/>
      <c r="KC1" s="7"/>
      <c r="KD1" s="7"/>
      <c r="KE1" s="7"/>
      <c r="KF1" s="7"/>
      <c r="KG1" s="7"/>
      <c r="KH1" s="7"/>
      <c r="KI1" s="7"/>
      <c r="KJ1" s="7"/>
      <c r="KK1" s="7"/>
      <c r="KL1" s="7"/>
      <c r="KM1" s="7"/>
      <c r="KN1" s="7"/>
      <c r="KO1" s="7"/>
      <c r="KP1" s="7"/>
      <c r="KQ1" s="7"/>
      <c r="KR1" s="7"/>
      <c r="KS1" s="7"/>
      <c r="KT1" s="7"/>
      <c r="KU1" s="7"/>
      <c r="KV1" s="7"/>
      <c r="KW1" s="7"/>
      <c r="KX1" s="7"/>
      <c r="KY1" s="7"/>
      <c r="KZ1" s="7"/>
      <c r="LA1" s="7"/>
      <c r="LB1" s="7"/>
      <c r="LC1" s="7"/>
      <c r="LD1" s="7"/>
      <c r="LE1" s="7"/>
      <c r="LF1" s="7"/>
      <c r="LG1" s="7"/>
      <c r="LH1" s="7"/>
      <c r="LI1" s="7"/>
      <c r="LJ1" s="7"/>
      <c r="LK1" s="7"/>
      <c r="LL1" s="7"/>
      <c r="LM1" s="7"/>
      <c r="LN1" s="7"/>
      <c r="LO1" s="7"/>
      <c r="LP1" s="7"/>
      <c r="LQ1" s="7"/>
      <c r="LR1" s="7"/>
      <c r="LS1" s="7"/>
      <c r="LT1" s="7"/>
      <c r="LU1" s="7"/>
      <c r="LV1" s="7"/>
      <c r="LW1" s="7"/>
      <c r="LX1" s="7"/>
      <c r="LY1" s="7"/>
      <c r="LZ1" s="7"/>
      <c r="MA1" s="7"/>
      <c r="MB1" s="7"/>
      <c r="MD1" s="7"/>
      <c r="ME1" s="7"/>
      <c r="MF1" s="11"/>
      <c r="MG1" s="7"/>
      <c r="MH1" s="7"/>
      <c r="MI1" s="7"/>
      <c r="MJ1" s="7"/>
      <c r="MK1" s="7"/>
      <c r="ML1" s="7"/>
      <c r="MM1" s="7"/>
      <c r="MN1" s="7"/>
      <c r="MO1" s="7"/>
      <c r="MP1" s="7"/>
      <c r="MQ1" s="11"/>
      <c r="MR1" s="7"/>
      <c r="MS1" s="7"/>
      <c r="MT1" s="7"/>
      <c r="MU1" s="7"/>
      <c r="MV1" s="7"/>
      <c r="MW1" s="7"/>
      <c r="MX1" s="7"/>
      <c r="MY1" s="7"/>
      <c r="MZ1" s="7"/>
      <c r="NA1" s="7"/>
      <c r="NB1" s="7"/>
      <c r="NC1" s="7"/>
      <c r="ND1" s="7"/>
      <c r="NE1" s="7"/>
      <c r="NF1" s="7"/>
      <c r="NG1" s="7"/>
      <c r="NH1" s="7"/>
      <c r="NI1" s="7"/>
      <c r="NJ1" s="7"/>
      <c r="NK1" s="7"/>
      <c r="NL1" s="7"/>
      <c r="NM1" s="7"/>
      <c r="NN1" s="7"/>
      <c r="NO1" s="7"/>
      <c r="NP1" s="7"/>
      <c r="NQ1" s="7"/>
      <c r="NR1" s="7"/>
      <c r="NS1" s="7"/>
      <c r="NT1" s="7"/>
      <c r="NU1" s="7"/>
      <c r="NV1" s="7"/>
      <c r="NW1" s="7"/>
      <c r="NX1" s="7"/>
      <c r="NY1" s="7"/>
      <c r="NZ1" s="7"/>
      <c r="OA1" s="7"/>
      <c r="OB1" s="7"/>
      <c r="OC1" s="7"/>
      <c r="OD1" s="7"/>
      <c r="OE1" s="7"/>
      <c r="OF1" s="7"/>
      <c r="OG1" s="7"/>
      <c r="OH1" s="7"/>
      <c r="OI1" s="7"/>
      <c r="OJ1" s="7"/>
      <c r="OK1" s="7"/>
      <c r="OL1" s="7"/>
      <c r="OM1" s="7"/>
      <c r="ON1" s="7"/>
      <c r="OO1" s="7"/>
      <c r="OP1" s="7"/>
      <c r="OQ1" s="7"/>
      <c r="OR1" s="7"/>
      <c r="OS1" s="7"/>
      <c r="OU1" s="7"/>
      <c r="OV1" s="7"/>
      <c r="OW1" s="7"/>
      <c r="OX1" s="7"/>
      <c r="OY1" s="7"/>
      <c r="OZ1" s="7"/>
      <c r="PA1" s="7"/>
      <c r="PB1" s="7"/>
      <c r="PC1" s="7"/>
      <c r="PD1" s="7"/>
      <c r="PE1" s="7"/>
      <c r="PF1" s="7"/>
      <c r="PG1" s="7"/>
      <c r="PH1" s="7"/>
      <c r="PI1" s="7"/>
      <c r="PJ1" s="7"/>
      <c r="PK1" s="7"/>
      <c r="PL1" s="7"/>
      <c r="PM1" s="7"/>
      <c r="PN1" s="7"/>
      <c r="PO1" s="7"/>
      <c r="PQ1" s="7"/>
      <c r="PR1" s="7"/>
      <c r="PS1" s="7"/>
      <c r="PT1" s="7"/>
      <c r="PU1" s="7"/>
      <c r="PV1" s="7"/>
      <c r="PW1" s="7"/>
      <c r="PX1" s="7"/>
      <c r="PY1" s="7"/>
      <c r="PZ1" s="7"/>
      <c r="QA1" s="7"/>
      <c r="QB1" s="7"/>
      <c r="QC1" s="7"/>
      <c r="QD1" s="7"/>
      <c r="QE1" s="7"/>
      <c r="QF1" s="7"/>
      <c r="QG1" s="7"/>
      <c r="QH1" s="7"/>
      <c r="QI1" s="7"/>
      <c r="QJ1" s="7"/>
      <c r="QK1" s="7"/>
      <c r="QL1" s="7"/>
    </row>
    <row r="2" spans="1:470" x14ac:dyDescent="0.25">
      <c r="A2" s="66" t="s">
        <v>145</v>
      </c>
      <c r="B2" s="67"/>
      <c r="C2" s="67"/>
      <c r="D2" s="68"/>
      <c r="E2" s="67"/>
      <c r="F2" s="67"/>
      <c r="G2" s="67"/>
      <c r="H2" s="67"/>
      <c r="I2" s="67"/>
      <c r="J2" s="67"/>
      <c r="K2" s="67"/>
      <c r="L2" s="4"/>
      <c r="M2" s="81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5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7"/>
      <c r="CI2" s="7"/>
      <c r="CJ2" s="6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8"/>
      <c r="DD2" s="8"/>
      <c r="DE2" s="8"/>
      <c r="DF2" s="8"/>
      <c r="DG2" s="7"/>
      <c r="DH2" s="7"/>
      <c r="DI2" s="7"/>
      <c r="DJ2" s="7"/>
      <c r="DK2" s="7"/>
      <c r="DL2" s="7"/>
      <c r="DM2" s="8"/>
      <c r="DN2" s="8"/>
      <c r="DO2" s="8"/>
      <c r="DP2" s="8"/>
      <c r="DQ2" s="8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  <c r="EL2" s="7"/>
      <c r="EM2" s="7"/>
      <c r="EN2" s="7"/>
      <c r="EP2" s="7"/>
      <c r="EQ2" s="6"/>
      <c r="ER2" s="6"/>
      <c r="ES2" s="6"/>
      <c r="ET2" s="6"/>
      <c r="EU2" s="6"/>
      <c r="EV2" s="7"/>
      <c r="EW2" s="7"/>
      <c r="EX2" s="7"/>
      <c r="EY2" s="7"/>
      <c r="EZ2" s="7"/>
      <c r="FA2" s="7"/>
      <c r="FB2" s="7"/>
      <c r="FC2" s="9"/>
      <c r="FD2" s="10"/>
      <c r="FE2" s="7"/>
      <c r="FF2" s="6"/>
      <c r="FG2" s="7"/>
      <c r="FH2" s="7"/>
      <c r="FI2" s="7"/>
      <c r="FJ2" s="7"/>
      <c r="FK2" s="7"/>
      <c r="FL2" s="7"/>
      <c r="FM2" s="7"/>
      <c r="FN2" s="7"/>
      <c r="FO2" s="7"/>
      <c r="FP2" s="7"/>
      <c r="FQ2" s="7"/>
      <c r="FR2" s="7"/>
      <c r="FS2" s="7"/>
      <c r="FT2" s="7"/>
      <c r="FU2" s="7"/>
      <c r="FV2" s="7"/>
      <c r="FW2" s="7"/>
      <c r="FX2" s="7"/>
      <c r="FY2" s="7"/>
      <c r="FZ2" s="7"/>
      <c r="GA2" s="7"/>
      <c r="GB2" s="7"/>
      <c r="GC2" s="7"/>
      <c r="GD2" s="7"/>
      <c r="GE2" s="7"/>
      <c r="GF2" s="7"/>
      <c r="GG2" s="7"/>
      <c r="GH2" s="7"/>
      <c r="GI2" s="7"/>
      <c r="GJ2" s="7"/>
      <c r="GK2" s="7"/>
      <c r="GL2" s="7"/>
      <c r="GM2" s="7"/>
      <c r="GN2" s="7"/>
      <c r="GO2" s="7"/>
      <c r="GP2" s="7"/>
      <c r="GQ2" s="7"/>
      <c r="GR2" s="7"/>
      <c r="GS2" s="7"/>
      <c r="GT2" s="7"/>
      <c r="GU2" s="7"/>
      <c r="GV2" s="7"/>
      <c r="GW2" s="9"/>
      <c r="GX2" s="7"/>
      <c r="GY2" s="7"/>
      <c r="GZ2" s="7"/>
      <c r="HA2" s="7"/>
      <c r="HB2" s="7"/>
      <c r="HC2" s="7"/>
      <c r="HD2" s="7"/>
      <c r="HE2" s="7"/>
      <c r="HF2" s="7"/>
      <c r="HG2" s="7"/>
      <c r="HH2"/>
      <c r="HI2"/>
      <c r="HJ2"/>
      <c r="HK2"/>
      <c r="HL2"/>
      <c r="HM2"/>
      <c r="HN2"/>
      <c r="HO2"/>
      <c r="HP2"/>
      <c r="HQ2"/>
      <c r="HR2"/>
      <c r="HS2"/>
      <c r="HT2"/>
      <c r="HU2"/>
      <c r="HV2"/>
      <c r="HW2"/>
      <c r="HX2"/>
      <c r="HY2"/>
      <c r="HZ2"/>
      <c r="IA2"/>
      <c r="IB2"/>
      <c r="IC2"/>
      <c r="ID2"/>
      <c r="IE2"/>
      <c r="IF2"/>
      <c r="IG2"/>
      <c r="IH2"/>
      <c r="II2"/>
      <c r="IJ2"/>
      <c r="IK2"/>
      <c r="IL2"/>
      <c r="IM2"/>
      <c r="IN2"/>
      <c r="IO2"/>
      <c r="IP2"/>
      <c r="IQ2"/>
      <c r="IR2"/>
      <c r="IS2"/>
      <c r="IT2"/>
      <c r="IU2"/>
      <c r="IV2"/>
      <c r="IW2"/>
      <c r="IX2"/>
      <c r="IY2"/>
      <c r="IZ2"/>
      <c r="JA2"/>
      <c r="JB2"/>
      <c r="JC2"/>
      <c r="JD2" s="7"/>
      <c r="JE2" s="7"/>
      <c r="JF2" s="7"/>
      <c r="JG2" s="7"/>
      <c r="JH2" s="7"/>
      <c r="JI2" s="7"/>
      <c r="JJ2" s="7"/>
      <c r="JK2" s="7"/>
      <c r="JL2" s="7"/>
      <c r="JM2" s="7"/>
      <c r="JN2" s="7"/>
      <c r="JO2" s="7"/>
      <c r="JP2" s="7"/>
      <c r="JQ2" s="7"/>
      <c r="JR2" s="7"/>
      <c r="JS2" s="7"/>
      <c r="JT2" s="10"/>
      <c r="JU2" s="10"/>
      <c r="JV2" s="7"/>
      <c r="JW2" s="7"/>
      <c r="JX2" s="7"/>
      <c r="JY2" s="7"/>
      <c r="JZ2" s="7"/>
      <c r="KA2" s="7"/>
      <c r="KB2" s="7"/>
      <c r="KC2" s="7"/>
      <c r="KD2" s="7"/>
      <c r="KE2" s="7"/>
      <c r="KF2" s="7"/>
      <c r="KG2" s="7"/>
      <c r="KH2" s="7"/>
      <c r="KI2" s="7"/>
      <c r="KJ2" s="7"/>
      <c r="KK2" s="7"/>
      <c r="KL2" s="7"/>
      <c r="KM2" s="7"/>
      <c r="KN2" s="7"/>
      <c r="KO2" s="7"/>
      <c r="KP2" s="7"/>
      <c r="KQ2" s="7"/>
      <c r="KR2" s="7"/>
      <c r="KS2" s="7"/>
      <c r="KT2" s="7"/>
      <c r="KU2" s="7"/>
      <c r="KV2" s="7"/>
      <c r="KW2" s="7"/>
      <c r="KX2" s="7"/>
      <c r="KY2" s="7"/>
      <c r="KZ2" s="7"/>
      <c r="LA2" s="7"/>
      <c r="LB2" s="7"/>
      <c r="LC2" s="7"/>
      <c r="LD2" s="7"/>
      <c r="LE2" s="7"/>
      <c r="LF2" s="7"/>
      <c r="LG2" s="7"/>
      <c r="LH2" s="7"/>
      <c r="LI2" s="7"/>
      <c r="LJ2" s="7"/>
      <c r="LK2" s="7"/>
      <c r="LL2" s="7"/>
      <c r="LM2" s="7"/>
      <c r="LN2" s="7"/>
      <c r="LO2" s="7"/>
      <c r="LP2" s="7"/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D2" s="7"/>
      <c r="ME2" s="7"/>
      <c r="MF2" s="11"/>
      <c r="MG2" s="7"/>
      <c r="MH2" s="7"/>
      <c r="MI2" s="7"/>
      <c r="MJ2" s="7"/>
      <c r="MK2" s="7"/>
      <c r="ML2" s="7"/>
      <c r="MM2" s="7"/>
      <c r="MN2" s="7"/>
      <c r="MO2" s="7"/>
      <c r="MP2" s="7"/>
      <c r="MQ2" s="11"/>
      <c r="MR2" s="7"/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/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/>
      <c r="OS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Q2" s="7"/>
      <c r="PR2" s="7"/>
      <c r="PS2" s="7"/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</row>
    <row r="3" spans="1:470" x14ac:dyDescent="0.25">
      <c r="A3" s="70" t="s">
        <v>146</v>
      </c>
      <c r="B3" s="71"/>
      <c r="C3" s="71"/>
      <c r="D3" s="72"/>
      <c r="E3" s="71"/>
      <c r="F3" s="71"/>
      <c r="G3" s="69"/>
      <c r="H3" s="69"/>
      <c r="I3" s="69"/>
      <c r="J3" s="69"/>
      <c r="K3" s="69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5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7"/>
      <c r="CI3" s="7"/>
      <c r="CJ3" s="6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8"/>
      <c r="DD3" s="8"/>
      <c r="DE3" s="8"/>
      <c r="DF3" s="8"/>
      <c r="DG3" s="7"/>
      <c r="DH3" s="7"/>
      <c r="DI3" s="7"/>
      <c r="DJ3" s="7"/>
      <c r="DK3" s="7"/>
      <c r="DL3" s="7"/>
      <c r="DM3" s="8"/>
      <c r="DN3" s="8"/>
      <c r="DO3" s="8"/>
      <c r="DP3" s="8"/>
      <c r="DQ3" s="8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  <c r="EL3" s="7"/>
      <c r="EM3" s="7"/>
      <c r="EN3" s="7"/>
      <c r="EP3" s="7"/>
      <c r="EQ3" s="6"/>
      <c r="ER3" s="6"/>
      <c r="ES3" s="6"/>
      <c r="ET3" s="6"/>
      <c r="EU3" s="6"/>
      <c r="EV3" s="7"/>
      <c r="EW3" s="7"/>
      <c r="EX3" s="7"/>
      <c r="EY3" s="7"/>
      <c r="EZ3" s="7"/>
      <c r="FA3" s="7"/>
      <c r="FB3" s="7"/>
      <c r="FC3" s="9"/>
      <c r="FD3" s="10"/>
      <c r="FE3" s="7"/>
      <c r="FF3" s="6"/>
      <c r="FG3" s="7"/>
      <c r="FH3" s="7"/>
      <c r="FI3" s="7"/>
      <c r="FJ3" s="7"/>
      <c r="FK3" s="7"/>
      <c r="FL3" s="7"/>
      <c r="FM3" s="7"/>
      <c r="FN3" s="7"/>
      <c r="FO3" s="7"/>
      <c r="FP3" s="7"/>
      <c r="FQ3" s="7"/>
      <c r="FR3" s="7"/>
      <c r="FS3" s="7"/>
      <c r="FT3" s="7"/>
      <c r="FU3" s="7"/>
      <c r="FV3" s="7"/>
      <c r="FW3" s="7"/>
      <c r="FX3" s="7"/>
      <c r="FY3" s="7"/>
      <c r="FZ3" s="7"/>
      <c r="GA3" s="7"/>
      <c r="GB3" s="7"/>
      <c r="GC3" s="7"/>
      <c r="GD3" s="7"/>
      <c r="GE3" s="7"/>
      <c r="GF3" s="7"/>
      <c r="GG3" s="7"/>
      <c r="GH3" s="7"/>
      <c r="GI3" s="7"/>
      <c r="GJ3" s="7"/>
      <c r="GK3" s="7"/>
      <c r="GL3" s="7"/>
      <c r="GM3" s="7"/>
      <c r="GN3" s="7"/>
      <c r="GO3" s="7"/>
      <c r="GP3" s="7"/>
      <c r="GQ3" s="7"/>
      <c r="GR3" s="7"/>
      <c r="GS3" s="7"/>
      <c r="GT3" s="7"/>
      <c r="GU3" s="7"/>
      <c r="GV3" s="7"/>
      <c r="GW3" s="9"/>
      <c r="GX3" s="7"/>
      <c r="GY3" s="7"/>
      <c r="GZ3" s="7"/>
      <c r="HA3" s="7"/>
      <c r="HB3" s="7"/>
      <c r="HC3" s="7"/>
      <c r="HD3" s="7"/>
      <c r="HE3" s="7"/>
      <c r="HF3" s="7"/>
      <c r="HG3" s="7"/>
      <c r="HH3"/>
      <c r="HI3"/>
      <c r="HJ3"/>
      <c r="HK3"/>
      <c r="HL3"/>
      <c r="HM3"/>
      <c r="HN3"/>
      <c r="HO3"/>
      <c r="HP3"/>
      <c r="HQ3"/>
      <c r="HR3"/>
      <c r="HS3"/>
      <c r="HT3"/>
      <c r="HU3"/>
      <c r="HV3"/>
      <c r="HW3"/>
      <c r="HX3"/>
      <c r="HY3"/>
      <c r="HZ3"/>
      <c r="IA3"/>
      <c r="IB3"/>
      <c r="IC3"/>
      <c r="ID3"/>
      <c r="IE3"/>
      <c r="IF3"/>
      <c r="IG3"/>
      <c r="IH3"/>
      <c r="II3"/>
      <c r="IJ3"/>
      <c r="IK3"/>
      <c r="IL3"/>
      <c r="IM3"/>
      <c r="IN3"/>
      <c r="IO3"/>
      <c r="IP3"/>
      <c r="IQ3"/>
      <c r="IR3"/>
      <c r="IS3"/>
      <c r="IT3"/>
      <c r="IU3"/>
      <c r="IV3"/>
      <c r="IW3"/>
      <c r="IX3"/>
      <c r="IY3"/>
      <c r="IZ3"/>
      <c r="JA3"/>
      <c r="JB3"/>
      <c r="JC3"/>
      <c r="JD3" s="7"/>
      <c r="JE3" s="7"/>
      <c r="JF3" s="7"/>
      <c r="JG3" s="7"/>
      <c r="JH3" s="7"/>
      <c r="JI3" s="7"/>
      <c r="JJ3" s="7"/>
      <c r="JK3" s="7"/>
      <c r="JL3" s="7"/>
      <c r="JM3" s="7"/>
      <c r="JN3" s="7"/>
      <c r="JO3" s="7"/>
      <c r="JP3" s="7"/>
      <c r="JQ3" s="7"/>
      <c r="JR3" s="7"/>
      <c r="JS3" s="7"/>
      <c r="JT3" s="10"/>
      <c r="JU3" s="10"/>
      <c r="JV3" s="7"/>
      <c r="JW3" s="7"/>
      <c r="JX3" s="7"/>
      <c r="JY3" s="7"/>
      <c r="JZ3" s="7"/>
      <c r="KA3" s="7"/>
      <c r="KB3" s="7"/>
      <c r="KC3" s="7"/>
      <c r="KD3" s="7"/>
      <c r="KE3" s="7"/>
      <c r="KF3" s="7"/>
      <c r="KG3" s="7"/>
      <c r="KH3" s="7"/>
      <c r="KI3" s="7"/>
      <c r="KJ3" s="7"/>
      <c r="KK3" s="7"/>
      <c r="KL3" s="7"/>
      <c r="KM3" s="7"/>
      <c r="KN3" s="7"/>
      <c r="KO3" s="7"/>
      <c r="KP3" s="7"/>
      <c r="KQ3" s="7"/>
      <c r="KR3" s="7"/>
      <c r="KS3" s="7"/>
      <c r="KT3" s="7"/>
      <c r="KU3" s="7"/>
      <c r="KV3" s="7"/>
      <c r="KW3" s="7"/>
      <c r="KX3" s="7"/>
      <c r="KY3" s="7"/>
      <c r="KZ3" s="7"/>
      <c r="LA3" s="7"/>
      <c r="LB3" s="7"/>
      <c r="LC3" s="7"/>
      <c r="LD3" s="7"/>
      <c r="LE3" s="7"/>
      <c r="LF3" s="7"/>
      <c r="LG3" s="7"/>
      <c r="LH3" s="7"/>
      <c r="LI3" s="7"/>
      <c r="LJ3" s="7"/>
      <c r="LK3" s="7"/>
      <c r="LL3" s="7"/>
      <c r="LM3" s="7"/>
      <c r="LN3" s="7"/>
      <c r="LO3" s="7"/>
      <c r="LP3" s="7"/>
      <c r="LQ3" s="7"/>
      <c r="LR3" s="7"/>
      <c r="LS3" s="7"/>
      <c r="LT3" s="7"/>
      <c r="LU3" s="7"/>
      <c r="LV3" s="7"/>
      <c r="LW3" s="7"/>
      <c r="LX3" s="7"/>
      <c r="LY3" s="7"/>
      <c r="LZ3" s="7"/>
      <c r="MA3" s="7"/>
      <c r="MB3" s="7"/>
      <c r="MD3" s="7"/>
      <c r="ME3" s="7"/>
      <c r="MF3" s="11"/>
      <c r="MG3" s="7"/>
      <c r="MH3" s="7"/>
      <c r="MI3" s="7"/>
      <c r="MJ3" s="7"/>
      <c r="MK3" s="7"/>
      <c r="ML3" s="7"/>
      <c r="MM3" s="7"/>
      <c r="MN3" s="7"/>
      <c r="MO3" s="7"/>
      <c r="MP3" s="7"/>
      <c r="MQ3" s="11"/>
      <c r="MR3" s="7"/>
      <c r="MS3" s="7"/>
      <c r="MT3" s="7"/>
      <c r="MU3" s="7"/>
      <c r="MV3" s="7"/>
      <c r="MW3" s="7"/>
      <c r="MX3" s="7"/>
      <c r="MY3" s="7"/>
      <c r="MZ3" s="7"/>
      <c r="NA3" s="7"/>
      <c r="NB3" s="7"/>
      <c r="NC3" s="7"/>
      <c r="ND3" s="7"/>
      <c r="NE3" s="7"/>
      <c r="NF3" s="7"/>
      <c r="NG3" s="7"/>
      <c r="NH3" s="7"/>
      <c r="NI3" s="7"/>
      <c r="NJ3" s="7"/>
      <c r="NK3" s="7"/>
      <c r="NL3" s="7"/>
      <c r="NM3" s="7"/>
      <c r="NN3" s="7"/>
      <c r="NO3" s="7"/>
      <c r="NP3" s="7"/>
      <c r="NQ3" s="7"/>
      <c r="NR3" s="7"/>
      <c r="NS3" s="7"/>
      <c r="NT3" s="7"/>
      <c r="NU3" s="7"/>
      <c r="NV3" s="7"/>
      <c r="NW3" s="7"/>
      <c r="NX3" s="7"/>
      <c r="NY3" s="7"/>
      <c r="NZ3" s="7"/>
      <c r="OA3" s="7"/>
      <c r="OB3" s="7"/>
      <c r="OC3" s="7"/>
      <c r="OD3" s="7"/>
      <c r="OE3" s="7"/>
      <c r="OF3" s="7"/>
      <c r="OG3" s="7"/>
      <c r="OH3" s="7"/>
      <c r="OI3" s="7"/>
      <c r="OJ3" s="7"/>
      <c r="OK3" s="7"/>
      <c r="OL3" s="7"/>
      <c r="OM3" s="7"/>
      <c r="ON3" s="7"/>
      <c r="OO3" s="7"/>
      <c r="OP3" s="7"/>
      <c r="OQ3" s="7"/>
      <c r="OR3" s="7"/>
      <c r="OS3" s="7"/>
      <c r="OU3" s="7"/>
      <c r="OV3" s="7"/>
      <c r="OW3" s="7"/>
      <c r="OX3" s="7"/>
      <c r="OY3" s="7"/>
      <c r="OZ3" s="7"/>
      <c r="PA3" s="7"/>
      <c r="PB3" s="7"/>
      <c r="PC3" s="7"/>
      <c r="PD3" s="7"/>
      <c r="PE3" s="7"/>
      <c r="PF3" s="7"/>
      <c r="PG3" s="7"/>
      <c r="PH3" s="7"/>
      <c r="PI3" s="7"/>
      <c r="PJ3" s="7"/>
      <c r="PK3" s="7"/>
      <c r="PL3" s="7"/>
      <c r="PM3" s="7"/>
      <c r="PN3" s="7"/>
      <c r="PO3" s="7"/>
      <c r="PQ3" s="7"/>
      <c r="PR3" s="7"/>
      <c r="PS3" s="7"/>
      <c r="PT3" s="7"/>
      <c r="PU3" s="7"/>
      <c r="PV3" s="7"/>
      <c r="PW3" s="7"/>
      <c r="PX3" s="7"/>
      <c r="PY3" s="7"/>
      <c r="PZ3" s="7"/>
      <c r="QA3" s="7"/>
      <c r="QB3" s="7"/>
      <c r="QC3" s="7"/>
      <c r="QD3" s="7"/>
      <c r="QE3" s="7"/>
      <c r="QF3" s="7"/>
      <c r="QG3" s="7"/>
      <c r="QH3" s="7"/>
      <c r="QI3" s="7"/>
      <c r="QJ3" s="7"/>
      <c r="QK3" s="7"/>
      <c r="QL3" s="7"/>
    </row>
    <row r="4" spans="1:470" x14ac:dyDescent="0.25">
      <c r="A4" s="12" t="s">
        <v>1</v>
      </c>
      <c r="B4" s="12"/>
      <c r="C4" s="12"/>
      <c r="D4" s="13"/>
      <c r="E4"/>
      <c r="F4"/>
      <c r="G4"/>
      <c r="H4"/>
      <c r="I4"/>
      <c r="J4"/>
      <c r="K4"/>
      <c r="L4"/>
      <c r="M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5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7"/>
      <c r="CI4" s="7"/>
      <c r="CJ4" s="6"/>
      <c r="CK4" s="7"/>
      <c r="CL4" s="7"/>
      <c r="CM4" s="7"/>
      <c r="CN4" s="7"/>
      <c r="CO4" s="7"/>
      <c r="CP4" s="7"/>
      <c r="CQ4" s="7"/>
      <c r="CR4" s="7"/>
      <c r="CS4" s="7"/>
      <c r="CT4" s="7"/>
      <c r="CU4" s="7"/>
      <c r="CV4" s="7"/>
      <c r="CW4" s="7"/>
      <c r="CX4" s="7"/>
      <c r="CY4" s="7"/>
      <c r="CZ4" s="7"/>
      <c r="DA4" s="7"/>
      <c r="DB4" s="7"/>
      <c r="DC4" s="8"/>
      <c r="DD4" s="8"/>
      <c r="DE4" s="8"/>
      <c r="DF4" s="8"/>
      <c r="DG4" s="7"/>
      <c r="DH4" s="7"/>
      <c r="DI4" s="7"/>
      <c r="DJ4" s="7"/>
      <c r="DK4" s="7"/>
      <c r="DL4" s="7"/>
      <c r="DM4" s="8"/>
      <c r="DN4" s="8"/>
      <c r="DO4" s="8"/>
      <c r="DP4" s="8"/>
      <c r="DQ4" s="8"/>
      <c r="DR4" s="7"/>
      <c r="DS4" s="7"/>
      <c r="DT4" s="7"/>
      <c r="DU4" s="7"/>
      <c r="DV4" s="7"/>
      <c r="DW4" s="7"/>
      <c r="DX4" s="7"/>
      <c r="DY4" s="7"/>
      <c r="DZ4" s="7"/>
      <c r="EA4" s="7"/>
      <c r="EB4" s="7"/>
      <c r="EC4" s="7"/>
      <c r="ED4" s="7"/>
      <c r="EE4" s="7"/>
      <c r="EF4" s="7"/>
      <c r="EG4" s="7"/>
      <c r="EH4" s="7"/>
      <c r="EI4" s="7"/>
      <c r="EJ4" s="7"/>
      <c r="EK4" s="7"/>
      <c r="EL4" s="7"/>
      <c r="EM4" s="7"/>
      <c r="EN4" s="7"/>
      <c r="EP4" s="7"/>
      <c r="EQ4" s="6"/>
      <c r="ER4" s="6"/>
      <c r="ES4" s="6"/>
      <c r="ET4" s="6"/>
      <c r="EU4" s="6"/>
      <c r="EV4" s="7"/>
      <c r="EW4" s="7"/>
      <c r="EX4" s="7"/>
      <c r="EY4" s="7"/>
      <c r="EZ4" s="7"/>
      <c r="FA4" s="7"/>
      <c r="FB4" s="7"/>
      <c r="FC4" s="9"/>
      <c r="FD4" s="10"/>
      <c r="FE4" s="7"/>
      <c r="FF4" s="6"/>
      <c r="FG4" s="7"/>
      <c r="FH4" s="7"/>
      <c r="FI4" s="7"/>
      <c r="FJ4" s="7"/>
      <c r="FK4" s="7"/>
      <c r="FL4" s="7"/>
      <c r="FM4" s="7"/>
      <c r="FN4" s="7"/>
      <c r="FO4" s="7"/>
      <c r="FP4" s="7"/>
      <c r="FQ4" s="7"/>
      <c r="FR4" s="7"/>
      <c r="FS4" s="7"/>
      <c r="FT4" s="7"/>
      <c r="FU4" s="7"/>
      <c r="FV4" s="7"/>
      <c r="FW4" s="7"/>
      <c r="FX4" s="7"/>
      <c r="FY4" s="7"/>
      <c r="FZ4" s="7"/>
      <c r="GA4" s="7"/>
      <c r="GB4" s="7"/>
      <c r="GC4" s="7"/>
      <c r="GD4" s="7"/>
      <c r="GE4" s="7"/>
      <c r="GF4" s="7"/>
      <c r="GG4" s="7"/>
      <c r="GH4" s="7"/>
      <c r="GI4" s="7"/>
      <c r="GJ4" s="7"/>
      <c r="GK4" s="7"/>
      <c r="GL4" s="7"/>
      <c r="GM4" s="7"/>
      <c r="GN4" s="7"/>
      <c r="GO4" s="7"/>
      <c r="GP4" s="7"/>
      <c r="GQ4" s="7"/>
      <c r="GR4" s="7"/>
      <c r="GS4" s="7"/>
      <c r="GT4" s="7"/>
      <c r="GU4" s="7"/>
      <c r="GV4" s="7"/>
      <c r="GW4" s="9"/>
      <c r="GX4" s="7"/>
      <c r="GY4" s="7"/>
      <c r="GZ4" s="7"/>
      <c r="HA4" s="7"/>
      <c r="HB4" s="7"/>
      <c r="HC4" s="7"/>
      <c r="HD4" s="7"/>
      <c r="HE4" s="7"/>
      <c r="HF4" s="7"/>
      <c r="HG4" s="7"/>
      <c r="HH4"/>
      <c r="HI4"/>
      <c r="HJ4"/>
      <c r="HK4"/>
      <c r="HL4"/>
      <c r="HM4"/>
      <c r="HN4"/>
      <c r="HO4"/>
      <c r="HP4"/>
      <c r="HQ4"/>
      <c r="HR4"/>
      <c r="HS4"/>
      <c r="HT4"/>
      <c r="HU4"/>
      <c r="HV4"/>
      <c r="HW4"/>
      <c r="HX4"/>
      <c r="HY4"/>
      <c r="HZ4"/>
      <c r="IA4"/>
      <c r="IB4"/>
      <c r="IC4"/>
      <c r="ID4"/>
      <c r="IE4"/>
      <c r="IF4"/>
      <c r="IG4"/>
      <c r="IH4"/>
      <c r="II4"/>
      <c r="IJ4"/>
      <c r="IK4"/>
      <c r="IL4"/>
      <c r="IM4"/>
      <c r="IN4"/>
      <c r="IO4"/>
      <c r="IP4"/>
      <c r="IQ4"/>
      <c r="IR4"/>
      <c r="IS4"/>
      <c r="IT4"/>
      <c r="IU4"/>
      <c r="IV4"/>
      <c r="IW4"/>
      <c r="IX4"/>
      <c r="IY4"/>
      <c r="IZ4"/>
      <c r="JA4"/>
      <c r="JB4"/>
      <c r="JC4"/>
      <c r="JD4" s="7"/>
      <c r="JE4" s="7"/>
      <c r="JF4" s="7"/>
      <c r="JG4" s="7"/>
      <c r="JH4" s="7"/>
      <c r="JI4" s="7"/>
      <c r="JJ4" s="7"/>
      <c r="JK4" s="7"/>
      <c r="JL4" s="7"/>
      <c r="JM4" s="7"/>
      <c r="JN4" s="7"/>
      <c r="JO4" s="7"/>
      <c r="JP4" s="7"/>
      <c r="JQ4" s="7"/>
      <c r="JR4" s="7"/>
      <c r="JS4" s="7"/>
      <c r="JT4" s="10"/>
      <c r="JU4" s="10"/>
      <c r="JV4" s="7"/>
      <c r="JW4" s="7"/>
      <c r="JX4" s="7"/>
      <c r="JY4" s="7"/>
      <c r="JZ4" s="7"/>
      <c r="KA4" s="7"/>
      <c r="KB4" s="7"/>
      <c r="KC4" s="7"/>
      <c r="KD4" s="7"/>
      <c r="KE4" s="7"/>
      <c r="KF4" s="7"/>
      <c r="KG4" s="7"/>
      <c r="KH4" s="7"/>
      <c r="KI4" s="7"/>
      <c r="KJ4" s="7"/>
      <c r="KK4" s="7"/>
      <c r="KL4" s="7"/>
      <c r="KM4" s="7"/>
      <c r="KN4" s="7"/>
      <c r="KO4" s="7"/>
      <c r="KP4" s="7"/>
      <c r="KQ4" s="7"/>
      <c r="KR4" s="7"/>
      <c r="KS4" s="7"/>
      <c r="KT4" s="7"/>
      <c r="KU4" s="7"/>
      <c r="KV4" s="7"/>
      <c r="KW4" s="7"/>
      <c r="KX4" s="7"/>
      <c r="KY4" s="7"/>
      <c r="KZ4" s="7"/>
      <c r="LA4" s="7"/>
      <c r="LB4" s="7"/>
      <c r="LC4" s="86"/>
      <c r="LD4" s="86"/>
      <c r="LE4" s="7"/>
      <c r="LF4" s="7"/>
      <c r="LG4" s="7"/>
      <c r="LH4" s="7"/>
      <c r="LI4" s="7"/>
      <c r="LJ4" s="7"/>
      <c r="LK4" s="7"/>
      <c r="LL4" s="7"/>
      <c r="LM4" s="7"/>
      <c r="LN4" s="7"/>
      <c r="LO4" s="7"/>
      <c r="LP4" s="7"/>
      <c r="LQ4" s="7"/>
      <c r="LR4" s="7"/>
      <c r="LS4" s="7"/>
      <c r="LT4" s="7"/>
      <c r="LU4" s="7"/>
      <c r="LV4" s="7"/>
      <c r="LW4" s="7"/>
      <c r="LX4" s="7"/>
      <c r="LY4" s="7"/>
      <c r="LZ4" s="7"/>
      <c r="MA4" s="7"/>
      <c r="MB4" s="7"/>
      <c r="MD4" s="7"/>
      <c r="ME4" s="7"/>
      <c r="MF4" s="11"/>
      <c r="MG4" s="7"/>
      <c r="MH4" s="7"/>
      <c r="MI4" s="7"/>
      <c r="MJ4" s="7"/>
      <c r="MK4" s="7"/>
      <c r="ML4" s="7"/>
      <c r="MM4" s="7"/>
      <c r="MN4" s="7"/>
      <c r="MO4" s="7"/>
      <c r="MP4" s="7"/>
      <c r="MQ4" s="11"/>
      <c r="MR4" s="7"/>
      <c r="MS4" s="7"/>
      <c r="MT4" s="7"/>
      <c r="MU4" s="7"/>
      <c r="MV4" s="7"/>
      <c r="MW4" s="7"/>
      <c r="MX4" s="7"/>
      <c r="MY4" s="7"/>
      <c r="MZ4" s="7"/>
      <c r="NA4" s="7"/>
      <c r="NB4" s="7"/>
      <c r="NC4" s="7"/>
      <c r="ND4" s="7"/>
      <c r="NE4" s="7"/>
      <c r="NF4" s="7"/>
      <c r="NG4" s="7"/>
      <c r="NH4" s="7"/>
      <c r="NI4" s="7"/>
      <c r="NJ4" s="7"/>
      <c r="NK4" s="7"/>
      <c r="NL4" s="7"/>
      <c r="NM4" s="7"/>
      <c r="NN4" s="7"/>
      <c r="NO4" s="7"/>
      <c r="NP4" s="7"/>
      <c r="NQ4" s="7"/>
      <c r="NR4" s="7"/>
      <c r="NS4" s="7"/>
      <c r="NT4" s="7"/>
      <c r="NU4" s="7"/>
      <c r="NV4" s="7"/>
      <c r="NW4" s="7"/>
      <c r="NX4" s="7"/>
      <c r="NY4" s="7"/>
      <c r="NZ4" s="7"/>
      <c r="OA4" s="7"/>
      <c r="OB4" s="7"/>
      <c r="OC4" s="7"/>
      <c r="OD4" s="7"/>
      <c r="OE4" s="7"/>
      <c r="OF4" s="7"/>
      <c r="OG4" s="7"/>
      <c r="OH4" s="7"/>
      <c r="OI4" s="7"/>
      <c r="OJ4" s="7"/>
      <c r="OK4" s="7"/>
      <c r="OL4" s="7"/>
      <c r="OM4" s="7"/>
      <c r="ON4" s="7"/>
      <c r="OO4" s="7"/>
      <c r="OP4" s="7"/>
      <c r="OQ4" s="7"/>
      <c r="OR4" s="7"/>
      <c r="OS4" s="7"/>
      <c r="OU4" s="7"/>
      <c r="OV4" s="7"/>
      <c r="OW4" s="7"/>
      <c r="OX4" s="7"/>
      <c r="OY4" s="7"/>
      <c r="OZ4" s="7"/>
      <c r="PA4" s="7"/>
      <c r="PB4" s="7"/>
      <c r="PC4" s="7"/>
      <c r="PD4" s="7"/>
      <c r="PE4" s="7"/>
      <c r="PF4" s="7"/>
      <c r="PG4" s="7"/>
      <c r="PH4" s="7"/>
      <c r="PI4" s="7"/>
      <c r="PJ4" s="7"/>
      <c r="PK4" s="7"/>
      <c r="PL4" s="7"/>
      <c r="PM4" s="7"/>
      <c r="PN4" s="7"/>
      <c r="PO4" s="7"/>
      <c r="PQ4" s="7"/>
      <c r="PR4" s="7"/>
      <c r="PS4" s="7"/>
      <c r="PT4" s="7"/>
      <c r="PU4" s="7"/>
      <c r="PV4" s="7"/>
      <c r="PW4" s="7"/>
      <c r="PX4" s="7"/>
      <c r="PY4" s="7"/>
      <c r="PZ4" s="7"/>
      <c r="QA4" s="7"/>
      <c r="QB4" s="7"/>
      <c r="QC4" s="7"/>
      <c r="QD4" s="7"/>
      <c r="QE4" s="7"/>
      <c r="QF4" s="7"/>
      <c r="QG4" s="7"/>
      <c r="QH4" s="7"/>
      <c r="QI4" s="7"/>
      <c r="QJ4" s="7"/>
      <c r="QK4" s="7"/>
      <c r="QL4" s="7"/>
    </row>
    <row r="5" spans="1:470" x14ac:dyDescent="0.25">
      <c r="A5" s="15" t="s">
        <v>2</v>
      </c>
      <c r="B5" s="15"/>
      <c r="C5" s="15"/>
      <c r="D5" s="16"/>
      <c r="E5" s="4"/>
      <c r="F5" s="4"/>
      <c r="G5" s="4"/>
      <c r="H5" s="4"/>
      <c r="I5" s="4"/>
      <c r="J5" s="4"/>
      <c r="L5" s="17"/>
      <c r="M5" s="65"/>
      <c r="N5" s="65"/>
      <c r="O5" s="17"/>
      <c r="P5" s="17"/>
      <c r="Q5" s="17"/>
      <c r="R5" s="65"/>
      <c r="S5" s="17"/>
      <c r="T5" s="17"/>
      <c r="U5" s="17"/>
      <c r="V5" s="17"/>
      <c r="W5" s="17"/>
      <c r="X5" s="17"/>
      <c r="Y5" s="17"/>
      <c r="Z5" s="17"/>
      <c r="AA5" s="17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7"/>
      <c r="CI5" s="7"/>
      <c r="CJ5" s="6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8"/>
      <c r="DD5" s="8"/>
      <c r="DE5" s="8"/>
      <c r="DF5" s="8"/>
      <c r="DG5" s="7"/>
      <c r="DH5" s="7"/>
      <c r="DI5" s="7"/>
      <c r="DJ5" s="7"/>
      <c r="DK5" s="7"/>
      <c r="DL5" s="7"/>
      <c r="DM5" s="8"/>
      <c r="DN5" s="8"/>
      <c r="DO5" s="8"/>
      <c r="DP5" s="8"/>
      <c r="DQ5" s="8"/>
      <c r="DR5" s="7"/>
      <c r="DS5" s="7"/>
      <c r="DT5" s="7"/>
      <c r="DU5" s="7"/>
      <c r="DV5" s="7"/>
      <c r="DW5" s="7"/>
      <c r="DX5" s="7"/>
      <c r="DY5" s="7"/>
      <c r="DZ5" s="7"/>
      <c r="EA5" s="7"/>
      <c r="EB5" s="7"/>
      <c r="EC5" s="7"/>
      <c r="ED5" s="7"/>
      <c r="EE5" s="7"/>
      <c r="EF5" s="7"/>
      <c r="EG5" s="7"/>
      <c r="EH5" s="7"/>
      <c r="EI5" s="7"/>
      <c r="EJ5" s="7"/>
      <c r="EK5" s="7"/>
      <c r="EL5" s="7"/>
      <c r="EM5" s="7"/>
      <c r="EN5" s="7"/>
      <c r="EP5" s="7"/>
      <c r="EQ5" s="6"/>
      <c r="ER5" s="6"/>
      <c r="ES5" s="6"/>
      <c r="ET5" s="6"/>
      <c r="EU5" s="6"/>
      <c r="EV5" s="7"/>
      <c r="EW5" s="7"/>
      <c r="EX5" s="7"/>
      <c r="EY5" s="7"/>
      <c r="EZ5" s="7"/>
      <c r="FA5" s="7"/>
      <c r="FB5" s="7"/>
      <c r="FC5" s="9"/>
      <c r="FD5" s="10"/>
      <c r="FE5" s="7"/>
      <c r="FF5" s="6"/>
      <c r="FG5" s="7"/>
      <c r="FH5" s="7"/>
      <c r="FI5" s="7"/>
      <c r="FJ5" s="7"/>
      <c r="FK5" s="7"/>
      <c r="FL5" s="7"/>
      <c r="FM5" s="7"/>
      <c r="FN5" s="7"/>
      <c r="FO5" s="7"/>
      <c r="FP5" s="7"/>
      <c r="FQ5" s="7"/>
      <c r="FR5" s="7"/>
      <c r="FS5" s="7"/>
      <c r="FT5" s="7"/>
      <c r="FU5" s="7"/>
      <c r="FV5" s="7"/>
      <c r="FW5" s="7"/>
      <c r="FX5" s="7"/>
      <c r="FY5" s="7"/>
      <c r="FZ5" s="7"/>
      <c r="GA5" s="7"/>
      <c r="GB5" s="7"/>
      <c r="GC5" s="7"/>
      <c r="GD5" s="7"/>
      <c r="GE5" s="7"/>
      <c r="GF5" s="7"/>
      <c r="GG5" s="7"/>
      <c r="GH5" s="7"/>
      <c r="GI5" s="7"/>
      <c r="GJ5" s="7"/>
      <c r="GK5" s="7"/>
      <c r="GL5" s="7"/>
      <c r="GM5" s="7"/>
      <c r="GN5" s="7"/>
      <c r="GO5" s="7"/>
      <c r="GP5" s="7"/>
      <c r="GQ5" s="7"/>
      <c r="GR5" s="7"/>
      <c r="GS5" s="7"/>
      <c r="GT5" s="7"/>
      <c r="GU5" s="7"/>
      <c r="GV5" s="7"/>
      <c r="GW5" s="9"/>
      <c r="GX5" s="7"/>
      <c r="GY5" s="7"/>
      <c r="GZ5" s="7"/>
      <c r="HA5" s="7"/>
      <c r="HB5" s="7"/>
      <c r="HC5" s="7"/>
      <c r="HD5" s="7"/>
      <c r="HE5" s="7"/>
      <c r="HF5" s="7"/>
      <c r="HG5" s="7"/>
      <c r="HH5"/>
      <c r="HI5"/>
      <c r="HJ5"/>
      <c r="HK5"/>
      <c r="HL5"/>
      <c r="HM5"/>
      <c r="HN5"/>
      <c r="HO5"/>
      <c r="HP5"/>
      <c r="HQ5"/>
      <c r="HR5"/>
      <c r="HS5"/>
      <c r="HT5"/>
      <c r="HU5"/>
      <c r="HV5"/>
      <c r="HW5"/>
      <c r="HX5"/>
      <c r="HY5"/>
      <c r="HZ5"/>
      <c r="IA5"/>
      <c r="IB5"/>
      <c r="IC5"/>
      <c r="ID5"/>
      <c r="IE5"/>
      <c r="IF5"/>
      <c r="IG5"/>
      <c r="IH5"/>
      <c r="II5"/>
      <c r="IJ5"/>
      <c r="IK5"/>
      <c r="IL5"/>
      <c r="IM5"/>
      <c r="IN5"/>
      <c r="IO5"/>
      <c r="IP5"/>
      <c r="IQ5"/>
      <c r="IR5"/>
      <c r="IS5"/>
      <c r="IT5"/>
      <c r="IU5"/>
      <c r="IV5"/>
      <c r="IW5"/>
      <c r="IX5"/>
      <c r="IY5"/>
      <c r="IZ5"/>
      <c r="JA5"/>
      <c r="JB5"/>
      <c r="JC5"/>
      <c r="JD5" s="7"/>
      <c r="JE5" s="7"/>
      <c r="JF5" s="7"/>
      <c r="JG5" s="7"/>
      <c r="JH5" s="7"/>
      <c r="JI5" s="7"/>
      <c r="JJ5" s="7"/>
      <c r="JK5" s="7"/>
      <c r="JL5" s="7"/>
      <c r="JM5" s="7"/>
      <c r="JN5" s="7"/>
      <c r="JO5" s="7"/>
      <c r="JP5" s="7"/>
      <c r="JQ5" s="7"/>
      <c r="JR5" s="7"/>
      <c r="JS5" s="7"/>
      <c r="JT5" s="10"/>
      <c r="JU5" s="10"/>
      <c r="JV5" s="7"/>
      <c r="JW5" s="7"/>
      <c r="JX5" s="7"/>
      <c r="JY5" s="7"/>
      <c r="JZ5" s="7"/>
      <c r="KA5" s="7"/>
      <c r="KB5" s="7"/>
      <c r="KC5" s="7"/>
      <c r="KD5" s="7"/>
      <c r="KE5" s="7"/>
      <c r="KF5" s="7"/>
      <c r="KG5" s="7"/>
      <c r="KH5" s="7"/>
      <c r="KI5" s="7"/>
      <c r="KJ5" s="7"/>
      <c r="KK5" s="7"/>
      <c r="KL5" s="7"/>
      <c r="KM5" s="7"/>
      <c r="KN5" s="7"/>
      <c r="KO5" s="7"/>
      <c r="KP5" s="7"/>
      <c r="KQ5" s="7"/>
      <c r="KR5" s="7"/>
      <c r="KS5" s="7"/>
      <c r="KT5" s="7"/>
      <c r="KU5" s="7"/>
      <c r="KV5" s="7"/>
      <c r="KW5" s="7"/>
      <c r="KX5" s="7"/>
      <c r="KY5" s="7"/>
      <c r="KZ5" s="7"/>
      <c r="LA5" s="7"/>
      <c r="LB5" s="7"/>
      <c r="LC5" s="7"/>
      <c r="LD5" s="7"/>
      <c r="LE5" s="7"/>
      <c r="LF5" s="7"/>
      <c r="LG5" s="7"/>
      <c r="LH5" s="7"/>
      <c r="LI5" s="7"/>
      <c r="LJ5" s="7"/>
      <c r="LK5" s="7"/>
      <c r="LL5" s="7"/>
      <c r="LM5" s="7"/>
      <c r="LN5" s="7"/>
      <c r="LO5" s="7"/>
      <c r="LP5" s="7"/>
      <c r="LQ5" s="7"/>
      <c r="LR5" s="7"/>
      <c r="LS5" s="7"/>
      <c r="LT5" s="7"/>
      <c r="LU5" s="7"/>
      <c r="LV5" s="7"/>
      <c r="LW5" s="7"/>
      <c r="LX5" s="7"/>
      <c r="LY5" s="7"/>
      <c r="LZ5" s="7"/>
      <c r="MA5" s="7"/>
      <c r="MB5" s="7"/>
      <c r="MD5" s="7"/>
      <c r="ME5" s="7"/>
      <c r="MF5" s="11"/>
      <c r="MG5" s="7"/>
      <c r="MH5" s="7"/>
      <c r="MI5" s="7"/>
      <c r="MJ5" s="7"/>
      <c r="MK5" s="7"/>
      <c r="ML5" s="7"/>
      <c r="MM5" s="7"/>
      <c r="MN5" s="7"/>
      <c r="MO5" s="7"/>
      <c r="MP5" s="7"/>
      <c r="MQ5" s="11"/>
      <c r="MR5" s="7"/>
      <c r="MS5" s="7"/>
      <c r="MT5" s="7"/>
      <c r="MU5" s="7"/>
      <c r="MV5" s="7"/>
      <c r="MW5" s="7"/>
      <c r="MX5" s="7" t="s">
        <v>3</v>
      </c>
      <c r="MY5" s="7"/>
      <c r="MZ5" s="7"/>
      <c r="NA5" s="7"/>
      <c r="NB5" s="7"/>
      <c r="NC5" s="7"/>
      <c r="ND5" s="7"/>
      <c r="NE5" s="7"/>
      <c r="NF5" s="7"/>
      <c r="NG5" s="7"/>
      <c r="NH5" s="7"/>
      <c r="NI5" s="7"/>
      <c r="NJ5" s="7"/>
      <c r="NK5" s="7"/>
      <c r="NL5" s="7"/>
      <c r="NM5" s="7"/>
      <c r="NN5" s="7"/>
      <c r="NO5" s="7"/>
      <c r="NP5" s="7"/>
      <c r="NQ5" s="7"/>
      <c r="NR5" s="7"/>
      <c r="NS5" s="7"/>
      <c r="NT5" s="7"/>
      <c r="NU5" s="7"/>
      <c r="NV5" s="7"/>
      <c r="NW5" s="7"/>
      <c r="NX5" s="7"/>
      <c r="NY5" s="7"/>
      <c r="NZ5" s="7"/>
      <c r="OA5" s="7"/>
      <c r="OB5" s="7"/>
      <c r="OC5" s="7"/>
      <c r="OD5" s="7"/>
      <c r="OE5" s="7"/>
      <c r="OF5" s="7"/>
      <c r="OG5" s="7"/>
      <c r="OH5" s="7"/>
      <c r="OI5" s="7"/>
      <c r="OJ5" s="7"/>
      <c r="OK5" s="7"/>
      <c r="OL5" s="7"/>
      <c r="OM5" s="7"/>
      <c r="ON5" s="7"/>
      <c r="OO5" s="7"/>
      <c r="OP5" s="7"/>
      <c r="OQ5" s="7"/>
      <c r="OR5" s="7"/>
      <c r="OS5" s="7"/>
      <c r="OU5" s="7"/>
      <c r="OV5" s="7"/>
      <c r="OW5" s="7"/>
      <c r="OX5" s="7"/>
      <c r="OY5" s="7"/>
      <c r="OZ5" s="7"/>
      <c r="PA5" s="7"/>
      <c r="PB5" s="7"/>
      <c r="PC5" s="7"/>
      <c r="PD5" s="7"/>
      <c r="PE5" s="7"/>
      <c r="PF5" s="7"/>
      <c r="PG5" s="7"/>
      <c r="PH5" s="7"/>
      <c r="PI5" s="7"/>
      <c r="PJ5" s="7"/>
      <c r="PK5" s="7"/>
      <c r="PL5" s="7"/>
      <c r="PM5" s="7"/>
      <c r="PN5" s="7"/>
      <c r="PO5" s="7"/>
      <c r="PQ5" s="7"/>
      <c r="PR5" s="7"/>
      <c r="PS5" s="7"/>
      <c r="PT5" s="7"/>
      <c r="PU5" s="7"/>
      <c r="PV5" s="7"/>
      <c r="PW5" s="7"/>
      <c r="PX5" s="7"/>
      <c r="PY5" s="7"/>
      <c r="PZ5" s="7"/>
      <c r="QA5" s="7"/>
      <c r="QB5" s="7"/>
      <c r="QC5" s="7"/>
      <c r="QD5" s="7"/>
      <c r="QE5" s="7"/>
      <c r="QF5" s="7"/>
      <c r="QG5" s="7"/>
      <c r="QH5" s="7"/>
      <c r="QI5" s="7"/>
      <c r="QJ5" s="7"/>
      <c r="QK5" s="7"/>
      <c r="QL5" s="7"/>
    </row>
    <row r="6" spans="1:470" x14ac:dyDescent="0.25">
      <c r="A6" s="184" t="s">
        <v>4</v>
      </c>
      <c r="B6" s="185"/>
      <c r="C6" s="185"/>
      <c r="D6" s="53">
        <v>46168</v>
      </c>
      <c r="E6" s="4"/>
      <c r="F6" s="4"/>
      <c r="G6" s="4"/>
      <c r="H6" s="4"/>
      <c r="I6" s="4"/>
      <c r="J6" s="4"/>
      <c r="K6" s="4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8"/>
      <c r="AC6" s="18"/>
      <c r="AD6" s="18"/>
      <c r="AE6" s="18"/>
      <c r="AF6" s="17"/>
      <c r="AG6" s="18"/>
      <c r="AH6" s="17"/>
      <c r="AI6" s="18"/>
      <c r="AJ6" s="18"/>
      <c r="AK6" s="18"/>
      <c r="AL6" s="18"/>
      <c r="AM6" s="18"/>
      <c r="AN6" s="18"/>
      <c r="AO6" s="18"/>
      <c r="AP6" s="18"/>
      <c r="AQ6" s="17"/>
      <c r="AR6" s="18"/>
      <c r="AS6" s="17"/>
      <c r="AT6" s="18"/>
      <c r="AU6" s="18"/>
      <c r="AV6" s="18"/>
      <c r="AW6" s="18"/>
      <c r="AX6" s="18"/>
      <c r="AY6" s="18"/>
      <c r="AZ6" s="6"/>
      <c r="BA6" s="6"/>
      <c r="BB6" s="17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6"/>
      <c r="BW6" s="6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0"/>
      <c r="CQ6" s="10"/>
      <c r="CR6" s="10"/>
      <c r="CS6" s="10"/>
      <c r="CT6" s="10"/>
      <c r="CU6" s="10"/>
      <c r="CV6" s="10"/>
      <c r="CW6" s="10"/>
      <c r="CX6" s="10"/>
      <c r="CY6" s="10"/>
      <c r="CZ6" s="10"/>
      <c r="DA6" s="10"/>
      <c r="DB6" s="10"/>
      <c r="DC6" s="19"/>
      <c r="DD6" s="19"/>
      <c r="DE6" s="19"/>
      <c r="DF6" s="19"/>
      <c r="DG6" s="10"/>
      <c r="DH6" s="10"/>
      <c r="DI6" s="10"/>
      <c r="DJ6" s="10"/>
      <c r="DK6" s="10"/>
      <c r="DL6" s="10"/>
      <c r="DM6" s="19"/>
      <c r="DN6" s="19"/>
      <c r="DO6" s="19"/>
      <c r="DP6" s="19"/>
      <c r="DQ6" s="19"/>
      <c r="DR6" s="7"/>
      <c r="DS6" s="7"/>
      <c r="DT6" s="7"/>
      <c r="DU6" s="7"/>
      <c r="DV6" s="7"/>
      <c r="DW6" s="7"/>
      <c r="DX6" s="7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P6" s="10"/>
      <c r="EQ6" s="18"/>
      <c r="ER6" s="18"/>
      <c r="ES6" s="18"/>
      <c r="ET6" s="18"/>
      <c r="EU6" s="18"/>
      <c r="EV6" s="10"/>
      <c r="EW6" s="10"/>
      <c r="EX6" s="10"/>
      <c r="EY6" s="10"/>
      <c r="EZ6" s="10"/>
      <c r="FA6" s="10"/>
      <c r="FB6" s="10"/>
      <c r="FC6" s="10"/>
      <c r="FD6" s="10"/>
      <c r="FE6" s="20"/>
      <c r="FF6" s="18"/>
      <c r="FG6" s="20"/>
      <c r="FH6" s="10"/>
      <c r="FI6" s="10"/>
      <c r="FJ6" s="10"/>
      <c r="FK6" s="10"/>
      <c r="FL6" s="10"/>
      <c r="FM6" s="10"/>
      <c r="FN6" s="10"/>
      <c r="FO6" s="10"/>
      <c r="FP6" s="10"/>
      <c r="FQ6" s="10"/>
      <c r="FR6" s="10"/>
      <c r="FS6" s="10"/>
      <c r="FT6" s="10"/>
      <c r="FU6" s="10"/>
      <c r="FV6" s="10"/>
      <c r="FW6" s="10"/>
      <c r="FX6" s="10"/>
      <c r="FY6" s="10"/>
      <c r="FZ6" s="10"/>
      <c r="GA6" s="10"/>
      <c r="GB6" s="10"/>
      <c r="GC6" s="10"/>
      <c r="GD6" s="10"/>
      <c r="GE6" s="10"/>
      <c r="GF6" s="10"/>
      <c r="GG6" s="10"/>
      <c r="GH6" s="10"/>
      <c r="GI6" s="10"/>
      <c r="GJ6" s="10"/>
      <c r="GK6" s="10"/>
      <c r="GL6" s="10"/>
      <c r="GM6" s="10"/>
      <c r="GN6" s="10"/>
      <c r="GO6" s="10"/>
      <c r="GP6" s="10"/>
      <c r="GQ6" s="10"/>
      <c r="GR6" s="10"/>
      <c r="GS6" s="10"/>
      <c r="GT6" s="10"/>
      <c r="GU6" s="10"/>
      <c r="GV6" s="10"/>
      <c r="GW6" s="10"/>
      <c r="GX6" s="10"/>
      <c r="GY6" s="20"/>
      <c r="GZ6" s="20"/>
      <c r="HA6" s="20"/>
      <c r="HB6" s="10"/>
      <c r="HC6" s="10"/>
      <c r="HD6" s="10"/>
      <c r="HE6" s="10"/>
      <c r="HF6" s="10"/>
      <c r="HG6" s="10"/>
      <c r="HH6" s="10"/>
      <c r="HI6" s="10"/>
      <c r="HJ6" s="10"/>
      <c r="HK6" s="10"/>
      <c r="HL6" s="10"/>
      <c r="HM6" s="10"/>
      <c r="HN6" s="10"/>
      <c r="HO6" s="10"/>
      <c r="HP6" s="10"/>
      <c r="HQ6" s="10"/>
      <c r="HR6" s="10"/>
      <c r="HS6" s="10"/>
      <c r="HT6" s="10"/>
      <c r="HU6" s="10"/>
      <c r="HV6" s="10"/>
      <c r="HW6" s="20"/>
      <c r="HX6" s="20"/>
      <c r="HY6" s="20"/>
      <c r="HZ6" s="20"/>
      <c r="IA6" s="10"/>
      <c r="IB6" s="10"/>
      <c r="IC6" s="10"/>
      <c r="ID6" s="10"/>
      <c r="IE6" s="10"/>
      <c r="IF6" s="10"/>
      <c r="IG6" s="7"/>
      <c r="IH6" s="7"/>
      <c r="II6" s="7"/>
      <c r="IJ6" s="7"/>
      <c r="IK6" s="7"/>
      <c r="IL6" s="7"/>
      <c r="IM6" s="7"/>
      <c r="IN6" s="7"/>
      <c r="IO6" s="7"/>
      <c r="IP6" s="7"/>
      <c r="IQ6" s="7"/>
      <c r="IR6" s="7"/>
      <c r="IS6" s="7"/>
      <c r="IT6" s="9"/>
      <c r="IU6" s="7"/>
      <c r="JA6" s="7"/>
      <c r="JB6" s="7"/>
      <c r="JC6" s="7"/>
      <c r="JD6" s="10"/>
      <c r="JE6" s="10"/>
      <c r="JF6" s="10"/>
      <c r="JG6" s="10"/>
      <c r="JH6" s="10"/>
      <c r="JI6" s="10"/>
      <c r="JJ6" s="10"/>
      <c r="JK6" s="10"/>
      <c r="JL6" s="10"/>
      <c r="JM6" s="10"/>
      <c r="JN6" s="10"/>
      <c r="JO6" s="10"/>
      <c r="JP6" s="10"/>
      <c r="JQ6" s="10"/>
      <c r="JR6" s="10"/>
      <c r="JS6" s="10"/>
      <c r="JT6" s="10"/>
      <c r="JU6" s="10"/>
      <c r="JV6" s="10"/>
      <c r="JW6" s="10"/>
      <c r="JX6" s="10"/>
      <c r="JY6" s="10"/>
      <c r="JZ6" s="10"/>
      <c r="KA6" s="10"/>
      <c r="KB6" s="10"/>
      <c r="KC6" s="10"/>
      <c r="KD6" s="10"/>
      <c r="KE6" s="10"/>
      <c r="KF6" s="7"/>
      <c r="KG6" s="7"/>
      <c r="KH6" s="7"/>
      <c r="KI6" s="7"/>
      <c r="KJ6" s="7"/>
      <c r="KK6" s="7"/>
      <c r="KL6" s="7"/>
      <c r="KM6" s="7"/>
      <c r="KN6" s="7"/>
      <c r="KO6" s="7"/>
      <c r="KP6" s="7"/>
      <c r="KQ6" s="7"/>
      <c r="KR6" s="7"/>
      <c r="KS6" s="7"/>
      <c r="KT6" s="7"/>
      <c r="KU6" s="7"/>
      <c r="KV6" s="7"/>
      <c r="KW6" s="7"/>
      <c r="KX6" s="7"/>
      <c r="KY6" s="7"/>
      <c r="KZ6" s="7"/>
      <c r="LA6" s="7"/>
      <c r="LB6" s="7"/>
      <c r="LC6" s="10"/>
      <c r="LD6" s="10"/>
      <c r="LE6" s="7"/>
      <c r="LF6" s="7"/>
      <c r="LG6" s="7"/>
      <c r="LH6" s="7"/>
      <c r="LI6" s="7"/>
      <c r="LJ6" s="7"/>
      <c r="LK6" s="7"/>
      <c r="LL6" s="7"/>
      <c r="LM6" s="7"/>
      <c r="LN6" s="7"/>
      <c r="LO6" s="7"/>
      <c r="LP6" s="7"/>
      <c r="LQ6" s="7"/>
      <c r="LR6" s="7"/>
      <c r="LS6" s="7"/>
      <c r="LT6" s="7"/>
      <c r="LU6" s="7"/>
      <c r="LV6" s="7"/>
      <c r="LW6" s="7"/>
      <c r="LX6" s="7"/>
      <c r="LY6" s="7"/>
      <c r="LZ6" s="7"/>
      <c r="MA6" s="7"/>
      <c r="MB6" s="7"/>
      <c r="MD6" s="10"/>
      <c r="ME6" s="10"/>
      <c r="MF6" s="10"/>
      <c r="MG6" s="10"/>
      <c r="MH6" s="10"/>
      <c r="MI6" s="10"/>
      <c r="MJ6" s="7"/>
      <c r="MK6" s="7"/>
      <c r="ML6" s="7"/>
      <c r="MM6" s="7"/>
      <c r="MN6" s="7"/>
      <c r="MO6" s="7"/>
      <c r="MP6" s="10"/>
      <c r="MQ6" s="10"/>
      <c r="MR6" s="10"/>
      <c r="MS6" s="10"/>
      <c r="MT6" s="10"/>
      <c r="MU6" s="7"/>
      <c r="MV6" s="7"/>
      <c r="MW6" s="7"/>
      <c r="MX6" s="7"/>
      <c r="MY6" s="10"/>
      <c r="MZ6" s="10"/>
      <c r="NA6" s="10"/>
      <c r="NB6" s="10"/>
      <c r="NC6" s="10"/>
      <c r="ND6" s="10"/>
      <c r="NE6" s="10"/>
      <c r="NF6" s="7"/>
      <c r="NG6" s="7"/>
      <c r="NH6" s="7"/>
      <c r="NI6" s="7"/>
      <c r="NJ6" s="7"/>
      <c r="NK6" s="7"/>
      <c r="NL6" s="7"/>
      <c r="NM6" s="10"/>
      <c r="NN6" s="10"/>
      <c r="NO6" s="10"/>
      <c r="NP6" s="10"/>
      <c r="NQ6" s="10"/>
      <c r="NR6" s="10"/>
      <c r="NS6" s="10"/>
      <c r="NT6" s="10"/>
      <c r="NU6" s="10"/>
      <c r="NV6" s="10"/>
      <c r="NW6" s="10"/>
      <c r="NX6" s="10"/>
      <c r="NY6" s="10"/>
      <c r="NZ6" s="10"/>
      <c r="OA6" s="10"/>
      <c r="OB6" s="10"/>
      <c r="OC6" s="10"/>
      <c r="OD6" s="10"/>
      <c r="OE6" s="10"/>
      <c r="OF6" s="10"/>
      <c r="OG6" s="10"/>
      <c r="OH6" s="10"/>
      <c r="OI6" s="10"/>
      <c r="OJ6" s="10"/>
      <c r="OK6" s="10"/>
      <c r="OL6" s="10"/>
      <c r="OM6" s="10"/>
      <c r="ON6" s="10"/>
      <c r="OO6" s="10"/>
      <c r="OP6" s="10"/>
      <c r="OQ6" s="10"/>
      <c r="OR6" s="10"/>
      <c r="OS6" s="10"/>
      <c r="OU6" s="10"/>
      <c r="OV6" s="10"/>
      <c r="OW6" s="10"/>
      <c r="OX6" s="10"/>
      <c r="OY6" s="10"/>
      <c r="OZ6" s="10"/>
      <c r="PA6" s="10"/>
      <c r="PB6" s="10"/>
      <c r="PC6" s="10"/>
      <c r="PD6" s="10"/>
      <c r="PE6" s="10"/>
      <c r="PF6" s="10"/>
      <c r="PG6" s="10"/>
      <c r="PH6" s="10"/>
      <c r="PI6" s="10"/>
      <c r="PJ6" s="10"/>
      <c r="PK6" s="10"/>
      <c r="PL6" s="10"/>
      <c r="PM6" s="10"/>
      <c r="PN6" s="10"/>
      <c r="PO6" s="10"/>
      <c r="PQ6" s="10"/>
      <c r="PR6" s="10"/>
      <c r="PS6" s="10"/>
      <c r="PT6" s="10"/>
      <c r="PU6" s="10"/>
      <c r="PV6" s="10"/>
      <c r="PW6" s="10"/>
      <c r="PX6" s="10"/>
      <c r="PY6" s="10"/>
      <c r="PZ6" s="10"/>
      <c r="QA6" s="10"/>
      <c r="QB6" s="10"/>
      <c r="QC6" s="10"/>
      <c r="QD6" s="10"/>
      <c r="QE6" s="10"/>
      <c r="QF6" s="10"/>
      <c r="QG6" s="10"/>
      <c r="QH6" s="10"/>
      <c r="QI6" s="10"/>
      <c r="QJ6" s="10"/>
      <c r="QK6" s="10"/>
      <c r="QL6" s="10"/>
    </row>
    <row r="7" spans="1:470" ht="15" hidden="1" customHeight="1" x14ac:dyDescent="0.25">
      <c r="A7" s="57"/>
      <c r="B7" s="57"/>
      <c r="C7" s="142"/>
      <c r="D7" s="87">
        <v>49</v>
      </c>
      <c r="E7" s="4"/>
      <c r="F7" s="4"/>
      <c r="G7" s="4"/>
      <c r="H7" s="4"/>
      <c r="I7" s="4"/>
      <c r="J7" s="4"/>
      <c r="K7" s="4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6"/>
      <c r="BA7" s="6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6"/>
      <c r="BW7" s="6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9"/>
      <c r="DD7" s="19"/>
      <c r="DE7" s="19"/>
      <c r="DF7" s="19"/>
      <c r="DG7" s="10"/>
      <c r="DH7" s="10"/>
      <c r="DI7" s="10"/>
      <c r="DJ7" s="10"/>
      <c r="DK7" s="10"/>
      <c r="DL7" s="10"/>
      <c r="DM7" s="19"/>
      <c r="DN7" s="19"/>
      <c r="DO7" s="19"/>
      <c r="DP7" s="19"/>
      <c r="DQ7" s="19"/>
      <c r="DR7" s="7"/>
      <c r="DS7" s="7"/>
      <c r="DT7" s="7"/>
      <c r="DU7" s="7"/>
      <c r="DV7" s="7"/>
      <c r="DW7" s="7"/>
      <c r="DX7" s="7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P7" s="10"/>
      <c r="EQ7" s="18"/>
      <c r="ER7" s="18"/>
      <c r="ES7" s="18"/>
      <c r="ET7" s="18"/>
      <c r="EU7" s="18"/>
      <c r="EV7" s="10"/>
      <c r="EW7" s="10"/>
      <c r="EX7" s="10"/>
      <c r="EY7" s="10"/>
      <c r="EZ7" s="10"/>
      <c r="FA7" s="10"/>
      <c r="FB7" s="10"/>
      <c r="FC7" s="10"/>
      <c r="FD7" s="10"/>
      <c r="FE7" s="20"/>
      <c r="FF7" s="18"/>
      <c r="FG7" s="20"/>
      <c r="FH7" s="10"/>
      <c r="FI7" s="10"/>
      <c r="FJ7" s="10"/>
      <c r="FK7" s="10"/>
      <c r="FL7" s="10"/>
      <c r="FM7" s="10"/>
      <c r="FN7" s="10"/>
      <c r="FO7" s="10"/>
      <c r="FP7" s="10"/>
      <c r="FQ7" s="10"/>
      <c r="FR7" s="10"/>
      <c r="FS7" s="10"/>
      <c r="FT7" s="10"/>
      <c r="FU7" s="10"/>
      <c r="FV7" s="10"/>
      <c r="FW7" s="10"/>
      <c r="FX7" s="10"/>
      <c r="FY7" s="10"/>
      <c r="FZ7" s="10"/>
      <c r="GA7" s="10"/>
      <c r="GB7" s="10"/>
      <c r="GC7" s="10"/>
      <c r="GD7" s="10"/>
      <c r="GE7" s="10"/>
      <c r="GF7" s="10"/>
      <c r="GG7" s="10"/>
      <c r="GH7" s="10"/>
      <c r="GI7" s="10"/>
      <c r="GJ7" s="10"/>
      <c r="GK7" s="10"/>
      <c r="GL7" s="10"/>
      <c r="GM7" s="10"/>
      <c r="GN7" s="10"/>
      <c r="GO7" s="10"/>
      <c r="GP7" s="10"/>
      <c r="GQ7" s="10"/>
      <c r="GR7" s="10"/>
      <c r="GS7" s="10"/>
      <c r="GT7" s="10"/>
      <c r="GU7" s="10"/>
      <c r="GV7" s="10"/>
      <c r="GW7" s="10"/>
      <c r="GX7" s="10"/>
      <c r="GY7" s="20"/>
      <c r="GZ7" s="20"/>
      <c r="HA7" s="20"/>
      <c r="HB7" s="10"/>
      <c r="HC7" s="10"/>
      <c r="HD7" s="10"/>
      <c r="HE7" s="10"/>
      <c r="HF7" s="10"/>
      <c r="HG7" s="10"/>
      <c r="HH7" s="10"/>
      <c r="HI7" s="10"/>
      <c r="HJ7" s="10"/>
      <c r="HK7" s="10"/>
      <c r="HL7" s="10"/>
      <c r="HM7" s="10"/>
      <c r="HN7" s="10"/>
      <c r="HO7" s="10"/>
      <c r="HP7" s="10"/>
      <c r="HQ7" s="10"/>
      <c r="HR7" s="10"/>
      <c r="HS7" s="10"/>
      <c r="HT7" s="10"/>
      <c r="HU7" s="10"/>
      <c r="HV7" s="10"/>
      <c r="HW7" s="20"/>
      <c r="HX7" s="20"/>
      <c r="HY7" s="20"/>
      <c r="HZ7" s="20"/>
      <c r="IA7" s="10"/>
      <c r="IB7" s="10"/>
      <c r="IC7" s="10"/>
      <c r="ID7" s="10"/>
      <c r="IE7" s="10"/>
      <c r="IF7" s="10"/>
      <c r="IG7" s="7"/>
      <c r="IH7" s="7"/>
      <c r="II7" s="7"/>
      <c r="IJ7" s="7"/>
      <c r="IK7" s="7"/>
      <c r="IL7" s="7"/>
      <c r="IM7" s="7"/>
      <c r="IN7" s="7"/>
      <c r="IO7" s="7"/>
      <c r="IP7" s="7"/>
      <c r="IQ7" s="7"/>
      <c r="IR7" s="7"/>
      <c r="IS7" s="7"/>
      <c r="IT7" s="9"/>
      <c r="IU7" s="7"/>
      <c r="JA7" s="7"/>
      <c r="JB7" s="7"/>
      <c r="JC7" s="7"/>
      <c r="JD7" s="10"/>
      <c r="JE7" s="10"/>
      <c r="JF7" s="10"/>
      <c r="JG7" s="10"/>
      <c r="JH7" s="10"/>
      <c r="JI7" s="10"/>
      <c r="JJ7" s="10"/>
      <c r="JK7" s="10"/>
      <c r="JL7" s="10"/>
      <c r="JM7" s="10"/>
      <c r="JN7" s="10"/>
      <c r="JO7" s="10"/>
      <c r="JP7" s="10"/>
      <c r="JQ7" s="10"/>
      <c r="JR7" s="10"/>
      <c r="JS7" s="10"/>
      <c r="JT7" s="10"/>
      <c r="JU7" s="10"/>
      <c r="JV7" s="10"/>
      <c r="JW7" s="10"/>
      <c r="JX7" s="10"/>
      <c r="JY7" s="10"/>
      <c r="JZ7" s="10"/>
      <c r="KA7" s="10"/>
      <c r="KB7" s="10"/>
      <c r="KC7" s="10"/>
      <c r="KD7" s="10"/>
      <c r="KE7" s="10"/>
      <c r="KF7" s="7"/>
      <c r="KG7" s="7"/>
      <c r="KH7" s="7"/>
      <c r="KI7" s="7"/>
      <c r="KJ7" s="7"/>
      <c r="KK7" s="7"/>
      <c r="KL7" s="7"/>
      <c r="KM7" s="7"/>
      <c r="KN7" s="7"/>
      <c r="KO7" s="7"/>
      <c r="KP7" s="7"/>
      <c r="KQ7" s="7"/>
      <c r="KR7" s="7"/>
      <c r="KS7" s="7"/>
      <c r="KT7" s="7"/>
      <c r="KU7" s="7"/>
      <c r="KV7" s="7"/>
      <c r="KW7" s="7"/>
      <c r="KX7" s="7"/>
      <c r="KY7" s="7"/>
      <c r="KZ7" s="7"/>
      <c r="LA7" s="7"/>
      <c r="LB7" s="7"/>
      <c r="LC7" s="10"/>
      <c r="LD7" s="10"/>
      <c r="LE7" s="7"/>
      <c r="LF7" s="7"/>
      <c r="LG7" s="7"/>
      <c r="LH7" s="7"/>
      <c r="LI7" s="7"/>
      <c r="LJ7" s="7"/>
      <c r="LK7" s="7"/>
      <c r="LL7" s="7"/>
      <c r="LM7" s="7"/>
      <c r="LN7" s="7"/>
      <c r="LO7" s="7"/>
      <c r="LP7" s="7"/>
      <c r="LQ7" s="7"/>
      <c r="LR7" s="7"/>
      <c r="LS7" s="7"/>
      <c r="LT7" s="7"/>
      <c r="LU7" s="7"/>
      <c r="LV7" s="7"/>
      <c r="LW7" s="7"/>
      <c r="LX7" s="7"/>
      <c r="LY7" s="7"/>
      <c r="LZ7" s="7"/>
      <c r="MA7" s="7"/>
      <c r="MB7" s="7"/>
      <c r="MD7" s="10"/>
      <c r="ME7" s="10"/>
      <c r="MF7" s="10"/>
      <c r="MG7" s="10"/>
      <c r="MH7" s="10"/>
      <c r="MI7" s="10"/>
      <c r="MJ7" s="7"/>
      <c r="MK7" s="7"/>
      <c r="ML7" s="7"/>
      <c r="MM7" s="7"/>
      <c r="MN7" s="7"/>
      <c r="MO7" s="7"/>
      <c r="MP7" s="10"/>
      <c r="MQ7" s="10"/>
      <c r="MR7" s="10"/>
      <c r="MS7" s="10"/>
      <c r="MT7" s="10"/>
      <c r="MU7" s="7"/>
      <c r="MV7" s="7"/>
      <c r="MW7" s="7"/>
      <c r="MX7" s="7"/>
      <c r="MY7" s="10"/>
      <c r="MZ7" s="10"/>
      <c r="NA7" s="10"/>
      <c r="NB7" s="10"/>
      <c r="NC7" s="10"/>
      <c r="ND7" s="10"/>
      <c r="NE7" s="10"/>
      <c r="NF7" s="7"/>
      <c r="NG7" s="7"/>
      <c r="NH7" s="7"/>
      <c r="NI7" s="7"/>
      <c r="NJ7" s="7"/>
      <c r="NK7" s="7"/>
      <c r="NL7" s="7"/>
      <c r="NM7" s="10"/>
      <c r="NN7" s="10"/>
      <c r="NO7" s="10"/>
      <c r="NP7" s="10"/>
      <c r="NQ7" s="10"/>
      <c r="NR7" s="10"/>
      <c r="NS7" s="10"/>
      <c r="NT7" s="10"/>
      <c r="NU7" s="10"/>
      <c r="NV7" s="10"/>
      <c r="NW7" s="10"/>
      <c r="NX7" s="10"/>
      <c r="NY7" s="10"/>
      <c r="NZ7" s="10"/>
      <c r="OA7" s="10"/>
      <c r="OB7" s="10"/>
      <c r="OC7" s="10"/>
      <c r="OD7" s="10"/>
      <c r="OE7" s="10"/>
      <c r="OF7" s="10"/>
      <c r="OG7" s="10"/>
      <c r="OH7" s="10"/>
      <c r="OI7" s="10"/>
      <c r="OJ7" s="10"/>
      <c r="OK7" s="10"/>
      <c r="OL7" s="10"/>
      <c r="OM7" s="10"/>
      <c r="ON7" s="10"/>
      <c r="OO7" s="10"/>
      <c r="OP7" s="10"/>
      <c r="OQ7" s="10"/>
      <c r="OR7" s="10"/>
      <c r="OS7" s="10"/>
      <c r="OU7" s="10"/>
      <c r="OV7" s="10"/>
      <c r="OW7" s="10"/>
      <c r="OX7" s="10"/>
      <c r="OY7" s="10"/>
      <c r="OZ7" s="10"/>
      <c r="PA7" s="10"/>
      <c r="PB7" s="10"/>
      <c r="PC7" s="10"/>
      <c r="PD7" s="10"/>
      <c r="PE7" s="10"/>
      <c r="PF7" s="10"/>
      <c r="PG7" s="10"/>
      <c r="PH7" s="10"/>
      <c r="PI7" s="10"/>
      <c r="PJ7" s="10"/>
      <c r="PK7" s="10"/>
      <c r="PL7" s="10"/>
      <c r="PM7" s="10"/>
      <c r="PN7" s="10"/>
      <c r="PO7" s="10"/>
      <c r="PQ7" s="10"/>
      <c r="PR7" s="10"/>
      <c r="PS7" s="10"/>
      <c r="PT7" s="10"/>
      <c r="PU7" s="10"/>
      <c r="PV7" s="10"/>
      <c r="PW7" s="10"/>
      <c r="PX7" s="10"/>
      <c r="PY7" s="10"/>
      <c r="PZ7" s="10"/>
      <c r="QA7" s="10"/>
      <c r="QB7" s="10"/>
      <c r="QC7" s="10"/>
      <c r="QD7" s="10"/>
      <c r="QE7" s="10"/>
      <c r="QF7" s="10"/>
      <c r="QG7" s="10"/>
      <c r="QH7" s="10"/>
      <c r="QI7" s="10"/>
      <c r="QJ7" s="10"/>
      <c r="QK7" s="10"/>
      <c r="QL7" s="10"/>
    </row>
    <row r="8" spans="1:470" ht="15" hidden="1" customHeight="1" x14ac:dyDescent="0.25">
      <c r="A8" s="57"/>
      <c r="B8" s="57"/>
      <c r="C8" s="142"/>
      <c r="D8" s="87">
        <v>73</v>
      </c>
      <c r="E8" s="4"/>
      <c r="F8" s="4"/>
      <c r="G8" s="4"/>
      <c r="H8" s="4"/>
      <c r="I8" s="4"/>
      <c r="J8" s="4"/>
      <c r="K8" s="4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6"/>
      <c r="BA8" s="6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6"/>
      <c r="BW8" s="6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9"/>
      <c r="DD8" s="19"/>
      <c r="DE8" s="19"/>
      <c r="DF8" s="19"/>
      <c r="DG8" s="10"/>
      <c r="DH8" s="10"/>
      <c r="DI8" s="10"/>
      <c r="DJ8" s="10"/>
      <c r="DK8" s="10"/>
      <c r="DL8" s="10"/>
      <c r="DM8" s="19"/>
      <c r="DN8" s="19"/>
      <c r="DO8" s="19"/>
      <c r="DP8" s="19"/>
      <c r="DQ8" s="19"/>
      <c r="DR8" s="7"/>
      <c r="DS8" s="7"/>
      <c r="DT8" s="7"/>
      <c r="DU8" s="7"/>
      <c r="DV8" s="7"/>
      <c r="DW8" s="7"/>
      <c r="DX8" s="7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P8" s="10"/>
      <c r="EQ8" s="18"/>
      <c r="ER8" s="18"/>
      <c r="ES8" s="18"/>
      <c r="ET8" s="18"/>
      <c r="EU8" s="18"/>
      <c r="EV8" s="10"/>
      <c r="EW8" s="10"/>
      <c r="EX8" s="10"/>
      <c r="EY8" s="10"/>
      <c r="EZ8" s="10"/>
      <c r="FA8" s="10"/>
      <c r="FB8" s="10"/>
      <c r="FC8" s="10"/>
      <c r="FD8" s="10"/>
      <c r="FE8" s="20"/>
      <c r="FF8" s="18"/>
      <c r="FG8" s="20"/>
      <c r="FH8" s="10"/>
      <c r="FI8" s="10"/>
      <c r="FJ8" s="10"/>
      <c r="FK8" s="10"/>
      <c r="FL8" s="10"/>
      <c r="FM8" s="10"/>
      <c r="FN8" s="10"/>
      <c r="FO8" s="10"/>
      <c r="FP8" s="10"/>
      <c r="FQ8" s="10"/>
      <c r="FR8" s="10"/>
      <c r="FS8" s="10"/>
      <c r="FT8" s="10"/>
      <c r="FU8" s="10"/>
      <c r="FV8" s="10"/>
      <c r="FW8" s="10"/>
      <c r="FX8" s="10"/>
      <c r="FY8" s="10"/>
      <c r="FZ8" s="10"/>
      <c r="GA8" s="10"/>
      <c r="GB8" s="10"/>
      <c r="GC8" s="10"/>
      <c r="GD8" s="10"/>
      <c r="GE8" s="10"/>
      <c r="GF8" s="10"/>
      <c r="GG8" s="10"/>
      <c r="GH8" s="10"/>
      <c r="GI8" s="10"/>
      <c r="GJ8" s="10"/>
      <c r="GK8" s="10"/>
      <c r="GL8" s="10"/>
      <c r="GM8" s="10"/>
      <c r="GN8" s="10"/>
      <c r="GO8" s="10"/>
      <c r="GP8" s="10"/>
      <c r="GQ8" s="10"/>
      <c r="GR8" s="10"/>
      <c r="GS8" s="10"/>
      <c r="GT8" s="10"/>
      <c r="GU8" s="10"/>
      <c r="GV8" s="10"/>
      <c r="GW8" s="10"/>
      <c r="GX8" s="10"/>
      <c r="GY8" s="20"/>
      <c r="GZ8" s="20"/>
      <c r="HA8" s="20"/>
      <c r="HB8" s="10"/>
      <c r="HC8" s="10"/>
      <c r="HD8" s="10"/>
      <c r="HE8" s="10"/>
      <c r="HF8" s="10"/>
      <c r="HG8" s="10"/>
      <c r="HH8" s="10"/>
      <c r="HI8" s="10"/>
      <c r="HJ8" s="10"/>
      <c r="HK8" s="10"/>
      <c r="HL8" s="10"/>
      <c r="HM8" s="10"/>
      <c r="HN8" s="10"/>
      <c r="HO8" s="10"/>
      <c r="HP8" s="10"/>
      <c r="HQ8" s="10"/>
      <c r="HR8" s="10"/>
      <c r="HS8" s="10"/>
      <c r="HT8" s="10"/>
      <c r="HU8" s="10"/>
      <c r="HV8" s="10"/>
      <c r="HW8" s="20"/>
      <c r="HX8" s="20"/>
      <c r="HY8" s="20"/>
      <c r="HZ8" s="20"/>
      <c r="IA8" s="10"/>
      <c r="IB8" s="10"/>
      <c r="IC8" s="10"/>
      <c r="ID8" s="10"/>
      <c r="IE8" s="10"/>
      <c r="IF8" s="10"/>
      <c r="IG8" s="7"/>
      <c r="IH8" s="7"/>
      <c r="II8" s="7"/>
      <c r="IJ8" s="7"/>
      <c r="IK8" s="7"/>
      <c r="IL8" s="7"/>
      <c r="IM8" s="7"/>
      <c r="IN8" s="7"/>
      <c r="IO8" s="7"/>
      <c r="IP8" s="7"/>
      <c r="IQ8" s="7"/>
      <c r="IR8" s="7"/>
      <c r="IS8" s="7"/>
      <c r="IT8" s="9"/>
      <c r="IU8" s="7"/>
      <c r="JA8" s="7"/>
      <c r="JB8" s="7"/>
      <c r="JC8" s="7"/>
      <c r="JD8" s="10"/>
      <c r="JE8" s="10"/>
      <c r="JF8" s="10"/>
      <c r="JG8" s="10"/>
      <c r="JH8" s="10"/>
      <c r="JI8" s="10"/>
      <c r="JJ8" s="10"/>
      <c r="JK8" s="10"/>
      <c r="JL8" s="10"/>
      <c r="JM8" s="10"/>
      <c r="JN8" s="10"/>
      <c r="JO8" s="10"/>
      <c r="JP8" s="10"/>
      <c r="JQ8" s="10"/>
      <c r="JR8" s="10"/>
      <c r="JS8" s="10"/>
      <c r="JT8" s="10"/>
      <c r="JU8" s="10"/>
      <c r="JV8" s="10"/>
      <c r="JW8" s="10"/>
      <c r="JX8" s="10"/>
      <c r="JY8" s="10"/>
      <c r="JZ8" s="10"/>
      <c r="KA8" s="10"/>
      <c r="KB8" s="10"/>
      <c r="KC8" s="10"/>
      <c r="KD8" s="10"/>
      <c r="KE8" s="10"/>
      <c r="KF8" s="7"/>
      <c r="KG8" s="7"/>
      <c r="KH8" s="7"/>
      <c r="KI8" s="7"/>
      <c r="KJ8" s="7"/>
      <c r="KK8" s="7"/>
      <c r="KL8" s="7"/>
      <c r="KM8" s="7"/>
      <c r="KN8" s="7"/>
      <c r="KO8" s="7"/>
      <c r="KP8" s="7"/>
      <c r="KQ8" s="7"/>
      <c r="KR8" s="7"/>
      <c r="KS8" s="7"/>
      <c r="KT8" s="7"/>
      <c r="KU8" s="7"/>
      <c r="KV8" s="7"/>
      <c r="KW8" s="7"/>
      <c r="KX8" s="7"/>
      <c r="KY8" s="7"/>
      <c r="KZ8" s="7"/>
      <c r="LA8" s="7"/>
      <c r="LB8" s="7"/>
      <c r="LC8" s="10"/>
      <c r="LD8" s="10"/>
      <c r="LE8" s="7"/>
      <c r="LF8" s="7"/>
      <c r="LG8" s="7"/>
      <c r="LH8" s="7"/>
      <c r="LI8" s="7"/>
      <c r="LJ8" s="7"/>
      <c r="LK8" s="7"/>
      <c r="LL8" s="7"/>
      <c r="LM8" s="7"/>
      <c r="LN8" s="7"/>
      <c r="LO8" s="7"/>
      <c r="LP8" s="7"/>
      <c r="LQ8" s="7"/>
      <c r="LR8" s="7"/>
      <c r="LS8" s="7"/>
      <c r="LT8" s="7"/>
      <c r="LU8" s="7"/>
      <c r="LV8" s="7"/>
      <c r="LW8" s="7"/>
      <c r="LX8" s="7"/>
      <c r="LY8" s="7"/>
      <c r="LZ8" s="7"/>
      <c r="MA8" s="7"/>
      <c r="MB8" s="7"/>
      <c r="MD8" s="10"/>
      <c r="ME8" s="10"/>
      <c r="MF8" s="10"/>
      <c r="MG8" s="10"/>
      <c r="MH8" s="10"/>
      <c r="MI8" s="10"/>
      <c r="MJ8" s="7"/>
      <c r="MK8" s="7"/>
      <c r="ML8" s="7"/>
      <c r="MM8" s="7"/>
      <c r="MN8" s="7"/>
      <c r="MO8" s="7"/>
      <c r="MP8" s="10"/>
      <c r="MQ8" s="10"/>
      <c r="MR8" s="10"/>
      <c r="MS8" s="10"/>
      <c r="MT8" s="10"/>
      <c r="MU8" s="7"/>
      <c r="MV8" s="7"/>
      <c r="MW8" s="7"/>
      <c r="MX8" s="7"/>
      <c r="MY8" s="10"/>
      <c r="MZ8" s="10"/>
      <c r="NA8" s="10"/>
      <c r="NB8" s="10"/>
      <c r="NC8" s="10"/>
      <c r="ND8" s="10"/>
      <c r="NE8" s="10"/>
      <c r="NF8" s="7"/>
      <c r="NG8" s="7"/>
      <c r="NH8" s="7"/>
      <c r="NI8" s="7"/>
      <c r="NJ8" s="7"/>
      <c r="NK8" s="7"/>
      <c r="NL8" s="7"/>
      <c r="NM8" s="10"/>
      <c r="NN8" s="10"/>
      <c r="NO8" s="10"/>
      <c r="NP8" s="10"/>
      <c r="NQ8" s="10"/>
      <c r="NR8" s="10"/>
      <c r="NS8" s="10"/>
      <c r="NT8" s="10"/>
      <c r="NU8" s="10"/>
      <c r="NV8" s="10"/>
      <c r="NW8" s="10"/>
      <c r="NX8" s="10"/>
      <c r="NY8" s="10"/>
      <c r="NZ8" s="10"/>
      <c r="OA8" s="10"/>
      <c r="OB8" s="10"/>
      <c r="OC8" s="10"/>
      <c r="OD8" s="10"/>
      <c r="OE8" s="10"/>
      <c r="OF8" s="10"/>
      <c r="OG8" s="10"/>
      <c r="OH8" s="10"/>
      <c r="OI8" s="10"/>
      <c r="OJ8" s="10"/>
      <c r="OK8" s="10"/>
      <c r="OL8" s="10"/>
      <c r="OM8" s="10"/>
      <c r="ON8" s="10"/>
      <c r="OO8" s="10"/>
      <c r="OP8" s="10"/>
      <c r="OQ8" s="10"/>
      <c r="OR8" s="10"/>
      <c r="OS8" s="10"/>
      <c r="OU8" s="10"/>
      <c r="OV8" s="10"/>
      <c r="OW8" s="10"/>
      <c r="OX8" s="10"/>
      <c r="OY8" s="10"/>
      <c r="OZ8" s="10"/>
      <c r="PA8" s="10"/>
      <c r="PB8" s="10"/>
      <c r="PC8" s="10"/>
      <c r="PD8" s="10"/>
      <c r="PE8" s="10"/>
      <c r="PF8" s="10"/>
      <c r="PG8" s="10"/>
      <c r="PH8" s="10"/>
      <c r="PI8" s="10"/>
      <c r="PJ8" s="10"/>
      <c r="PK8" s="10"/>
      <c r="PL8" s="10"/>
      <c r="PM8" s="10"/>
      <c r="PN8" s="10"/>
      <c r="PO8" s="10"/>
      <c r="PQ8" s="10"/>
      <c r="PR8" s="10"/>
      <c r="PS8" s="10"/>
      <c r="PT8" s="10"/>
      <c r="PU8" s="10"/>
      <c r="PV8" s="10"/>
      <c r="PW8" s="10"/>
      <c r="PX8" s="10"/>
      <c r="PY8" s="10"/>
      <c r="PZ8" s="10"/>
      <c r="QA8" s="10"/>
      <c r="QB8" s="10"/>
      <c r="QC8" s="10"/>
      <c r="QD8" s="10"/>
      <c r="QE8" s="10"/>
      <c r="QF8" s="10"/>
      <c r="QG8" s="10"/>
      <c r="QH8" s="10"/>
      <c r="QI8" s="10"/>
      <c r="QJ8" s="10"/>
      <c r="QK8" s="10"/>
      <c r="QL8" s="10"/>
    </row>
    <row r="9" spans="1:470" ht="15" hidden="1" customHeight="1" x14ac:dyDescent="0.25">
      <c r="A9" s="57"/>
      <c r="B9" s="57"/>
      <c r="C9" s="142"/>
      <c r="D9" s="87">
        <v>121</v>
      </c>
      <c r="E9" s="4"/>
      <c r="F9" s="4"/>
      <c r="G9" s="4"/>
      <c r="H9" s="4"/>
      <c r="I9" s="4"/>
      <c r="J9" s="4"/>
      <c r="K9" s="4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6"/>
      <c r="BA9" s="6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6"/>
      <c r="BW9" s="6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9"/>
      <c r="DD9" s="19"/>
      <c r="DE9" s="19"/>
      <c r="DF9" s="19"/>
      <c r="DG9" s="10"/>
      <c r="DH9" s="10"/>
      <c r="DI9" s="10"/>
      <c r="DJ9" s="10"/>
      <c r="DK9" s="10"/>
      <c r="DL9" s="10"/>
      <c r="DM9" s="19"/>
      <c r="DN9" s="19"/>
      <c r="DO9" s="19"/>
      <c r="DP9" s="19"/>
      <c r="DQ9" s="19"/>
      <c r="DR9" s="7"/>
      <c r="DS9" s="7"/>
      <c r="DT9" s="7"/>
      <c r="DU9" s="7"/>
      <c r="DV9" s="7"/>
      <c r="DW9" s="7"/>
      <c r="DX9" s="7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P9" s="10"/>
      <c r="EQ9" s="18"/>
      <c r="ER9" s="18"/>
      <c r="ES9" s="18"/>
      <c r="ET9" s="18"/>
      <c r="EU9" s="18"/>
      <c r="EV9" s="10"/>
      <c r="EW9" s="10"/>
      <c r="EX9" s="10"/>
      <c r="EY9" s="10"/>
      <c r="EZ9" s="10"/>
      <c r="FA9" s="10"/>
      <c r="FB9" s="10"/>
      <c r="FC9" s="10"/>
      <c r="FD9" s="10"/>
      <c r="FE9" s="20"/>
      <c r="FF9" s="18"/>
      <c r="FG9" s="2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20"/>
      <c r="GZ9" s="20"/>
      <c r="HA9" s="2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  <c r="HU9" s="10"/>
      <c r="HV9" s="10"/>
      <c r="HW9" s="20"/>
      <c r="HX9" s="20"/>
      <c r="HY9" s="20"/>
      <c r="HZ9" s="20"/>
      <c r="IA9" s="10"/>
      <c r="IB9" s="10"/>
      <c r="IC9" s="10"/>
      <c r="ID9" s="10"/>
      <c r="IE9" s="10"/>
      <c r="IF9" s="10"/>
      <c r="IG9" s="7"/>
      <c r="IH9" s="7"/>
      <c r="II9" s="7"/>
      <c r="IJ9" s="7"/>
      <c r="IK9" s="7"/>
      <c r="IL9" s="7"/>
      <c r="IM9" s="7"/>
      <c r="IN9" s="7"/>
      <c r="IO9" s="7"/>
      <c r="IP9" s="7"/>
      <c r="IQ9" s="7"/>
      <c r="IR9" s="7"/>
      <c r="IS9" s="7"/>
      <c r="IT9" s="9"/>
      <c r="IU9" s="7"/>
      <c r="JA9" s="7"/>
      <c r="JB9" s="7"/>
      <c r="JC9" s="7"/>
      <c r="JD9" s="10"/>
      <c r="JE9" s="10"/>
      <c r="JF9" s="10"/>
      <c r="JG9" s="10"/>
      <c r="JH9" s="10"/>
      <c r="JI9" s="10"/>
      <c r="JJ9" s="10"/>
      <c r="JK9" s="10"/>
      <c r="JL9" s="10"/>
      <c r="JM9" s="10"/>
      <c r="JN9" s="10"/>
      <c r="JO9" s="10"/>
      <c r="JP9" s="10"/>
      <c r="JQ9" s="10"/>
      <c r="JR9" s="10"/>
      <c r="JS9" s="10"/>
      <c r="JT9" s="10"/>
      <c r="JU9" s="10"/>
      <c r="JV9" s="10"/>
      <c r="JW9" s="10"/>
      <c r="JX9" s="10"/>
      <c r="JY9" s="10"/>
      <c r="JZ9" s="10"/>
      <c r="KA9" s="10"/>
      <c r="KB9" s="10"/>
      <c r="KC9" s="10"/>
      <c r="KD9" s="10"/>
      <c r="KE9" s="10"/>
      <c r="KF9" s="7"/>
      <c r="KG9" s="7"/>
      <c r="KH9" s="7"/>
      <c r="KI9" s="7"/>
      <c r="KJ9" s="7"/>
      <c r="KK9" s="7"/>
      <c r="KL9" s="7"/>
      <c r="KM9" s="7"/>
      <c r="KN9" s="7"/>
      <c r="KO9" s="7"/>
      <c r="KP9" s="7"/>
      <c r="KQ9" s="7"/>
      <c r="KR9" s="7"/>
      <c r="KS9" s="7"/>
      <c r="KT9" s="7"/>
      <c r="KU9" s="7"/>
      <c r="KV9" s="7"/>
      <c r="KW9" s="7"/>
      <c r="KX9" s="7"/>
      <c r="KY9" s="7"/>
      <c r="KZ9" s="7"/>
      <c r="LA9" s="7"/>
      <c r="LB9" s="7"/>
      <c r="LC9" s="10"/>
      <c r="LD9" s="10"/>
      <c r="LE9" s="7"/>
      <c r="LF9" s="7"/>
      <c r="LG9" s="7"/>
      <c r="LH9" s="7"/>
      <c r="LI9" s="7"/>
      <c r="LJ9" s="7"/>
      <c r="LK9" s="7"/>
      <c r="LL9" s="7"/>
      <c r="LM9" s="7"/>
      <c r="LN9" s="7"/>
      <c r="LO9" s="7"/>
      <c r="LP9" s="7"/>
      <c r="LQ9" s="7"/>
      <c r="LR9" s="7"/>
      <c r="LS9" s="7"/>
      <c r="LT9" s="7"/>
      <c r="LU9" s="7"/>
      <c r="LV9" s="7"/>
      <c r="LW9" s="7"/>
      <c r="LX9" s="7"/>
      <c r="LY9" s="7"/>
      <c r="LZ9" s="7"/>
      <c r="MA9" s="7"/>
      <c r="MB9" s="7"/>
      <c r="MD9" s="10"/>
      <c r="ME9" s="10"/>
      <c r="MF9" s="10"/>
      <c r="MG9" s="10"/>
      <c r="MH9" s="10"/>
      <c r="MI9" s="10"/>
      <c r="MJ9" s="7"/>
      <c r="MK9" s="7"/>
      <c r="ML9" s="7"/>
      <c r="MM9" s="7"/>
      <c r="MN9" s="7"/>
      <c r="MO9" s="7"/>
      <c r="MP9" s="10"/>
      <c r="MQ9" s="10"/>
      <c r="MR9" s="10"/>
      <c r="MS9" s="10"/>
      <c r="MT9" s="10"/>
      <c r="MU9" s="7"/>
      <c r="MV9" s="7"/>
      <c r="MW9" s="7"/>
      <c r="MX9" s="7"/>
      <c r="MY9" s="10"/>
      <c r="MZ9" s="10"/>
      <c r="NA9" s="10"/>
      <c r="NB9" s="10"/>
      <c r="NC9" s="10"/>
      <c r="ND9" s="10"/>
      <c r="NE9" s="10"/>
      <c r="NF9" s="7"/>
      <c r="NG9" s="7"/>
      <c r="NH9" s="7"/>
      <c r="NI9" s="7"/>
      <c r="NJ9" s="7"/>
      <c r="NK9" s="7"/>
      <c r="NL9" s="7"/>
      <c r="NM9" s="10"/>
      <c r="NN9" s="10"/>
      <c r="NO9" s="10"/>
      <c r="NP9" s="10"/>
      <c r="NQ9" s="10"/>
      <c r="NR9" s="10"/>
      <c r="NS9" s="10"/>
      <c r="NT9" s="10"/>
      <c r="NU9" s="10"/>
      <c r="NV9" s="10"/>
      <c r="NW9" s="10"/>
      <c r="NX9" s="10"/>
      <c r="NY9" s="10"/>
      <c r="NZ9" s="10"/>
      <c r="OA9" s="10"/>
      <c r="OB9" s="10"/>
      <c r="OC9" s="10"/>
      <c r="OD9" s="10"/>
      <c r="OE9" s="10"/>
      <c r="OF9" s="10"/>
      <c r="OG9" s="10"/>
      <c r="OH9" s="10"/>
      <c r="OI9" s="10"/>
      <c r="OJ9" s="10"/>
      <c r="OK9" s="10"/>
      <c r="OL9" s="10"/>
      <c r="OM9" s="10"/>
      <c r="ON9" s="10"/>
      <c r="OO9" s="10"/>
      <c r="OP9" s="10"/>
      <c r="OQ9" s="10"/>
      <c r="OR9" s="10"/>
      <c r="OS9" s="10"/>
      <c r="OU9" s="10"/>
      <c r="OV9" s="10"/>
      <c r="OW9" s="10"/>
      <c r="OX9" s="10"/>
      <c r="OY9" s="10"/>
      <c r="OZ9" s="10"/>
      <c r="PA9" s="10"/>
      <c r="PB9" s="10"/>
      <c r="PC9" s="10"/>
      <c r="PD9" s="10"/>
      <c r="PE9" s="10"/>
      <c r="PF9" s="10"/>
      <c r="PG9" s="10"/>
      <c r="PH9" s="10"/>
      <c r="PI9" s="10"/>
      <c r="PJ9" s="10"/>
      <c r="PK9" s="10"/>
      <c r="PL9" s="10"/>
      <c r="PM9" s="10"/>
      <c r="PN9" s="10"/>
      <c r="PO9" s="10"/>
      <c r="PQ9" s="10"/>
      <c r="PR9" s="10"/>
      <c r="PS9" s="10"/>
      <c r="PT9" s="10"/>
      <c r="PU9" s="10"/>
      <c r="PV9" s="10"/>
      <c r="PW9" s="10"/>
      <c r="PX9" s="10"/>
      <c r="PY9" s="10"/>
      <c r="PZ9" s="10"/>
      <c r="QA9" s="10"/>
      <c r="QB9" s="10"/>
      <c r="QC9" s="10"/>
      <c r="QD9" s="10"/>
      <c r="QE9" s="10"/>
      <c r="QF9" s="10"/>
      <c r="QG9" s="10"/>
      <c r="QH9" s="10"/>
      <c r="QI9" s="10"/>
      <c r="QJ9" s="10"/>
      <c r="QK9" s="10"/>
      <c r="QL9" s="10"/>
    </row>
    <row r="10" spans="1:470" s="92" customFormat="1" ht="15" customHeight="1" x14ac:dyDescent="0.25">
      <c r="A10" s="18"/>
      <c r="B10" s="18"/>
      <c r="C10" s="174" t="s">
        <v>5</v>
      </c>
      <c r="D10" s="175"/>
      <c r="E10" s="175"/>
      <c r="F10" s="175"/>
      <c r="G10" s="175"/>
      <c r="H10" s="175"/>
      <c r="I10" s="175"/>
      <c r="J10" s="175"/>
      <c r="K10" s="175"/>
      <c r="L10" s="175"/>
      <c r="M10" s="175"/>
      <c r="N10" s="175"/>
      <c r="O10" s="176"/>
      <c r="P10" s="22"/>
      <c r="Q10" s="22"/>
      <c r="R10" s="174" t="s">
        <v>6</v>
      </c>
      <c r="S10" s="175"/>
      <c r="T10" s="175"/>
      <c r="U10" s="175"/>
      <c r="V10" s="175"/>
      <c r="W10" s="175"/>
      <c r="X10" s="175"/>
      <c r="Y10" s="175"/>
      <c r="Z10" s="175"/>
      <c r="AA10" s="176"/>
      <c r="AB10" s="18"/>
      <c r="AC10" s="18"/>
      <c r="AD10" s="174" t="s">
        <v>7</v>
      </c>
      <c r="AE10" s="175"/>
      <c r="AF10" s="175"/>
      <c r="AG10" s="175"/>
      <c r="AH10" s="175"/>
      <c r="AI10" s="175"/>
      <c r="AJ10" s="175"/>
      <c r="AK10" s="175"/>
      <c r="AL10" s="176"/>
      <c r="AM10" s="18"/>
      <c r="AN10" s="18"/>
      <c r="AO10" s="174" t="s">
        <v>8</v>
      </c>
      <c r="AP10" s="175"/>
      <c r="AQ10" s="175"/>
      <c r="AR10" s="175"/>
      <c r="AS10" s="175"/>
      <c r="AT10" s="175"/>
      <c r="AU10" s="175"/>
      <c r="AV10" s="175"/>
      <c r="AW10" s="176"/>
      <c r="AX10" s="18"/>
      <c r="AY10" s="18"/>
      <c r="AZ10" s="174" t="s">
        <v>9</v>
      </c>
      <c r="BA10" s="175"/>
      <c r="BB10" s="175"/>
      <c r="BC10" s="175"/>
      <c r="BD10" s="175"/>
      <c r="BE10" s="175"/>
      <c r="BF10" s="175"/>
      <c r="BG10" s="175"/>
      <c r="BH10" s="176"/>
      <c r="BI10" s="18"/>
      <c r="BJ10" s="18"/>
      <c r="BK10" s="174" t="s">
        <v>10</v>
      </c>
      <c r="BL10" s="175"/>
      <c r="BM10" s="175"/>
      <c r="BN10" s="175"/>
      <c r="BO10" s="175"/>
      <c r="BP10" s="175"/>
      <c r="BQ10" s="175"/>
      <c r="BR10" s="175"/>
      <c r="BS10" s="176"/>
      <c r="BT10" s="18"/>
      <c r="BU10" s="18"/>
      <c r="BV10" s="174" t="s">
        <v>11</v>
      </c>
      <c r="BW10" s="175"/>
      <c r="BX10" s="175"/>
      <c r="BY10" s="175"/>
      <c r="BZ10" s="175"/>
      <c r="CA10" s="175"/>
      <c r="CB10" s="175"/>
      <c r="CC10" s="175"/>
      <c r="CD10" s="175"/>
      <c r="CE10" s="175"/>
      <c r="CF10" s="175"/>
      <c r="CG10" s="176"/>
      <c r="CH10" s="18"/>
      <c r="CI10" s="18"/>
      <c r="CJ10" s="174" t="s">
        <v>12</v>
      </c>
      <c r="CK10" s="175"/>
      <c r="CL10" s="175"/>
      <c r="CM10" s="175"/>
      <c r="CN10" s="175"/>
      <c r="CO10" s="175"/>
      <c r="CP10" s="175"/>
      <c r="CQ10" s="175"/>
      <c r="CR10" s="175"/>
      <c r="CS10" s="176"/>
      <c r="CT10" s="18"/>
      <c r="CU10" s="18"/>
      <c r="CV10" s="174" t="s">
        <v>13</v>
      </c>
      <c r="CW10" s="175"/>
      <c r="CX10" s="175"/>
      <c r="CY10" s="175"/>
      <c r="CZ10" s="175"/>
      <c r="DA10" s="175"/>
      <c r="DB10" s="175"/>
      <c r="DC10" s="175"/>
      <c r="DD10" s="176"/>
      <c r="DE10" s="18"/>
      <c r="DF10" s="18"/>
      <c r="DG10" s="174" t="s">
        <v>14</v>
      </c>
      <c r="DH10" s="175"/>
      <c r="DI10" s="175"/>
      <c r="DJ10" s="175"/>
      <c r="DK10" s="175"/>
      <c r="DL10" s="175"/>
      <c r="DM10" s="175"/>
      <c r="DN10" s="175"/>
      <c r="DO10" s="176"/>
      <c r="DP10" s="18"/>
      <c r="DQ10" s="18"/>
      <c r="DR10" s="174" t="s">
        <v>15</v>
      </c>
      <c r="DS10" s="175"/>
      <c r="DT10" s="175"/>
      <c r="DU10" s="175"/>
      <c r="DV10" s="175"/>
      <c r="DW10" s="175"/>
      <c r="DX10" s="175"/>
      <c r="DY10" s="175"/>
      <c r="DZ10" s="176"/>
      <c r="EA10" s="18"/>
      <c r="EB10" s="18"/>
      <c r="EC10" s="174" t="s">
        <v>16</v>
      </c>
      <c r="ED10" s="175"/>
      <c r="EE10" s="175"/>
      <c r="EF10" s="175"/>
      <c r="EG10" s="175"/>
      <c r="EH10" s="175"/>
      <c r="EI10" s="175"/>
      <c r="EJ10" s="175"/>
      <c r="EK10" s="176"/>
      <c r="EL10" s="18"/>
      <c r="EM10" s="18"/>
      <c r="EN10" s="183" t="s">
        <v>17</v>
      </c>
      <c r="EO10" s="183"/>
      <c r="EP10" s="183"/>
      <c r="EQ10" s="183"/>
      <c r="ER10" s="183"/>
      <c r="ES10" s="183"/>
      <c r="ET10" s="183"/>
      <c r="EU10" s="183"/>
      <c r="EV10" s="183"/>
      <c r="EW10" s="183"/>
      <c r="EX10" s="183"/>
      <c r="EY10" s="183"/>
      <c r="EZ10" s="183"/>
      <c r="FA10" s="18"/>
      <c r="FB10" s="18"/>
      <c r="FC10" s="174" t="s">
        <v>18</v>
      </c>
      <c r="FD10" s="175"/>
      <c r="FE10" s="175"/>
      <c r="FF10" s="175"/>
      <c r="FG10" s="175"/>
      <c r="FH10" s="175"/>
      <c r="FI10" s="175"/>
      <c r="FJ10" s="175"/>
      <c r="FK10" s="176"/>
      <c r="FL10" s="18"/>
      <c r="FM10" s="18"/>
      <c r="FN10" s="174" t="s">
        <v>19</v>
      </c>
      <c r="FO10" s="175"/>
      <c r="FP10" s="175"/>
      <c r="FQ10" s="175"/>
      <c r="FR10" s="175"/>
      <c r="FS10" s="175"/>
      <c r="FT10" s="175"/>
      <c r="FU10" s="175"/>
      <c r="FV10" s="175"/>
      <c r="FW10" s="175"/>
      <c r="FX10" s="176"/>
      <c r="FY10" s="18"/>
      <c r="FZ10" s="18"/>
      <c r="GA10" s="174" t="s">
        <v>20</v>
      </c>
      <c r="GB10" s="175"/>
      <c r="GC10" s="175"/>
      <c r="GD10" s="175"/>
      <c r="GE10" s="175"/>
      <c r="GF10" s="175"/>
      <c r="GG10" s="175"/>
      <c r="GH10" s="175"/>
      <c r="GI10" s="176"/>
      <c r="GJ10" s="18"/>
      <c r="GK10" s="18"/>
      <c r="GL10" s="174" t="s">
        <v>21</v>
      </c>
      <c r="GM10" s="175"/>
      <c r="GN10" s="175"/>
      <c r="GO10" s="175"/>
      <c r="GP10" s="175"/>
      <c r="GQ10" s="175"/>
      <c r="GR10" s="175"/>
      <c r="GS10" s="175"/>
      <c r="GT10" s="176"/>
      <c r="GU10" s="18"/>
      <c r="GV10" s="18"/>
      <c r="GW10" s="174" t="s">
        <v>22</v>
      </c>
      <c r="GX10" s="175"/>
      <c r="GY10" s="175"/>
      <c r="GZ10" s="175"/>
      <c r="HA10" s="175"/>
      <c r="HB10" s="175"/>
      <c r="HC10" s="175"/>
      <c r="HD10" s="175"/>
      <c r="HE10" s="176"/>
      <c r="HF10" s="18"/>
      <c r="HG10" s="6" t="s">
        <v>130</v>
      </c>
      <c r="HH10" s="174" t="s">
        <v>23</v>
      </c>
      <c r="HI10" s="175"/>
      <c r="HJ10" s="175"/>
      <c r="HK10" s="175"/>
      <c r="HL10" s="175"/>
      <c r="HM10" s="175"/>
      <c r="HN10" s="175"/>
      <c r="HO10" s="175"/>
      <c r="HP10" s="175"/>
      <c r="HQ10" s="175"/>
      <c r="HR10" s="176"/>
      <c r="HS10" s="18"/>
      <c r="HT10" s="18"/>
      <c r="HU10" s="174" t="s">
        <v>24</v>
      </c>
      <c r="HV10" s="175"/>
      <c r="HW10" s="175"/>
      <c r="HX10" s="175"/>
      <c r="HY10" s="175"/>
      <c r="HZ10" s="175"/>
      <c r="IA10" s="175"/>
      <c r="IB10" s="175"/>
      <c r="IC10" s="175"/>
      <c r="ID10" s="176"/>
      <c r="IE10" s="18"/>
      <c r="IF10" s="18"/>
      <c r="IG10" s="174" t="s">
        <v>25</v>
      </c>
      <c r="IH10" s="175"/>
      <c r="II10" s="175"/>
      <c r="IJ10" s="175"/>
      <c r="IK10" s="175"/>
      <c r="IL10" s="175"/>
      <c r="IM10" s="175"/>
      <c r="IN10" s="175"/>
      <c r="IO10" s="175"/>
      <c r="IP10" s="175"/>
      <c r="IQ10" s="176"/>
      <c r="IR10" s="18"/>
      <c r="IS10" s="18"/>
      <c r="IT10" s="174" t="s">
        <v>26</v>
      </c>
      <c r="IU10" s="175"/>
      <c r="IV10" s="175"/>
      <c r="IW10" s="175"/>
      <c r="IX10" s="175"/>
      <c r="IY10" s="175"/>
      <c r="IZ10" s="175"/>
      <c r="JA10" s="175"/>
      <c r="JB10" s="175"/>
      <c r="JC10" s="176"/>
      <c r="JD10" s="18"/>
      <c r="JE10" s="18"/>
      <c r="JF10" s="174" t="s">
        <v>27</v>
      </c>
      <c r="JG10" s="175"/>
      <c r="JH10" s="175"/>
      <c r="JI10" s="175"/>
      <c r="JJ10" s="175"/>
      <c r="JK10" s="175"/>
      <c r="JL10" s="175"/>
      <c r="JM10" s="175"/>
      <c r="JN10" s="175"/>
      <c r="JO10" s="175"/>
      <c r="JP10" s="176"/>
      <c r="JQ10" s="18"/>
      <c r="JR10" s="18"/>
      <c r="JS10" s="174" t="s">
        <v>28</v>
      </c>
      <c r="JT10" s="175"/>
      <c r="JU10" s="175"/>
      <c r="JV10" s="175"/>
      <c r="JW10" s="175"/>
      <c r="JX10" s="175"/>
      <c r="JY10" s="175"/>
      <c r="JZ10" s="175"/>
      <c r="KA10" s="175"/>
      <c r="KB10" s="175"/>
      <c r="KC10" s="176"/>
      <c r="KD10" s="18"/>
      <c r="KE10" s="18"/>
      <c r="KF10" s="174" t="s">
        <v>29</v>
      </c>
      <c r="KG10" s="175"/>
      <c r="KH10" s="175"/>
      <c r="KI10" s="175"/>
      <c r="KJ10" s="175"/>
      <c r="KK10" s="175"/>
      <c r="KL10" s="175"/>
      <c r="KM10" s="175"/>
      <c r="KN10" s="175"/>
      <c r="KO10" s="175"/>
      <c r="KP10" s="176"/>
      <c r="KQ10" s="18"/>
      <c r="KR10" s="18"/>
      <c r="KS10" s="174" t="s">
        <v>30</v>
      </c>
      <c r="KT10" s="175"/>
      <c r="KU10" s="175"/>
      <c r="KV10" s="175"/>
      <c r="KW10" s="175"/>
      <c r="KX10" s="175"/>
      <c r="KY10" s="175"/>
      <c r="KZ10" s="175"/>
      <c r="LA10" s="175"/>
      <c r="LB10" s="176"/>
      <c r="LC10" s="18"/>
      <c r="LD10" s="18"/>
      <c r="LE10" s="174" t="s">
        <v>31</v>
      </c>
      <c r="LF10" s="175"/>
      <c r="LG10" s="175"/>
      <c r="LH10" s="175"/>
      <c r="LI10" s="175"/>
      <c r="LJ10" s="175"/>
      <c r="LK10" s="175"/>
      <c r="LL10" s="175"/>
      <c r="LM10" s="175"/>
      <c r="LN10" s="175"/>
      <c r="LO10" s="175"/>
      <c r="LP10" s="176"/>
      <c r="LQ10" s="18"/>
      <c r="LR10" s="18"/>
      <c r="LS10" s="174" t="s">
        <v>32</v>
      </c>
      <c r="LT10" s="175"/>
      <c r="LU10" s="175"/>
      <c r="LV10" s="175"/>
      <c r="LW10" s="175"/>
      <c r="LX10" s="175"/>
      <c r="LY10" s="175"/>
      <c r="LZ10" s="175"/>
      <c r="MA10" s="175"/>
      <c r="MB10" s="176"/>
      <c r="MD10" s="23"/>
      <c r="ME10" s="174" t="s">
        <v>33</v>
      </c>
      <c r="MF10" s="175"/>
      <c r="MG10" s="175"/>
      <c r="MH10" s="175"/>
      <c r="MI10" s="175"/>
      <c r="MJ10" s="175"/>
      <c r="MK10" s="175"/>
      <c r="ML10" s="175"/>
      <c r="MM10" s="176"/>
      <c r="MN10" s="18"/>
      <c r="MO10" s="18"/>
      <c r="MP10" s="174" t="s">
        <v>34</v>
      </c>
      <c r="MQ10" s="175"/>
      <c r="MR10" s="175"/>
      <c r="MS10" s="175"/>
      <c r="MT10" s="175"/>
      <c r="MU10" s="175"/>
      <c r="MV10" s="175"/>
      <c r="MW10" s="175"/>
      <c r="MX10" s="176"/>
      <c r="MY10" s="18"/>
      <c r="MZ10" s="18"/>
      <c r="NA10" s="174" t="s">
        <v>35</v>
      </c>
      <c r="NB10" s="175"/>
      <c r="NC10" s="175"/>
      <c r="ND10" s="175"/>
      <c r="NE10" s="175"/>
      <c r="NF10" s="175"/>
      <c r="NG10" s="175"/>
      <c r="NH10" s="175"/>
      <c r="NI10" s="176"/>
      <c r="NL10" s="174" t="s">
        <v>36</v>
      </c>
      <c r="NM10" s="175"/>
      <c r="NN10" s="175"/>
      <c r="NO10" s="175"/>
      <c r="NP10" s="175"/>
      <c r="NQ10" s="175"/>
      <c r="NR10" s="175"/>
      <c r="NS10" s="175"/>
      <c r="NT10" s="176"/>
      <c r="NU10" s="18"/>
      <c r="NV10" s="18"/>
      <c r="NW10" s="174" t="s">
        <v>37</v>
      </c>
      <c r="NX10" s="175"/>
      <c r="NY10" s="175"/>
      <c r="NZ10" s="175"/>
      <c r="OA10" s="175"/>
      <c r="OB10" s="175"/>
      <c r="OC10" s="175"/>
      <c r="OD10" s="175"/>
      <c r="OE10" s="175"/>
      <c r="OF10" s="175"/>
      <c r="OG10" s="176"/>
      <c r="OJ10" s="174" t="s">
        <v>38</v>
      </c>
      <c r="OK10" s="175"/>
      <c r="OL10" s="175"/>
      <c r="OM10" s="175"/>
      <c r="ON10" s="175"/>
      <c r="OO10" s="175"/>
      <c r="OP10" s="175"/>
      <c r="OQ10" s="175"/>
      <c r="OR10" s="175"/>
      <c r="OS10" s="176"/>
      <c r="OT10"/>
      <c r="OU10" s="18"/>
      <c r="OV10" s="174" t="s">
        <v>323</v>
      </c>
      <c r="OW10" s="175"/>
      <c r="OX10" s="175"/>
      <c r="OY10" s="175"/>
      <c r="OZ10" s="175"/>
      <c r="PA10" s="175"/>
      <c r="PB10" s="175"/>
      <c r="PC10" s="175"/>
      <c r="PD10" s="176"/>
      <c r="PE10" s="18"/>
      <c r="PF10" s="18"/>
      <c r="PG10" s="174" t="s">
        <v>324</v>
      </c>
      <c r="PH10" s="175"/>
      <c r="PI10" s="175"/>
      <c r="PJ10" s="175"/>
      <c r="PK10" s="175"/>
      <c r="PL10" s="175"/>
      <c r="PM10" s="175"/>
      <c r="PN10" s="175"/>
      <c r="PO10" s="176"/>
      <c r="PP10"/>
      <c r="PQ10" s="139"/>
      <c r="PR10" s="174" t="s">
        <v>335</v>
      </c>
      <c r="PS10" s="175"/>
      <c r="PT10" s="175"/>
      <c r="PU10" s="175"/>
      <c r="PV10" s="175"/>
      <c r="PW10" s="175"/>
      <c r="PX10" s="175"/>
      <c r="PY10" s="175"/>
      <c r="PZ10" s="176"/>
      <c r="QC10" s="174" t="s">
        <v>336</v>
      </c>
      <c r="QD10" s="175"/>
      <c r="QE10" s="175"/>
      <c r="QF10" s="175"/>
      <c r="QG10" s="175"/>
      <c r="QH10" s="175"/>
      <c r="QI10" s="175"/>
      <c r="QJ10" s="175"/>
      <c r="QK10" s="176"/>
      <c r="QL10" s="18"/>
      <c r="QN10"/>
      <c r="QO10"/>
      <c r="QP10"/>
      <c r="QQ10"/>
      <c r="QR10"/>
      <c r="QT10"/>
      <c r="QU10"/>
      <c r="QV10"/>
      <c r="QW10"/>
      <c r="QY10"/>
      <c r="QZ10"/>
      <c r="RA10"/>
      <c r="RB10"/>
    </row>
    <row r="11" spans="1:470" ht="15" customHeight="1" x14ac:dyDescent="0.25">
      <c r="A11" s="8"/>
      <c r="B11" s="8"/>
      <c r="C11" s="162" t="s">
        <v>39</v>
      </c>
      <c r="D11" s="177" t="s">
        <v>40</v>
      </c>
      <c r="E11" s="168" t="s">
        <v>41</v>
      </c>
      <c r="F11" s="76" t="s">
        <v>279</v>
      </c>
      <c r="G11" s="55"/>
      <c r="H11" s="55"/>
      <c r="I11" s="55"/>
      <c r="J11" s="153" t="s">
        <v>79</v>
      </c>
      <c r="K11" s="153" t="s">
        <v>75</v>
      </c>
      <c r="L11" s="156" t="s">
        <v>42</v>
      </c>
      <c r="M11" s="157"/>
      <c r="N11" s="158"/>
      <c r="O11" s="180" t="s">
        <v>43</v>
      </c>
      <c r="P11" s="24"/>
      <c r="Q11" s="24"/>
      <c r="R11" s="162" t="s">
        <v>44</v>
      </c>
      <c r="S11" s="165" t="s">
        <v>40</v>
      </c>
      <c r="T11" s="168" t="s">
        <v>41</v>
      </c>
      <c r="U11" s="76" t="s">
        <v>279</v>
      </c>
      <c r="V11" s="153" t="s">
        <v>79</v>
      </c>
      <c r="W11" s="153" t="s">
        <v>75</v>
      </c>
      <c r="X11" s="156" t="s">
        <v>42</v>
      </c>
      <c r="Y11" s="157"/>
      <c r="Z11" s="158"/>
      <c r="AA11" s="159" t="s">
        <v>43</v>
      </c>
      <c r="AB11" s="8"/>
      <c r="AC11" s="8"/>
      <c r="AD11" s="162" t="s">
        <v>45</v>
      </c>
      <c r="AE11" s="165" t="s">
        <v>40</v>
      </c>
      <c r="AF11" s="168" t="s">
        <v>41</v>
      </c>
      <c r="AG11" s="76" t="s">
        <v>279</v>
      </c>
      <c r="AH11" s="153" t="s">
        <v>75</v>
      </c>
      <c r="AI11" s="156" t="s">
        <v>42</v>
      </c>
      <c r="AJ11" s="157"/>
      <c r="AK11" s="158"/>
      <c r="AL11" s="159" t="s">
        <v>43</v>
      </c>
      <c r="AM11" s="8"/>
      <c r="AN11" s="8"/>
      <c r="AO11" s="162" t="s">
        <v>46</v>
      </c>
      <c r="AP11" s="165" t="s">
        <v>40</v>
      </c>
      <c r="AQ11" s="168" t="s">
        <v>41</v>
      </c>
      <c r="AR11" s="76" t="s">
        <v>279</v>
      </c>
      <c r="AS11" s="153" t="s">
        <v>75</v>
      </c>
      <c r="AT11" s="156" t="s">
        <v>42</v>
      </c>
      <c r="AU11" s="157"/>
      <c r="AV11" s="158"/>
      <c r="AW11" s="159" t="s">
        <v>43</v>
      </c>
      <c r="AX11" s="8"/>
      <c r="AY11" s="8"/>
      <c r="AZ11" s="162" t="s">
        <v>47</v>
      </c>
      <c r="BA11" s="165" t="s">
        <v>40</v>
      </c>
      <c r="BB11" s="168" t="s">
        <v>41</v>
      </c>
      <c r="BC11" s="76" t="s">
        <v>279</v>
      </c>
      <c r="BD11" s="153" t="s">
        <v>75</v>
      </c>
      <c r="BE11" s="156" t="s">
        <v>42</v>
      </c>
      <c r="BF11" s="157"/>
      <c r="BG11" s="158"/>
      <c r="BH11" s="159" t="s">
        <v>43</v>
      </c>
      <c r="BI11" s="8"/>
      <c r="BJ11" s="8"/>
      <c r="BK11" s="162" t="s">
        <v>48</v>
      </c>
      <c r="BL11" s="165" t="s">
        <v>40</v>
      </c>
      <c r="BM11" s="77" t="s">
        <v>279</v>
      </c>
      <c r="BN11" s="168" t="s">
        <v>41</v>
      </c>
      <c r="BO11" s="153" t="s">
        <v>75</v>
      </c>
      <c r="BP11" s="156" t="s">
        <v>42</v>
      </c>
      <c r="BQ11" s="157"/>
      <c r="BR11" s="158"/>
      <c r="BS11" s="159" t="s">
        <v>43</v>
      </c>
      <c r="BT11" s="8"/>
      <c r="BU11" s="8"/>
      <c r="BV11" s="162" t="s">
        <v>49</v>
      </c>
      <c r="BW11" s="165" t="s">
        <v>40</v>
      </c>
      <c r="BX11" s="168" t="s">
        <v>41</v>
      </c>
      <c r="BY11" s="76" t="s">
        <v>279</v>
      </c>
      <c r="BZ11" s="153" t="s">
        <v>79</v>
      </c>
      <c r="CA11" s="55"/>
      <c r="CB11" s="55"/>
      <c r="CC11" s="153" t="s">
        <v>75</v>
      </c>
      <c r="CD11" s="156" t="s">
        <v>42</v>
      </c>
      <c r="CE11" s="157"/>
      <c r="CF11" s="158"/>
      <c r="CG11" s="159" t="s">
        <v>43</v>
      </c>
      <c r="CH11" s="8"/>
      <c r="CI11" s="8"/>
      <c r="CJ11" s="162" t="s">
        <v>50</v>
      </c>
      <c r="CK11" s="165" t="s">
        <v>40</v>
      </c>
      <c r="CL11" s="168" t="s">
        <v>41</v>
      </c>
      <c r="CM11" s="76" t="s">
        <v>279</v>
      </c>
      <c r="CN11" s="153" t="s">
        <v>79</v>
      </c>
      <c r="CO11" s="153" t="s">
        <v>75</v>
      </c>
      <c r="CP11" s="156" t="s">
        <v>42</v>
      </c>
      <c r="CQ11" s="157"/>
      <c r="CR11" s="158"/>
      <c r="CS11" s="159" t="s">
        <v>43</v>
      </c>
      <c r="CT11" s="8"/>
      <c r="CU11" s="31" t="s">
        <v>138</v>
      </c>
      <c r="CV11" s="162" t="s">
        <v>307</v>
      </c>
      <c r="CW11" s="165" t="s">
        <v>40</v>
      </c>
      <c r="CX11" s="168" t="s">
        <v>41</v>
      </c>
      <c r="CY11" s="76" t="s">
        <v>279</v>
      </c>
      <c r="CZ11" s="153" t="s">
        <v>75</v>
      </c>
      <c r="DA11" s="156" t="s">
        <v>42</v>
      </c>
      <c r="DB11" s="157"/>
      <c r="DC11" s="158"/>
      <c r="DD11" s="159" t="s">
        <v>43</v>
      </c>
      <c r="DE11" s="8"/>
      <c r="DF11" s="8"/>
      <c r="DG11" s="162" t="s">
        <v>308</v>
      </c>
      <c r="DH11" s="165" t="s">
        <v>40</v>
      </c>
      <c r="DI11" s="168" t="s">
        <v>41</v>
      </c>
      <c r="DJ11" s="76" t="s">
        <v>279</v>
      </c>
      <c r="DK11" s="153" t="s">
        <v>75</v>
      </c>
      <c r="DL11" s="156" t="s">
        <v>42</v>
      </c>
      <c r="DM11" s="157"/>
      <c r="DN11" s="158"/>
      <c r="DO11" s="159" t="s">
        <v>43</v>
      </c>
      <c r="DP11" s="8"/>
      <c r="DQ11" s="8"/>
      <c r="DR11" s="162" t="s">
        <v>51</v>
      </c>
      <c r="DS11" s="165" t="s">
        <v>40</v>
      </c>
      <c r="DT11" s="168" t="s">
        <v>41</v>
      </c>
      <c r="DU11" s="76" t="s">
        <v>279</v>
      </c>
      <c r="DV11" s="153" t="s">
        <v>75</v>
      </c>
      <c r="DW11" s="156" t="s">
        <v>42</v>
      </c>
      <c r="DX11" s="157"/>
      <c r="DY11" s="158"/>
      <c r="DZ11" s="159" t="s">
        <v>43</v>
      </c>
      <c r="EA11" s="8"/>
      <c r="EB11" s="31" t="s">
        <v>85</v>
      </c>
      <c r="EC11" s="162" t="s">
        <v>52</v>
      </c>
      <c r="ED11" s="165" t="s">
        <v>40</v>
      </c>
      <c r="EE11" s="168" t="s">
        <v>41</v>
      </c>
      <c r="EF11" s="76" t="s">
        <v>279</v>
      </c>
      <c r="EG11" s="153" t="s">
        <v>75</v>
      </c>
      <c r="EH11" s="156" t="s">
        <v>42</v>
      </c>
      <c r="EI11" s="157"/>
      <c r="EJ11" s="158"/>
      <c r="EK11" s="159" t="s">
        <v>43</v>
      </c>
      <c r="EL11" s="8"/>
      <c r="EM11" s="8"/>
      <c r="EN11" s="162" t="s">
        <v>53</v>
      </c>
      <c r="EO11" s="165" t="s">
        <v>40</v>
      </c>
      <c r="EP11" s="168" t="s">
        <v>41</v>
      </c>
      <c r="EQ11" s="153" t="s">
        <v>79</v>
      </c>
      <c r="ER11" s="126"/>
      <c r="ES11" s="126"/>
      <c r="ET11" s="126"/>
      <c r="EU11" s="126"/>
      <c r="EV11" s="153" t="s">
        <v>75</v>
      </c>
      <c r="EW11" s="156" t="s">
        <v>42</v>
      </c>
      <c r="EX11" s="157"/>
      <c r="EY11" s="158"/>
      <c r="EZ11" s="159" t="s">
        <v>43</v>
      </c>
      <c r="FA11" s="19"/>
      <c r="FB11" s="31" t="s">
        <v>89</v>
      </c>
      <c r="FC11" s="162" t="s">
        <v>54</v>
      </c>
      <c r="FD11" s="165" t="s">
        <v>40</v>
      </c>
      <c r="FE11" s="168" t="s">
        <v>41</v>
      </c>
      <c r="FF11" s="153" t="s">
        <v>79</v>
      </c>
      <c r="FG11" s="153" t="s">
        <v>75</v>
      </c>
      <c r="FH11" s="156" t="s">
        <v>42</v>
      </c>
      <c r="FI11" s="157"/>
      <c r="FJ11" s="158"/>
      <c r="FK11" s="159" t="s">
        <v>43</v>
      </c>
      <c r="FL11" s="8"/>
      <c r="FM11" s="8"/>
      <c r="FN11" s="162" t="s">
        <v>55</v>
      </c>
      <c r="FO11" s="165" t="s">
        <v>40</v>
      </c>
      <c r="FP11" s="168" t="s">
        <v>41</v>
      </c>
      <c r="FQ11" s="78" t="s">
        <v>279</v>
      </c>
      <c r="FR11" s="153" t="s">
        <v>75</v>
      </c>
      <c r="FS11" s="156" t="s">
        <v>42</v>
      </c>
      <c r="FT11" s="157"/>
      <c r="FU11" s="157"/>
      <c r="FV11" s="157"/>
      <c r="FW11" s="158"/>
      <c r="FX11" s="159" t="s">
        <v>43</v>
      </c>
      <c r="FY11" s="8"/>
      <c r="FZ11" s="8"/>
      <c r="GA11" s="162" t="s">
        <v>56</v>
      </c>
      <c r="GB11" s="165" t="s">
        <v>40</v>
      </c>
      <c r="GC11" s="168" t="s">
        <v>41</v>
      </c>
      <c r="GD11" s="78" t="s">
        <v>279</v>
      </c>
      <c r="GE11" s="153" t="s">
        <v>75</v>
      </c>
      <c r="GF11" s="156" t="s">
        <v>42</v>
      </c>
      <c r="GG11" s="157"/>
      <c r="GH11" s="158"/>
      <c r="GI11" s="159" t="s">
        <v>43</v>
      </c>
      <c r="GJ11" s="8"/>
      <c r="GK11" s="31" t="s">
        <v>128</v>
      </c>
      <c r="GL11" s="162" t="s">
        <v>57</v>
      </c>
      <c r="GM11" s="165" t="s">
        <v>40</v>
      </c>
      <c r="GN11" s="168" t="s">
        <v>41</v>
      </c>
      <c r="GO11" s="78" t="s">
        <v>279</v>
      </c>
      <c r="GP11" s="153" t="s">
        <v>75</v>
      </c>
      <c r="GQ11" s="156" t="s">
        <v>42</v>
      </c>
      <c r="GR11" s="157"/>
      <c r="GS11" s="158"/>
      <c r="GT11" s="159" t="s">
        <v>43</v>
      </c>
      <c r="GU11" s="8"/>
      <c r="GV11" s="8"/>
      <c r="GW11" s="162" t="s">
        <v>58</v>
      </c>
      <c r="GX11" s="165" t="s">
        <v>40</v>
      </c>
      <c r="GY11" s="168" t="s">
        <v>41</v>
      </c>
      <c r="GZ11" s="78" t="s">
        <v>279</v>
      </c>
      <c r="HA11" s="153" t="s">
        <v>75</v>
      </c>
      <c r="HB11" s="156" t="s">
        <v>42</v>
      </c>
      <c r="HC11" s="157"/>
      <c r="HD11" s="158"/>
      <c r="HE11" s="159" t="s">
        <v>43</v>
      </c>
      <c r="HF11" s="8"/>
      <c r="HG11" s="31" t="s">
        <v>130</v>
      </c>
      <c r="HH11" s="162" t="s">
        <v>59</v>
      </c>
      <c r="HI11" s="165" t="s">
        <v>40</v>
      </c>
      <c r="HJ11" s="168" t="s">
        <v>41</v>
      </c>
      <c r="HK11" s="78" t="s">
        <v>279</v>
      </c>
      <c r="HL11" s="171" t="s">
        <v>299</v>
      </c>
      <c r="HM11" s="153" t="s">
        <v>75</v>
      </c>
      <c r="HN11" s="156" t="s">
        <v>42</v>
      </c>
      <c r="HO11" s="157"/>
      <c r="HP11" s="157"/>
      <c r="HQ11" s="158"/>
      <c r="HR11" s="159" t="s">
        <v>43</v>
      </c>
      <c r="HS11" s="19"/>
      <c r="HT11" s="31" t="s">
        <v>131</v>
      </c>
      <c r="HU11" s="162" t="s">
        <v>60</v>
      </c>
      <c r="HV11" s="165" t="s">
        <v>40</v>
      </c>
      <c r="HW11" s="168" t="s">
        <v>41</v>
      </c>
      <c r="HX11" s="78" t="s">
        <v>279</v>
      </c>
      <c r="HY11" s="171" t="s">
        <v>299</v>
      </c>
      <c r="HZ11" s="153" t="s">
        <v>75</v>
      </c>
      <c r="IA11" s="156" t="s">
        <v>42</v>
      </c>
      <c r="IB11" s="157"/>
      <c r="IC11" s="158"/>
      <c r="ID11" s="159" t="s">
        <v>43</v>
      </c>
      <c r="IE11" s="8"/>
      <c r="IF11" s="31" t="s">
        <v>126</v>
      </c>
      <c r="IG11" s="162" t="s">
        <v>61</v>
      </c>
      <c r="IH11" s="165" t="s">
        <v>40</v>
      </c>
      <c r="II11" s="168" t="s">
        <v>41</v>
      </c>
      <c r="IJ11" s="78" t="s">
        <v>279</v>
      </c>
      <c r="IK11" s="171" t="s">
        <v>299</v>
      </c>
      <c r="IL11" s="153" t="s">
        <v>75</v>
      </c>
      <c r="IM11" s="156" t="s">
        <v>42</v>
      </c>
      <c r="IN11" s="157"/>
      <c r="IO11" s="157"/>
      <c r="IP11" s="158"/>
      <c r="IQ11" s="159" t="s">
        <v>43</v>
      </c>
      <c r="IR11" s="8"/>
      <c r="IS11" s="31" t="s">
        <v>127</v>
      </c>
      <c r="IT11" s="162" t="s">
        <v>62</v>
      </c>
      <c r="IU11" s="165" t="s">
        <v>40</v>
      </c>
      <c r="IV11" s="168" t="s">
        <v>41</v>
      </c>
      <c r="IW11" s="78" t="s">
        <v>279</v>
      </c>
      <c r="IX11" s="171" t="s">
        <v>299</v>
      </c>
      <c r="IY11" s="153" t="s">
        <v>75</v>
      </c>
      <c r="IZ11" s="156" t="s">
        <v>42</v>
      </c>
      <c r="JA11" s="157"/>
      <c r="JB11" s="158"/>
      <c r="JC11" s="159" t="s">
        <v>43</v>
      </c>
      <c r="JD11" s="8"/>
      <c r="JE11" s="31" t="s">
        <v>132</v>
      </c>
      <c r="JF11" s="162" t="s">
        <v>63</v>
      </c>
      <c r="JG11" s="165" t="s">
        <v>40</v>
      </c>
      <c r="JH11" s="78" t="s">
        <v>279</v>
      </c>
      <c r="JI11" s="168" t="s">
        <v>41</v>
      </c>
      <c r="JJ11" s="153" t="s">
        <v>75</v>
      </c>
      <c r="JK11" s="156" t="s">
        <v>42</v>
      </c>
      <c r="JL11" s="157"/>
      <c r="JM11" s="157"/>
      <c r="JN11" s="157"/>
      <c r="JO11" s="158"/>
      <c r="JP11" s="159" t="s">
        <v>43</v>
      </c>
      <c r="JQ11" s="19"/>
      <c r="JR11" s="31" t="s">
        <v>133</v>
      </c>
      <c r="JS11" s="162" t="s">
        <v>64</v>
      </c>
      <c r="JT11" s="165" t="s">
        <v>40</v>
      </c>
      <c r="JU11" s="78" t="s">
        <v>279</v>
      </c>
      <c r="JV11" s="168" t="s">
        <v>41</v>
      </c>
      <c r="JW11" s="153" t="s">
        <v>148</v>
      </c>
      <c r="JX11" s="156" t="s">
        <v>42</v>
      </c>
      <c r="JY11" s="157"/>
      <c r="JZ11" s="157"/>
      <c r="KA11" s="157"/>
      <c r="KB11" s="158"/>
      <c r="KC11" s="159" t="s">
        <v>43</v>
      </c>
      <c r="KD11" s="8"/>
      <c r="KE11" s="31" t="s">
        <v>136</v>
      </c>
      <c r="KF11" s="162" t="s">
        <v>65</v>
      </c>
      <c r="KG11" s="165" t="s">
        <v>40</v>
      </c>
      <c r="KH11" s="168" t="s">
        <v>41</v>
      </c>
      <c r="KI11" s="78" t="s">
        <v>279</v>
      </c>
      <c r="KJ11" s="171" t="s">
        <v>299</v>
      </c>
      <c r="KK11" s="136"/>
      <c r="KL11" s="153" t="s">
        <v>75</v>
      </c>
      <c r="KM11" s="156" t="s">
        <v>42</v>
      </c>
      <c r="KN11" s="157"/>
      <c r="KO11" s="158"/>
      <c r="KP11" s="159" t="s">
        <v>43</v>
      </c>
      <c r="KQ11" s="19"/>
      <c r="KR11" s="31" t="s">
        <v>137</v>
      </c>
      <c r="KS11" s="162" t="s">
        <v>66</v>
      </c>
      <c r="KT11" s="165" t="s">
        <v>40</v>
      </c>
      <c r="KU11" s="168" t="s">
        <v>41</v>
      </c>
      <c r="KV11" s="78" t="s">
        <v>279</v>
      </c>
      <c r="KW11" s="171" t="s">
        <v>299</v>
      </c>
      <c r="KX11" s="153" t="s">
        <v>75</v>
      </c>
      <c r="KY11" s="156" t="s">
        <v>42</v>
      </c>
      <c r="KZ11" s="157"/>
      <c r="LA11" s="158"/>
      <c r="LB11" s="159" t="s">
        <v>43</v>
      </c>
      <c r="LC11" s="8"/>
      <c r="LD11" s="31" t="s">
        <v>142</v>
      </c>
      <c r="LE11" s="162" t="s">
        <v>67</v>
      </c>
      <c r="LF11" s="165" t="s">
        <v>40</v>
      </c>
      <c r="LG11" s="168" t="s">
        <v>41</v>
      </c>
      <c r="LH11" s="55"/>
      <c r="LI11" s="55"/>
      <c r="LJ11" s="78" t="s">
        <v>279</v>
      </c>
      <c r="LK11" s="153" t="s">
        <v>79</v>
      </c>
      <c r="LL11" s="153" t="s">
        <v>75</v>
      </c>
      <c r="LM11" s="156" t="s">
        <v>42</v>
      </c>
      <c r="LN11" s="157"/>
      <c r="LO11" s="158"/>
      <c r="LP11" s="159" t="s">
        <v>43</v>
      </c>
      <c r="LQ11" s="8"/>
      <c r="LR11" s="31" t="s">
        <v>143</v>
      </c>
      <c r="LS11" s="162" t="s">
        <v>68</v>
      </c>
      <c r="LT11" s="165" t="s">
        <v>40</v>
      </c>
      <c r="LU11" s="168" t="s">
        <v>41</v>
      </c>
      <c r="LV11" s="78" t="s">
        <v>279</v>
      </c>
      <c r="LW11" s="153" t="s">
        <v>79</v>
      </c>
      <c r="LX11" s="153" t="s">
        <v>75</v>
      </c>
      <c r="LY11" s="156" t="s">
        <v>42</v>
      </c>
      <c r="LZ11" s="157"/>
      <c r="MA11" s="158"/>
      <c r="MB11" s="159" t="s">
        <v>43</v>
      </c>
      <c r="MD11" s="25"/>
      <c r="ME11" s="162" t="s">
        <v>69</v>
      </c>
      <c r="MF11" s="165" t="s">
        <v>40</v>
      </c>
      <c r="MG11" s="168" t="s">
        <v>41</v>
      </c>
      <c r="MH11" s="78" t="s">
        <v>279</v>
      </c>
      <c r="MI11" s="153" t="s">
        <v>75</v>
      </c>
      <c r="MJ11" s="156" t="s">
        <v>42</v>
      </c>
      <c r="MK11" s="157"/>
      <c r="ML11" s="158"/>
      <c r="MM11" s="159" t="s">
        <v>43</v>
      </c>
      <c r="MN11" s="8"/>
      <c r="MO11" s="31" t="s">
        <v>91</v>
      </c>
      <c r="MP11" s="162" t="s">
        <v>70</v>
      </c>
      <c r="MQ11" s="165" t="s">
        <v>40</v>
      </c>
      <c r="MR11" s="168" t="s">
        <v>41</v>
      </c>
      <c r="MS11" s="78" t="s">
        <v>279</v>
      </c>
      <c r="MT11" s="153" t="s">
        <v>75</v>
      </c>
      <c r="MU11" s="156" t="s">
        <v>42</v>
      </c>
      <c r="MV11" s="157"/>
      <c r="MW11" s="158"/>
      <c r="MX11" s="159" t="s">
        <v>43</v>
      </c>
      <c r="MY11" s="8"/>
      <c r="MZ11" s="8"/>
      <c r="NA11" s="162" t="s">
        <v>71</v>
      </c>
      <c r="NB11" s="165" t="s">
        <v>40</v>
      </c>
      <c r="NC11" s="168" t="s">
        <v>41</v>
      </c>
      <c r="ND11" s="78" t="s">
        <v>279</v>
      </c>
      <c r="NE11" s="153" t="s">
        <v>75</v>
      </c>
      <c r="NF11" s="156" t="s">
        <v>42</v>
      </c>
      <c r="NG11" s="157"/>
      <c r="NH11" s="158"/>
      <c r="NI11" s="159" t="s">
        <v>43</v>
      </c>
      <c r="NK11" s="31" t="s">
        <v>135</v>
      </c>
      <c r="NL11" s="162" t="s">
        <v>72</v>
      </c>
      <c r="NM11" s="165" t="s">
        <v>40</v>
      </c>
      <c r="NN11" s="168" t="s">
        <v>41</v>
      </c>
      <c r="NO11" s="78" t="s">
        <v>279</v>
      </c>
      <c r="NP11" s="153" t="s">
        <v>75</v>
      </c>
      <c r="NQ11" s="156" t="s">
        <v>42</v>
      </c>
      <c r="NR11" s="157"/>
      <c r="NS11" s="158"/>
      <c r="NT11" s="159" t="s">
        <v>43</v>
      </c>
      <c r="NU11" s="8"/>
      <c r="NV11" s="8"/>
      <c r="NW11" s="162" t="s">
        <v>73</v>
      </c>
      <c r="NX11" s="165" t="s">
        <v>40</v>
      </c>
      <c r="NY11" s="168" t="s">
        <v>41</v>
      </c>
      <c r="NZ11" s="78" t="s">
        <v>279</v>
      </c>
      <c r="OA11" s="171" t="s">
        <v>299</v>
      </c>
      <c r="OB11" s="136"/>
      <c r="OC11" s="153" t="s">
        <v>75</v>
      </c>
      <c r="OD11" s="156" t="s">
        <v>42</v>
      </c>
      <c r="OE11" s="157"/>
      <c r="OF11" s="158"/>
      <c r="OG11" s="159" t="s">
        <v>43</v>
      </c>
      <c r="OJ11" s="162" t="s">
        <v>74</v>
      </c>
      <c r="OK11" s="165" t="s">
        <v>40</v>
      </c>
      <c r="OL11" s="168" t="s">
        <v>41</v>
      </c>
      <c r="OM11" s="78" t="s">
        <v>279</v>
      </c>
      <c r="ON11" s="171" t="s">
        <v>299</v>
      </c>
      <c r="OO11" s="153" t="s">
        <v>75</v>
      </c>
      <c r="OP11" s="156" t="s">
        <v>42</v>
      </c>
      <c r="OQ11" s="157"/>
      <c r="OR11" s="158"/>
      <c r="OS11" s="159" t="s">
        <v>43</v>
      </c>
      <c r="OU11" s="8"/>
      <c r="OV11" s="162" t="s">
        <v>321</v>
      </c>
      <c r="OW11" s="165" t="s">
        <v>40</v>
      </c>
      <c r="OX11" s="168" t="s">
        <v>41</v>
      </c>
      <c r="OY11" s="78" t="s">
        <v>279</v>
      </c>
      <c r="OZ11" s="153" t="s">
        <v>75</v>
      </c>
      <c r="PA11" s="156" t="s">
        <v>42</v>
      </c>
      <c r="PB11" s="157"/>
      <c r="PC11" s="158"/>
      <c r="PD11" s="159" t="s">
        <v>43</v>
      </c>
      <c r="PE11" s="8"/>
      <c r="PF11" s="8"/>
      <c r="PG11" s="162" t="s">
        <v>322</v>
      </c>
      <c r="PH11" s="165" t="s">
        <v>40</v>
      </c>
      <c r="PI11" s="168" t="s">
        <v>41</v>
      </c>
      <c r="PJ11" s="78" t="s">
        <v>279</v>
      </c>
      <c r="PK11" s="153" t="s">
        <v>75</v>
      </c>
      <c r="PL11" s="156" t="s">
        <v>42</v>
      </c>
      <c r="PM11" s="157"/>
      <c r="PN11" s="158"/>
      <c r="PO11" s="159" t="s">
        <v>43</v>
      </c>
      <c r="PQ11" s="129"/>
      <c r="PR11" s="162" t="s">
        <v>337</v>
      </c>
      <c r="PS11" s="165" t="s">
        <v>40</v>
      </c>
      <c r="PT11" s="168" t="s">
        <v>41</v>
      </c>
      <c r="PU11" s="78" t="s">
        <v>279</v>
      </c>
      <c r="PV11" s="153" t="s">
        <v>75</v>
      </c>
      <c r="PW11" s="156" t="s">
        <v>42</v>
      </c>
      <c r="PX11" s="157"/>
      <c r="PY11" s="158"/>
      <c r="PZ11" s="159" t="s">
        <v>43</v>
      </c>
      <c r="QC11" s="162" t="s">
        <v>338</v>
      </c>
      <c r="QD11" s="165" t="s">
        <v>40</v>
      </c>
      <c r="QE11" s="168" t="s">
        <v>41</v>
      </c>
      <c r="QF11" s="78" t="s">
        <v>279</v>
      </c>
      <c r="QG11" s="153" t="s">
        <v>75</v>
      </c>
      <c r="QH11" s="156" t="s">
        <v>42</v>
      </c>
      <c r="QI11" s="157"/>
      <c r="QJ11" s="158"/>
      <c r="QK11" s="159" t="s">
        <v>43</v>
      </c>
      <c r="QL11" s="10"/>
    </row>
    <row r="12" spans="1:470" s="92" customFormat="1" ht="16.5" customHeight="1" x14ac:dyDescent="0.25">
      <c r="A12" s="8"/>
      <c r="B12" s="8"/>
      <c r="C12" s="163"/>
      <c r="D12" s="178"/>
      <c r="E12" s="169"/>
      <c r="F12" s="134" t="s">
        <v>165</v>
      </c>
      <c r="G12" s="135"/>
      <c r="H12" s="135"/>
      <c r="I12" s="135"/>
      <c r="J12" s="154"/>
      <c r="K12" s="154"/>
      <c r="L12" s="151" t="s">
        <v>75</v>
      </c>
      <c r="M12" s="27" t="s">
        <v>76</v>
      </c>
      <c r="N12" s="28">
        <v>2</v>
      </c>
      <c r="O12" s="181"/>
      <c r="P12" s="29"/>
      <c r="Q12" s="29"/>
      <c r="R12" s="163"/>
      <c r="S12" s="166"/>
      <c r="T12" s="169"/>
      <c r="U12" s="134" t="s">
        <v>167</v>
      </c>
      <c r="V12" s="154"/>
      <c r="W12" s="154"/>
      <c r="X12" s="151" t="s">
        <v>75</v>
      </c>
      <c r="Y12" s="27" t="s">
        <v>76</v>
      </c>
      <c r="Z12" s="28">
        <v>2</v>
      </c>
      <c r="AA12" s="160"/>
      <c r="AB12" s="8"/>
      <c r="AC12" s="8"/>
      <c r="AD12" s="163"/>
      <c r="AE12" s="166"/>
      <c r="AF12" s="169"/>
      <c r="AG12" s="134" t="s">
        <v>169</v>
      </c>
      <c r="AH12" s="154"/>
      <c r="AI12" s="151" t="s">
        <v>75</v>
      </c>
      <c r="AJ12" s="27" t="s">
        <v>76</v>
      </c>
      <c r="AK12" s="28">
        <v>2</v>
      </c>
      <c r="AL12" s="160"/>
      <c r="AM12" s="30"/>
      <c r="AN12" s="30"/>
      <c r="AO12" s="163"/>
      <c r="AP12" s="166"/>
      <c r="AQ12" s="169"/>
      <c r="AR12" s="134" t="s">
        <v>171</v>
      </c>
      <c r="AS12" s="154"/>
      <c r="AT12" s="151" t="s">
        <v>75</v>
      </c>
      <c r="AU12" s="27" t="s">
        <v>76</v>
      </c>
      <c r="AV12" s="28">
        <v>2</v>
      </c>
      <c r="AW12" s="160"/>
      <c r="AX12" s="8"/>
      <c r="AY12" s="8"/>
      <c r="AZ12" s="163"/>
      <c r="BA12" s="166"/>
      <c r="BB12" s="169"/>
      <c r="BC12" s="88" t="s">
        <v>177</v>
      </c>
      <c r="BD12" s="154"/>
      <c r="BE12" s="151" t="s">
        <v>75</v>
      </c>
      <c r="BF12" s="82" t="s">
        <v>76</v>
      </c>
      <c r="BG12" s="28">
        <v>2</v>
      </c>
      <c r="BH12" s="160"/>
      <c r="BI12" s="30"/>
      <c r="BJ12" s="30"/>
      <c r="BK12" s="163"/>
      <c r="BL12" s="166"/>
      <c r="BM12" s="88" t="s">
        <v>179</v>
      </c>
      <c r="BN12" s="169"/>
      <c r="BO12" s="154"/>
      <c r="BP12" s="151" t="s">
        <v>75</v>
      </c>
      <c r="BQ12" s="27" t="s">
        <v>76</v>
      </c>
      <c r="BR12" s="28">
        <v>2</v>
      </c>
      <c r="BS12" s="160"/>
      <c r="BT12" s="8"/>
      <c r="BU12" s="8"/>
      <c r="BV12" s="163"/>
      <c r="BW12" s="166"/>
      <c r="BX12" s="169"/>
      <c r="BY12" s="134" t="s">
        <v>187</v>
      </c>
      <c r="BZ12" s="154"/>
      <c r="CA12" s="135"/>
      <c r="CB12" s="135"/>
      <c r="CC12" s="154"/>
      <c r="CD12" s="151" t="s">
        <v>75</v>
      </c>
      <c r="CE12" s="27" t="s">
        <v>76</v>
      </c>
      <c r="CF12" s="28">
        <v>2</v>
      </c>
      <c r="CG12" s="160"/>
      <c r="CH12" s="8"/>
      <c r="CI12" s="8"/>
      <c r="CJ12" s="163"/>
      <c r="CK12" s="166"/>
      <c r="CL12" s="169"/>
      <c r="CM12" s="89" t="s">
        <v>189</v>
      </c>
      <c r="CN12" s="154"/>
      <c r="CO12" s="154"/>
      <c r="CP12" s="151" t="s">
        <v>75</v>
      </c>
      <c r="CQ12" s="27" t="s">
        <v>76</v>
      </c>
      <c r="CR12" s="28">
        <v>2</v>
      </c>
      <c r="CS12" s="160"/>
      <c r="CT12" s="8"/>
      <c r="CU12" s="31" t="s">
        <v>138</v>
      </c>
      <c r="CV12" s="163"/>
      <c r="CW12" s="166"/>
      <c r="CX12" s="169"/>
      <c r="CY12" s="89" t="s">
        <v>255</v>
      </c>
      <c r="CZ12" s="154"/>
      <c r="DA12" s="151" t="s">
        <v>75</v>
      </c>
      <c r="DB12" s="27" t="s">
        <v>76</v>
      </c>
      <c r="DC12" s="28">
        <v>2</v>
      </c>
      <c r="DD12" s="160"/>
      <c r="DE12" s="30"/>
      <c r="DF12" s="30"/>
      <c r="DG12" s="163"/>
      <c r="DH12" s="166"/>
      <c r="DI12" s="169"/>
      <c r="DJ12" s="89" t="s">
        <v>257</v>
      </c>
      <c r="DK12" s="154"/>
      <c r="DL12" s="151" t="s">
        <v>75</v>
      </c>
      <c r="DM12" s="27" t="s">
        <v>76</v>
      </c>
      <c r="DN12" s="28">
        <v>2</v>
      </c>
      <c r="DO12" s="160"/>
      <c r="DP12" s="8"/>
      <c r="DQ12" s="8"/>
      <c r="DR12" s="163"/>
      <c r="DS12" s="166"/>
      <c r="DT12" s="169"/>
      <c r="DU12" s="88" t="s">
        <v>173</v>
      </c>
      <c r="DV12" s="154"/>
      <c r="DW12" s="151" t="s">
        <v>75</v>
      </c>
      <c r="DX12" s="27" t="s">
        <v>76</v>
      </c>
      <c r="DY12" s="28">
        <v>2</v>
      </c>
      <c r="DZ12" s="160"/>
      <c r="EA12" s="8"/>
      <c r="EB12" s="6" t="s">
        <v>85</v>
      </c>
      <c r="EC12" s="163"/>
      <c r="ED12" s="166"/>
      <c r="EE12" s="169"/>
      <c r="EF12" s="89" t="s">
        <v>175</v>
      </c>
      <c r="EG12" s="154"/>
      <c r="EH12" s="151" t="s">
        <v>75</v>
      </c>
      <c r="EI12" s="27" t="s">
        <v>76</v>
      </c>
      <c r="EJ12" s="28">
        <v>2</v>
      </c>
      <c r="EK12" s="160"/>
      <c r="EL12" s="6"/>
      <c r="EM12" s="6" t="s">
        <v>88</v>
      </c>
      <c r="EN12" s="163"/>
      <c r="EO12" s="166"/>
      <c r="EP12" s="169"/>
      <c r="EQ12" s="154"/>
      <c r="ER12" s="127"/>
      <c r="ES12" s="127"/>
      <c r="ET12" s="127"/>
      <c r="EU12" s="127"/>
      <c r="EV12" s="154"/>
      <c r="EW12" s="151" t="s">
        <v>75</v>
      </c>
      <c r="EX12" s="27" t="s">
        <v>76</v>
      </c>
      <c r="EY12" s="28">
        <v>2</v>
      </c>
      <c r="EZ12" s="160"/>
      <c r="FA12" s="18"/>
      <c r="FB12" s="6" t="s">
        <v>89</v>
      </c>
      <c r="FC12" s="163"/>
      <c r="FD12" s="166"/>
      <c r="FE12" s="169"/>
      <c r="FF12" s="154"/>
      <c r="FG12" s="154"/>
      <c r="FH12" s="151" t="s">
        <v>75</v>
      </c>
      <c r="FI12" s="27" t="s">
        <v>76</v>
      </c>
      <c r="FJ12" s="28">
        <v>2</v>
      </c>
      <c r="FK12" s="160"/>
      <c r="FL12" s="8"/>
      <c r="FM12" s="6" t="s">
        <v>140</v>
      </c>
      <c r="FN12" s="163"/>
      <c r="FO12" s="166"/>
      <c r="FP12" s="169"/>
      <c r="FQ12" s="88" t="s">
        <v>259</v>
      </c>
      <c r="FR12" s="154"/>
      <c r="FS12" s="151" t="s">
        <v>75</v>
      </c>
      <c r="FT12" s="124"/>
      <c r="FU12" s="124"/>
      <c r="FV12" s="27" t="s">
        <v>76</v>
      </c>
      <c r="FW12" s="28">
        <v>2</v>
      </c>
      <c r="FX12" s="160"/>
      <c r="FY12" s="30"/>
      <c r="FZ12" s="6" t="s">
        <v>141</v>
      </c>
      <c r="GA12" s="163"/>
      <c r="GB12" s="166"/>
      <c r="GC12" s="169"/>
      <c r="GD12" s="89" t="s">
        <v>261</v>
      </c>
      <c r="GE12" s="154"/>
      <c r="GF12" s="151" t="s">
        <v>75</v>
      </c>
      <c r="GG12" s="27" t="s">
        <v>76</v>
      </c>
      <c r="GH12" s="28">
        <v>2</v>
      </c>
      <c r="GI12" s="160"/>
      <c r="GJ12" s="8"/>
      <c r="GK12" s="6" t="s">
        <v>128</v>
      </c>
      <c r="GL12" s="163"/>
      <c r="GM12" s="166"/>
      <c r="GN12" s="169"/>
      <c r="GO12" s="89" t="s">
        <v>243</v>
      </c>
      <c r="GP12" s="154"/>
      <c r="GQ12" s="151" t="s">
        <v>75</v>
      </c>
      <c r="GR12" s="27" t="s">
        <v>76</v>
      </c>
      <c r="GS12" s="28">
        <v>2</v>
      </c>
      <c r="GT12" s="160"/>
      <c r="GU12" s="30"/>
      <c r="GV12" s="6" t="s">
        <v>129</v>
      </c>
      <c r="GW12" s="163"/>
      <c r="GX12" s="166"/>
      <c r="GY12" s="169"/>
      <c r="GZ12" s="89" t="s">
        <v>245</v>
      </c>
      <c r="HA12" s="154"/>
      <c r="HB12" s="151" t="s">
        <v>75</v>
      </c>
      <c r="HC12" s="27" t="s">
        <v>76</v>
      </c>
      <c r="HD12" s="28">
        <v>2</v>
      </c>
      <c r="HE12" s="160"/>
      <c r="HF12" s="8"/>
      <c r="HG12" s="6" t="s">
        <v>130</v>
      </c>
      <c r="HH12" s="163"/>
      <c r="HI12" s="166"/>
      <c r="HJ12" s="169"/>
      <c r="HK12" s="88" t="s">
        <v>273</v>
      </c>
      <c r="HL12" s="172"/>
      <c r="HM12" s="154"/>
      <c r="HN12" s="151" t="s">
        <v>75</v>
      </c>
      <c r="HO12" s="124"/>
      <c r="HP12" s="27" t="s">
        <v>76</v>
      </c>
      <c r="HQ12" s="28">
        <v>2</v>
      </c>
      <c r="HR12" s="160"/>
      <c r="HS12" s="18"/>
      <c r="HT12" s="6" t="s">
        <v>131</v>
      </c>
      <c r="HU12" s="163"/>
      <c r="HV12" s="166"/>
      <c r="HW12" s="169"/>
      <c r="HX12" s="88" t="s">
        <v>275</v>
      </c>
      <c r="HY12" s="172"/>
      <c r="HZ12" s="154"/>
      <c r="IA12" s="151" t="s">
        <v>75</v>
      </c>
      <c r="IB12" s="27" t="s">
        <v>76</v>
      </c>
      <c r="IC12" s="28">
        <v>2</v>
      </c>
      <c r="ID12" s="160"/>
      <c r="IE12" s="8"/>
      <c r="IF12" s="6" t="s">
        <v>126</v>
      </c>
      <c r="IG12" s="163"/>
      <c r="IH12" s="166"/>
      <c r="II12" s="169"/>
      <c r="IJ12" s="89" t="s">
        <v>270</v>
      </c>
      <c r="IK12" s="172"/>
      <c r="IL12" s="154"/>
      <c r="IM12" s="151" t="s">
        <v>75</v>
      </c>
      <c r="IN12" s="124"/>
      <c r="IO12" s="27" t="s">
        <v>76</v>
      </c>
      <c r="IP12" s="28">
        <v>2</v>
      </c>
      <c r="IQ12" s="160"/>
      <c r="IR12" s="6"/>
      <c r="IS12" s="6" t="s">
        <v>127</v>
      </c>
      <c r="IT12" s="163"/>
      <c r="IU12" s="166"/>
      <c r="IV12" s="169"/>
      <c r="IW12" s="88" t="s">
        <v>271</v>
      </c>
      <c r="IX12" s="172"/>
      <c r="IY12" s="154"/>
      <c r="IZ12" s="151" t="s">
        <v>75</v>
      </c>
      <c r="JA12" s="27" t="s">
        <v>76</v>
      </c>
      <c r="JB12" s="28">
        <v>2</v>
      </c>
      <c r="JC12" s="160"/>
      <c r="JD12" s="6"/>
      <c r="JE12" s="6" t="s">
        <v>132</v>
      </c>
      <c r="JF12" s="163"/>
      <c r="JG12" s="166"/>
      <c r="JH12" s="89" t="s">
        <v>247</v>
      </c>
      <c r="JI12" s="169"/>
      <c r="JJ12" s="154"/>
      <c r="JK12" s="151" t="s">
        <v>147</v>
      </c>
      <c r="JL12" s="26" t="s">
        <v>77</v>
      </c>
      <c r="JM12" s="26" t="s">
        <v>75</v>
      </c>
      <c r="JN12" s="27" t="s">
        <v>76</v>
      </c>
      <c r="JO12" s="28">
        <v>2</v>
      </c>
      <c r="JP12" s="160"/>
      <c r="JQ12" s="18"/>
      <c r="JR12" s="6" t="s">
        <v>133</v>
      </c>
      <c r="JS12" s="163"/>
      <c r="JT12" s="166"/>
      <c r="JU12" s="88" t="s">
        <v>249</v>
      </c>
      <c r="JV12" s="169"/>
      <c r="JW12" s="154"/>
      <c r="JX12" s="151" t="s">
        <v>147</v>
      </c>
      <c r="JY12" s="26" t="s">
        <v>77</v>
      </c>
      <c r="JZ12" s="26" t="s">
        <v>75</v>
      </c>
      <c r="KA12" s="27" t="s">
        <v>76</v>
      </c>
      <c r="KB12" s="28">
        <v>2</v>
      </c>
      <c r="KC12" s="160"/>
      <c r="KD12" s="8"/>
      <c r="KE12" s="6" t="s">
        <v>136</v>
      </c>
      <c r="KF12" s="163"/>
      <c r="KG12" s="166"/>
      <c r="KH12" s="169"/>
      <c r="KI12" s="88" t="s">
        <v>251</v>
      </c>
      <c r="KJ12" s="172"/>
      <c r="KK12" s="137"/>
      <c r="KL12" s="154"/>
      <c r="KM12" s="151" t="s">
        <v>75</v>
      </c>
      <c r="KN12" s="27" t="s">
        <v>76</v>
      </c>
      <c r="KO12" s="28">
        <v>2</v>
      </c>
      <c r="KP12" s="160"/>
      <c r="KQ12" s="18"/>
      <c r="KR12" s="6" t="s">
        <v>137</v>
      </c>
      <c r="KS12" s="163"/>
      <c r="KT12" s="166"/>
      <c r="KU12" s="169"/>
      <c r="KV12" s="88" t="s">
        <v>253</v>
      </c>
      <c r="KW12" s="172"/>
      <c r="KX12" s="154"/>
      <c r="KY12" s="151" t="s">
        <v>75</v>
      </c>
      <c r="KZ12" s="27" t="s">
        <v>76</v>
      </c>
      <c r="LA12" s="28">
        <v>2</v>
      </c>
      <c r="LB12" s="160"/>
      <c r="LC12" s="8"/>
      <c r="LD12" s="6" t="s">
        <v>142</v>
      </c>
      <c r="LE12" s="163"/>
      <c r="LF12" s="166"/>
      <c r="LG12" s="169"/>
      <c r="LH12" s="134"/>
      <c r="LI12" s="134"/>
      <c r="LJ12" s="88" t="s">
        <v>161</v>
      </c>
      <c r="LK12" s="154"/>
      <c r="LL12" s="154"/>
      <c r="LM12" s="151" t="s">
        <v>75</v>
      </c>
      <c r="LN12" s="27" t="s">
        <v>76</v>
      </c>
      <c r="LO12" s="28">
        <v>2</v>
      </c>
      <c r="LP12" s="160"/>
      <c r="LQ12" s="30"/>
      <c r="LR12" s="6" t="s">
        <v>143</v>
      </c>
      <c r="LS12" s="163"/>
      <c r="LT12" s="166"/>
      <c r="LU12" s="169"/>
      <c r="LV12" s="89" t="s">
        <v>163</v>
      </c>
      <c r="LW12" s="154"/>
      <c r="LX12" s="154"/>
      <c r="LY12" s="151" t="s">
        <v>75</v>
      </c>
      <c r="LZ12" s="27" t="s">
        <v>76</v>
      </c>
      <c r="MA12" s="28">
        <v>2</v>
      </c>
      <c r="MB12" s="160"/>
      <c r="MD12" s="6" t="s">
        <v>90</v>
      </c>
      <c r="ME12" s="163"/>
      <c r="MF12" s="166"/>
      <c r="MG12" s="169"/>
      <c r="MH12" s="88" t="s">
        <v>184</v>
      </c>
      <c r="MI12" s="154"/>
      <c r="MJ12" s="151" t="s">
        <v>75</v>
      </c>
      <c r="MK12" s="82" t="str">
        <f>CONCATENATE("С 17:30 вчера по ",TEXT($M$2,"ЧЧ:ММ")," сегодня")</f>
        <v>С 17:30 вчера по 00:00 сегодня</v>
      </c>
      <c r="ML12" s="28" t="s">
        <v>282</v>
      </c>
      <c r="MM12" s="160"/>
      <c r="MN12" s="30"/>
      <c r="MO12" s="6" t="s">
        <v>91</v>
      </c>
      <c r="MP12" s="163"/>
      <c r="MQ12" s="166"/>
      <c r="MR12" s="169"/>
      <c r="MS12" s="88" t="s">
        <v>185</v>
      </c>
      <c r="MT12" s="154"/>
      <c r="MU12" s="151" t="s">
        <v>75</v>
      </c>
      <c r="MV12" s="82" t="str">
        <f>CONCATENATE("С 17:30 вчера по ",TEXT($M$2,"ЧЧ:ММ")," сегодня")</f>
        <v>С 17:30 вчера по 00:00 сегодня</v>
      </c>
      <c r="MW12" s="28" t="s">
        <v>282</v>
      </c>
      <c r="MX12" s="160"/>
      <c r="MY12" s="8"/>
      <c r="MZ12" s="6" t="s">
        <v>134</v>
      </c>
      <c r="NA12" s="163"/>
      <c r="NB12" s="166"/>
      <c r="NC12" s="169"/>
      <c r="ND12" s="89" t="s">
        <v>276</v>
      </c>
      <c r="NE12" s="154"/>
      <c r="NF12" s="151" t="s">
        <v>75</v>
      </c>
      <c r="NG12" s="27" t="s">
        <v>76</v>
      </c>
      <c r="NH12" s="28">
        <v>2</v>
      </c>
      <c r="NI12" s="160"/>
      <c r="NJ12" s="6"/>
      <c r="NK12" s="6" t="s">
        <v>135</v>
      </c>
      <c r="NL12" s="163"/>
      <c r="NM12" s="166"/>
      <c r="NN12" s="169"/>
      <c r="NO12" s="88" t="s">
        <v>277</v>
      </c>
      <c r="NP12" s="154"/>
      <c r="NQ12" s="151" t="s">
        <v>75</v>
      </c>
      <c r="NR12" s="27" t="s">
        <v>76</v>
      </c>
      <c r="NS12" s="28">
        <v>2</v>
      </c>
      <c r="NT12" s="160"/>
      <c r="NU12" s="8"/>
      <c r="NV12" s="6" t="s">
        <v>124</v>
      </c>
      <c r="NW12" s="163"/>
      <c r="NX12" s="166"/>
      <c r="NY12" s="169"/>
      <c r="NZ12" s="89" t="s">
        <v>239</v>
      </c>
      <c r="OA12" s="172"/>
      <c r="OB12" s="137"/>
      <c r="OC12" s="154"/>
      <c r="OD12" s="151" t="s">
        <v>75</v>
      </c>
      <c r="OE12" s="27" t="s">
        <v>76</v>
      </c>
      <c r="OF12" s="28">
        <v>2</v>
      </c>
      <c r="OG12" s="160"/>
      <c r="OH12" s="6"/>
      <c r="OI12" s="6" t="s">
        <v>125</v>
      </c>
      <c r="OJ12" s="163"/>
      <c r="OK12" s="166"/>
      <c r="OL12" s="169"/>
      <c r="OM12" s="89" t="s">
        <v>241</v>
      </c>
      <c r="ON12" s="172"/>
      <c r="OO12" s="154"/>
      <c r="OP12" s="151" t="s">
        <v>75</v>
      </c>
      <c r="OQ12" s="27" t="s">
        <v>76</v>
      </c>
      <c r="OR12" s="28">
        <v>2</v>
      </c>
      <c r="OS12" s="160"/>
      <c r="OT12"/>
      <c r="OU12" s="8"/>
      <c r="OV12" s="163"/>
      <c r="OW12" s="166"/>
      <c r="OX12" s="169"/>
      <c r="OY12" s="89" t="s">
        <v>310</v>
      </c>
      <c r="OZ12" s="154"/>
      <c r="PA12" s="151" t="s">
        <v>75</v>
      </c>
      <c r="PB12" s="27" t="s">
        <v>76</v>
      </c>
      <c r="PC12" s="28">
        <v>2</v>
      </c>
      <c r="PD12" s="160"/>
      <c r="PE12" s="8"/>
      <c r="PF12" s="8"/>
      <c r="PG12" s="163"/>
      <c r="PH12" s="166"/>
      <c r="PI12" s="169"/>
      <c r="PJ12" s="89" t="s">
        <v>313</v>
      </c>
      <c r="PK12" s="154"/>
      <c r="PL12" s="151" t="s">
        <v>75</v>
      </c>
      <c r="PM12" s="27" t="s">
        <v>76</v>
      </c>
      <c r="PN12" s="28">
        <v>2</v>
      </c>
      <c r="PO12" s="160"/>
      <c r="PP12"/>
      <c r="PQ12" s="130"/>
      <c r="PR12" s="163"/>
      <c r="PS12" s="166"/>
      <c r="PT12" s="169"/>
      <c r="PU12" s="89" t="s">
        <v>330</v>
      </c>
      <c r="PV12" s="154"/>
      <c r="PW12" s="151" t="s">
        <v>75</v>
      </c>
      <c r="PX12" s="27" t="s">
        <v>76</v>
      </c>
      <c r="PY12" s="28">
        <v>2</v>
      </c>
      <c r="PZ12" s="160"/>
      <c r="QA12" s="6"/>
      <c r="QB12" s="6"/>
      <c r="QC12" s="163"/>
      <c r="QD12" s="166"/>
      <c r="QE12" s="169"/>
      <c r="QF12" s="89" t="s">
        <v>333</v>
      </c>
      <c r="QG12" s="154"/>
      <c r="QH12" s="151" t="s">
        <v>75</v>
      </c>
      <c r="QI12" s="27" t="s">
        <v>76</v>
      </c>
      <c r="QJ12" s="28">
        <v>2</v>
      </c>
      <c r="QK12" s="160"/>
      <c r="QL12" s="18"/>
      <c r="QN12" s="84"/>
      <c r="QO12" s="84"/>
      <c r="QP12" s="84"/>
      <c r="QQ12" s="84"/>
      <c r="QR12" s="84"/>
      <c r="QT12" s="84"/>
      <c r="QU12" s="84"/>
      <c r="QV12" s="84"/>
      <c r="QW12" s="84"/>
      <c r="QY12" s="84"/>
      <c r="QZ12" s="84"/>
      <c r="RA12" s="84"/>
      <c r="RB12" s="84"/>
    </row>
    <row r="13" spans="1:470" x14ac:dyDescent="0.25">
      <c r="A13" s="31"/>
      <c r="B13" s="31"/>
      <c r="C13" s="164"/>
      <c r="D13" s="179"/>
      <c r="E13" s="170"/>
      <c r="F13" s="135"/>
      <c r="G13" s="32"/>
      <c r="H13" s="32"/>
      <c r="I13" s="32"/>
      <c r="J13" s="155"/>
      <c r="K13" s="155"/>
      <c r="L13" s="152"/>
      <c r="M13" s="33">
        <f>IFERROR(SUM(M15:M73),"")</f>
        <v>26</v>
      </c>
      <c r="N13" s="33">
        <f>IFERROR(SUM(N15:N73),"")</f>
        <v>33</v>
      </c>
      <c r="O13" s="182"/>
      <c r="P13" s="21"/>
      <c r="Q13" s="21"/>
      <c r="R13" s="164"/>
      <c r="S13" s="167"/>
      <c r="T13" s="170"/>
      <c r="U13" s="135"/>
      <c r="V13" s="155"/>
      <c r="W13" s="155"/>
      <c r="X13" s="152"/>
      <c r="Y13" s="33">
        <f>IFERROR(SUM(Y15:Y73),"")</f>
        <v>22</v>
      </c>
      <c r="Z13" s="33">
        <f>IFERROR(SUM(Z15:Z73),"")</f>
        <v>30</v>
      </c>
      <c r="AA13" s="161"/>
      <c r="AB13" s="31"/>
      <c r="AC13" s="31"/>
      <c r="AD13" s="164"/>
      <c r="AE13" s="167"/>
      <c r="AF13" s="170"/>
      <c r="AG13" s="135"/>
      <c r="AH13" s="155"/>
      <c r="AI13" s="152"/>
      <c r="AJ13" s="33">
        <f>IFERROR(SUM(AJ15:AJ63),"")</f>
        <v>18</v>
      </c>
      <c r="AK13" s="33">
        <f>IFERROR(SUM(AK15:AK63),"")</f>
        <v>30</v>
      </c>
      <c r="AL13" s="161"/>
      <c r="AM13" s="34"/>
      <c r="AN13" s="34"/>
      <c r="AO13" s="164"/>
      <c r="AP13" s="167"/>
      <c r="AQ13" s="170"/>
      <c r="AR13" s="135"/>
      <c r="AS13" s="155"/>
      <c r="AT13" s="152"/>
      <c r="AU13" s="33">
        <f>IFERROR(SUM(AU15:AU63),"")</f>
        <v>6</v>
      </c>
      <c r="AV13" s="33">
        <f>IFERROR(SUM(AV15:AV63),"")</f>
        <v>20</v>
      </c>
      <c r="AW13" s="161"/>
      <c r="AX13" s="7"/>
      <c r="AY13" s="7"/>
      <c r="AZ13" s="164"/>
      <c r="BA13" s="167"/>
      <c r="BB13" s="170"/>
      <c r="BC13" s="135"/>
      <c r="BD13" s="155"/>
      <c r="BE13" s="152"/>
      <c r="BF13" s="33">
        <f>IFERROR(SUM(BF15:BF20),"")</f>
        <v>3</v>
      </c>
      <c r="BG13" s="33">
        <f>IFERROR(SUM(BG15:BG20),"")</f>
        <v>4</v>
      </c>
      <c r="BH13" s="161"/>
      <c r="BI13" s="34"/>
      <c r="BJ13" s="34"/>
      <c r="BK13" s="164"/>
      <c r="BL13" s="167"/>
      <c r="BM13" s="133"/>
      <c r="BN13" s="170"/>
      <c r="BO13" s="155"/>
      <c r="BP13" s="152"/>
      <c r="BQ13" s="33">
        <f>IFERROR(SUM(BQ15:BQ72),"")</f>
        <v>5</v>
      </c>
      <c r="BR13" s="33">
        <f>IFERROR(SUM(BR15:BR72),"")</f>
        <v>17</v>
      </c>
      <c r="BS13" s="161"/>
      <c r="BT13" s="120"/>
      <c r="BU13" s="31" t="s">
        <v>92</v>
      </c>
      <c r="BV13" s="164"/>
      <c r="BW13" s="167"/>
      <c r="BX13" s="170"/>
      <c r="BY13" s="135"/>
      <c r="BZ13" s="155"/>
      <c r="CA13" s="32"/>
      <c r="CB13" s="32"/>
      <c r="CC13" s="155"/>
      <c r="CD13" s="152"/>
      <c r="CE13" s="33">
        <f>IFERROR(SUM(CE15:CE91),"")</f>
        <v>20</v>
      </c>
      <c r="CF13" s="33">
        <f>IFERROR(SUM(CF15:CF91),"")</f>
        <v>34</v>
      </c>
      <c r="CG13" s="161"/>
      <c r="CH13" s="7"/>
      <c r="CI13" s="7"/>
      <c r="CJ13" s="164"/>
      <c r="CK13" s="167"/>
      <c r="CL13" s="170"/>
      <c r="CM13" s="135"/>
      <c r="CN13" s="155"/>
      <c r="CO13" s="155"/>
      <c r="CP13" s="152"/>
      <c r="CQ13" s="33">
        <f>IFERROR(SUM(CQ15:CQ90),"")</f>
        <v>35</v>
      </c>
      <c r="CR13" s="33">
        <f>IFERROR(SUM(CR15:CR91),"")</f>
        <v>51</v>
      </c>
      <c r="CS13" s="161"/>
      <c r="CT13" s="6"/>
      <c r="CU13" s="31" t="s">
        <v>138</v>
      </c>
      <c r="CV13" s="164"/>
      <c r="CW13" s="167"/>
      <c r="CX13" s="170"/>
      <c r="CY13" s="135"/>
      <c r="CZ13" s="155"/>
      <c r="DA13" s="152"/>
      <c r="DB13" s="35">
        <f>IFERROR(SUM(DB15:DB92),"")</f>
        <v>36</v>
      </c>
      <c r="DC13" s="35">
        <f>IFERROR(SUM(DC15:DC92),"")</f>
        <v>41</v>
      </c>
      <c r="DD13" s="161"/>
      <c r="DE13" s="36"/>
      <c r="DF13" s="31" t="s">
        <v>139</v>
      </c>
      <c r="DG13" s="164"/>
      <c r="DH13" s="167"/>
      <c r="DI13" s="170"/>
      <c r="DJ13" s="135"/>
      <c r="DK13" s="155"/>
      <c r="DL13" s="152"/>
      <c r="DM13" s="35">
        <f>IFERROR(SUM(DM15:DM92),"")</f>
        <v>43</v>
      </c>
      <c r="DN13" s="35">
        <f>IFERROR(SUM(DN15:DN95),"")</f>
        <v>48</v>
      </c>
      <c r="DO13" s="161"/>
      <c r="DP13" s="31"/>
      <c r="DQ13" s="31"/>
      <c r="DR13" s="164"/>
      <c r="DS13" s="167"/>
      <c r="DT13" s="170"/>
      <c r="DU13" s="135"/>
      <c r="DV13" s="155"/>
      <c r="DW13" s="152"/>
      <c r="DX13" s="33">
        <f>IFERROR(SUM(DX15:DX101),"")</f>
        <v>35</v>
      </c>
      <c r="DY13" s="33">
        <f>IFERROR(SUM(DY15:DY101),"")</f>
        <v>85</v>
      </c>
      <c r="DZ13" s="161"/>
      <c r="EA13" s="7"/>
      <c r="EB13" s="31" t="s">
        <v>85</v>
      </c>
      <c r="EC13" s="164"/>
      <c r="ED13" s="167"/>
      <c r="EE13" s="170"/>
      <c r="EF13" s="135"/>
      <c r="EG13" s="155"/>
      <c r="EH13" s="152"/>
      <c r="EI13" s="33">
        <f>IFERROR(SUM(EI15:EI103),"")</f>
        <v>33</v>
      </c>
      <c r="EJ13" s="33">
        <f>IFERROR(SUM(EJ15:EJ112),"")</f>
        <v>79</v>
      </c>
      <c r="EK13" s="161"/>
      <c r="EL13" s="31"/>
      <c r="EM13" s="31" t="s">
        <v>88</v>
      </c>
      <c r="EN13" s="164"/>
      <c r="EO13" s="167"/>
      <c r="EP13" s="170"/>
      <c r="EQ13" s="155"/>
      <c r="ER13" s="128"/>
      <c r="ES13" s="128"/>
      <c r="ET13" s="78" t="s">
        <v>279</v>
      </c>
      <c r="EU13" s="78" t="s">
        <v>279</v>
      </c>
      <c r="EV13" s="155"/>
      <c r="EW13" s="152"/>
      <c r="EX13" s="33">
        <f>IFERROR(SUM(EX15:EX115),"")</f>
        <v>42</v>
      </c>
      <c r="EY13" s="33">
        <f>IFERROR(SUM(EY15:EY199),"")</f>
        <v>59</v>
      </c>
      <c r="EZ13" s="161"/>
      <c r="FA13" s="10"/>
      <c r="FB13" s="31" t="s">
        <v>89</v>
      </c>
      <c r="FC13" s="164"/>
      <c r="FD13" s="167"/>
      <c r="FE13" s="170"/>
      <c r="FF13" s="155"/>
      <c r="FG13" s="155"/>
      <c r="FH13" s="152"/>
      <c r="FI13" s="33">
        <f>IFERROR(SUM(FI15:FI114),"")</f>
        <v>40</v>
      </c>
      <c r="FJ13" s="33">
        <f>IFERROR(SUM(FJ15:FJ115),"")</f>
        <v>59</v>
      </c>
      <c r="FK13" s="161"/>
      <c r="FL13" s="6"/>
      <c r="FM13" s="31" t="s">
        <v>140</v>
      </c>
      <c r="FN13" s="164"/>
      <c r="FO13" s="167"/>
      <c r="FP13" s="170"/>
      <c r="FQ13" s="135"/>
      <c r="FR13" s="155"/>
      <c r="FS13" s="152"/>
      <c r="FT13" s="125"/>
      <c r="FU13" s="125"/>
      <c r="FV13" s="33">
        <f>IFERROR(SUM(FV15:FV67),"")</f>
        <v>18</v>
      </c>
      <c r="FW13" s="33">
        <f>IFERROR(SUM(FW15:FW67),"")</f>
        <v>32</v>
      </c>
      <c r="FX13" s="161"/>
      <c r="FY13" s="36"/>
      <c r="FZ13" s="31" t="s">
        <v>141</v>
      </c>
      <c r="GA13" s="164"/>
      <c r="GB13" s="167"/>
      <c r="GC13" s="170"/>
      <c r="GD13" s="135"/>
      <c r="GE13" s="155"/>
      <c r="GF13" s="152"/>
      <c r="GG13" s="33">
        <f>IFERROR(SUM(GG15:GG67),"")</f>
        <v>28</v>
      </c>
      <c r="GH13" s="33">
        <f>IFERROR(SUM(GH15:GH67),"")</f>
        <v>49</v>
      </c>
      <c r="GI13" s="161"/>
      <c r="GJ13" s="7"/>
      <c r="GK13" s="31" t="s">
        <v>128</v>
      </c>
      <c r="GL13" s="164"/>
      <c r="GM13" s="167"/>
      <c r="GN13" s="170"/>
      <c r="GO13" s="135"/>
      <c r="GP13" s="155"/>
      <c r="GQ13" s="152"/>
      <c r="GR13" s="33">
        <f>IFERROR(SUM(GR15:GR39),"")</f>
        <v>12</v>
      </c>
      <c r="GS13" s="33">
        <f>IFERROR(SUM(GS15:GS43),"")</f>
        <v>23</v>
      </c>
      <c r="GT13" s="161"/>
      <c r="GU13" s="36"/>
      <c r="GV13" s="31" t="s">
        <v>129</v>
      </c>
      <c r="GW13" s="164"/>
      <c r="GX13" s="167"/>
      <c r="GY13" s="170"/>
      <c r="GZ13" s="135"/>
      <c r="HA13" s="155"/>
      <c r="HB13" s="152"/>
      <c r="HC13" s="33">
        <f>IFERROR(SUM(HC15:HC73),"")</f>
        <v>6</v>
      </c>
      <c r="HD13" s="33">
        <f>IFERROR(SUM(HD15:HD42),"")</f>
        <v>10</v>
      </c>
      <c r="HE13" s="161"/>
      <c r="HF13" s="7"/>
      <c r="HG13" s="31" t="s">
        <v>130</v>
      </c>
      <c r="HH13" s="164"/>
      <c r="HI13" s="167"/>
      <c r="HJ13" s="170"/>
      <c r="HK13" s="135"/>
      <c r="HL13" s="173"/>
      <c r="HM13" s="155"/>
      <c r="HN13" s="152"/>
      <c r="HO13" s="85" t="s">
        <v>297</v>
      </c>
      <c r="HP13" s="33">
        <f>IFERROR(SUM(HP15:HP48),"")</f>
        <v>6</v>
      </c>
      <c r="HQ13" s="33">
        <f>IFERROR(SUM(HQ15:HQ50),"")</f>
        <v>10</v>
      </c>
      <c r="HR13" s="161"/>
      <c r="HS13" s="10"/>
      <c r="HT13" s="31" t="s">
        <v>131</v>
      </c>
      <c r="HU13" s="164"/>
      <c r="HV13" s="167"/>
      <c r="HW13" s="170"/>
      <c r="HX13" s="135"/>
      <c r="HY13" s="173"/>
      <c r="HZ13" s="155"/>
      <c r="IA13" s="152"/>
      <c r="IB13" s="33">
        <f>IFERROR(SUM(IB15:IB51),"")</f>
        <v>7</v>
      </c>
      <c r="IC13" s="33">
        <f>IFERROR(SUM(IC15:IC52),"")</f>
        <v>8</v>
      </c>
      <c r="ID13" s="161"/>
      <c r="IE13" s="7"/>
      <c r="IF13" s="31" t="s">
        <v>126</v>
      </c>
      <c r="IG13" s="164"/>
      <c r="IH13" s="167"/>
      <c r="II13" s="170"/>
      <c r="IJ13" s="135"/>
      <c r="IK13" s="173"/>
      <c r="IL13" s="155"/>
      <c r="IM13" s="152"/>
      <c r="IN13" s="85" t="s">
        <v>298</v>
      </c>
      <c r="IO13" s="33">
        <f>IFERROR(SUM(IO15:IO39),"")</f>
        <v>0</v>
      </c>
      <c r="IP13" s="33">
        <f>IFERROR(SUM(IP15:IP40),"")</f>
        <v>0</v>
      </c>
      <c r="IQ13" s="161"/>
      <c r="IR13" s="7"/>
      <c r="IS13" s="31" t="s">
        <v>127</v>
      </c>
      <c r="IT13" s="164"/>
      <c r="IU13" s="167"/>
      <c r="IV13" s="170"/>
      <c r="IW13" s="135"/>
      <c r="IX13" s="173"/>
      <c r="IY13" s="155"/>
      <c r="IZ13" s="152"/>
      <c r="JA13" s="33">
        <f>IFERROR(SUM(JA15:JA41),"")</f>
        <v>0</v>
      </c>
      <c r="JB13" s="33">
        <f>IFERROR(SUM(JB15:JB60),"")</f>
        <v>0</v>
      </c>
      <c r="JC13" s="161"/>
      <c r="JD13" s="31"/>
      <c r="JE13" s="31" t="s">
        <v>132</v>
      </c>
      <c r="JF13" s="164"/>
      <c r="JG13" s="167"/>
      <c r="JH13" s="133"/>
      <c r="JI13" s="170"/>
      <c r="JJ13" s="155"/>
      <c r="JK13" s="152"/>
      <c r="JL13" s="33"/>
      <c r="JM13" s="33"/>
      <c r="JN13" s="33">
        <f>IFERROR(SUM(JN15:JN56),"")</f>
        <v>37</v>
      </c>
      <c r="JO13" s="33">
        <f>IFERROR(SUM(JO15:JO55),"")</f>
        <v>48</v>
      </c>
      <c r="JP13" s="161"/>
      <c r="JQ13" s="10"/>
      <c r="JR13" s="31" t="s">
        <v>133</v>
      </c>
      <c r="JS13" s="164"/>
      <c r="JT13" s="167"/>
      <c r="JU13" s="133"/>
      <c r="JV13" s="170"/>
      <c r="JW13" s="155"/>
      <c r="JX13" s="152"/>
      <c r="JY13" s="33"/>
      <c r="JZ13" s="33"/>
      <c r="KA13" s="33">
        <f>IFERROR(SUM(KA15:KA59),"")</f>
        <v>50</v>
      </c>
      <c r="KB13" s="33">
        <f>IFERROR(SUM(KB15:KB54),"")</f>
        <v>29</v>
      </c>
      <c r="KC13" s="161"/>
      <c r="KD13" s="7"/>
      <c r="KE13" s="31" t="s">
        <v>136</v>
      </c>
      <c r="KF13" s="164"/>
      <c r="KG13" s="167"/>
      <c r="KH13" s="170"/>
      <c r="KI13" s="135"/>
      <c r="KJ13" s="173"/>
      <c r="KK13" s="85" t="s">
        <v>300</v>
      </c>
      <c r="KL13" s="155"/>
      <c r="KM13" s="152"/>
      <c r="KN13" s="33">
        <f>IFERROR(SUM(KN15:KN40),"")</f>
        <v>6</v>
      </c>
      <c r="KO13" s="33">
        <f>IFERROR(SUM(KO15:KO43),"")</f>
        <v>4</v>
      </c>
      <c r="KP13" s="161"/>
      <c r="KQ13" s="10"/>
      <c r="KR13" s="31" t="s">
        <v>137</v>
      </c>
      <c r="KS13" s="164"/>
      <c r="KT13" s="167"/>
      <c r="KU13" s="170"/>
      <c r="KV13" s="135"/>
      <c r="KW13" s="173"/>
      <c r="KX13" s="155"/>
      <c r="KY13" s="152"/>
      <c r="KZ13" s="33">
        <f>IFERROR(SUM(KZ15:KZ47),"")</f>
        <v>8</v>
      </c>
      <c r="LA13" s="33">
        <f>IFERROR(SUM(LA15:LA60),"")</f>
        <v>9</v>
      </c>
      <c r="LB13" s="161"/>
      <c r="LC13" s="7"/>
      <c r="LD13" s="31" t="s">
        <v>142</v>
      </c>
      <c r="LE13" s="164"/>
      <c r="LF13" s="167"/>
      <c r="LG13" s="170"/>
      <c r="LH13" s="135"/>
      <c r="LI13" s="135"/>
      <c r="LJ13" s="135"/>
      <c r="LK13" s="155"/>
      <c r="LL13" s="155"/>
      <c r="LM13" s="152"/>
      <c r="LN13" s="33">
        <f>IFERROR(SUM(LN15:LN230),"")</f>
        <v>38</v>
      </c>
      <c r="LO13" s="33">
        <f>IFERROR(SUM(LO15:LO145),"")</f>
        <v>70</v>
      </c>
      <c r="LP13" s="161"/>
      <c r="LQ13" s="36"/>
      <c r="LR13" s="31" t="s">
        <v>143</v>
      </c>
      <c r="LS13" s="164"/>
      <c r="LT13" s="167"/>
      <c r="LU13" s="170"/>
      <c r="LV13" s="135"/>
      <c r="LW13" s="155"/>
      <c r="LX13" s="155"/>
      <c r="LY13" s="152"/>
      <c r="LZ13" s="33">
        <f>IFERROR(SUM(LZ15:LZ144),"")</f>
        <v>41</v>
      </c>
      <c r="MA13" s="33">
        <f>IFERROR(SUM(MA15:MA157),"")</f>
        <v>55</v>
      </c>
      <c r="MB13" s="161"/>
      <c r="MD13" s="31" t="s">
        <v>90</v>
      </c>
      <c r="ME13" s="164"/>
      <c r="MF13" s="167"/>
      <c r="MG13" s="170"/>
      <c r="MH13" s="135"/>
      <c r="MI13" s="155"/>
      <c r="MJ13" s="152"/>
      <c r="MK13" s="33">
        <f>IFERROR(SUM(MK15:MK74),"")</f>
        <v>0</v>
      </c>
      <c r="ML13" s="33">
        <f>IFERROR(SUM(ML15:ML74),"")</f>
        <v>0</v>
      </c>
      <c r="MM13" s="161"/>
      <c r="MN13" s="36"/>
      <c r="MO13" s="31" t="s">
        <v>91</v>
      </c>
      <c r="MP13" s="164"/>
      <c r="MQ13" s="167"/>
      <c r="MR13" s="170"/>
      <c r="MS13" s="135"/>
      <c r="MT13" s="155"/>
      <c r="MU13" s="152"/>
      <c r="MV13" s="33">
        <f>IFERROR(SUM(MV15:MV80),"")</f>
        <v>0</v>
      </c>
      <c r="MW13" s="33">
        <f>IFERROR(SUM(MW15:MW80),"")</f>
        <v>0</v>
      </c>
      <c r="MX13" s="161"/>
      <c r="MY13" s="7"/>
      <c r="MZ13" s="31" t="s">
        <v>134</v>
      </c>
      <c r="NA13" s="164"/>
      <c r="NB13" s="167"/>
      <c r="NC13" s="170"/>
      <c r="ND13" s="135"/>
      <c r="NE13" s="155"/>
      <c r="NF13" s="152"/>
      <c r="NG13" s="33">
        <f>IFERROR(SUM(NG15:NG27),"")</f>
        <v>0</v>
      </c>
      <c r="NH13" s="33">
        <f>IFERROR(SUM(NH15:NH27),"")</f>
        <v>0</v>
      </c>
      <c r="NI13" s="161"/>
      <c r="NJ13" s="7"/>
      <c r="NK13" s="31" t="s">
        <v>135</v>
      </c>
      <c r="NL13" s="164"/>
      <c r="NM13" s="167"/>
      <c r="NN13" s="170"/>
      <c r="NO13" s="135"/>
      <c r="NP13" s="155"/>
      <c r="NQ13" s="152"/>
      <c r="NR13" s="33">
        <f>IFERROR(SUM(NR15:NR27),"")</f>
        <v>0</v>
      </c>
      <c r="NS13" s="33">
        <f>IFERROR(SUM(NS15:NS27),"")</f>
        <v>0</v>
      </c>
      <c r="NT13" s="161"/>
      <c r="NU13" s="7"/>
      <c r="NV13" s="31" t="s">
        <v>124</v>
      </c>
      <c r="NW13" s="164"/>
      <c r="NX13" s="167"/>
      <c r="NY13" s="170"/>
      <c r="NZ13" s="135"/>
      <c r="OA13" s="173"/>
      <c r="OB13" s="85" t="s">
        <v>301</v>
      </c>
      <c r="OC13" s="155"/>
      <c r="OD13" s="152"/>
      <c r="OE13" s="33">
        <f>IFERROR(SUM(OE15:OE97),"")</f>
        <v>1</v>
      </c>
      <c r="OF13" s="33">
        <f>IFERROR(SUM(OF15:OF125),"")</f>
        <v>19</v>
      </c>
      <c r="OG13" s="161"/>
      <c r="OH13" s="7"/>
      <c r="OI13" s="31" t="s">
        <v>125</v>
      </c>
      <c r="OJ13" s="164"/>
      <c r="OK13" s="167"/>
      <c r="OL13" s="170"/>
      <c r="OM13" s="135"/>
      <c r="ON13" s="173"/>
      <c r="OO13" s="155"/>
      <c r="OP13" s="152"/>
      <c r="OQ13" s="33">
        <f>IFERROR(SUM(OQ15:OQ41),"")</f>
        <v>3</v>
      </c>
      <c r="OR13" s="33">
        <f>IFERROR(SUM(OR15:OR46),"")</f>
        <v>25</v>
      </c>
      <c r="OS13" s="161"/>
      <c r="OU13" s="7"/>
      <c r="OV13" s="164"/>
      <c r="OW13" s="167"/>
      <c r="OX13" s="170"/>
      <c r="OY13" s="135"/>
      <c r="OZ13" s="155"/>
      <c r="PA13" s="152"/>
      <c r="PB13" s="33">
        <f>IFERROR(SUM(PB15:PB114),"")</f>
        <v>0</v>
      </c>
      <c r="PC13" s="33">
        <f>IFERROR(SUM(PC15:PC142),"")</f>
        <v>1</v>
      </c>
      <c r="PD13" s="161"/>
      <c r="PE13" s="7"/>
      <c r="PF13" s="7"/>
      <c r="PG13" s="164"/>
      <c r="PH13" s="167"/>
      <c r="PI13" s="170"/>
      <c r="PJ13" s="135"/>
      <c r="PK13" s="155"/>
      <c r="PL13" s="152"/>
      <c r="PM13" s="33">
        <f>IFERROR(SUM(PM15:PM58),"")</f>
        <v>4</v>
      </c>
      <c r="PN13" s="33">
        <f>IFERROR(SUM(PN15:PN63),"")</f>
        <v>0</v>
      </c>
      <c r="PO13" s="161"/>
      <c r="PQ13" s="131"/>
      <c r="PR13" s="164"/>
      <c r="PS13" s="167"/>
      <c r="PT13" s="170"/>
      <c r="PU13" s="135"/>
      <c r="PV13" s="155"/>
      <c r="PW13" s="152"/>
      <c r="PX13" s="33">
        <f>IFERROR(SUM(PX15:PX36),"")</f>
        <v>8</v>
      </c>
      <c r="PY13" s="33">
        <f>IFERROR(SUM(PY15:PY36),"")</f>
        <v>27</v>
      </c>
      <c r="PZ13" s="161"/>
      <c r="QA13" s="7"/>
      <c r="QB13" s="31"/>
      <c r="QC13" s="164"/>
      <c r="QD13" s="167"/>
      <c r="QE13" s="170"/>
      <c r="QF13" s="135"/>
      <c r="QG13" s="155"/>
      <c r="QH13" s="152"/>
      <c r="QI13" s="33">
        <f>IFERROR(SUM(QI15:QI36),"")</f>
        <v>1</v>
      </c>
      <c r="QJ13" s="33">
        <f>IFERROR(SUM(QJ15:QJ36),"")</f>
        <v>19</v>
      </c>
      <c r="QK13" s="161"/>
      <c r="QL13" s="10"/>
    </row>
    <row r="14" spans="1:470" ht="15" hidden="1" customHeight="1" x14ac:dyDescent="0.25">
      <c r="A14" s="31"/>
      <c r="B14" s="31"/>
      <c r="C14" s="132"/>
      <c r="D14" s="140"/>
      <c r="E14" s="135"/>
      <c r="F14" s="135"/>
      <c r="G14" s="56"/>
      <c r="H14" s="56"/>
      <c r="I14" s="56"/>
      <c r="J14" s="128"/>
      <c r="K14" s="128" t="s">
        <v>302</v>
      </c>
      <c r="L14" s="125"/>
      <c r="M14" s="33" t="s">
        <v>303</v>
      </c>
      <c r="N14" s="33"/>
      <c r="O14" s="141"/>
      <c r="P14" s="21"/>
      <c r="Q14" s="21"/>
      <c r="R14" s="132"/>
      <c r="S14" s="133"/>
      <c r="T14" s="135"/>
      <c r="U14" s="135"/>
      <c r="V14" s="128"/>
      <c r="W14" s="128" t="s">
        <v>302</v>
      </c>
      <c r="X14" s="125"/>
      <c r="Y14" s="33" t="s">
        <v>303</v>
      </c>
      <c r="Z14" s="33"/>
      <c r="AA14" s="131"/>
      <c r="AB14" s="31"/>
      <c r="AC14" s="31"/>
      <c r="AD14" s="132"/>
      <c r="AE14" s="133"/>
      <c r="AF14" s="135"/>
      <c r="AG14" s="135"/>
      <c r="AH14" s="128" t="s">
        <v>302</v>
      </c>
      <c r="AI14" s="125"/>
      <c r="AJ14" s="33" t="s">
        <v>303</v>
      </c>
      <c r="AK14" s="33"/>
      <c r="AL14" s="131"/>
      <c r="AM14" s="34"/>
      <c r="AN14" s="34"/>
      <c r="AO14" s="132"/>
      <c r="AP14" s="133"/>
      <c r="AQ14" s="135"/>
      <c r="AR14" s="135"/>
      <c r="AS14" s="128" t="s">
        <v>302</v>
      </c>
      <c r="AT14" s="125"/>
      <c r="AU14" s="33" t="s">
        <v>303</v>
      </c>
      <c r="AV14" s="33"/>
      <c r="AW14" s="131"/>
      <c r="AX14" s="7"/>
      <c r="AY14" s="7"/>
      <c r="AZ14" s="132"/>
      <c r="BA14" s="133"/>
      <c r="BB14" s="135"/>
      <c r="BC14" s="135"/>
      <c r="BD14" s="128" t="s">
        <v>302</v>
      </c>
      <c r="BE14" s="125"/>
      <c r="BF14" s="33" t="s">
        <v>303</v>
      </c>
      <c r="BG14" s="33"/>
      <c r="BH14" s="131"/>
      <c r="BI14" s="34"/>
      <c r="BJ14" s="34"/>
      <c r="BK14" s="132"/>
      <c r="BL14" s="133"/>
      <c r="BM14" s="133"/>
      <c r="BN14" s="135"/>
      <c r="BO14" s="128" t="s">
        <v>302</v>
      </c>
      <c r="BP14" s="125"/>
      <c r="BQ14" s="33" t="s">
        <v>303</v>
      </c>
      <c r="BR14" s="33"/>
      <c r="BS14" s="131"/>
      <c r="BT14" s="120"/>
      <c r="BU14" s="31" t="s">
        <v>92</v>
      </c>
      <c r="BV14" s="132"/>
      <c r="BW14" s="133"/>
      <c r="BX14" s="135"/>
      <c r="BY14" s="135"/>
      <c r="BZ14" s="128"/>
      <c r="CA14" s="56"/>
      <c r="CB14" s="56"/>
      <c r="CC14" s="128" t="s">
        <v>302</v>
      </c>
      <c r="CD14" s="125"/>
      <c r="CE14" s="33" t="s">
        <v>303</v>
      </c>
      <c r="CF14" s="33"/>
      <c r="CG14" s="131"/>
      <c r="CH14" s="7"/>
      <c r="CI14" s="7"/>
      <c r="CJ14" s="132"/>
      <c r="CK14" s="133"/>
      <c r="CL14" s="135"/>
      <c r="CM14" s="135"/>
      <c r="CN14" s="128"/>
      <c r="CO14" s="128" t="s">
        <v>302</v>
      </c>
      <c r="CP14" s="125"/>
      <c r="CQ14" s="33" t="s">
        <v>303</v>
      </c>
      <c r="CR14" s="33"/>
      <c r="CS14" s="131"/>
      <c r="CT14" s="6"/>
      <c r="CU14" s="31" t="s">
        <v>138</v>
      </c>
      <c r="CV14" s="132"/>
      <c r="CW14" s="133"/>
      <c r="CX14" s="135"/>
      <c r="CY14" s="135"/>
      <c r="CZ14" s="128" t="s">
        <v>302</v>
      </c>
      <c r="DA14" s="125"/>
      <c r="DB14" s="33" t="s">
        <v>303</v>
      </c>
      <c r="DC14" s="35"/>
      <c r="DD14" s="131"/>
      <c r="DE14" s="36"/>
      <c r="DF14" s="31"/>
      <c r="DG14" s="132"/>
      <c r="DH14" s="133"/>
      <c r="DI14" s="135"/>
      <c r="DJ14" s="135"/>
      <c r="DK14" s="128" t="s">
        <v>302</v>
      </c>
      <c r="DL14" s="125"/>
      <c r="DM14" s="33" t="s">
        <v>303</v>
      </c>
      <c r="DN14" s="35"/>
      <c r="DO14" s="131"/>
      <c r="DP14" s="31"/>
      <c r="DQ14" s="31"/>
      <c r="DR14" s="132"/>
      <c r="DS14" s="133"/>
      <c r="DT14" s="135"/>
      <c r="DU14" s="135"/>
      <c r="DV14" s="128" t="s">
        <v>302</v>
      </c>
      <c r="DW14" s="125"/>
      <c r="DX14" s="33" t="s">
        <v>303</v>
      </c>
      <c r="DY14" s="33"/>
      <c r="DZ14" s="131"/>
      <c r="EA14" s="7"/>
      <c r="EB14" s="31"/>
      <c r="EC14" s="132"/>
      <c r="ED14" s="133"/>
      <c r="EE14" s="135"/>
      <c r="EF14" s="135"/>
      <c r="EG14" s="128" t="s">
        <v>302</v>
      </c>
      <c r="EH14" s="125"/>
      <c r="EI14" s="33" t="s">
        <v>303</v>
      </c>
      <c r="EJ14" s="33"/>
      <c r="EK14" s="131"/>
      <c r="EL14" s="31"/>
      <c r="EM14" s="31"/>
      <c r="EN14" s="132"/>
      <c r="EO14" s="133"/>
      <c r="EP14" s="135"/>
      <c r="EQ14" s="128"/>
      <c r="ER14" s="128"/>
      <c r="ES14" s="128"/>
      <c r="ET14" s="89" t="s">
        <v>181</v>
      </c>
      <c r="EU14" s="89" t="s">
        <v>183</v>
      </c>
      <c r="EV14" s="128" t="s">
        <v>302</v>
      </c>
      <c r="EW14" s="125"/>
      <c r="EX14" s="33" t="s">
        <v>303</v>
      </c>
      <c r="EY14" s="33"/>
      <c r="EZ14" s="131"/>
      <c r="FA14" s="10"/>
      <c r="FB14" s="31"/>
      <c r="FC14" s="132"/>
      <c r="FD14" s="133"/>
      <c r="FE14" s="135"/>
      <c r="FF14" s="128"/>
      <c r="FG14" s="128" t="s">
        <v>302</v>
      </c>
      <c r="FH14" s="125"/>
      <c r="FI14" s="33" t="s">
        <v>303</v>
      </c>
      <c r="FJ14" s="33"/>
      <c r="FK14" s="131"/>
      <c r="FL14" s="6"/>
      <c r="FM14" s="31"/>
      <c r="FN14" s="132"/>
      <c r="FO14" s="133"/>
      <c r="FP14" s="135"/>
      <c r="FQ14" s="135"/>
      <c r="FR14" s="128" t="s">
        <v>302</v>
      </c>
      <c r="FS14" s="125"/>
      <c r="FT14" s="125"/>
      <c r="FU14" s="125"/>
      <c r="FV14" s="33" t="s">
        <v>303</v>
      </c>
      <c r="FW14" s="33"/>
      <c r="FX14" s="131"/>
      <c r="FY14" s="36"/>
      <c r="FZ14" s="31"/>
      <c r="GA14" s="132"/>
      <c r="GB14" s="133"/>
      <c r="GC14" s="135"/>
      <c r="GD14" s="135"/>
      <c r="GE14" s="128" t="s">
        <v>302</v>
      </c>
      <c r="GF14" s="125"/>
      <c r="GG14" s="33" t="s">
        <v>303</v>
      </c>
      <c r="GH14" s="33"/>
      <c r="GI14" s="131"/>
      <c r="GJ14" s="7"/>
      <c r="GK14" s="31"/>
      <c r="GL14" s="132"/>
      <c r="GM14" s="133"/>
      <c r="GN14" s="135"/>
      <c r="GO14" s="135"/>
      <c r="GP14" s="128" t="s">
        <v>302</v>
      </c>
      <c r="GQ14" s="125"/>
      <c r="GR14" s="33" t="s">
        <v>303</v>
      </c>
      <c r="GS14" s="33"/>
      <c r="GT14" s="131"/>
      <c r="GU14" s="36"/>
      <c r="GV14" s="31"/>
      <c r="GW14" s="132"/>
      <c r="GX14" s="133"/>
      <c r="GY14" s="135"/>
      <c r="GZ14" s="135"/>
      <c r="HA14" s="128" t="s">
        <v>302</v>
      </c>
      <c r="HB14" s="125"/>
      <c r="HC14" s="33" t="s">
        <v>303</v>
      </c>
      <c r="HD14" s="33"/>
      <c r="HE14" s="131"/>
      <c r="HF14" s="7"/>
      <c r="HG14" s="31"/>
      <c r="HH14" s="132"/>
      <c r="HI14" s="133"/>
      <c r="HJ14" s="135"/>
      <c r="HK14" s="135"/>
      <c r="HL14" s="138"/>
      <c r="HM14" s="128" t="s">
        <v>302</v>
      </c>
      <c r="HN14" s="125"/>
      <c r="HP14" s="33" t="s">
        <v>303</v>
      </c>
      <c r="HQ14" s="33"/>
      <c r="HR14" s="131"/>
      <c r="HS14" s="10"/>
      <c r="HT14" s="31"/>
      <c r="HU14" s="132"/>
      <c r="HV14" s="133"/>
      <c r="HW14" s="135"/>
      <c r="HX14" s="135"/>
      <c r="HY14" s="138"/>
      <c r="HZ14" s="128" t="s">
        <v>302</v>
      </c>
      <c r="IA14" s="125"/>
      <c r="IB14" s="33" t="s">
        <v>303</v>
      </c>
      <c r="IC14" s="33"/>
      <c r="ID14" s="131"/>
      <c r="IE14" s="7"/>
      <c r="IF14" s="31"/>
      <c r="IG14" s="132"/>
      <c r="IH14" s="133"/>
      <c r="II14" s="135"/>
      <c r="IJ14" s="135"/>
      <c r="IK14" s="138"/>
      <c r="IL14" s="128" t="s">
        <v>302</v>
      </c>
      <c r="IM14" s="125"/>
      <c r="IO14" s="33" t="s">
        <v>303</v>
      </c>
      <c r="IP14" s="33"/>
      <c r="IQ14" s="131"/>
      <c r="IR14" s="7"/>
      <c r="IS14" s="31"/>
      <c r="IT14" s="132"/>
      <c r="IU14" s="133"/>
      <c r="IV14" s="135"/>
      <c r="IW14" s="135"/>
      <c r="IX14" s="138"/>
      <c r="IY14" s="128" t="s">
        <v>302</v>
      </c>
      <c r="IZ14" s="125"/>
      <c r="JA14" s="33" t="s">
        <v>303</v>
      </c>
      <c r="JB14" s="33"/>
      <c r="JC14" s="131"/>
      <c r="JD14" s="31"/>
      <c r="JE14" s="31"/>
      <c r="JF14" s="132"/>
      <c r="JG14" s="133"/>
      <c r="JH14" s="133"/>
      <c r="JI14" s="135"/>
      <c r="JJ14" s="128" t="s">
        <v>302</v>
      </c>
      <c r="JK14" s="125"/>
      <c r="JL14" s="33"/>
      <c r="JM14" s="33"/>
      <c r="JN14" s="33" t="s">
        <v>303</v>
      </c>
      <c r="JO14" s="33"/>
      <c r="JP14" s="131"/>
      <c r="JQ14" s="10"/>
      <c r="JR14" s="31"/>
      <c r="JS14" s="132"/>
      <c r="JT14" s="133"/>
      <c r="JU14" s="133"/>
      <c r="JV14" s="135"/>
      <c r="JW14" s="128" t="s">
        <v>304</v>
      </c>
      <c r="JX14" s="125"/>
      <c r="JY14" s="33"/>
      <c r="JZ14" s="33"/>
      <c r="KA14" s="33" t="s">
        <v>303</v>
      </c>
      <c r="KB14" s="33"/>
      <c r="KC14" s="131"/>
      <c r="KD14" s="7"/>
      <c r="KE14" s="31"/>
      <c r="KF14" s="132"/>
      <c r="KG14" s="133"/>
      <c r="KH14" s="135"/>
      <c r="KI14" s="135"/>
      <c r="KJ14" s="138"/>
      <c r="KL14" s="128" t="s">
        <v>302</v>
      </c>
      <c r="KM14" s="125"/>
      <c r="KN14" s="33" t="s">
        <v>303</v>
      </c>
      <c r="KO14" s="33"/>
      <c r="KP14" s="131"/>
      <c r="KQ14" s="10"/>
      <c r="KR14" s="31"/>
      <c r="KS14" s="132"/>
      <c r="KT14" s="133"/>
      <c r="KU14" s="135"/>
      <c r="KV14" s="135"/>
      <c r="KW14" s="138"/>
      <c r="KX14" s="128" t="s">
        <v>302</v>
      </c>
      <c r="KY14" s="125"/>
      <c r="KZ14" s="33" t="s">
        <v>303</v>
      </c>
      <c r="LA14" s="33"/>
      <c r="LB14" s="131"/>
      <c r="LC14" s="7"/>
      <c r="LD14" s="31"/>
      <c r="LE14" s="132"/>
      <c r="LF14" s="133"/>
      <c r="LG14" s="135"/>
      <c r="LH14" s="135"/>
      <c r="LI14" s="135"/>
      <c r="LJ14" s="135"/>
      <c r="LK14" s="128"/>
      <c r="LL14" s="128" t="s">
        <v>302</v>
      </c>
      <c r="LM14" s="125"/>
      <c r="LN14" s="33" t="s">
        <v>303</v>
      </c>
      <c r="LO14" s="33"/>
      <c r="LP14" s="131"/>
      <c r="LQ14" s="36"/>
      <c r="LR14" s="31"/>
      <c r="LS14" s="132"/>
      <c r="LT14" s="133"/>
      <c r="LU14" s="135"/>
      <c r="LV14" s="135"/>
      <c r="LW14" s="128"/>
      <c r="LX14" s="128" t="s">
        <v>302</v>
      </c>
      <c r="LY14" s="125"/>
      <c r="LZ14" s="33" t="s">
        <v>303</v>
      </c>
      <c r="MA14" s="33"/>
      <c r="MB14" s="131"/>
      <c r="MD14" s="31"/>
      <c r="ME14" s="132"/>
      <c r="MF14" s="133"/>
      <c r="MG14" s="135"/>
      <c r="MH14" s="135"/>
      <c r="MI14" s="128" t="s">
        <v>302</v>
      </c>
      <c r="MJ14" s="125"/>
      <c r="MK14" s="33" t="s">
        <v>303</v>
      </c>
      <c r="ML14" s="33"/>
      <c r="MM14" s="131"/>
      <c r="MN14" s="36"/>
      <c r="MO14" s="31"/>
      <c r="MP14" s="132"/>
      <c r="MQ14" s="133"/>
      <c r="MR14" s="135"/>
      <c r="MS14" s="135"/>
      <c r="MT14" s="128" t="s">
        <v>302</v>
      </c>
      <c r="MU14" s="125"/>
      <c r="MV14" s="33" t="s">
        <v>303</v>
      </c>
      <c r="MW14" s="33"/>
      <c r="MX14" s="131"/>
      <c r="MY14" s="7"/>
      <c r="MZ14" s="31"/>
      <c r="NA14" s="132"/>
      <c r="NB14" s="133"/>
      <c r="NC14" s="135"/>
      <c r="ND14" s="135"/>
      <c r="NE14" s="128" t="s">
        <v>302</v>
      </c>
      <c r="NF14" s="125"/>
      <c r="NG14" s="33" t="s">
        <v>303</v>
      </c>
      <c r="NH14" s="33"/>
      <c r="NI14" s="131"/>
      <c r="NJ14" s="7"/>
      <c r="NK14" s="31"/>
      <c r="NL14" s="132"/>
      <c r="NM14" s="133"/>
      <c r="NN14" s="135"/>
      <c r="NO14" s="135"/>
      <c r="NP14" s="128" t="s">
        <v>302</v>
      </c>
      <c r="NQ14" s="125"/>
      <c r="NR14" s="33" t="s">
        <v>303</v>
      </c>
      <c r="NS14" s="33"/>
      <c r="NT14" s="131"/>
      <c r="NU14" s="7"/>
      <c r="NV14" s="31"/>
      <c r="NW14" s="132"/>
      <c r="NX14" s="133"/>
      <c r="NY14" s="135"/>
      <c r="NZ14" s="135"/>
      <c r="OA14" s="138"/>
      <c r="OC14" s="128" t="s">
        <v>302</v>
      </c>
      <c r="OD14" s="125"/>
      <c r="OE14" s="33" t="s">
        <v>303</v>
      </c>
      <c r="OF14" s="33"/>
      <c r="OG14" s="131"/>
      <c r="OH14" s="7"/>
      <c r="OI14" s="31"/>
      <c r="OJ14" s="132"/>
      <c r="OK14" s="133"/>
      <c r="OL14" s="135"/>
      <c r="OM14" s="135"/>
      <c r="ON14" s="138"/>
      <c r="OO14" s="128" t="s">
        <v>302</v>
      </c>
      <c r="OP14" s="125"/>
      <c r="OQ14" s="33" t="s">
        <v>303</v>
      </c>
      <c r="OR14" s="33"/>
      <c r="OS14" s="131"/>
      <c r="OU14" s="7"/>
      <c r="OV14" s="132"/>
      <c r="OW14" s="133"/>
      <c r="OX14" s="135"/>
      <c r="OY14" s="135"/>
      <c r="OZ14" s="128" t="s">
        <v>302</v>
      </c>
      <c r="PA14" s="125"/>
      <c r="PB14" s="33" t="s">
        <v>303</v>
      </c>
      <c r="PC14" s="33"/>
      <c r="PD14" s="131"/>
      <c r="PE14" s="7"/>
      <c r="PF14" s="7"/>
      <c r="PG14" s="132"/>
      <c r="PH14" s="133"/>
      <c r="PI14" s="135"/>
      <c r="PJ14" s="135"/>
      <c r="PK14" s="128" t="s">
        <v>302</v>
      </c>
      <c r="PL14" s="125"/>
      <c r="PM14" s="33" t="s">
        <v>303</v>
      </c>
      <c r="PN14" s="33"/>
      <c r="PO14" s="131"/>
      <c r="PQ14" s="31"/>
      <c r="PR14" s="132"/>
      <c r="PS14" s="133"/>
      <c r="PT14" s="135"/>
      <c r="PU14" s="135"/>
      <c r="PV14" s="128" t="s">
        <v>302</v>
      </c>
      <c r="PW14" s="125"/>
      <c r="PX14" s="33" t="s">
        <v>303</v>
      </c>
      <c r="PY14" s="33"/>
      <c r="PZ14" s="131"/>
      <c r="QA14" s="7"/>
      <c r="QB14" s="31"/>
      <c r="QC14" s="132"/>
      <c r="QD14" s="133"/>
      <c r="QE14" s="135"/>
      <c r="QF14" s="135"/>
      <c r="QG14" s="128" t="s">
        <v>302</v>
      </c>
      <c r="QH14" s="125"/>
      <c r="QI14" s="33" t="s">
        <v>303</v>
      </c>
      <c r="QJ14" s="33"/>
      <c r="QK14" s="131"/>
      <c r="QL14" s="10"/>
    </row>
    <row r="15" spans="1:470" ht="12.75" customHeight="1" x14ac:dyDescent="0.25">
      <c r="A15" s="31" t="s">
        <v>78</v>
      </c>
      <c r="B15" s="85" t="s">
        <v>80</v>
      </c>
      <c r="C15" s="48">
        <v>46154</v>
      </c>
      <c r="D15" s="60" t="str">
        <f t="shared" ref="D15:D73" si="0">UPPER(TEXT(C15,"ДДД"))</f>
        <v>ВТ</v>
      </c>
      <c r="E15" s="60">
        <f>IFERROR(INDEX(База!$B:$B,MATCH(B15&amp;C15&amp;$F$12,INDEX(База!$A:$A,0),0)),IFERROR(INDEX(База!$B:$B,MATCH(B15&amp;C15&amp;$F$12,База!$M:$M,0)),"-" ))</f>
        <v>46</v>
      </c>
      <c r="F15" s="46">
        <f>IFERROR(INDEX(База!$L:$L,MATCH(B15&amp;C15&amp;$F$12,INDEX(База!$A:$A,0),0)),IFERROR(INDEX(База!$L:$L,MATCH(B15&amp;C15&amp;$F$12,База!$M:$M,0)),"-" ))</f>
        <v>46</v>
      </c>
      <c r="G15" s="50">
        <f t="shared" ref="G15:G73" si="1">IFERROR(C15-$D$6,"")</f>
        <v>-14</v>
      </c>
      <c r="H15" s="50">
        <f t="shared" ref="H15:H73" si="2">IFERROR(R15-$D$6,"")</f>
        <v>-13</v>
      </c>
      <c r="I15" s="11">
        <f t="shared" ref="I15:I73" si="3">IFERROR(WEEKNUM(C15,2),"")</f>
        <v>20</v>
      </c>
      <c r="J15" s="60" t="str">
        <f>IF(E15&lt;=$D$7,IFERROR(VLOOKUP(G15,#REF!,I15+1,0),"-"),IF(E15&lt;=$D$8,IFERROR(VLOOKUP(G15,#REF!,I15+1,0),"-"),IF(E15&lt;=$D$9,IFERROR(VLOOKUP(G15,#REF!,I15+1,0),"-"))))</f>
        <v>-</v>
      </c>
      <c r="K15" s="60">
        <f>IFERROR(INDEX(База!$F:$F,MATCH(B15&amp;C15&amp;$F$12,INDEX(База!$A:$A,0),0)),IFERROR(INDEX(База!$F:$F,MATCH(B15&amp;C15&amp;$F$12,База!$M:$M,0)),"-" ))</f>
        <v>39</v>
      </c>
      <c r="L15" s="38">
        <v>39</v>
      </c>
      <c r="M15" s="60">
        <f t="shared" ref="M15:M73" si="4">IFERROR(K15-L15,"")</f>
        <v>0</v>
      </c>
      <c r="N15" s="38">
        <v>0</v>
      </c>
      <c r="O15" s="52">
        <f t="shared" ref="O15:O73" si="5">IFERROR(K15/F15,"")</f>
        <v>0.84782608695652173</v>
      </c>
      <c r="Q15" s="64" t="s">
        <v>81</v>
      </c>
      <c r="R15" s="48">
        <f t="shared" ref="R15:R67" si="6">C15+1</f>
        <v>46155</v>
      </c>
      <c r="S15" s="61" t="str">
        <f t="shared" ref="S15:S73" si="7">UPPER(TEXT(R15,"ДДД"))</f>
        <v>СР</v>
      </c>
      <c r="T15" s="61">
        <f>IFERROR(INDEX(База!$B:$B,MATCH(Q15&amp;R15&amp;$U$12,INDEX(База!$A:$A,0),0)),IFERROR(INDEX(База!$B:$B,MATCH(Q15&amp;R15&amp;$U$12,База!$M:$M,0)),"-" ))</f>
        <v>46</v>
      </c>
      <c r="U15" s="46">
        <f>IFERROR(INDEX(База!$L:$L,MATCH(Q15&amp;R15&amp;$U$12,INDEX(База!$A:$A,0),0)),IFERROR(INDEX(База!$L:$L,MATCH(Q15&amp;R15&amp;$U$12,База!$M:$M,0)),"-" ))</f>
        <v>46</v>
      </c>
      <c r="V15" s="61" t="str">
        <f>IF(E15&lt;=$D$7,IFERROR(VLOOKUP(H15,#REF!,I15+1,0),"-"),IF(E15&lt;=$D$8,IFERROR(VLOOKUP(H15,#REF!,I15+1,0),"-"),IF(E15&lt;=$D$9,IFERROR(VLOOKUP(H15,#REF!,I15+1,0),"-"),0)))</f>
        <v>-</v>
      </c>
      <c r="W15" s="61">
        <f>IFERROR(INDEX(База!$F:$F,MATCH(Q15&amp;R15&amp;$U$12,INDEX(База!$A:$A,0),0)),IFERROR(INDEX(База!$F:$F,MATCH(Q15&amp;R15&amp;$U$12,База!$M:$M,0)),"-" ))</f>
        <v>40</v>
      </c>
      <c r="X15" s="41">
        <v>40</v>
      </c>
      <c r="Y15" s="38">
        <f t="shared" ref="Y15:Y73" si="8">IFERROR(W15-X15,"")</f>
        <v>0</v>
      </c>
      <c r="Z15" s="38">
        <v>0</v>
      </c>
      <c r="AA15" s="52">
        <f t="shared" ref="AA15:AA73" si="9">IFERROR(W15/U15,"")</f>
        <v>0.86956521739130432</v>
      </c>
      <c r="AB15" s="118"/>
      <c r="AC15" s="64" t="s">
        <v>82</v>
      </c>
      <c r="AD15" s="48">
        <v>46154</v>
      </c>
      <c r="AE15" s="38" t="str">
        <f t="shared" ref="AE15:AE64" si="10">UPPER(TEXT(AD15,"ДДД"))</f>
        <v>ВТ</v>
      </c>
      <c r="AF15" s="38">
        <f>IFERROR(INDEX(База!$B:$B,MATCH(AC15&amp;AD15&amp;AG$12,INDEX(База!$A:$A,0),0)),IFERROR(INDEX(База!$B:$B,MATCH(AC15&amp;AD15&amp;AG$12,База!$M:$M,0)),"-" ))</f>
        <v>46</v>
      </c>
      <c r="AG15" s="46">
        <f>IFERROR(INDEX(База!$L:$L,MATCH(AC15&amp;AD15&amp;AG$12,INDEX(База!$A:$A,0),0)),IFERROR(INDEX(База!$L:$L,MATCH(AC15&amp;AD15&amp;AG$12,База!$M:$M,0)),"-" ))</f>
        <v>46</v>
      </c>
      <c r="AH15" s="38">
        <f>IFERROR(INDEX(База!$F:$F,MATCH(AC15&amp;AD15&amp;AG$12,INDEX(База!$A:$A,0),0)),IFERROR(INDEX(База!$F:$F,MATCH(AC15&amp;AD15&amp;AG$12,База!$M:$M,0)),"-" ))</f>
        <v>34</v>
      </c>
      <c r="AI15" s="38">
        <v>34</v>
      </c>
      <c r="AJ15" s="38">
        <f t="shared" ref="AJ15:AJ64" si="11">IFERROR(AH15-AI15,"")</f>
        <v>0</v>
      </c>
      <c r="AK15" s="38">
        <v>0</v>
      </c>
      <c r="AL15" s="52">
        <f t="shared" ref="AL15:AL64" si="12">IFERROR(AH15/AG15,"")</f>
        <v>0.73913043478260865</v>
      </c>
      <c r="AN15" s="64" t="s">
        <v>83</v>
      </c>
      <c r="AO15" s="48">
        <f t="shared" ref="AO15:AO64" si="13">IFERROR(AD15+1,"")</f>
        <v>46155</v>
      </c>
      <c r="AP15" s="38" t="str">
        <f t="shared" ref="AP15:AP64" si="14">UPPER(TEXT(AO15,"ДДД"))</f>
        <v>СР</v>
      </c>
      <c r="AQ15" s="38">
        <f>IFERROR(INDEX(База!$B:$B,MATCH(AN15&amp;AO15&amp;AR$12,INDEX(База!$A:$A,0),0)),IFERROR(INDEX(База!$B:$B,MATCH(AN15&amp;AO15&amp;AR$12,База!$M:$M,0)),"-" ))</f>
        <v>46</v>
      </c>
      <c r="AR15" s="60">
        <f>IFERROR(INDEX(База!$L:$L,MATCH(AN15&amp;AO15&amp;AR$12,INDEX(База!$A:$A,0),0)),IFERROR(INDEX(База!$L:$L,MATCH(AN15&amp;AO15&amp;AR$12,База!$M:$M,0)),"-" ))</f>
        <v>46</v>
      </c>
      <c r="AS15" s="38">
        <f>IFERROR(INDEX(База!$F:$F,MATCH(AN15&amp;AO15&amp;AR$12,INDEX(База!$A:$A,0),0)),IFERROR(INDEX(База!$F:$F,MATCH(AN15&amp;AO15&amp;AR$12,База!$M:$M,0)),"-" ))</f>
        <v>37</v>
      </c>
      <c r="AT15" s="38">
        <v>37</v>
      </c>
      <c r="AU15" s="38">
        <f t="shared" ref="AU15:AU64" si="15">IFERROR(AS15-AT15,"")</f>
        <v>0</v>
      </c>
      <c r="AV15" s="38">
        <v>0</v>
      </c>
      <c r="AW15" s="52">
        <f t="shared" ref="AW15:AW64" si="16">IFERROR(AS15/AR15,"")</f>
        <v>0.80434782608695654</v>
      </c>
      <c r="AX15" s="6"/>
      <c r="AY15" s="31" t="s">
        <v>86</v>
      </c>
      <c r="AZ15" s="48">
        <v>46153</v>
      </c>
      <c r="BA15" s="38" t="str">
        <f t="shared" ref="BA15:BA20" si="17">UPPER(TEXT(AZ15,"ДДД"))</f>
        <v>ПН</v>
      </c>
      <c r="BB15" s="38">
        <f>IFERROR(INDEX(База!$B:$B,MATCH(AY15&amp;AZ15&amp;BC$12,INDEX(База!$A:$A,0),0)),IFERROR(INDEX(База!$B:$B,MATCH(AY15&amp;AZ15&amp;BC$12,База!$M:$M,0)),"-" ))</f>
        <v>46</v>
      </c>
      <c r="BC15" s="46">
        <f>IFERROR(INDEX(База!$L:$L,MATCH(AY15&amp;AZ15&amp;BC$12,INDEX(База!$A:$A,0),0)),IFERROR(INDEX(База!$L:$L,MATCH(AY15&amp;AZ15&amp;BC$12,База!$M:$M,0)),"-" ))</f>
        <v>46</v>
      </c>
      <c r="BD15" s="38">
        <f>IFERROR(INDEX(База!$F:$F,MATCH(AY15&amp;AZ15&amp;BC$12,INDEX(База!$A:$A,0),0)),IFERROR(INDEX(База!$F:$F,MATCH(AY15&amp;AZ15&amp;BC$12,База!$M:$M,0)),"-" ))</f>
        <v>33</v>
      </c>
      <c r="BE15" s="38">
        <v>33</v>
      </c>
      <c r="BF15" s="38">
        <f t="shared" ref="BF15:BF20" si="18">IFERROR(BD15-BE15,"")</f>
        <v>0</v>
      </c>
      <c r="BG15" s="38">
        <v>0</v>
      </c>
      <c r="BH15" s="52">
        <f t="shared" ref="BH15:BH20" si="19">IFERROR(BD15/BC15,"")</f>
        <v>0.71739130434782605</v>
      </c>
      <c r="BJ15" s="31" t="s">
        <v>87</v>
      </c>
      <c r="BK15" s="48">
        <v>46153</v>
      </c>
      <c r="BL15" s="38" t="str">
        <f t="shared" ref="BL15:BL20" si="20">UPPER(TEXT(BK15,"ДДД"))</f>
        <v>ПН</v>
      </c>
      <c r="BM15" s="46">
        <f>IFERROR(INDEX(База!$L:$L,MATCH(BJ15&amp;BK15&amp;BM$12,INDEX(База!$A:$A,0),0)),IFERROR(INDEX(База!$L:$L,MATCH(BJ15&amp;BK15&amp;BM$12,База!$M:$M,0)),"-" ))</f>
        <v>46</v>
      </c>
      <c r="BN15" s="38">
        <f>IFERROR(INDEX(База!$B:$B,MATCH(BJ15&amp;BK15&amp;BM$12,INDEX(База!$A:$A,0),0)),IFERROR(INDEX(База!$B:$B,MATCH(BJ15&amp;BK15&amp;BM$12,База!$M:$M,0)),"-" ))</f>
        <v>46</v>
      </c>
      <c r="BO15" s="38">
        <f>IFERROR(INDEX(База!$F:$F,MATCH(BJ15&amp;BK15&amp;BM$12,INDEX(База!$A:$A,0),0)),IFERROR(INDEX(База!$F:$F,MATCH(BJ15&amp;BK15&amp;BM$12,База!$M:$M,0)),"-" ))</f>
        <v>44</v>
      </c>
      <c r="BP15" s="38">
        <v>44</v>
      </c>
      <c r="BQ15" s="38">
        <f t="shared" ref="BQ15:BQ20" si="21">IFERROR(BO15-BP15,"")</f>
        <v>0</v>
      </c>
      <c r="BR15" s="38">
        <v>0</v>
      </c>
      <c r="BS15" s="52">
        <f t="shared" ref="BS15:BS20" si="22">IFERROR(BO15/BM15,"")</f>
        <v>0.95652173913043481</v>
      </c>
      <c r="BT15" s="74"/>
      <c r="BU15" s="31" t="s">
        <v>92</v>
      </c>
      <c r="BV15" s="42">
        <v>46154</v>
      </c>
      <c r="BW15" s="59" t="str">
        <f t="shared" ref="BW15:BW77" si="23">UPPER(TEXT(BV15,"ДДД"))</f>
        <v>ВТ</v>
      </c>
      <c r="BX15" s="59">
        <f>IFERROR(INDEX(База!$B:$B,MATCH(BU15&amp;BV15&amp;BY$12,INDEX(База!$A:$A,0),0)),IFERROR(INDEX(База!$B:$B,MATCH(BU15&amp;BV15&amp;BY$12,База!$M:$M,0)),"-" ))</f>
        <v>44</v>
      </c>
      <c r="BY15" s="59">
        <f>IFERROR(INDEX(База!$L:$L,MATCH(BU15&amp;BV15&amp;BY$12,INDEX(База!$A:$A,0),0)),IFERROR(INDEX(База!$L:$L,MATCH(BU15&amp;BV15&amp;BY$12,База!$M:$M,0)),"-" ))</f>
        <v>44</v>
      </c>
      <c r="BZ15" s="59" t="str">
        <f>IF(BX15&lt;=$D$7,IFERROR(VLOOKUP(CA15,#REF!,CB15+1,0),"-"),IF(BX15&lt;=$D$8,IFERROR(VLOOKUP(CA15,#REF!,CB15+1,0),"-"),IF(BX15&lt;=$D$9,IFERROR(VLOOKUP(CA15,#REF!,CB15+1,0),"-"),0)))</f>
        <v>-</v>
      </c>
      <c r="CA15" s="59">
        <f t="shared" ref="CA15:CA77" si="24">IFERROR(BV15-$D$6,"")</f>
        <v>-14</v>
      </c>
      <c r="CB15" s="59">
        <f t="shared" ref="CB15:CB77" si="25">IFERROR(WEEKNUM(BV15,2),"")</f>
        <v>20</v>
      </c>
      <c r="CC15" s="59">
        <f>IFERROR(INDEX(База!$F:$F,MATCH(BU15&amp;BV15&amp;BY$12,INDEX(База!$A:$A,0),0)),IFERROR(INDEX(База!$F:$F,MATCH(BU15&amp;BV15&amp;BY$12,База!$M:$M,0)),"-" ))</f>
        <v>41</v>
      </c>
      <c r="CD15" s="41">
        <v>41</v>
      </c>
      <c r="CE15" s="59">
        <f t="shared" ref="CE15:CE77" si="26">IFERROR(CC15-CD15,"")</f>
        <v>0</v>
      </c>
      <c r="CF15" s="41">
        <v>0</v>
      </c>
      <c r="CG15" s="51">
        <f t="shared" ref="CG15:CG77" si="27">IFERROR(CC15/BY15,"")</f>
        <v>0.93181818181818177</v>
      </c>
      <c r="CI15" s="31" t="s">
        <v>93</v>
      </c>
      <c r="CJ15" s="42">
        <f t="shared" ref="CJ15:CJ77" si="28">IFERROR(BV15,"")</f>
        <v>46154</v>
      </c>
      <c r="CK15" s="41" t="str">
        <f t="shared" ref="CK15:CK77" si="29">UPPER(TEXT(CJ15,"ДДД"))</f>
        <v>ВТ</v>
      </c>
      <c r="CL15" s="41">
        <f>IFERROR(INDEX(База!$B:$B,MATCH(CI15&amp;CJ15&amp;CM$12,INDEX(База!$A:$A,0),0)),IFERROR(INDEX(База!$B:$B,MATCH(CI15&amp;CJ15&amp;CM$12,База!$M:$M,0)),"-" ))</f>
        <v>44</v>
      </c>
      <c r="CM15" s="46">
        <f>IFERROR(INDEX(База!$L:$L,MATCH(CI15&amp;CJ15&amp;CM$12,INDEX(База!$A:$A,0),0)),IFERROR(INDEX(База!$L:$L,MATCH(CI15&amp;CJ15&amp;CM$12,База!$M:$M,0)),"-" ))</f>
        <v>44</v>
      </c>
      <c r="CN15" s="47" t="str">
        <f>IF(BX15&lt;=$D$7,IFERROR(VLOOKUP(CA15,#REF!,CB15+1,0),"-"),IF(BX15&lt;=$D$8,IFERROR(VLOOKUP(CA15,#REF!,CB15+1,0),"-"),IF(BX15&lt;=$D$9,IFERROR(VLOOKUP(CA15,#REF!,CB15+1,0),"-"),0)))</f>
        <v>-</v>
      </c>
      <c r="CO15" s="41">
        <f>IFERROR(INDEX(База!$F:$F,MATCH(CI15&amp;CJ15&amp;CM$12,INDEX(База!$A:$A,0),0)),IFERROR(INDEX(База!$F:$F,MATCH(CI15&amp;CJ15&amp;CM$12,База!$M:$M,0)),"-" ))</f>
        <v>40</v>
      </c>
      <c r="CP15" s="41">
        <v>40</v>
      </c>
      <c r="CQ15" s="41">
        <f t="shared" ref="CQ15:CQ77" si="30">CO15-CP15</f>
        <v>0</v>
      </c>
      <c r="CR15" s="41">
        <v>0</v>
      </c>
      <c r="CS15" s="51">
        <f t="shared" ref="CS15:CS77" si="31">IFERROR(CO15/CM15,"")</f>
        <v>0.90909090909090906</v>
      </c>
      <c r="CT15" s="7"/>
      <c r="CU15" s="31" t="s">
        <v>138</v>
      </c>
      <c r="CV15" s="42">
        <v>46154</v>
      </c>
      <c r="CW15" s="47" t="str">
        <f t="shared" ref="CW15:CW77" si="32">UPPER(TEXT(CV15,"ДДД"))</f>
        <v>ВТ</v>
      </c>
      <c r="CX15" s="47">
        <f>IFERROR(INDEX(База!$B:$B,MATCH(CU15&amp;CV15&amp;CY$12,INDEX(База!$A:$A,0),0)),IFERROR(INDEX(База!$B:$B,MATCH(CU15&amp;CV15&amp;CY$12,База!$M:$M,0)),"-" ))</f>
        <v>44</v>
      </c>
      <c r="CY15" s="47">
        <f>IFERROR(INDEX(База!$L:$L,MATCH(CU15&amp;CV15&amp;CY$12,INDEX(База!$A:$A,0),0)),IFERROR(INDEX(База!$L:$L,MATCH(CU15&amp;CV15&amp;CY$12,База!$M:$M,0)),"-" ))</f>
        <v>44</v>
      </c>
      <c r="CZ15" s="47">
        <f>IFERROR(INDEX(База!$F:$F,MATCH(CU15&amp;CV15&amp;CY$12,INDEX(База!$A:$A,0),0)),IFERROR(INDEX(База!$F:$F,MATCH(CU15&amp;CV15&amp;CY$12,База!$M:$M,0)),"-" ))</f>
        <v>44</v>
      </c>
      <c r="DA15" s="47">
        <v>44</v>
      </c>
      <c r="DB15" s="47">
        <f t="shared" ref="DB15:DB77" si="33">IFERROR(CZ15-DA15,"")</f>
        <v>0</v>
      </c>
      <c r="DC15" s="47">
        <v>0</v>
      </c>
      <c r="DD15" s="51">
        <f t="shared" ref="DD15:DD77" si="34">IFERROR(CZ15/CY15,"")</f>
        <v>1</v>
      </c>
      <c r="DF15" s="31" t="s">
        <v>139</v>
      </c>
      <c r="DG15" s="42">
        <f t="shared" ref="DG15:DG77" si="35">IFERROR(CV15,"")</f>
        <v>46154</v>
      </c>
      <c r="DH15" s="47" t="str">
        <f t="shared" ref="DH15:DH77" si="36">UPPER(TEXT(DG15,"ДДД"))</f>
        <v>ВТ</v>
      </c>
      <c r="DI15" s="47">
        <f>IFERROR(INDEX(База!$B:$B,MATCH(DF15&amp;DG15&amp;DJ$12,INDEX(База!$A:$A,0),0)),IFERROR(INDEX(База!$B:$B,MATCH(DF15&amp;DG15&amp;DJ$12,База!$M:$M,0)),"-" ))</f>
        <v>44</v>
      </c>
      <c r="DJ15" s="46">
        <f>IFERROR(INDEX(База!$L:$L,MATCH(DF15&amp;DG15&amp;DJ$12,INDEX(База!$A:$A,0),0)),IFERROR(INDEX(База!$L:$L,MATCH(DF15&amp;DG15&amp;DJ$12,База!$M:$M,0)),"-" ))</f>
        <v>44</v>
      </c>
      <c r="DK15" s="47">
        <f>IFERROR(INDEX(База!$F:$F,MATCH(DF15&amp;DG15&amp;DJ$12,INDEX(База!$A:$A,0),0)),IFERROR(INDEX(База!$F:$F,MATCH(DF15&amp;DG15&amp;DJ$12,База!$M:$M,0)),"-" ))</f>
        <v>44</v>
      </c>
      <c r="DL15" s="47">
        <v>44</v>
      </c>
      <c r="DM15" s="47">
        <f t="shared" ref="DM15:DM77" si="37">IFERROR(DK15-DL15,"")</f>
        <v>0</v>
      </c>
      <c r="DN15" s="47">
        <v>0</v>
      </c>
      <c r="DO15" s="51">
        <f t="shared" ref="DO15:DO77" si="38">IFERROR(DK15/DJ15,"")</f>
        <v>1</v>
      </c>
      <c r="DP15" s="7"/>
      <c r="DQ15" s="31" t="s">
        <v>84</v>
      </c>
      <c r="DR15" s="42">
        <v>46155</v>
      </c>
      <c r="DS15" s="41" t="str">
        <f t="shared" ref="DS15:DS78" si="39">UPPER(TEXT(DR15,"ДДД"))</f>
        <v>СР</v>
      </c>
      <c r="DT15" s="41">
        <f>IFERROR(INDEX(База!$B:$B,MATCH(DQ15&amp;DR15&amp;DU$12,INDEX(База!$A:$A,0),0)),IFERROR(INDEX(База!$B:$B,MATCH(DQ15&amp;DR15&amp;DU$12,База!$M:$M,0)),"-" ))</f>
        <v>46</v>
      </c>
      <c r="DU15" s="46">
        <f>IFERROR(INDEX(База!$L:$L,MATCH(DQ15&amp;DR15&amp;DU$12,INDEX(База!$A:$A,0),0)),IFERROR(INDEX(База!$L:$L,MATCH(DQ15&amp;DR15&amp;DU$12,База!$M:$M,0)),"-" ))</f>
        <v>46</v>
      </c>
      <c r="DV15" s="41">
        <f>IFERROR(INDEX(База!$F:$F,MATCH(DQ15&amp;DR15&amp;DU$12,INDEX(База!$A:$A,0),0)),IFERROR(INDEX(База!$F:$F,MATCH(DQ15&amp;DR15&amp;DU$12,База!$M:$M,0)),"-" ))</f>
        <v>45</v>
      </c>
      <c r="DW15" s="41">
        <v>45</v>
      </c>
      <c r="DX15" s="41">
        <f t="shared" ref="DX15:DX59" si="40">IFERROR(DV15-DW15,"")</f>
        <v>0</v>
      </c>
      <c r="DY15" s="41">
        <v>0</v>
      </c>
      <c r="DZ15" s="51">
        <f t="shared" ref="DZ15:DZ78" si="41">IFERROR(DV15/DU15,"")</f>
        <v>0.97826086956521741</v>
      </c>
      <c r="EB15" s="31" t="s">
        <v>85</v>
      </c>
      <c r="EC15" s="42">
        <f t="shared" ref="EC15:EC78" si="42">IFERROR(DR15,"")</f>
        <v>46155</v>
      </c>
      <c r="ED15" s="41" t="str">
        <f t="shared" ref="ED15:ED78" si="43">UPPER(TEXT(EC15,"ДДД"))</f>
        <v>СР</v>
      </c>
      <c r="EE15" s="41">
        <f>IFERROR(INDEX(База!$B:$B,MATCH(EB15&amp;EC15&amp;EF$12,INDEX(База!$A:$A,0),0)),IFERROR(INDEX(База!$B:$B,MATCH(EB15&amp;EC15&amp;EF$12,База!$M:$M,0)),"-" ))</f>
        <v>46</v>
      </c>
      <c r="EF15" s="46">
        <f>IFERROR(INDEX(База!$L:$L,MATCH(EB15&amp;EC15&amp;EF$12,INDEX(База!$A:$A,0),0)),IFERROR(INDEX(База!$L:$L,MATCH(EB15&amp;EC15&amp;EF$12,База!$M:$M,0)),"-" ))</f>
        <v>46</v>
      </c>
      <c r="EG15" s="41">
        <f>IFERROR(INDEX(База!$F:$F,MATCH(EB15&amp;EC15&amp;EF$12,INDEX(База!$A:$A,0),0)),IFERROR(INDEX(База!$F:$F,MATCH(EB15&amp;EC15&amp;EF$12,База!$M:$M,0)),"-" ))</f>
        <v>35</v>
      </c>
      <c r="EH15" s="41">
        <v>35</v>
      </c>
      <c r="EI15" s="41">
        <f t="shared" ref="EI15:EI78" si="44">IFERROR(EG15-EH15,"")</f>
        <v>0</v>
      </c>
      <c r="EJ15" s="41">
        <v>0</v>
      </c>
      <c r="EK15" s="51">
        <f t="shared" ref="EK15:EK78" si="45">IFERROR(EG15/EF15,"")</f>
        <v>0.76086956521739135</v>
      </c>
      <c r="EL15" s="119"/>
      <c r="EM15" s="85" t="s">
        <v>88</v>
      </c>
      <c r="EN15" s="48">
        <v>46154</v>
      </c>
      <c r="EO15" s="105" t="str">
        <f t="shared" ref="EO15:EO78" si="46">UPPER(TEXT(EN15,"ДДД"))</f>
        <v>ВТ</v>
      </c>
      <c r="EP15" s="105">
        <f>IFERROR(INDEX(База!$B:$B,MATCH(EM15&amp;EN15&amp;ET$14,INDEX(База!$A:$A,0),0)),IFERROR(INDEX(База!$B:$B,MATCH(EM15&amp;EN15&amp;ET$13,База!$M:$M,0)),"-" ))</f>
        <v>42</v>
      </c>
      <c r="EQ15" s="106" t="str">
        <f>IF(EP15&lt;=$D$7,IFERROR(VLOOKUP(ES15,#REF!,ER15+1,0),"-"),IF(EP15&lt;=$D$8,IFERROR(VLOOKUP(ES15,#REF!,ER15+1,0),"-"),IF(EP15&lt;=$D$9,IFERROR(VLOOKUP(ES15,#REF!,ER15+1,0),"-"),0)))</f>
        <v>-</v>
      </c>
      <c r="ER15" s="107">
        <f t="shared" ref="ER15:ER78" si="47">WEEKNUM(EN15,2)</f>
        <v>20</v>
      </c>
      <c r="ES15" s="107">
        <f t="shared" ref="ES15:ES78" si="48">EN15-$D$6</f>
        <v>-14</v>
      </c>
      <c r="ET15" s="60">
        <f>IFERROR(INDEX(База!$L:$L,MATCH(EM15&amp;EN15&amp;ET$14,INDEX(База!$A:$A,0),0)),IFERROR(INDEX(База!$L:$L,MATCH(EM15&amp;EN15&amp;ET$13,База!$M:$M,0)),"-" ))</f>
        <v>42</v>
      </c>
      <c r="EU15" s="60">
        <f>IFERROR(INDEX(База!$L:$L,MATCH(FB15&amp;FC15&amp;EU$14,INDEX(База!$A:$A,0),0)),IFERROR(INDEX(База!$L:$L,MATCH(FB15&amp;FC15&amp;EU$13,База!$M:$M,0)),"-" ))</f>
        <v>42</v>
      </c>
      <c r="EV15" s="105">
        <f>IFERROR(INDEX(База!$F:$F,MATCH(EM15&amp;EN15&amp;ET$14,INDEX(База!$A:$A,0),0)),IFERROR(INDEX(База!$F:$F,MATCH(EM15&amp;EN15&amp;ET$13,База!$M:$M,0)),"-" ))</f>
        <v>42</v>
      </c>
      <c r="EW15" s="105">
        <v>42</v>
      </c>
      <c r="EX15" s="105">
        <f t="shared" ref="EX15:EX78" si="49">IFERROR(EV15-EW15,"")</f>
        <v>0</v>
      </c>
      <c r="EY15" s="105">
        <v>0</v>
      </c>
      <c r="EZ15" s="83">
        <f t="shared" ref="EZ15:EZ78" si="50">IFERROR(EV15/ET15,"")</f>
        <v>1</v>
      </c>
      <c r="FB15" s="85" t="s">
        <v>89</v>
      </c>
      <c r="FC15" s="48">
        <v>46154</v>
      </c>
      <c r="FD15" s="105" t="str">
        <f t="shared" ref="FD15:FD78" si="51">UPPER(TEXT(FC15,"ДДД"))</f>
        <v>ВТ</v>
      </c>
      <c r="FE15" s="105">
        <f>IFERROR(INDEX(База!$B:$B,MATCH(FB15&amp;FC15&amp;EU$14,INDEX(База!$A:$A,0),0)),IFERROR(INDEX(База!$B:$B,MATCH(FB15&amp;FC15&amp;EU$13,База!$M:$M,0)),"-" ))</f>
        <v>42</v>
      </c>
      <c r="FF15" s="106"/>
      <c r="FG15" s="105">
        <f>IFERROR(INDEX(База!$F:$F,MATCH(FB15&amp;FC15&amp;EU$14,INDEX(База!$A:$A,0),0)),IFERROR(INDEX(База!$F:$F,MATCH(FB15&amp;FC15&amp;EU$13,База!$M:$M,0)),"-" ))</f>
        <v>30</v>
      </c>
      <c r="FH15" s="105">
        <v>30</v>
      </c>
      <c r="FI15" s="105">
        <f t="shared" ref="FI15:FI78" si="52">IFERROR(FG15-FH15,"")</f>
        <v>0</v>
      </c>
      <c r="FJ15" s="105">
        <v>0</v>
      </c>
      <c r="FK15" s="83">
        <f t="shared" ref="FK15:FK78" si="53">IFERROR(FG15/EU15,"")</f>
        <v>0.7142857142857143</v>
      </c>
      <c r="FL15" s="7"/>
      <c r="FM15" s="31" t="s">
        <v>140</v>
      </c>
      <c r="FN15" s="48">
        <v>46158</v>
      </c>
      <c r="FO15" s="108" t="str">
        <f t="shared" ref="FO15:FO40" si="54">UPPER(TEXT(FN15,"ДДД"))</f>
        <v>СБ</v>
      </c>
      <c r="FP15" s="105">
        <f>IFERROR(INDEX(База!$B:$B,MATCH(FM27&amp;FN15&amp;FQ$12,INDEX(База!$A:$A,0),0)),IFERROR(INDEX(База!$B:$B,MATCH(FM27&amp;FN15&amp;FQ$12,База!$M:$M,0)),"-" ))</f>
        <v>46</v>
      </c>
      <c r="FQ15" s="60">
        <f>IFERROR(INDEX(База!$L:$L,MATCH(FM27&amp;FN15&amp;FQ$12,INDEX(База!$A:$A,0),0)),IFERROR(INDEX(База!$L:$L,MATCH(FM27&amp;FN15&amp;FQ$12,База!$M:$M,0)),"-" ))</f>
        <v>46</v>
      </c>
      <c r="FR15" s="105">
        <f>IFERROR(INDEX(База!$F:$F,MATCH(FM27&amp;FN15&amp;FQ$12,INDEX(База!$A:$A,0),0)),IFERROR(INDEX(База!$F:$F,MATCH(FM27&amp;FN15&amp;FQ$12,База!$M:$M,0)),"-" ))</f>
        <v>45</v>
      </c>
      <c r="FS15" s="108">
        <v>45</v>
      </c>
      <c r="FT15" s="107">
        <f t="shared" ref="FT15:FT78" si="55">WEEKNUM(FN15,2)</f>
        <v>20</v>
      </c>
      <c r="FU15" s="107">
        <f t="shared" ref="FU15:FU78" si="56">FN15-$D$6</f>
        <v>-10</v>
      </c>
      <c r="FV15" s="108">
        <f t="shared" ref="FV15:FV40" si="57">IFERROR(FR15-FS15,"")</f>
        <v>0</v>
      </c>
      <c r="FW15" s="108">
        <v>0</v>
      </c>
      <c r="FX15" s="109">
        <f t="shared" ref="FX15:FX40" si="58">IFERROR(FR15/FQ15,"")</f>
        <v>0.97826086956521741</v>
      </c>
      <c r="FY15" s="7"/>
      <c r="FZ15" s="31" t="s">
        <v>141</v>
      </c>
      <c r="GA15" s="48">
        <f t="shared" ref="GA15:GA40" si="59">IFERROR(FN15,"")</f>
        <v>46158</v>
      </c>
      <c r="GB15" s="108" t="str">
        <f t="shared" ref="GB15:GB40" si="60">UPPER(TEXT(GA15,"ДДД"))</f>
        <v>СБ</v>
      </c>
      <c r="GC15" s="105">
        <f>IFERROR(INDEX(База!$B:$B,MATCH(FZ15&amp;GA15&amp;GD$12,INDEX(База!$A:$A,0),0)),IFERROR(INDEX(База!$B:$B,MATCH(FZ15&amp;GA15&amp;GD$12,База!$M:$M,0)),"-" ))</f>
        <v>46</v>
      </c>
      <c r="GD15" s="60">
        <f>IFERROR(INDEX(База!$L:$L,MATCH(FZ15&amp;GA15&amp;GD$12,INDEX(База!$A:$A,0),0)),IFERROR(INDEX(База!$L:$L,MATCH(FZ15&amp;GA15&amp;GD$12,База!$M:$M,0)),"-" ))</f>
        <v>46</v>
      </c>
      <c r="GE15" s="105">
        <f>IFERROR(INDEX(База!$F:$F,MATCH(FZ15&amp;GA15&amp;GD$12,INDEX(База!$A:$A,0),0)),IFERROR(INDEX(База!$F:$F,MATCH(FZ15&amp;GA15&amp;GD$12,База!$M:$M,0)),"-" ))</f>
        <v>45</v>
      </c>
      <c r="GF15" s="108">
        <v>45</v>
      </c>
      <c r="GG15" s="108">
        <f t="shared" ref="GG15:GG40" si="61">IFERROR(GE15-GF15,"")</f>
        <v>0</v>
      </c>
      <c r="GH15" s="108">
        <v>0</v>
      </c>
      <c r="GI15" s="109">
        <f t="shared" ref="GI15:GI40" si="62">IFERROR(GE15/GD15,"")</f>
        <v>0.97826086956521741</v>
      </c>
      <c r="GJ15" s="7"/>
      <c r="GK15" s="31" t="s">
        <v>128</v>
      </c>
      <c r="GL15" s="48">
        <v>46158</v>
      </c>
      <c r="GM15" s="38" t="str">
        <f t="shared" ref="GM15:GM39" si="63">UPPER(TEXT(GL15,"ДДД"))</f>
        <v>СБ</v>
      </c>
      <c r="GN15" s="38">
        <f>IFERROR(INDEX(База!$B:$B,MATCH(GK15&amp;GL15&amp;GO$12,INDEX(База!$A:$A,0),0)),IFERROR(INDEX(База!$B:$B,MATCH(GK15&amp;GL15&amp;GO$12,База!$M:$M,0)),"-" ))</f>
        <v>42</v>
      </c>
      <c r="GO15" s="60">
        <f>IFERROR(INDEX(База!$L:$L,MATCH(GK15&amp;GL15&amp;GO$12,INDEX(База!$A:$A,0),0)),IFERROR(INDEX(База!$L:$L,MATCH(GK15&amp;GL15&amp;GO$12,База!$M:$M,0)),"-" ))</f>
        <v>42</v>
      </c>
      <c r="GP15" s="38">
        <f>IFERROR(INDEX(База!$F:$F,MATCH(GK15&amp;GL15&amp;GO$12,INDEX(База!$A:$A,0),0)),IFERROR(INDEX(База!$F:$F,MATCH(GK15&amp;GL15&amp;GO$12,База!$M:$M,0)),"-" ))</f>
        <v>34</v>
      </c>
      <c r="GQ15" s="38">
        <v>34</v>
      </c>
      <c r="GR15" s="38">
        <f t="shared" ref="GR15:GR39" si="64">IFERROR(GP15-GQ15,"")</f>
        <v>0</v>
      </c>
      <c r="GS15" s="38">
        <v>0</v>
      </c>
      <c r="GT15" s="52">
        <f t="shared" ref="GT15:GT39" si="65">IFERROR(GP15/GO15,"")</f>
        <v>0.80952380952380953</v>
      </c>
      <c r="GV15" s="31" t="s">
        <v>129</v>
      </c>
      <c r="GW15" s="48">
        <f t="shared" ref="GW15:GW39" si="66">IFERROR(GL15,"")</f>
        <v>46158</v>
      </c>
      <c r="GX15" s="38" t="str">
        <f t="shared" ref="GX15:GX39" si="67">UPPER(TEXT(GW15,"ДДД"))</f>
        <v>СБ</v>
      </c>
      <c r="GY15" s="38">
        <f>IFERROR(INDEX(База!$B:$B,MATCH(GV15&amp;GW15&amp;GZ$12,INDEX(База!$A:$A,0),0)),IFERROR(INDEX(База!$B:$B,MATCH(GV15&amp;GW15&amp;GZ$12,База!$M:$M,0)),"-" ))</f>
        <v>45</v>
      </c>
      <c r="GZ15" s="60">
        <f>IFERROR(INDEX(База!$L:$L,MATCH(GV15&amp;GW15&amp;GZ$12,INDEX(База!$A:$A,0),0)),IFERROR(INDEX(База!$L:$L,MATCH(GV15&amp;GW15&amp;GZ$12,База!$M:$M,0)),"-" ))</f>
        <v>45</v>
      </c>
      <c r="HA15" s="38">
        <f>IFERROR(INDEX(База!$F:$F,MATCH(GV15&amp;GW15&amp;GZ$12,INDEX(База!$A:$A,0),0)),IFERROR(INDEX(База!$F:$F,MATCH(GV15&amp;GW15&amp;GZ$12,База!$M:$M,0)),"-" ))</f>
        <v>42</v>
      </c>
      <c r="HB15" s="38">
        <v>42</v>
      </c>
      <c r="HC15" s="38">
        <f t="shared" ref="HC15:HC39" si="68">IFERROR(HA15-HB15,"")</f>
        <v>0</v>
      </c>
      <c r="HD15" s="38">
        <v>0</v>
      </c>
      <c r="HE15" s="52">
        <f t="shared" ref="HE15:HE39" si="69">IFERROR(HA15/GZ15,"")</f>
        <v>0.93333333333333335</v>
      </c>
      <c r="HF15" s="121"/>
      <c r="HG15" s="31" t="s">
        <v>130</v>
      </c>
      <c r="HH15" s="45">
        <v>46159</v>
      </c>
      <c r="HI15" s="38" t="str">
        <f t="shared" ref="HI15:HI46" si="70">UPPER(TEXT(HH15,"ДДД"))</f>
        <v>ВС</v>
      </c>
      <c r="HJ15" s="38">
        <f>IFERROR(INDEX(База!$B:$B,MATCH(HG15&amp;HH15&amp;HK$12,INDEX(База!$A:$A,0),0)),IFERROR(INDEX(База!$B:$B,MATCH(HG15&amp;HH15&amp;HK$12,База!$M:$M,0)),"-" ))</f>
        <v>34</v>
      </c>
      <c r="HK15" s="46">
        <f>IFERROR(INDEX(База!$L:$L,MATCH(HG15&amp;HH15&amp;HK$12,INDEX(База!$A:$A,0),0)),IFERROR(INDEX(База!$L:$L,MATCH(HG15&amp;HH15&amp;HK$12,База!$M:$M,0)),"-" ))</f>
        <v>34</v>
      </c>
      <c r="HL15" s="91" t="e">
        <f>IF(HO15="AN4-Y48/Y48",IF(OR(MONTH(HH15&gt;=10),MONTH(HH15)&lt;=3),(HLOOKUP($HH$10,#REF!,MATCH(HO15,#REF!,0)+1,0)/(80+VLOOKUP($HH$10,#REF!,MATCH(MONTH(HH15),#REF!,0)+4,0))),(HLOOKUP($HH$10,#REF!,MATCH(HO15,#REF!,0)+1,0)/(75+VLOOKUP($HH$10,#REF!,MATCH(MONTH(HH15),#REF!,0)+4,0)))),IF((HO15="AN6-Y42/Y42C"),IF(OR(MONTH(HH15&gt;=10),MONTH(HH15)&lt;=3),(HLOOKUP($HH$10,#REF!,MATCH(HO15,#REF!,0)+1,0)/(80+VLOOKUP($HH$10,#REF!,MATCH(MONTH(HH15),#REF!,0)+4,0))),(HLOOKUP($HH$10,#REF!,MATCH(HO15,#REF!,0)+1,0)/(75+VLOOKUP($HH$10,#REF!,MATCH(MONTH(HH15),#REF!,0)+4,0)))),HJ15))</f>
        <v>#REF!</v>
      </c>
      <c r="HM15" s="38">
        <f>IFERROR(INDEX(База!$F:$F,MATCH(HG15&amp;HH15&amp;HK$12,INDEX(База!$A:$A,0),0)),IFERROR(INDEX(База!$F:$F,MATCH(HG15&amp;HH15&amp;HK$12,База!$M:$M,0)),"-" ))</f>
        <v>14</v>
      </c>
      <c r="HN15" s="38">
        <v>14</v>
      </c>
      <c r="HO15" s="85" t="str">
        <f>IFERROR(INDEX(База!$K:$K,MATCH(HG15&amp;HH15&amp;HK$12,INDEX(База!$A:$A,0),0)),IFERROR(INDEX(База!$K:$K,MATCH(HG15&amp;HH15&amp;HK$12,База!$M:$M,0)),"-" ))</f>
        <v>AN6-Y42/Y42C</v>
      </c>
      <c r="HP15" s="38">
        <f t="shared" ref="HP15:HP46" si="71">IFERROR(HM15-HN15,"")</f>
        <v>0</v>
      </c>
      <c r="HQ15" s="38">
        <v>0</v>
      </c>
      <c r="HR15" s="52">
        <f t="shared" ref="HR15:HR46" si="72">IFERROR(HM15/HK15,"")</f>
        <v>0.41176470588235292</v>
      </c>
      <c r="HS15" s="10"/>
      <c r="HT15" s="31" t="s">
        <v>131</v>
      </c>
      <c r="HU15" s="45">
        <v>46159</v>
      </c>
      <c r="HV15" s="38" t="str">
        <f t="shared" ref="HV15:HV46" si="73">UPPER(TEXT(HU15,"ДДД"))</f>
        <v>ВС</v>
      </c>
      <c r="HW15" s="38">
        <f>IFERROR(INDEX(База!$B:$B,MATCH(HT15&amp;HU15&amp;HX$12,INDEX(База!$A:$A,0),0)),IFERROR(INDEX(База!$B:$B,MATCH(HT15&amp;HU15&amp;HX$12,База!$M:$M,0)),"-" ))</f>
        <v>21</v>
      </c>
      <c r="HX15" s="46">
        <f>IFERROR(INDEX(База!$L:$L,MATCH(HT15&amp;HU15&amp;HX$12,INDEX(База!$A:$A,0),0)),IFERROR(INDEX(База!$L:$L,MATCH(HT15&amp;HU15&amp;HX$12,База!$M:$M,0)),"-" ))</f>
        <v>21</v>
      </c>
      <c r="HY15" s="91" t="e">
        <f>IF(HO15="AN4-Y48/Y48",IF(OR(MONTH(HU15&gt;=10),MONTH(HU15)&lt;=3),(HLOOKUP($HU$10,#REF!,MATCH(HO15,#REF!,0)+1,0)/(80+VLOOKUP($HU$10,#REF!,MATCH(MONTH(HU15),#REF!,0)+4,0))),(HLOOKUP($HU$10,#REF!,MATCH(HO15,#REF!,0)+1,0)/(75+VLOOKUP($HU$10,#REF!,MATCH(MONTH(HU15),#REF!,0)+4,0)))),IF((HO15="AN6-Y42/Y42C"),IF(OR(MONTH(HU15&gt;=10),MONTH(HU15)&lt;=3),(HLOOKUP($HU$10,#REF!,MATCH(HO15,#REF!,0)+1,0)/(80+VLOOKUP($HU$10,#REF!,MATCH(MONTH(HU15),#REF!,0)+4,0))),(HLOOKUP($HU$10,#REF!,MATCH(HO15,#REF!,0)+1,0)/(75+VLOOKUP($HU$10,#REF!,MATCH(MONTH(HU15),#REF!,0)+4,0)))),HW15))</f>
        <v>#REF!</v>
      </c>
      <c r="HZ15" s="38">
        <f>IFERROR(INDEX(База!$F:$F,MATCH(HT15&amp;HU15&amp;HX$12,INDEX(База!$A:$A,0),0)),IFERROR(INDEX(База!$F:$F,MATCH(HT15&amp;HU15&amp;HX$12,База!$M:$M,0)),"-" ))</f>
        <v>19</v>
      </c>
      <c r="IA15" s="38">
        <v>19</v>
      </c>
      <c r="IB15" s="38">
        <f t="shared" ref="IB15:IB46" si="74">IFERROR(HZ15-IA15,"")</f>
        <v>0</v>
      </c>
      <c r="IC15" s="38">
        <v>0</v>
      </c>
      <c r="ID15" s="52">
        <f t="shared" ref="ID15:ID46" si="75">IFERROR(HZ15/HW15,"")</f>
        <v>0.90476190476190477</v>
      </c>
      <c r="IE15" s="7"/>
      <c r="IF15" s="31" t="s">
        <v>126</v>
      </c>
      <c r="IG15" s="48">
        <v>46184</v>
      </c>
      <c r="IH15" s="38" t="str">
        <f t="shared" ref="IH15:IH38" si="76">UPPER(TEXT(IG15,"ДДД"))</f>
        <v>ЧТ</v>
      </c>
      <c r="II15" s="38" t="str">
        <f>IFERROR(INDEX(База!$B:$B,MATCH(IF15&amp;IG15&amp;IJ$12,INDEX(База!$A:$A,0),0)),IFERROR(INDEX(База!$B:$B,MATCH(IF15&amp;IG15&amp;IJ$12,База!$M:$M,0)),"-" ))</f>
        <v>-</v>
      </c>
      <c r="IJ15" s="46" t="str">
        <f>IFERROR(INDEX(База!$L:$L,MATCH(IF15&amp;IG15&amp;IJ$12,INDEX(База!$A:$A,0),0)),IFERROR(INDEX(База!$L:$L,MATCH(IF15&amp;IG15&amp;IJ$12,База!$M:$M,0)),"-" ))</f>
        <v>-</v>
      </c>
      <c r="IK15" s="91" t="str">
        <f>IF(IN15="AN4-Y48/Y48",IF(OR(MONTH(IG15&gt;=10),MONTH(IG15)&lt;=3),(HLOOKUP($IG$10,#REF!,MATCH(IN15,#REF!,0)+1,0)/(80+VLOOKUP($IG$10,#REF!,MATCH(MONTH(IG15),#REF!,0)+4,0))),(HLOOKUP($IG$10,#REF!,MATCH(IN15,#REF!,0)+1,0)/(75+VLOOKUP($IG$10,#REF!,MATCH(MONTH(IG15),#REF!,0)+4,0)))),IF((IN15="AN6-Y42/Y42C"),IF(OR(MONTH(IG15&gt;=10),MONTH(IG15)&lt;=3),(HLOOKUP($IG$10,#REF!,MATCH(IN15,#REF!,0)+1,0)/(80+VLOOKUP($IG$10,#REF!,MATCH(MONTH(IG15),#REF!,0)+4,0))),(HLOOKUP($IG$10,#REF!,MATCH(IN15,#REF!,0)+1,0)/(75+VLOOKUP($IG$10,#REF!,MATCH(MONTH(IG15),#REF!,0)+4,0)))),II15))</f>
        <v>-</v>
      </c>
      <c r="IL15" s="38" t="str">
        <f>IFERROR(INDEX(База!$F:$F,MATCH(IF15&amp;IG15&amp;IJ$12,INDEX(База!$A:$A,0),0)),IFERROR(INDEX(База!$F:$F,MATCH(IF15&amp;IG15&amp;IJ$12,База!$M:$M,0)),"-" ))</f>
        <v>-</v>
      </c>
      <c r="IM15" s="38" t="s">
        <v>154</v>
      </c>
      <c r="IN15" s="85" t="str">
        <f>IFERROR(INDEX(База!$K:$K,MATCH(IF15&amp;IG15&amp;IJ$12,INDEX(База!$A:$A,0),0)),IFERROR(INDEX(База!$K:$K,MATCH(IF15&amp;IG15&amp;IJ$12,База!$M:$M,0)),"-" ))</f>
        <v>-</v>
      </c>
      <c r="IO15" s="38" t="str">
        <f t="shared" ref="IO15:IO38" si="77">IFERROR(IL15-IM15,"")</f>
        <v/>
      </c>
      <c r="IP15" s="38" t="s">
        <v>155</v>
      </c>
      <c r="IQ15" s="52" t="str">
        <f t="shared" ref="IQ15:IQ38" si="78">IFERROR(IL15/IJ15,"")</f>
        <v/>
      </c>
      <c r="IS15" s="31" t="s">
        <v>127</v>
      </c>
      <c r="IT15" s="48">
        <v>46184</v>
      </c>
      <c r="IU15" s="38" t="str">
        <f t="shared" ref="IU15:IU38" si="79">UPPER(TEXT(IT15,"ДДД"))</f>
        <v>ЧТ</v>
      </c>
      <c r="IV15" s="38" t="str">
        <f>IFERROR(INDEX(База!$B:$B,MATCH(IS15&amp;IT15&amp;IW$12,INDEX(База!$A:$A,0),0)),IFERROR(INDEX(База!$B:$B,MATCH(IS15&amp;IT15&amp;IW$12,База!$M:$M,0)),"-" ))</f>
        <v>-</v>
      </c>
      <c r="IW15" s="46" t="str">
        <f>IFERROR(INDEX(База!$L:$L,MATCH(IS15&amp;IT15&amp;IW$12,INDEX(База!$A:$A,0),0)),IFERROR(INDEX(База!$L:$L,MATCH(IS15&amp;IT15&amp;IW$12,База!$M:$M,0)),"-" ))</f>
        <v>-</v>
      </c>
      <c r="IX15" s="91" t="str">
        <f>IF(IN15="AN4-Y48/Y48",IF(OR(MONTH(IT15&gt;=10),MONTH(IT15)&lt;=3),(HLOOKUP($IT$10,#REF!,MATCH(IN15,#REF!,0)+1,0)/(80+VLOOKUP($IT$10,#REF!,MATCH(MONTH(IT15),#REF!,0)+4,0))),(HLOOKUP($IT$10,#REF!,MATCH(IN15,#REF!,0)+1,0)/(75+VLOOKUP($IT$10,#REF!,MATCH(MONTH(IT15),#REF!,0)+4,0)))),IF((IN15="AN6-Y42/Y42C"),IF(OR(MONTH(IT15&gt;=10),MONTH(IT15)&lt;=3),(HLOOKUP($IT$10,#REF!,MATCH(IN15,#REF!,0)+1,0)/(80+VLOOKUP($IT$10,#REF!,MATCH(MONTH(IT15),#REF!,0)+4,0))),(HLOOKUP($IT$10,#REF!,MATCH(IN15,#REF!,0)+1,0)/(75+VLOOKUP($IT$10,#REF!,MATCH(MONTH(IT15),#REF!,0)+4,0)))),IV15))</f>
        <v>-</v>
      </c>
      <c r="IY15" s="38" t="str">
        <f>IFERROR(INDEX(База!$F:$F,MATCH(IS15&amp;IT15&amp;IW$12,INDEX(База!$A:$A,0),0)),IFERROR(INDEX(База!$F:$F,MATCH(IS15&amp;IT15&amp;IW$12,База!$M:$M,0)),"-" ))</f>
        <v>-</v>
      </c>
      <c r="IZ15" s="38" t="s">
        <v>154</v>
      </c>
      <c r="JA15" s="38" t="str">
        <f t="shared" ref="JA15:JA38" si="80">IFERROR(IY15-IZ15,"")</f>
        <v/>
      </c>
      <c r="JB15" s="38" t="s">
        <v>155</v>
      </c>
      <c r="JC15" s="52" t="str">
        <f t="shared" ref="JC15:JC38" si="81">IFERROR(IY15/IW15,"")</f>
        <v/>
      </c>
      <c r="JD15" s="7"/>
      <c r="JE15" s="31" t="s">
        <v>132</v>
      </c>
      <c r="JF15" s="48">
        <v>46156</v>
      </c>
      <c r="JG15" s="38" t="str">
        <f t="shared" ref="JG15:JG62" si="82">UPPER(TEXT(JF15,"ДДД"))</f>
        <v>ЧТ</v>
      </c>
      <c r="JH15" s="46">
        <f>IFERROR(INDEX(База!$L:$L,MATCH(JE15&amp;JF15&amp;JH$12,INDEX(База!$A:$A,0),0)),IFERROR(INDEX(База!$L:$L,MATCH(JE15&amp;JF15&amp;JH$12,База!$M:$M,0)),"-" ))+JL15</f>
        <v>120</v>
      </c>
      <c r="JI15" s="38">
        <f>IFERROR(INDEX(База!$B:$B,MATCH(JE15&amp;JF15&amp;JH$12,INDEX(База!$A:$A,0),0)),IFERROR(INDEX(База!$B:$B,MATCH(JE15&amp;JF15&amp;JH$12,База!$M:$M,0)),"-" ))</f>
        <v>120</v>
      </c>
      <c r="JJ15" s="38">
        <f>IFERROR(INDEX(База!$F:$F,MATCH(JE15&amp;JF15&amp;JH$12,INDEX(База!$A:$A,0),0)),IFERROR(INDEX(База!$F:$F,MATCH(JE15&amp;JF15&amp;JH$12,База!$M:$M,0)),"-" ))</f>
        <v>107</v>
      </c>
      <c r="JK15" s="38">
        <v>107</v>
      </c>
      <c r="JL15" s="38">
        <f>IFERROR(INDEX(База!$H:$H,MATCH(JE15&amp;JF15&amp;JH$12,INDEX(База!$A:$A,0),0)),IFERROR(INDEX(База!$H:$H,MATCH(JE15&amp;JF15&amp;JH$12,База!$M:$M,0)),"-" ))</f>
        <v>0</v>
      </c>
      <c r="JM15" s="38">
        <f t="shared" ref="JM15:JM62" si="83">IFERROR(JJ15+JL15,"")</f>
        <v>107</v>
      </c>
      <c r="JN15" s="38">
        <f t="shared" ref="JN15:JN62" si="84">IF(JL15&lt;&gt;0,IFERROR(JM15-(JK15+JL15),""),IFERROR(JM15-JJ15,""))</f>
        <v>0</v>
      </c>
      <c r="JO15" s="38">
        <v>0</v>
      </c>
      <c r="JP15" s="52">
        <f t="shared" ref="JP15:JP62" si="85">IFERROR(JM15/JH15,"")</f>
        <v>0.89166666666666672</v>
      </c>
      <c r="JR15" s="31" t="s">
        <v>133</v>
      </c>
      <c r="JS15" s="48">
        <v>46156</v>
      </c>
      <c r="JT15" s="38" t="str">
        <f t="shared" ref="JT15:JT62" si="86">UPPER(TEXT(JS15,"ДДД"))</f>
        <v>ЧТ</v>
      </c>
      <c r="JU15" s="104">
        <f>IFERROR(INDEX(База!$L:$L,MATCH(JR15&amp;JS15&amp;JU$12,INDEX(База!$A:$A,0),0)),IFERROR(INDEX(База!$L:$L,MATCH(JR15&amp;JS15&amp;JU$12,База!$M:$M,0)),"-" ))+JY15</f>
        <v>120</v>
      </c>
      <c r="JV15" s="38">
        <f>IFERROR(INDEX(База!$B:$B,MATCH(JR15&amp;JS15&amp;JU$12,INDEX(База!$A:$A,0),0)),IFERROR(INDEX(База!$B:$B,MATCH(JR15&amp;JS15&amp;JU$12,База!$M:$M,0)),"-" ))</f>
        <v>120</v>
      </c>
      <c r="JW15" s="38">
        <f>IFERROR(INDEX(База!$F:$F,MATCH(JR15&amp;JS15&amp;JU$12,INDEX(База!$A:$A,0),0)),IFERROR(INDEX(База!$F:$F,MATCH(JR15&amp;JS15&amp;JU$12,База!$M:$M,0)),"-" ))</f>
        <v>108</v>
      </c>
      <c r="JX15" s="38">
        <v>108</v>
      </c>
      <c r="JY15" s="38">
        <f>IFERROR(INDEX(База!$H:$H,MATCH(JR15&amp;JS15&amp;JU$12,INDEX(База!$A:$A,0),0)),IFERROR(INDEX(База!$H:$H,MATCH(JR15&amp;JS15&amp;JU$12,База!$M:$M,0)),"-" ))</f>
        <v>0</v>
      </c>
      <c r="JZ15" s="38">
        <f t="shared" ref="JZ15:JZ62" si="87">IFERROR(JW15+JY15,"")</f>
        <v>108</v>
      </c>
      <c r="KA15" s="38">
        <f t="shared" ref="KA15:KA62" si="88">IF(JY15&lt;&gt;0,IFERROR(JZ15-(JX15+JY15),""),IFERROR(JZ15-JW15,""))</f>
        <v>0</v>
      </c>
      <c r="KB15" s="38">
        <v>0</v>
      </c>
      <c r="KC15" s="52">
        <f t="shared" ref="KC15:KC62" si="89">IFERROR(JZ15/JV15,"")</f>
        <v>0.9</v>
      </c>
      <c r="KD15" s="7"/>
      <c r="KE15" s="31" t="s">
        <v>136</v>
      </c>
      <c r="KF15" s="48">
        <v>46158</v>
      </c>
      <c r="KG15" s="38" t="str">
        <f t="shared" ref="KG15:KG39" si="90">UPPER(TEXT(KF15,"ДДД"))</f>
        <v>СБ</v>
      </c>
      <c r="KH15" s="38">
        <f>IFERROR(INDEX(База!$B:$B,MATCH(KE15&amp;KF15&amp;KI$12,INDEX(База!$A:$A,0),0)),IFERROR(INDEX(База!$B:$B,MATCH(KE15&amp;KF15&amp;KI$12,База!$M:$M,0)),"-" ))</f>
        <v>36</v>
      </c>
      <c r="KI15" s="60">
        <f>IFERROR(INDEX(База!$L:$L,MATCH(KE15&amp;KF15&amp;KI$12,INDEX(База!$A:$A,0),0)),IFERROR(INDEX(База!$L:$L,MATCH(KE15&amp;KF15&amp;KI$12,База!$M:$M,0)),"-" ))</f>
        <v>36</v>
      </c>
      <c r="KJ15" s="91" t="e">
        <f>IF(KK15="AN4-Y48/Y48",IF(OR(MONTH(KF15&gt;=10),MONTH(KF15)&lt;=3),(HLOOKUP($KF$10,#REF!,MATCH(KK15,#REF!,0)+1,0)/(80+VLOOKUP($KF$10,#REF!,MATCH(MONTH(KF15),#REF!,0)+4,0))),(HLOOKUP($KF$10,#REF!,MATCH(KK15,#REF!,0)+1,0)/(75+VLOOKUP($KF$10,#REF!,MATCH(MONTH(KF15),#REF!,0)+4,0)))),IF((KK15="AN6-Y42/Y42C"),IF(OR(MONTH(KF15&gt;=10),MONTH(KF15)&lt;=3),(HLOOKUP($KF$10,#REF!,MATCH(KK15,#REF!,0)+1,0)/(80+VLOOKUP($KF$10,#REF!,MATCH(MONTH(KF15),#REF!,0)+4,0))),(HLOOKUP($KF$10,#REF!,MATCH(KK15,#REF!,0)+1,0)/(75+VLOOKUP($KF$10,#REF!,MATCH(MONTH(KF15),#REF!,0)+4,0)))),IF((KK15="AT5-Y46/Y46C"),IF(OR(MONTH(KF15&gt;=10),MONTH(KF15)&lt;=3),(HLOOKUP($KF$10,#REF!,MATCH(KK15,#REF!,0)+1,0)/(80+VLOOKUP($KF$10,#REF!,MATCH(MONTH(KF15),#REF!,0)+4,0))),(HLOOKUP($KF$10,#REF!,MATCH(KK15,#REF!,0)+1,0)/(75+VLOOKUP($KF$10,#REF!,MATCH(MONTH(KF15),#REF!,0)+4,0)))),0)))</f>
        <v>#REF!</v>
      </c>
      <c r="KK15" s="100" t="str">
        <f>IFERROR(INDEX(База!$K:$K,MATCH(KE15&amp;KF15&amp;KI$12,INDEX(База!$A:$A,0),0)),IFERROR(INDEX(База!$K:$K,MATCH(KE15&amp;KF15&amp;KI$12,База!$M:$M,0)),"-" ))</f>
        <v>AT5-Y46/Y46C</v>
      </c>
      <c r="KL15" s="38">
        <f>IFERROR(INDEX(База!$F:$F,MATCH(KE15&amp;KF15&amp;KI$12,INDEX(База!$A:$A,0),0)),IFERROR(INDEX(База!$F:$F,MATCH(KE15&amp;KF15&amp;KI$12,База!$M:$M,0)),"-" ))</f>
        <v>33</v>
      </c>
      <c r="KM15" s="38">
        <v>33</v>
      </c>
      <c r="KN15" s="38">
        <f t="shared" ref="KN15:KN39" si="91">IFERROR(KL15-KM15,"")</f>
        <v>0</v>
      </c>
      <c r="KO15" s="38">
        <v>0</v>
      </c>
      <c r="KP15" s="52">
        <f t="shared" ref="KP15:KP39" si="92">IFERROR(KL15/KI15,"")</f>
        <v>0.91666666666666663</v>
      </c>
      <c r="KQ15" s="10"/>
      <c r="KR15" s="31" t="s">
        <v>137</v>
      </c>
      <c r="KS15" s="48">
        <v>46158</v>
      </c>
      <c r="KT15" s="38" t="str">
        <f t="shared" ref="KT15:KT39" si="93">UPPER(TEXT(KS15,"ДДД"))</f>
        <v>СБ</v>
      </c>
      <c r="KU15" s="38">
        <f>IFERROR(INDEX(База!$B:$B,MATCH(KR15&amp;KS15&amp;KV$12,INDEX(База!$A:$A,0),0)),IFERROR(INDEX(База!$B:$B,MATCH(KR15&amp;KS15&amp;KV$12,База!$M:$M,0)),"-" ))</f>
        <v>39</v>
      </c>
      <c r="KV15" s="60">
        <f>IFERROR(INDEX(База!$L:$L,MATCH(KR15&amp;KS15&amp;KV$12,INDEX(База!$A:$A,0),0)),IFERROR(INDEX(База!$L:$L,MATCH(KR15&amp;KS15&amp;KV$12,База!$M:$M,0)),"-" ))</f>
        <v>39</v>
      </c>
      <c r="KW15" s="91" t="e">
        <f>IF(KK15="AN4-Y48/Y48",IF(OR(MONTH(KS15&gt;=10),MONTH(KS15)&lt;=3),(HLOOKUP($KS$10,#REF!,MATCH(KK15,#REF!,0)+1,0)/(80+VLOOKUP($KS$10,#REF!,MATCH(MONTH(KS15),#REF!,0)+4,0))),(HLOOKUP($KS$10,#REF!,MATCH(KK15,#REF!,0)+1,0)/(75+VLOOKUP($KS$10,#REF!,MATCH(MONTH(KS15),#REF!,0)+4,0)))),IF((KK15="AN6-Y42/Y42C"),IF(OR(MONTH(KS15&gt;=10),MONTH(KS15)&lt;=3),(HLOOKUP($KS$10,#REF!,MATCH(KK15,#REF!,0)+1,0)/(80+VLOOKUP($KS$10,#REF!,MATCH(MONTH(KS15),#REF!,0)+4,0))),(HLOOKUP($KS$10,#REF!,MATCH(KK15,#REF!,0)+1,0)/(75+VLOOKUP($KS$10,#REF!,MATCH(MONTH(KS15),#REF!,0)+4,0)))),IF((KK15="AT5-Y46/Y46C"),IF(OR(MONTH(KS15&gt;=10),MONTH(KS15)&lt;=3),(HLOOKUP($KS$10,#REF!,MATCH(KK15,#REF!,0)+1,0)/(80+VLOOKUP($KS$10,#REF!,MATCH(MONTH(KS15),#REF!,0)+4,0))),(HLOOKUP($KS$10,#REF!,MATCH(KK15,#REF!,0)+1,0)/(75+VLOOKUP($KS$10,#REF!,MATCH(MONTH(KS15),#REF!,0)+4,0)))),0)))</f>
        <v>#REF!</v>
      </c>
      <c r="KX15" s="38">
        <f>IFERROR(INDEX(База!$F:$F,MATCH(KR15&amp;KS15&amp;KV$12,INDEX(База!$A:$A,0),0)),IFERROR(INDEX(База!$F:$F,MATCH(KR15&amp;KS15&amp;KV$12,База!$M:$M,0)),"-" ))</f>
        <v>38</v>
      </c>
      <c r="KY15" s="38">
        <v>38</v>
      </c>
      <c r="KZ15" s="38">
        <f t="shared" ref="KZ15:KZ39" si="94">IFERROR(KX15-KY15,"")</f>
        <v>0</v>
      </c>
      <c r="LA15" s="38">
        <v>0</v>
      </c>
      <c r="LB15" s="52">
        <f t="shared" ref="LB15:LB39" si="95">IFERROR(KX15/KV15,"")</f>
        <v>0.97435897435897434</v>
      </c>
      <c r="LC15" s="119"/>
      <c r="LD15" s="31" t="s">
        <v>142</v>
      </c>
      <c r="LE15" s="43">
        <v>46153</v>
      </c>
      <c r="LF15" s="44" t="str">
        <f t="shared" ref="LF15:LF78" si="96">UPPER(TEXT(LE15,"ДДД"))</f>
        <v>ПН</v>
      </c>
      <c r="LG15" s="44">
        <f>IFERROR(INDEX(База!$B:$B,MATCH(LD15&amp;LE15&amp;LJ$12,INDEX(База!$A:$A,0),0)),IFERROR(INDEX(База!$B:$B,MATCH(LD15&amp;LE15&amp;LJ$12,База!$M:$M,0)),"-" ))</f>
        <v>46</v>
      </c>
      <c r="LH15" s="33">
        <f t="shared" ref="LH15:LH78" si="97">IFERROR(WEEKNUM(LE15,2),"")</f>
        <v>20</v>
      </c>
      <c r="LI15" s="33">
        <f t="shared" ref="LI15:LI78" si="98">IFERROR(LE15-$D$6,"")</f>
        <v>-15</v>
      </c>
      <c r="LJ15" s="44">
        <f>IFERROR(INDEX(База!$L:$L,MATCH(LD15&amp;LE15&amp;LJ$12,INDEX(База!$A:$A,0),0)),IFERROR(INDEX(База!$L:$L,MATCH(LD15&amp;LE15&amp;LJ$12,База!$M:$M,0)),"-" ))</f>
        <v>46</v>
      </c>
      <c r="LK15" s="79" t="str">
        <f>IF(LG15&lt;=$D$7,IFERROR(VLOOKUP(LI15,#REF!,LH15+1,0),"-"),IF(LG15&lt;=$D$8,IFERROR(VLOOKUP(LI15,#REF!,LH15+1,0),"-"),IF(LG15&lt;=$D$9,IFERROR(VLOOKUP(LI15,#REF!,LH15+1,0),"-"),0)))</f>
        <v>-</v>
      </c>
      <c r="LL15" s="44">
        <f>IFERROR(INDEX(База!$F:$F,MATCH(LD15&amp;LE15&amp;LJ$12,INDEX(База!$A:$A,0),0)),IFERROR(INDEX(База!$F:$F,MATCH(LD15&amp;LE15&amp;LJ$12,База!$M:$M,0)),"-" ))</f>
        <v>35</v>
      </c>
      <c r="LM15" s="44">
        <v>35</v>
      </c>
      <c r="LN15" s="44">
        <f t="shared" ref="LN15:LN78" si="99">IFERROR(LL15-LM15,"")</f>
        <v>0</v>
      </c>
      <c r="LO15" s="44">
        <v>0</v>
      </c>
      <c r="LP15" s="62">
        <f t="shared" ref="LP15:LP78" si="100">IFERROR(LL15/LJ15,"")</f>
        <v>0.76086956521739135</v>
      </c>
      <c r="LR15" s="31" t="s">
        <v>143</v>
      </c>
      <c r="LS15" s="43">
        <v>46153</v>
      </c>
      <c r="LT15" s="46" t="str">
        <f t="shared" ref="LT15:LT78" si="101">UPPER(TEXT(LS15,"ДДД"))</f>
        <v>ПН</v>
      </c>
      <c r="LU15" s="46">
        <f>IFERROR(INDEX(База!$B:$B,MATCH(LR15&amp;LS15&amp;LV$12,INDEX(База!$A:$A,0),0)),IFERROR(INDEX(База!$B:$B,MATCH(LR15&amp;LS15&amp;LV$12,База!$M:$M,0)),"-" ))</f>
        <v>46</v>
      </c>
      <c r="LV15" s="46">
        <f>IFERROR(INDEX(База!$L:$L,MATCH(LR15&amp;LS15&amp;LV$12,INDEX(База!$A:$A,0),0)),IFERROR(INDEX(База!$L:$L,MATCH(LR15&amp;LS15&amp;LV$12,База!$M:$M,0)),"-" ))</f>
        <v>46</v>
      </c>
      <c r="LW15" s="46" t="str">
        <f>IF(LU15&lt;=$D$7,IFERROR(VLOOKUP(LI15,#REF!,LH15+1,0),"-"),IF(LU15&lt;=$D$8,IFERROR(VLOOKUP(LI15,#REF!,LH15+1,0),"-"),IF(LU15&lt;=$D$9,IFERROR(VLOOKUP(LI15,#REF!,LH15+1,0),"-"),0)))</f>
        <v>-</v>
      </c>
      <c r="LX15" s="46">
        <f>IFERROR(INDEX(База!$F:$F,MATCH(LR15&amp;LS15&amp;LV$12,INDEX(База!$A:$A,0),0)),IFERROR(INDEX(База!$F:$F,MATCH(LR15&amp;LS15&amp;LV$12,База!$M:$M,0)),"-" ))</f>
        <v>39</v>
      </c>
      <c r="LY15" s="46">
        <v>39</v>
      </c>
      <c r="LZ15" s="46">
        <f t="shared" ref="LZ15:LZ78" si="102">IFERROR(LX15-LY15,"")</f>
        <v>0</v>
      </c>
      <c r="MA15" s="46">
        <v>0</v>
      </c>
      <c r="MB15" s="62">
        <f t="shared" ref="MB15:MB78" si="103">IFERROR(LX15/LV15,"")</f>
        <v>0.84782608695652173</v>
      </c>
      <c r="MD15" s="31" t="s">
        <v>90</v>
      </c>
      <c r="ME15" s="39">
        <v>46011</v>
      </c>
      <c r="MF15" s="41" t="str">
        <f t="shared" ref="MF15:MF17" si="104">UPPER(TEXT(ME15,"ДДД"))</f>
        <v>СБ</v>
      </c>
      <c r="MG15" s="41" t="str">
        <f>IFERROR(INDEX(База!$B:$B,MATCH(MD15&amp;ME15&amp;MH$12,INDEX(База!$A:$A,0),0)),IFERROR(INDEX(База!$B:$B,MATCH(MD15&amp;ME15&amp;MH$12,База!$M:$M,0)),"-" ))</f>
        <v>-</v>
      </c>
      <c r="MH15" s="41" t="str">
        <f>IFERROR(INDEX(База!$L:$L,MATCH(MD15&amp;ME15&amp;MH$12,INDEX(База!$A:$A,0),0)),IFERROR(INDEX(База!$L:$L,MATCH(MD15&amp;ME15&amp;MH$12,База!$M:$M,0)),"-" ))</f>
        <v>-</v>
      </c>
      <c r="MI15" s="41" t="str">
        <f>IFERROR(INDEX(База!$F:$F,MATCH(MD15&amp;ME15&amp;MH$12,INDEX(База!$A:$A,0),0)),IFERROR(INDEX(База!$F:$F,MATCH(MD15&amp;ME15&amp;MH$12,База!$M:$M,0)),"-" ))</f>
        <v>-</v>
      </c>
      <c r="MJ15" s="41" t="s">
        <v>154</v>
      </c>
      <c r="MK15" s="41" t="str">
        <f t="shared" ref="MK15:MK17" si="105">IFERROR(MI15-MJ15,"")</f>
        <v/>
      </c>
      <c r="ML15" s="41" t="s">
        <v>155</v>
      </c>
      <c r="MM15" s="51" t="str">
        <f t="shared" ref="MM15:MM17" si="106">IFERROR(MI15/MH15,"")</f>
        <v/>
      </c>
      <c r="MN15" s="10"/>
      <c r="MO15" s="31" t="s">
        <v>91</v>
      </c>
      <c r="MP15" s="39">
        <v>46011</v>
      </c>
      <c r="MQ15" s="41" t="str">
        <f t="shared" ref="MQ15:MQ17" si="107">UPPER(TEXT(MP15,"ДДД"))</f>
        <v>СБ</v>
      </c>
      <c r="MR15" s="41" t="str">
        <f>IFERROR(INDEX(База!$B:$B,MATCH(MO15&amp;MP15&amp;MS$12,INDEX(База!$A:$A,0),0)),IFERROR(INDEX(База!$B:$B,MATCH(MO15&amp;MP15&amp;MS$12,База!$M:$M,0)),"-" ))</f>
        <v>-</v>
      </c>
      <c r="MS15" s="41" t="str">
        <f>IFERROR(INDEX(База!$L:$L,MATCH(MO15&amp;MP15&amp;MS$12,INDEX(База!$A:$A,0),0)),IFERROR(INDEX(База!$L:$L,MATCH(MO15&amp;MP15&amp;MS$12,База!$M:$M,0)),"-" ))</f>
        <v>-</v>
      </c>
      <c r="MT15" s="41" t="str">
        <f>IFERROR(INDEX(База!$F:$F,MATCH(MO15&amp;MP15&amp;MS$12,INDEX(База!$A:$A,0),0)),IFERROR(INDEX(База!$F:$F,MATCH(MO15&amp;MP15&amp;MS$12,База!$M:$M,0)),"-" ))</f>
        <v>-</v>
      </c>
      <c r="MU15" s="41" t="s">
        <v>154</v>
      </c>
      <c r="MV15" s="41" t="str">
        <f t="shared" ref="MV15:MV17" si="108">IFERROR(MT15-MU15,"")</f>
        <v/>
      </c>
      <c r="MW15" s="41" t="s">
        <v>155</v>
      </c>
      <c r="MX15" s="51" t="str">
        <f t="shared" ref="MX15:MX17" si="109">IFERROR(MT15/MS15,"")</f>
        <v/>
      </c>
      <c r="MY15" s="6"/>
      <c r="MZ15" s="31" t="s">
        <v>134</v>
      </c>
      <c r="NA15" s="39">
        <v>45927</v>
      </c>
      <c r="NB15" s="40">
        <v>7</v>
      </c>
      <c r="NC15" s="41" t="str">
        <f>IFERROR(INDEX(База!$B:$B,MATCH(MZ15&amp;NA15&amp;ND$12,INDEX(База!$A:$A,0),0)),IFERROR(INDEX(База!$B:$B,MATCH(MZ15&amp;NA15&amp;ND$12,База!$M:$M,0)),"-" ))</f>
        <v>-</v>
      </c>
      <c r="ND15" s="41" t="str">
        <f>IFERROR(INDEX(База!$L:$L,MATCH(MZ15&amp;NA15&amp;ND$12,INDEX(База!$A:$A,0),0)),IFERROR(INDEX(База!$L:$L,MATCH(MZ15&amp;NA15&amp;ND$12,База!$M:$M,0)),"-" ))</f>
        <v>-</v>
      </c>
      <c r="NE15" s="41" t="str">
        <f>IFERROR(INDEX(База!$F:$F,MATCH(MZ15&amp;NA15&amp;ND$12,INDEX(База!$A:$A,0),0)),IFERROR(INDEX(База!$F:$F,MATCH(MZ15&amp;NA15&amp;ND$12,База!$M:$M,0)),"-" ))</f>
        <v>-</v>
      </c>
      <c r="NF15" s="41" t="s">
        <v>154</v>
      </c>
      <c r="NG15" s="41" t="str">
        <f>IFERROR(NE15-NF15,"")</f>
        <v/>
      </c>
      <c r="NH15" s="41" t="s">
        <v>155</v>
      </c>
      <c r="NI15" s="51" t="str">
        <f t="shared" ref="NI15" si="110">IFERROR(NE15/ND15,"")</f>
        <v/>
      </c>
      <c r="NJ15" s="36"/>
      <c r="NK15" s="31" t="s">
        <v>135</v>
      </c>
      <c r="NL15" s="39">
        <f t="shared" ref="NL15" si="111">IFERROR(NA15,"")</f>
        <v>45927</v>
      </c>
      <c r="NM15" s="40">
        <v>7</v>
      </c>
      <c r="NN15" s="41" t="str">
        <f>IFERROR(INDEX(База!$B:$B,MATCH(NK15&amp;NL15&amp;NO$12,INDEX(База!$A:$A,0),0)),IFERROR(INDEX(База!$B:$B,MATCH(NK15&amp;NL15&amp;NO$12,База!$M:$M,0)),"-" ))</f>
        <v>-</v>
      </c>
      <c r="NO15" s="41" t="str">
        <f>IFERROR(INDEX(База!$L:$L,MATCH(NK15&amp;NL15&amp;NO$12,INDEX(База!$A:$A,0),0)),IFERROR(INDEX(База!$L:$L,MATCH(NK15&amp;NL15&amp;NO$12,База!$M:$M,0)),"-" ))</f>
        <v>-</v>
      </c>
      <c r="NP15" s="41" t="str">
        <f>IFERROR(INDEX(База!$F:$F,MATCH(NK15&amp;NL15&amp;NO$12,INDEX(База!$A:$A,0),0)),IFERROR(INDEX(База!$F:$F,MATCH(NK15&amp;NL15&amp;NO$12,База!$M:$M,0)),"-" ))</f>
        <v>-</v>
      </c>
      <c r="NQ15" s="41" t="s">
        <v>154</v>
      </c>
      <c r="NR15" s="41" t="str">
        <f>IFERROR(NP15-NQ15,"")</f>
        <v/>
      </c>
      <c r="NS15" s="41" t="s">
        <v>155</v>
      </c>
      <c r="NT15" s="51" t="str">
        <f t="shared" ref="NT15" si="112">IFERROR(NP15/NO15,"")</f>
        <v/>
      </c>
      <c r="NU15" s="7"/>
      <c r="NV15" s="31" t="s">
        <v>124</v>
      </c>
      <c r="NW15" s="37">
        <v>46155</v>
      </c>
      <c r="NX15" s="38" t="str">
        <f t="shared" ref="NX15:NX38" si="113">UPPER(TEXT(NW15,"ДДД"))</f>
        <v>СР</v>
      </c>
      <c r="NY15" s="38">
        <f>IFERROR(INDEX(База!$B:$B,MATCH(NV15&amp;NW15&amp;NZ$12,INDEX(База!$A:$A,0),0)),IFERROR(INDEX(База!$B:$B,MATCH(NV15&amp;NW15&amp;NZ$12,База!$M:$M,0)),"-" ))</f>
        <v>35</v>
      </c>
      <c r="NZ15" s="41">
        <f>IFERROR(INDEX(База!$L:$L,MATCH(NV15&amp;NW15&amp;NZ$12,INDEX(База!$A:$A,0),0)),IFERROR(INDEX(База!$L:$L,MATCH(NV15&amp;NW15&amp;NZ$12,База!$M:$M,0)),"-" ))</f>
        <v>35</v>
      </c>
      <c r="OA15" s="38">
        <f>IFERROR(IF(OB15="AN4-Y48/Y48",IF(OR(MONTH(NW15&gt;=10),MONTH(NW15)&lt;=3),(HLOOKUP($NW$10,#REF!,MATCH(OB15,#REF!,0)+1,0)/(80+VLOOKUP($NW$10,#REF!,MATCH(MONTH(NW15),#REF!,0)+4,0))),(HLOOKUP($NW$10,#REF!,MATCH(OB15,#REF!,0)+1,0)/(75+VLOOKUP($NW$10,#REF!,MATCH(MONTH(NW15),#REF!,0)+4,0)))),IF((OB15="AN6-Y42/Y42C"),IF(OR(MONTH(NW15&gt;=10),MONTH(NW15)&lt;=3),(HLOOKUP($NW$10,#REF!,MATCH(OB15,#REF!,0)+1,0)/(80+VLOOKUP($NW$10,#REF!,MATCH(MONTH(NW15),#REF!,0)+4,0))),(HLOOKUP($NW$10,#REF!,MATCH(OB15,#REF!,0)+1,0)/(75+VLOOKUP($NW$10,#REF!,MATCH(MONTH(NW15),#REF!,0)+4,0)))),IF((OB15="AT5-Y46/Y46C"),IF(OR(MONTH(NW15&gt;=10),MONTH(NW15)&lt;=3),(HLOOKUP($NW$10,#REF!,MATCH(OB15,#REF!,0)+1,0)/(80+VLOOKUP($NW$10,#REF!,MATCH(MONTH(NW15),#REF!,0)+4,0))),(HLOOKUP($NW$10,#REF!,MATCH(OB15,#REF!,0)+1,0)/(75+VLOOKUP($NW$10,#REF!,MATCH(MONTH(NW15),#REF!,0)+4,0)))),0))),NY15)</f>
        <v>35</v>
      </c>
      <c r="OB15" s="85" t="str">
        <f>IFERROR(INDEX(База!$K:$K,MATCH(NV15&amp;NW15&amp;NZ$12,INDEX(База!$A:$A,0),0)),IFERROR(INDEX(База!$K:$K,MATCH(NV15&amp;NW15&amp;NZ$12,База!$M:$M,0)),"-" ))</f>
        <v>AT5-Y46/Y46C</v>
      </c>
      <c r="OC15" s="38">
        <f>IFERROR(INDEX(База!$F:$F,MATCH(NV15&amp;NW15&amp;NZ$12,INDEX(База!$A:$A,0),0)),IFERROR(INDEX(База!$F:$F,MATCH(NV15&amp;NW15&amp;NZ$12,База!$M:$M,0)),"-" ))</f>
        <v>35</v>
      </c>
      <c r="OD15" s="38">
        <v>35</v>
      </c>
      <c r="OE15" s="38">
        <f t="shared" ref="OE15:OE38" si="114">IFERROR(OC15-OD15,"")</f>
        <v>0</v>
      </c>
      <c r="OF15" s="38">
        <v>0</v>
      </c>
      <c r="OG15" s="52">
        <f t="shared" ref="OG15:OG38" si="115">IFERROR(OC15/NZ15,"")</f>
        <v>1</v>
      </c>
      <c r="OH15" s="7"/>
      <c r="OI15" s="31" t="s">
        <v>125</v>
      </c>
      <c r="OJ15" s="37">
        <f t="shared" ref="OJ15:OJ38" si="116">IFERROR(NW15,"")</f>
        <v>46155</v>
      </c>
      <c r="OK15" s="38" t="str">
        <f t="shared" ref="OK15:OK38" si="117">UPPER(TEXT(OJ15,"ДДД"))</f>
        <v>СР</v>
      </c>
      <c r="OL15" s="38">
        <f>IFERROR(INDEX(База!$B:$B,MATCH(OI15&amp;OJ15&amp;OM$12,INDEX(База!$A:$A,0),0)),IFERROR(INDEX(База!$B:$B,MATCH(OI15&amp;OJ15&amp;OM$12,База!$M:$M,0)),"-" ))</f>
        <v>35</v>
      </c>
      <c r="OM15" s="41">
        <f>IFERROR(INDEX(База!$L:$L,MATCH(OI15&amp;OJ15&amp;OM$12,INDEX(База!$A:$A,0),0)),IFERROR(INDEX(База!$L:$L,MATCH(OI15&amp;OJ15&amp;OM$12,База!$M:$M,0)),"-" ))</f>
        <v>35</v>
      </c>
      <c r="ON15" s="38">
        <f>IFERROR(IF(OB15="AN4-Y48/Y48",IF(OR(MONTH(OJ15&gt;=10),MONTH(OJ15)&lt;=3),(HLOOKUP($OJ$10,#REF!,MATCH(OB15,#REF!,0)+1,0)/(80+VLOOKUP($OJ$10,#REF!,MATCH(MONTH(OJ15),#REF!,0)+4,0))),(HLOOKUP($OJ$10,#REF!,MATCH(OB15,#REF!,0)+1,0)/(75+VLOOKUP($OJ$10,#REF!,MATCH(MONTH(OJ15),#REF!,0)+4,0)))),IF((OB15="AN6-Y42/Y42C"),IF(OR(MONTH(OJ15&gt;=10),MONTH(OJ15)&lt;=3),(HLOOKUP($OJ$10,#REF!,MATCH(OB15,#REF!,0)+1,0)/(80+VLOOKUP($OJ$10,#REF!,MATCH(MONTH(OJ15),#REF!,0)+4,0))),(HLOOKUP($OJ$10,#REF!,MATCH(OB15,#REF!,0)+1,0)/(75+VLOOKUP($OJ$10,#REF!,MATCH(MONTH(OJ15),#REF!,0)+4,0)))),IF((OB15="AT5-Y46/Y46C"),IF(OR(MONTH(OJ15&gt;=10),MONTH(OJ15)&lt;=3),(HLOOKUP($OJ$10,#REF!,MATCH(OB15,#REF!,0)+1,0)/(80+VLOOKUP($OJ$10,#REF!,MATCH(MONTH(OJ15),#REF!,0)+4,0))),(HLOOKUP($OJ$10,#REF!,MATCH(OB15,#REF!,0)+1,0)/(75+VLOOKUP($OJ$10,#REF!,MATCH(MONTH(OJ15),#REF!,0)+4,0)))),0))),OL15)</f>
        <v>35</v>
      </c>
      <c r="OO15" s="38">
        <f>IFERROR(INDEX(База!$F:$F,MATCH(OI15&amp;OJ15&amp;OM$12,INDEX(База!$A:$A,0),0)),IFERROR(INDEX(База!$F:$F,MATCH(OI15&amp;OJ15&amp;OM$12,База!$M:$M,0)),"-" ))</f>
        <v>24</v>
      </c>
      <c r="OP15" s="38">
        <v>24</v>
      </c>
      <c r="OQ15" s="38">
        <f t="shared" ref="OQ15:OQ38" si="118">IFERROR(OO15-OP15,"")</f>
        <v>0</v>
      </c>
      <c r="OR15" s="38">
        <v>0</v>
      </c>
      <c r="OS15" s="52">
        <f t="shared" ref="OS15:OS38" si="119">IFERROR(OO15/OM15,"")</f>
        <v>0.68571428571428572</v>
      </c>
      <c r="OU15" s="31" t="s">
        <v>309</v>
      </c>
      <c r="OV15" s="43">
        <v>46184</v>
      </c>
      <c r="OW15" s="46" t="str">
        <f>UPPER(TEXT(OV15,"ДДД"))</f>
        <v>ЧТ</v>
      </c>
      <c r="OX15" s="46">
        <f>IFERROR(INDEX(База!$B:$B,MATCH(OU15&amp;OV15&amp;OY$12,INDEX(База!$A:$A,0),0)),IFERROR(INDEX(База!$B:$B,MATCH(OU15&amp;OV15&amp;OY$12,База!$M:$M,0)),"-" ))</f>
        <v>36</v>
      </c>
      <c r="OY15" s="46">
        <f>IFERROR(INDEX(База!$L:$L,MATCH(OU15&amp;OV15&amp;OY$12,INDEX(База!$A:$A,0),0)),IFERROR(INDEX(База!$L:$L,MATCH(OU15&amp;OV15&amp;OY$12,База!$M:$M,0)),"-" ))</f>
        <v>36</v>
      </c>
      <c r="OZ15" s="46">
        <f>IFERROR(INDEX(База!$F:$F,MATCH(OU15&amp;OV15&amp;OY$12,INDEX(База!$A:$A,0),0)),IFERROR(INDEX(База!$F:$F,MATCH(OU15&amp;OV15&amp;OY$12,База!$M:$M,0)),"-" ))</f>
        <v>5</v>
      </c>
      <c r="PA15" s="46">
        <v>5</v>
      </c>
      <c r="PB15" s="46">
        <f>IFERROR(OZ15-PA15,"")</f>
        <v>0</v>
      </c>
      <c r="PC15" s="46">
        <v>0</v>
      </c>
      <c r="PD15" s="62">
        <f>IFERROR(OZ15/OY15,"")</f>
        <v>0.1388888888888889</v>
      </c>
      <c r="PE15" s="6"/>
      <c r="PF15" s="31" t="s">
        <v>312</v>
      </c>
      <c r="PG15" s="43">
        <v>46184</v>
      </c>
      <c r="PH15" s="46" t="str">
        <f>UPPER(TEXT(PG15,"ДДД"))</f>
        <v>ЧТ</v>
      </c>
      <c r="PI15" s="46">
        <f>IFERROR(INDEX(База!$B:$B,MATCH(PF15&amp;PG15&amp;PJ$12,INDEX(База!$A:$A,0),0)),IFERROR(INDEX(База!$B:$B,MATCH(PF15&amp;PG15&amp;PJ$12,База!$M:$M,0)),"-" ))</f>
        <v>39</v>
      </c>
      <c r="PJ15" s="46">
        <f>IFERROR(INDEX(База!$L:$L,MATCH(PF15&amp;PG15&amp;PJ$12,INDEX(База!$A:$A,0),0)),IFERROR(INDEX(База!$L:$L,MATCH(PF15&amp;PG15&amp;PJ$12,База!$M:$M,0)),"-" ))</f>
        <v>39</v>
      </c>
      <c r="PK15" s="46">
        <f>IFERROR(INDEX(База!$F:$F,MATCH(PF15&amp;PG15&amp;PJ$12,INDEX(База!$A:$A,0),0)),IFERROR(INDEX(База!$F:$F,MATCH(PF15&amp;PG15&amp;PJ$12,База!$M:$M,0)),"-" ))</f>
        <v>39</v>
      </c>
      <c r="PL15" s="46">
        <v>39</v>
      </c>
      <c r="PM15" s="46">
        <f>IFERROR(PK15-PL15,"")</f>
        <v>0</v>
      </c>
      <c r="PN15" s="46">
        <v>0</v>
      </c>
      <c r="PO15" s="62">
        <f>IFERROR(PK15/PJ15,"")</f>
        <v>1</v>
      </c>
      <c r="PQ15" s="31" t="s">
        <v>329</v>
      </c>
      <c r="PR15" s="43">
        <v>46156</v>
      </c>
      <c r="PS15" s="46" t="str">
        <f t="shared" ref="PS15:PS36" si="120">UPPER(TEXT(PR15,"ДДД"))</f>
        <v>ЧТ</v>
      </c>
      <c r="PT15" s="46">
        <f>IFERROR(INDEX(База!$B:$B,MATCH(PQ15&amp;PR15&amp;PU$12,INDEX(База!$A:$A,0),0)),IFERROR(INDEX(База!$B:$B,MATCH(PQ15&amp;PR15&amp;PU$12,База!$M:$M,0)),"-" ))</f>
        <v>40</v>
      </c>
      <c r="PU15" s="46">
        <f>IFERROR(INDEX(База!$L:$L,MATCH(PQ15&amp;PR15&amp;PU$12,INDEX(База!$A:$A,0),0)),IFERROR(INDEX(База!$L:$L,MATCH(PQ15&amp;PR15&amp;PU$12,База!$M:$M,0)),"-" ))</f>
        <v>40</v>
      </c>
      <c r="PV15" s="46">
        <f>IFERROR(INDEX(База!$F:$F,MATCH(PQ15&amp;PR15&amp;PU$12,INDEX(База!$A:$A,0),0)),IFERROR(INDEX(База!$F:$F,MATCH(PQ15&amp;PR15&amp;OY$12,База!$M:$M,0)),"-" ))</f>
        <v>32</v>
      </c>
      <c r="PW15" s="46">
        <v>32</v>
      </c>
      <c r="PX15" s="46">
        <f t="shared" ref="PX15:PX36" si="121">IFERROR(PV15-PW15,"")</f>
        <v>0</v>
      </c>
      <c r="PY15" s="46">
        <v>0</v>
      </c>
      <c r="PZ15" s="62">
        <f t="shared" ref="PZ15:PZ36" si="122">IFERROR(PV15/PU15,"")</f>
        <v>0.8</v>
      </c>
      <c r="QA15" s="63"/>
      <c r="QB15" s="31" t="s">
        <v>332</v>
      </c>
      <c r="QC15" s="43">
        <v>46157</v>
      </c>
      <c r="QD15" s="46" t="str">
        <f t="shared" ref="QD15:QD36" si="123">UPPER(TEXT(QC15,"ДДД"))</f>
        <v>ПТ</v>
      </c>
      <c r="QE15" s="46">
        <f>IFERROR(INDEX(База!$B:$B,MATCH(QB15&amp;QC15&amp;QF$12,INDEX(База!$A:$A,0),0)),IFERROR(INDEX(База!$B:$B,MATCH(QB15&amp;QC15&amp;QF$12,База!$M:$M,0)),"-" ))</f>
        <v>43</v>
      </c>
      <c r="QF15" s="46">
        <f>IFERROR(INDEX(База!$L:$L,MATCH(QB15&amp;QC15&amp;QF$12,INDEX(База!$A:$A,0),0)),IFERROR(INDEX(База!$L:$L,MATCH(QB15&amp;QC15&amp;QF$12,База!$M:$M,0)),"-" ))</f>
        <v>43</v>
      </c>
      <c r="QG15" s="46">
        <f>IFERROR(INDEX(База!$F:$F,MATCH(QB15&amp;QC15&amp;QF$12,INDEX(База!$A:$A,0),0)),IFERROR(INDEX(База!$F:$F,MATCH(QB15&amp;QC15&amp;PJ$12,База!$M:$M,0)),"-" ))</f>
        <v>20</v>
      </c>
      <c r="QH15" s="46">
        <v>20</v>
      </c>
      <c r="QI15" s="46">
        <f t="shared" ref="QI15:QI36" si="124">IFERROR(QG15-QH15,"")</f>
        <v>0</v>
      </c>
      <c r="QJ15" s="46">
        <v>0</v>
      </c>
      <c r="QK15" s="62">
        <f t="shared" ref="QK15:QK36" si="125">IFERROR(QG15/QF15,"")</f>
        <v>0.46511627906976744</v>
      </c>
      <c r="QL15" s="10"/>
    </row>
    <row r="16" spans="1:470" ht="12.75" customHeight="1" x14ac:dyDescent="0.25">
      <c r="A16" s="31" t="s">
        <v>78</v>
      </c>
      <c r="B16" s="85" t="s">
        <v>80</v>
      </c>
      <c r="C16" s="48">
        <v>46156</v>
      </c>
      <c r="D16" s="60" t="str">
        <f t="shared" si="0"/>
        <v>ЧТ</v>
      </c>
      <c r="E16" s="60">
        <f>IFERROR(INDEX(База!$B:$B,MATCH(B16&amp;C16&amp;$F$12,INDEX(База!$A:$A,0),0)),IFERROR(INDEX(База!$B:$B,MATCH(B16&amp;C16&amp;$F$12,База!$M:$M,0)),"-" ))</f>
        <v>45</v>
      </c>
      <c r="F16" s="46">
        <f>IFERROR(INDEX(База!$L:$L,MATCH(B16&amp;C16&amp;$F$12,INDEX(База!$A:$A,0),0)),IFERROR(INDEX(База!$L:$L,MATCH(B16&amp;C16&amp;$F$12,База!$M:$M,0)),"-" ))</f>
        <v>45</v>
      </c>
      <c r="G16" s="50">
        <f t="shared" si="1"/>
        <v>-12</v>
      </c>
      <c r="H16" s="50">
        <f t="shared" si="2"/>
        <v>-12</v>
      </c>
      <c r="I16" s="11">
        <f t="shared" si="3"/>
        <v>20</v>
      </c>
      <c r="J16" s="60" t="str">
        <f>IF(E16&lt;=$D$7,IFERROR(VLOOKUP(G16,#REF!,I16+1,0),"-"),IF(E16&lt;=$D$8,IFERROR(VLOOKUP(G16,#REF!,I16+1,0),"-"),IF(E16&lt;=$D$9,IFERROR(VLOOKUP(G16,#REF!,I16+1,0),"-"))))</f>
        <v>-</v>
      </c>
      <c r="K16" s="60">
        <f>IFERROR(INDEX(База!$F:$F,MATCH(B16&amp;C16&amp;$F$12,INDEX(База!$A:$A,0),0)),IFERROR(INDEX(База!$F:$F,MATCH(B16&amp;C16&amp;$F$12,База!$M:$M,0)),"-" ))</f>
        <v>32</v>
      </c>
      <c r="L16" s="38">
        <v>32</v>
      </c>
      <c r="M16" s="60">
        <f t="shared" si="4"/>
        <v>0</v>
      </c>
      <c r="N16" s="38">
        <v>0</v>
      </c>
      <c r="O16" s="52">
        <f t="shared" si="5"/>
        <v>0.71111111111111114</v>
      </c>
      <c r="Q16" s="64" t="s">
        <v>81</v>
      </c>
      <c r="R16" s="48">
        <v>46156</v>
      </c>
      <c r="S16" s="61" t="str">
        <f t="shared" si="7"/>
        <v>ЧТ</v>
      </c>
      <c r="T16" s="61">
        <f>IFERROR(INDEX(База!$B:$B,MATCH(Q16&amp;R16&amp;$U$12,INDEX(База!$A:$A,0),0)),IFERROR(INDEX(База!$B:$B,MATCH(Q16&amp;R16&amp;$U$12,База!$M:$M,0)),"-" ))</f>
        <v>45</v>
      </c>
      <c r="U16" s="46">
        <f>IFERROR(INDEX(База!$L:$L,MATCH(Q16&amp;R16&amp;$U$12,INDEX(База!$A:$A,0),0)),IFERROR(INDEX(База!$L:$L,MATCH(Q16&amp;R16&amp;$U$12,База!$M:$M,0)),"-" ))</f>
        <v>45</v>
      </c>
      <c r="V16" s="61" t="str">
        <f>IF(E16&lt;=$D$7,IFERROR(VLOOKUP(H16,#REF!,I16+1,0),"-"),IF(E16&lt;=$D$8,IFERROR(VLOOKUP(H16,#REF!,I16+1,0),"-"),IF(E16&lt;=$D$9,IFERROR(VLOOKUP(H16,#REF!,I16+1,0),"-"),0)))</f>
        <v>-</v>
      </c>
      <c r="W16" s="61">
        <f>IFERROR(INDEX(База!$F:$F,MATCH(Q16&amp;R16&amp;$U$12,INDEX(База!$A:$A,0),0)),IFERROR(INDEX(База!$F:$F,MATCH(Q16&amp;R16&amp;$U$12,База!$M:$M,0)),"-" ))</f>
        <v>40</v>
      </c>
      <c r="X16" s="38">
        <v>40</v>
      </c>
      <c r="Y16" s="38">
        <f t="shared" si="8"/>
        <v>0</v>
      </c>
      <c r="Z16" s="38">
        <v>0</v>
      </c>
      <c r="AA16" s="52">
        <f t="shared" si="9"/>
        <v>0.88888888888888884</v>
      </c>
      <c r="AB16" s="118"/>
      <c r="AC16" s="64" t="s">
        <v>82</v>
      </c>
      <c r="AD16" s="48">
        <v>46156</v>
      </c>
      <c r="AE16" s="38" t="str">
        <f t="shared" si="10"/>
        <v>ЧТ</v>
      </c>
      <c r="AF16" s="38">
        <f>IFERROR(INDEX(База!$B:$B,MATCH(AC16&amp;AD16&amp;AG$12,INDEX(База!$A:$A,0),0)),IFERROR(INDEX(База!$B:$B,MATCH(AC16&amp;AD16&amp;AG$12,База!$M:$M,0)),"-" ))</f>
        <v>46</v>
      </c>
      <c r="AG16" s="46">
        <f>IFERROR(INDEX(База!$L:$L,MATCH(AC16&amp;AD16&amp;AG$12,INDEX(База!$A:$A,0),0)),IFERROR(INDEX(База!$L:$L,MATCH(AC16&amp;AD16&amp;AG$12,База!$M:$M,0)),"-" ))</f>
        <v>46</v>
      </c>
      <c r="AH16" s="38">
        <f>IFERROR(INDEX(База!$F:$F,MATCH(AC16&amp;AD16&amp;AG$12,INDEX(База!$A:$A,0),0)),IFERROR(INDEX(База!$F:$F,MATCH(AC16&amp;AD16&amp;AG$12,База!$M:$M,0)),"-" ))</f>
        <v>39</v>
      </c>
      <c r="AI16" s="38">
        <v>39</v>
      </c>
      <c r="AJ16" s="38">
        <f t="shared" si="11"/>
        <v>0</v>
      </c>
      <c r="AK16" s="38">
        <v>0</v>
      </c>
      <c r="AL16" s="52">
        <f t="shared" si="12"/>
        <v>0.84782608695652173</v>
      </c>
      <c r="AN16" s="64" t="s">
        <v>83</v>
      </c>
      <c r="AO16" s="48">
        <f t="shared" si="13"/>
        <v>46157</v>
      </c>
      <c r="AP16" s="38" t="str">
        <f t="shared" si="14"/>
        <v>ПТ</v>
      </c>
      <c r="AQ16" s="38">
        <f>IFERROR(INDEX(База!$B:$B,MATCH(AN16&amp;AO16&amp;AR$12,INDEX(База!$A:$A,0),0)),IFERROR(INDEX(База!$B:$B,MATCH(AN16&amp;AO16&amp;AR$12,База!$M:$M,0)),"-" ))</f>
        <v>46</v>
      </c>
      <c r="AR16" s="46">
        <f>IFERROR(INDEX(База!$L:$L,MATCH(AN16&amp;AO16&amp;AR$12,INDEX(База!$A:$A,0),0)),IFERROR(INDEX(База!$L:$L,MATCH(AN16&amp;AO16&amp;AR$12,База!$M:$M,0)),"-" ))</f>
        <v>46</v>
      </c>
      <c r="AS16" s="38">
        <f>IFERROR(INDEX(База!$F:$F,MATCH(AN16&amp;AO16&amp;AR$12,INDEX(База!$A:$A,0),0)),IFERROR(INDEX(База!$F:$F,MATCH(AN16&amp;AO16&amp;AR$12,База!$M:$M,0)),"-" ))</f>
        <v>45</v>
      </c>
      <c r="AT16" s="38">
        <v>45</v>
      </c>
      <c r="AU16" s="38">
        <f t="shared" si="15"/>
        <v>0</v>
      </c>
      <c r="AV16" s="38">
        <v>0</v>
      </c>
      <c r="AW16" s="52">
        <f t="shared" si="16"/>
        <v>0.97826086956521741</v>
      </c>
      <c r="AX16" s="6"/>
      <c r="AY16" s="31" t="s">
        <v>86</v>
      </c>
      <c r="AZ16" s="48">
        <v>46156</v>
      </c>
      <c r="BA16" s="38" t="str">
        <f t="shared" si="17"/>
        <v>ЧТ</v>
      </c>
      <c r="BB16" s="38">
        <f>IFERROR(INDEX(База!$B:$B,MATCH(AY16&amp;AZ16&amp;BC$12,INDEX(База!$A:$A,0),0)),IFERROR(INDEX(База!$B:$B,MATCH(AY16&amp;AZ16&amp;BC$12,База!$M:$M,0)),"-" ))</f>
        <v>46</v>
      </c>
      <c r="BC16" s="46">
        <f>IFERROR(INDEX(База!$L:$L,MATCH(AY16&amp;AZ16&amp;BC$12,INDEX(База!$A:$A,0),0)),IFERROR(INDEX(База!$L:$L,MATCH(AY16&amp;AZ16&amp;BC$12,База!$M:$M,0)),"-" ))</f>
        <v>46</v>
      </c>
      <c r="BD16" s="38">
        <f>IFERROR(INDEX(База!$F:$F,MATCH(AY16&amp;AZ16&amp;BC$12,INDEX(База!$A:$A,0),0)),IFERROR(INDEX(База!$F:$F,MATCH(AY16&amp;AZ16&amp;BC$12,База!$M:$M,0)),"-" ))</f>
        <v>39</v>
      </c>
      <c r="BE16" s="38">
        <v>39</v>
      </c>
      <c r="BF16" s="38">
        <f t="shared" si="18"/>
        <v>0</v>
      </c>
      <c r="BG16" s="38">
        <v>0</v>
      </c>
      <c r="BH16" s="52">
        <f t="shared" si="19"/>
        <v>0.84782608695652173</v>
      </c>
      <c r="BJ16" s="31" t="s">
        <v>87</v>
      </c>
      <c r="BK16" s="48">
        <v>46156</v>
      </c>
      <c r="BL16" s="38" t="str">
        <f t="shared" si="20"/>
        <v>ЧТ</v>
      </c>
      <c r="BM16" s="46">
        <f>IFERROR(INDEX(База!$L:$L,MATCH(BJ16&amp;BK16&amp;BM$12,INDEX(База!$A:$A,0),0)),IFERROR(INDEX(База!$L:$L,MATCH(BJ16&amp;BK16&amp;BM$12,База!$M:$M,0)),"-" ))</f>
        <v>46</v>
      </c>
      <c r="BN16" s="38">
        <f>IFERROR(INDEX(База!$B:$B,MATCH(BJ16&amp;BK16&amp;BM$12,INDEX(База!$A:$A,0),0)),IFERROR(INDEX(База!$B:$B,MATCH(BJ16&amp;BK16&amp;BM$12,База!$M:$M,0)),"-" ))</f>
        <v>46</v>
      </c>
      <c r="BO16" s="38">
        <f>IFERROR(INDEX(База!$F:$F,MATCH(BJ16&amp;BK16&amp;BM$12,INDEX(База!$A:$A,0),0)),IFERROR(INDEX(База!$F:$F,MATCH(BJ16&amp;BK16&amp;BM$12,База!$M:$M,0)),"-" ))</f>
        <v>36</v>
      </c>
      <c r="BP16" s="38">
        <v>36</v>
      </c>
      <c r="BQ16" s="38">
        <f t="shared" si="21"/>
        <v>0</v>
      </c>
      <c r="BR16" s="38">
        <v>0</v>
      </c>
      <c r="BS16" s="52">
        <f t="shared" si="22"/>
        <v>0.78260869565217395</v>
      </c>
      <c r="BT16" s="74"/>
      <c r="BU16" s="31" t="s">
        <v>92</v>
      </c>
      <c r="BV16" s="42">
        <v>46157</v>
      </c>
      <c r="BW16" s="59" t="str">
        <f t="shared" si="23"/>
        <v>ПТ</v>
      </c>
      <c r="BX16" s="59">
        <f>IFERROR(INDEX(База!$B:$B,MATCH(BU16&amp;BV16&amp;BY$12,INDEX(База!$A:$A,0),0)),IFERROR(INDEX(База!$B:$B,MATCH(BU16&amp;BV16&amp;BY$12,База!$M:$M,0)),"-" ))</f>
        <v>44</v>
      </c>
      <c r="BY16" s="59">
        <f>IFERROR(INDEX(База!$L:$L,MATCH(BU16&amp;BV16&amp;BY$12,INDEX(База!$A:$A,0),0)),IFERROR(INDEX(База!$L:$L,MATCH(BU16&amp;BV16&amp;BY$12,База!$M:$M,0)),"-" ))</f>
        <v>44</v>
      </c>
      <c r="BZ16" s="59" t="str">
        <f>IF(BX16&lt;=$D$7,IFERROR(VLOOKUP(CA16,#REF!,CB16+1,0),"-"),IF(BX16&lt;=$D$8,IFERROR(VLOOKUP(CA16,#REF!,CB16+1,0),"-"),IF(BX16&lt;=$D$9,IFERROR(VLOOKUP(CA16,#REF!,CB16+1,0),"-"),0)))</f>
        <v>-</v>
      </c>
      <c r="CA16" s="59">
        <f t="shared" si="24"/>
        <v>-11</v>
      </c>
      <c r="CB16" s="59">
        <f t="shared" si="25"/>
        <v>20</v>
      </c>
      <c r="CC16" s="59">
        <f>IFERROR(INDEX(База!$F:$F,MATCH(BU16&amp;BV16&amp;BY$12,INDEX(База!$A:$A,0),0)),IFERROR(INDEX(База!$F:$F,MATCH(BU16&amp;BV16&amp;BY$12,База!$M:$M,0)),"-" ))</f>
        <v>37</v>
      </c>
      <c r="CD16" s="41">
        <v>37</v>
      </c>
      <c r="CE16" s="59">
        <f t="shared" si="26"/>
        <v>0</v>
      </c>
      <c r="CF16" s="41">
        <v>0</v>
      </c>
      <c r="CG16" s="51">
        <f t="shared" si="27"/>
        <v>0.84090909090909094</v>
      </c>
      <c r="CI16" s="31" t="s">
        <v>93</v>
      </c>
      <c r="CJ16" s="42">
        <f t="shared" si="28"/>
        <v>46157</v>
      </c>
      <c r="CK16" s="41" t="str">
        <f t="shared" si="29"/>
        <v>ПТ</v>
      </c>
      <c r="CL16" s="41">
        <f>IFERROR(INDEX(База!$B:$B,MATCH(CI16&amp;CJ16&amp;CM$12,INDEX(База!$A:$A,0),0)),IFERROR(INDEX(База!$B:$B,MATCH(CI16&amp;CJ16&amp;CM$12,База!$M:$M,0)),"-" ))</f>
        <v>44</v>
      </c>
      <c r="CM16" s="46">
        <f>IFERROR(INDEX(База!$L:$L,MATCH(CI16&amp;CJ16&amp;CM$12,INDEX(База!$A:$A,0),0)),IFERROR(INDEX(База!$L:$L,MATCH(CI16&amp;CJ16&amp;CM$12,База!$M:$M,0)),"-" ))</f>
        <v>44</v>
      </c>
      <c r="CN16" s="47" t="str">
        <f>IF(BX16&lt;=$D$7,IFERROR(VLOOKUP(CA16,#REF!,CB16+1,0),"-"),IF(BX16&lt;=$D$8,IFERROR(VLOOKUP(CA16,#REF!,CB16+1,0),"-"),IF(BX16&lt;=$D$9,IFERROR(VLOOKUP(CA16,#REF!,CB16+1,0),"-"),0)))</f>
        <v>-</v>
      </c>
      <c r="CO16" s="41">
        <f>IFERROR(INDEX(База!$F:$F,MATCH(CI16&amp;CJ16&amp;CM$12,INDEX(База!$A:$A,0),0)),IFERROR(INDEX(База!$F:$F,MATCH(CI16&amp;CJ16&amp;CM$12,База!$M:$M,0)),"-" ))</f>
        <v>36</v>
      </c>
      <c r="CP16" s="41">
        <v>36</v>
      </c>
      <c r="CQ16" s="41">
        <f t="shared" si="30"/>
        <v>0</v>
      </c>
      <c r="CR16" s="41">
        <v>0</v>
      </c>
      <c r="CS16" s="51">
        <f t="shared" si="31"/>
        <v>0.81818181818181823</v>
      </c>
      <c r="CT16" s="7"/>
      <c r="CU16" s="31" t="s">
        <v>138</v>
      </c>
      <c r="CV16" s="42">
        <v>46157</v>
      </c>
      <c r="CW16" s="47" t="str">
        <f t="shared" si="32"/>
        <v>ПТ</v>
      </c>
      <c r="CX16" s="47">
        <f>IFERROR(INDEX(База!$B:$B,MATCH(CU16&amp;CV16&amp;CY$12,INDEX(База!$A:$A,0),0)),IFERROR(INDEX(База!$B:$B,MATCH(CU16&amp;CV16&amp;CY$12,База!$M:$M,0)),"-" ))</f>
        <v>44</v>
      </c>
      <c r="CY16" s="47">
        <f>IFERROR(INDEX(База!$L:$L,MATCH(CU16&amp;CV16&amp;CY$12,INDEX(База!$A:$A,0),0)),IFERROR(INDEX(База!$L:$L,MATCH(CU16&amp;CV16&amp;CY$12,База!$M:$M,0)),"-" ))</f>
        <v>44</v>
      </c>
      <c r="CZ16" s="47">
        <f>IFERROR(INDEX(База!$F:$F,MATCH(CU16&amp;CV16&amp;CY$12,INDEX(База!$A:$A,0),0)),IFERROR(INDEX(База!$F:$F,MATCH(CU16&amp;CV16&amp;CY$12,База!$M:$M,0)),"-" ))</f>
        <v>44</v>
      </c>
      <c r="DA16" s="47">
        <v>44</v>
      </c>
      <c r="DB16" s="47">
        <f t="shared" si="33"/>
        <v>0</v>
      </c>
      <c r="DC16" s="47">
        <v>0</v>
      </c>
      <c r="DD16" s="51">
        <f t="shared" si="34"/>
        <v>1</v>
      </c>
      <c r="DF16" s="31" t="s">
        <v>139</v>
      </c>
      <c r="DG16" s="42">
        <f t="shared" si="35"/>
        <v>46157</v>
      </c>
      <c r="DH16" s="47" t="str">
        <f t="shared" si="36"/>
        <v>ПТ</v>
      </c>
      <c r="DI16" s="47">
        <f>IFERROR(INDEX(База!$B:$B,MATCH(DF16&amp;DG16&amp;DJ$12,INDEX(База!$A:$A,0),0)),IFERROR(INDEX(База!$B:$B,MATCH(DF16&amp;DG16&amp;DJ$12,База!$M:$M,0)),"-" ))</f>
        <v>44</v>
      </c>
      <c r="DJ16" s="46">
        <f>IFERROR(INDEX(База!$L:$L,MATCH(DF16&amp;DG16&amp;DJ$12,INDEX(База!$A:$A,0),0)),IFERROR(INDEX(База!$L:$L,MATCH(DF16&amp;DG16&amp;DJ$12,База!$M:$M,0)),"-" ))</f>
        <v>44</v>
      </c>
      <c r="DK16" s="47">
        <f>IFERROR(INDEX(База!$F:$F,MATCH(DF16&amp;DG16&amp;DJ$12,INDEX(База!$A:$A,0),0)),IFERROR(INDEX(База!$F:$F,MATCH(DF16&amp;DG16&amp;DJ$12,База!$M:$M,0)),"-" ))</f>
        <v>44</v>
      </c>
      <c r="DL16" s="47">
        <v>44</v>
      </c>
      <c r="DM16" s="47">
        <f t="shared" si="37"/>
        <v>0</v>
      </c>
      <c r="DN16" s="47">
        <v>0</v>
      </c>
      <c r="DO16" s="51">
        <f t="shared" si="38"/>
        <v>1</v>
      </c>
      <c r="DP16" s="7"/>
      <c r="DQ16" s="31" t="s">
        <v>84</v>
      </c>
      <c r="DR16" s="42">
        <v>46158</v>
      </c>
      <c r="DS16" s="41" t="str">
        <f t="shared" si="39"/>
        <v>СБ</v>
      </c>
      <c r="DT16" s="41">
        <f>IFERROR(INDEX(База!$B:$B,MATCH(DQ16&amp;DR16&amp;DU$12,INDEX(База!$A:$A,0),0)),IFERROR(INDEX(База!$B:$B,MATCH(DQ16&amp;DR16&amp;DU$12,База!$M:$M,0)),"-" ))</f>
        <v>48</v>
      </c>
      <c r="DU16" s="46">
        <f>IFERROR(INDEX(База!$L:$L,MATCH(DQ16&amp;DR16&amp;DU$12,INDEX(База!$A:$A,0),0)),IFERROR(INDEX(База!$L:$L,MATCH(DQ16&amp;DR16&amp;DU$12,База!$M:$M,0)),"-" ))</f>
        <v>48</v>
      </c>
      <c r="DV16" s="41">
        <f>IFERROR(INDEX(База!$F:$F,MATCH(DQ16&amp;DR16&amp;DU$12,INDEX(База!$A:$A,0),0)),IFERROR(INDEX(База!$F:$F,MATCH(DQ16&amp;DR16&amp;DU$12,База!$M:$M,0)),"-" ))</f>
        <v>29</v>
      </c>
      <c r="DW16" s="41">
        <v>29</v>
      </c>
      <c r="DX16" s="41">
        <f t="shared" si="40"/>
        <v>0</v>
      </c>
      <c r="DY16" s="41">
        <v>0</v>
      </c>
      <c r="DZ16" s="51">
        <f t="shared" si="41"/>
        <v>0.60416666666666663</v>
      </c>
      <c r="EB16" s="31" t="s">
        <v>85</v>
      </c>
      <c r="EC16" s="42">
        <f t="shared" si="42"/>
        <v>46158</v>
      </c>
      <c r="ED16" s="41" t="str">
        <f t="shared" si="43"/>
        <v>СБ</v>
      </c>
      <c r="EE16" s="41">
        <f>IFERROR(INDEX(База!$B:$B,MATCH(EB16&amp;EC16&amp;EF$12,INDEX(База!$A:$A,0),0)),IFERROR(INDEX(База!$B:$B,MATCH(EB16&amp;EC16&amp;EF$12,База!$M:$M,0)),"-" ))</f>
        <v>48</v>
      </c>
      <c r="EF16" s="46">
        <f>IFERROR(INDEX(База!$L:$L,MATCH(EB16&amp;EC16&amp;EF$12,INDEX(База!$A:$A,0),0)),IFERROR(INDEX(База!$L:$L,MATCH(EB16&amp;EC16&amp;EF$12,База!$M:$M,0)),"-" ))</f>
        <v>48</v>
      </c>
      <c r="EG16" s="41">
        <f>IFERROR(INDEX(База!$F:$F,MATCH(EB16&amp;EC16&amp;EF$12,INDEX(База!$A:$A,0),0)),IFERROR(INDEX(База!$F:$F,MATCH(EB16&amp;EC16&amp;EF$12,База!$M:$M,0)),"-" ))</f>
        <v>37</v>
      </c>
      <c r="EH16" s="41">
        <v>37</v>
      </c>
      <c r="EI16" s="41">
        <f t="shared" si="44"/>
        <v>0</v>
      </c>
      <c r="EJ16" s="41">
        <v>0</v>
      </c>
      <c r="EK16" s="51">
        <f t="shared" si="45"/>
        <v>0.77083333333333337</v>
      </c>
      <c r="EL16" s="119"/>
      <c r="EM16" s="85" t="s">
        <v>88</v>
      </c>
      <c r="EN16" s="48">
        <v>46155</v>
      </c>
      <c r="EO16" s="105" t="str">
        <f t="shared" si="46"/>
        <v>СР</v>
      </c>
      <c r="EP16" s="105">
        <f>IFERROR(INDEX(База!$B:$B,MATCH(EM16&amp;EN16&amp;ET$14,INDEX(База!$A:$A,0),0)),IFERROR(INDEX(База!$B:$B,MATCH(EM16&amp;EN16&amp;ET$13,База!$M:$M,0)),"-" ))</f>
        <v>46</v>
      </c>
      <c r="EQ16" s="106" t="str">
        <f>IF(EP16&lt;=$D$7,IFERROR(VLOOKUP(ES16,#REF!,ER16+1,0),"-"),IF(EP16&lt;=$D$8,IFERROR(VLOOKUP(ES16,#REF!,ER16+1,0),"-"),IF(EP16&lt;=$D$9,IFERROR(VLOOKUP(ES16,#REF!,ER16+1,0),"-"),0)))</f>
        <v>-</v>
      </c>
      <c r="ER16" s="107">
        <f t="shared" si="47"/>
        <v>20</v>
      </c>
      <c r="ES16" s="107">
        <f t="shared" si="48"/>
        <v>-13</v>
      </c>
      <c r="ET16" s="60">
        <f>IFERROR(INDEX(База!$L:$L,MATCH(EM16&amp;EN16&amp;ET$14,INDEX(База!$A:$A,0),0)),IFERROR(INDEX(База!$L:$L,MATCH(EM16&amp;EN16&amp;ET$13,База!$M:$M,0)),"-" ))</f>
        <v>43</v>
      </c>
      <c r="EU16" s="60">
        <f>IFERROR(INDEX(База!$L:$L,MATCH(FB16&amp;FC16&amp;EU$14,INDEX(База!$A:$A,0),0)),IFERROR(INDEX(База!$L:$L,MATCH(FB16&amp;FC16&amp;EU$13,База!$M:$M,0)),"-" ))</f>
        <v>46</v>
      </c>
      <c r="EV16" s="105">
        <f>IFERROR(INDEX(База!$F:$F,MATCH(EM16&amp;EN16&amp;ET$14,INDEX(База!$A:$A,0),0)),IFERROR(INDEX(База!$F:$F,MATCH(EM16&amp;EN16&amp;ET$13,База!$M:$M,0)),"-" ))</f>
        <v>36</v>
      </c>
      <c r="EW16" s="105">
        <v>36</v>
      </c>
      <c r="EX16" s="105">
        <f t="shared" si="49"/>
        <v>0</v>
      </c>
      <c r="EY16" s="105">
        <v>0</v>
      </c>
      <c r="EZ16" s="83">
        <f t="shared" si="50"/>
        <v>0.83720930232558144</v>
      </c>
      <c r="FB16" s="85" t="s">
        <v>89</v>
      </c>
      <c r="FC16" s="48">
        <v>46155</v>
      </c>
      <c r="FD16" s="105" t="str">
        <f t="shared" si="51"/>
        <v>СР</v>
      </c>
      <c r="FE16" s="105">
        <f>IFERROR(INDEX(База!$B:$B,MATCH(FB16&amp;FC16&amp;EU$14,INDEX(База!$A:$A,0),0)),IFERROR(INDEX(База!$B:$B,MATCH(FB16&amp;FC16&amp;EU$13,База!$M:$M,0)),"-" ))</f>
        <v>46</v>
      </c>
      <c r="FF16" s="106"/>
      <c r="FG16" s="105">
        <f>IFERROR(INDEX(База!$F:$F,MATCH(FB16&amp;FC16&amp;EU$14,INDEX(База!$A:$A,0),0)),IFERROR(INDEX(База!$F:$F,MATCH(FB16&amp;FC16&amp;EU$13,База!$M:$M,0)),"-" ))</f>
        <v>31</v>
      </c>
      <c r="FH16" s="105">
        <v>31</v>
      </c>
      <c r="FI16" s="105">
        <f t="shared" si="52"/>
        <v>0</v>
      </c>
      <c r="FJ16" s="105">
        <v>0</v>
      </c>
      <c r="FK16" s="83">
        <f t="shared" si="53"/>
        <v>0.67391304347826086</v>
      </c>
      <c r="FL16" s="7"/>
      <c r="FM16" s="31" t="s">
        <v>140</v>
      </c>
      <c r="FN16" s="48">
        <v>46162</v>
      </c>
      <c r="FO16" s="108" t="str">
        <f t="shared" si="54"/>
        <v>СР</v>
      </c>
      <c r="FP16" s="105">
        <f>IFERROR(INDEX(База!$B:$B,MATCH(FM28&amp;FN16&amp;FQ$12,INDEX(База!$A:$A,0),0)),IFERROR(INDEX(База!$B:$B,MATCH(FM28&amp;FN16&amp;FQ$12,База!$M:$M,0)),"-" ))</f>
        <v>117</v>
      </c>
      <c r="FQ16" s="60">
        <f>IFERROR(INDEX(База!$L:$L,MATCH(FM28&amp;FN16&amp;FQ$12,INDEX(База!$A:$A,0),0)),IFERROR(INDEX(База!$L:$L,MATCH(FM28&amp;FN16&amp;FQ$12,База!$M:$M,0)),"-" ))</f>
        <v>117</v>
      </c>
      <c r="FR16" s="105">
        <f>IFERROR(INDEX(База!$F:$F,MATCH(FM28&amp;FN16&amp;FQ$12,INDEX(База!$A:$A,0),0)),IFERROR(INDEX(База!$F:$F,MATCH(FM28&amp;FN16&amp;FQ$12,База!$M:$M,0)),"-" ))</f>
        <v>67</v>
      </c>
      <c r="FS16" s="108">
        <v>67</v>
      </c>
      <c r="FT16" s="107">
        <f t="shared" si="55"/>
        <v>21</v>
      </c>
      <c r="FU16" s="107">
        <f t="shared" si="56"/>
        <v>-6</v>
      </c>
      <c r="FV16" s="108">
        <f t="shared" si="57"/>
        <v>0</v>
      </c>
      <c r="FW16" s="108">
        <v>0</v>
      </c>
      <c r="FX16" s="109">
        <f t="shared" si="58"/>
        <v>0.57264957264957261</v>
      </c>
      <c r="FY16" s="7"/>
      <c r="FZ16" s="31" t="s">
        <v>141</v>
      </c>
      <c r="GA16" s="48">
        <f t="shared" si="59"/>
        <v>46162</v>
      </c>
      <c r="GB16" s="108" t="str">
        <f t="shared" si="60"/>
        <v>СР</v>
      </c>
      <c r="GC16" s="105">
        <f>IFERROR(INDEX(База!$B:$B,MATCH(FZ16&amp;GA16&amp;GD$12,INDEX(База!$A:$A,0),0)),IFERROR(INDEX(База!$B:$B,MATCH(FZ16&amp;GA16&amp;GD$12,База!$M:$M,0)),"-" ))</f>
        <v>117</v>
      </c>
      <c r="GD16" s="60">
        <f>IFERROR(INDEX(База!$L:$L,MATCH(FZ16&amp;GA16&amp;GD$12,INDEX(База!$A:$A,0),0)),IFERROR(INDEX(База!$L:$L,MATCH(FZ16&amp;GA16&amp;GD$12,База!$M:$M,0)),"-" ))</f>
        <v>117</v>
      </c>
      <c r="GE16" s="105">
        <f>IFERROR(INDEX(База!$F:$F,MATCH(FZ16&amp;GA16&amp;GD$12,INDEX(База!$A:$A,0),0)),IFERROR(INDEX(База!$F:$F,MATCH(FZ16&amp;GA16&amp;GD$12,База!$M:$M,0)),"-" ))</f>
        <v>67</v>
      </c>
      <c r="GF16" s="108">
        <v>67</v>
      </c>
      <c r="GG16" s="108">
        <f t="shared" si="61"/>
        <v>0</v>
      </c>
      <c r="GH16" s="108">
        <v>0</v>
      </c>
      <c r="GI16" s="109">
        <f t="shared" si="62"/>
        <v>0.57264957264957261</v>
      </c>
      <c r="GJ16" s="7"/>
      <c r="GK16" s="31" t="s">
        <v>128</v>
      </c>
      <c r="GL16" s="48">
        <v>46166</v>
      </c>
      <c r="GM16" s="38" t="str">
        <f t="shared" si="63"/>
        <v>ВС</v>
      </c>
      <c r="GN16" s="38">
        <f>IFERROR(INDEX(База!$B:$B,MATCH(GK16&amp;GL16&amp;GO$12,INDEX(База!$A:$A,0),0)),IFERROR(INDEX(База!$B:$B,MATCH(GK16&amp;GL16&amp;GO$12,База!$M:$M,0)),"-" ))</f>
        <v>40</v>
      </c>
      <c r="GO16" s="60">
        <f>IFERROR(INDEX(База!$L:$L,MATCH(GK16&amp;GL16&amp;GO$12,INDEX(База!$A:$A,0),0)),IFERROR(INDEX(База!$L:$L,MATCH(GK16&amp;GL16&amp;GO$12,База!$M:$M,0)),"-" ))</f>
        <v>40</v>
      </c>
      <c r="GP16" s="38">
        <f>IFERROR(INDEX(База!$F:$F,MATCH(GK16&amp;GL16&amp;GO$12,INDEX(База!$A:$A,0),0)),IFERROR(INDEX(База!$F:$F,MATCH(GK16&amp;GL16&amp;GO$12,База!$M:$M,0)),"-" ))</f>
        <v>22</v>
      </c>
      <c r="GQ16" s="38">
        <v>22</v>
      </c>
      <c r="GR16" s="38"/>
      <c r="GS16" s="38"/>
      <c r="GT16" s="52">
        <f t="shared" si="65"/>
        <v>0.55000000000000004</v>
      </c>
      <c r="GV16" s="31" t="s">
        <v>129</v>
      </c>
      <c r="GW16" s="48">
        <f t="shared" si="66"/>
        <v>46166</v>
      </c>
      <c r="GX16" s="38" t="str">
        <f t="shared" si="67"/>
        <v>ВС</v>
      </c>
      <c r="GY16" s="38">
        <f>IFERROR(INDEX(База!$B:$B,MATCH(GV16&amp;GW16&amp;GZ$12,INDEX(База!$A:$A,0),0)),IFERROR(INDEX(База!$B:$B,MATCH(GV16&amp;GW16&amp;GZ$12,База!$M:$M,0)),"-" ))</f>
        <v>44</v>
      </c>
      <c r="GZ16" s="60">
        <f>IFERROR(INDEX(База!$L:$L,MATCH(GV16&amp;GW16&amp;GZ$12,INDEX(База!$A:$A,0),0)),IFERROR(INDEX(База!$L:$L,MATCH(GV16&amp;GW16&amp;GZ$12,База!$M:$M,0)),"-" ))</f>
        <v>44</v>
      </c>
      <c r="HA16" s="38">
        <f>IFERROR(INDEX(База!$F:$F,MATCH(GV16&amp;GW16&amp;GZ$12,INDEX(База!$A:$A,0),0)),IFERROR(INDEX(База!$F:$F,MATCH(GV16&amp;GW16&amp;GZ$12,База!$M:$M,0)),"-" ))</f>
        <v>16</v>
      </c>
      <c r="HB16" s="38">
        <v>16</v>
      </c>
      <c r="HC16" s="38"/>
      <c r="HD16" s="38"/>
      <c r="HE16" s="52">
        <f t="shared" si="69"/>
        <v>0.36363636363636365</v>
      </c>
      <c r="HF16" s="121"/>
      <c r="HG16" s="31" t="s">
        <v>130</v>
      </c>
      <c r="HH16" s="45">
        <v>46167</v>
      </c>
      <c r="HI16" s="38" t="str">
        <f t="shared" si="70"/>
        <v>ПН</v>
      </c>
      <c r="HJ16" s="38">
        <f>IFERROR(INDEX(База!$B:$B,MATCH(HG16&amp;HH16&amp;HK$12,INDEX(База!$A:$A,0),0)),IFERROR(INDEX(База!$B:$B,MATCH(HG16&amp;HH16&amp;HK$12,База!$M:$M,0)),"-" ))</f>
        <v>22</v>
      </c>
      <c r="HK16" s="46">
        <f>IFERROR(INDEX(База!$L:$L,MATCH(HG16&amp;HH16&amp;HK$12,INDEX(База!$A:$A,0),0)),IFERROR(INDEX(База!$L:$L,MATCH(HG16&amp;HH16&amp;HK$12,База!$M:$M,0)),"-" ))</f>
        <v>22</v>
      </c>
      <c r="HL16" s="91" t="e">
        <f>IF(HO16="AN4-Y48/Y48",IF(OR(MONTH(HH16&gt;=10),MONTH(HH16)&lt;=3),(HLOOKUP($HH$10,#REF!,MATCH(HO16,#REF!,0)+1,0)/(80+VLOOKUP($HH$10,#REF!,MATCH(MONTH(HH16),#REF!,0)+4,0))),(HLOOKUP($HH$10,#REF!,MATCH(HO16,#REF!,0)+1,0)/(75+VLOOKUP($HH$10,#REF!,MATCH(MONTH(HH16),#REF!,0)+4,0)))),IF((HO16="AN6-Y42/Y42C"),IF(OR(MONTH(HH16&gt;=10),MONTH(HH16)&lt;=3),(HLOOKUP($HH$10,#REF!,MATCH(HO16,#REF!,0)+1,0)/(80+VLOOKUP($HH$10,#REF!,MATCH(MONTH(HH16),#REF!,0)+4,0))),(HLOOKUP($HH$10,#REF!,MATCH(HO16,#REF!,0)+1,0)/(75+VLOOKUP($HH$10,#REF!,MATCH(MONTH(HH16),#REF!,0)+4,0)))),HJ16))</f>
        <v>#REF!</v>
      </c>
      <c r="HM16" s="38">
        <f>IFERROR(INDEX(База!$F:$F,MATCH(HG16&amp;HH16&amp;HK$12,INDEX(База!$A:$A,0),0)),IFERROR(INDEX(База!$F:$F,MATCH(HG16&amp;HH16&amp;HK$12,База!$M:$M,0)),"-" ))</f>
        <v>19</v>
      </c>
      <c r="HN16" s="38">
        <v>19</v>
      </c>
      <c r="HO16" s="85" t="str">
        <f>IFERROR(INDEX(База!$K:$K,MATCH(HG16&amp;HH16&amp;HK$12,INDEX(База!$A:$A,0),0)),IFERROR(INDEX(База!$K:$K,MATCH(HG16&amp;HH16&amp;HK$12,База!$M:$M,0)),"-" ))</f>
        <v>AN4-Y48/Y48</v>
      </c>
      <c r="HP16" s="38">
        <f t="shared" si="71"/>
        <v>0</v>
      </c>
      <c r="HQ16" s="38">
        <v>-1</v>
      </c>
      <c r="HR16" s="52">
        <f t="shared" si="72"/>
        <v>0.86363636363636365</v>
      </c>
      <c r="HS16" s="10"/>
      <c r="HT16" s="31" t="s">
        <v>131</v>
      </c>
      <c r="HU16" s="45">
        <v>46167</v>
      </c>
      <c r="HV16" s="38" t="str">
        <f t="shared" si="73"/>
        <v>ПН</v>
      </c>
      <c r="HW16" s="38">
        <f>IFERROR(INDEX(База!$B:$B,MATCH(HT16&amp;HU16&amp;HX$12,INDEX(База!$A:$A,0),0)),IFERROR(INDEX(База!$B:$B,MATCH(HT16&amp;HU16&amp;HX$12,База!$M:$M,0)),"-" ))</f>
        <v>22</v>
      </c>
      <c r="HX16" s="46">
        <f>IFERROR(INDEX(База!$L:$L,MATCH(HT16&amp;HU16&amp;HX$12,INDEX(База!$A:$A,0),0)),IFERROR(INDEX(База!$L:$L,MATCH(HT16&amp;HU16&amp;HX$12,База!$M:$M,0)),"-" ))</f>
        <v>22</v>
      </c>
      <c r="HY16" s="91" t="e">
        <f>IF(HO16="AN4-Y48/Y48",IF(OR(MONTH(HU16&gt;=10),MONTH(HU16)&lt;=3),(HLOOKUP($HU$10,#REF!,MATCH(HO16,#REF!,0)+1,0)/(80+VLOOKUP($HU$10,#REF!,MATCH(MONTH(HU16),#REF!,0)+4,0))),(HLOOKUP($HU$10,#REF!,MATCH(HO16,#REF!,0)+1,0)/(75+VLOOKUP($HU$10,#REF!,MATCH(MONTH(HU16),#REF!,0)+4,0)))),IF((HO16="AN6-Y42/Y42C"),IF(OR(MONTH(HU16&gt;=10),MONTH(HU16)&lt;=3),(HLOOKUP($HU$10,#REF!,MATCH(HO16,#REF!,0)+1,0)/(80+VLOOKUP($HU$10,#REF!,MATCH(MONTH(HU16),#REF!,0)+4,0))),(HLOOKUP($HU$10,#REF!,MATCH(HO16,#REF!,0)+1,0)/(75+VLOOKUP($HU$10,#REF!,MATCH(MONTH(HU16),#REF!,0)+4,0)))),HW16))</f>
        <v>#REF!</v>
      </c>
      <c r="HZ16" s="38">
        <f>IFERROR(INDEX(База!$F:$F,MATCH(HT16&amp;HU16&amp;HX$12,INDEX(База!$A:$A,0),0)),IFERROR(INDEX(База!$F:$F,MATCH(HT16&amp;HU16&amp;HX$12,База!$M:$M,0)),"-" ))</f>
        <v>22</v>
      </c>
      <c r="IA16" s="38">
        <v>22</v>
      </c>
      <c r="IB16" s="38">
        <f t="shared" si="74"/>
        <v>0</v>
      </c>
      <c r="IC16" s="38">
        <v>1</v>
      </c>
      <c r="ID16" s="52">
        <f t="shared" si="75"/>
        <v>1</v>
      </c>
      <c r="IE16" s="7"/>
      <c r="IF16" s="31" t="s">
        <v>126</v>
      </c>
      <c r="IG16" s="48">
        <v>46191</v>
      </c>
      <c r="IH16" s="38" t="str">
        <f t="shared" si="76"/>
        <v>ЧТ</v>
      </c>
      <c r="II16" s="38" t="str">
        <f>IFERROR(INDEX(База!$B:$B,MATCH(IF16&amp;IG16&amp;IJ$12,INDEX(База!$A:$A,0),0)),IFERROR(INDEX(База!$B:$B,MATCH(IF16&amp;IG16&amp;IJ$12,База!$M:$M,0)),"-" ))</f>
        <v>-</v>
      </c>
      <c r="IJ16" s="46" t="str">
        <f>IFERROR(INDEX(База!$L:$L,MATCH(IF16&amp;IG16&amp;IJ$12,INDEX(База!$A:$A,0),0)),IFERROR(INDEX(База!$L:$L,MATCH(IF16&amp;IG16&amp;IJ$12,База!$M:$M,0)),"-" ))</f>
        <v>-</v>
      </c>
      <c r="IK16" s="91" t="str">
        <f>IF(IN16="AN4-Y48/Y48",IF(OR(MONTH(IG16&gt;=10),MONTH(IG16)&lt;=3),(HLOOKUP($IG$10,#REF!,MATCH(IN16,#REF!,0)+1,0)/(80+VLOOKUP($IG$10,#REF!,MATCH(MONTH(IG16),#REF!,0)+4,0))),(HLOOKUP($IG$10,#REF!,MATCH(IN16,#REF!,0)+1,0)/(75+VLOOKUP($IG$10,#REF!,MATCH(MONTH(IG16),#REF!,0)+4,0)))),IF((IN16="AN6-Y42/Y42C"),IF(OR(MONTH(IG16&gt;=10),MONTH(IG16)&lt;=3),(HLOOKUP($IG$10,#REF!,MATCH(IN16,#REF!,0)+1,0)/(80+VLOOKUP($IG$10,#REF!,MATCH(MONTH(IG16),#REF!,0)+4,0))),(HLOOKUP($IG$10,#REF!,MATCH(IN16,#REF!,0)+1,0)/(75+VLOOKUP($IG$10,#REF!,MATCH(MONTH(IG16),#REF!,0)+4,0)))),II16))</f>
        <v>-</v>
      </c>
      <c r="IL16" s="38" t="str">
        <f>IFERROR(INDEX(База!$F:$F,MATCH(IF16&amp;IG16&amp;IJ$12,INDEX(База!$A:$A,0),0)),IFERROR(INDEX(База!$F:$F,MATCH(IF16&amp;IG16&amp;IJ$12,База!$M:$M,0)),"-" ))</f>
        <v>-</v>
      </c>
      <c r="IM16" s="38" t="s">
        <v>154</v>
      </c>
      <c r="IN16" s="85" t="str">
        <f>IFERROR(INDEX(База!$K:$K,MATCH(IF16&amp;IG16&amp;IJ$12,INDEX(База!$A:$A,0),0)),IFERROR(INDEX(База!$K:$K,MATCH(IF16&amp;IG16&amp;IJ$12,База!$M:$M,0)),"-" ))</f>
        <v>-</v>
      </c>
      <c r="IO16" s="38" t="str">
        <f t="shared" si="77"/>
        <v/>
      </c>
      <c r="IP16" s="38" t="s">
        <v>155</v>
      </c>
      <c r="IQ16" s="52" t="str">
        <f t="shared" si="78"/>
        <v/>
      </c>
      <c r="IS16" s="31" t="s">
        <v>127</v>
      </c>
      <c r="IT16" s="48">
        <v>46191</v>
      </c>
      <c r="IU16" s="38" t="str">
        <f t="shared" si="79"/>
        <v>ЧТ</v>
      </c>
      <c r="IV16" s="38" t="str">
        <f>IFERROR(INDEX(База!$B:$B,MATCH(IS16&amp;IT16&amp;IW$12,INDEX(База!$A:$A,0),0)),IFERROR(INDEX(База!$B:$B,MATCH(IS16&amp;IT16&amp;IW$12,База!$M:$M,0)),"-" ))</f>
        <v>-</v>
      </c>
      <c r="IW16" s="46" t="str">
        <f>IFERROR(INDEX(База!$L:$L,MATCH(IS16&amp;IT16&amp;IW$12,INDEX(База!$A:$A,0),0)),IFERROR(INDEX(База!$L:$L,MATCH(IS16&amp;IT16&amp;IW$12,База!$M:$M,0)),"-" ))</f>
        <v>-</v>
      </c>
      <c r="IX16" s="91" t="str">
        <f>IF(IN16="AN4-Y48/Y48",IF(OR(MONTH(IT16&gt;=10),MONTH(IT16)&lt;=3),(HLOOKUP($IT$10,#REF!,MATCH(IN16,#REF!,0)+1,0)/(80+VLOOKUP($IT$10,#REF!,MATCH(MONTH(IT16),#REF!,0)+4,0))),(HLOOKUP($IT$10,#REF!,MATCH(IN16,#REF!,0)+1,0)/(75+VLOOKUP($IT$10,#REF!,MATCH(MONTH(IT16),#REF!,0)+4,0)))),IF((IN16="AN6-Y42/Y42C"),IF(OR(MONTH(IT16&gt;=10),MONTH(IT16)&lt;=3),(HLOOKUP($IT$10,#REF!,MATCH(IN16,#REF!,0)+1,0)/(80+VLOOKUP($IT$10,#REF!,MATCH(MONTH(IT16),#REF!,0)+4,0))),(HLOOKUP($IT$10,#REF!,MATCH(IN16,#REF!,0)+1,0)/(75+VLOOKUP($IT$10,#REF!,MATCH(MONTH(IT16),#REF!,0)+4,0)))),IV16))</f>
        <v>-</v>
      </c>
      <c r="IY16" s="38" t="str">
        <f>IFERROR(INDEX(База!$F:$F,MATCH(IS16&amp;IT16&amp;IW$12,INDEX(База!$A:$A,0),0)),IFERROR(INDEX(База!$F:$F,MATCH(IS16&amp;IT16&amp;IW$12,База!$M:$M,0)),"-" ))</f>
        <v>-</v>
      </c>
      <c r="IZ16" s="38" t="s">
        <v>154</v>
      </c>
      <c r="JA16" s="38" t="str">
        <f t="shared" si="80"/>
        <v/>
      </c>
      <c r="JB16" s="38" t="s">
        <v>155</v>
      </c>
      <c r="JC16" s="52" t="str">
        <f t="shared" si="81"/>
        <v/>
      </c>
      <c r="JD16" s="7"/>
      <c r="JE16" s="31" t="s">
        <v>132</v>
      </c>
      <c r="JF16" s="48">
        <v>46158</v>
      </c>
      <c r="JG16" s="38" t="str">
        <f t="shared" si="82"/>
        <v>СБ</v>
      </c>
      <c r="JH16" s="46">
        <f>IFERROR(INDEX(База!$L:$L,MATCH(JE16&amp;JF16&amp;JH$12,INDEX(База!$A:$A,0),0)),IFERROR(INDEX(База!$L:$L,MATCH(JE16&amp;JF16&amp;JH$12,База!$M:$M,0)),"-" ))+JL16</f>
        <v>120</v>
      </c>
      <c r="JI16" s="38">
        <f>IFERROR(INDEX(База!$B:$B,MATCH(JE16&amp;JF16&amp;JH$12,INDEX(База!$A:$A,0),0)),IFERROR(INDEX(База!$B:$B,MATCH(JE16&amp;JF16&amp;JH$12,База!$M:$M,0)),"-" ))</f>
        <v>120</v>
      </c>
      <c r="JJ16" s="38">
        <f>IFERROR(INDEX(База!$F:$F,MATCH(JE16&amp;JF16&amp;JH$12,INDEX(База!$A:$A,0),0)),IFERROR(INDEX(База!$F:$F,MATCH(JE16&amp;JF16&amp;JH$12,База!$M:$M,0)),"-" ))</f>
        <v>109</v>
      </c>
      <c r="JK16" s="38">
        <v>109</v>
      </c>
      <c r="JL16" s="38">
        <f>IFERROR(INDEX(База!$H:$H,MATCH(JE16&amp;JF16&amp;JH$12,INDEX(База!$A:$A,0),0)),IFERROR(INDEX(База!$H:$H,MATCH(JE16&amp;JF16&amp;JH$12,База!$M:$M,0)),"-" ))</f>
        <v>0</v>
      </c>
      <c r="JM16" s="38">
        <f t="shared" si="83"/>
        <v>109</v>
      </c>
      <c r="JN16" s="38">
        <f t="shared" si="84"/>
        <v>0</v>
      </c>
      <c r="JO16" s="38">
        <v>0</v>
      </c>
      <c r="JP16" s="52">
        <f t="shared" si="85"/>
        <v>0.90833333333333333</v>
      </c>
      <c r="JR16" s="31" t="s">
        <v>133</v>
      </c>
      <c r="JS16" s="48">
        <v>46158</v>
      </c>
      <c r="JT16" s="38" t="str">
        <f t="shared" si="86"/>
        <v>СБ</v>
      </c>
      <c r="JU16" s="38">
        <f>IFERROR(INDEX(База!$L:$L,MATCH(JR16&amp;JS16&amp;JU$12,INDEX(База!$A:$A,0),0)),IFERROR(INDEX(База!$L:$L,MATCH(JR16&amp;JS16&amp;JU$12,База!$M:$M,0)),"-" ))+JY16</f>
        <v>120</v>
      </c>
      <c r="JV16" s="38">
        <f>IFERROR(INDEX(База!$B:$B,MATCH(JR16&amp;JS16&amp;JU$12,INDEX(База!$A:$A,0),0)),IFERROR(INDEX(База!$B:$B,MATCH(JR16&amp;JS16&amp;JU$12,База!$M:$M,0)),"-" ))</f>
        <v>120</v>
      </c>
      <c r="JW16" s="38">
        <f>IFERROR(INDEX(База!$F:$F,MATCH(JR16&amp;JS16&amp;JU$12,INDEX(База!$A:$A,0),0)),IFERROR(INDEX(База!$F:$F,MATCH(JR16&amp;JS16&amp;JU$12,База!$M:$M,0)),"-" ))</f>
        <v>107</v>
      </c>
      <c r="JX16" s="38">
        <v>107</v>
      </c>
      <c r="JY16" s="38">
        <f>IFERROR(INDEX(База!$H:$H,MATCH(JR16&amp;JS16&amp;JU$12,INDEX(База!$A:$A,0),0)),IFERROR(INDEX(База!$H:$H,MATCH(JR16&amp;JS16&amp;JU$12,База!$M:$M,0)),"-" ))</f>
        <v>0</v>
      </c>
      <c r="JZ16" s="38">
        <f t="shared" si="87"/>
        <v>107</v>
      </c>
      <c r="KA16" s="38">
        <f t="shared" si="88"/>
        <v>0</v>
      </c>
      <c r="KB16" s="38">
        <v>0</v>
      </c>
      <c r="KC16" s="52">
        <f t="shared" si="89"/>
        <v>0.89166666666666672</v>
      </c>
      <c r="KD16" s="7"/>
      <c r="KE16" s="31" t="s">
        <v>136</v>
      </c>
      <c r="KF16" s="48">
        <v>46165</v>
      </c>
      <c r="KG16" s="38" t="str">
        <f t="shared" si="90"/>
        <v>СБ</v>
      </c>
      <c r="KH16" s="38">
        <f>IFERROR(INDEX(База!$B:$B,MATCH(KE16&amp;KF16&amp;KI$12,INDEX(База!$A:$A,0),0)),IFERROR(INDEX(База!$B:$B,MATCH(KE16&amp;KF16&amp;KI$12,База!$M:$M,0)),"-" ))</f>
        <v>35</v>
      </c>
      <c r="KI16" s="60">
        <f>IFERROR(INDEX(База!$L:$L,MATCH(KE16&amp;KF16&amp;KI$12,INDEX(База!$A:$A,0),0)),IFERROR(INDEX(База!$L:$L,MATCH(KE16&amp;KF16&amp;KI$12,База!$M:$M,0)),"-" ))</f>
        <v>35</v>
      </c>
      <c r="KJ16" s="91" t="e">
        <f>IF(KK16="AN4-Y48/Y48",IF(OR(MONTH(KF16&gt;=10),MONTH(KF16)&lt;=3),(HLOOKUP($KF$10,#REF!,MATCH(KK16,#REF!,0)+1,0)/(80+VLOOKUP($KF$10,#REF!,MATCH(MONTH(KF16),#REF!,0)+4,0))),(HLOOKUP($KF$10,#REF!,MATCH(KK16,#REF!,0)+1,0)/(75+VLOOKUP($KF$10,#REF!,MATCH(MONTH(KF16),#REF!,0)+4,0)))),IF((KK16="AN6-Y42/Y42C"),IF(OR(MONTH(KF16&gt;=10),MONTH(KF16)&lt;=3),(HLOOKUP($KF$10,#REF!,MATCH(KK16,#REF!,0)+1,0)/(80+VLOOKUP($KF$10,#REF!,MATCH(MONTH(KF16),#REF!,0)+4,0))),(HLOOKUP($KF$10,#REF!,MATCH(KK16,#REF!,0)+1,0)/(75+VLOOKUP($KF$10,#REF!,MATCH(MONTH(KF16),#REF!,0)+4,0)))),IF((KK16="AT5-Y46/Y46C"),IF(OR(MONTH(KF16&gt;=10),MONTH(KF16)&lt;=3),(HLOOKUP($KF$10,#REF!,MATCH(KK16,#REF!,0)+1,0)/(80+VLOOKUP($KF$10,#REF!,MATCH(MONTH(KF16),#REF!,0)+4,0))),(HLOOKUP($KF$10,#REF!,MATCH(KK16,#REF!,0)+1,0)/(75+VLOOKUP($KF$10,#REF!,MATCH(MONTH(KF16),#REF!,0)+4,0)))),0)))</f>
        <v>#REF!</v>
      </c>
      <c r="KK16" s="100" t="str">
        <f>IFERROR(INDEX(База!$K:$K,MATCH(KE16&amp;KF16&amp;KI$12,INDEX(База!$A:$A,0),0)),IFERROR(INDEX(База!$K:$K,MATCH(KE16&amp;KF16&amp;KI$12,База!$M:$M,0)),"-" ))</f>
        <v>AT5-Y46/Y46C</v>
      </c>
      <c r="KL16" s="38">
        <f>IFERROR(INDEX(База!$F:$F,MATCH(KE16&amp;KF16&amp;KI$12,INDEX(База!$A:$A,0),0)),IFERROR(INDEX(База!$F:$F,MATCH(KE16&amp;KF16&amp;KI$12,База!$M:$M,0)),"-" ))</f>
        <v>33</v>
      </c>
      <c r="KM16" s="38">
        <v>33</v>
      </c>
      <c r="KN16" s="38">
        <f t="shared" si="91"/>
        <v>0</v>
      </c>
      <c r="KO16" s="38">
        <v>-2</v>
      </c>
      <c r="KP16" s="52">
        <f t="shared" si="92"/>
        <v>0.94285714285714284</v>
      </c>
      <c r="KQ16" s="10"/>
      <c r="KR16" s="31" t="s">
        <v>137</v>
      </c>
      <c r="KS16" s="48">
        <v>46165</v>
      </c>
      <c r="KT16" s="38" t="str">
        <f t="shared" si="93"/>
        <v>СБ</v>
      </c>
      <c r="KU16" s="38">
        <f>IFERROR(INDEX(База!$B:$B,MATCH(KR16&amp;KS16&amp;KV$12,INDEX(База!$A:$A,0),0)),IFERROR(INDEX(База!$B:$B,MATCH(KR16&amp;KS16&amp;KV$12,База!$M:$M,0)),"-" ))</f>
        <v>39</v>
      </c>
      <c r="KV16" s="60">
        <f>IFERROR(INDEX(База!$L:$L,MATCH(KR16&amp;KS16&amp;KV$12,INDEX(База!$A:$A,0),0)),IFERROR(INDEX(База!$L:$L,MATCH(KR16&amp;KS16&amp;KV$12,База!$M:$M,0)),"-" ))</f>
        <v>39</v>
      </c>
      <c r="KW16" s="91" t="e">
        <f>IF(KK16="AN4-Y48/Y48",IF(OR(MONTH(KS16&gt;=10),MONTH(KS16)&lt;=3),(HLOOKUP($KS$10,#REF!,MATCH(KK16,#REF!,0)+1,0)/(80+VLOOKUP($KS$10,#REF!,MATCH(MONTH(KS16),#REF!,0)+4,0))),(HLOOKUP($KS$10,#REF!,MATCH(KK16,#REF!,0)+1,0)/(75+VLOOKUP($KS$10,#REF!,MATCH(MONTH(KS16),#REF!,0)+4,0)))),IF((KK16="AN6-Y42/Y42C"),IF(OR(MONTH(KS16&gt;=10),MONTH(KS16)&lt;=3),(HLOOKUP($KS$10,#REF!,MATCH(KK16,#REF!,0)+1,0)/(80+VLOOKUP($KS$10,#REF!,MATCH(MONTH(KS16),#REF!,0)+4,0))),(HLOOKUP($KS$10,#REF!,MATCH(KK16,#REF!,0)+1,0)/(75+VLOOKUP($KS$10,#REF!,MATCH(MONTH(KS16),#REF!,0)+4,0)))),IF((KK16="AT5-Y46/Y46C"),IF(OR(MONTH(KS16&gt;=10),MONTH(KS16)&lt;=3),(HLOOKUP($KS$10,#REF!,MATCH(KK16,#REF!,0)+1,0)/(80+VLOOKUP($KS$10,#REF!,MATCH(MONTH(KS16),#REF!,0)+4,0))),(HLOOKUP($KS$10,#REF!,MATCH(KK16,#REF!,0)+1,0)/(75+VLOOKUP($KS$10,#REF!,MATCH(MONTH(KS16),#REF!,0)+4,0)))),0)))</f>
        <v>#REF!</v>
      </c>
      <c r="KX16" s="38">
        <f>IFERROR(INDEX(База!$F:$F,MATCH(KR16&amp;KS16&amp;KV$12,INDEX(База!$A:$A,0),0)),IFERROR(INDEX(База!$F:$F,MATCH(KR16&amp;KS16&amp;KV$12,База!$M:$M,0)),"-" ))</f>
        <v>39</v>
      </c>
      <c r="KY16" s="38">
        <v>39</v>
      </c>
      <c r="KZ16" s="38">
        <f t="shared" si="94"/>
        <v>0</v>
      </c>
      <c r="LA16" s="38">
        <v>1</v>
      </c>
      <c r="LB16" s="52">
        <f t="shared" si="95"/>
        <v>1</v>
      </c>
      <c r="LC16" s="119"/>
      <c r="LD16" s="31" t="s">
        <v>142</v>
      </c>
      <c r="LE16" s="43">
        <v>46154</v>
      </c>
      <c r="LF16" s="44" t="str">
        <f t="shared" si="96"/>
        <v>ВТ</v>
      </c>
      <c r="LG16" s="44">
        <f>IFERROR(INDEX(База!$B:$B,MATCH(LD16&amp;LE16&amp;LJ$12,INDEX(База!$A:$A,0),0)),IFERROR(INDEX(База!$B:$B,MATCH(LD16&amp;LE16&amp;LJ$12,База!$M:$M,0)),"-" ))</f>
        <v>48</v>
      </c>
      <c r="LH16" s="33">
        <f t="shared" si="97"/>
        <v>20</v>
      </c>
      <c r="LI16" s="33">
        <f t="shared" si="98"/>
        <v>-14</v>
      </c>
      <c r="LJ16" s="44">
        <f>IFERROR(INDEX(База!$L:$L,MATCH(LD16&amp;LE16&amp;LJ$12,INDEX(База!$A:$A,0),0)),IFERROR(INDEX(База!$L:$L,MATCH(LD16&amp;LE16&amp;LJ$12,База!$M:$M,0)),"-" ))</f>
        <v>48</v>
      </c>
      <c r="LK16" s="79" t="str">
        <f>IF(LG16&lt;=$D$7,IFERROR(VLOOKUP(LI16,#REF!,LH16+1,0),"-"),IF(LG16&lt;=$D$8,IFERROR(VLOOKUP(LI16,#REF!,LH16+1,0),"-"),IF(LG16&lt;=$D$9,IFERROR(VLOOKUP(LI16,#REF!,LH16+1,0),"-"),0)))</f>
        <v>-</v>
      </c>
      <c r="LL16" s="44">
        <f>IFERROR(INDEX(База!$F:$F,MATCH(LD16&amp;LE16&amp;LJ$12,INDEX(База!$A:$A,0),0)),IFERROR(INDEX(База!$F:$F,MATCH(LD16&amp;LE16&amp;LJ$12,База!$M:$M,0)),"-" ))</f>
        <v>34</v>
      </c>
      <c r="LM16" s="44">
        <v>34</v>
      </c>
      <c r="LN16" s="44">
        <f t="shared" si="99"/>
        <v>0</v>
      </c>
      <c r="LO16" s="44">
        <v>0</v>
      </c>
      <c r="LP16" s="62">
        <f t="shared" si="100"/>
        <v>0.70833333333333337</v>
      </c>
      <c r="LR16" s="31" t="s">
        <v>143</v>
      </c>
      <c r="LS16" s="43">
        <v>46154</v>
      </c>
      <c r="LT16" s="46" t="str">
        <f t="shared" si="101"/>
        <v>ВТ</v>
      </c>
      <c r="LU16" s="46">
        <f>IFERROR(INDEX(База!$B:$B,MATCH(LR16&amp;LS16&amp;LV$12,INDEX(База!$A:$A,0),0)),IFERROR(INDEX(База!$B:$B,MATCH(LR16&amp;LS16&amp;LV$12,База!$M:$M,0)),"-" ))</f>
        <v>48</v>
      </c>
      <c r="LV16" s="46">
        <f>IFERROR(INDEX(База!$L:$L,MATCH(LR16&amp;LS16&amp;LV$12,INDEX(База!$A:$A,0),0)),IFERROR(INDEX(База!$L:$L,MATCH(LR16&amp;LS16&amp;LV$12,База!$M:$M,0)),"-" ))</f>
        <v>48</v>
      </c>
      <c r="LW16" s="46" t="str">
        <f>IF(LU16&lt;=$D$7,IFERROR(VLOOKUP(LI16,#REF!,LH16+1,0),"-"),IF(LU16&lt;=$D$8,IFERROR(VLOOKUP(LI16,#REF!,LH16+1,0),"-"),IF(LU16&lt;=$D$9,IFERROR(VLOOKUP(LI16,#REF!,LH16+1,0),"-"),0)))</f>
        <v>-</v>
      </c>
      <c r="LX16" s="46">
        <f>IFERROR(INDEX(База!$F:$F,MATCH(LR16&amp;LS16&amp;LV$12,INDEX(База!$A:$A,0),0)),IFERROR(INDEX(База!$F:$F,MATCH(LR16&amp;LS16&amp;LV$12,База!$M:$M,0)),"-" ))</f>
        <v>31</v>
      </c>
      <c r="LY16" s="46">
        <v>31</v>
      </c>
      <c r="LZ16" s="46">
        <f t="shared" si="102"/>
        <v>0</v>
      </c>
      <c r="MA16" s="46">
        <v>0</v>
      </c>
      <c r="MB16" s="62">
        <f t="shared" si="103"/>
        <v>0.64583333333333337</v>
      </c>
      <c r="MD16" s="31" t="s">
        <v>90</v>
      </c>
      <c r="ME16" s="37">
        <v>46015</v>
      </c>
      <c r="MF16" s="38" t="str">
        <f t="shared" si="104"/>
        <v>СР</v>
      </c>
      <c r="MG16" s="38" t="str">
        <f>IFERROR(INDEX(База!$B:$B,MATCH(MD16&amp;ME16&amp;MH$12,INDEX(База!$A:$A,0),0)),IFERROR(INDEX(База!$B:$B,MATCH(MD16&amp;ME16&amp;MH$12,База!$M:$M,0)),"-" ))</f>
        <v>-</v>
      </c>
      <c r="MH16" s="41" t="str">
        <f>IFERROR(INDEX(База!$L:$L,MATCH(MD16&amp;ME16&amp;MH$12,INDEX(База!$A:$A,0),0)),IFERROR(INDEX(База!$L:$L,MATCH(MD16&amp;ME16&amp;MH$12,База!$M:$M,0)),"-" ))</f>
        <v>-</v>
      </c>
      <c r="MI16" s="38" t="str">
        <f>IFERROR(INDEX(База!$F:$F,MATCH(MD16&amp;ME16&amp;MH$12,INDEX(База!$A:$A,0),0)),IFERROR(INDEX(База!$F:$F,MATCH(MD16&amp;ME16&amp;MH$12,База!$M:$M,0)),"-" ))</f>
        <v>-</v>
      </c>
      <c r="MJ16" s="38" t="s">
        <v>154</v>
      </c>
      <c r="MK16" s="38" t="str">
        <f t="shared" si="105"/>
        <v/>
      </c>
      <c r="ML16" s="38" t="s">
        <v>155</v>
      </c>
      <c r="MM16" s="52" t="str">
        <f t="shared" si="106"/>
        <v/>
      </c>
      <c r="MN16" s="10"/>
      <c r="MO16" s="31" t="s">
        <v>91</v>
      </c>
      <c r="MP16" s="37">
        <f t="shared" ref="MP16:MP17" si="126">IFERROR(ME16+1,"")</f>
        <v>46016</v>
      </c>
      <c r="MQ16" s="38" t="str">
        <f t="shared" si="107"/>
        <v>ЧТ</v>
      </c>
      <c r="MR16" s="38" t="str">
        <f>IFERROR(INDEX(База!$B:$B,MATCH(MO16&amp;MP16&amp;MS$12,INDEX(База!$A:$A,0),0)),IFERROR(INDEX(База!$B:$B,MATCH(MO16&amp;MP16&amp;MS$12,База!$M:$M,0)),"-" ))</f>
        <v>-</v>
      </c>
      <c r="MS16" s="41" t="str">
        <f>IFERROR(INDEX(База!$L:$L,MATCH(MO16&amp;MP16&amp;MS$12,INDEX(База!$A:$A,0),0)),IFERROR(INDEX(База!$L:$L,MATCH(MO16&amp;MP16&amp;MS$12,База!$M:$M,0)),"-" ))</f>
        <v>-</v>
      </c>
      <c r="MT16" s="38" t="str">
        <f>IFERROR(INDEX(База!$F:$F,MATCH(MO16&amp;MP16&amp;MS$12,INDEX(База!$A:$A,0),0)),IFERROR(INDEX(База!$F:$F,MATCH(MO16&amp;MP16&amp;MS$12,База!$M:$M,0)),"-" ))</f>
        <v>-</v>
      </c>
      <c r="MU16" s="38" t="s">
        <v>154</v>
      </c>
      <c r="MV16" s="38" t="str">
        <f t="shared" si="108"/>
        <v/>
      </c>
      <c r="MW16" s="38" t="s">
        <v>155</v>
      </c>
      <c r="MX16" s="52" t="str">
        <f t="shared" si="109"/>
        <v/>
      </c>
      <c r="MY16" s="6"/>
      <c r="MZ16" s="6"/>
      <c r="NU16" s="7"/>
      <c r="NV16" s="31" t="s">
        <v>124</v>
      </c>
      <c r="NW16" s="37">
        <v>46162</v>
      </c>
      <c r="NX16" s="38" t="str">
        <f t="shared" si="113"/>
        <v>СР</v>
      </c>
      <c r="NY16" s="38">
        <f>IFERROR(INDEX(База!$B:$B,MATCH(NV16&amp;NW16&amp;NZ$12,INDEX(База!$A:$A,0),0)),IFERROR(INDEX(База!$B:$B,MATCH(NV16&amp;NW16&amp;NZ$12,База!$M:$M,0)),"-" ))</f>
        <v>35</v>
      </c>
      <c r="NZ16" s="41">
        <f>IFERROR(INDEX(База!$L:$L,MATCH(NV16&amp;NW16&amp;NZ$12,INDEX(База!$A:$A,0),0)),IFERROR(INDEX(База!$L:$L,MATCH(NV16&amp;NW16&amp;NZ$12,База!$M:$M,0)),"-" ))</f>
        <v>35</v>
      </c>
      <c r="OA16" s="38">
        <f>IFERROR(IF(OB16="AN4-Y48/Y48",IF(OR(MONTH(NW16&gt;=10),MONTH(NW16)&lt;=3),(HLOOKUP($NW$10,#REF!,MATCH(OB16,#REF!,0)+1,0)/(80+VLOOKUP($NW$10,#REF!,MATCH(MONTH(NW16),#REF!,0)+4,0))),(HLOOKUP($NW$10,#REF!,MATCH(OB16,#REF!,0)+1,0)/(75+VLOOKUP($NW$10,#REF!,MATCH(MONTH(NW16),#REF!,0)+4,0)))),IF((OB16="AN6-Y42/Y42C"),IF(OR(MONTH(NW16&gt;=10),MONTH(NW16)&lt;=3),(HLOOKUP($NW$10,#REF!,MATCH(OB16,#REF!,0)+1,0)/(80+VLOOKUP($NW$10,#REF!,MATCH(MONTH(NW16),#REF!,0)+4,0))),(HLOOKUP($NW$10,#REF!,MATCH(OB16,#REF!,0)+1,0)/(75+VLOOKUP($NW$10,#REF!,MATCH(MONTH(NW16),#REF!,0)+4,0)))),IF((OB16="AT5-Y46/Y46C"),IF(OR(MONTH(NW16&gt;=10),MONTH(NW16)&lt;=3),(HLOOKUP($NW$10,#REF!,MATCH(OB16,#REF!,0)+1,0)/(80+VLOOKUP($NW$10,#REF!,MATCH(MONTH(NW16),#REF!,0)+4,0))),(HLOOKUP($NW$10,#REF!,MATCH(OB16,#REF!,0)+1,0)/(75+VLOOKUP($NW$10,#REF!,MATCH(MONTH(NW16),#REF!,0)+4,0)))),0))),NY16)</f>
        <v>35</v>
      </c>
      <c r="OB16" s="85" t="str">
        <f>IFERROR(INDEX(База!$K:$K,MATCH(NV16&amp;NW16&amp;NZ$12,INDEX(База!$A:$A,0),0)),IFERROR(INDEX(База!$K:$K,MATCH(NV16&amp;NW16&amp;NZ$12,База!$M:$M,0)),"-" ))</f>
        <v>AT5-Y46/Y46C</v>
      </c>
      <c r="OC16" s="38">
        <f>IFERROR(INDEX(База!$F:$F,MATCH(NV16&amp;NW16&amp;NZ$12,INDEX(База!$A:$A,0),0)),IFERROR(INDEX(База!$F:$F,MATCH(NV16&amp;NW16&amp;NZ$12,База!$M:$M,0)),"-" ))</f>
        <v>32</v>
      </c>
      <c r="OD16" s="38">
        <v>32</v>
      </c>
      <c r="OE16" s="38">
        <f t="shared" si="114"/>
        <v>0</v>
      </c>
      <c r="OF16" s="38">
        <v>0</v>
      </c>
      <c r="OG16" s="52">
        <f t="shared" si="115"/>
        <v>0.91428571428571426</v>
      </c>
      <c r="OH16" s="7"/>
      <c r="OI16" s="31" t="s">
        <v>125</v>
      </c>
      <c r="OJ16" s="37">
        <f t="shared" si="116"/>
        <v>46162</v>
      </c>
      <c r="OK16" s="38" t="str">
        <f t="shared" si="117"/>
        <v>СР</v>
      </c>
      <c r="OL16" s="38">
        <f>IFERROR(INDEX(База!$B:$B,MATCH(OI16&amp;OJ16&amp;OM$12,INDEX(База!$A:$A,0),0)),IFERROR(INDEX(База!$B:$B,MATCH(OI16&amp;OJ16&amp;OM$12,База!$M:$M,0)),"-" ))</f>
        <v>35</v>
      </c>
      <c r="OM16" s="41">
        <f>IFERROR(INDEX(База!$L:$L,MATCH(OI16&amp;OJ16&amp;OM$12,INDEX(База!$A:$A,0),0)),IFERROR(INDEX(База!$L:$L,MATCH(OI16&amp;OJ16&amp;OM$12,База!$M:$M,0)),"-" ))</f>
        <v>35</v>
      </c>
      <c r="ON16" s="38">
        <f>IFERROR(IF(OB16="AN4-Y48/Y48",IF(OR(MONTH(OJ16&gt;=10),MONTH(OJ16)&lt;=3),(HLOOKUP($OJ$10,#REF!,MATCH(OB16,#REF!,0)+1,0)/(80+VLOOKUP($OJ$10,#REF!,MATCH(MONTH(OJ16),#REF!,0)+4,0))),(HLOOKUP($OJ$10,#REF!,MATCH(OB16,#REF!,0)+1,0)/(75+VLOOKUP($OJ$10,#REF!,MATCH(MONTH(OJ16),#REF!,0)+4,0)))),IF((OB16="AN6-Y42/Y42C"),IF(OR(MONTH(OJ16&gt;=10),MONTH(OJ16)&lt;=3),(HLOOKUP($OJ$10,#REF!,MATCH(OB16,#REF!,0)+1,0)/(80+VLOOKUP($OJ$10,#REF!,MATCH(MONTH(OJ16),#REF!,0)+4,0))),(HLOOKUP($OJ$10,#REF!,MATCH(OB16,#REF!,0)+1,0)/(75+VLOOKUP($OJ$10,#REF!,MATCH(MONTH(OJ16),#REF!,0)+4,0)))),IF((OB16="AT5-Y46/Y46C"),IF(OR(MONTH(OJ16&gt;=10),MONTH(OJ16)&lt;=3),(HLOOKUP($OJ$10,#REF!,MATCH(OB16,#REF!,0)+1,0)/(80+VLOOKUP($OJ$10,#REF!,MATCH(MONTH(OJ16),#REF!,0)+4,0))),(HLOOKUP($OJ$10,#REF!,MATCH(OB16,#REF!,0)+1,0)/(75+VLOOKUP($OJ$10,#REF!,MATCH(MONTH(OJ16),#REF!,0)+4,0)))),0))),OL16)</f>
        <v>35</v>
      </c>
      <c r="OO16" s="38">
        <f>IFERROR(INDEX(База!$F:$F,MATCH(OI16&amp;OJ16&amp;OM$12,INDEX(База!$A:$A,0),0)),IFERROR(INDEX(База!$F:$F,MATCH(OI16&amp;OJ16&amp;OM$12,База!$M:$M,0)),"-" ))</f>
        <v>23</v>
      </c>
      <c r="OP16" s="38">
        <v>23</v>
      </c>
      <c r="OQ16" s="38">
        <f t="shared" si="118"/>
        <v>0</v>
      </c>
      <c r="OR16" s="38">
        <v>0</v>
      </c>
      <c r="OS16" s="52">
        <f t="shared" si="119"/>
        <v>0.65714285714285714</v>
      </c>
      <c r="OU16" s="31" t="s">
        <v>309</v>
      </c>
      <c r="OV16" s="43">
        <v>46191</v>
      </c>
      <c r="OW16" s="46" t="str">
        <f t="shared" ref="OW16:OW32" si="127">UPPER(TEXT(OV16,"ДДД"))</f>
        <v>ЧТ</v>
      </c>
      <c r="OX16" s="46">
        <f>IFERROR(INDEX(База!$B:$B,MATCH(OU16&amp;OV16&amp;OY$12,INDEX(База!$A:$A,0),0)),IFERROR(INDEX(База!$B:$B,MATCH(OU16&amp;OV16&amp;OY$12,База!$M:$M,0)),"-" ))</f>
        <v>36</v>
      </c>
      <c r="OY16" s="46">
        <f>IFERROR(INDEX(База!$L:$L,MATCH(OU16&amp;OV16&amp;OY$12,INDEX(База!$A:$A,0),0)),IFERROR(INDEX(База!$L:$L,MATCH(OU16&amp;OV16&amp;OY$12,База!$M:$M,0)),"-" ))</f>
        <v>36</v>
      </c>
      <c r="OZ16" s="46">
        <f>IFERROR(INDEX(База!$F:$F,MATCH(OU16&amp;OV16&amp;OY$12,INDEX(База!$A:$A,0),0)),IFERROR(INDEX(База!$F:$F,MATCH(OU16&amp;OV16&amp;OY$12,База!$M:$M,0)),"-" ))</f>
        <v>3</v>
      </c>
      <c r="PA16" s="46">
        <v>3</v>
      </c>
      <c r="PB16" s="46">
        <f t="shared" ref="PB16:PB32" si="128">IFERROR(OZ16-PA16,"")</f>
        <v>0</v>
      </c>
      <c r="PC16" s="46">
        <v>0</v>
      </c>
      <c r="PD16" s="62">
        <f t="shared" ref="PD16:PD32" si="129">IFERROR(OZ16/OY16,"")</f>
        <v>8.3333333333333329E-2</v>
      </c>
      <c r="PE16" s="6"/>
      <c r="PF16" s="31" t="s">
        <v>312</v>
      </c>
      <c r="PG16" s="43">
        <v>46191</v>
      </c>
      <c r="PH16" s="46" t="str">
        <f t="shared" ref="PH16:PH32" si="130">UPPER(TEXT(PG16,"ДДД"))</f>
        <v>ЧТ</v>
      </c>
      <c r="PI16" s="46">
        <f>IFERROR(INDEX(База!$B:$B,MATCH(PF16&amp;PG16&amp;PJ$12,INDEX(База!$A:$A,0),0)),IFERROR(INDEX(База!$B:$B,MATCH(PF16&amp;PG16&amp;PJ$12,База!$M:$M,0)),"-" ))</f>
        <v>38</v>
      </c>
      <c r="PJ16" s="46">
        <f>IFERROR(INDEX(База!$L:$L,MATCH(PF16&amp;PG16&amp;PJ$12,INDEX(База!$A:$A,0),0)),IFERROR(INDEX(База!$L:$L,MATCH(PF16&amp;PG16&amp;PJ$12,База!$M:$M,0)),"-" ))</f>
        <v>38</v>
      </c>
      <c r="PK16" s="46">
        <f>IFERROR(INDEX(База!$F:$F,MATCH(PF16&amp;PG16&amp;PJ$12,INDEX(База!$A:$A,0),0)),IFERROR(INDEX(База!$F:$F,MATCH(PF16&amp;PG16&amp;PJ$12,База!$M:$M,0)),"-" ))</f>
        <v>13</v>
      </c>
      <c r="PL16" s="46">
        <v>13</v>
      </c>
      <c r="PM16" s="46">
        <f t="shared" ref="PM16:PM32" si="131">IFERROR(PK16-PL16,"")</f>
        <v>0</v>
      </c>
      <c r="PN16" s="46">
        <v>0</v>
      </c>
      <c r="PO16" s="62">
        <f t="shared" ref="PO16:PO32" si="132">IFERROR(PK16/PJ16,"")</f>
        <v>0.34210526315789475</v>
      </c>
      <c r="PQ16" s="31" t="s">
        <v>329</v>
      </c>
      <c r="PR16" s="43">
        <v>46163</v>
      </c>
      <c r="PS16" s="46" t="str">
        <f t="shared" si="120"/>
        <v>ЧТ</v>
      </c>
      <c r="PT16" s="46">
        <f>IFERROR(INDEX(База!$B:$B,MATCH(PQ16&amp;PR16&amp;PU$12,INDEX(База!$A:$A,0),0)),IFERROR(INDEX(База!$B:$B,MATCH(PQ16&amp;PR16&amp;PU$12,База!$M:$M,0)),"-" ))</f>
        <v>40</v>
      </c>
      <c r="PU16" s="46">
        <f>IFERROR(INDEX(База!$L:$L,MATCH(PQ16&amp;PR16&amp;PU$12,INDEX(База!$A:$A,0),0)),IFERROR(INDEX(База!$L:$L,MATCH(PQ16&amp;PR16&amp;PU$12,База!$M:$M,0)),"-" ))</f>
        <v>40</v>
      </c>
      <c r="PV16" s="46">
        <f>IFERROR(INDEX(База!$F:$F,MATCH(PQ16&amp;PR16&amp;PU$12,INDEX(База!$A:$A,0),0)),IFERROR(INDEX(База!$F:$F,MATCH(PQ16&amp;PR16&amp;OY$12,База!$M:$M,0)),"-" ))</f>
        <v>38</v>
      </c>
      <c r="PW16" s="46">
        <v>38</v>
      </c>
      <c r="PX16" s="46">
        <f t="shared" si="121"/>
        <v>0</v>
      </c>
      <c r="PY16" s="46">
        <v>0</v>
      </c>
      <c r="PZ16" s="62">
        <f t="shared" si="122"/>
        <v>0.95</v>
      </c>
      <c r="QA16" s="63"/>
      <c r="QB16" s="31" t="s">
        <v>332</v>
      </c>
      <c r="QC16" s="43">
        <v>46164</v>
      </c>
      <c r="QD16" s="46" t="str">
        <f t="shared" si="123"/>
        <v>ПТ</v>
      </c>
      <c r="QE16" s="46">
        <f>IFERROR(INDEX(База!$B:$B,MATCH(QB16&amp;QC16&amp;QF$12,INDEX(База!$A:$A,0),0)),IFERROR(INDEX(База!$B:$B,MATCH(QB16&amp;QC16&amp;QF$12,База!$M:$M,0)),"-" ))</f>
        <v>43</v>
      </c>
      <c r="QF16" s="46">
        <f>IFERROR(INDEX(База!$L:$L,MATCH(QB16&amp;QC16&amp;QF$12,INDEX(База!$A:$A,0),0)),IFERROR(INDEX(База!$L:$L,MATCH(QB16&amp;QC16&amp;QF$12,База!$M:$M,0)),"-" ))</f>
        <v>43</v>
      </c>
      <c r="QG16" s="46">
        <f>IFERROR(INDEX(База!$F:$F,MATCH(QB16&amp;QC16&amp;QF$12,INDEX(База!$A:$A,0),0)),IFERROR(INDEX(База!$F:$F,MATCH(QB16&amp;QC16&amp;PJ$12,База!$M:$M,0)),"-" ))</f>
        <v>23</v>
      </c>
      <c r="QH16" s="46">
        <v>23</v>
      </c>
      <c r="QI16" s="46">
        <f t="shared" si="124"/>
        <v>0</v>
      </c>
      <c r="QJ16" s="46">
        <v>0</v>
      </c>
      <c r="QK16" s="62">
        <f t="shared" si="125"/>
        <v>0.53488372093023251</v>
      </c>
      <c r="QL16" s="10"/>
    </row>
    <row r="17" spans="1:454" ht="12.75" customHeight="1" x14ac:dyDescent="0.25">
      <c r="A17" s="31" t="s">
        <v>78</v>
      </c>
      <c r="B17" s="85" t="s">
        <v>80</v>
      </c>
      <c r="C17" s="48">
        <v>46159</v>
      </c>
      <c r="D17" s="60" t="str">
        <f t="shared" si="0"/>
        <v>ВС</v>
      </c>
      <c r="E17" s="60">
        <f>IFERROR(INDEX(База!$B:$B,MATCH(B17&amp;C17&amp;$F$12,INDEX(База!$A:$A,0),0)),IFERROR(INDEX(База!$B:$B,MATCH(B17&amp;C17&amp;$F$12,База!$M:$M,0)),"-" ))</f>
        <v>120</v>
      </c>
      <c r="F17" s="46">
        <f>IFERROR(INDEX(База!$L:$L,MATCH(B17&amp;C17&amp;$F$12,INDEX(База!$A:$A,0),0)),IFERROR(INDEX(База!$L:$L,MATCH(B17&amp;C17&amp;$F$12,База!$M:$M,0)),"-" ))</f>
        <v>120</v>
      </c>
      <c r="G17" s="50">
        <f t="shared" si="1"/>
        <v>-9</v>
      </c>
      <c r="H17" s="50">
        <f t="shared" si="2"/>
        <v>-9</v>
      </c>
      <c r="I17" s="11">
        <f t="shared" si="3"/>
        <v>20</v>
      </c>
      <c r="J17" s="60" t="str">
        <f>IF(E17&lt;=$D$7,IFERROR(VLOOKUP(G17,#REF!,I17+1,0),"-"),IF(E17&lt;=$D$8,IFERROR(VLOOKUP(G17,#REF!,I17+1,0),"-"),IF(E17&lt;=$D$9,IFERROR(VLOOKUP(G17,#REF!,I17+1,0),"-"))))</f>
        <v>-</v>
      </c>
      <c r="K17" s="60">
        <f>IFERROR(INDEX(База!$F:$F,MATCH(B17&amp;C17&amp;$F$12,INDEX(База!$A:$A,0),0)),IFERROR(INDEX(База!$F:$F,MATCH(B17&amp;C17&amp;$F$12,База!$M:$M,0)),"-" ))</f>
        <v>107</v>
      </c>
      <c r="L17" s="38">
        <v>107</v>
      </c>
      <c r="M17" s="60">
        <f t="shared" si="4"/>
        <v>0</v>
      </c>
      <c r="N17" s="38">
        <v>0</v>
      </c>
      <c r="O17" s="52">
        <f t="shared" si="5"/>
        <v>0.89166666666666672</v>
      </c>
      <c r="Q17" s="64" t="s">
        <v>81</v>
      </c>
      <c r="R17" s="48">
        <v>46159</v>
      </c>
      <c r="S17" s="61" t="str">
        <f t="shared" si="7"/>
        <v>ВС</v>
      </c>
      <c r="T17" s="61">
        <f>IFERROR(INDEX(База!$B:$B,MATCH(Q17&amp;R17&amp;$U$12,INDEX(База!$A:$A,0),0)),IFERROR(INDEX(База!$B:$B,MATCH(Q17&amp;R17&amp;$U$12,База!$M:$M,0)),"-" ))</f>
        <v>120</v>
      </c>
      <c r="U17" s="46">
        <f>IFERROR(INDEX(База!$L:$L,MATCH(Q17&amp;R17&amp;$U$12,INDEX(База!$A:$A,0),0)),IFERROR(INDEX(База!$L:$L,MATCH(Q17&amp;R17&amp;$U$12,База!$M:$M,0)),"-" ))</f>
        <v>120</v>
      </c>
      <c r="V17" s="61" t="str">
        <f>IF(E17&lt;=$D$7,IFERROR(VLOOKUP(H17,#REF!,I17+1,0),"-"),IF(E17&lt;=$D$8,IFERROR(VLOOKUP(H17,#REF!,I17+1,0),"-"),IF(E17&lt;=$D$9,IFERROR(VLOOKUP(H17,#REF!,I17+1,0),"-"),0)))</f>
        <v>-</v>
      </c>
      <c r="W17" s="61">
        <f>IFERROR(INDEX(База!$F:$F,MATCH(Q17&amp;R17&amp;$U$12,INDEX(База!$A:$A,0),0)),IFERROR(INDEX(База!$F:$F,MATCH(Q17&amp;R17&amp;$U$12,База!$M:$M,0)),"-" ))</f>
        <v>78</v>
      </c>
      <c r="X17" s="38">
        <v>78</v>
      </c>
      <c r="Y17" s="38">
        <f t="shared" si="8"/>
        <v>0</v>
      </c>
      <c r="Z17" s="38">
        <v>0</v>
      </c>
      <c r="AA17" s="52">
        <f t="shared" si="9"/>
        <v>0.65</v>
      </c>
      <c r="AB17" s="118"/>
      <c r="AC17" s="64" t="s">
        <v>82</v>
      </c>
      <c r="AD17" s="48">
        <v>46159</v>
      </c>
      <c r="AE17" s="38" t="str">
        <f t="shared" si="10"/>
        <v>ВС</v>
      </c>
      <c r="AF17" s="38">
        <f>IFERROR(INDEX(База!$B:$B,MATCH(AC17&amp;AD17&amp;AG$12,INDEX(База!$A:$A,0),0)),IFERROR(INDEX(База!$B:$B,MATCH(AC17&amp;AD17&amp;AG$12,База!$M:$M,0)),"-" ))</f>
        <v>46</v>
      </c>
      <c r="AG17" s="46">
        <f>IFERROR(INDEX(База!$L:$L,MATCH(AC17&amp;AD17&amp;AG$12,INDEX(База!$A:$A,0),0)),IFERROR(INDEX(База!$L:$L,MATCH(AC17&amp;AD17&amp;AG$12,База!$M:$M,0)),"-" ))</f>
        <v>46</v>
      </c>
      <c r="AH17" s="38">
        <f>IFERROR(INDEX(База!$F:$F,MATCH(AC17&amp;AD17&amp;AG$12,INDEX(База!$A:$A,0),0)),IFERROR(INDEX(База!$F:$F,MATCH(AC17&amp;AD17&amp;AG$12,База!$M:$M,0)),"-" ))</f>
        <v>45</v>
      </c>
      <c r="AI17" s="38">
        <v>45</v>
      </c>
      <c r="AJ17" s="38">
        <f t="shared" si="11"/>
        <v>0</v>
      </c>
      <c r="AK17" s="38">
        <v>0</v>
      </c>
      <c r="AL17" s="52">
        <f t="shared" si="12"/>
        <v>0.97826086956521741</v>
      </c>
      <c r="AN17" s="64" t="s">
        <v>83</v>
      </c>
      <c r="AO17" s="42">
        <f t="shared" si="13"/>
        <v>46160</v>
      </c>
      <c r="AP17" s="41" t="str">
        <f t="shared" si="14"/>
        <v>ПН</v>
      </c>
      <c r="AQ17" s="41">
        <f>IFERROR(INDEX(База!$B:$B,MATCH(AN17&amp;AO17&amp;AR$12,INDEX(База!$A:$A,0),0)),IFERROR(INDEX(База!$B:$B,MATCH(AN17&amp;AO17&amp;AR$12,База!$M:$M,0)),"-" ))</f>
        <v>46</v>
      </c>
      <c r="AR17" s="47">
        <f>IFERROR(INDEX(База!$L:$L,MATCH(AN17&amp;AO17&amp;AR$12,INDEX(База!$A:$A,0),0)),IFERROR(INDEX(База!$L:$L,MATCH(AN17&amp;AO17&amp;AR$12,База!$M:$M,0)),"-" ))</f>
        <v>46</v>
      </c>
      <c r="AS17" s="41">
        <f>IFERROR(INDEX(База!$F:$F,MATCH(AN17&amp;AO17&amp;AR$12,INDEX(База!$A:$A,0),0)),IFERROR(INDEX(База!$F:$F,MATCH(AN17&amp;AO17&amp;AR$12,База!$M:$M,0)),"-" ))</f>
        <v>35</v>
      </c>
      <c r="AT17" s="41">
        <v>35</v>
      </c>
      <c r="AU17" s="41">
        <f t="shared" si="15"/>
        <v>0</v>
      </c>
      <c r="AV17" s="41">
        <v>0</v>
      </c>
      <c r="AW17" s="51">
        <f t="shared" si="16"/>
        <v>0.76086956521739135</v>
      </c>
      <c r="AX17" s="6"/>
      <c r="AY17" s="31" t="s">
        <v>86</v>
      </c>
      <c r="AZ17" s="48">
        <v>46160</v>
      </c>
      <c r="BA17" s="38" t="str">
        <f t="shared" si="17"/>
        <v>ПН</v>
      </c>
      <c r="BB17" s="38">
        <f>IFERROR(INDEX(База!$B:$B,MATCH(AY17&amp;AZ17&amp;BC$12,INDEX(База!$A:$A,0),0)),IFERROR(INDEX(База!$B:$B,MATCH(AY17&amp;AZ17&amp;BC$12,База!$M:$M,0)),"-" ))</f>
        <v>46</v>
      </c>
      <c r="BC17" s="46">
        <f>IFERROR(INDEX(База!$L:$L,MATCH(AY17&amp;AZ17&amp;BC$12,INDEX(База!$A:$A,0),0)),IFERROR(INDEX(База!$L:$L,MATCH(AY17&amp;AZ17&amp;BC$12,База!$M:$M,0)),"-" ))</f>
        <v>46</v>
      </c>
      <c r="BD17" s="38">
        <f>IFERROR(INDEX(База!$F:$F,MATCH(AY17&amp;AZ17&amp;BC$12,INDEX(База!$A:$A,0),0)),IFERROR(INDEX(База!$F:$F,MATCH(AY17&amp;AZ17&amp;BC$12,База!$M:$M,0)),"-" ))</f>
        <v>41</v>
      </c>
      <c r="BE17" s="38">
        <v>41</v>
      </c>
      <c r="BF17" s="38">
        <f t="shared" si="18"/>
        <v>0</v>
      </c>
      <c r="BG17" s="38">
        <v>0</v>
      </c>
      <c r="BH17" s="52">
        <f t="shared" si="19"/>
        <v>0.89130434782608692</v>
      </c>
      <c r="BJ17" s="31" t="s">
        <v>87</v>
      </c>
      <c r="BK17" s="48">
        <v>46160</v>
      </c>
      <c r="BL17" s="38" t="str">
        <f t="shared" si="20"/>
        <v>ПН</v>
      </c>
      <c r="BM17" s="46">
        <f>IFERROR(INDEX(База!$L:$L,MATCH(BJ17&amp;BK17&amp;BM$12,INDEX(База!$A:$A,0),0)),IFERROR(INDEX(База!$L:$L,MATCH(BJ17&amp;BK17&amp;BM$12,База!$M:$M,0)),"-" ))</f>
        <v>46</v>
      </c>
      <c r="BN17" s="38">
        <f>IFERROR(INDEX(База!$B:$B,MATCH(BJ17&amp;BK17&amp;BM$12,INDEX(База!$A:$A,0),0)),IFERROR(INDEX(База!$B:$B,MATCH(BJ17&amp;BK17&amp;BM$12,База!$M:$M,0)),"-" ))</f>
        <v>46</v>
      </c>
      <c r="BO17" s="38">
        <f>IFERROR(INDEX(База!$F:$F,MATCH(BJ17&amp;BK17&amp;BM$12,INDEX(База!$A:$A,0),0)),IFERROR(INDEX(База!$F:$F,MATCH(BJ17&amp;BK17&amp;BM$12,База!$M:$M,0)),"-" ))</f>
        <v>36</v>
      </c>
      <c r="BP17" s="38">
        <v>36</v>
      </c>
      <c r="BQ17" s="38">
        <f t="shared" si="21"/>
        <v>0</v>
      </c>
      <c r="BR17" s="38">
        <v>0</v>
      </c>
      <c r="BS17" s="52">
        <f t="shared" si="22"/>
        <v>0.78260869565217395</v>
      </c>
      <c r="BT17" s="74"/>
      <c r="BU17" s="31" t="s">
        <v>92</v>
      </c>
      <c r="BV17" s="42">
        <v>46159</v>
      </c>
      <c r="BW17" s="59" t="str">
        <f t="shared" si="23"/>
        <v>ВС</v>
      </c>
      <c r="BX17" s="59">
        <f>IFERROR(INDEX(База!$B:$B,MATCH(BU17&amp;BV17&amp;BY$12,INDEX(База!$A:$A,0),0)),IFERROR(INDEX(База!$B:$B,MATCH(BU17&amp;BV17&amp;BY$12,База!$M:$M,0)),"-" ))</f>
        <v>44</v>
      </c>
      <c r="BY17" s="59">
        <f>IFERROR(INDEX(База!$L:$L,MATCH(BU17&amp;BV17&amp;BY$12,INDEX(База!$A:$A,0),0)),IFERROR(INDEX(База!$L:$L,MATCH(BU17&amp;BV17&amp;BY$12,База!$M:$M,0)),"-" ))</f>
        <v>44</v>
      </c>
      <c r="BZ17" s="59" t="str">
        <f>IF(BX17&lt;=$D$7,IFERROR(VLOOKUP(CA17,#REF!,CB17+1,0),"-"),IF(BX17&lt;=$D$8,IFERROR(VLOOKUP(CA17,#REF!,CB17+1,0),"-"),IF(BX17&lt;=$D$9,IFERROR(VLOOKUP(CA17,#REF!,CB17+1,0),"-"),0)))</f>
        <v>-</v>
      </c>
      <c r="CA17" s="59">
        <f t="shared" si="24"/>
        <v>-9</v>
      </c>
      <c r="CB17" s="59">
        <f t="shared" si="25"/>
        <v>20</v>
      </c>
      <c r="CC17" s="59">
        <f>IFERROR(INDEX(База!$F:$F,MATCH(BU17&amp;BV17&amp;BY$12,INDEX(База!$A:$A,0),0)),IFERROR(INDEX(База!$F:$F,MATCH(BU17&amp;BV17&amp;BY$12,База!$M:$M,0)),"-" ))</f>
        <v>40</v>
      </c>
      <c r="CD17" s="41">
        <v>40</v>
      </c>
      <c r="CE17" s="59">
        <f t="shared" si="26"/>
        <v>0</v>
      </c>
      <c r="CF17" s="41">
        <v>0</v>
      </c>
      <c r="CG17" s="51">
        <f t="shared" si="27"/>
        <v>0.90909090909090906</v>
      </c>
      <c r="CI17" s="31" t="s">
        <v>93</v>
      </c>
      <c r="CJ17" s="42">
        <f t="shared" si="28"/>
        <v>46159</v>
      </c>
      <c r="CK17" s="41" t="str">
        <f t="shared" si="29"/>
        <v>ВС</v>
      </c>
      <c r="CL17" s="41">
        <f>IFERROR(INDEX(База!$B:$B,MATCH(CI17&amp;CJ17&amp;CM$12,INDEX(База!$A:$A,0),0)),IFERROR(INDEX(База!$B:$B,MATCH(CI17&amp;CJ17&amp;CM$12,База!$M:$M,0)),"-" ))</f>
        <v>44</v>
      </c>
      <c r="CM17" s="46">
        <f>IFERROR(INDEX(База!$L:$L,MATCH(CI17&amp;CJ17&amp;CM$12,INDEX(База!$A:$A,0),0)),IFERROR(INDEX(База!$L:$L,MATCH(CI17&amp;CJ17&amp;CM$12,База!$M:$M,0)),"-" ))</f>
        <v>44</v>
      </c>
      <c r="CN17" s="47" t="str">
        <f>IF(BX17&lt;=$D$7,IFERROR(VLOOKUP(CA17,#REF!,CB17+1,0),"-"),IF(BX17&lt;=$D$8,IFERROR(VLOOKUP(CA17,#REF!,CB17+1,0),"-"),IF(BX17&lt;=$D$9,IFERROR(VLOOKUP(CA17,#REF!,CB17+1,0),"-"),0)))</f>
        <v>-</v>
      </c>
      <c r="CO17" s="41">
        <f>IFERROR(INDEX(База!$F:$F,MATCH(CI17&amp;CJ17&amp;CM$12,INDEX(База!$A:$A,0),0)),IFERROR(INDEX(База!$F:$F,MATCH(CI17&amp;CJ17&amp;CM$12,База!$M:$M,0)),"-" ))</f>
        <v>39</v>
      </c>
      <c r="CP17" s="41">
        <v>39</v>
      </c>
      <c r="CQ17" s="41">
        <f t="shared" si="30"/>
        <v>0</v>
      </c>
      <c r="CR17" s="41">
        <v>0</v>
      </c>
      <c r="CS17" s="51">
        <f t="shared" si="31"/>
        <v>0.88636363636363635</v>
      </c>
      <c r="CT17" s="7"/>
      <c r="CU17" s="31" t="s">
        <v>138</v>
      </c>
      <c r="CV17" s="42">
        <v>46159</v>
      </c>
      <c r="CW17" s="47" t="str">
        <f t="shared" si="32"/>
        <v>ВС</v>
      </c>
      <c r="CX17" s="47">
        <f>IFERROR(INDEX(База!$B:$B,MATCH(CU17&amp;CV17&amp;CY$12,INDEX(База!$A:$A,0),0)),IFERROR(INDEX(База!$B:$B,MATCH(CU17&amp;CV17&amp;CY$12,База!$M:$M,0)),"-" ))</f>
        <v>44</v>
      </c>
      <c r="CY17" s="47">
        <f>IFERROR(INDEX(База!$L:$L,MATCH(CU17&amp;CV17&amp;CY$12,INDEX(База!$A:$A,0),0)),IFERROR(INDEX(База!$L:$L,MATCH(CU17&amp;CV17&amp;CY$12,База!$M:$M,0)),"-" ))</f>
        <v>44</v>
      </c>
      <c r="CZ17" s="47">
        <f>IFERROR(INDEX(База!$F:$F,MATCH(CU17&amp;CV17&amp;CY$12,INDEX(База!$A:$A,0),0)),IFERROR(INDEX(База!$F:$F,MATCH(CU17&amp;CV17&amp;CY$12,База!$M:$M,0)),"-" ))</f>
        <v>42</v>
      </c>
      <c r="DA17" s="47">
        <v>42</v>
      </c>
      <c r="DB17" s="47">
        <f t="shared" si="33"/>
        <v>0</v>
      </c>
      <c r="DC17" s="47">
        <v>0</v>
      </c>
      <c r="DD17" s="51">
        <f t="shared" si="34"/>
        <v>0.95454545454545459</v>
      </c>
      <c r="DF17" s="31" t="s">
        <v>139</v>
      </c>
      <c r="DG17" s="42">
        <f t="shared" si="35"/>
        <v>46159</v>
      </c>
      <c r="DH17" s="47" t="str">
        <f t="shared" si="36"/>
        <v>ВС</v>
      </c>
      <c r="DI17" s="47">
        <f>IFERROR(INDEX(База!$B:$B,MATCH(DF17&amp;DG17&amp;DJ$12,INDEX(База!$A:$A,0),0)),IFERROR(INDEX(База!$B:$B,MATCH(DF17&amp;DG17&amp;DJ$12,База!$M:$M,0)),"-" ))</f>
        <v>44</v>
      </c>
      <c r="DJ17" s="46">
        <f>IFERROR(INDEX(База!$L:$L,MATCH(DF17&amp;DG17&amp;DJ$12,INDEX(База!$A:$A,0),0)),IFERROR(INDEX(База!$L:$L,MATCH(DF17&amp;DG17&amp;DJ$12,База!$M:$M,0)),"-" ))</f>
        <v>44</v>
      </c>
      <c r="DK17" s="47">
        <f>IFERROR(INDEX(База!$F:$F,MATCH(DF17&amp;DG17&amp;DJ$12,INDEX(База!$A:$A,0),0)),IFERROR(INDEX(База!$F:$F,MATCH(DF17&amp;DG17&amp;DJ$12,База!$M:$M,0)),"-" ))</f>
        <v>44</v>
      </c>
      <c r="DL17" s="47">
        <v>44</v>
      </c>
      <c r="DM17" s="47">
        <f t="shared" si="37"/>
        <v>0</v>
      </c>
      <c r="DN17" s="47">
        <v>0</v>
      </c>
      <c r="DO17" s="51">
        <f t="shared" si="38"/>
        <v>1</v>
      </c>
      <c r="DP17" s="7"/>
      <c r="DQ17" s="31" t="s">
        <v>84</v>
      </c>
      <c r="DR17" s="42">
        <v>46159</v>
      </c>
      <c r="DS17" s="41" t="str">
        <f t="shared" si="39"/>
        <v>ВС</v>
      </c>
      <c r="DT17" s="41">
        <f>IFERROR(INDEX(База!$B:$B,MATCH(DQ17&amp;DR17&amp;DU$12,INDEX(База!$A:$A,0),0)),IFERROR(INDEX(База!$B:$B,MATCH(DQ17&amp;DR17&amp;DU$12,База!$M:$M,0)),"-" ))</f>
        <v>46</v>
      </c>
      <c r="DU17" s="46">
        <f>IFERROR(INDEX(База!$L:$L,MATCH(DQ17&amp;DR17&amp;DU$12,INDEX(База!$A:$A,0),0)),IFERROR(INDEX(База!$L:$L,MATCH(DQ17&amp;DR17&amp;DU$12,База!$M:$M,0)),"-" ))</f>
        <v>46</v>
      </c>
      <c r="DV17" s="41">
        <f>IFERROR(INDEX(База!$F:$F,MATCH(DQ17&amp;DR17&amp;DU$12,INDEX(База!$A:$A,0),0)),IFERROR(INDEX(База!$F:$F,MATCH(DQ17&amp;DR17&amp;DU$12,База!$M:$M,0)),"-" ))</f>
        <v>41</v>
      </c>
      <c r="DW17" s="41">
        <v>41</v>
      </c>
      <c r="DX17" s="41">
        <f t="shared" si="40"/>
        <v>0</v>
      </c>
      <c r="DY17" s="41">
        <v>0</v>
      </c>
      <c r="DZ17" s="51">
        <f t="shared" si="41"/>
        <v>0.89130434782608692</v>
      </c>
      <c r="EA17" s="7"/>
      <c r="EB17" s="31" t="s">
        <v>85</v>
      </c>
      <c r="EC17" s="42">
        <f t="shared" si="42"/>
        <v>46159</v>
      </c>
      <c r="ED17" s="41" t="str">
        <f t="shared" si="43"/>
        <v>ВС</v>
      </c>
      <c r="EE17" s="41">
        <f>IFERROR(INDEX(База!$B:$B,MATCH(EB17&amp;EC17&amp;EF$12,INDEX(База!$A:$A,0),0)),IFERROR(INDEX(База!$B:$B,MATCH(EB17&amp;EC17&amp;EF$12,База!$M:$M,0)),"-" ))</f>
        <v>46</v>
      </c>
      <c r="EF17" s="46">
        <f>IFERROR(INDEX(База!$L:$L,MATCH(EB17&amp;EC17&amp;EF$12,INDEX(База!$A:$A,0),0)),IFERROR(INDEX(База!$L:$L,MATCH(EB17&amp;EC17&amp;EF$12,База!$M:$M,0)),"-" ))</f>
        <v>46</v>
      </c>
      <c r="EG17" s="41">
        <f>IFERROR(INDEX(База!$F:$F,MATCH(EB17&amp;EC17&amp;EF$12,INDEX(База!$A:$A,0),0)),IFERROR(INDEX(База!$F:$F,MATCH(EB17&amp;EC17&amp;EF$12,База!$M:$M,0)),"-" ))</f>
        <v>33</v>
      </c>
      <c r="EH17" s="41">
        <v>33</v>
      </c>
      <c r="EI17" s="41">
        <f t="shared" si="44"/>
        <v>0</v>
      </c>
      <c r="EJ17" s="41">
        <v>0</v>
      </c>
      <c r="EK17" s="51">
        <f t="shared" si="45"/>
        <v>0.71739130434782605</v>
      </c>
      <c r="EL17" s="119"/>
      <c r="EM17" s="85" t="s">
        <v>315</v>
      </c>
      <c r="EN17" s="48">
        <v>46156</v>
      </c>
      <c r="EO17" s="105" t="str">
        <f t="shared" si="46"/>
        <v>ЧТ</v>
      </c>
      <c r="EP17" s="105">
        <f>IFERROR(INDEX(База!$B:$B,MATCH(EM17&amp;EN17&amp;ET$14,INDEX(База!$A:$A,0),0)),IFERROR(INDEX(База!$B:$B,MATCH(EM17&amp;EN17&amp;ET$13,База!$M:$M,0)),"-" ))</f>
        <v>46</v>
      </c>
      <c r="EQ17" s="106" t="str">
        <f>IF(EP17&lt;=$D$7,IFERROR(VLOOKUP(ES17,#REF!,ER17+1,0),"-"),IF(EP17&lt;=$D$8,IFERROR(VLOOKUP(ES17,#REF!,ER17+1,0),"-"),IF(EP17&lt;=$D$9,IFERROR(VLOOKUP(ES17,#REF!,ER17+1,0),"-"),0)))</f>
        <v>-</v>
      </c>
      <c r="ER17" s="107">
        <f t="shared" si="47"/>
        <v>20</v>
      </c>
      <c r="ES17" s="107">
        <f t="shared" si="48"/>
        <v>-12</v>
      </c>
      <c r="ET17" s="60">
        <f>IFERROR(INDEX(База!$L:$L,MATCH(EM17&amp;EN17&amp;ET$14,INDEX(База!$A:$A,0),0)),IFERROR(INDEX(База!$L:$L,MATCH(EM17&amp;EN17&amp;ET$13,База!$M:$M,0)),"-" ))</f>
        <v>46</v>
      </c>
      <c r="EU17" s="60">
        <f>IFERROR(INDEX(База!$L:$L,MATCH(FB17&amp;FC17&amp;EU$14,INDEX(База!$A:$A,0),0)),IFERROR(INDEX(База!$L:$L,MATCH(FB17&amp;FC17&amp;EU$13,База!$M:$M,0)),"-" ))</f>
        <v>46</v>
      </c>
      <c r="EV17" s="105">
        <f>IFERROR(INDEX(База!$F:$F,MATCH(EM17&amp;EN17&amp;ET$14,INDEX(База!$A:$A,0),0)),IFERROR(INDEX(База!$F:$F,MATCH(EM17&amp;EN17&amp;ET$13,База!$M:$M,0)),"-" ))</f>
        <v>46</v>
      </c>
      <c r="EW17" s="105">
        <v>46</v>
      </c>
      <c r="EX17" s="105">
        <f t="shared" si="49"/>
        <v>0</v>
      </c>
      <c r="EY17" s="105">
        <v>0</v>
      </c>
      <c r="EZ17" s="83">
        <f t="shared" si="50"/>
        <v>1</v>
      </c>
      <c r="FB17" s="85" t="s">
        <v>316</v>
      </c>
      <c r="FC17" s="48">
        <v>46157</v>
      </c>
      <c r="FD17" s="105" t="str">
        <f t="shared" si="51"/>
        <v>ПТ</v>
      </c>
      <c r="FE17" s="105">
        <f>IFERROR(INDEX(База!$B:$B,MATCH(FB17&amp;FC17&amp;EU$14,INDEX(База!$A:$A,0),0)),IFERROR(INDEX(База!$B:$B,MATCH(FB17&amp;FC17&amp;EU$13,База!$M:$M,0)),"-" ))</f>
        <v>46</v>
      </c>
      <c r="FF17" s="106"/>
      <c r="FG17" s="105">
        <f>IFERROR(INDEX(База!$F:$F,MATCH(FB17&amp;FC17&amp;EU$14,INDEX(База!$A:$A,0),0)),IFERROR(INDEX(База!$F:$F,MATCH(FB17&amp;FC17&amp;EU$13,База!$M:$M,0)),"-" ))</f>
        <v>40</v>
      </c>
      <c r="FH17" s="105">
        <v>40</v>
      </c>
      <c r="FI17" s="105">
        <f t="shared" si="52"/>
        <v>0</v>
      </c>
      <c r="FJ17" s="105">
        <v>0</v>
      </c>
      <c r="FK17" s="83">
        <f t="shared" si="53"/>
        <v>0.86956521739130432</v>
      </c>
      <c r="FL17" s="7"/>
      <c r="FM17" s="31" t="s">
        <v>140</v>
      </c>
      <c r="FN17" s="48">
        <v>46165</v>
      </c>
      <c r="FO17" s="108" t="str">
        <f t="shared" si="54"/>
        <v>СБ</v>
      </c>
      <c r="FP17" s="105">
        <f>IFERROR(INDEX(База!$B:$B,MATCH(FM29&amp;FN17&amp;FQ$12,INDEX(База!$A:$A,0),0)),IFERROR(INDEX(База!$B:$B,MATCH(FM29&amp;FN17&amp;FQ$12,База!$M:$M,0)),"-" ))</f>
        <v>117</v>
      </c>
      <c r="FQ17" s="60">
        <f>IFERROR(INDEX(База!$L:$L,MATCH(FM29&amp;FN17&amp;FQ$12,INDEX(База!$A:$A,0),0)),IFERROR(INDEX(База!$L:$L,MATCH(FM29&amp;FN17&amp;FQ$12,База!$M:$M,0)),"-" ))</f>
        <v>117</v>
      </c>
      <c r="FR17" s="105">
        <f>IFERROR(INDEX(База!$F:$F,MATCH(FM29&amp;FN17&amp;FQ$12,INDEX(База!$A:$A,0),0)),IFERROR(INDEX(База!$F:$F,MATCH(FM29&amp;FN17&amp;FQ$12,База!$M:$M,0)),"-" ))</f>
        <v>86</v>
      </c>
      <c r="FS17" s="108">
        <v>86</v>
      </c>
      <c r="FT17" s="107">
        <f t="shared" si="55"/>
        <v>21</v>
      </c>
      <c r="FU17" s="107">
        <f t="shared" si="56"/>
        <v>-3</v>
      </c>
      <c r="FV17" s="108">
        <f t="shared" si="57"/>
        <v>0</v>
      </c>
      <c r="FW17" s="108">
        <v>1</v>
      </c>
      <c r="FX17" s="109">
        <f t="shared" si="58"/>
        <v>0.7350427350427351</v>
      </c>
      <c r="FY17" s="7"/>
      <c r="FZ17" s="31" t="s">
        <v>141</v>
      </c>
      <c r="GA17" s="48">
        <f t="shared" si="59"/>
        <v>46165</v>
      </c>
      <c r="GB17" s="108" t="str">
        <f t="shared" si="60"/>
        <v>СБ</v>
      </c>
      <c r="GC17" s="105">
        <f>IFERROR(INDEX(База!$B:$B,MATCH(FZ17&amp;GA17&amp;GD$12,INDEX(База!$A:$A,0),0)),IFERROR(INDEX(База!$B:$B,MATCH(FZ17&amp;GA17&amp;GD$12,База!$M:$M,0)),"-" ))</f>
        <v>117</v>
      </c>
      <c r="GD17" s="60">
        <f>IFERROR(INDEX(База!$L:$L,MATCH(FZ17&amp;GA17&amp;GD$12,INDEX(База!$A:$A,0),0)),IFERROR(INDEX(База!$L:$L,MATCH(FZ17&amp;GA17&amp;GD$12,База!$M:$M,0)),"-" ))</f>
        <v>117</v>
      </c>
      <c r="GE17" s="105">
        <f>IFERROR(INDEX(База!$F:$F,MATCH(FZ17&amp;GA17&amp;GD$12,INDEX(База!$A:$A,0),0)),IFERROR(INDEX(База!$F:$F,MATCH(FZ17&amp;GA17&amp;GD$12,База!$M:$M,0)),"-" ))</f>
        <v>84</v>
      </c>
      <c r="GF17" s="108">
        <v>84</v>
      </c>
      <c r="GG17" s="108">
        <f t="shared" si="61"/>
        <v>0</v>
      </c>
      <c r="GH17" s="108">
        <v>8</v>
      </c>
      <c r="GI17" s="109">
        <f t="shared" si="62"/>
        <v>0.71794871794871795</v>
      </c>
      <c r="GJ17" s="7"/>
      <c r="GK17" s="31" t="s">
        <v>128</v>
      </c>
      <c r="GL17" s="48">
        <v>46172</v>
      </c>
      <c r="GM17" s="38" t="str">
        <f t="shared" si="63"/>
        <v>СБ</v>
      </c>
      <c r="GN17" s="38">
        <f>IFERROR(INDEX(База!$B:$B,MATCH(GK17&amp;GL17&amp;GO$12,INDEX(База!$A:$A,0),0)),IFERROR(INDEX(База!$B:$B,MATCH(GK17&amp;GL17&amp;GO$12,База!$M:$M,0)),"-" ))</f>
        <v>44</v>
      </c>
      <c r="GO17" s="60">
        <f>IFERROR(INDEX(База!$L:$L,MATCH(GK17&amp;GL17&amp;GO$12,INDEX(База!$A:$A,0),0)),IFERROR(INDEX(База!$L:$L,MATCH(GK17&amp;GL17&amp;GO$12,База!$M:$M,0)),"-" ))</f>
        <v>44</v>
      </c>
      <c r="GP17" s="38">
        <f>IFERROR(INDEX(База!$F:$F,MATCH(GK17&amp;GL17&amp;GO$12,INDEX(База!$A:$A,0),0)),IFERROR(INDEX(База!$F:$F,MATCH(GK17&amp;GL17&amp;GO$12,База!$M:$M,0)),"-" ))</f>
        <v>44</v>
      </c>
      <c r="GQ17" s="38">
        <v>43</v>
      </c>
      <c r="GR17" s="38">
        <f t="shared" si="64"/>
        <v>1</v>
      </c>
      <c r="GS17" s="38">
        <v>1</v>
      </c>
      <c r="GT17" s="52">
        <f t="shared" si="65"/>
        <v>1</v>
      </c>
      <c r="GV17" s="31" t="s">
        <v>129</v>
      </c>
      <c r="GW17" s="48">
        <f t="shared" si="66"/>
        <v>46172</v>
      </c>
      <c r="GX17" s="38" t="str">
        <f t="shared" si="67"/>
        <v>СБ</v>
      </c>
      <c r="GY17" s="38">
        <f>IFERROR(INDEX(База!$B:$B,MATCH(GV17&amp;GW17&amp;GZ$12,INDEX(База!$A:$A,0),0)),IFERROR(INDEX(База!$B:$B,MATCH(GV17&amp;GW17&amp;GZ$12,База!$M:$M,0)),"-" ))</f>
        <v>45</v>
      </c>
      <c r="GZ17" s="60">
        <f>IFERROR(INDEX(База!$L:$L,MATCH(GV17&amp;GW17&amp;GZ$12,INDEX(База!$A:$A,0),0)),IFERROR(INDEX(База!$L:$L,MATCH(GV17&amp;GW17&amp;GZ$12,База!$M:$M,0)),"-" ))</f>
        <v>45</v>
      </c>
      <c r="HA17" s="38">
        <f>IFERROR(INDEX(База!$F:$F,MATCH(GV17&amp;GW17&amp;GZ$12,INDEX(База!$A:$A,0),0)),IFERROR(INDEX(База!$F:$F,MATCH(GV17&amp;GW17&amp;GZ$12,База!$M:$M,0)),"-" ))</f>
        <v>29</v>
      </c>
      <c r="HB17" s="38">
        <v>27</v>
      </c>
      <c r="HC17" s="38">
        <f t="shared" si="68"/>
        <v>2</v>
      </c>
      <c r="HD17" s="38">
        <v>5</v>
      </c>
      <c r="HE17" s="52">
        <f t="shared" si="69"/>
        <v>0.64444444444444449</v>
      </c>
      <c r="HF17" s="121"/>
      <c r="HG17" s="31" t="s">
        <v>130</v>
      </c>
      <c r="HH17" s="45">
        <v>46173</v>
      </c>
      <c r="HI17" s="38" t="str">
        <f t="shared" si="70"/>
        <v>ВС</v>
      </c>
      <c r="HJ17" s="38">
        <f>IFERROR(INDEX(База!$B:$B,MATCH(HG17&amp;HH17&amp;HK$12,INDEX(База!$A:$A,0),0)),IFERROR(INDEX(База!$B:$B,MATCH(HG17&amp;HH17&amp;HK$12,База!$M:$M,0)),"-" ))</f>
        <v>34</v>
      </c>
      <c r="HK17" s="46">
        <f>IFERROR(INDEX(База!$L:$L,MATCH(HG17&amp;HH17&amp;HK$12,INDEX(База!$A:$A,0),0)),IFERROR(INDEX(База!$L:$L,MATCH(HG17&amp;HH17&amp;HK$12,База!$M:$M,0)),"-" ))</f>
        <v>34</v>
      </c>
      <c r="HL17" s="91" t="e">
        <f>IF(HO17="AN4-Y48/Y48",IF(OR(MONTH(HH17&gt;=10),MONTH(HH17)&lt;=3),(HLOOKUP($HH$10,#REF!,MATCH(HO17,#REF!,0)+1,0)/(80+VLOOKUP($HH$10,#REF!,MATCH(MONTH(HH17),#REF!,0)+4,0))),(HLOOKUP($HH$10,#REF!,MATCH(HO17,#REF!,0)+1,0)/(75+VLOOKUP($HH$10,#REF!,MATCH(MONTH(HH17),#REF!,0)+4,0)))),IF((HO17="AN6-Y42/Y42C"),IF(OR(MONTH(HH17&gt;=10),MONTH(HH17)&lt;=3),(HLOOKUP($HH$10,#REF!,MATCH(HO17,#REF!,0)+1,0)/(80+VLOOKUP($HH$10,#REF!,MATCH(MONTH(HH17),#REF!,0)+4,0))),(HLOOKUP($HH$10,#REF!,MATCH(HO17,#REF!,0)+1,0)/(75+VLOOKUP($HH$10,#REF!,MATCH(MONTH(HH17),#REF!,0)+4,0)))),HJ17))</f>
        <v>#REF!</v>
      </c>
      <c r="HM17" s="38">
        <f>IFERROR(INDEX(База!$F:$F,MATCH(HG17&amp;HH17&amp;HK$12,INDEX(База!$A:$A,0),0)),IFERROR(INDEX(База!$F:$F,MATCH(HG17&amp;HH17&amp;HK$12,База!$M:$M,0)),"-" ))</f>
        <v>34</v>
      </c>
      <c r="HN17" s="38">
        <v>34</v>
      </c>
      <c r="HO17" s="85" t="str">
        <f>IFERROR(INDEX(База!$K:$K,MATCH(HG17&amp;HH17&amp;HK$12,INDEX(База!$A:$A,0),0)),IFERROR(INDEX(База!$K:$K,MATCH(HG17&amp;HH17&amp;HK$12,База!$M:$M,0)),"-" ))</f>
        <v>AN6-Y42/Y42C</v>
      </c>
      <c r="HP17" s="38">
        <f t="shared" si="71"/>
        <v>0</v>
      </c>
      <c r="HQ17" s="38">
        <v>0</v>
      </c>
      <c r="HR17" s="52">
        <f t="shared" si="72"/>
        <v>1</v>
      </c>
      <c r="HS17" s="10"/>
      <c r="HT17" s="31" t="s">
        <v>131</v>
      </c>
      <c r="HU17" s="45">
        <v>46173</v>
      </c>
      <c r="HV17" s="38" t="str">
        <f t="shared" si="73"/>
        <v>ВС</v>
      </c>
      <c r="HW17" s="38">
        <f>IFERROR(INDEX(База!$B:$B,MATCH(HT17&amp;HU17&amp;HX$12,INDEX(База!$A:$A,0),0)),IFERROR(INDEX(База!$B:$B,MATCH(HT17&amp;HU17&amp;HX$12,База!$M:$M,0)),"-" ))</f>
        <v>21</v>
      </c>
      <c r="HX17" s="46">
        <f>IFERROR(INDEX(База!$L:$L,MATCH(HT17&amp;HU17&amp;HX$12,INDEX(База!$A:$A,0),0)),IFERROR(INDEX(База!$L:$L,MATCH(HT17&amp;HU17&amp;HX$12,База!$M:$M,0)),"-" ))</f>
        <v>21</v>
      </c>
      <c r="HY17" s="91" t="e">
        <f>IF(HO17="AN4-Y48/Y48",IF(OR(MONTH(HU17&gt;=10),MONTH(HU17)&lt;=3),(HLOOKUP($HU$10,#REF!,MATCH(HO17,#REF!,0)+1,0)/(80+VLOOKUP($HU$10,#REF!,MATCH(MONTH(HU17),#REF!,0)+4,0))),(HLOOKUP($HU$10,#REF!,MATCH(HO17,#REF!,0)+1,0)/(75+VLOOKUP($HU$10,#REF!,MATCH(MONTH(HU17),#REF!,0)+4,0)))),IF((HO17="AN6-Y42/Y42C"),IF(OR(MONTH(HU17&gt;=10),MONTH(HU17)&lt;=3),(HLOOKUP($HU$10,#REF!,MATCH(HO17,#REF!,0)+1,0)/(80+VLOOKUP($HU$10,#REF!,MATCH(MONTH(HU17),#REF!,0)+4,0))),(HLOOKUP($HU$10,#REF!,MATCH(HO17,#REF!,0)+1,0)/(75+VLOOKUP($HU$10,#REF!,MATCH(MONTH(HU17),#REF!,0)+4,0)))),HW17))</f>
        <v>#REF!</v>
      </c>
      <c r="HZ17" s="38">
        <f>IFERROR(INDEX(База!$F:$F,MATCH(HT17&amp;HU17&amp;HX$12,INDEX(База!$A:$A,0),0)),IFERROR(INDEX(База!$F:$F,MATCH(HT17&amp;HU17&amp;HX$12,База!$M:$M,0)),"-" ))</f>
        <v>21</v>
      </c>
      <c r="IA17" s="38">
        <v>20</v>
      </c>
      <c r="IB17" s="38">
        <f t="shared" si="74"/>
        <v>1</v>
      </c>
      <c r="IC17" s="38">
        <v>0</v>
      </c>
      <c r="ID17" s="52">
        <f t="shared" si="75"/>
        <v>1</v>
      </c>
      <c r="IE17" s="7"/>
      <c r="IF17" s="31" t="s">
        <v>126</v>
      </c>
      <c r="IG17" s="48">
        <v>46198</v>
      </c>
      <c r="IH17" s="38" t="str">
        <f t="shared" si="76"/>
        <v>ЧТ</v>
      </c>
      <c r="II17" s="38" t="str">
        <f>IFERROR(INDEX(База!$B:$B,MATCH(IF17&amp;IG17&amp;IJ$12,INDEX(База!$A:$A,0),0)),IFERROR(INDEX(База!$B:$B,MATCH(IF17&amp;IG17&amp;IJ$12,База!$M:$M,0)),"-" ))</f>
        <v>-</v>
      </c>
      <c r="IJ17" s="46" t="str">
        <f>IFERROR(INDEX(База!$L:$L,MATCH(IF17&amp;IG17&amp;IJ$12,INDEX(База!$A:$A,0),0)),IFERROR(INDEX(База!$L:$L,MATCH(IF17&amp;IG17&amp;IJ$12,База!$M:$M,0)),"-" ))</f>
        <v>-</v>
      </c>
      <c r="IK17" s="91" t="str">
        <f>IF(IN17="AN4-Y48/Y48",IF(OR(MONTH(IG17&gt;=10),MONTH(IG17)&lt;=3),(HLOOKUP($IG$10,#REF!,MATCH(IN17,#REF!,0)+1,0)/(80+VLOOKUP($IG$10,#REF!,MATCH(MONTH(IG17),#REF!,0)+4,0))),(HLOOKUP($IG$10,#REF!,MATCH(IN17,#REF!,0)+1,0)/(75+VLOOKUP($IG$10,#REF!,MATCH(MONTH(IG17),#REF!,0)+4,0)))),IF((IN17="AN6-Y42/Y42C"),IF(OR(MONTH(IG17&gt;=10),MONTH(IG17)&lt;=3),(HLOOKUP($IG$10,#REF!,MATCH(IN17,#REF!,0)+1,0)/(80+VLOOKUP($IG$10,#REF!,MATCH(MONTH(IG17),#REF!,0)+4,0))),(HLOOKUP($IG$10,#REF!,MATCH(IN17,#REF!,0)+1,0)/(75+VLOOKUP($IG$10,#REF!,MATCH(MONTH(IG17),#REF!,0)+4,0)))),II17))</f>
        <v>-</v>
      </c>
      <c r="IL17" s="38" t="str">
        <f>IFERROR(INDEX(База!$F:$F,MATCH(IF17&amp;IG17&amp;IJ$12,INDEX(База!$A:$A,0),0)),IFERROR(INDEX(База!$F:$F,MATCH(IF17&amp;IG17&amp;IJ$12,База!$M:$M,0)),"-" ))</f>
        <v>-</v>
      </c>
      <c r="IM17" s="38" t="s">
        <v>154</v>
      </c>
      <c r="IN17" s="85" t="str">
        <f>IFERROR(INDEX(База!$K:$K,MATCH(IF17&amp;IG17&amp;IJ$12,INDEX(База!$A:$A,0),0)),IFERROR(INDEX(База!$K:$K,MATCH(IF17&amp;IG17&amp;IJ$12,База!$M:$M,0)),"-" ))</f>
        <v>-</v>
      </c>
      <c r="IO17" s="38" t="str">
        <f t="shared" si="77"/>
        <v/>
      </c>
      <c r="IP17" s="38" t="s">
        <v>155</v>
      </c>
      <c r="IQ17" s="52" t="str">
        <f t="shared" si="78"/>
        <v/>
      </c>
      <c r="IS17" s="31" t="s">
        <v>127</v>
      </c>
      <c r="IT17" s="48">
        <v>46198</v>
      </c>
      <c r="IU17" s="38" t="str">
        <f t="shared" si="79"/>
        <v>ЧТ</v>
      </c>
      <c r="IV17" s="38" t="str">
        <f>IFERROR(INDEX(База!$B:$B,MATCH(IS17&amp;IT17&amp;IW$12,INDEX(База!$A:$A,0),0)),IFERROR(INDEX(База!$B:$B,MATCH(IS17&amp;IT17&amp;IW$12,База!$M:$M,0)),"-" ))</f>
        <v>-</v>
      </c>
      <c r="IW17" s="46" t="str">
        <f>IFERROR(INDEX(База!$L:$L,MATCH(IS17&amp;IT17&amp;IW$12,INDEX(База!$A:$A,0),0)),IFERROR(INDEX(База!$L:$L,MATCH(IS17&amp;IT17&amp;IW$12,База!$M:$M,0)),"-" ))</f>
        <v>-</v>
      </c>
      <c r="IX17" s="91" t="str">
        <f>IF(IN17="AN4-Y48/Y48",IF(OR(MONTH(IT17&gt;=10),MONTH(IT17)&lt;=3),(HLOOKUP($IT$10,#REF!,MATCH(IN17,#REF!,0)+1,0)/(80+VLOOKUP($IT$10,#REF!,MATCH(MONTH(IT17),#REF!,0)+4,0))),(HLOOKUP($IT$10,#REF!,MATCH(IN17,#REF!,0)+1,0)/(75+VLOOKUP($IT$10,#REF!,MATCH(MONTH(IT17),#REF!,0)+4,0)))),IF((IN17="AN6-Y42/Y42C"),IF(OR(MONTH(IT17&gt;=10),MONTH(IT17)&lt;=3),(HLOOKUP($IT$10,#REF!,MATCH(IN17,#REF!,0)+1,0)/(80+VLOOKUP($IT$10,#REF!,MATCH(MONTH(IT17),#REF!,0)+4,0))),(HLOOKUP($IT$10,#REF!,MATCH(IN17,#REF!,0)+1,0)/(75+VLOOKUP($IT$10,#REF!,MATCH(MONTH(IT17),#REF!,0)+4,0)))),IV17))</f>
        <v>-</v>
      </c>
      <c r="IY17" s="38" t="str">
        <f>IFERROR(INDEX(База!$F:$F,MATCH(IS17&amp;IT17&amp;IW$12,INDEX(База!$A:$A,0),0)),IFERROR(INDEX(База!$F:$F,MATCH(IS17&amp;IT17&amp;IW$12,База!$M:$M,0)),"-" ))</f>
        <v>-</v>
      </c>
      <c r="IZ17" s="38" t="s">
        <v>154</v>
      </c>
      <c r="JA17" s="38" t="str">
        <f t="shared" si="80"/>
        <v/>
      </c>
      <c r="JB17" s="38" t="s">
        <v>155</v>
      </c>
      <c r="JC17" s="52" t="str">
        <f t="shared" si="81"/>
        <v/>
      </c>
      <c r="JD17" s="7"/>
      <c r="JE17" s="31" t="s">
        <v>132</v>
      </c>
      <c r="JF17" s="48">
        <v>46163</v>
      </c>
      <c r="JG17" s="38" t="str">
        <f t="shared" si="82"/>
        <v>ЧТ</v>
      </c>
      <c r="JH17" s="46">
        <f>IFERROR(INDEX(База!$L:$L,MATCH(JE17&amp;JF17&amp;JH$12,INDEX(База!$A:$A,0),0)),IFERROR(INDEX(База!$L:$L,MATCH(JE17&amp;JF17&amp;JH$12,База!$M:$M,0)),"-" ))+JL17</f>
        <v>120</v>
      </c>
      <c r="JI17" s="38">
        <f>IFERROR(INDEX(База!$B:$B,MATCH(JE17&amp;JF17&amp;JH$12,INDEX(База!$A:$A,0),0)),IFERROR(INDEX(База!$B:$B,MATCH(JE17&amp;JF17&amp;JH$12,База!$M:$M,0)),"-" ))</f>
        <v>120</v>
      </c>
      <c r="JJ17" s="38">
        <f>IFERROR(INDEX(База!$F:$F,MATCH(JE17&amp;JF17&amp;JH$12,INDEX(База!$A:$A,0),0)),IFERROR(INDEX(База!$F:$F,MATCH(JE17&amp;JF17&amp;JH$12,База!$M:$M,0)),"-" ))</f>
        <v>107</v>
      </c>
      <c r="JK17" s="38">
        <v>107</v>
      </c>
      <c r="JL17" s="38">
        <f>IFERROR(INDEX(База!$H:$H,MATCH(JE17&amp;JF17&amp;JH$12,INDEX(База!$A:$A,0),0)),IFERROR(INDEX(База!$H:$H,MATCH(JE17&amp;JF17&amp;JH$12,База!$M:$M,0)),"-" ))</f>
        <v>0</v>
      </c>
      <c r="JM17" s="38">
        <f t="shared" si="83"/>
        <v>107</v>
      </c>
      <c r="JN17" s="38">
        <f t="shared" si="84"/>
        <v>0</v>
      </c>
      <c r="JO17" s="38">
        <v>0</v>
      </c>
      <c r="JP17" s="52">
        <f t="shared" si="85"/>
        <v>0.89166666666666672</v>
      </c>
      <c r="JR17" s="31" t="s">
        <v>133</v>
      </c>
      <c r="JS17" s="48">
        <v>46163</v>
      </c>
      <c r="JT17" s="38" t="str">
        <f t="shared" si="86"/>
        <v>ЧТ</v>
      </c>
      <c r="JU17" s="104">
        <f>IFERROR(INDEX(База!$L:$L,MATCH(JR17&amp;JS17&amp;JU$12,INDEX(База!$A:$A,0),0)),IFERROR(INDEX(База!$L:$L,MATCH(JR17&amp;JS17&amp;JU$12,База!$M:$M,0)),"-" ))+JY17</f>
        <v>120</v>
      </c>
      <c r="JV17" s="38">
        <f>IFERROR(INDEX(База!$B:$B,MATCH(JR17&amp;JS17&amp;JU$12,INDEX(База!$A:$A,0),0)),IFERROR(INDEX(База!$B:$B,MATCH(JR17&amp;JS17&amp;JU$12,База!$M:$M,0)),"-" ))</f>
        <v>120</v>
      </c>
      <c r="JW17" s="38">
        <f>IFERROR(INDEX(База!$F:$F,MATCH(JR17&amp;JS17&amp;JU$12,INDEX(База!$A:$A,0),0)),IFERROR(INDEX(База!$F:$F,MATCH(JR17&amp;JS17&amp;JU$12,База!$M:$M,0)),"-" ))</f>
        <v>71</v>
      </c>
      <c r="JX17" s="38">
        <v>71</v>
      </c>
      <c r="JY17" s="38">
        <f>IFERROR(INDEX(База!$H:$H,MATCH(JR17&amp;JS17&amp;JU$12,INDEX(База!$A:$A,0),0)),IFERROR(INDEX(База!$H:$H,MATCH(JR17&amp;JS17&amp;JU$12,База!$M:$M,0)),"-" ))</f>
        <v>0</v>
      </c>
      <c r="JZ17" s="38">
        <f t="shared" si="87"/>
        <v>71</v>
      </c>
      <c r="KA17" s="38">
        <f t="shared" si="88"/>
        <v>0</v>
      </c>
      <c r="KB17" s="38">
        <v>0</v>
      </c>
      <c r="KC17" s="52">
        <f t="shared" si="89"/>
        <v>0.59166666666666667</v>
      </c>
      <c r="KD17" s="7"/>
      <c r="KE17" s="31" t="s">
        <v>136</v>
      </c>
      <c r="KF17" s="48">
        <v>46171</v>
      </c>
      <c r="KG17" s="38" t="str">
        <f t="shared" si="90"/>
        <v>ПТ</v>
      </c>
      <c r="KH17" s="38">
        <f>IFERROR(INDEX(База!$B:$B,MATCH(KE17&amp;KF17&amp;KI$12,INDEX(База!$A:$A,0),0)),IFERROR(INDEX(База!$B:$B,MATCH(KE17&amp;KF17&amp;KI$12,База!$M:$M,0)),"-" ))</f>
        <v>33</v>
      </c>
      <c r="KI17" s="60">
        <f>IFERROR(INDEX(База!$L:$L,MATCH(KE17&amp;KF17&amp;KI$12,INDEX(База!$A:$A,0),0)),IFERROR(INDEX(База!$L:$L,MATCH(KE17&amp;KF17&amp;KI$12,База!$M:$M,0)),"-" ))</f>
        <v>33</v>
      </c>
      <c r="KJ17" s="91" t="e">
        <f>IF(KK17="AN4-Y48/Y48",IF(OR(MONTH(KF17&gt;=10),MONTH(KF17)&lt;=3),(HLOOKUP($KF$10,#REF!,MATCH(KK17,#REF!,0)+1,0)/(80+VLOOKUP($KF$10,#REF!,MATCH(MONTH(KF17),#REF!,0)+4,0))),(HLOOKUP($KF$10,#REF!,MATCH(KK17,#REF!,0)+1,0)/(75+VLOOKUP($KF$10,#REF!,MATCH(MONTH(KF17),#REF!,0)+4,0)))),IF((KK17="AN6-Y42/Y42C"),IF(OR(MONTH(KF17&gt;=10),MONTH(KF17)&lt;=3),(HLOOKUP($KF$10,#REF!,MATCH(KK17,#REF!,0)+1,0)/(80+VLOOKUP($KF$10,#REF!,MATCH(MONTH(KF17),#REF!,0)+4,0))),(HLOOKUP($KF$10,#REF!,MATCH(KK17,#REF!,0)+1,0)/(75+VLOOKUP($KF$10,#REF!,MATCH(MONTH(KF17),#REF!,0)+4,0)))),IF((KK17="AT5-Y46/Y46C"),IF(OR(MONTH(KF17&gt;=10),MONTH(KF17)&lt;=3),(HLOOKUP($KF$10,#REF!,MATCH(KK17,#REF!,0)+1,0)/(80+VLOOKUP($KF$10,#REF!,MATCH(MONTH(KF17),#REF!,0)+4,0))),(HLOOKUP($KF$10,#REF!,MATCH(KK17,#REF!,0)+1,0)/(75+VLOOKUP($KF$10,#REF!,MATCH(MONTH(KF17),#REF!,0)+4,0)))),0)))</f>
        <v>#REF!</v>
      </c>
      <c r="KK17" s="100" t="str">
        <f>IFERROR(INDEX(База!$K:$K,MATCH(KE17&amp;KF17&amp;KI$12,INDEX(База!$A:$A,0),0)),IFERROR(INDEX(База!$K:$K,MATCH(KE17&amp;KF17&amp;KI$12,База!$M:$M,0)),"-" ))</f>
        <v>AT5-Y46/Y46C</v>
      </c>
      <c r="KL17" s="38">
        <f>IFERROR(INDEX(База!$F:$F,MATCH(KE17&amp;KF17&amp;KI$12,INDEX(База!$A:$A,0),0)),IFERROR(INDEX(База!$F:$F,MATCH(KE17&amp;KF17&amp;KI$12,База!$M:$M,0)),"-" ))</f>
        <v>29</v>
      </c>
      <c r="KM17" s="38">
        <v>28</v>
      </c>
      <c r="KN17" s="38">
        <f t="shared" si="91"/>
        <v>1</v>
      </c>
      <c r="KO17" s="38">
        <v>2</v>
      </c>
      <c r="KP17" s="52">
        <f t="shared" si="92"/>
        <v>0.87878787878787878</v>
      </c>
      <c r="KQ17" s="10"/>
      <c r="KR17" s="31" t="s">
        <v>137</v>
      </c>
      <c r="KS17" s="48">
        <v>46171</v>
      </c>
      <c r="KT17" s="38" t="str">
        <f t="shared" si="93"/>
        <v>ПТ</v>
      </c>
      <c r="KU17" s="38">
        <f>IFERROR(INDEX(База!$B:$B,MATCH(KR17&amp;KS17&amp;KV$12,INDEX(База!$A:$A,0),0)),IFERROR(INDEX(База!$B:$B,MATCH(KR17&amp;KS17&amp;KV$12,База!$M:$M,0)),"-" ))</f>
        <v>38</v>
      </c>
      <c r="KV17" s="60">
        <f>IFERROR(INDEX(База!$L:$L,MATCH(KR17&amp;KS17&amp;KV$12,INDEX(База!$A:$A,0),0)),IFERROR(INDEX(База!$L:$L,MATCH(KR17&amp;KS17&amp;KV$12,База!$M:$M,0)),"-" ))</f>
        <v>38</v>
      </c>
      <c r="KW17" s="91" t="e">
        <f>IF(KK17="AN4-Y48/Y48",IF(OR(MONTH(KS17&gt;=10),MONTH(KS17)&lt;=3),(HLOOKUP($KS$10,#REF!,MATCH(KK17,#REF!,0)+1,0)/(80+VLOOKUP($KS$10,#REF!,MATCH(MONTH(KS17),#REF!,0)+4,0))),(HLOOKUP($KS$10,#REF!,MATCH(KK17,#REF!,0)+1,0)/(75+VLOOKUP($KS$10,#REF!,MATCH(MONTH(KS17),#REF!,0)+4,0)))),IF((KK17="AN6-Y42/Y42C"),IF(OR(MONTH(KS17&gt;=10),MONTH(KS17)&lt;=3),(HLOOKUP($KS$10,#REF!,MATCH(KK17,#REF!,0)+1,0)/(80+VLOOKUP($KS$10,#REF!,MATCH(MONTH(KS17),#REF!,0)+4,0))),(HLOOKUP($KS$10,#REF!,MATCH(KK17,#REF!,0)+1,0)/(75+VLOOKUP($KS$10,#REF!,MATCH(MONTH(KS17),#REF!,0)+4,0)))),IF((KK17="AT5-Y46/Y46C"),IF(OR(MONTH(KS17&gt;=10),MONTH(KS17)&lt;=3),(HLOOKUP($KS$10,#REF!,MATCH(KK17,#REF!,0)+1,0)/(80+VLOOKUP($KS$10,#REF!,MATCH(MONTH(KS17),#REF!,0)+4,0))),(HLOOKUP($KS$10,#REF!,MATCH(KK17,#REF!,0)+1,0)/(75+VLOOKUP($KS$10,#REF!,MATCH(MONTH(KS17),#REF!,0)+4,0)))),0)))</f>
        <v>#REF!</v>
      </c>
      <c r="KX17" s="38">
        <f>IFERROR(INDEX(База!$F:$F,MATCH(KR17&amp;KS17&amp;KV$12,INDEX(База!$A:$A,0),0)),IFERROR(INDEX(База!$F:$F,MATCH(KR17&amp;KS17&amp;KV$12,База!$M:$M,0)),"-" ))</f>
        <v>38</v>
      </c>
      <c r="KY17" s="38">
        <v>38</v>
      </c>
      <c r="KZ17" s="38">
        <f t="shared" si="94"/>
        <v>0</v>
      </c>
      <c r="LA17" s="38">
        <v>0</v>
      </c>
      <c r="LB17" s="52">
        <f t="shared" si="95"/>
        <v>1</v>
      </c>
      <c r="LC17" s="119"/>
      <c r="LD17" s="31" t="s">
        <v>142</v>
      </c>
      <c r="LE17" s="43">
        <v>46155</v>
      </c>
      <c r="LF17" s="44" t="str">
        <f t="shared" si="96"/>
        <v>СР</v>
      </c>
      <c r="LG17" s="44">
        <f>IFERROR(INDEX(База!$B:$B,MATCH(LD17&amp;LE17&amp;LJ$12,INDEX(База!$A:$A,0),0)),IFERROR(INDEX(База!$B:$B,MATCH(LD17&amp;LE17&amp;LJ$12,База!$M:$M,0)),"-" ))</f>
        <v>46</v>
      </c>
      <c r="LH17" s="33">
        <f t="shared" si="97"/>
        <v>20</v>
      </c>
      <c r="LI17" s="33">
        <f t="shared" si="98"/>
        <v>-13</v>
      </c>
      <c r="LJ17" s="44">
        <f>IFERROR(INDEX(База!$L:$L,MATCH(LD17&amp;LE17&amp;LJ$12,INDEX(База!$A:$A,0),0)),IFERROR(INDEX(База!$L:$L,MATCH(LD17&amp;LE17&amp;LJ$12,База!$M:$M,0)),"-" ))</f>
        <v>46</v>
      </c>
      <c r="LK17" s="79" t="str">
        <f>IF(LG17&lt;=$D$7,IFERROR(VLOOKUP(LI17,#REF!,LH17+1,0),"-"),IF(LG17&lt;=$D$8,IFERROR(VLOOKUP(LI17,#REF!,LH17+1,0),"-"),IF(LG17&lt;=$D$9,IFERROR(VLOOKUP(LI17,#REF!,LH17+1,0),"-"),0)))</f>
        <v>-</v>
      </c>
      <c r="LL17" s="44">
        <f>IFERROR(INDEX(База!$F:$F,MATCH(LD17&amp;LE17&amp;LJ$12,INDEX(База!$A:$A,0),0)),IFERROR(INDEX(База!$F:$F,MATCH(LD17&amp;LE17&amp;LJ$12,База!$M:$M,0)),"-" ))</f>
        <v>35</v>
      </c>
      <c r="LM17" s="44">
        <v>35</v>
      </c>
      <c r="LN17" s="44">
        <f t="shared" si="99"/>
        <v>0</v>
      </c>
      <c r="LO17" s="44">
        <v>0</v>
      </c>
      <c r="LP17" s="62">
        <f t="shared" si="100"/>
        <v>0.76086956521739135</v>
      </c>
      <c r="LR17" s="31" t="s">
        <v>143</v>
      </c>
      <c r="LS17" s="43">
        <v>46155</v>
      </c>
      <c r="LT17" s="46" t="str">
        <f t="shared" si="101"/>
        <v>СР</v>
      </c>
      <c r="LU17" s="46">
        <f>IFERROR(INDEX(База!$B:$B,MATCH(LR17&amp;LS17&amp;LV$12,INDEX(База!$A:$A,0),0)),IFERROR(INDEX(База!$B:$B,MATCH(LR17&amp;LS17&amp;LV$12,База!$M:$M,0)),"-" ))</f>
        <v>46</v>
      </c>
      <c r="LV17" s="46">
        <f>IFERROR(INDEX(База!$L:$L,MATCH(LR17&amp;LS17&amp;LV$12,INDEX(База!$A:$A,0),0)),IFERROR(INDEX(База!$L:$L,MATCH(LR17&amp;LS17&amp;LV$12,База!$M:$M,0)),"-" ))</f>
        <v>46</v>
      </c>
      <c r="LW17" s="46" t="str">
        <f>IF(LU17&lt;=$D$7,IFERROR(VLOOKUP(LI17,#REF!,LH17+1,0),"-"),IF(LU17&lt;=$D$8,IFERROR(VLOOKUP(LI17,#REF!,LH17+1,0),"-"),IF(LU17&lt;=$D$9,IFERROR(VLOOKUP(LI17,#REF!,LH17+1,0),"-"),0)))</f>
        <v>-</v>
      </c>
      <c r="LX17" s="46">
        <f>IFERROR(INDEX(База!$F:$F,MATCH(LR17&amp;LS17&amp;LV$12,INDEX(База!$A:$A,0),0)),IFERROR(INDEX(База!$F:$F,MATCH(LR17&amp;LS17&amp;LV$12,База!$M:$M,0)),"-" ))</f>
        <v>37</v>
      </c>
      <c r="LY17" s="46">
        <v>37</v>
      </c>
      <c r="LZ17" s="46">
        <f t="shared" si="102"/>
        <v>0</v>
      </c>
      <c r="MA17" s="46">
        <v>0</v>
      </c>
      <c r="MB17" s="62">
        <f t="shared" si="103"/>
        <v>0.80434782608695654</v>
      </c>
      <c r="MD17" s="31" t="s">
        <v>90</v>
      </c>
      <c r="ME17" s="37">
        <v>46018</v>
      </c>
      <c r="MF17" s="38" t="str">
        <f t="shared" si="104"/>
        <v>СБ</v>
      </c>
      <c r="MG17" s="38" t="str">
        <f>IFERROR(INDEX(База!$B:$B,MATCH(MD17&amp;ME17&amp;MH$12,INDEX(База!$A:$A,0),0)),IFERROR(INDEX(База!$B:$B,MATCH(MD17&amp;ME17&amp;MH$12,База!$M:$M,0)),"-" ))</f>
        <v>-</v>
      </c>
      <c r="MH17" s="41" t="str">
        <f>IFERROR(INDEX(База!$L:$L,MATCH(MD17&amp;ME17&amp;MH$12,INDEX(База!$A:$A,0),0)),IFERROR(INDEX(База!$L:$L,MATCH(MD17&amp;ME17&amp;MH$12,База!$M:$M,0)),"-" ))</f>
        <v>-</v>
      </c>
      <c r="MI17" s="38" t="str">
        <f>IFERROR(INDEX(База!$F:$F,MATCH(MD17&amp;ME17&amp;MH$12,INDEX(База!$A:$A,0),0)),IFERROR(INDEX(База!$F:$F,MATCH(MD17&amp;ME17&amp;MH$12,База!$M:$M,0)),"-" ))</f>
        <v>-</v>
      </c>
      <c r="MJ17" s="38" t="s">
        <v>154</v>
      </c>
      <c r="MK17" s="38" t="str">
        <f t="shared" si="105"/>
        <v/>
      </c>
      <c r="ML17" s="38" t="s">
        <v>155</v>
      </c>
      <c r="MM17" s="52" t="str">
        <f t="shared" si="106"/>
        <v/>
      </c>
      <c r="MN17" s="10"/>
      <c r="MO17" s="31" t="s">
        <v>91</v>
      </c>
      <c r="MP17" s="37">
        <f t="shared" si="126"/>
        <v>46019</v>
      </c>
      <c r="MQ17" s="38" t="str">
        <f t="shared" si="107"/>
        <v>ВС</v>
      </c>
      <c r="MR17" s="38" t="str">
        <f>IFERROR(INDEX(База!$B:$B,MATCH(MO17&amp;MP17&amp;MS$12,INDEX(База!$A:$A,0),0)),IFERROR(INDEX(База!$B:$B,MATCH(MO17&amp;MP17&amp;MS$12,База!$M:$M,0)),"-" ))</f>
        <v>-</v>
      </c>
      <c r="MS17" s="41" t="str">
        <f>IFERROR(INDEX(База!$L:$L,MATCH(MO17&amp;MP17&amp;MS$12,INDEX(База!$A:$A,0),0)),IFERROR(INDEX(База!$L:$L,MATCH(MO17&amp;MP17&amp;MS$12,База!$M:$M,0)),"-" ))</f>
        <v>-</v>
      </c>
      <c r="MT17" s="38" t="str">
        <f>IFERROR(INDEX(База!$F:$F,MATCH(MO17&amp;MP17&amp;MS$12,INDEX(База!$A:$A,0),0)),IFERROR(INDEX(База!$F:$F,MATCH(MO17&amp;MP17&amp;MS$12,База!$M:$M,0)),"-" ))</f>
        <v>-</v>
      </c>
      <c r="MU17" s="38" t="s">
        <v>154</v>
      </c>
      <c r="MV17" s="38" t="str">
        <f t="shared" si="108"/>
        <v/>
      </c>
      <c r="MW17" s="38" t="s">
        <v>155</v>
      </c>
      <c r="MX17" s="52" t="str">
        <f t="shared" si="109"/>
        <v/>
      </c>
      <c r="MY17" s="6"/>
      <c r="MZ17" s="6"/>
      <c r="NU17" s="7"/>
      <c r="NV17" s="31" t="s">
        <v>124</v>
      </c>
      <c r="NW17" s="37">
        <v>46169</v>
      </c>
      <c r="NX17" s="38" t="str">
        <f t="shared" si="113"/>
        <v>СР</v>
      </c>
      <c r="NY17" s="38">
        <f>IFERROR(INDEX(База!$B:$B,MATCH(NV17&amp;NW17&amp;NZ$12,INDEX(База!$A:$A,0),0)),IFERROR(INDEX(База!$B:$B,MATCH(NV17&amp;NW17&amp;NZ$12,База!$M:$M,0)),"-" ))</f>
        <v>35</v>
      </c>
      <c r="NZ17" s="41">
        <f>IFERROR(INDEX(База!$L:$L,MATCH(NV17&amp;NW17&amp;NZ$12,INDEX(База!$A:$A,0),0)),IFERROR(INDEX(База!$L:$L,MATCH(NV17&amp;NW17&amp;NZ$12,База!$M:$M,0)),"-" ))</f>
        <v>35</v>
      </c>
      <c r="OA17" s="38">
        <f>IFERROR(IF(OB17="AN4-Y48/Y48",IF(OR(MONTH(NW17&gt;=10),MONTH(NW17)&lt;=3),(HLOOKUP($NW$10,#REF!,MATCH(OB17,#REF!,0)+1,0)/(80+VLOOKUP($NW$10,#REF!,MATCH(MONTH(NW17),#REF!,0)+4,0))),(HLOOKUP($NW$10,#REF!,MATCH(OB17,#REF!,0)+1,0)/(75+VLOOKUP($NW$10,#REF!,MATCH(MONTH(NW17),#REF!,0)+4,0)))),IF((OB17="AN6-Y42/Y42C"),IF(OR(MONTH(NW17&gt;=10),MONTH(NW17)&lt;=3),(HLOOKUP($NW$10,#REF!,MATCH(OB17,#REF!,0)+1,0)/(80+VLOOKUP($NW$10,#REF!,MATCH(MONTH(NW17),#REF!,0)+4,0))),(HLOOKUP($NW$10,#REF!,MATCH(OB17,#REF!,0)+1,0)/(75+VLOOKUP($NW$10,#REF!,MATCH(MONTH(NW17),#REF!,0)+4,0)))),IF((OB17="AT5-Y46/Y46C"),IF(OR(MONTH(NW17&gt;=10),MONTH(NW17)&lt;=3),(HLOOKUP($NW$10,#REF!,MATCH(OB17,#REF!,0)+1,0)/(80+VLOOKUP($NW$10,#REF!,MATCH(MONTH(NW17),#REF!,0)+4,0))),(HLOOKUP($NW$10,#REF!,MATCH(OB17,#REF!,0)+1,0)/(75+VLOOKUP($NW$10,#REF!,MATCH(MONTH(NW17),#REF!,0)+4,0)))),0))),NY17)</f>
        <v>35</v>
      </c>
      <c r="OB17" s="85" t="str">
        <f>IFERROR(INDEX(База!$K:$K,MATCH(NV17&amp;NW17&amp;NZ$12,INDEX(База!$A:$A,0),0)),IFERROR(INDEX(База!$K:$K,MATCH(NV17&amp;NW17&amp;NZ$12,База!$M:$M,0)),"-" ))</f>
        <v>AT5-Y46/Y46C</v>
      </c>
      <c r="OC17" s="38">
        <f>IFERROR(INDEX(База!$F:$F,MATCH(NV17&amp;NW17&amp;NZ$12,INDEX(База!$A:$A,0),0)),IFERROR(INDEX(База!$F:$F,MATCH(NV17&amp;NW17&amp;NZ$12,База!$M:$M,0)),"-" ))</f>
        <v>30</v>
      </c>
      <c r="OD17" s="38">
        <v>30</v>
      </c>
      <c r="OE17" s="38">
        <f t="shared" si="114"/>
        <v>0</v>
      </c>
      <c r="OF17" s="38">
        <v>1</v>
      </c>
      <c r="OG17" s="52">
        <f t="shared" si="115"/>
        <v>0.8571428571428571</v>
      </c>
      <c r="OH17" s="7"/>
      <c r="OI17" s="31" t="s">
        <v>125</v>
      </c>
      <c r="OJ17" s="37">
        <f t="shared" si="116"/>
        <v>46169</v>
      </c>
      <c r="OK17" s="38" t="str">
        <f t="shared" si="117"/>
        <v>СР</v>
      </c>
      <c r="OL17" s="38">
        <f>IFERROR(INDEX(База!$B:$B,MATCH(OI17&amp;OJ17&amp;OM$12,INDEX(База!$A:$A,0),0)),IFERROR(INDEX(База!$B:$B,MATCH(OI17&amp;OJ17&amp;OM$12,База!$M:$M,0)),"-" ))</f>
        <v>35</v>
      </c>
      <c r="OM17" s="41">
        <f>IFERROR(INDEX(База!$L:$L,MATCH(OI17&amp;OJ17&amp;OM$12,INDEX(База!$A:$A,0),0)),IFERROR(INDEX(База!$L:$L,MATCH(OI17&amp;OJ17&amp;OM$12,База!$M:$M,0)),"-" ))</f>
        <v>35</v>
      </c>
      <c r="ON17" s="38">
        <f>IFERROR(IF(OB17="AN4-Y48/Y48",IF(OR(MONTH(OJ17&gt;=10),MONTH(OJ17)&lt;=3),(HLOOKUP($OJ$10,#REF!,MATCH(OB17,#REF!,0)+1,0)/(80+VLOOKUP($OJ$10,#REF!,MATCH(MONTH(OJ17),#REF!,0)+4,0))),(HLOOKUP($OJ$10,#REF!,MATCH(OB17,#REF!,0)+1,0)/(75+VLOOKUP($OJ$10,#REF!,MATCH(MONTH(OJ17),#REF!,0)+4,0)))),IF((OB17="AN6-Y42/Y42C"),IF(OR(MONTH(OJ17&gt;=10),MONTH(OJ17)&lt;=3),(HLOOKUP($OJ$10,#REF!,MATCH(OB17,#REF!,0)+1,0)/(80+VLOOKUP($OJ$10,#REF!,MATCH(MONTH(OJ17),#REF!,0)+4,0))),(HLOOKUP($OJ$10,#REF!,MATCH(OB17,#REF!,0)+1,0)/(75+VLOOKUP($OJ$10,#REF!,MATCH(MONTH(OJ17),#REF!,0)+4,0)))),IF((OB17="AT5-Y46/Y46C"),IF(OR(MONTH(OJ17&gt;=10),MONTH(OJ17)&lt;=3),(HLOOKUP($OJ$10,#REF!,MATCH(OB17,#REF!,0)+1,0)/(80+VLOOKUP($OJ$10,#REF!,MATCH(MONTH(OJ17),#REF!,0)+4,0))),(HLOOKUP($OJ$10,#REF!,MATCH(OB17,#REF!,0)+1,0)/(75+VLOOKUP($OJ$10,#REF!,MATCH(MONTH(OJ17),#REF!,0)+4,0)))),0))),OL17)</f>
        <v>35</v>
      </c>
      <c r="OO17" s="38">
        <f>IFERROR(INDEX(База!$F:$F,MATCH(OI17&amp;OJ17&amp;OM$12,INDEX(База!$A:$A,0),0)),IFERROR(INDEX(База!$F:$F,MATCH(OI17&amp;OJ17&amp;OM$12,База!$M:$M,0)),"-" ))</f>
        <v>29</v>
      </c>
      <c r="OP17" s="38">
        <v>30</v>
      </c>
      <c r="OQ17" s="38">
        <f t="shared" si="118"/>
        <v>-1</v>
      </c>
      <c r="OR17" s="38">
        <v>2</v>
      </c>
      <c r="OS17" s="52">
        <f t="shared" si="119"/>
        <v>0.82857142857142863</v>
      </c>
      <c r="OU17" s="31" t="s">
        <v>309</v>
      </c>
      <c r="OV17" s="43">
        <v>46198</v>
      </c>
      <c r="OW17" s="46" t="str">
        <f t="shared" si="127"/>
        <v>ЧТ</v>
      </c>
      <c r="OX17" s="46">
        <f>IFERROR(INDEX(База!$B:$B,MATCH(OU17&amp;OV17&amp;OY$12,INDEX(База!$A:$A,0),0)),IFERROR(INDEX(База!$B:$B,MATCH(OU17&amp;OV17&amp;OY$12,База!$M:$M,0)),"-" ))</f>
        <v>36</v>
      </c>
      <c r="OY17" s="46">
        <f>IFERROR(INDEX(База!$L:$L,MATCH(OU17&amp;OV17&amp;OY$12,INDEX(База!$A:$A,0),0)),IFERROR(INDEX(База!$L:$L,MATCH(OU17&amp;OV17&amp;OY$12,База!$M:$M,0)),"-" ))</f>
        <v>36</v>
      </c>
      <c r="OZ17" s="46">
        <f>IFERROR(INDEX(База!$F:$F,MATCH(OU17&amp;OV17&amp;OY$12,INDEX(База!$A:$A,0),0)),IFERROR(INDEX(База!$F:$F,MATCH(OU17&amp;OV17&amp;OY$12,База!$M:$M,0)),"-" ))</f>
        <v>4</v>
      </c>
      <c r="PA17" s="46">
        <v>4</v>
      </c>
      <c r="PB17" s="46">
        <f t="shared" si="128"/>
        <v>0</v>
      </c>
      <c r="PC17" s="46">
        <v>0</v>
      </c>
      <c r="PD17" s="62">
        <f t="shared" si="129"/>
        <v>0.1111111111111111</v>
      </c>
      <c r="PE17" s="6"/>
      <c r="PF17" s="31" t="s">
        <v>312</v>
      </c>
      <c r="PG17" s="43">
        <v>46198</v>
      </c>
      <c r="PH17" s="46" t="str">
        <f t="shared" si="130"/>
        <v>ЧТ</v>
      </c>
      <c r="PI17" s="46">
        <f>IFERROR(INDEX(База!$B:$B,MATCH(PF17&amp;PG17&amp;PJ$12,INDEX(База!$A:$A,0),0)),IFERROR(INDEX(База!$B:$B,MATCH(PF17&amp;PG17&amp;PJ$12,База!$M:$M,0)),"-" ))</f>
        <v>38</v>
      </c>
      <c r="PJ17" s="46">
        <f>IFERROR(INDEX(База!$L:$L,MATCH(PF17&amp;PG17&amp;PJ$12,INDEX(База!$A:$A,0),0)),IFERROR(INDEX(База!$L:$L,MATCH(PF17&amp;PG17&amp;PJ$12,База!$M:$M,0)),"-" ))</f>
        <v>38</v>
      </c>
      <c r="PK17" s="46">
        <f>IFERROR(INDEX(База!$F:$F,MATCH(PF17&amp;PG17&amp;PJ$12,INDEX(База!$A:$A,0),0)),IFERROR(INDEX(База!$F:$F,MATCH(PF17&amp;PG17&amp;PJ$12,База!$M:$M,0)),"-" ))</f>
        <v>34</v>
      </c>
      <c r="PL17" s="46">
        <v>34</v>
      </c>
      <c r="PM17" s="46">
        <f t="shared" si="131"/>
        <v>0</v>
      </c>
      <c r="PN17" s="46">
        <v>0</v>
      </c>
      <c r="PO17" s="62">
        <f t="shared" si="132"/>
        <v>0.89473684210526316</v>
      </c>
      <c r="PQ17" s="31" t="s">
        <v>329</v>
      </c>
      <c r="PR17" s="43">
        <v>46170</v>
      </c>
      <c r="PS17" s="46" t="str">
        <f t="shared" si="120"/>
        <v>ЧТ</v>
      </c>
      <c r="PT17" s="46">
        <f>IFERROR(INDEX(База!$B:$B,MATCH(PQ17&amp;PR17&amp;PU$12,INDEX(База!$A:$A,0),0)),IFERROR(INDEX(База!$B:$B,MATCH(PQ17&amp;PR17&amp;PU$12,База!$M:$M,0)),"-" ))</f>
        <v>40</v>
      </c>
      <c r="PU17" s="46">
        <f>IFERROR(INDEX(База!$L:$L,MATCH(PQ17&amp;PR17&amp;PU$12,INDEX(База!$A:$A,0),0)),IFERROR(INDEX(База!$L:$L,MATCH(PQ17&amp;PR17&amp;PU$12,База!$M:$M,0)),"-" ))</f>
        <v>40</v>
      </c>
      <c r="PV17" s="46">
        <f>IFERROR(INDEX(База!$F:$F,MATCH(PQ17&amp;PR17&amp;PU$12,INDEX(База!$A:$A,0),0)),IFERROR(INDEX(База!$F:$F,MATCH(PQ17&amp;PR17&amp;OY$12,База!$M:$M,0)),"-" ))</f>
        <v>36</v>
      </c>
      <c r="PW17" s="46">
        <v>36</v>
      </c>
      <c r="PX17" s="46">
        <f t="shared" si="121"/>
        <v>0</v>
      </c>
      <c r="PY17" s="46">
        <v>6</v>
      </c>
      <c r="PZ17" s="62">
        <f t="shared" si="122"/>
        <v>0.9</v>
      </c>
      <c r="QA17" s="63"/>
      <c r="QB17" s="31" t="s">
        <v>332</v>
      </c>
      <c r="QC17" s="43">
        <v>46171</v>
      </c>
      <c r="QD17" s="46" t="str">
        <f t="shared" si="123"/>
        <v>ПТ</v>
      </c>
      <c r="QE17" s="46">
        <f>IFERROR(INDEX(База!$B:$B,MATCH(QB17&amp;QC17&amp;QF$12,INDEX(База!$A:$A,0),0)),IFERROR(INDEX(База!$B:$B,MATCH(QB17&amp;QC17&amp;QF$12,База!$M:$M,0)),"-" ))</f>
        <v>42</v>
      </c>
      <c r="QF17" s="46">
        <f>IFERROR(INDEX(База!$L:$L,MATCH(QB17&amp;QC17&amp;QF$12,INDEX(База!$A:$A,0),0)),IFERROR(INDEX(База!$L:$L,MATCH(QB17&amp;QC17&amp;QF$12,База!$M:$M,0)),"-" ))</f>
        <v>42</v>
      </c>
      <c r="QG17" s="46">
        <f>IFERROR(INDEX(База!$F:$F,MATCH(QB17&amp;QC17&amp;QF$12,INDEX(База!$A:$A,0),0)),IFERROR(INDEX(База!$F:$F,MATCH(QB17&amp;QC17&amp;PJ$12,База!$M:$M,0)),"-" ))</f>
        <v>18</v>
      </c>
      <c r="QH17" s="46">
        <v>18</v>
      </c>
      <c r="QI17" s="46">
        <f t="shared" si="124"/>
        <v>0</v>
      </c>
      <c r="QJ17" s="46">
        <v>1</v>
      </c>
      <c r="QK17" s="62">
        <f t="shared" si="125"/>
        <v>0.42857142857142855</v>
      </c>
      <c r="QL17" s="10"/>
    </row>
    <row r="18" spans="1:454" ht="12.75" customHeight="1" x14ac:dyDescent="0.25">
      <c r="A18" s="31" t="s">
        <v>78</v>
      </c>
      <c r="B18" s="85" t="s">
        <v>80</v>
      </c>
      <c r="C18" s="42">
        <v>46161</v>
      </c>
      <c r="D18" s="47" t="str">
        <f t="shared" si="0"/>
        <v>ВТ</v>
      </c>
      <c r="E18" s="47">
        <f>IFERROR(INDEX(База!$B:$B,MATCH(B18&amp;C18&amp;$F$12,INDEX(База!$A:$A,0),0)),IFERROR(INDEX(База!$B:$B,MATCH(B18&amp;C18&amp;$F$12,База!$M:$M,0)),"-" ))</f>
        <v>46</v>
      </c>
      <c r="F18" s="46">
        <f>IFERROR(INDEX(База!$L:$L,MATCH(B18&amp;C18&amp;$F$12,INDEX(База!$A:$A,0),0)),IFERROR(INDEX(База!$L:$L,MATCH(B18&amp;C18&amp;$F$12,База!$M:$M,0)),"-" ))</f>
        <v>46</v>
      </c>
      <c r="G18" s="56">
        <f t="shared" si="1"/>
        <v>-7</v>
      </c>
      <c r="H18" s="56">
        <f t="shared" si="2"/>
        <v>-6</v>
      </c>
      <c r="I18" s="11">
        <f t="shared" si="3"/>
        <v>21</v>
      </c>
      <c r="J18" s="47" t="str">
        <f>IF(E18&lt;=$D$7,IFERROR(VLOOKUP(G18,#REF!,I18+1,0),"-"),IF(E18&lt;=$D$8,IFERROR(VLOOKUP(G18,#REF!,I18+1,0),"-"),IF(E18&lt;=$D$9,IFERROR(VLOOKUP(G18,#REF!,I18+1,0),"-"))))</f>
        <v>-</v>
      </c>
      <c r="K18" s="47">
        <f>IFERROR(INDEX(База!$F:$F,MATCH(B18&amp;C18&amp;$F$12,INDEX(База!$A:$A,0),0)),IFERROR(INDEX(База!$F:$F,MATCH(B18&amp;C18&amp;$F$12,База!$M:$M,0)),"-" ))</f>
        <v>44</v>
      </c>
      <c r="L18" s="41">
        <v>44</v>
      </c>
      <c r="M18" s="47">
        <f t="shared" si="4"/>
        <v>0</v>
      </c>
      <c r="N18" s="41">
        <v>0</v>
      </c>
      <c r="O18" s="51">
        <f t="shared" si="5"/>
        <v>0.95652173913043481</v>
      </c>
      <c r="Q18" s="64" t="s">
        <v>81</v>
      </c>
      <c r="R18" s="42">
        <f t="shared" si="6"/>
        <v>46162</v>
      </c>
      <c r="S18" s="54" t="str">
        <f t="shared" si="7"/>
        <v>СР</v>
      </c>
      <c r="T18" s="54">
        <f>IFERROR(INDEX(База!$B:$B,MATCH(Q18&amp;R18&amp;$U$12,INDEX(База!$A:$A,0),0)),IFERROR(INDEX(База!$B:$B,MATCH(Q18&amp;R18&amp;$U$12,База!$M:$M,0)),"-" ))</f>
        <v>46</v>
      </c>
      <c r="U18" s="46">
        <f>IFERROR(INDEX(База!$L:$L,MATCH(Q18&amp;R18&amp;$U$12,INDEX(База!$A:$A,0),0)),IFERROR(INDEX(База!$L:$L,MATCH(Q18&amp;R18&amp;$U$12,База!$M:$M,0)),"-" ))</f>
        <v>46</v>
      </c>
      <c r="V18" s="54" t="str">
        <f>IF(E18&lt;=$D$7,IFERROR(VLOOKUP(H18,#REF!,I18+1,0),"-"),IF(E18&lt;=$D$8,IFERROR(VLOOKUP(H18,#REF!,I18+1,0),"-"),IF(E18&lt;=$D$9,IFERROR(VLOOKUP(H18,#REF!,I18+1,0),"-"),0)))</f>
        <v>-</v>
      </c>
      <c r="W18" s="54">
        <f>IFERROR(INDEX(База!$F:$F,MATCH(Q18&amp;R18&amp;$U$12,INDEX(База!$A:$A,0),0)),IFERROR(INDEX(База!$F:$F,MATCH(Q18&amp;R18&amp;$U$12,База!$M:$M,0)),"-" ))</f>
        <v>42</v>
      </c>
      <c r="X18" s="38">
        <v>42</v>
      </c>
      <c r="Y18" s="41">
        <f t="shared" si="8"/>
        <v>0</v>
      </c>
      <c r="Z18" s="41">
        <v>0</v>
      </c>
      <c r="AA18" s="51">
        <f t="shared" si="9"/>
        <v>0.91304347826086951</v>
      </c>
      <c r="AB18" s="118"/>
      <c r="AC18" s="64" t="s">
        <v>82</v>
      </c>
      <c r="AD18" s="42">
        <v>46161</v>
      </c>
      <c r="AE18" s="41" t="str">
        <f t="shared" si="10"/>
        <v>ВТ</v>
      </c>
      <c r="AF18" s="41">
        <f>IFERROR(INDEX(База!$B:$B,MATCH(AC18&amp;AD18&amp;AG$12,INDEX(База!$A:$A,0),0)),IFERROR(INDEX(База!$B:$B,MATCH(AC18&amp;AD18&amp;AG$12,База!$M:$M,0)),"-" ))</f>
        <v>46</v>
      </c>
      <c r="AG18" s="46">
        <f>IFERROR(INDEX(База!$L:$L,MATCH(AC18&amp;AD18&amp;AG$12,INDEX(База!$A:$A,0),0)),IFERROR(INDEX(База!$L:$L,MATCH(AC18&amp;AD18&amp;AG$12,База!$M:$M,0)),"-" ))</f>
        <v>46</v>
      </c>
      <c r="AH18" s="41">
        <f>IFERROR(INDEX(База!$F:$F,MATCH(AC18&amp;AD18&amp;AG$12,INDEX(База!$A:$A,0),0)),IFERROR(INDEX(База!$F:$F,MATCH(AC18&amp;AD18&amp;AG$12,База!$M:$M,0)),"-" ))</f>
        <v>37</v>
      </c>
      <c r="AI18" s="41">
        <v>37</v>
      </c>
      <c r="AJ18" s="41">
        <f t="shared" si="11"/>
        <v>0</v>
      </c>
      <c r="AK18" s="41">
        <v>0</v>
      </c>
      <c r="AL18" s="51">
        <f t="shared" si="12"/>
        <v>0.80434782608695654</v>
      </c>
      <c r="AN18" s="64" t="s">
        <v>83</v>
      </c>
      <c r="AO18" s="42">
        <f t="shared" si="13"/>
        <v>46162</v>
      </c>
      <c r="AP18" s="41" t="str">
        <f t="shared" si="14"/>
        <v>СР</v>
      </c>
      <c r="AQ18" s="41">
        <f>IFERROR(INDEX(База!$B:$B,MATCH(AN18&amp;AO18&amp;AR$12,INDEX(База!$A:$A,0),0)),IFERROR(INDEX(База!$B:$B,MATCH(AN18&amp;AO18&amp;AR$12,База!$M:$M,0)),"-" ))</f>
        <v>46</v>
      </c>
      <c r="AR18" s="47">
        <f>IFERROR(INDEX(База!$L:$L,MATCH(AN18&amp;AO18&amp;AR$12,INDEX(База!$A:$A,0),0)),IFERROR(INDEX(База!$L:$L,MATCH(AN18&amp;AO18&amp;AR$12,База!$M:$M,0)),"-" ))</f>
        <v>46</v>
      </c>
      <c r="AS18" s="41">
        <f>IFERROR(INDEX(База!$F:$F,MATCH(AN18&amp;AO18&amp;AR$12,INDEX(База!$A:$A,0),0)),IFERROR(INDEX(База!$F:$F,MATCH(AN18&amp;AO18&amp;AR$12,База!$M:$M,0)),"-" ))</f>
        <v>38</v>
      </c>
      <c r="AT18" s="41">
        <v>38</v>
      </c>
      <c r="AU18" s="41">
        <f t="shared" si="15"/>
        <v>0</v>
      </c>
      <c r="AV18" s="41">
        <v>0</v>
      </c>
      <c r="AW18" s="51">
        <f t="shared" si="16"/>
        <v>0.82608695652173914</v>
      </c>
      <c r="AX18" s="6"/>
      <c r="AY18" s="31" t="s">
        <v>86</v>
      </c>
      <c r="AZ18" s="48">
        <v>46163</v>
      </c>
      <c r="BA18" s="38" t="str">
        <f t="shared" si="17"/>
        <v>ЧТ</v>
      </c>
      <c r="BB18" s="38">
        <f>IFERROR(INDEX(База!$B:$B,MATCH(AY18&amp;AZ18&amp;BC$12,INDEX(База!$A:$A,0),0)),IFERROR(INDEX(База!$B:$B,MATCH(AY18&amp;AZ18&amp;BC$12,База!$M:$M,0)),"-" ))</f>
        <v>46</v>
      </c>
      <c r="BC18" s="46">
        <f>IFERROR(INDEX(База!$L:$L,MATCH(AY18&amp;AZ18&amp;BC$12,INDEX(База!$A:$A,0),0)),IFERROR(INDEX(База!$L:$L,MATCH(AY18&amp;AZ18&amp;BC$12,База!$M:$M,0)),"-" ))</f>
        <v>46</v>
      </c>
      <c r="BD18" s="38">
        <f>IFERROR(INDEX(База!$F:$F,MATCH(AY18&amp;AZ18&amp;BC$12,INDEX(База!$A:$A,0),0)),IFERROR(INDEX(База!$F:$F,MATCH(AY18&amp;AZ18&amp;BC$12,База!$M:$M,0)),"-" ))</f>
        <v>27</v>
      </c>
      <c r="BE18" s="38">
        <v>27</v>
      </c>
      <c r="BF18" s="38">
        <f t="shared" si="18"/>
        <v>0</v>
      </c>
      <c r="BG18" s="38">
        <v>0</v>
      </c>
      <c r="BH18" s="52">
        <f t="shared" si="19"/>
        <v>0.58695652173913049</v>
      </c>
      <c r="BJ18" s="31" t="s">
        <v>87</v>
      </c>
      <c r="BK18" s="48">
        <v>46163</v>
      </c>
      <c r="BL18" s="38" t="str">
        <f t="shared" si="20"/>
        <v>ЧТ</v>
      </c>
      <c r="BM18" s="46">
        <f>IFERROR(INDEX(База!$L:$L,MATCH(BJ18&amp;BK18&amp;BM$12,INDEX(База!$A:$A,0),0)),IFERROR(INDEX(База!$L:$L,MATCH(BJ18&amp;BK18&amp;BM$12,База!$M:$M,0)),"-" ))</f>
        <v>46</v>
      </c>
      <c r="BN18" s="38">
        <f>IFERROR(INDEX(База!$B:$B,MATCH(BJ18&amp;BK18&amp;BM$12,INDEX(База!$A:$A,0),0)),IFERROR(INDEX(База!$B:$B,MATCH(BJ18&amp;BK18&amp;BM$12,База!$M:$M,0)),"-" ))</f>
        <v>46</v>
      </c>
      <c r="BO18" s="38">
        <f>IFERROR(INDEX(База!$F:$F,MATCH(BJ18&amp;BK18&amp;BM$12,INDEX(База!$A:$A,0),0)),IFERROR(INDEX(База!$F:$F,MATCH(BJ18&amp;BK18&amp;BM$12,База!$M:$M,0)),"-" ))</f>
        <v>45</v>
      </c>
      <c r="BP18" s="38">
        <v>45</v>
      </c>
      <c r="BQ18" s="38">
        <f t="shared" si="21"/>
        <v>0</v>
      </c>
      <c r="BR18" s="38">
        <v>0</v>
      </c>
      <c r="BS18" s="52">
        <f t="shared" si="22"/>
        <v>0.97826086956521741</v>
      </c>
      <c r="BT18" s="74"/>
      <c r="BU18" s="31" t="s">
        <v>92</v>
      </c>
      <c r="BV18" s="45">
        <v>46161</v>
      </c>
      <c r="BW18" s="58" t="str">
        <f t="shared" si="23"/>
        <v>ВТ</v>
      </c>
      <c r="BX18" s="58">
        <f>IFERROR(INDEX(База!$B:$B,MATCH(BU18&amp;BV18&amp;BY$12,INDEX(База!$A:$A,0),0)),IFERROR(INDEX(База!$B:$B,MATCH(BU18&amp;BV18&amp;BY$12,База!$M:$M,0)),"-" ))</f>
        <v>44</v>
      </c>
      <c r="BY18" s="58">
        <f>IFERROR(INDEX(База!$L:$L,MATCH(BU18&amp;BV18&amp;BY$12,INDEX(База!$A:$A,0),0)),IFERROR(INDEX(База!$L:$L,MATCH(BU18&amp;BV18&amp;BY$12,База!$M:$M,0)),"-" ))</f>
        <v>44</v>
      </c>
      <c r="BZ18" s="58" t="str">
        <f>IF(BX18&lt;=$D$7,IFERROR(VLOOKUP(CA18,#REF!,CB18+1,0),"-"),IF(BX18&lt;=$D$8,IFERROR(VLOOKUP(CA18,#REF!,CB18+1,0),"-"),IF(BX18&lt;=$D$9,IFERROR(VLOOKUP(CA18,#REF!,CB18+1,0),"-"),0)))</f>
        <v>-</v>
      </c>
      <c r="CA18" s="58">
        <f t="shared" si="24"/>
        <v>-7</v>
      </c>
      <c r="CB18" s="58">
        <f t="shared" si="25"/>
        <v>21</v>
      </c>
      <c r="CC18" s="58">
        <f>IFERROR(INDEX(База!$F:$F,MATCH(BU18&amp;BV18&amp;BY$12,INDEX(База!$A:$A,0),0)),IFERROR(INDEX(База!$F:$F,MATCH(BU18&amp;BV18&amp;BY$12,База!$M:$M,0)),"-" ))</f>
        <v>29</v>
      </c>
      <c r="CD18" s="38">
        <v>29</v>
      </c>
      <c r="CE18" s="58">
        <f t="shared" si="26"/>
        <v>0</v>
      </c>
      <c r="CF18" s="38">
        <v>0</v>
      </c>
      <c r="CG18" s="52">
        <f t="shared" si="27"/>
        <v>0.65909090909090906</v>
      </c>
      <c r="CI18" s="31" t="s">
        <v>93</v>
      </c>
      <c r="CJ18" s="48">
        <f t="shared" si="28"/>
        <v>46161</v>
      </c>
      <c r="CK18" s="38" t="str">
        <f t="shared" si="29"/>
        <v>ВТ</v>
      </c>
      <c r="CL18" s="38">
        <f>IFERROR(INDEX(База!$B:$B,MATCH(CI18&amp;CJ18&amp;CM$12,INDEX(База!$A:$A,0),0)),IFERROR(INDEX(База!$B:$B,MATCH(CI18&amp;CJ18&amp;CM$12,База!$M:$M,0)),"-" ))</f>
        <v>44</v>
      </c>
      <c r="CM18" s="46">
        <f>IFERROR(INDEX(База!$L:$L,MATCH(CI18&amp;CJ18&amp;CM$12,INDEX(База!$A:$A,0),0)),IFERROR(INDEX(База!$L:$L,MATCH(CI18&amp;CJ18&amp;CM$12,База!$M:$M,0)),"-" ))</f>
        <v>44</v>
      </c>
      <c r="CN18" s="60" t="str">
        <f>IF(BX18&lt;=$D$7,IFERROR(VLOOKUP(CA18,#REF!,CB18+1,0),"-"),IF(BX18&lt;=$D$8,IFERROR(VLOOKUP(CA18,#REF!,CB18+1,0),"-"),IF(BX18&lt;=$D$9,IFERROR(VLOOKUP(CA18,#REF!,CB18+1,0),"-"),0)))</f>
        <v>-</v>
      </c>
      <c r="CO18" s="38">
        <f>IFERROR(INDEX(База!$F:$F,MATCH(CI18&amp;CJ18&amp;CM$12,INDEX(База!$A:$A,0),0)),IFERROR(INDEX(База!$F:$F,MATCH(CI18&amp;CJ18&amp;CM$12,База!$M:$M,0)),"-" ))</f>
        <v>36</v>
      </c>
      <c r="CP18" s="38">
        <v>36</v>
      </c>
      <c r="CQ18" s="38">
        <f t="shared" si="30"/>
        <v>0</v>
      </c>
      <c r="CR18" s="38">
        <v>0</v>
      </c>
      <c r="CS18" s="52">
        <f t="shared" si="31"/>
        <v>0.81818181818181823</v>
      </c>
      <c r="CT18" s="7"/>
      <c r="CU18" s="31" t="s">
        <v>138</v>
      </c>
      <c r="CV18" s="48">
        <v>46161</v>
      </c>
      <c r="CW18" s="60" t="str">
        <f t="shared" si="32"/>
        <v>ВТ</v>
      </c>
      <c r="CX18" s="60">
        <f>IFERROR(INDEX(База!$B:$B,MATCH(CU18&amp;CV18&amp;CY$12,INDEX(База!$A:$A,0),0)),IFERROR(INDEX(База!$B:$B,MATCH(CU18&amp;CV18&amp;CY$12,База!$M:$M,0)),"-" ))</f>
        <v>44</v>
      </c>
      <c r="CY18" s="60">
        <f>IFERROR(INDEX(База!$L:$L,MATCH(CU18&amp;CV18&amp;CY$12,INDEX(База!$A:$A,0),0)),IFERROR(INDEX(База!$L:$L,MATCH(CU18&amp;CV18&amp;CY$12,База!$M:$M,0)),"-" ))</f>
        <v>44</v>
      </c>
      <c r="CZ18" s="60">
        <f>IFERROR(INDEX(База!$F:$F,MATCH(CU18&amp;CV18&amp;CY$12,INDEX(База!$A:$A,0),0)),IFERROR(INDEX(База!$F:$F,MATCH(CU18&amp;CV18&amp;CY$12,База!$M:$M,0)),"-" ))</f>
        <v>44</v>
      </c>
      <c r="DA18" s="60">
        <v>44</v>
      </c>
      <c r="DB18" s="60">
        <f t="shared" si="33"/>
        <v>0</v>
      </c>
      <c r="DC18" s="60">
        <v>0</v>
      </c>
      <c r="DD18" s="52">
        <f t="shared" si="34"/>
        <v>1</v>
      </c>
      <c r="DF18" s="31" t="s">
        <v>139</v>
      </c>
      <c r="DG18" s="48">
        <f t="shared" si="35"/>
        <v>46161</v>
      </c>
      <c r="DH18" s="60" t="str">
        <f t="shared" si="36"/>
        <v>ВТ</v>
      </c>
      <c r="DI18" s="60">
        <f>IFERROR(INDEX(База!$B:$B,MATCH(DF18&amp;DG18&amp;DJ$12,INDEX(База!$A:$A,0),0)),IFERROR(INDEX(База!$B:$B,MATCH(DF18&amp;DG18&amp;DJ$12,База!$M:$M,0)),"-" ))</f>
        <v>44</v>
      </c>
      <c r="DJ18" s="46">
        <f>IFERROR(INDEX(База!$L:$L,MATCH(DF18&amp;DG18&amp;DJ$12,INDEX(База!$A:$A,0),0)),IFERROR(INDEX(База!$L:$L,MATCH(DF18&amp;DG18&amp;DJ$12,База!$M:$M,0)),"-" ))</f>
        <v>44</v>
      </c>
      <c r="DK18" s="60">
        <f>IFERROR(INDEX(База!$F:$F,MATCH(DF18&amp;DG18&amp;DJ$12,INDEX(База!$A:$A,0),0)),IFERROR(INDEX(База!$F:$F,MATCH(DF18&amp;DG18&amp;DJ$12,База!$M:$M,0)),"-" ))</f>
        <v>43</v>
      </c>
      <c r="DL18" s="60">
        <v>43</v>
      </c>
      <c r="DM18" s="60">
        <f t="shared" si="37"/>
        <v>0</v>
      </c>
      <c r="DN18" s="60">
        <v>0</v>
      </c>
      <c r="DO18" s="52">
        <f t="shared" si="38"/>
        <v>0.97727272727272729</v>
      </c>
      <c r="DP18" s="7"/>
      <c r="DQ18" s="31" t="s">
        <v>84</v>
      </c>
      <c r="DR18" s="45">
        <v>46162</v>
      </c>
      <c r="DS18" s="44" t="str">
        <f t="shared" si="39"/>
        <v>СР</v>
      </c>
      <c r="DT18" s="44">
        <f>IFERROR(INDEX(База!$B:$B,MATCH(DQ18&amp;DR18&amp;DU$12,INDEX(База!$A:$A,0),0)),IFERROR(INDEX(База!$B:$B,MATCH(DQ18&amp;DR18&amp;DU$12,База!$M:$M,0)),"-" ))</f>
        <v>46</v>
      </c>
      <c r="DU18" s="46">
        <f>IFERROR(INDEX(База!$L:$L,MATCH(DQ18&amp;DR18&amp;DU$12,INDEX(База!$A:$A,0),0)),IFERROR(INDEX(База!$L:$L,MATCH(DQ18&amp;DR18&amp;DU$12,База!$M:$M,0)),"-" ))</f>
        <v>46</v>
      </c>
      <c r="DV18" s="44">
        <f>IFERROR(INDEX(База!$F:$F,MATCH(DQ18&amp;DR18&amp;DU$12,INDEX(База!$A:$A,0),0)),IFERROR(INDEX(База!$F:$F,MATCH(DQ18&amp;DR18&amp;DU$12,База!$M:$M,0)),"-" ))</f>
        <v>35</v>
      </c>
      <c r="DW18" s="44">
        <v>35</v>
      </c>
      <c r="DX18" s="44">
        <f t="shared" si="40"/>
        <v>0</v>
      </c>
      <c r="DY18" s="44">
        <v>0</v>
      </c>
      <c r="DZ18" s="62">
        <f t="shared" si="41"/>
        <v>0.76086956521739135</v>
      </c>
      <c r="EA18" s="7"/>
      <c r="EB18" s="31" t="s">
        <v>85</v>
      </c>
      <c r="EC18" s="45">
        <f t="shared" si="42"/>
        <v>46162</v>
      </c>
      <c r="ED18" s="44" t="str">
        <f t="shared" si="43"/>
        <v>СР</v>
      </c>
      <c r="EE18" s="44">
        <f>IFERROR(INDEX(База!$B:$B,MATCH(EB18&amp;EC18&amp;EF$12,INDEX(База!$A:$A,0),0)),IFERROR(INDEX(База!$B:$B,MATCH(EB18&amp;EC18&amp;EF$12,База!$M:$M,0)),"-" ))</f>
        <v>46</v>
      </c>
      <c r="EF18" s="46">
        <f>IFERROR(INDEX(База!$L:$L,MATCH(EB18&amp;EC18&amp;EF$12,INDEX(База!$A:$A,0),0)),IFERROR(INDEX(База!$L:$L,MATCH(EB18&amp;EC18&amp;EF$12,База!$M:$M,0)),"-" ))</f>
        <v>46</v>
      </c>
      <c r="EG18" s="44">
        <f>IFERROR(INDEX(База!$F:$F,MATCH(EB18&amp;EC18&amp;EF$12,INDEX(База!$A:$A,0),0)),IFERROR(INDEX(База!$F:$F,MATCH(EB18&amp;EC18&amp;EF$12,База!$M:$M,0)),"-" ))</f>
        <v>30</v>
      </c>
      <c r="EH18" s="44">
        <v>30</v>
      </c>
      <c r="EI18" s="44">
        <f t="shared" si="44"/>
        <v>0</v>
      </c>
      <c r="EJ18" s="44">
        <v>0</v>
      </c>
      <c r="EK18" s="62">
        <f t="shared" si="45"/>
        <v>0.65217391304347827</v>
      </c>
      <c r="EL18" s="119"/>
      <c r="EM18" s="85" t="s">
        <v>88</v>
      </c>
      <c r="EN18" s="48">
        <v>46158</v>
      </c>
      <c r="EO18" s="105" t="str">
        <f t="shared" si="46"/>
        <v>СБ</v>
      </c>
      <c r="EP18" s="105">
        <f>IFERROR(INDEX(База!$B:$B,MATCH(EM18&amp;EN18&amp;ET$14,INDEX(База!$A:$A,0),0)),IFERROR(INDEX(База!$B:$B,MATCH(EM18&amp;EN18&amp;ET$13,База!$M:$M,0)),"-" ))</f>
        <v>46</v>
      </c>
      <c r="EQ18" s="106" t="str">
        <f>IF(EP18&lt;=$D$7,IFERROR(VLOOKUP(ES18,#REF!,ER18+1,0),"-"),IF(EP18&lt;=$D$8,IFERROR(VLOOKUP(ES18,#REF!,ER18+1,0),"-"),IF(EP18&lt;=$D$9,IFERROR(VLOOKUP(ES18,#REF!,ER18+1,0),"-"),0)))</f>
        <v>-</v>
      </c>
      <c r="ER18" s="107">
        <f t="shared" si="47"/>
        <v>20</v>
      </c>
      <c r="ES18" s="107">
        <f t="shared" si="48"/>
        <v>-10</v>
      </c>
      <c r="ET18" s="60">
        <f>IFERROR(INDEX(База!$L:$L,MATCH(EM18&amp;EN18&amp;ET$14,INDEX(База!$A:$A,0),0)),IFERROR(INDEX(База!$L:$L,MATCH(EM18&amp;EN18&amp;ET$13,База!$M:$M,0)),"-" ))</f>
        <v>46</v>
      </c>
      <c r="EU18" s="60">
        <f>IFERROR(INDEX(База!$L:$L,MATCH(FB18&amp;FC18&amp;EU$14,INDEX(База!$A:$A,0),0)),IFERROR(INDEX(База!$L:$L,MATCH(FB18&amp;FC18&amp;EU$13,База!$M:$M,0)),"-" ))</f>
        <v>40</v>
      </c>
      <c r="EV18" s="105">
        <f>IFERROR(INDEX(База!$F:$F,MATCH(EM18&amp;EN18&amp;ET$14,INDEX(База!$A:$A,0),0)),IFERROR(INDEX(База!$F:$F,MATCH(EM18&amp;EN18&amp;ET$13,База!$M:$M,0)),"-" ))</f>
        <v>41</v>
      </c>
      <c r="EW18" s="105">
        <v>41</v>
      </c>
      <c r="EX18" s="105">
        <f t="shared" si="49"/>
        <v>0</v>
      </c>
      <c r="EY18" s="105">
        <v>0</v>
      </c>
      <c r="EZ18" s="83">
        <f t="shared" si="50"/>
        <v>0.89130434782608692</v>
      </c>
      <c r="FB18" s="85" t="s">
        <v>89</v>
      </c>
      <c r="FC18" s="48">
        <v>46158</v>
      </c>
      <c r="FD18" s="105" t="str">
        <f t="shared" si="51"/>
        <v>СБ</v>
      </c>
      <c r="FE18" s="105">
        <f>IFERROR(INDEX(База!$B:$B,MATCH(FB18&amp;FC18&amp;EU$14,INDEX(База!$A:$A,0),0)),IFERROR(INDEX(База!$B:$B,MATCH(FB18&amp;FC18&amp;EU$13,База!$M:$M,0)),"-" ))</f>
        <v>43</v>
      </c>
      <c r="FF18" s="106"/>
      <c r="FG18" s="105">
        <f>IFERROR(INDEX(База!$F:$F,MATCH(FB18&amp;FC18&amp;EU$14,INDEX(База!$A:$A,0),0)),IFERROR(INDEX(База!$F:$F,MATCH(FB18&amp;FC18&amp;EU$13,База!$M:$M,0)),"-" ))</f>
        <v>37</v>
      </c>
      <c r="FH18" s="105">
        <v>37</v>
      </c>
      <c r="FI18" s="105">
        <f t="shared" si="52"/>
        <v>0</v>
      </c>
      <c r="FJ18" s="105">
        <v>0</v>
      </c>
      <c r="FK18" s="83">
        <f t="shared" si="53"/>
        <v>0.92500000000000004</v>
      </c>
      <c r="FL18" s="7"/>
      <c r="FM18" s="31" t="s">
        <v>140</v>
      </c>
      <c r="FN18" s="48">
        <v>46172</v>
      </c>
      <c r="FO18" s="108" t="str">
        <f t="shared" si="54"/>
        <v>СБ</v>
      </c>
      <c r="FP18" s="105">
        <f>IFERROR(INDEX(База!$B:$B,MATCH(FM30&amp;FN18&amp;FQ$12,INDEX(База!$A:$A,0),0)),IFERROR(INDEX(База!$B:$B,MATCH(FM30&amp;FN18&amp;FQ$12,База!$M:$M,0)),"-" ))</f>
        <v>117</v>
      </c>
      <c r="FQ18" s="60">
        <f>IFERROR(INDEX(База!$L:$L,MATCH(FM30&amp;FN18&amp;FQ$12,INDEX(База!$A:$A,0),0)),IFERROR(INDEX(База!$L:$L,MATCH(FM30&amp;FN18&amp;FQ$12,База!$M:$M,0)),"-" ))</f>
        <v>116</v>
      </c>
      <c r="FR18" s="105">
        <f>IFERROR(INDEX(База!$F:$F,MATCH(FM30&amp;FN18&amp;FQ$12,INDEX(База!$A:$A,0),0)),IFERROR(INDEX(База!$F:$F,MATCH(FM30&amp;FN18&amp;FQ$12,База!$M:$M,0)),"-" ))</f>
        <v>55</v>
      </c>
      <c r="FS18" s="108">
        <v>47</v>
      </c>
      <c r="FT18" s="107">
        <f t="shared" si="55"/>
        <v>22</v>
      </c>
      <c r="FU18" s="107">
        <f t="shared" si="56"/>
        <v>4</v>
      </c>
      <c r="FV18" s="108">
        <f t="shared" si="57"/>
        <v>8</v>
      </c>
      <c r="FW18" s="108">
        <v>6</v>
      </c>
      <c r="FX18" s="109">
        <f t="shared" si="58"/>
        <v>0.47413793103448276</v>
      </c>
      <c r="FY18" s="7"/>
      <c r="FZ18" s="31" t="s">
        <v>141</v>
      </c>
      <c r="GA18" s="48">
        <f t="shared" si="59"/>
        <v>46172</v>
      </c>
      <c r="GB18" s="108" t="str">
        <f t="shared" si="60"/>
        <v>СБ</v>
      </c>
      <c r="GC18" s="105">
        <f>IFERROR(INDEX(База!$B:$B,MATCH(FZ18&amp;GA18&amp;GD$12,INDEX(База!$A:$A,0),0)),IFERROR(INDEX(База!$B:$B,MATCH(FZ18&amp;GA18&amp;GD$12,База!$M:$M,0)),"-" ))</f>
        <v>117</v>
      </c>
      <c r="GD18" s="60">
        <f>IFERROR(INDEX(База!$L:$L,MATCH(FZ18&amp;GA18&amp;GD$12,INDEX(База!$A:$A,0),0)),IFERROR(INDEX(База!$L:$L,MATCH(FZ18&amp;GA18&amp;GD$12,База!$M:$M,0)),"-" ))</f>
        <v>116</v>
      </c>
      <c r="GE18" s="105">
        <f>IFERROR(INDEX(База!$F:$F,MATCH(FZ18&amp;GA18&amp;GD$12,INDEX(База!$A:$A,0),0)),IFERROR(INDEX(База!$F:$F,MATCH(FZ18&amp;GA18&amp;GD$12,База!$M:$M,0)),"-" ))</f>
        <v>69</v>
      </c>
      <c r="GF18" s="108">
        <v>58</v>
      </c>
      <c r="GG18" s="108">
        <f t="shared" si="61"/>
        <v>11</v>
      </c>
      <c r="GH18" s="108">
        <v>4</v>
      </c>
      <c r="GI18" s="109">
        <f t="shared" si="62"/>
        <v>0.59482758620689657</v>
      </c>
      <c r="GJ18" s="7"/>
      <c r="GK18" s="31" t="s">
        <v>128</v>
      </c>
      <c r="GL18" s="48">
        <v>46179</v>
      </c>
      <c r="GM18" s="38" t="str">
        <f t="shared" si="63"/>
        <v>СБ</v>
      </c>
      <c r="GN18" s="38">
        <f>IFERROR(INDEX(База!$B:$B,MATCH(GK18&amp;GL18&amp;GO$12,INDEX(База!$A:$A,0),0)),IFERROR(INDEX(База!$B:$B,MATCH(GK18&amp;GL18&amp;GO$12,База!$M:$M,0)),"-" ))</f>
        <v>42</v>
      </c>
      <c r="GO18" s="60">
        <f>IFERROR(INDEX(База!$L:$L,MATCH(GK18&amp;GL18&amp;GO$12,INDEX(База!$A:$A,0),0)),IFERROR(INDEX(База!$L:$L,MATCH(GK18&amp;GL18&amp;GO$12,База!$M:$M,0)),"-" ))</f>
        <v>42</v>
      </c>
      <c r="GP18" s="38">
        <f>IFERROR(INDEX(База!$F:$F,MATCH(GK18&amp;GL18&amp;GO$12,INDEX(База!$A:$A,0),0)),IFERROR(INDEX(База!$F:$F,MATCH(GK18&amp;GL18&amp;GO$12,База!$M:$M,0)),"-" ))</f>
        <v>34</v>
      </c>
      <c r="GQ18" s="38">
        <v>30</v>
      </c>
      <c r="GR18" s="38">
        <f t="shared" si="64"/>
        <v>4</v>
      </c>
      <c r="GS18" s="38">
        <v>5</v>
      </c>
      <c r="GT18" s="52">
        <f t="shared" si="65"/>
        <v>0.80952380952380953</v>
      </c>
      <c r="GV18" s="31" t="s">
        <v>129</v>
      </c>
      <c r="GW18" s="48">
        <f t="shared" si="66"/>
        <v>46179</v>
      </c>
      <c r="GX18" s="38" t="str">
        <f t="shared" si="67"/>
        <v>СБ</v>
      </c>
      <c r="GY18" s="38">
        <f>IFERROR(INDEX(База!$B:$B,MATCH(GV18&amp;GW18&amp;GZ$12,INDEX(База!$A:$A,0),0)),IFERROR(INDEX(База!$B:$B,MATCH(GV18&amp;GW18&amp;GZ$12,База!$M:$M,0)),"-" ))</f>
        <v>45</v>
      </c>
      <c r="GZ18" s="60">
        <f>IFERROR(INDEX(База!$L:$L,MATCH(GV18&amp;GW18&amp;GZ$12,INDEX(База!$A:$A,0),0)),IFERROR(INDEX(База!$L:$L,MATCH(GV18&amp;GW18&amp;GZ$12,База!$M:$M,0)),"-" ))</f>
        <v>45</v>
      </c>
      <c r="HA18" s="38">
        <f>IFERROR(INDEX(База!$F:$F,MATCH(GV18&amp;GW18&amp;GZ$12,INDEX(База!$A:$A,0),0)),IFERROR(INDEX(База!$F:$F,MATCH(GV18&amp;GW18&amp;GZ$12,База!$M:$M,0)),"-" ))</f>
        <v>19</v>
      </c>
      <c r="HB18" s="38">
        <v>19</v>
      </c>
      <c r="HC18" s="38">
        <f t="shared" si="68"/>
        <v>0</v>
      </c>
      <c r="HD18" s="38">
        <v>-5</v>
      </c>
      <c r="HE18" s="52">
        <f t="shared" si="69"/>
        <v>0.42222222222222222</v>
      </c>
      <c r="HF18" s="121"/>
      <c r="HG18" s="31" t="s">
        <v>130</v>
      </c>
      <c r="HH18" s="45">
        <v>46176</v>
      </c>
      <c r="HI18" s="38" t="str">
        <f t="shared" si="70"/>
        <v>СР</v>
      </c>
      <c r="HJ18" s="38">
        <f>IFERROR(INDEX(База!$B:$B,MATCH(HG18&amp;HH18&amp;HK$12,INDEX(База!$A:$A,0),0)),IFERROR(INDEX(База!$B:$B,MATCH(HG18&amp;HH18&amp;HK$12,База!$M:$M,0)),"-" ))</f>
        <v>26</v>
      </c>
      <c r="HK18" s="46">
        <f>IFERROR(INDEX(База!$L:$L,MATCH(HG18&amp;HH18&amp;HK$12,INDEX(База!$A:$A,0),0)),IFERROR(INDEX(База!$L:$L,MATCH(HG18&amp;HH18&amp;HK$12,База!$M:$M,0)),"-" ))</f>
        <v>26</v>
      </c>
      <c r="HL18" s="91" t="e">
        <f>IF(HO18="AN4-Y48/Y48",IF(OR(MONTH(HH18&gt;=10),MONTH(HH18)&lt;=3),(HLOOKUP($HH$10,#REF!,MATCH(HO18,#REF!,0)+1,0)/(80+VLOOKUP($HH$10,#REF!,MATCH(MONTH(HH18),#REF!,0)+4,0))),(HLOOKUP($HH$10,#REF!,MATCH(HO18,#REF!,0)+1,0)/(75+VLOOKUP($HH$10,#REF!,MATCH(MONTH(HH18),#REF!,0)+4,0)))),IF((HO18="AN6-Y42/Y42C"),IF(OR(MONTH(HH18&gt;=10),MONTH(HH18)&lt;=3),(HLOOKUP($HH$10,#REF!,MATCH(HO18,#REF!,0)+1,0)/(80+VLOOKUP($HH$10,#REF!,MATCH(MONTH(HH18),#REF!,0)+4,0))),(HLOOKUP($HH$10,#REF!,MATCH(HO18,#REF!,0)+1,0)/(75+VLOOKUP($HH$10,#REF!,MATCH(MONTH(HH18),#REF!,0)+4,0)))),HJ18))</f>
        <v>#REF!</v>
      </c>
      <c r="HM18" s="38">
        <f>IFERROR(INDEX(База!$F:$F,MATCH(HG18&amp;HH18&amp;HK$12,INDEX(База!$A:$A,0),0)),IFERROR(INDEX(База!$F:$F,MATCH(HG18&amp;HH18&amp;HK$12,База!$M:$M,0)),"-" ))</f>
        <v>12</v>
      </c>
      <c r="HN18" s="38">
        <v>10</v>
      </c>
      <c r="HO18" s="85" t="str">
        <f>IFERROR(INDEX(База!$K:$K,MATCH(HG18&amp;HH18&amp;HK$12,INDEX(База!$A:$A,0),0)),IFERROR(INDEX(База!$K:$K,MATCH(HG18&amp;HH18&amp;HK$12,База!$M:$M,0)),"-" ))</f>
        <v>AN4-Y48/Y48</v>
      </c>
      <c r="HP18" s="38">
        <f t="shared" si="71"/>
        <v>2</v>
      </c>
      <c r="HQ18" s="38">
        <v>5</v>
      </c>
      <c r="HR18" s="52">
        <f t="shared" si="72"/>
        <v>0.46153846153846156</v>
      </c>
      <c r="HS18" s="10"/>
      <c r="HT18" s="31" t="s">
        <v>131</v>
      </c>
      <c r="HU18" s="45">
        <v>46176</v>
      </c>
      <c r="HV18" s="38" t="str">
        <f t="shared" si="73"/>
        <v>СР</v>
      </c>
      <c r="HW18" s="38">
        <f>IFERROR(INDEX(База!$B:$B,MATCH(HT18&amp;HU18&amp;HX$12,INDEX(База!$A:$A,0),0)),IFERROR(INDEX(База!$B:$B,MATCH(HT18&amp;HU18&amp;HX$12,База!$M:$M,0)),"-" ))</f>
        <v>19</v>
      </c>
      <c r="HX18" s="46">
        <f>IFERROR(INDEX(База!$L:$L,MATCH(HT18&amp;HU18&amp;HX$12,INDEX(База!$A:$A,0),0)),IFERROR(INDEX(База!$L:$L,MATCH(HT18&amp;HU18&amp;HX$12,База!$M:$M,0)),"-" ))</f>
        <v>19</v>
      </c>
      <c r="HY18" s="91" t="e">
        <f>IF(HO18="AN4-Y48/Y48",IF(OR(MONTH(HU18&gt;=10),MONTH(HU18)&lt;=3),(HLOOKUP($HU$10,#REF!,MATCH(HO18,#REF!,0)+1,0)/(80+VLOOKUP($HU$10,#REF!,MATCH(MONTH(HU18),#REF!,0)+4,0))),(HLOOKUP($HU$10,#REF!,MATCH(HO18,#REF!,0)+1,0)/(75+VLOOKUP($HU$10,#REF!,MATCH(MONTH(HU18),#REF!,0)+4,0)))),IF((HO18="AN6-Y42/Y42C"),IF(OR(MONTH(HU18&gt;=10),MONTH(HU18)&lt;=3),(HLOOKUP($HU$10,#REF!,MATCH(HO18,#REF!,0)+1,0)/(80+VLOOKUP($HU$10,#REF!,MATCH(MONTH(HU18),#REF!,0)+4,0))),(HLOOKUP($HU$10,#REF!,MATCH(HO18,#REF!,0)+1,0)/(75+VLOOKUP($HU$10,#REF!,MATCH(MONTH(HU18),#REF!,0)+4,0)))),HW18))</f>
        <v>#REF!</v>
      </c>
      <c r="HZ18" s="38">
        <f>IFERROR(INDEX(База!$F:$F,MATCH(HT18&amp;HU18&amp;HX$12,INDEX(База!$A:$A,0),0)),IFERROR(INDEX(База!$F:$F,MATCH(HT18&amp;HU18&amp;HX$12,База!$M:$M,0)),"-" ))</f>
        <v>19</v>
      </c>
      <c r="IA18" s="38">
        <v>18</v>
      </c>
      <c r="IB18" s="38">
        <f t="shared" si="74"/>
        <v>1</v>
      </c>
      <c r="IC18" s="38">
        <v>1</v>
      </c>
      <c r="ID18" s="52">
        <f t="shared" si="75"/>
        <v>1</v>
      </c>
      <c r="IE18" s="7"/>
      <c r="IF18" s="31" t="s">
        <v>126</v>
      </c>
      <c r="IG18" s="48">
        <v>46205</v>
      </c>
      <c r="IH18" s="38" t="str">
        <f t="shared" si="76"/>
        <v>ЧТ</v>
      </c>
      <c r="II18" s="38" t="str">
        <f>IFERROR(INDEX(База!$B:$B,MATCH(IF18&amp;IG18&amp;IJ$12,INDEX(База!$A:$A,0),0)),IFERROR(INDEX(База!$B:$B,MATCH(IF18&amp;IG18&amp;IJ$12,База!$M:$M,0)),"-" ))</f>
        <v>-</v>
      </c>
      <c r="IJ18" s="46" t="str">
        <f>IFERROR(INDEX(База!$L:$L,MATCH(IF18&amp;IG18&amp;IJ$12,INDEX(База!$A:$A,0),0)),IFERROR(INDEX(База!$L:$L,MATCH(IF18&amp;IG18&amp;IJ$12,База!$M:$M,0)),"-" ))</f>
        <v>-</v>
      </c>
      <c r="IK18" s="91" t="str">
        <f>IF(IN18="AN4-Y48/Y48",IF(OR(MONTH(IG18&gt;=10),MONTH(IG18)&lt;=3),(HLOOKUP($IG$10,#REF!,MATCH(IN18,#REF!,0)+1,0)/(80+VLOOKUP($IG$10,#REF!,MATCH(MONTH(IG18),#REF!,0)+4,0))),(HLOOKUP($IG$10,#REF!,MATCH(IN18,#REF!,0)+1,0)/(75+VLOOKUP($IG$10,#REF!,MATCH(MONTH(IG18),#REF!,0)+4,0)))),IF((IN18="AN6-Y42/Y42C"),IF(OR(MONTH(IG18&gt;=10),MONTH(IG18)&lt;=3),(HLOOKUP($IG$10,#REF!,MATCH(IN18,#REF!,0)+1,0)/(80+VLOOKUP($IG$10,#REF!,MATCH(MONTH(IG18),#REF!,0)+4,0))),(HLOOKUP($IG$10,#REF!,MATCH(IN18,#REF!,0)+1,0)/(75+VLOOKUP($IG$10,#REF!,MATCH(MONTH(IG18),#REF!,0)+4,0)))),II18))</f>
        <v>-</v>
      </c>
      <c r="IL18" s="38" t="str">
        <f>IFERROR(INDEX(База!$F:$F,MATCH(IF18&amp;IG18&amp;IJ$12,INDEX(База!$A:$A,0),0)),IFERROR(INDEX(База!$F:$F,MATCH(IF18&amp;IG18&amp;IJ$12,База!$M:$M,0)),"-" ))</f>
        <v>-</v>
      </c>
      <c r="IM18" s="38" t="s">
        <v>154</v>
      </c>
      <c r="IN18" s="85" t="str">
        <f>IFERROR(INDEX(База!$K:$K,MATCH(IF18&amp;IG18&amp;IJ$12,INDEX(База!$A:$A,0),0)),IFERROR(INDEX(База!$K:$K,MATCH(IF18&amp;IG18&amp;IJ$12,База!$M:$M,0)),"-" ))</f>
        <v>-</v>
      </c>
      <c r="IO18" s="38" t="str">
        <f t="shared" si="77"/>
        <v/>
      </c>
      <c r="IP18" s="38" t="s">
        <v>155</v>
      </c>
      <c r="IQ18" s="52" t="str">
        <f t="shared" si="78"/>
        <v/>
      </c>
      <c r="IS18" s="31" t="s">
        <v>127</v>
      </c>
      <c r="IT18" s="48">
        <v>46205</v>
      </c>
      <c r="IU18" s="38" t="str">
        <f t="shared" si="79"/>
        <v>ЧТ</v>
      </c>
      <c r="IV18" s="38" t="str">
        <f>IFERROR(INDEX(База!$B:$B,MATCH(IS18&amp;IT18&amp;IW$12,INDEX(База!$A:$A,0),0)),IFERROR(INDEX(База!$B:$B,MATCH(IS18&amp;IT18&amp;IW$12,База!$M:$M,0)),"-" ))</f>
        <v>-</v>
      </c>
      <c r="IW18" s="46" t="str">
        <f>IFERROR(INDEX(База!$L:$L,MATCH(IS18&amp;IT18&amp;IW$12,INDEX(База!$A:$A,0),0)),IFERROR(INDEX(База!$L:$L,MATCH(IS18&amp;IT18&amp;IW$12,База!$M:$M,0)),"-" ))</f>
        <v>-</v>
      </c>
      <c r="IX18" s="91" t="str">
        <f>IF(IN18="AN4-Y48/Y48",IF(OR(MONTH(IT18&gt;=10),MONTH(IT18)&lt;=3),(HLOOKUP($IT$10,#REF!,MATCH(IN18,#REF!,0)+1,0)/(80+VLOOKUP($IT$10,#REF!,MATCH(MONTH(IT18),#REF!,0)+4,0))),(HLOOKUP($IT$10,#REF!,MATCH(IN18,#REF!,0)+1,0)/(75+VLOOKUP($IT$10,#REF!,MATCH(MONTH(IT18),#REF!,0)+4,0)))),IF((IN18="AN6-Y42/Y42C"),IF(OR(MONTH(IT18&gt;=10),MONTH(IT18)&lt;=3),(HLOOKUP($IT$10,#REF!,MATCH(IN18,#REF!,0)+1,0)/(80+VLOOKUP($IT$10,#REF!,MATCH(MONTH(IT18),#REF!,0)+4,0))),(HLOOKUP($IT$10,#REF!,MATCH(IN18,#REF!,0)+1,0)/(75+VLOOKUP($IT$10,#REF!,MATCH(MONTH(IT18),#REF!,0)+4,0)))),IV18))</f>
        <v>-</v>
      </c>
      <c r="IY18" s="38" t="str">
        <f>IFERROR(INDEX(База!$F:$F,MATCH(IS18&amp;IT18&amp;IW$12,INDEX(База!$A:$A,0),0)),IFERROR(INDEX(База!$F:$F,MATCH(IS18&amp;IT18&amp;IW$12,База!$M:$M,0)),"-" ))</f>
        <v>-</v>
      </c>
      <c r="IZ18" s="38" t="s">
        <v>154</v>
      </c>
      <c r="JA18" s="38" t="str">
        <f t="shared" si="80"/>
        <v/>
      </c>
      <c r="JB18" s="38" t="s">
        <v>155</v>
      </c>
      <c r="JC18" s="52" t="str">
        <f t="shared" si="81"/>
        <v/>
      </c>
      <c r="JD18" s="7"/>
      <c r="JE18" s="31" t="s">
        <v>132</v>
      </c>
      <c r="JF18" s="48">
        <v>46165</v>
      </c>
      <c r="JG18" s="38" t="str">
        <f t="shared" si="82"/>
        <v>СБ</v>
      </c>
      <c r="JH18" s="46">
        <f>IFERROR(INDEX(База!$L:$L,MATCH(JE18&amp;JF18&amp;JH$12,INDEX(База!$A:$A,0),0)),IFERROR(INDEX(База!$L:$L,MATCH(JE18&amp;JF18&amp;JH$12,База!$M:$M,0)),"-" ))+JL18</f>
        <v>120</v>
      </c>
      <c r="JI18" s="38">
        <f>IFERROR(INDEX(База!$B:$B,MATCH(JE18&amp;JF18&amp;JH$12,INDEX(База!$A:$A,0),0)),IFERROR(INDEX(База!$B:$B,MATCH(JE18&amp;JF18&amp;JH$12,База!$M:$M,0)),"-" ))</f>
        <v>120</v>
      </c>
      <c r="JJ18" s="38">
        <f>IFERROR(INDEX(База!$F:$F,MATCH(JE18&amp;JF18&amp;JH$12,INDEX(База!$A:$A,0),0)),IFERROR(INDEX(База!$F:$F,MATCH(JE18&amp;JF18&amp;JH$12,База!$M:$M,0)),"-" ))</f>
        <v>101</v>
      </c>
      <c r="JK18" s="38">
        <v>101</v>
      </c>
      <c r="JL18" s="38">
        <f>IFERROR(INDEX(База!$H:$H,MATCH(JE18&amp;JF18&amp;JH$12,INDEX(База!$A:$A,0),0)),IFERROR(INDEX(База!$H:$H,MATCH(JE18&amp;JF18&amp;JH$12,База!$M:$M,0)),"-" ))</f>
        <v>0</v>
      </c>
      <c r="JM18" s="38">
        <f t="shared" si="83"/>
        <v>101</v>
      </c>
      <c r="JN18" s="38">
        <f t="shared" si="84"/>
        <v>0</v>
      </c>
      <c r="JO18" s="38">
        <v>0</v>
      </c>
      <c r="JP18" s="52">
        <f t="shared" si="85"/>
        <v>0.84166666666666667</v>
      </c>
      <c r="JR18" s="31" t="s">
        <v>133</v>
      </c>
      <c r="JS18" s="48">
        <v>46165</v>
      </c>
      <c r="JT18" s="38" t="str">
        <f t="shared" si="86"/>
        <v>СБ</v>
      </c>
      <c r="JU18" s="38">
        <f>IFERROR(INDEX(База!$L:$L,MATCH(JR18&amp;JS18&amp;JU$12,INDEX(База!$A:$A,0),0)),IFERROR(INDEX(База!$L:$L,MATCH(JR18&amp;JS18&amp;JU$12,База!$M:$M,0)),"-" ))+JY18</f>
        <v>120</v>
      </c>
      <c r="JV18" s="38">
        <f>IFERROR(INDEX(База!$B:$B,MATCH(JR18&amp;JS18&amp;JU$12,INDEX(База!$A:$A,0),0)),IFERROR(INDEX(База!$B:$B,MATCH(JR18&amp;JS18&amp;JU$12,База!$M:$M,0)),"-" ))</f>
        <v>120</v>
      </c>
      <c r="JW18" s="38">
        <f>IFERROR(INDEX(База!$F:$F,MATCH(JR18&amp;JS18&amp;JU$12,INDEX(База!$A:$A,0),0)),IFERROR(INDEX(База!$F:$F,MATCH(JR18&amp;JS18&amp;JU$12,База!$M:$M,0)),"-" ))</f>
        <v>100</v>
      </c>
      <c r="JX18" s="38">
        <v>100</v>
      </c>
      <c r="JY18" s="38">
        <f>IFERROR(INDEX(База!$H:$H,MATCH(JR18&amp;JS18&amp;JU$12,INDEX(База!$A:$A,0),0)),IFERROR(INDEX(База!$H:$H,MATCH(JR18&amp;JS18&amp;JU$12,База!$M:$M,0)),"-" ))</f>
        <v>0</v>
      </c>
      <c r="JZ18" s="38">
        <f t="shared" si="87"/>
        <v>100</v>
      </c>
      <c r="KA18" s="38">
        <f t="shared" si="88"/>
        <v>0</v>
      </c>
      <c r="KB18" s="38">
        <v>0</v>
      </c>
      <c r="KC18" s="52">
        <f t="shared" si="89"/>
        <v>0.83333333333333337</v>
      </c>
      <c r="KD18" s="7"/>
      <c r="KE18" s="31" t="s">
        <v>136</v>
      </c>
      <c r="KF18" s="48">
        <v>46172</v>
      </c>
      <c r="KG18" s="38" t="str">
        <f t="shared" si="90"/>
        <v>СБ</v>
      </c>
      <c r="KH18" s="38">
        <f>IFERROR(INDEX(База!$B:$B,MATCH(KE18&amp;KF18&amp;KI$12,INDEX(База!$A:$A,0),0)),IFERROR(INDEX(База!$B:$B,MATCH(KE18&amp;KF18&amp;KI$12,База!$M:$M,0)),"-" ))</f>
        <v>34</v>
      </c>
      <c r="KI18" s="60">
        <f>IFERROR(INDEX(База!$L:$L,MATCH(KE18&amp;KF18&amp;KI$12,INDEX(База!$A:$A,0),0)),IFERROR(INDEX(База!$L:$L,MATCH(KE18&amp;KF18&amp;KI$12,База!$M:$M,0)),"-" ))</f>
        <v>34</v>
      </c>
      <c r="KJ18" s="91" t="e">
        <f>IF(KK18="AN4-Y48/Y48",IF(OR(MONTH(KF18&gt;=10),MONTH(KF18)&lt;=3),(HLOOKUP($KF$10,#REF!,MATCH(KK18,#REF!,0)+1,0)/(80+VLOOKUP($KF$10,#REF!,MATCH(MONTH(KF18),#REF!,0)+4,0))),(HLOOKUP($KF$10,#REF!,MATCH(KK18,#REF!,0)+1,0)/(75+VLOOKUP($KF$10,#REF!,MATCH(MONTH(KF18),#REF!,0)+4,0)))),IF((KK18="AN6-Y42/Y42C"),IF(OR(MONTH(KF18&gt;=10),MONTH(KF18)&lt;=3),(HLOOKUP($KF$10,#REF!,MATCH(KK18,#REF!,0)+1,0)/(80+VLOOKUP($KF$10,#REF!,MATCH(MONTH(KF18),#REF!,0)+4,0))),(HLOOKUP($KF$10,#REF!,MATCH(KK18,#REF!,0)+1,0)/(75+VLOOKUP($KF$10,#REF!,MATCH(MONTH(KF18),#REF!,0)+4,0)))),IF((KK18="AT5-Y46/Y46C"),IF(OR(MONTH(KF18&gt;=10),MONTH(KF18)&lt;=3),(HLOOKUP($KF$10,#REF!,MATCH(KK18,#REF!,0)+1,0)/(80+VLOOKUP($KF$10,#REF!,MATCH(MONTH(KF18),#REF!,0)+4,0))),(HLOOKUP($KF$10,#REF!,MATCH(KK18,#REF!,0)+1,0)/(75+VLOOKUP($KF$10,#REF!,MATCH(MONTH(KF18),#REF!,0)+4,0)))),0)))</f>
        <v>#REF!</v>
      </c>
      <c r="KK18" s="100" t="str">
        <f>IFERROR(INDEX(База!$K:$K,MATCH(KE18&amp;KF18&amp;KI$12,INDEX(База!$A:$A,0),0)),IFERROR(INDEX(База!$K:$K,MATCH(KE18&amp;KF18&amp;KI$12,База!$M:$M,0)),"-" ))</f>
        <v>AT5-Y46/Y46C</v>
      </c>
      <c r="KL18" s="38">
        <f>IFERROR(INDEX(База!$F:$F,MATCH(KE18&amp;KF18&amp;KI$12,INDEX(База!$A:$A,0),0)),IFERROR(INDEX(База!$F:$F,MATCH(KE18&amp;KF18&amp;KI$12,База!$M:$M,0)),"-" ))</f>
        <v>34</v>
      </c>
      <c r="KM18" s="38">
        <v>34</v>
      </c>
      <c r="KN18" s="38">
        <f t="shared" si="91"/>
        <v>0</v>
      </c>
      <c r="KO18" s="38">
        <v>1</v>
      </c>
      <c r="KP18" s="52">
        <f t="shared" si="92"/>
        <v>1</v>
      </c>
      <c r="KQ18" s="10"/>
      <c r="KR18" s="31" t="s">
        <v>137</v>
      </c>
      <c r="KS18" s="48">
        <v>46172</v>
      </c>
      <c r="KT18" s="38" t="str">
        <f t="shared" si="93"/>
        <v>СБ</v>
      </c>
      <c r="KU18" s="38">
        <f>IFERROR(INDEX(База!$B:$B,MATCH(KR18&amp;KS18&amp;KV$12,INDEX(База!$A:$A,0),0)),IFERROR(INDEX(База!$B:$B,MATCH(KR18&amp;KS18&amp;KV$12,База!$M:$M,0)),"-" ))</f>
        <v>38</v>
      </c>
      <c r="KV18" s="60">
        <f>IFERROR(INDEX(База!$L:$L,MATCH(KR18&amp;KS18&amp;KV$12,INDEX(База!$A:$A,0),0)),IFERROR(INDEX(База!$L:$L,MATCH(KR18&amp;KS18&amp;KV$12,База!$M:$M,0)),"-" ))</f>
        <v>38</v>
      </c>
      <c r="KW18" s="91" t="e">
        <f>IF(KK18="AN4-Y48/Y48",IF(OR(MONTH(KS18&gt;=10),MONTH(KS18)&lt;=3),(HLOOKUP($KS$10,#REF!,MATCH(KK18,#REF!,0)+1,0)/(80+VLOOKUP($KS$10,#REF!,MATCH(MONTH(KS18),#REF!,0)+4,0))),(HLOOKUP($KS$10,#REF!,MATCH(KK18,#REF!,0)+1,0)/(75+VLOOKUP($KS$10,#REF!,MATCH(MONTH(KS18),#REF!,0)+4,0)))),IF((KK18="AN6-Y42/Y42C"),IF(OR(MONTH(KS18&gt;=10),MONTH(KS18)&lt;=3),(HLOOKUP($KS$10,#REF!,MATCH(KK18,#REF!,0)+1,0)/(80+VLOOKUP($KS$10,#REF!,MATCH(MONTH(KS18),#REF!,0)+4,0))),(HLOOKUP($KS$10,#REF!,MATCH(KK18,#REF!,0)+1,0)/(75+VLOOKUP($KS$10,#REF!,MATCH(MONTH(KS18),#REF!,0)+4,0)))),IF((KK18="AT5-Y46/Y46C"),IF(OR(MONTH(KS18&gt;=10),MONTH(KS18)&lt;=3),(HLOOKUP($KS$10,#REF!,MATCH(KK18,#REF!,0)+1,0)/(80+VLOOKUP($KS$10,#REF!,MATCH(MONTH(KS18),#REF!,0)+4,0))),(HLOOKUP($KS$10,#REF!,MATCH(KK18,#REF!,0)+1,0)/(75+VLOOKUP($KS$10,#REF!,MATCH(MONTH(KS18),#REF!,0)+4,0)))),0)))</f>
        <v>#REF!</v>
      </c>
      <c r="KX18" s="38">
        <f>IFERROR(INDEX(База!$F:$F,MATCH(KR18&amp;KS18&amp;KV$12,INDEX(База!$A:$A,0),0)),IFERROR(INDEX(База!$F:$F,MATCH(KR18&amp;KS18&amp;KV$12,База!$M:$M,0)),"-" ))</f>
        <v>38</v>
      </c>
      <c r="KY18" s="38">
        <v>38</v>
      </c>
      <c r="KZ18" s="38">
        <f t="shared" si="94"/>
        <v>0</v>
      </c>
      <c r="LA18" s="38">
        <v>0</v>
      </c>
      <c r="LB18" s="52">
        <f t="shared" si="95"/>
        <v>1</v>
      </c>
      <c r="LC18" s="119"/>
      <c r="LD18" s="31" t="s">
        <v>142</v>
      </c>
      <c r="LE18" s="43">
        <v>46157</v>
      </c>
      <c r="LF18" s="44" t="str">
        <f t="shared" si="96"/>
        <v>ПТ</v>
      </c>
      <c r="LG18" s="44">
        <f>IFERROR(INDEX(База!$B:$B,MATCH(LD18&amp;LE18&amp;LJ$12,INDEX(База!$A:$A,0),0)),IFERROR(INDEX(База!$B:$B,MATCH(LD18&amp;LE18&amp;LJ$12,База!$M:$M,0)),"-" ))</f>
        <v>46</v>
      </c>
      <c r="LH18" s="33">
        <f t="shared" si="97"/>
        <v>20</v>
      </c>
      <c r="LI18" s="33">
        <f t="shared" si="98"/>
        <v>-11</v>
      </c>
      <c r="LJ18" s="44">
        <f>IFERROR(INDEX(База!$L:$L,MATCH(LD18&amp;LE18&amp;LJ$12,INDEX(База!$A:$A,0),0)),IFERROR(INDEX(База!$L:$L,MATCH(LD18&amp;LE18&amp;LJ$12,База!$M:$M,0)),"-" ))</f>
        <v>46</v>
      </c>
      <c r="LK18" s="79" t="str">
        <f>IF(LG18&lt;=$D$7,IFERROR(VLOOKUP(LI18,#REF!,LH18+1,0),"-"),IF(LG18&lt;=$D$8,IFERROR(VLOOKUP(LI18,#REF!,LH18+1,0),"-"),IF(LG18&lt;=$D$9,IFERROR(VLOOKUP(LI18,#REF!,LH18+1,0),"-"),0)))</f>
        <v>-</v>
      </c>
      <c r="LL18" s="44">
        <f>IFERROR(INDEX(База!$F:$F,MATCH(LD18&amp;LE18&amp;LJ$12,INDEX(База!$A:$A,0),0)),IFERROR(INDEX(База!$F:$F,MATCH(LD18&amp;LE18&amp;LJ$12,База!$M:$M,0)),"-" ))</f>
        <v>40</v>
      </c>
      <c r="LM18" s="44">
        <v>40</v>
      </c>
      <c r="LN18" s="44">
        <f t="shared" si="99"/>
        <v>0</v>
      </c>
      <c r="LO18" s="44">
        <v>0</v>
      </c>
      <c r="LP18" s="62">
        <f t="shared" si="100"/>
        <v>0.86956521739130432</v>
      </c>
      <c r="LR18" s="31" t="s">
        <v>143</v>
      </c>
      <c r="LS18" s="43">
        <v>46157</v>
      </c>
      <c r="LT18" s="46" t="str">
        <f t="shared" si="101"/>
        <v>ПТ</v>
      </c>
      <c r="LU18" s="46">
        <f>IFERROR(INDEX(База!$B:$B,MATCH(LR18&amp;LS18&amp;LV$12,INDEX(База!$A:$A,0),0)),IFERROR(INDEX(База!$B:$B,MATCH(LR18&amp;LS18&amp;LV$12,База!$M:$M,0)),"-" ))</f>
        <v>46</v>
      </c>
      <c r="LV18" s="46">
        <f>IFERROR(INDEX(База!$L:$L,MATCH(LR18&amp;LS18&amp;LV$12,INDEX(База!$A:$A,0),0)),IFERROR(INDEX(База!$L:$L,MATCH(LR18&amp;LS18&amp;LV$12,База!$M:$M,0)),"-" ))</f>
        <v>46</v>
      </c>
      <c r="LW18" s="46" t="str">
        <f>IF(LU18&lt;=$D$7,IFERROR(VLOOKUP(LI18,#REF!,LH18+1,0),"-"),IF(LU18&lt;=$D$8,IFERROR(VLOOKUP(LI18,#REF!,LH18+1,0),"-"),IF(LU18&lt;=$D$9,IFERROR(VLOOKUP(LI18,#REF!,LH18+1,0),"-"),0)))</f>
        <v>-</v>
      </c>
      <c r="LX18" s="46">
        <f>IFERROR(INDEX(База!$F:$F,MATCH(LR18&amp;LS18&amp;LV$12,INDEX(База!$A:$A,0),0)),IFERROR(INDEX(База!$F:$F,MATCH(LR18&amp;LS18&amp;LV$12,База!$M:$M,0)),"-" ))</f>
        <v>36</v>
      </c>
      <c r="LY18" s="46">
        <v>36</v>
      </c>
      <c r="LZ18" s="46">
        <f t="shared" si="102"/>
        <v>0</v>
      </c>
      <c r="MA18" s="46">
        <v>0</v>
      </c>
      <c r="MB18" s="62">
        <f t="shared" si="103"/>
        <v>0.78260869565217395</v>
      </c>
      <c r="MD18" s="11"/>
      <c r="MY18" s="6"/>
      <c r="MZ18" s="6"/>
      <c r="NU18" s="7"/>
      <c r="NV18" s="31" t="s">
        <v>124</v>
      </c>
      <c r="NW18" s="37">
        <v>46176</v>
      </c>
      <c r="NX18" s="38" t="str">
        <f t="shared" si="113"/>
        <v>СР</v>
      </c>
      <c r="NY18" s="38">
        <f>IFERROR(INDEX(База!$B:$B,MATCH(NV18&amp;NW18&amp;NZ$12,INDEX(База!$A:$A,0),0)),IFERROR(INDEX(База!$B:$B,MATCH(NV18&amp;NW18&amp;NZ$12,База!$M:$M,0)),"-" ))</f>
        <v>36</v>
      </c>
      <c r="NZ18" s="41">
        <f>IFERROR(INDEX(База!$L:$L,MATCH(NV18&amp;NW18&amp;NZ$12,INDEX(База!$A:$A,0),0)),IFERROR(INDEX(База!$L:$L,MATCH(NV18&amp;NW18&amp;NZ$12,База!$M:$M,0)),"-" ))</f>
        <v>36</v>
      </c>
      <c r="OA18" s="38">
        <f>IFERROR(IF(OB18="AN4-Y48/Y48",IF(OR(MONTH(NW18&gt;=10),MONTH(NW18)&lt;=3),(HLOOKUP($NW$10,#REF!,MATCH(OB18,#REF!,0)+1,0)/(80+VLOOKUP($NW$10,#REF!,MATCH(MONTH(NW18),#REF!,0)+4,0))),(HLOOKUP($NW$10,#REF!,MATCH(OB18,#REF!,0)+1,0)/(75+VLOOKUP($NW$10,#REF!,MATCH(MONTH(NW18),#REF!,0)+4,0)))),IF((OB18="AN6-Y42/Y42C"),IF(OR(MONTH(NW18&gt;=10),MONTH(NW18)&lt;=3),(HLOOKUP($NW$10,#REF!,MATCH(OB18,#REF!,0)+1,0)/(80+VLOOKUP($NW$10,#REF!,MATCH(MONTH(NW18),#REF!,0)+4,0))),(HLOOKUP($NW$10,#REF!,MATCH(OB18,#REF!,0)+1,0)/(75+VLOOKUP($NW$10,#REF!,MATCH(MONTH(NW18),#REF!,0)+4,0)))),IF((OB18="AT5-Y46/Y46C"),IF(OR(MONTH(NW18&gt;=10),MONTH(NW18)&lt;=3),(HLOOKUP($NW$10,#REF!,MATCH(OB18,#REF!,0)+1,0)/(80+VLOOKUP($NW$10,#REF!,MATCH(MONTH(NW18),#REF!,0)+4,0))),(HLOOKUP($NW$10,#REF!,MATCH(OB18,#REF!,0)+1,0)/(75+VLOOKUP($NW$10,#REF!,MATCH(MONTH(NW18),#REF!,0)+4,0)))),0))),NY18)</f>
        <v>36</v>
      </c>
      <c r="OB18" s="85" t="str">
        <f>IFERROR(INDEX(База!$K:$K,MATCH(NV18&amp;NW18&amp;NZ$12,INDEX(База!$A:$A,0),0)),IFERROR(INDEX(База!$K:$K,MATCH(NV18&amp;NW18&amp;NZ$12,База!$M:$M,0)),"-" ))</f>
        <v>AT5-Y46/Y46C</v>
      </c>
      <c r="OC18" s="38">
        <f>IFERROR(INDEX(База!$F:$F,MATCH(NV18&amp;NW18&amp;NZ$12,INDEX(База!$A:$A,0),0)),IFERROR(INDEX(База!$F:$F,MATCH(NV18&amp;NW18&amp;NZ$12,База!$M:$M,0)),"-" ))</f>
        <v>36</v>
      </c>
      <c r="OD18" s="38">
        <v>36</v>
      </c>
      <c r="OE18" s="38">
        <f t="shared" si="114"/>
        <v>0</v>
      </c>
      <c r="OF18" s="38">
        <v>0</v>
      </c>
      <c r="OG18" s="52">
        <f t="shared" si="115"/>
        <v>1</v>
      </c>
      <c r="OH18" s="7"/>
      <c r="OI18" s="31" t="s">
        <v>125</v>
      </c>
      <c r="OJ18" s="37">
        <f t="shared" si="116"/>
        <v>46176</v>
      </c>
      <c r="OK18" s="38" t="str">
        <f t="shared" si="117"/>
        <v>СР</v>
      </c>
      <c r="OL18" s="38">
        <f>IFERROR(INDEX(База!$B:$B,MATCH(OI18&amp;OJ18&amp;OM$12,INDEX(База!$A:$A,0),0)),IFERROR(INDEX(База!$B:$B,MATCH(OI18&amp;OJ18&amp;OM$12,База!$M:$M,0)),"-" ))</f>
        <v>35</v>
      </c>
      <c r="OM18" s="41">
        <f>IFERROR(INDEX(База!$L:$L,MATCH(OI18&amp;OJ18&amp;OM$12,INDEX(База!$A:$A,0),0)),IFERROR(INDEX(База!$L:$L,MATCH(OI18&amp;OJ18&amp;OM$12,База!$M:$M,0)),"-" ))</f>
        <v>35</v>
      </c>
      <c r="ON18" s="38">
        <f>IFERROR(IF(OB18="AN4-Y48/Y48",IF(OR(MONTH(OJ18&gt;=10),MONTH(OJ18)&lt;=3),(HLOOKUP($OJ$10,#REF!,MATCH(OB18,#REF!,0)+1,0)/(80+VLOOKUP($OJ$10,#REF!,MATCH(MONTH(OJ18),#REF!,0)+4,0))),(HLOOKUP($OJ$10,#REF!,MATCH(OB18,#REF!,0)+1,0)/(75+VLOOKUP($OJ$10,#REF!,MATCH(MONTH(OJ18),#REF!,0)+4,0)))),IF((OB18="AN6-Y42/Y42C"),IF(OR(MONTH(OJ18&gt;=10),MONTH(OJ18)&lt;=3),(HLOOKUP($OJ$10,#REF!,MATCH(OB18,#REF!,0)+1,0)/(80+VLOOKUP($OJ$10,#REF!,MATCH(MONTH(OJ18),#REF!,0)+4,0))),(HLOOKUP($OJ$10,#REF!,MATCH(OB18,#REF!,0)+1,0)/(75+VLOOKUP($OJ$10,#REF!,MATCH(MONTH(OJ18),#REF!,0)+4,0)))),IF((OB18="AT5-Y46/Y46C"),IF(OR(MONTH(OJ18&gt;=10),MONTH(OJ18)&lt;=3),(HLOOKUP($OJ$10,#REF!,MATCH(OB18,#REF!,0)+1,0)/(80+VLOOKUP($OJ$10,#REF!,MATCH(MONTH(OJ18),#REF!,0)+4,0))),(HLOOKUP($OJ$10,#REF!,MATCH(OB18,#REF!,0)+1,0)/(75+VLOOKUP($OJ$10,#REF!,MATCH(MONTH(OJ18),#REF!,0)+4,0)))),0))),OL18)</f>
        <v>35</v>
      </c>
      <c r="OO18" s="38">
        <f>IFERROR(INDEX(База!$F:$F,MATCH(OI18&amp;OJ18&amp;OM$12,INDEX(База!$A:$A,0),0)),IFERROR(INDEX(База!$F:$F,MATCH(OI18&amp;OJ18&amp;OM$12,База!$M:$M,0)),"-" ))</f>
        <v>34</v>
      </c>
      <c r="OP18" s="38">
        <v>34</v>
      </c>
      <c r="OQ18" s="38">
        <f t="shared" si="118"/>
        <v>0</v>
      </c>
      <c r="OR18" s="38">
        <v>4</v>
      </c>
      <c r="OS18" s="52">
        <f t="shared" si="119"/>
        <v>0.97142857142857142</v>
      </c>
      <c r="OU18" s="31" t="s">
        <v>309</v>
      </c>
      <c r="OV18" s="43">
        <v>46205</v>
      </c>
      <c r="OW18" s="46" t="str">
        <f t="shared" si="127"/>
        <v>ЧТ</v>
      </c>
      <c r="OX18" s="46">
        <f>IFERROR(INDEX(База!$B:$B,MATCH(OU18&amp;OV18&amp;OY$12,INDEX(База!$A:$A,0),0)),IFERROR(INDEX(База!$B:$B,MATCH(OU18&amp;OV18&amp;OY$12,База!$M:$M,0)),"-" ))</f>
        <v>36</v>
      </c>
      <c r="OY18" s="46">
        <f>IFERROR(INDEX(База!$L:$L,MATCH(OU18&amp;OV18&amp;OY$12,INDEX(База!$A:$A,0),0)),IFERROR(INDEX(База!$L:$L,MATCH(OU18&amp;OV18&amp;OY$12,База!$M:$M,0)),"-" ))</f>
        <v>36</v>
      </c>
      <c r="OZ18" s="46">
        <f>IFERROR(INDEX(База!$F:$F,MATCH(OU18&amp;OV18&amp;OY$12,INDEX(База!$A:$A,0),0)),IFERROR(INDEX(База!$F:$F,MATCH(OU18&amp;OV18&amp;OY$12,База!$M:$M,0)),"-" ))</f>
        <v>1</v>
      </c>
      <c r="PA18" s="46">
        <v>1</v>
      </c>
      <c r="PB18" s="46">
        <f t="shared" si="128"/>
        <v>0</v>
      </c>
      <c r="PC18" s="46">
        <v>0</v>
      </c>
      <c r="PD18" s="62">
        <f t="shared" si="129"/>
        <v>2.7777777777777776E-2</v>
      </c>
      <c r="PE18" s="6"/>
      <c r="PF18" s="31" t="s">
        <v>312</v>
      </c>
      <c r="PG18" s="43">
        <v>46205</v>
      </c>
      <c r="PH18" s="46" t="str">
        <f t="shared" si="130"/>
        <v>ЧТ</v>
      </c>
      <c r="PI18" s="46">
        <f>IFERROR(INDEX(База!$B:$B,MATCH(PF18&amp;PG18&amp;PJ$12,INDEX(База!$A:$A,0),0)),IFERROR(INDEX(База!$B:$B,MATCH(PF18&amp;PG18&amp;PJ$12,База!$M:$M,0)),"-" ))</f>
        <v>38</v>
      </c>
      <c r="PJ18" s="46">
        <f>IFERROR(INDEX(База!$L:$L,MATCH(PF18&amp;PG18&amp;PJ$12,INDEX(База!$A:$A,0),0)),IFERROR(INDEX(База!$L:$L,MATCH(PF18&amp;PG18&amp;PJ$12,База!$M:$M,0)),"-" ))</f>
        <v>38</v>
      </c>
      <c r="PK18" s="46">
        <f>IFERROR(INDEX(База!$F:$F,MATCH(PF18&amp;PG18&amp;PJ$12,INDEX(База!$A:$A,0),0)),IFERROR(INDEX(База!$F:$F,MATCH(PF18&amp;PG18&amp;PJ$12,База!$M:$M,0)),"-" ))</f>
        <v>28</v>
      </c>
      <c r="PL18" s="46">
        <v>28</v>
      </c>
      <c r="PM18" s="46">
        <f t="shared" si="131"/>
        <v>0</v>
      </c>
      <c r="PN18" s="46">
        <v>0</v>
      </c>
      <c r="PO18" s="62">
        <f t="shared" si="132"/>
        <v>0.73684210526315785</v>
      </c>
      <c r="PQ18" s="31" t="s">
        <v>329</v>
      </c>
      <c r="PR18" s="43">
        <v>46177</v>
      </c>
      <c r="PS18" s="46" t="str">
        <f t="shared" si="120"/>
        <v>ЧТ</v>
      </c>
      <c r="PT18" s="46">
        <f>IFERROR(INDEX(База!$B:$B,MATCH(PQ18&amp;PR18&amp;PU$12,INDEX(База!$A:$A,0),0)),IFERROR(INDEX(База!$B:$B,MATCH(PQ18&amp;PR18&amp;PU$12,База!$M:$M,0)),"-" ))</f>
        <v>40</v>
      </c>
      <c r="PU18" s="46">
        <f>IFERROR(INDEX(База!$L:$L,MATCH(PQ18&amp;PR18&amp;PU$12,INDEX(База!$A:$A,0),0)),IFERROR(INDEX(База!$L:$L,MATCH(PQ18&amp;PR18&amp;PU$12,База!$M:$M,0)),"-" ))</f>
        <v>40</v>
      </c>
      <c r="PV18" s="46">
        <f>IFERROR(INDEX(База!$F:$F,MATCH(PQ18&amp;PR18&amp;PU$12,INDEX(База!$A:$A,0),0)),IFERROR(INDEX(База!$F:$F,MATCH(PQ18&amp;PR18&amp;OY$12,База!$M:$M,0)),"-" ))</f>
        <v>17</v>
      </c>
      <c r="PW18" s="46">
        <v>14</v>
      </c>
      <c r="PX18" s="46">
        <f t="shared" si="121"/>
        <v>3</v>
      </c>
      <c r="PY18" s="46">
        <v>1</v>
      </c>
      <c r="PZ18" s="62">
        <f t="shared" si="122"/>
        <v>0.42499999999999999</v>
      </c>
      <c r="QA18" s="7"/>
      <c r="QB18" s="31" t="s">
        <v>332</v>
      </c>
      <c r="QC18" s="43">
        <v>46178</v>
      </c>
      <c r="QD18" s="46" t="str">
        <f t="shared" si="123"/>
        <v>ПТ</v>
      </c>
      <c r="QE18" s="46">
        <f>IFERROR(INDEX(База!$B:$B,MATCH(QB18&amp;QC18&amp;QF$12,INDEX(База!$A:$A,0),0)),IFERROR(INDEX(База!$B:$B,MATCH(QB18&amp;QC18&amp;QF$12,База!$M:$M,0)),"-" ))</f>
        <v>43</v>
      </c>
      <c r="QF18" s="46">
        <f>IFERROR(INDEX(База!$L:$L,MATCH(QB18&amp;QC18&amp;QF$12,INDEX(База!$A:$A,0),0)),IFERROR(INDEX(База!$L:$L,MATCH(QB18&amp;QC18&amp;QF$12,База!$M:$M,0)),"-" ))</f>
        <v>43</v>
      </c>
      <c r="QG18" s="46">
        <f>IFERROR(INDEX(База!$F:$F,MATCH(QB18&amp;QC18&amp;QF$12,INDEX(База!$A:$A,0),0)),IFERROR(INDEX(База!$F:$F,MATCH(QB18&amp;QC18&amp;PJ$12,База!$M:$M,0)),"-" ))</f>
        <v>8</v>
      </c>
      <c r="QH18" s="46">
        <v>7</v>
      </c>
      <c r="QI18" s="46">
        <f t="shared" si="124"/>
        <v>1</v>
      </c>
      <c r="QJ18" s="46">
        <v>0</v>
      </c>
      <c r="QK18" s="62">
        <f t="shared" si="125"/>
        <v>0.18604651162790697</v>
      </c>
      <c r="QL18" s="10"/>
    </row>
    <row r="19" spans="1:454" ht="12.75" customHeight="1" x14ac:dyDescent="0.25">
      <c r="A19" s="31" t="s">
        <v>78</v>
      </c>
      <c r="B19" s="85" t="s">
        <v>80</v>
      </c>
      <c r="C19" s="42">
        <v>46163</v>
      </c>
      <c r="D19" s="47" t="str">
        <f t="shared" si="0"/>
        <v>ЧТ</v>
      </c>
      <c r="E19" s="47">
        <f>IFERROR(INDEX(База!$B:$B,MATCH(B19&amp;C19&amp;$F$12,INDEX(База!$A:$A,0),0)),IFERROR(INDEX(База!$B:$B,MATCH(B19&amp;C19&amp;$F$12,База!$M:$M,0)),"-" ))</f>
        <v>48</v>
      </c>
      <c r="F19" s="46">
        <f>IFERROR(INDEX(База!$L:$L,MATCH(B19&amp;C19&amp;$F$12,INDEX(База!$A:$A,0),0)),IFERROR(INDEX(База!$L:$L,MATCH(B19&amp;C19&amp;$F$12,База!$M:$M,0)),"-" ))</f>
        <v>48</v>
      </c>
      <c r="G19" s="56">
        <f t="shared" si="1"/>
        <v>-5</v>
      </c>
      <c r="H19" s="56">
        <f t="shared" si="2"/>
        <v>-5</v>
      </c>
      <c r="I19" s="11">
        <f t="shared" si="3"/>
        <v>21</v>
      </c>
      <c r="J19" s="47" t="str">
        <f>IF(E19&lt;=$D$7,IFERROR(VLOOKUP(G19,#REF!,I19+1,0),"-"),IF(E19&lt;=$D$8,IFERROR(VLOOKUP(G19,#REF!,I19+1,0),"-"),IF(E19&lt;=$D$9,IFERROR(VLOOKUP(G19,#REF!,I19+1,0),"-"))))</f>
        <v>-</v>
      </c>
      <c r="K19" s="47">
        <f>IFERROR(INDEX(База!$F:$F,MATCH(B19&amp;C19&amp;$F$12,INDEX(База!$A:$A,0),0)),IFERROR(INDEX(База!$F:$F,MATCH(B19&amp;C19&amp;$F$12,База!$M:$M,0)),"-" ))</f>
        <v>46</v>
      </c>
      <c r="L19" s="41">
        <v>46</v>
      </c>
      <c r="M19" s="47">
        <f t="shared" si="4"/>
        <v>0</v>
      </c>
      <c r="N19" s="41">
        <v>0</v>
      </c>
      <c r="O19" s="51">
        <f t="shared" si="5"/>
        <v>0.95833333333333337</v>
      </c>
      <c r="Q19" s="64" t="s">
        <v>81</v>
      </c>
      <c r="R19" s="42">
        <v>46163</v>
      </c>
      <c r="S19" s="54" t="str">
        <f t="shared" si="7"/>
        <v>ЧТ</v>
      </c>
      <c r="T19" s="54">
        <f>IFERROR(INDEX(База!$B:$B,MATCH(Q19&amp;R19&amp;$U$12,INDEX(База!$A:$A,0),0)),IFERROR(INDEX(База!$B:$B,MATCH(Q19&amp;R19&amp;$U$12,База!$M:$M,0)),"-" ))</f>
        <v>48</v>
      </c>
      <c r="U19" s="46">
        <f>IFERROR(INDEX(База!$L:$L,MATCH(Q19&amp;R19&amp;$U$12,INDEX(База!$A:$A,0),0)),IFERROR(INDEX(База!$L:$L,MATCH(Q19&amp;R19&amp;$U$12,База!$M:$M,0)),"-" ))</f>
        <v>48</v>
      </c>
      <c r="V19" s="54" t="str">
        <f>IF(E19&lt;=$D$7,IFERROR(VLOOKUP(H19,#REF!,I19+1,0),"-"),IF(E19&lt;=$D$8,IFERROR(VLOOKUP(H19,#REF!,I19+1,0),"-"),IF(E19&lt;=$D$9,IFERROR(VLOOKUP(H19,#REF!,I19+1,0),"-"),0)))</f>
        <v>-</v>
      </c>
      <c r="W19" s="54">
        <f>IFERROR(INDEX(База!$F:$F,MATCH(Q19&amp;R19&amp;$U$12,INDEX(База!$A:$A,0),0)),IFERROR(INDEX(База!$F:$F,MATCH(Q19&amp;R19&amp;$U$12,База!$M:$M,0)),"-" ))</f>
        <v>44</v>
      </c>
      <c r="X19" s="41">
        <v>44</v>
      </c>
      <c r="Y19" s="41">
        <f t="shared" si="8"/>
        <v>0</v>
      </c>
      <c r="Z19" s="41">
        <v>0</v>
      </c>
      <c r="AA19" s="51">
        <f t="shared" si="9"/>
        <v>0.91666666666666663</v>
      </c>
      <c r="AB19" s="118"/>
      <c r="AC19" s="64" t="s">
        <v>82</v>
      </c>
      <c r="AD19" s="42">
        <v>46163</v>
      </c>
      <c r="AE19" s="41" t="str">
        <f t="shared" si="10"/>
        <v>ЧТ</v>
      </c>
      <c r="AF19" s="41">
        <f>IFERROR(INDEX(База!$B:$B,MATCH(AC19&amp;AD19&amp;AG$12,INDEX(База!$A:$A,0),0)),IFERROR(INDEX(База!$B:$B,MATCH(AC19&amp;AD19&amp;AG$12,База!$M:$M,0)),"-" ))</f>
        <v>46</v>
      </c>
      <c r="AG19" s="46">
        <f>IFERROR(INDEX(База!$L:$L,MATCH(AC19&amp;AD19&amp;AG$12,INDEX(База!$A:$A,0),0)),IFERROR(INDEX(База!$L:$L,MATCH(AC19&amp;AD19&amp;AG$12,База!$M:$M,0)),"-" ))</f>
        <v>46</v>
      </c>
      <c r="AH19" s="41">
        <f>IFERROR(INDEX(База!$F:$F,MATCH(AC19&amp;AD19&amp;AG$12,INDEX(База!$A:$A,0),0)),IFERROR(INDEX(База!$F:$F,MATCH(AC19&amp;AD19&amp;AG$12,База!$M:$M,0)),"-" ))</f>
        <v>45</v>
      </c>
      <c r="AI19" s="41">
        <v>45</v>
      </c>
      <c r="AJ19" s="41">
        <f t="shared" si="11"/>
        <v>0</v>
      </c>
      <c r="AK19" s="41">
        <v>0</v>
      </c>
      <c r="AL19" s="51">
        <f t="shared" si="12"/>
        <v>0.97826086956521741</v>
      </c>
      <c r="AN19" s="64" t="s">
        <v>83</v>
      </c>
      <c r="AO19" s="42">
        <f t="shared" si="13"/>
        <v>46164</v>
      </c>
      <c r="AP19" s="41" t="str">
        <f t="shared" si="14"/>
        <v>ПТ</v>
      </c>
      <c r="AQ19" s="41">
        <f>IFERROR(INDEX(База!$B:$B,MATCH(AN19&amp;AO19&amp;AR$12,INDEX(База!$A:$A,0),0)),IFERROR(INDEX(База!$B:$B,MATCH(AN19&amp;AO19&amp;AR$12,База!$M:$M,0)),"-" ))</f>
        <v>46</v>
      </c>
      <c r="AR19" s="47">
        <f>IFERROR(INDEX(База!$L:$L,MATCH(AN19&amp;AO19&amp;AR$12,INDEX(База!$A:$A,0),0)),IFERROR(INDEX(База!$L:$L,MATCH(AN19&amp;AO19&amp;AR$12,База!$M:$M,0)),"-" ))</f>
        <v>46</v>
      </c>
      <c r="AS19" s="41">
        <f>IFERROR(INDEX(База!$F:$F,MATCH(AN19&amp;AO19&amp;AR$12,INDEX(База!$A:$A,0),0)),IFERROR(INDEX(База!$F:$F,MATCH(AN19&amp;AO19&amp;AR$12,База!$M:$M,0)),"-" ))</f>
        <v>41</v>
      </c>
      <c r="AT19" s="41">
        <v>41</v>
      </c>
      <c r="AU19" s="41">
        <f t="shared" si="15"/>
        <v>0</v>
      </c>
      <c r="AV19" s="41">
        <v>0</v>
      </c>
      <c r="AW19" s="51">
        <f t="shared" si="16"/>
        <v>0.89130434782608692</v>
      </c>
      <c r="AX19" s="6"/>
      <c r="AY19" s="31" t="s">
        <v>86</v>
      </c>
      <c r="AZ19" s="48">
        <v>46167</v>
      </c>
      <c r="BA19" s="38" t="str">
        <f t="shared" si="17"/>
        <v>ПН</v>
      </c>
      <c r="BB19" s="38">
        <f>IFERROR(INDEX(База!$B:$B,MATCH(AY19&amp;AZ19&amp;BC$12,INDEX(База!$A:$A,0),0)),IFERROR(INDEX(База!$B:$B,MATCH(AY19&amp;AZ19&amp;BC$12,База!$M:$M,0)),"-" ))</f>
        <v>46</v>
      </c>
      <c r="BC19" s="46">
        <f>IFERROR(INDEX(База!$L:$L,MATCH(AY19&amp;AZ19&amp;BC$12,INDEX(База!$A:$A,0),0)),IFERROR(INDEX(База!$L:$L,MATCH(AY19&amp;AZ19&amp;BC$12,База!$M:$M,0)),"-" ))</f>
        <v>46</v>
      </c>
      <c r="BD19" s="38">
        <f>IFERROR(INDEX(База!$F:$F,MATCH(AY19&amp;AZ19&amp;BC$12,INDEX(База!$A:$A,0),0)),IFERROR(INDEX(База!$F:$F,MATCH(AY19&amp;AZ19&amp;BC$12,База!$M:$M,0)),"-" ))</f>
        <v>39</v>
      </c>
      <c r="BE19" s="38">
        <v>40</v>
      </c>
      <c r="BF19" s="38">
        <f t="shared" si="18"/>
        <v>-1</v>
      </c>
      <c r="BG19" s="38">
        <v>2</v>
      </c>
      <c r="BH19" s="52">
        <f t="shared" si="19"/>
        <v>0.84782608695652173</v>
      </c>
      <c r="BJ19" s="31" t="s">
        <v>87</v>
      </c>
      <c r="BK19" s="48">
        <v>46167</v>
      </c>
      <c r="BL19" s="38" t="str">
        <f t="shared" si="20"/>
        <v>ПН</v>
      </c>
      <c r="BM19" s="46">
        <f>IFERROR(INDEX(База!$L:$L,MATCH(BJ19&amp;BK19&amp;BM$12,INDEX(База!$A:$A,0),0)),IFERROR(INDEX(База!$L:$L,MATCH(BJ19&amp;BK19&amp;BM$12,База!$M:$M,0)),"-" ))</f>
        <v>46</v>
      </c>
      <c r="BN19" s="38">
        <f>IFERROR(INDEX(База!$B:$B,MATCH(BJ19&amp;BK19&amp;BM$12,INDEX(База!$A:$A,0),0)),IFERROR(INDEX(База!$B:$B,MATCH(BJ19&amp;BK19&amp;BM$12,База!$M:$M,0)),"-" ))</f>
        <v>46</v>
      </c>
      <c r="BO19" s="38">
        <f>IFERROR(INDEX(База!$F:$F,MATCH(BJ19&amp;BK19&amp;BM$12,INDEX(База!$A:$A,0),0)),IFERROR(INDEX(База!$F:$F,MATCH(BJ19&amp;BK19&amp;BM$12,База!$M:$M,0)),"-" ))</f>
        <v>33</v>
      </c>
      <c r="BP19" s="38">
        <v>33</v>
      </c>
      <c r="BQ19" s="38">
        <f t="shared" si="21"/>
        <v>0</v>
      </c>
      <c r="BR19" s="38">
        <v>7</v>
      </c>
      <c r="BS19" s="52">
        <f t="shared" si="22"/>
        <v>0.71739130434782605</v>
      </c>
      <c r="BT19" s="74"/>
      <c r="BU19" s="31" t="s">
        <v>92</v>
      </c>
      <c r="BV19" s="45">
        <v>46164</v>
      </c>
      <c r="BW19" s="58" t="str">
        <f t="shared" si="23"/>
        <v>ПТ</v>
      </c>
      <c r="BX19" s="58">
        <f>IFERROR(INDEX(База!$B:$B,MATCH(BU19&amp;BV19&amp;BY$12,INDEX(База!$A:$A,0),0)),IFERROR(INDEX(База!$B:$B,MATCH(BU19&amp;BV19&amp;BY$12,База!$M:$M,0)),"-" ))</f>
        <v>44</v>
      </c>
      <c r="BY19" s="58">
        <f>IFERROR(INDEX(База!$L:$L,MATCH(BU19&amp;BV19&amp;BY$12,INDEX(База!$A:$A,0),0)),IFERROR(INDEX(База!$L:$L,MATCH(BU19&amp;BV19&amp;BY$12,База!$M:$M,0)),"-" ))</f>
        <v>44</v>
      </c>
      <c r="BZ19" s="58" t="str">
        <f>IF(BX19&lt;=$D$7,IFERROR(VLOOKUP(CA19,#REF!,CB19+1,0),"-"),IF(BX19&lt;=$D$8,IFERROR(VLOOKUP(CA19,#REF!,CB19+1,0),"-"),IF(BX19&lt;=$D$9,IFERROR(VLOOKUP(CA19,#REF!,CB19+1,0),"-"),0)))</f>
        <v>-</v>
      </c>
      <c r="CA19" s="58">
        <f t="shared" si="24"/>
        <v>-4</v>
      </c>
      <c r="CB19" s="58">
        <f t="shared" si="25"/>
        <v>21</v>
      </c>
      <c r="CC19" s="58">
        <f>IFERROR(INDEX(База!$F:$F,MATCH(BU19&amp;BV19&amp;BY$12,INDEX(База!$A:$A,0),0)),IFERROR(INDEX(База!$F:$F,MATCH(BU19&amp;BV19&amp;BY$12,База!$M:$M,0)),"-" ))</f>
        <v>44</v>
      </c>
      <c r="CD19" s="38">
        <v>44</v>
      </c>
      <c r="CE19" s="58">
        <f t="shared" si="26"/>
        <v>0</v>
      </c>
      <c r="CF19" s="38">
        <v>0</v>
      </c>
      <c r="CG19" s="52">
        <f t="shared" si="27"/>
        <v>1</v>
      </c>
      <c r="CI19" s="31" t="s">
        <v>93</v>
      </c>
      <c r="CJ19" s="48">
        <f t="shared" si="28"/>
        <v>46164</v>
      </c>
      <c r="CK19" s="38" t="str">
        <f t="shared" si="29"/>
        <v>ПТ</v>
      </c>
      <c r="CL19" s="38">
        <f>IFERROR(INDEX(База!$B:$B,MATCH(CI19&amp;CJ19&amp;CM$12,INDEX(База!$A:$A,0),0)),IFERROR(INDEX(База!$B:$B,MATCH(CI19&amp;CJ19&amp;CM$12,База!$M:$M,0)),"-" ))</f>
        <v>44</v>
      </c>
      <c r="CM19" s="46">
        <f>IFERROR(INDEX(База!$L:$L,MATCH(CI19&amp;CJ19&amp;CM$12,INDEX(База!$A:$A,0),0)),IFERROR(INDEX(База!$L:$L,MATCH(CI19&amp;CJ19&amp;CM$12,База!$M:$M,0)),"-" ))</f>
        <v>44</v>
      </c>
      <c r="CN19" s="60" t="str">
        <f>IF(BX19&lt;=$D$7,IFERROR(VLOOKUP(CA19,#REF!,CB19+1,0),"-"),IF(BX19&lt;=$D$8,IFERROR(VLOOKUP(CA19,#REF!,CB19+1,0),"-"),IF(BX19&lt;=$D$9,IFERROR(VLOOKUP(CA19,#REF!,CB19+1,0),"-"),0)))</f>
        <v>-</v>
      </c>
      <c r="CO19" s="38">
        <f>IFERROR(INDEX(База!$F:$F,MATCH(CI19&amp;CJ19&amp;CM$12,INDEX(База!$A:$A,0),0)),IFERROR(INDEX(База!$F:$F,MATCH(CI19&amp;CJ19&amp;CM$12,База!$M:$M,0)),"-" ))</f>
        <v>39</v>
      </c>
      <c r="CP19" s="38">
        <v>39</v>
      </c>
      <c r="CQ19" s="38">
        <f t="shared" si="30"/>
        <v>0</v>
      </c>
      <c r="CR19" s="38">
        <v>-1</v>
      </c>
      <c r="CS19" s="52">
        <f t="shared" si="31"/>
        <v>0.88636363636363635</v>
      </c>
      <c r="CT19" s="7"/>
      <c r="CU19" s="31" t="s">
        <v>138</v>
      </c>
      <c r="CV19" s="48">
        <v>46164</v>
      </c>
      <c r="CW19" s="60" t="str">
        <f t="shared" si="32"/>
        <v>ПТ</v>
      </c>
      <c r="CX19" s="60">
        <f>IFERROR(INDEX(База!$B:$B,MATCH(CU19&amp;CV19&amp;CY$12,INDEX(База!$A:$A,0),0)),IFERROR(INDEX(База!$B:$B,MATCH(CU19&amp;CV19&amp;CY$12,База!$M:$M,0)),"-" ))</f>
        <v>44</v>
      </c>
      <c r="CY19" s="60">
        <f>IFERROR(INDEX(База!$L:$L,MATCH(CU19&amp;CV19&amp;CY$12,INDEX(База!$A:$A,0),0)),IFERROR(INDEX(База!$L:$L,MATCH(CU19&amp;CV19&amp;CY$12,База!$M:$M,0)),"-" ))</f>
        <v>44</v>
      </c>
      <c r="CZ19" s="60">
        <f>IFERROR(INDEX(База!$F:$F,MATCH(CU19&amp;CV19&amp;CY$12,INDEX(База!$A:$A,0),0)),IFERROR(INDEX(База!$F:$F,MATCH(CU19&amp;CV19&amp;CY$12,База!$M:$M,0)),"-" ))</f>
        <v>43</v>
      </c>
      <c r="DA19" s="60">
        <v>43</v>
      </c>
      <c r="DB19" s="60">
        <f t="shared" si="33"/>
        <v>0</v>
      </c>
      <c r="DC19" s="60">
        <v>0</v>
      </c>
      <c r="DD19" s="52">
        <f t="shared" si="34"/>
        <v>0.97727272727272729</v>
      </c>
      <c r="DF19" s="31" t="s">
        <v>139</v>
      </c>
      <c r="DG19" s="48">
        <f t="shared" si="35"/>
        <v>46164</v>
      </c>
      <c r="DH19" s="60" t="str">
        <f t="shared" si="36"/>
        <v>ПТ</v>
      </c>
      <c r="DI19" s="60">
        <f>IFERROR(INDEX(База!$B:$B,MATCH(DF19&amp;DG19&amp;DJ$12,INDEX(База!$A:$A,0),0)),IFERROR(INDEX(База!$B:$B,MATCH(DF19&amp;DG19&amp;DJ$12,База!$M:$M,0)),"-" ))</f>
        <v>44</v>
      </c>
      <c r="DJ19" s="46">
        <f>IFERROR(INDEX(База!$L:$L,MATCH(DF19&amp;DG19&amp;DJ$12,INDEX(База!$A:$A,0),0)),IFERROR(INDEX(База!$L:$L,MATCH(DF19&amp;DG19&amp;DJ$12,База!$M:$M,0)),"-" ))</f>
        <v>44</v>
      </c>
      <c r="DK19" s="60">
        <f>IFERROR(INDEX(База!$F:$F,MATCH(DF19&amp;DG19&amp;DJ$12,INDEX(База!$A:$A,0),0)),IFERROR(INDEX(База!$F:$F,MATCH(DF19&amp;DG19&amp;DJ$12,База!$M:$M,0)),"-" ))</f>
        <v>42</v>
      </c>
      <c r="DL19" s="60">
        <v>42</v>
      </c>
      <c r="DM19" s="60">
        <f t="shared" si="37"/>
        <v>0</v>
      </c>
      <c r="DN19" s="60">
        <v>-2</v>
      </c>
      <c r="DO19" s="52">
        <f t="shared" si="38"/>
        <v>0.95454545454545459</v>
      </c>
      <c r="DP19" s="7"/>
      <c r="DQ19" s="31" t="s">
        <v>84</v>
      </c>
      <c r="DR19" s="45">
        <v>46165</v>
      </c>
      <c r="DS19" s="44" t="str">
        <f t="shared" si="39"/>
        <v>СБ</v>
      </c>
      <c r="DT19" s="44">
        <f>IFERROR(INDEX(База!$B:$B,MATCH(DQ19&amp;DR19&amp;DU$12,INDEX(База!$A:$A,0),0)),IFERROR(INDEX(База!$B:$B,MATCH(DQ19&amp;DR19&amp;DU$12,База!$M:$M,0)),"-" ))</f>
        <v>48</v>
      </c>
      <c r="DU19" s="46">
        <f>IFERROR(INDEX(База!$L:$L,MATCH(DQ19&amp;DR19&amp;DU$12,INDEX(База!$A:$A,0),0)),IFERROR(INDEX(База!$L:$L,MATCH(DQ19&amp;DR19&amp;DU$12,База!$M:$M,0)),"-" ))</f>
        <v>48</v>
      </c>
      <c r="DV19" s="44">
        <f>IFERROR(INDEX(База!$F:$F,MATCH(DQ19&amp;DR19&amp;DU$12,INDEX(База!$A:$A,0),0)),IFERROR(INDEX(База!$F:$F,MATCH(DQ19&amp;DR19&amp;DU$12,База!$M:$M,0)),"-" ))</f>
        <v>29</v>
      </c>
      <c r="DW19" s="44">
        <v>29</v>
      </c>
      <c r="DX19" s="44">
        <f t="shared" si="40"/>
        <v>0</v>
      </c>
      <c r="DY19" s="44">
        <v>1</v>
      </c>
      <c r="DZ19" s="62">
        <f t="shared" si="41"/>
        <v>0.60416666666666663</v>
      </c>
      <c r="EA19" s="7"/>
      <c r="EB19" s="31" t="s">
        <v>85</v>
      </c>
      <c r="EC19" s="45">
        <f t="shared" si="42"/>
        <v>46165</v>
      </c>
      <c r="ED19" s="44" t="str">
        <f t="shared" si="43"/>
        <v>СБ</v>
      </c>
      <c r="EE19" s="44">
        <f>IFERROR(INDEX(База!$B:$B,MATCH(EB19&amp;EC19&amp;EF$12,INDEX(База!$A:$A,0),0)),IFERROR(INDEX(База!$B:$B,MATCH(EB19&amp;EC19&amp;EF$12,База!$M:$M,0)),"-" ))</f>
        <v>48</v>
      </c>
      <c r="EF19" s="46">
        <f>IFERROR(INDEX(База!$L:$L,MATCH(EB19&amp;EC19&amp;EF$12,INDEX(База!$A:$A,0),0)),IFERROR(INDEX(База!$L:$L,MATCH(EB19&amp;EC19&amp;EF$12,База!$M:$M,0)),"-" ))</f>
        <v>48</v>
      </c>
      <c r="EG19" s="44">
        <f>IFERROR(INDEX(База!$F:$F,MATCH(EB19&amp;EC19&amp;EF$12,INDEX(База!$A:$A,0),0)),IFERROR(INDEX(База!$F:$F,MATCH(EB19&amp;EC19&amp;EF$12,База!$M:$M,0)),"-" ))</f>
        <v>33</v>
      </c>
      <c r="EH19" s="44">
        <v>33</v>
      </c>
      <c r="EI19" s="44">
        <f t="shared" si="44"/>
        <v>0</v>
      </c>
      <c r="EJ19" s="44">
        <v>0</v>
      </c>
      <c r="EK19" s="62">
        <f t="shared" si="45"/>
        <v>0.6875</v>
      </c>
      <c r="EL19" s="119"/>
      <c r="EM19" s="85" t="s">
        <v>88</v>
      </c>
      <c r="EN19" s="48">
        <v>46161</v>
      </c>
      <c r="EO19" s="105" t="str">
        <f t="shared" si="46"/>
        <v>ВТ</v>
      </c>
      <c r="EP19" s="105">
        <f>IFERROR(INDEX(База!$B:$B,MATCH(EM19&amp;EN19&amp;ET$14,INDEX(База!$A:$A,0),0)),IFERROR(INDEX(База!$B:$B,MATCH(EM19&amp;EN19&amp;ET$13,База!$M:$M,0)),"-" ))</f>
        <v>46</v>
      </c>
      <c r="EQ19" s="106" t="str">
        <f>IF(EP19&lt;=$D$7,IFERROR(VLOOKUP(ES19,#REF!,ER19+1,0),"-"),IF(EP19&lt;=$D$8,IFERROR(VLOOKUP(ES19,#REF!,ER19+1,0),"-"),IF(EP19&lt;=$D$9,IFERROR(VLOOKUP(ES19,#REF!,ER19+1,0),"-"),0)))</f>
        <v>-</v>
      </c>
      <c r="ER19" s="107">
        <f t="shared" si="47"/>
        <v>21</v>
      </c>
      <c r="ES19" s="107">
        <f t="shared" si="48"/>
        <v>-7</v>
      </c>
      <c r="ET19" s="60">
        <f>IFERROR(INDEX(База!$L:$L,MATCH(EM19&amp;EN19&amp;ET$14,INDEX(База!$A:$A,0),0)),IFERROR(INDEX(База!$L:$L,MATCH(EM19&amp;EN19&amp;ET$13,База!$M:$M,0)),"-" ))</f>
        <v>46</v>
      </c>
      <c r="EU19" s="60">
        <f>IFERROR(INDEX(База!$L:$L,MATCH(FB19&amp;FC19&amp;EU$14,INDEX(База!$A:$A,0),0)),IFERROR(INDEX(База!$L:$L,MATCH(FB19&amp;FC19&amp;EU$13,База!$M:$M,0)),"-" ))</f>
        <v>46</v>
      </c>
      <c r="EV19" s="105">
        <f>IFERROR(INDEX(База!$F:$F,MATCH(EM19&amp;EN19&amp;ET$14,INDEX(База!$A:$A,0),0)),IFERROR(INDEX(База!$F:$F,MATCH(EM19&amp;EN19&amp;ET$13,База!$M:$M,0)),"-" ))</f>
        <v>40</v>
      </c>
      <c r="EW19" s="105">
        <v>40</v>
      </c>
      <c r="EX19" s="105">
        <f t="shared" si="49"/>
        <v>0</v>
      </c>
      <c r="EY19" s="105">
        <v>0</v>
      </c>
      <c r="EZ19" s="83">
        <f t="shared" si="50"/>
        <v>0.86956521739130432</v>
      </c>
      <c r="FB19" s="85" t="s">
        <v>89</v>
      </c>
      <c r="FC19" s="48">
        <v>46161</v>
      </c>
      <c r="FD19" s="105" t="str">
        <f t="shared" si="51"/>
        <v>ВТ</v>
      </c>
      <c r="FE19" s="105">
        <f>IFERROR(INDEX(База!$B:$B,MATCH(FB19&amp;FC19&amp;EU$14,INDEX(База!$A:$A,0),0)),IFERROR(INDEX(База!$B:$B,MATCH(FB19&amp;FC19&amp;EU$13,База!$M:$M,0)),"-" ))</f>
        <v>46</v>
      </c>
      <c r="FF19" s="106"/>
      <c r="FG19" s="105">
        <f>IFERROR(INDEX(База!$F:$F,MATCH(FB19&amp;FC19&amp;EU$14,INDEX(База!$A:$A,0),0)),IFERROR(INDEX(База!$F:$F,MATCH(FB19&amp;FC19&amp;EU$13,База!$M:$M,0)),"-" ))</f>
        <v>41</v>
      </c>
      <c r="FH19" s="105">
        <v>41</v>
      </c>
      <c r="FI19" s="105">
        <f t="shared" si="52"/>
        <v>0</v>
      </c>
      <c r="FJ19" s="105">
        <v>0</v>
      </c>
      <c r="FK19" s="83">
        <f t="shared" si="53"/>
        <v>0.89130434782608692</v>
      </c>
      <c r="FL19" s="7"/>
      <c r="FM19" s="31" t="s">
        <v>140</v>
      </c>
      <c r="FN19" s="48">
        <v>46179</v>
      </c>
      <c r="FO19" s="108" t="str">
        <f t="shared" si="54"/>
        <v>СБ</v>
      </c>
      <c r="FP19" s="105">
        <f>IFERROR(INDEX(База!$B:$B,MATCH(FM31&amp;FN19&amp;FQ$12,INDEX(База!$A:$A,0),0)),IFERROR(INDEX(База!$B:$B,MATCH(FM31&amp;FN19&amp;FQ$12,База!$M:$M,0)),"-" ))</f>
        <v>72</v>
      </c>
      <c r="FQ19" s="60">
        <f>IFERROR(INDEX(База!$L:$L,MATCH(FM31&amp;FN19&amp;FQ$12,INDEX(База!$A:$A,0),0)),IFERROR(INDEX(База!$L:$L,MATCH(FM31&amp;FN19&amp;FQ$12,База!$M:$M,0)),"-" ))</f>
        <v>71</v>
      </c>
      <c r="FR19" s="105">
        <f>IFERROR(INDEX(База!$F:$F,MATCH(FM31&amp;FN19&amp;FQ$12,INDEX(База!$A:$A,0),0)),IFERROR(INDEX(База!$F:$F,MATCH(FM31&amp;FN19&amp;FQ$12,База!$M:$M,0)),"-" ))</f>
        <v>35</v>
      </c>
      <c r="FS19" s="108">
        <v>35</v>
      </c>
      <c r="FT19" s="107">
        <f t="shared" si="55"/>
        <v>23</v>
      </c>
      <c r="FU19" s="107">
        <f t="shared" si="56"/>
        <v>11</v>
      </c>
      <c r="FV19" s="108">
        <f t="shared" si="57"/>
        <v>0</v>
      </c>
      <c r="FW19" s="108">
        <v>7</v>
      </c>
      <c r="FX19" s="109">
        <f t="shared" si="58"/>
        <v>0.49295774647887325</v>
      </c>
      <c r="FY19" s="7"/>
      <c r="FZ19" s="31" t="s">
        <v>141</v>
      </c>
      <c r="GA19" s="48">
        <f t="shared" si="59"/>
        <v>46179</v>
      </c>
      <c r="GB19" s="108" t="str">
        <f t="shared" si="60"/>
        <v>СБ</v>
      </c>
      <c r="GC19" s="105">
        <f>IFERROR(INDEX(База!$B:$B,MATCH(FZ19&amp;GA19&amp;GD$12,INDEX(База!$A:$A,0),0)),IFERROR(INDEX(База!$B:$B,MATCH(FZ19&amp;GA19&amp;GD$12,База!$M:$M,0)),"-" ))</f>
        <v>72</v>
      </c>
      <c r="GD19" s="60">
        <f>IFERROR(INDEX(База!$L:$L,MATCH(FZ19&amp;GA19&amp;GD$12,INDEX(База!$A:$A,0),0)),IFERROR(INDEX(База!$L:$L,MATCH(FZ19&amp;GA19&amp;GD$12,База!$M:$M,0)),"-" ))</f>
        <v>71</v>
      </c>
      <c r="GE19" s="105">
        <f>IFERROR(INDEX(База!$F:$F,MATCH(FZ19&amp;GA19&amp;GD$12,INDEX(База!$A:$A,0),0)),IFERROR(INDEX(База!$F:$F,MATCH(FZ19&amp;GA19&amp;GD$12,База!$M:$M,0)),"-" ))</f>
        <v>40</v>
      </c>
      <c r="GF19" s="108">
        <v>39</v>
      </c>
      <c r="GG19" s="108">
        <f t="shared" si="61"/>
        <v>1</v>
      </c>
      <c r="GH19" s="108">
        <v>2</v>
      </c>
      <c r="GI19" s="109">
        <f t="shared" si="62"/>
        <v>0.56338028169014087</v>
      </c>
      <c r="GJ19" s="7"/>
      <c r="GK19" s="31" t="s">
        <v>128</v>
      </c>
      <c r="GL19" s="48">
        <v>46186</v>
      </c>
      <c r="GM19" s="38" t="str">
        <f t="shared" si="63"/>
        <v>СБ</v>
      </c>
      <c r="GN19" s="38">
        <f>IFERROR(INDEX(База!$B:$B,MATCH(GK19&amp;GL19&amp;GO$12,INDEX(База!$A:$A,0),0)),IFERROR(INDEX(База!$B:$B,MATCH(GK19&amp;GL19&amp;GO$12,База!$M:$M,0)),"-" ))</f>
        <v>67</v>
      </c>
      <c r="GO19" s="60">
        <f>IFERROR(INDEX(База!$L:$L,MATCH(GK19&amp;GL19&amp;GO$12,INDEX(База!$A:$A,0),0)),IFERROR(INDEX(База!$L:$L,MATCH(GK19&amp;GL19&amp;GO$12,База!$M:$M,0)),"-" ))</f>
        <v>67</v>
      </c>
      <c r="GP19" s="38">
        <f>IFERROR(INDEX(База!$F:$F,MATCH(GK19&amp;GL19&amp;GO$12,INDEX(База!$A:$A,0),0)),IFERROR(INDEX(База!$F:$F,MATCH(GK19&amp;GL19&amp;GO$12,База!$M:$M,0)),"-" ))</f>
        <v>27</v>
      </c>
      <c r="GQ19" s="38">
        <v>26</v>
      </c>
      <c r="GR19" s="38">
        <f t="shared" si="64"/>
        <v>1</v>
      </c>
      <c r="GS19" s="38">
        <v>4</v>
      </c>
      <c r="GT19" s="52">
        <f t="shared" si="65"/>
        <v>0.40298507462686567</v>
      </c>
      <c r="GV19" s="31" t="s">
        <v>129</v>
      </c>
      <c r="GW19" s="48">
        <f t="shared" si="66"/>
        <v>46186</v>
      </c>
      <c r="GX19" s="38" t="str">
        <f t="shared" si="67"/>
        <v>СБ</v>
      </c>
      <c r="GY19" s="38">
        <f>IFERROR(INDEX(База!$B:$B,MATCH(GV19&amp;GW19&amp;GZ$12,INDEX(База!$A:$A,0),0)),IFERROR(INDEX(База!$B:$B,MATCH(GV19&amp;GW19&amp;GZ$12,База!$M:$M,0)),"-" ))</f>
        <v>63</v>
      </c>
      <c r="GZ19" s="60">
        <f>IFERROR(INDEX(База!$L:$L,MATCH(GV19&amp;GW19&amp;GZ$12,INDEX(База!$A:$A,0),0)),IFERROR(INDEX(База!$L:$L,MATCH(GV19&amp;GW19&amp;GZ$12,База!$M:$M,0)),"-" ))</f>
        <v>63</v>
      </c>
      <c r="HA19" s="38">
        <f>IFERROR(INDEX(База!$F:$F,MATCH(GV19&amp;GW19&amp;GZ$12,INDEX(База!$A:$A,0),0)),IFERROR(INDEX(База!$F:$F,MATCH(GV19&amp;GW19&amp;GZ$12,База!$M:$M,0)),"-" ))</f>
        <v>19</v>
      </c>
      <c r="HB19" s="38">
        <v>19</v>
      </c>
      <c r="HC19" s="38">
        <f t="shared" si="68"/>
        <v>0</v>
      </c>
      <c r="HD19" s="38">
        <v>4</v>
      </c>
      <c r="HE19" s="52">
        <f t="shared" si="69"/>
        <v>0.30158730158730157</v>
      </c>
      <c r="HF19" s="121"/>
      <c r="HG19" s="31" t="s">
        <v>130</v>
      </c>
      <c r="HH19" s="45">
        <v>46180</v>
      </c>
      <c r="HI19" s="38" t="str">
        <f t="shared" si="70"/>
        <v>ВС</v>
      </c>
      <c r="HJ19" s="38">
        <f>IFERROR(INDEX(База!$B:$B,MATCH(HG19&amp;HH19&amp;HK$12,INDEX(База!$A:$A,0),0)),IFERROR(INDEX(База!$B:$B,MATCH(HG19&amp;HH19&amp;HK$12,База!$M:$M,0)),"-" ))</f>
        <v>34</v>
      </c>
      <c r="HK19" s="46">
        <f>IFERROR(INDEX(База!$L:$L,MATCH(HG19&amp;HH19&amp;HK$12,INDEX(База!$A:$A,0),0)),IFERROR(INDEX(База!$L:$L,MATCH(HG19&amp;HH19&amp;HK$12,База!$M:$M,0)),"-" ))</f>
        <v>34</v>
      </c>
      <c r="HL19" s="91" t="e">
        <f>IF(HO19="AN4-Y48/Y48",IF(OR(MONTH(HH19&gt;=10),MONTH(HH19)&lt;=3),(HLOOKUP($HH$10,#REF!,MATCH(HO19,#REF!,0)+1,0)/(80+VLOOKUP($HH$10,#REF!,MATCH(MONTH(HH19),#REF!,0)+4,0))),(HLOOKUP($HH$10,#REF!,MATCH(HO19,#REF!,0)+1,0)/(75+VLOOKUP($HH$10,#REF!,MATCH(MONTH(HH19),#REF!,0)+4,0)))),IF((HO19="AN6-Y42/Y42C"),IF(OR(MONTH(HH19&gt;=10),MONTH(HH19)&lt;=3),(HLOOKUP($HH$10,#REF!,MATCH(HO19,#REF!,0)+1,0)/(80+VLOOKUP($HH$10,#REF!,MATCH(MONTH(HH19),#REF!,0)+4,0))),(HLOOKUP($HH$10,#REF!,MATCH(HO19,#REF!,0)+1,0)/(75+VLOOKUP($HH$10,#REF!,MATCH(MONTH(HH19),#REF!,0)+4,0)))),HJ19))</f>
        <v>#REF!</v>
      </c>
      <c r="HM19" s="38">
        <f>IFERROR(INDEX(База!$F:$F,MATCH(HG19&amp;HH19&amp;HK$12,INDEX(База!$A:$A,0),0)),IFERROR(INDEX(База!$F:$F,MATCH(HG19&amp;HH19&amp;HK$12,База!$M:$M,0)),"-" ))</f>
        <v>11</v>
      </c>
      <c r="HN19" s="38">
        <v>10</v>
      </c>
      <c r="HO19" s="85" t="str">
        <f>IFERROR(INDEX(База!$K:$K,MATCH(HG19&amp;HH19&amp;HK$12,INDEX(База!$A:$A,0),0)),IFERROR(INDEX(База!$K:$K,MATCH(HG19&amp;HH19&amp;HK$12,База!$M:$M,0)),"-" ))</f>
        <v>AN6-Y42/Y42C</v>
      </c>
      <c r="HP19" s="38">
        <f t="shared" si="71"/>
        <v>1</v>
      </c>
      <c r="HQ19" s="38">
        <v>3</v>
      </c>
      <c r="HR19" s="52">
        <f t="shared" si="72"/>
        <v>0.3235294117647059</v>
      </c>
      <c r="HS19" s="10"/>
      <c r="HT19" s="31" t="s">
        <v>131</v>
      </c>
      <c r="HU19" s="45">
        <v>46180</v>
      </c>
      <c r="HV19" s="38" t="str">
        <f t="shared" si="73"/>
        <v>ВС</v>
      </c>
      <c r="HW19" s="38">
        <f>IFERROR(INDEX(База!$B:$B,MATCH(HT19&amp;HU19&amp;HX$12,INDEX(База!$A:$A,0),0)),IFERROR(INDEX(База!$B:$B,MATCH(HT19&amp;HU19&amp;HX$12,База!$M:$M,0)),"-" ))</f>
        <v>20</v>
      </c>
      <c r="HX19" s="46">
        <f>IFERROR(INDEX(База!$L:$L,MATCH(HT19&amp;HU19&amp;HX$12,INDEX(База!$A:$A,0),0)),IFERROR(INDEX(База!$L:$L,MATCH(HT19&amp;HU19&amp;HX$12,База!$M:$M,0)),"-" ))</f>
        <v>20</v>
      </c>
      <c r="HY19" s="91" t="e">
        <f>IF(HO19="AN4-Y48/Y48",IF(OR(MONTH(HU19&gt;=10),MONTH(HU19)&lt;=3),(HLOOKUP($HU$10,#REF!,MATCH(HO19,#REF!,0)+1,0)/(80+VLOOKUP($HU$10,#REF!,MATCH(MONTH(HU19),#REF!,0)+4,0))),(HLOOKUP($HU$10,#REF!,MATCH(HO19,#REF!,0)+1,0)/(75+VLOOKUP($HU$10,#REF!,MATCH(MONTH(HU19),#REF!,0)+4,0)))),IF((HO19="AN6-Y42/Y42C"),IF(OR(MONTH(HU19&gt;=10),MONTH(HU19)&lt;=3),(HLOOKUP($HU$10,#REF!,MATCH(HO19,#REF!,0)+1,0)/(80+VLOOKUP($HU$10,#REF!,MATCH(MONTH(HU19),#REF!,0)+4,0))),(HLOOKUP($HU$10,#REF!,MATCH(HO19,#REF!,0)+1,0)/(75+VLOOKUP($HU$10,#REF!,MATCH(MONTH(HU19),#REF!,0)+4,0)))),HW19))</f>
        <v>#REF!</v>
      </c>
      <c r="HZ19" s="38">
        <f>IFERROR(INDEX(База!$F:$F,MATCH(HT19&amp;HU19&amp;HX$12,INDEX(База!$A:$A,0),0)),IFERROR(INDEX(База!$F:$F,MATCH(HT19&amp;HU19&amp;HX$12,База!$M:$M,0)),"-" ))</f>
        <v>16</v>
      </c>
      <c r="IA19" s="38">
        <v>16</v>
      </c>
      <c r="IB19" s="38">
        <f t="shared" si="74"/>
        <v>0</v>
      </c>
      <c r="IC19" s="38">
        <v>0</v>
      </c>
      <c r="ID19" s="52">
        <f t="shared" si="75"/>
        <v>0.8</v>
      </c>
      <c r="IE19" s="7"/>
      <c r="IF19" s="31" t="s">
        <v>126</v>
      </c>
      <c r="IG19" s="48">
        <v>46210</v>
      </c>
      <c r="IH19" s="38" t="str">
        <f t="shared" si="76"/>
        <v>ВТ</v>
      </c>
      <c r="II19" s="38" t="str">
        <f>IFERROR(INDEX(База!$B:$B,MATCH(IF19&amp;IG19&amp;IJ$12,INDEX(База!$A:$A,0),0)),IFERROR(INDEX(База!$B:$B,MATCH(IF19&amp;IG19&amp;IJ$12,База!$M:$M,0)),"-" ))</f>
        <v>-</v>
      </c>
      <c r="IJ19" s="46" t="str">
        <f>IFERROR(INDEX(База!$L:$L,MATCH(IF19&amp;IG19&amp;IJ$12,INDEX(База!$A:$A,0),0)),IFERROR(INDEX(База!$L:$L,MATCH(IF19&amp;IG19&amp;IJ$12,База!$M:$M,0)),"-" ))</f>
        <v>-</v>
      </c>
      <c r="IK19" s="91" t="str">
        <f>IF(IN19="AN4-Y48/Y48",IF(OR(MONTH(IG19&gt;=10),MONTH(IG19)&lt;=3),(HLOOKUP($IG$10,#REF!,MATCH(IN19,#REF!,0)+1,0)/(80+VLOOKUP($IG$10,#REF!,MATCH(MONTH(IG19),#REF!,0)+4,0))),(HLOOKUP($IG$10,#REF!,MATCH(IN19,#REF!,0)+1,0)/(75+VLOOKUP($IG$10,#REF!,MATCH(MONTH(IG19),#REF!,0)+4,0)))),IF((IN19="AN6-Y42/Y42C"),IF(OR(MONTH(IG19&gt;=10),MONTH(IG19)&lt;=3),(HLOOKUP($IG$10,#REF!,MATCH(IN19,#REF!,0)+1,0)/(80+VLOOKUP($IG$10,#REF!,MATCH(MONTH(IG19),#REF!,0)+4,0))),(HLOOKUP($IG$10,#REF!,MATCH(IN19,#REF!,0)+1,0)/(75+VLOOKUP($IG$10,#REF!,MATCH(MONTH(IG19),#REF!,0)+4,0)))),II19))</f>
        <v>-</v>
      </c>
      <c r="IL19" s="38" t="str">
        <f>IFERROR(INDEX(База!$F:$F,MATCH(IF19&amp;IG19&amp;IJ$12,INDEX(База!$A:$A,0),0)),IFERROR(INDEX(База!$F:$F,MATCH(IF19&amp;IG19&amp;IJ$12,База!$M:$M,0)),"-" ))</f>
        <v>-</v>
      </c>
      <c r="IM19" s="38" t="s">
        <v>154</v>
      </c>
      <c r="IN19" s="85" t="str">
        <f>IFERROR(INDEX(База!$K:$K,MATCH(IF19&amp;IG19&amp;IJ$12,INDEX(База!$A:$A,0),0)),IFERROR(INDEX(База!$K:$K,MATCH(IF19&amp;IG19&amp;IJ$12,База!$M:$M,0)),"-" ))</f>
        <v>-</v>
      </c>
      <c r="IO19" s="38" t="str">
        <f t="shared" si="77"/>
        <v/>
      </c>
      <c r="IP19" s="38" t="s">
        <v>155</v>
      </c>
      <c r="IQ19" s="52" t="str">
        <f t="shared" si="78"/>
        <v/>
      </c>
      <c r="IS19" s="31" t="s">
        <v>127</v>
      </c>
      <c r="IT19" s="48">
        <v>46210</v>
      </c>
      <c r="IU19" s="38" t="str">
        <f t="shared" si="79"/>
        <v>ВТ</v>
      </c>
      <c r="IV19" s="38" t="str">
        <f>IFERROR(INDEX(База!$B:$B,MATCH(IS19&amp;IT19&amp;IW$12,INDEX(База!$A:$A,0),0)),IFERROR(INDEX(База!$B:$B,MATCH(IS19&amp;IT19&amp;IW$12,База!$M:$M,0)),"-" ))</f>
        <v>-</v>
      </c>
      <c r="IW19" s="46" t="str">
        <f>IFERROR(INDEX(База!$L:$L,MATCH(IS19&amp;IT19&amp;IW$12,INDEX(База!$A:$A,0),0)),IFERROR(INDEX(База!$L:$L,MATCH(IS19&amp;IT19&amp;IW$12,База!$M:$M,0)),"-" ))</f>
        <v>-</v>
      </c>
      <c r="IX19" s="91" t="str">
        <f>IF(IN19="AN4-Y48/Y48",IF(OR(MONTH(IT19&gt;=10),MONTH(IT19)&lt;=3),(HLOOKUP($IT$10,#REF!,MATCH(IN19,#REF!,0)+1,0)/(80+VLOOKUP($IT$10,#REF!,MATCH(MONTH(IT19),#REF!,0)+4,0))),(HLOOKUP($IT$10,#REF!,MATCH(IN19,#REF!,0)+1,0)/(75+VLOOKUP($IT$10,#REF!,MATCH(MONTH(IT19),#REF!,0)+4,0)))),IF((IN19="AN6-Y42/Y42C"),IF(OR(MONTH(IT19&gt;=10),MONTH(IT19)&lt;=3),(HLOOKUP($IT$10,#REF!,MATCH(IN19,#REF!,0)+1,0)/(80+VLOOKUP($IT$10,#REF!,MATCH(MONTH(IT19),#REF!,0)+4,0))),(HLOOKUP($IT$10,#REF!,MATCH(IN19,#REF!,0)+1,0)/(75+VLOOKUP($IT$10,#REF!,MATCH(MONTH(IT19),#REF!,0)+4,0)))),IV19))</f>
        <v>-</v>
      </c>
      <c r="IY19" s="38" t="str">
        <f>IFERROR(INDEX(База!$F:$F,MATCH(IS19&amp;IT19&amp;IW$12,INDEX(База!$A:$A,0),0)),IFERROR(INDEX(База!$F:$F,MATCH(IS19&amp;IT19&amp;IW$12,База!$M:$M,0)),"-" ))</f>
        <v>-</v>
      </c>
      <c r="IZ19" s="38" t="s">
        <v>154</v>
      </c>
      <c r="JA19" s="38" t="str">
        <f t="shared" si="80"/>
        <v/>
      </c>
      <c r="JB19" s="38" t="s">
        <v>155</v>
      </c>
      <c r="JC19" s="52" t="str">
        <f t="shared" si="81"/>
        <v/>
      </c>
      <c r="JD19" s="7"/>
      <c r="JE19" s="31" t="s">
        <v>132</v>
      </c>
      <c r="JF19" s="48">
        <v>46170</v>
      </c>
      <c r="JG19" s="38" t="str">
        <f t="shared" si="82"/>
        <v>ЧТ</v>
      </c>
      <c r="JH19" s="46">
        <f>IFERROR(INDEX(База!$L:$L,MATCH(JE19&amp;JF19&amp;JH$12,INDEX(База!$A:$A,0),0)),IFERROR(INDEX(База!$L:$L,MATCH(JE19&amp;JF19&amp;JH$12,База!$M:$M,0)),"-" ))+JL19</f>
        <v>120</v>
      </c>
      <c r="JI19" s="38">
        <f>IFERROR(INDEX(База!$B:$B,MATCH(JE19&amp;JF19&amp;JH$12,INDEX(База!$A:$A,0),0)),IFERROR(INDEX(База!$B:$B,MATCH(JE19&amp;JF19&amp;JH$12,База!$M:$M,0)),"-" ))</f>
        <v>120</v>
      </c>
      <c r="JJ19" s="38">
        <f>IFERROR(INDEX(База!$F:$F,MATCH(JE19&amp;JF19&amp;JH$12,INDEX(База!$A:$A,0),0)),IFERROR(INDEX(База!$F:$F,MATCH(JE19&amp;JF19&amp;JH$12,База!$M:$M,0)),"-" ))</f>
        <v>39</v>
      </c>
      <c r="JK19" s="38">
        <v>38</v>
      </c>
      <c r="JL19" s="38">
        <f>IFERROR(INDEX(База!$H:$H,MATCH(JE19&amp;JF19&amp;JH$12,INDEX(База!$A:$A,0),0)),IFERROR(INDEX(База!$H:$H,MATCH(JE19&amp;JF19&amp;JH$12,База!$M:$M,0)),"-" ))</f>
        <v>75</v>
      </c>
      <c r="JM19" s="38">
        <f t="shared" si="83"/>
        <v>114</v>
      </c>
      <c r="JN19" s="38">
        <f t="shared" si="84"/>
        <v>1</v>
      </c>
      <c r="JO19" s="38">
        <v>0</v>
      </c>
      <c r="JP19" s="52">
        <f t="shared" si="85"/>
        <v>0.95</v>
      </c>
      <c r="JR19" s="31" t="s">
        <v>133</v>
      </c>
      <c r="JS19" s="48">
        <v>46170</v>
      </c>
      <c r="JT19" s="38" t="str">
        <f t="shared" si="86"/>
        <v>ЧТ</v>
      </c>
      <c r="JU19" s="104">
        <f>IFERROR(INDEX(База!$L:$L,MATCH(JR19&amp;JS19&amp;JU$12,INDEX(База!$A:$A,0),0)),IFERROR(INDEX(База!$L:$L,MATCH(JR19&amp;JS19&amp;JU$12,База!$M:$M,0)),"-" ))+JY19</f>
        <v>120</v>
      </c>
      <c r="JV19" s="38">
        <f>IFERROR(INDEX(База!$B:$B,MATCH(JR19&amp;JS19&amp;JU$12,INDEX(База!$A:$A,0),0)),IFERROR(INDEX(База!$B:$B,MATCH(JR19&amp;JS19&amp;JU$12,База!$M:$M,0)),"-" ))</f>
        <v>120</v>
      </c>
      <c r="JW19" s="38">
        <f>IFERROR(INDEX(База!$F:$F,MATCH(JR19&amp;JS19&amp;JU$12,INDEX(База!$A:$A,0),0)),IFERROR(INDEX(База!$F:$F,MATCH(JR19&amp;JS19&amp;JU$12,База!$M:$M,0)),"-" ))</f>
        <v>77</v>
      </c>
      <c r="JX19" s="38">
        <v>63</v>
      </c>
      <c r="JY19" s="38">
        <f>IFERROR(INDEX(База!$H:$H,MATCH(JR19&amp;JS19&amp;JU$12,INDEX(База!$A:$A,0),0)),IFERROR(INDEX(База!$H:$H,MATCH(JR19&amp;JS19&amp;JU$12,База!$M:$M,0)),"-" ))</f>
        <v>17</v>
      </c>
      <c r="JZ19" s="38">
        <f t="shared" si="87"/>
        <v>94</v>
      </c>
      <c r="KA19" s="38">
        <f t="shared" si="88"/>
        <v>14</v>
      </c>
      <c r="KB19" s="38">
        <v>7</v>
      </c>
      <c r="KC19" s="52">
        <f t="shared" si="89"/>
        <v>0.78333333333333333</v>
      </c>
      <c r="KD19" s="7"/>
      <c r="KE19" s="31" t="s">
        <v>136</v>
      </c>
      <c r="KF19" s="48">
        <v>46179</v>
      </c>
      <c r="KG19" s="38" t="str">
        <f t="shared" si="90"/>
        <v>СБ</v>
      </c>
      <c r="KH19" s="38">
        <f>IFERROR(INDEX(База!$B:$B,MATCH(KE19&amp;KF19&amp;KI$12,INDEX(База!$A:$A,0),0)),IFERROR(INDEX(База!$B:$B,MATCH(KE19&amp;KF19&amp;KI$12,База!$M:$M,0)),"-" ))</f>
        <v>33</v>
      </c>
      <c r="KI19" s="60">
        <f>IFERROR(INDEX(База!$L:$L,MATCH(KE19&amp;KF19&amp;KI$12,INDEX(База!$A:$A,0),0)),IFERROR(INDEX(База!$L:$L,MATCH(KE19&amp;KF19&amp;KI$12,База!$M:$M,0)),"-" ))</f>
        <v>33</v>
      </c>
      <c r="KJ19" s="91" t="e">
        <f>IF(KK19="AN4-Y48/Y48",IF(OR(MONTH(KF19&gt;=10),MONTH(KF19)&lt;=3),(HLOOKUP($KF$10,#REF!,MATCH(KK19,#REF!,0)+1,0)/(80+VLOOKUP($KF$10,#REF!,MATCH(MONTH(KF19),#REF!,0)+4,0))),(HLOOKUP($KF$10,#REF!,MATCH(KK19,#REF!,0)+1,0)/(75+VLOOKUP($KF$10,#REF!,MATCH(MONTH(KF19),#REF!,0)+4,0)))),IF((KK19="AN6-Y42/Y42C"),IF(OR(MONTH(KF19&gt;=10),MONTH(KF19)&lt;=3),(HLOOKUP($KF$10,#REF!,MATCH(KK19,#REF!,0)+1,0)/(80+VLOOKUP($KF$10,#REF!,MATCH(MONTH(KF19),#REF!,0)+4,0))),(HLOOKUP($KF$10,#REF!,MATCH(KK19,#REF!,0)+1,0)/(75+VLOOKUP($KF$10,#REF!,MATCH(MONTH(KF19),#REF!,0)+4,0)))),IF((KK19="AT5-Y46/Y46C"),IF(OR(MONTH(KF19&gt;=10),MONTH(KF19)&lt;=3),(HLOOKUP($KF$10,#REF!,MATCH(KK19,#REF!,0)+1,0)/(80+VLOOKUP($KF$10,#REF!,MATCH(MONTH(KF19),#REF!,0)+4,0))),(HLOOKUP($KF$10,#REF!,MATCH(KK19,#REF!,0)+1,0)/(75+VLOOKUP($KF$10,#REF!,MATCH(MONTH(KF19),#REF!,0)+4,0)))),0)))</f>
        <v>#REF!</v>
      </c>
      <c r="KK19" s="100" t="str">
        <f>IFERROR(INDEX(База!$K:$K,MATCH(KE19&amp;KF19&amp;KI$12,INDEX(База!$A:$A,0),0)),IFERROR(INDEX(База!$K:$K,MATCH(KE19&amp;KF19&amp;KI$12,База!$M:$M,0)),"-" ))</f>
        <v>AT5-Y46/Y46C</v>
      </c>
      <c r="KL19" s="38">
        <f>IFERROR(INDEX(База!$F:$F,MATCH(KE19&amp;KF19&amp;KI$12,INDEX(База!$A:$A,0),0)),IFERROR(INDEX(База!$F:$F,MATCH(KE19&amp;KF19&amp;KI$12,База!$M:$M,0)),"-" ))</f>
        <v>19</v>
      </c>
      <c r="KM19" s="38">
        <v>18</v>
      </c>
      <c r="KN19" s="38">
        <f t="shared" si="91"/>
        <v>1</v>
      </c>
      <c r="KO19" s="38">
        <v>3</v>
      </c>
      <c r="KP19" s="52">
        <f t="shared" si="92"/>
        <v>0.5757575757575758</v>
      </c>
      <c r="KQ19" s="10"/>
      <c r="KR19" s="31" t="s">
        <v>137</v>
      </c>
      <c r="KS19" s="48">
        <v>46179</v>
      </c>
      <c r="KT19" s="38" t="str">
        <f t="shared" si="93"/>
        <v>СБ</v>
      </c>
      <c r="KU19" s="38">
        <f>IFERROR(INDEX(База!$B:$B,MATCH(KR19&amp;KS19&amp;KV$12,INDEX(База!$A:$A,0),0)),IFERROR(INDEX(База!$B:$B,MATCH(KR19&amp;KS19&amp;KV$12,База!$M:$M,0)),"-" ))</f>
        <v>37</v>
      </c>
      <c r="KV19" s="60">
        <f>IFERROR(INDEX(База!$L:$L,MATCH(KR19&amp;KS19&amp;KV$12,INDEX(База!$A:$A,0),0)),IFERROR(INDEX(База!$L:$L,MATCH(KR19&amp;KS19&amp;KV$12,База!$M:$M,0)),"-" ))</f>
        <v>37</v>
      </c>
      <c r="KW19" s="91" t="e">
        <f>IF(KK19="AN4-Y48/Y48",IF(OR(MONTH(KS19&gt;=10),MONTH(KS19)&lt;=3),(HLOOKUP($KS$10,#REF!,MATCH(KK19,#REF!,0)+1,0)/(80+VLOOKUP($KS$10,#REF!,MATCH(MONTH(KS19),#REF!,0)+4,0))),(HLOOKUP($KS$10,#REF!,MATCH(KK19,#REF!,0)+1,0)/(75+VLOOKUP($KS$10,#REF!,MATCH(MONTH(KS19),#REF!,0)+4,0)))),IF((KK19="AN6-Y42/Y42C"),IF(OR(MONTH(KS19&gt;=10),MONTH(KS19)&lt;=3),(HLOOKUP($KS$10,#REF!,MATCH(KK19,#REF!,0)+1,0)/(80+VLOOKUP($KS$10,#REF!,MATCH(MONTH(KS19),#REF!,0)+4,0))),(HLOOKUP($KS$10,#REF!,MATCH(KK19,#REF!,0)+1,0)/(75+VLOOKUP($KS$10,#REF!,MATCH(MONTH(KS19),#REF!,0)+4,0)))),IF((KK19="AT5-Y46/Y46C"),IF(OR(MONTH(KS19&gt;=10),MONTH(KS19)&lt;=3),(HLOOKUP($KS$10,#REF!,MATCH(KK19,#REF!,0)+1,0)/(80+VLOOKUP($KS$10,#REF!,MATCH(MONTH(KS19),#REF!,0)+4,0))),(HLOOKUP($KS$10,#REF!,MATCH(KK19,#REF!,0)+1,0)/(75+VLOOKUP($KS$10,#REF!,MATCH(MONTH(KS19),#REF!,0)+4,0)))),0)))</f>
        <v>#REF!</v>
      </c>
      <c r="KX19" s="38">
        <f>IFERROR(INDEX(База!$F:$F,MATCH(KR19&amp;KS19&amp;KV$12,INDEX(База!$A:$A,0),0)),IFERROR(INDEX(База!$F:$F,MATCH(KR19&amp;KS19&amp;KV$12,База!$M:$M,0)),"-" ))</f>
        <v>37</v>
      </c>
      <c r="KY19" s="38">
        <v>37</v>
      </c>
      <c r="KZ19" s="38">
        <f t="shared" si="94"/>
        <v>0</v>
      </c>
      <c r="LA19" s="38">
        <v>0</v>
      </c>
      <c r="LB19" s="52">
        <f t="shared" si="95"/>
        <v>1</v>
      </c>
      <c r="LC19" s="119"/>
      <c r="LD19" s="31" t="s">
        <v>142</v>
      </c>
      <c r="LE19" s="43">
        <v>46159</v>
      </c>
      <c r="LF19" s="44" t="str">
        <f t="shared" si="96"/>
        <v>ВС</v>
      </c>
      <c r="LG19" s="44">
        <f>IFERROR(INDEX(База!$B:$B,MATCH(LD19&amp;LE19&amp;LJ$12,INDEX(База!$A:$A,0),0)),IFERROR(INDEX(База!$B:$B,MATCH(LD19&amp;LE19&amp;LJ$12,База!$M:$M,0)),"-" ))</f>
        <v>48</v>
      </c>
      <c r="LH19" s="33">
        <f t="shared" si="97"/>
        <v>20</v>
      </c>
      <c r="LI19" s="33">
        <f t="shared" si="98"/>
        <v>-9</v>
      </c>
      <c r="LJ19" s="44">
        <f>IFERROR(INDEX(База!$L:$L,MATCH(LD19&amp;LE19&amp;LJ$12,INDEX(База!$A:$A,0),0)),IFERROR(INDEX(База!$L:$L,MATCH(LD19&amp;LE19&amp;LJ$12,База!$M:$M,0)),"-" ))</f>
        <v>48</v>
      </c>
      <c r="LK19" s="79" t="str">
        <f>IF(LG19&lt;=$D$7,IFERROR(VLOOKUP(LI19,#REF!,LH19+1,0),"-"),IF(LG19&lt;=$D$8,IFERROR(VLOOKUP(LI19,#REF!,LH19+1,0),"-"),IF(LG19&lt;=$D$9,IFERROR(VLOOKUP(LI19,#REF!,LH19+1,0),"-"),0)))</f>
        <v>-</v>
      </c>
      <c r="LL19" s="44">
        <f>IFERROR(INDEX(База!$F:$F,MATCH(LD19&amp;LE19&amp;LJ$12,INDEX(База!$A:$A,0),0)),IFERROR(INDEX(База!$F:$F,MATCH(LD19&amp;LE19&amp;LJ$12,База!$M:$M,0)),"-" ))</f>
        <v>43</v>
      </c>
      <c r="LM19" s="44">
        <v>43</v>
      </c>
      <c r="LN19" s="44">
        <f t="shared" si="99"/>
        <v>0</v>
      </c>
      <c r="LO19" s="44">
        <v>0</v>
      </c>
      <c r="LP19" s="62">
        <f t="shared" si="100"/>
        <v>0.89583333333333337</v>
      </c>
      <c r="LR19" s="31" t="s">
        <v>143</v>
      </c>
      <c r="LS19" s="43">
        <v>46159</v>
      </c>
      <c r="LT19" s="46" t="str">
        <f t="shared" si="101"/>
        <v>ВС</v>
      </c>
      <c r="LU19" s="46">
        <f>IFERROR(INDEX(База!$B:$B,MATCH(LR19&amp;LS19&amp;LV$12,INDEX(База!$A:$A,0),0)),IFERROR(INDEX(База!$B:$B,MATCH(LR19&amp;LS19&amp;LV$12,База!$M:$M,0)),"-" ))</f>
        <v>48</v>
      </c>
      <c r="LV19" s="46">
        <f>IFERROR(INDEX(База!$L:$L,MATCH(LR19&amp;LS19&amp;LV$12,INDEX(База!$A:$A,0),0)),IFERROR(INDEX(База!$L:$L,MATCH(LR19&amp;LS19&amp;LV$12,База!$M:$M,0)),"-" ))</f>
        <v>48</v>
      </c>
      <c r="LW19" s="46" t="str">
        <f>IF(LU19&lt;=$D$7,IFERROR(VLOOKUP(LI19,#REF!,LH19+1,0),"-"),IF(LU19&lt;=$D$8,IFERROR(VLOOKUP(LI19,#REF!,LH19+1,0),"-"),IF(LU19&lt;=$D$9,IFERROR(VLOOKUP(LI19,#REF!,LH19+1,0),"-"),0)))</f>
        <v>-</v>
      </c>
      <c r="LX19" s="46">
        <f>IFERROR(INDEX(База!$F:$F,MATCH(LR19&amp;LS19&amp;LV$12,INDEX(База!$A:$A,0),0)),IFERROR(INDEX(База!$F:$F,MATCH(LR19&amp;LS19&amp;LV$12,База!$M:$M,0)),"-" ))</f>
        <v>30</v>
      </c>
      <c r="LY19" s="46">
        <v>30</v>
      </c>
      <c r="LZ19" s="46">
        <f t="shared" si="102"/>
        <v>0</v>
      </c>
      <c r="MA19" s="46">
        <v>0</v>
      </c>
      <c r="MB19" s="62">
        <f t="shared" si="103"/>
        <v>0.625</v>
      </c>
      <c r="MD19" s="11"/>
      <c r="MY19" s="6"/>
      <c r="MZ19" s="6"/>
      <c r="NA19" s="7"/>
      <c r="NB19" s="7"/>
      <c r="NC19" s="7"/>
      <c r="ND19" s="7"/>
      <c r="NE19" s="7"/>
      <c r="NF19" s="7"/>
      <c r="NG19" s="7"/>
      <c r="NH19" s="7"/>
      <c r="NU19" s="7"/>
      <c r="NV19" s="31" t="s">
        <v>124</v>
      </c>
      <c r="NW19" s="37">
        <v>46183</v>
      </c>
      <c r="NX19" s="38" t="str">
        <f t="shared" si="113"/>
        <v>СР</v>
      </c>
      <c r="NY19" s="38">
        <f>IFERROR(INDEX(База!$B:$B,MATCH(NV19&amp;NW19&amp;NZ$12,INDEX(База!$A:$A,0),0)),IFERROR(INDEX(База!$B:$B,MATCH(NV19&amp;NW19&amp;NZ$12,База!$M:$M,0)),"-" ))</f>
        <v>35</v>
      </c>
      <c r="NZ19" s="41">
        <f>IFERROR(INDEX(База!$L:$L,MATCH(NV19&amp;NW19&amp;NZ$12,INDEX(База!$A:$A,0),0)),IFERROR(INDEX(База!$L:$L,MATCH(NV19&amp;NW19&amp;NZ$12,База!$M:$M,0)),"-" ))</f>
        <v>35</v>
      </c>
      <c r="OA19" s="38">
        <f>IFERROR(IF(OB19="AN4-Y48/Y48",IF(OR(MONTH(NW19&gt;=10),MONTH(NW19)&lt;=3),(HLOOKUP($NW$10,#REF!,MATCH(OB19,#REF!,0)+1,0)/(80+VLOOKUP($NW$10,#REF!,MATCH(MONTH(NW19),#REF!,0)+4,0))),(HLOOKUP($NW$10,#REF!,MATCH(OB19,#REF!,0)+1,0)/(75+VLOOKUP($NW$10,#REF!,MATCH(MONTH(NW19),#REF!,0)+4,0)))),IF((OB19="AN6-Y42/Y42C"),IF(OR(MONTH(NW19&gt;=10),MONTH(NW19)&lt;=3),(HLOOKUP($NW$10,#REF!,MATCH(OB19,#REF!,0)+1,0)/(80+VLOOKUP($NW$10,#REF!,MATCH(MONTH(NW19),#REF!,0)+4,0))),(HLOOKUP($NW$10,#REF!,MATCH(OB19,#REF!,0)+1,0)/(75+VLOOKUP($NW$10,#REF!,MATCH(MONTH(NW19),#REF!,0)+4,0)))),IF((OB19="AT5-Y46/Y46C"),IF(OR(MONTH(NW19&gt;=10),MONTH(NW19)&lt;=3),(HLOOKUP($NW$10,#REF!,MATCH(OB19,#REF!,0)+1,0)/(80+VLOOKUP($NW$10,#REF!,MATCH(MONTH(NW19),#REF!,0)+4,0))),(HLOOKUP($NW$10,#REF!,MATCH(OB19,#REF!,0)+1,0)/(75+VLOOKUP($NW$10,#REF!,MATCH(MONTH(NW19),#REF!,0)+4,0)))),0))),NY19)</f>
        <v>35</v>
      </c>
      <c r="OB19" s="85" t="str">
        <f>IFERROR(INDEX(База!$K:$K,MATCH(NV19&amp;NW19&amp;NZ$12,INDEX(База!$A:$A,0),0)),IFERROR(INDEX(База!$K:$K,MATCH(NV19&amp;NW19&amp;NZ$12,База!$M:$M,0)),"-" ))</f>
        <v>AT5-Y46/Y46C</v>
      </c>
      <c r="OC19" s="38">
        <f>IFERROR(INDEX(База!$F:$F,MATCH(NV19&amp;NW19&amp;NZ$12,INDEX(База!$A:$A,0),0)),IFERROR(INDEX(База!$F:$F,MATCH(NV19&amp;NW19&amp;NZ$12,База!$M:$M,0)),"-" ))</f>
        <v>22</v>
      </c>
      <c r="OD19" s="38">
        <v>22</v>
      </c>
      <c r="OE19" s="38">
        <f t="shared" si="114"/>
        <v>0</v>
      </c>
      <c r="OF19" s="38">
        <v>0</v>
      </c>
      <c r="OG19" s="52">
        <f t="shared" si="115"/>
        <v>0.62857142857142856</v>
      </c>
      <c r="OH19" s="7"/>
      <c r="OI19" s="31" t="s">
        <v>125</v>
      </c>
      <c r="OJ19" s="37">
        <f t="shared" si="116"/>
        <v>46183</v>
      </c>
      <c r="OK19" s="38" t="str">
        <f t="shared" si="117"/>
        <v>СР</v>
      </c>
      <c r="OL19" s="38">
        <f>IFERROR(INDEX(База!$B:$B,MATCH(OI19&amp;OJ19&amp;OM$12,INDEX(База!$A:$A,0),0)),IFERROR(INDEX(База!$B:$B,MATCH(OI19&amp;OJ19&amp;OM$12,База!$M:$M,0)),"-" ))</f>
        <v>35</v>
      </c>
      <c r="OM19" s="41">
        <f>IFERROR(INDEX(База!$L:$L,MATCH(OI19&amp;OJ19&amp;OM$12,INDEX(База!$A:$A,0),0)),IFERROR(INDEX(База!$L:$L,MATCH(OI19&amp;OJ19&amp;OM$12,База!$M:$M,0)),"-" ))</f>
        <v>35</v>
      </c>
      <c r="ON19" s="38">
        <f>IFERROR(IF(OB19="AN4-Y48/Y48",IF(OR(MONTH(OJ19&gt;=10),MONTH(OJ19)&lt;=3),(HLOOKUP($OJ$10,#REF!,MATCH(OB19,#REF!,0)+1,0)/(80+VLOOKUP($OJ$10,#REF!,MATCH(MONTH(OJ19),#REF!,0)+4,0))),(HLOOKUP($OJ$10,#REF!,MATCH(OB19,#REF!,0)+1,0)/(75+VLOOKUP($OJ$10,#REF!,MATCH(MONTH(OJ19),#REF!,0)+4,0)))),IF((OB19="AN6-Y42/Y42C"),IF(OR(MONTH(OJ19&gt;=10),MONTH(OJ19)&lt;=3),(HLOOKUP($OJ$10,#REF!,MATCH(OB19,#REF!,0)+1,0)/(80+VLOOKUP($OJ$10,#REF!,MATCH(MONTH(OJ19),#REF!,0)+4,0))),(HLOOKUP($OJ$10,#REF!,MATCH(OB19,#REF!,0)+1,0)/(75+VLOOKUP($OJ$10,#REF!,MATCH(MONTH(OJ19),#REF!,0)+4,0)))),IF((OB19="AT5-Y46/Y46C"),IF(OR(MONTH(OJ19&gt;=10),MONTH(OJ19)&lt;=3),(HLOOKUP($OJ$10,#REF!,MATCH(OB19,#REF!,0)+1,0)/(80+VLOOKUP($OJ$10,#REF!,MATCH(MONTH(OJ19),#REF!,0)+4,0))),(HLOOKUP($OJ$10,#REF!,MATCH(OB19,#REF!,0)+1,0)/(75+VLOOKUP($OJ$10,#REF!,MATCH(MONTH(OJ19),#REF!,0)+4,0)))),0))),OL19)</f>
        <v>35</v>
      </c>
      <c r="OO19" s="38">
        <f>IFERROR(INDEX(База!$F:$F,MATCH(OI19&amp;OJ19&amp;OM$12,INDEX(База!$A:$A,0),0)),IFERROR(INDEX(База!$F:$F,MATCH(OI19&amp;OJ19&amp;OM$12,База!$M:$M,0)),"-" ))</f>
        <v>33</v>
      </c>
      <c r="OP19" s="38">
        <v>32</v>
      </c>
      <c r="OQ19" s="38">
        <f t="shared" si="118"/>
        <v>1</v>
      </c>
      <c r="OR19" s="38">
        <v>0</v>
      </c>
      <c r="OS19" s="52">
        <f t="shared" si="119"/>
        <v>0.94285714285714284</v>
      </c>
      <c r="OU19" s="31" t="s">
        <v>309</v>
      </c>
      <c r="OV19" s="43">
        <v>46212</v>
      </c>
      <c r="OW19" s="46" t="str">
        <f t="shared" si="127"/>
        <v>ЧТ</v>
      </c>
      <c r="OX19" s="46">
        <f>IFERROR(INDEX(База!$B:$B,MATCH(OU19&amp;OV19&amp;OY$12,INDEX(База!$A:$A,0),0)),IFERROR(INDEX(База!$B:$B,MATCH(OU19&amp;OV19&amp;OY$12,База!$M:$M,0)),"-" ))</f>
        <v>36</v>
      </c>
      <c r="OY19" s="46">
        <f>IFERROR(INDEX(База!$L:$L,MATCH(OU19&amp;OV19&amp;OY$12,INDEX(База!$A:$A,0),0)),IFERROR(INDEX(База!$L:$L,MATCH(OU19&amp;OV19&amp;OY$12,База!$M:$M,0)),"-" ))</f>
        <v>36</v>
      </c>
      <c r="OZ19" s="46">
        <f>IFERROR(INDEX(База!$F:$F,MATCH(OU19&amp;OV19&amp;OY$12,INDEX(База!$A:$A,0),0)),IFERROR(INDEX(База!$F:$F,MATCH(OU19&amp;OV19&amp;OY$12,База!$M:$M,0)),"-" ))</f>
        <v>12</v>
      </c>
      <c r="PA19" s="46">
        <v>12</v>
      </c>
      <c r="PB19" s="46">
        <f t="shared" si="128"/>
        <v>0</v>
      </c>
      <c r="PC19" s="46">
        <v>0</v>
      </c>
      <c r="PD19" s="62">
        <f t="shared" si="129"/>
        <v>0.33333333333333331</v>
      </c>
      <c r="PE19" s="6"/>
      <c r="PF19" s="31" t="s">
        <v>312</v>
      </c>
      <c r="PG19" s="43">
        <v>46212</v>
      </c>
      <c r="PH19" s="46" t="str">
        <f t="shared" si="130"/>
        <v>ЧТ</v>
      </c>
      <c r="PI19" s="46">
        <f>IFERROR(INDEX(База!$B:$B,MATCH(PF19&amp;PG19&amp;PJ$12,INDEX(База!$A:$A,0),0)),IFERROR(INDEX(База!$B:$B,MATCH(PF19&amp;PG19&amp;PJ$12,База!$M:$M,0)),"-" ))</f>
        <v>38</v>
      </c>
      <c r="PJ19" s="46">
        <f>IFERROR(INDEX(База!$L:$L,MATCH(PF19&amp;PG19&amp;PJ$12,INDEX(База!$A:$A,0),0)),IFERROR(INDEX(База!$L:$L,MATCH(PF19&amp;PG19&amp;PJ$12,База!$M:$M,0)),"-" ))</f>
        <v>38</v>
      </c>
      <c r="PK19" s="46">
        <f>IFERROR(INDEX(База!$F:$F,MATCH(PF19&amp;PG19&amp;PJ$12,INDEX(База!$A:$A,0),0)),IFERROR(INDEX(База!$F:$F,MATCH(PF19&amp;PG19&amp;PJ$12,База!$M:$M,0)),"-" ))</f>
        <v>20</v>
      </c>
      <c r="PL19" s="46">
        <v>20</v>
      </c>
      <c r="PM19" s="46">
        <f t="shared" si="131"/>
        <v>0</v>
      </c>
      <c r="PN19" s="46">
        <v>0</v>
      </c>
      <c r="PO19" s="62">
        <f t="shared" si="132"/>
        <v>0.52631578947368418</v>
      </c>
      <c r="PQ19" s="31" t="s">
        <v>329</v>
      </c>
      <c r="PR19" s="43">
        <v>46184</v>
      </c>
      <c r="PS19" s="46" t="str">
        <f t="shared" si="120"/>
        <v>ЧТ</v>
      </c>
      <c r="PT19" s="46">
        <f>IFERROR(INDEX(База!$B:$B,MATCH(PQ19&amp;PR19&amp;PU$12,INDEX(База!$A:$A,0),0)),IFERROR(INDEX(База!$B:$B,MATCH(PQ19&amp;PR19&amp;PU$12,База!$M:$M,0)),"-" ))</f>
        <v>39</v>
      </c>
      <c r="PU19" s="46">
        <f>IFERROR(INDEX(База!$L:$L,MATCH(PQ19&amp;PR19&amp;PU$12,INDEX(База!$A:$A,0),0)),IFERROR(INDEX(База!$L:$L,MATCH(PQ19&amp;PR19&amp;PU$12,База!$M:$M,0)),"-" ))</f>
        <v>39</v>
      </c>
      <c r="PV19" s="46">
        <f>IFERROR(INDEX(База!$F:$F,MATCH(PQ19&amp;PR19&amp;PU$12,INDEX(База!$A:$A,0),0)),IFERROR(INDEX(База!$F:$F,MATCH(PQ19&amp;PR19&amp;OY$12,База!$M:$M,0)),"-" ))</f>
        <v>15</v>
      </c>
      <c r="PW19" s="46">
        <v>15</v>
      </c>
      <c r="PX19" s="46">
        <f t="shared" si="121"/>
        <v>0</v>
      </c>
      <c r="PY19" s="46">
        <v>3</v>
      </c>
      <c r="PZ19" s="62">
        <f t="shared" si="122"/>
        <v>0.38461538461538464</v>
      </c>
      <c r="QA19" s="7"/>
      <c r="QB19" s="31" t="s">
        <v>332</v>
      </c>
      <c r="QC19" s="43">
        <v>46185</v>
      </c>
      <c r="QD19" s="46" t="str">
        <f t="shared" si="123"/>
        <v>ПТ</v>
      </c>
      <c r="QE19" s="46">
        <f>IFERROR(INDEX(База!$B:$B,MATCH(QB19&amp;QC19&amp;QF$12,INDEX(База!$A:$A,0),0)),IFERROR(INDEX(База!$B:$B,MATCH(QB19&amp;QC19&amp;QF$12,База!$M:$M,0)),"-" ))</f>
        <v>43</v>
      </c>
      <c r="QF19" s="46">
        <f>IFERROR(INDEX(База!$L:$L,MATCH(QB19&amp;QC19&amp;QF$12,INDEX(База!$A:$A,0),0)),IFERROR(INDEX(База!$L:$L,MATCH(QB19&amp;QC19&amp;QF$12,База!$M:$M,0)),"-" ))</f>
        <v>43</v>
      </c>
      <c r="QG19" s="46">
        <f>IFERROR(INDEX(База!$F:$F,MATCH(QB19&amp;QC19&amp;QF$12,INDEX(База!$A:$A,0),0)),IFERROR(INDEX(База!$F:$F,MATCH(QB19&amp;QC19&amp;PJ$12,База!$M:$M,0)),"-" ))</f>
        <v>9</v>
      </c>
      <c r="QH19" s="46">
        <v>9</v>
      </c>
      <c r="QI19" s="46">
        <f t="shared" si="124"/>
        <v>0</v>
      </c>
      <c r="QJ19" s="46">
        <v>0</v>
      </c>
      <c r="QK19" s="62">
        <f t="shared" si="125"/>
        <v>0.20930232558139536</v>
      </c>
      <c r="QL19" s="10"/>
    </row>
    <row r="20" spans="1:454" ht="12.75" customHeight="1" x14ac:dyDescent="0.25">
      <c r="A20" s="31" t="s">
        <v>78</v>
      </c>
      <c r="B20" s="85" t="s">
        <v>80</v>
      </c>
      <c r="C20" s="42">
        <v>46166</v>
      </c>
      <c r="D20" s="47" t="str">
        <f t="shared" si="0"/>
        <v>ВС</v>
      </c>
      <c r="E20" s="47">
        <f>IFERROR(INDEX(База!$B:$B,MATCH(B20&amp;C20&amp;$F$12,INDEX(База!$A:$A,0),0)),IFERROR(INDEX(База!$B:$B,MATCH(B20&amp;C20&amp;$F$12,База!$M:$M,0)),"-" ))</f>
        <v>46</v>
      </c>
      <c r="F20" s="46">
        <f>IFERROR(INDEX(База!$L:$L,MATCH(B20&amp;C20&amp;$F$12,INDEX(База!$A:$A,0),0)),IFERROR(INDEX(База!$L:$L,MATCH(B20&amp;C20&amp;$F$12,База!$M:$M,0)),"-" ))</f>
        <v>46</v>
      </c>
      <c r="G20" s="56">
        <f t="shared" si="1"/>
        <v>-2</v>
      </c>
      <c r="H20" s="56">
        <f t="shared" si="2"/>
        <v>-2</v>
      </c>
      <c r="I20" s="11">
        <f t="shared" si="3"/>
        <v>21</v>
      </c>
      <c r="J20" s="47" t="str">
        <f>IF(E20&lt;=$D$7,IFERROR(VLOOKUP(G20,#REF!,I20+1,0),"-"),IF(E20&lt;=$D$8,IFERROR(VLOOKUP(G20,#REF!,I20+1,0),"-"),IF(E20&lt;=$D$9,IFERROR(VLOOKUP(G20,#REF!,I20+1,0),"-"))))</f>
        <v>-</v>
      </c>
      <c r="K20" s="47">
        <f>IFERROR(INDEX(База!$F:$F,MATCH(B20&amp;C20&amp;$F$12,INDEX(База!$A:$A,0),0)),IFERROR(INDEX(База!$F:$F,MATCH(B20&amp;C20&amp;$F$12,База!$M:$M,0)),"-" ))</f>
        <v>41</v>
      </c>
      <c r="L20" s="41">
        <v>41</v>
      </c>
      <c r="M20" s="47">
        <f t="shared" si="4"/>
        <v>0</v>
      </c>
      <c r="N20" s="41">
        <v>3</v>
      </c>
      <c r="O20" s="51">
        <f t="shared" si="5"/>
        <v>0.89130434782608692</v>
      </c>
      <c r="Q20" s="64" t="s">
        <v>81</v>
      </c>
      <c r="R20" s="42">
        <v>46166</v>
      </c>
      <c r="S20" s="54" t="str">
        <f t="shared" si="7"/>
        <v>ВС</v>
      </c>
      <c r="T20" s="54">
        <f>IFERROR(INDEX(База!$B:$B,MATCH(Q20&amp;R20&amp;$U$12,INDEX(База!$A:$A,0),0)),IFERROR(INDEX(База!$B:$B,MATCH(Q20&amp;R20&amp;$U$12,База!$M:$M,0)),"-" ))</f>
        <v>46</v>
      </c>
      <c r="U20" s="46">
        <f>IFERROR(INDEX(База!$L:$L,MATCH(Q20&amp;R20&amp;$U$12,INDEX(База!$A:$A,0),0)),IFERROR(INDEX(База!$L:$L,MATCH(Q20&amp;R20&amp;$U$12,База!$M:$M,0)),"-" ))</f>
        <v>46</v>
      </c>
      <c r="V20" s="54" t="str">
        <f>IF(E20&lt;=$D$7,IFERROR(VLOOKUP(H20,#REF!,I20+1,0),"-"),IF(E20&lt;=$D$8,IFERROR(VLOOKUP(H20,#REF!,I20+1,0),"-"),IF(E20&lt;=$D$9,IFERROR(VLOOKUP(H20,#REF!,I20+1,0),"-"),0)))</f>
        <v>-</v>
      </c>
      <c r="W20" s="54">
        <f>IFERROR(INDEX(База!$F:$F,MATCH(Q20&amp;R20&amp;$U$12,INDEX(База!$A:$A,0),0)),IFERROR(INDEX(База!$F:$F,MATCH(Q20&amp;R20&amp;$U$12,База!$M:$M,0)),"-" ))</f>
        <v>39</v>
      </c>
      <c r="X20" s="41">
        <v>39</v>
      </c>
      <c r="Y20" s="41">
        <f t="shared" si="8"/>
        <v>0</v>
      </c>
      <c r="Z20" s="41">
        <v>0</v>
      </c>
      <c r="AA20" s="51">
        <f t="shared" si="9"/>
        <v>0.84782608695652173</v>
      </c>
      <c r="AB20" s="118"/>
      <c r="AC20" s="64" t="s">
        <v>82</v>
      </c>
      <c r="AD20" s="42">
        <v>46166</v>
      </c>
      <c r="AE20" s="41" t="str">
        <f t="shared" si="10"/>
        <v>ВС</v>
      </c>
      <c r="AF20" s="41">
        <f>IFERROR(INDEX(База!$B:$B,MATCH(AC20&amp;AD20&amp;AG$12,INDEX(База!$A:$A,0),0)),IFERROR(INDEX(База!$B:$B,MATCH(AC20&amp;AD20&amp;AG$12,База!$M:$M,0)),"-" ))</f>
        <v>46</v>
      </c>
      <c r="AG20" s="46">
        <f>IFERROR(INDEX(База!$L:$L,MATCH(AC20&amp;AD20&amp;AG$12,INDEX(База!$A:$A,0),0)),IFERROR(INDEX(База!$L:$L,MATCH(AC20&amp;AD20&amp;AG$12,База!$M:$M,0)),"-" ))</f>
        <v>46</v>
      </c>
      <c r="AH20" s="41">
        <f>IFERROR(INDEX(База!$F:$F,MATCH(AC20&amp;AD20&amp;AG$12,INDEX(База!$A:$A,0),0)),IFERROR(INDEX(База!$F:$F,MATCH(AC20&amp;AD20&amp;AG$12,База!$M:$M,0)),"-" ))</f>
        <v>45</v>
      </c>
      <c r="AI20" s="41">
        <v>45</v>
      </c>
      <c r="AJ20" s="41">
        <f t="shared" si="11"/>
        <v>0</v>
      </c>
      <c r="AK20" s="41">
        <v>0</v>
      </c>
      <c r="AL20" s="51">
        <f t="shared" si="12"/>
        <v>0.97826086956521741</v>
      </c>
      <c r="AN20" s="64" t="s">
        <v>83</v>
      </c>
      <c r="AO20" s="48">
        <f t="shared" si="13"/>
        <v>46167</v>
      </c>
      <c r="AP20" s="38" t="str">
        <f t="shared" si="14"/>
        <v>ПН</v>
      </c>
      <c r="AQ20" s="38">
        <f>IFERROR(INDEX(База!$B:$B,MATCH(AN20&amp;AO20&amp;AR$12,INDEX(База!$A:$A,0),0)),IFERROR(INDEX(База!$B:$B,MATCH(AN20&amp;AO20&amp;AR$12,База!$M:$M,0)),"-" ))</f>
        <v>46</v>
      </c>
      <c r="AR20" s="46">
        <f>IFERROR(INDEX(База!$L:$L,MATCH(AN20&amp;AO20&amp;AR$12,INDEX(База!$A:$A,0),0)),IFERROR(INDEX(База!$L:$L,MATCH(AN20&amp;AO20&amp;AR$12,База!$M:$M,0)),"-" ))</f>
        <v>46</v>
      </c>
      <c r="AS20" s="38">
        <f>IFERROR(INDEX(База!$F:$F,MATCH(AN20&amp;AO20&amp;AR$12,INDEX(База!$A:$A,0),0)),IFERROR(INDEX(База!$F:$F,MATCH(AN20&amp;AO20&amp;AR$12,База!$M:$M,0)),"-" ))</f>
        <v>38</v>
      </c>
      <c r="AT20" s="38">
        <v>38</v>
      </c>
      <c r="AU20" s="38">
        <f t="shared" si="15"/>
        <v>0</v>
      </c>
      <c r="AV20" s="38">
        <v>3</v>
      </c>
      <c r="AW20" s="52">
        <f t="shared" si="16"/>
        <v>0.82608695652173914</v>
      </c>
      <c r="AX20" s="6"/>
      <c r="AY20" s="31" t="s">
        <v>86</v>
      </c>
      <c r="AZ20" s="48">
        <v>46170</v>
      </c>
      <c r="BA20" s="38" t="str">
        <f t="shared" si="17"/>
        <v>ЧТ</v>
      </c>
      <c r="BB20" s="38">
        <f>IFERROR(INDEX(База!$B:$B,MATCH(AY20&amp;AZ20&amp;BC$12,INDEX(База!$A:$A,0),0)),IFERROR(INDEX(База!$B:$B,MATCH(AY20&amp;AZ20&amp;BC$12,База!$M:$M,0)),"-" ))</f>
        <v>46</v>
      </c>
      <c r="BC20" s="46">
        <f>IFERROR(INDEX(База!$L:$L,MATCH(AY20&amp;AZ20&amp;BC$12,INDEX(База!$A:$A,0),0)),IFERROR(INDEX(База!$L:$L,MATCH(AY20&amp;AZ20&amp;BC$12,База!$M:$M,0)),"-" ))</f>
        <v>46</v>
      </c>
      <c r="BD20" s="38">
        <f>IFERROR(INDEX(База!$F:$F,MATCH(AY20&amp;AZ20&amp;BC$12,INDEX(База!$A:$A,0),0)),IFERROR(INDEX(База!$F:$F,MATCH(AY20&amp;AZ20&amp;BC$12,База!$M:$M,0)),"-" ))</f>
        <v>38</v>
      </c>
      <c r="BE20" s="38">
        <v>34</v>
      </c>
      <c r="BF20" s="38">
        <f t="shared" si="18"/>
        <v>4</v>
      </c>
      <c r="BG20" s="38">
        <v>2</v>
      </c>
      <c r="BH20" s="52">
        <f t="shared" si="19"/>
        <v>0.82608695652173914</v>
      </c>
      <c r="BJ20" s="31" t="s">
        <v>87</v>
      </c>
      <c r="BK20" s="48">
        <v>46170</v>
      </c>
      <c r="BL20" s="38" t="str">
        <f t="shared" si="20"/>
        <v>ЧТ</v>
      </c>
      <c r="BM20" s="46">
        <f>IFERROR(INDEX(База!$L:$L,MATCH(BJ20&amp;BK20&amp;BM$12,INDEX(База!$A:$A,0),0)),IFERROR(INDEX(База!$L:$L,MATCH(BJ20&amp;BK20&amp;BM$12,База!$M:$M,0)),"-" ))</f>
        <v>46</v>
      </c>
      <c r="BN20" s="38">
        <f>IFERROR(INDEX(База!$B:$B,MATCH(BJ20&amp;BK20&amp;BM$12,INDEX(База!$A:$A,0),0)),IFERROR(INDEX(База!$B:$B,MATCH(BJ20&amp;BK20&amp;BM$12,База!$M:$M,0)),"-" ))</f>
        <v>46</v>
      </c>
      <c r="BO20" s="38">
        <f>IFERROR(INDEX(База!$F:$F,MATCH(BJ20&amp;BK20&amp;BM$12,INDEX(База!$A:$A,0),0)),IFERROR(INDEX(База!$F:$F,MATCH(BJ20&amp;BK20&amp;BM$12,База!$M:$M,0)),"-" ))</f>
        <v>30</v>
      </c>
      <c r="BP20" s="38">
        <v>25</v>
      </c>
      <c r="BQ20" s="38">
        <f t="shared" si="21"/>
        <v>5</v>
      </c>
      <c r="BR20" s="38">
        <v>10</v>
      </c>
      <c r="BS20" s="52">
        <f t="shared" si="22"/>
        <v>0.65217391304347827</v>
      </c>
      <c r="BT20" s="74"/>
      <c r="BU20" s="31" t="s">
        <v>92</v>
      </c>
      <c r="BV20" s="45">
        <v>46166</v>
      </c>
      <c r="BW20" s="58" t="str">
        <f t="shared" si="23"/>
        <v>ВС</v>
      </c>
      <c r="BX20" s="58">
        <f>IFERROR(INDEX(База!$B:$B,MATCH(BU20&amp;BV20&amp;BY$12,INDEX(База!$A:$A,0),0)),IFERROR(INDEX(База!$B:$B,MATCH(BU20&amp;BV20&amp;BY$12,База!$M:$M,0)),"-" ))</f>
        <v>44</v>
      </c>
      <c r="BY20" s="58">
        <f>IFERROR(INDEX(База!$L:$L,MATCH(BU20&amp;BV20&amp;BY$12,INDEX(База!$A:$A,0),0)),IFERROR(INDEX(База!$L:$L,MATCH(BU20&amp;BV20&amp;BY$12,База!$M:$M,0)),"-" ))</f>
        <v>44</v>
      </c>
      <c r="BZ20" s="58" t="str">
        <f>IF(BX20&lt;=$D$7,IFERROR(VLOOKUP(CA20,#REF!,CB20+1,0),"-"),IF(BX20&lt;=$D$8,IFERROR(VLOOKUP(CA20,#REF!,CB20+1,0),"-"),IF(BX20&lt;=$D$9,IFERROR(VLOOKUP(CA20,#REF!,CB20+1,0),"-"),0)))</f>
        <v>-</v>
      </c>
      <c r="CA20" s="58">
        <f t="shared" si="24"/>
        <v>-2</v>
      </c>
      <c r="CB20" s="58">
        <f t="shared" si="25"/>
        <v>21</v>
      </c>
      <c r="CC20" s="58">
        <f>IFERROR(INDEX(База!$F:$F,MATCH(BU20&amp;BV20&amp;BY$12,INDEX(База!$A:$A,0),0)),IFERROR(INDEX(База!$F:$F,MATCH(BU20&amp;BV20&amp;BY$12,База!$M:$M,0)),"-" ))</f>
        <v>39</v>
      </c>
      <c r="CD20" s="38">
        <v>39</v>
      </c>
      <c r="CE20" s="58">
        <f t="shared" si="26"/>
        <v>0</v>
      </c>
      <c r="CF20" s="38">
        <v>1</v>
      </c>
      <c r="CG20" s="52">
        <f t="shared" si="27"/>
        <v>0.88636363636363635</v>
      </c>
      <c r="CI20" s="31" t="s">
        <v>93</v>
      </c>
      <c r="CJ20" s="48">
        <f t="shared" si="28"/>
        <v>46166</v>
      </c>
      <c r="CK20" s="60" t="str">
        <f t="shared" si="29"/>
        <v>ВС</v>
      </c>
      <c r="CL20" s="38">
        <f>IFERROR(INDEX(База!$B:$B,MATCH(CI20&amp;CJ20&amp;CM$12,INDEX(База!$A:$A,0),0)),IFERROR(INDEX(База!$B:$B,MATCH(CI20&amp;CJ20&amp;CM$12,База!$M:$M,0)),"-" ))</f>
        <v>44</v>
      </c>
      <c r="CM20" s="46">
        <f>IFERROR(INDEX(База!$L:$L,MATCH(CI20&amp;CJ20&amp;CM$12,INDEX(База!$A:$A,0),0)),IFERROR(INDEX(База!$L:$L,MATCH(CI20&amp;CJ20&amp;CM$12,База!$M:$M,0)),"-" ))</f>
        <v>44</v>
      </c>
      <c r="CN20" s="60" t="str">
        <f>IF(BX20&lt;=$D$7,IFERROR(VLOOKUP(CA20,#REF!,CB20+1,0),"-"),IF(BX20&lt;=$D$8,IFERROR(VLOOKUP(CA20,#REF!,CB20+1,0),"-"),IF(BX20&lt;=$D$9,IFERROR(VLOOKUP(CA20,#REF!,CB20+1,0),"-"),0)))</f>
        <v>-</v>
      </c>
      <c r="CO20" s="38">
        <f>IFERROR(INDEX(База!$F:$F,MATCH(CI20&amp;CJ20&amp;CM$12,INDEX(База!$A:$A,0),0)),IFERROR(INDEX(База!$F:$F,MATCH(CI20&amp;CJ20&amp;CM$12,База!$M:$M,0)),"-" ))</f>
        <v>36</v>
      </c>
      <c r="CP20" s="38">
        <v>36</v>
      </c>
      <c r="CQ20" s="38">
        <f t="shared" si="30"/>
        <v>0</v>
      </c>
      <c r="CR20" s="38">
        <v>1</v>
      </c>
      <c r="CS20" s="52">
        <f t="shared" si="31"/>
        <v>0.81818181818181823</v>
      </c>
      <c r="CT20" s="7"/>
      <c r="CU20" s="31" t="s">
        <v>138</v>
      </c>
      <c r="CV20" s="48">
        <v>46166</v>
      </c>
      <c r="CW20" s="60" t="str">
        <f t="shared" si="32"/>
        <v>ВС</v>
      </c>
      <c r="CX20" s="60">
        <f>IFERROR(INDEX(База!$B:$B,MATCH(CU20&amp;CV20&amp;CY$12,INDEX(База!$A:$A,0),0)),IFERROR(INDEX(База!$B:$B,MATCH(CU20&amp;CV20&amp;CY$12,База!$M:$M,0)),"-" ))</f>
        <v>44</v>
      </c>
      <c r="CY20" s="60">
        <f>IFERROR(INDEX(База!$L:$L,MATCH(CU20&amp;CV20&amp;CY$12,INDEX(База!$A:$A,0),0)),IFERROR(INDEX(База!$L:$L,MATCH(CU20&amp;CV20&amp;CY$12,База!$M:$M,0)),"-" ))</f>
        <v>44</v>
      </c>
      <c r="CZ20" s="60">
        <f>IFERROR(INDEX(База!$F:$F,MATCH(CU20&amp;CV20&amp;CY$12,INDEX(База!$A:$A,0),0)),IFERROR(INDEX(База!$F:$F,MATCH(CU20&amp;CV20&amp;CY$12,База!$M:$M,0)),"-" ))</f>
        <v>44</v>
      </c>
      <c r="DA20" s="60">
        <v>44</v>
      </c>
      <c r="DB20" s="60">
        <f t="shared" si="33"/>
        <v>0</v>
      </c>
      <c r="DC20" s="60">
        <v>0</v>
      </c>
      <c r="DD20" s="52">
        <f t="shared" si="34"/>
        <v>1</v>
      </c>
      <c r="DF20" s="31" t="s">
        <v>139</v>
      </c>
      <c r="DG20" s="48">
        <f t="shared" si="35"/>
        <v>46166</v>
      </c>
      <c r="DH20" s="60" t="str">
        <f t="shared" si="36"/>
        <v>ВС</v>
      </c>
      <c r="DI20" s="60">
        <f>IFERROR(INDEX(База!$B:$B,MATCH(DF20&amp;DG20&amp;DJ$12,INDEX(База!$A:$A,0),0)),IFERROR(INDEX(База!$B:$B,MATCH(DF20&amp;DG20&amp;DJ$12,База!$M:$M,0)),"-" ))</f>
        <v>44</v>
      </c>
      <c r="DJ20" s="46">
        <f>IFERROR(INDEX(База!$L:$L,MATCH(DF20&amp;DG20&amp;DJ$12,INDEX(База!$A:$A,0),0)),IFERROR(INDEX(База!$L:$L,MATCH(DF20&amp;DG20&amp;DJ$12,База!$M:$M,0)),"-" ))</f>
        <v>44</v>
      </c>
      <c r="DK20" s="60">
        <f>IFERROR(INDEX(База!$F:$F,MATCH(DF20&amp;DG20&amp;DJ$12,INDEX(База!$A:$A,0),0)),IFERROR(INDEX(База!$F:$F,MATCH(DF20&amp;DG20&amp;DJ$12,База!$M:$M,0)),"-" ))</f>
        <v>44</v>
      </c>
      <c r="DL20" s="60">
        <v>44</v>
      </c>
      <c r="DM20" s="60">
        <f t="shared" si="37"/>
        <v>0</v>
      </c>
      <c r="DN20" s="60">
        <v>0</v>
      </c>
      <c r="DO20" s="52">
        <f t="shared" si="38"/>
        <v>1</v>
      </c>
      <c r="DP20" s="7"/>
      <c r="DQ20" s="31" t="s">
        <v>84</v>
      </c>
      <c r="DR20" s="45">
        <v>46166</v>
      </c>
      <c r="DS20" s="44" t="str">
        <f t="shared" si="39"/>
        <v>ВС</v>
      </c>
      <c r="DT20" s="44">
        <f>IFERROR(INDEX(База!$B:$B,MATCH(DQ20&amp;DR20&amp;DU$12,INDEX(База!$A:$A,0),0)),IFERROR(INDEX(База!$B:$B,MATCH(DQ20&amp;DR20&amp;DU$12,База!$M:$M,0)),"-" ))</f>
        <v>46</v>
      </c>
      <c r="DU20" s="46">
        <f>IFERROR(INDEX(База!$L:$L,MATCH(DQ20&amp;DR20&amp;DU$12,INDEX(База!$A:$A,0),0)),IFERROR(INDEX(База!$L:$L,MATCH(DQ20&amp;DR20&amp;DU$12,База!$M:$M,0)),"-" ))</f>
        <v>46</v>
      </c>
      <c r="DV20" s="44">
        <f>IFERROR(INDEX(База!$F:$F,MATCH(DQ20&amp;DR20&amp;DU$12,INDEX(База!$A:$A,0),0)),IFERROR(INDEX(База!$F:$F,MATCH(DQ20&amp;DR20&amp;DU$12,База!$M:$M,0)),"-" ))</f>
        <v>41</v>
      </c>
      <c r="DW20" s="44">
        <v>41</v>
      </c>
      <c r="DX20" s="44">
        <f t="shared" si="40"/>
        <v>0</v>
      </c>
      <c r="DY20" s="44">
        <v>2</v>
      </c>
      <c r="DZ20" s="62">
        <f t="shared" si="41"/>
        <v>0.89130434782608692</v>
      </c>
      <c r="EA20" s="7"/>
      <c r="EB20" s="31" t="s">
        <v>85</v>
      </c>
      <c r="EC20" s="45">
        <f t="shared" si="42"/>
        <v>46166</v>
      </c>
      <c r="ED20" s="44" t="str">
        <f t="shared" si="43"/>
        <v>ВС</v>
      </c>
      <c r="EE20" s="44">
        <f>IFERROR(INDEX(База!$B:$B,MATCH(EB20&amp;EC20&amp;EF$12,INDEX(База!$A:$A,0),0)),IFERROR(INDEX(База!$B:$B,MATCH(EB20&amp;EC20&amp;EF$12,База!$M:$M,0)),"-" ))</f>
        <v>46</v>
      </c>
      <c r="EF20" s="46">
        <f>IFERROR(INDEX(База!$L:$L,MATCH(EB20&amp;EC20&amp;EF$12,INDEX(База!$A:$A,0),0)),IFERROR(INDEX(База!$L:$L,MATCH(EB20&amp;EC20&amp;EF$12,База!$M:$M,0)),"-" ))</f>
        <v>46</v>
      </c>
      <c r="EG20" s="44">
        <f>IFERROR(INDEX(База!$F:$F,MATCH(EB20&amp;EC20&amp;EF$12,INDEX(База!$A:$A,0),0)),IFERROR(INDEX(База!$F:$F,MATCH(EB20&amp;EC20&amp;EF$12,База!$M:$M,0)),"-" ))</f>
        <v>36</v>
      </c>
      <c r="EH20" s="44">
        <v>36</v>
      </c>
      <c r="EI20" s="44">
        <f t="shared" si="44"/>
        <v>0</v>
      </c>
      <c r="EJ20" s="44">
        <v>0</v>
      </c>
      <c r="EK20" s="62">
        <f t="shared" si="45"/>
        <v>0.78260869565217395</v>
      </c>
      <c r="EL20" s="119"/>
      <c r="EM20" s="85" t="s">
        <v>88</v>
      </c>
      <c r="EN20" s="48">
        <v>46162</v>
      </c>
      <c r="EO20" s="105" t="str">
        <f t="shared" si="46"/>
        <v>СР</v>
      </c>
      <c r="EP20" s="105">
        <f>IFERROR(INDEX(База!$B:$B,MATCH(EM20&amp;EN20&amp;ET$14,INDEX(База!$A:$A,0),0)),IFERROR(INDEX(База!$B:$B,MATCH(EM20&amp;EN20&amp;ET$13,База!$M:$M,0)),"-" ))</f>
        <v>117</v>
      </c>
      <c r="EQ20" s="106" t="str">
        <f>IF(EP20&lt;=$D$7,IFERROR(VLOOKUP(ES20,#REF!,ER20+1,0),"-"),IF(EP20&lt;=$D$8,IFERROR(VLOOKUP(ES20,#REF!,ER20+1,0),"-"),IF(EP20&lt;=$D$9,IFERROR(VLOOKUP(ES20,#REF!,ER20+1,0),"-"),0)))</f>
        <v>-</v>
      </c>
      <c r="ER20" s="107">
        <f t="shared" si="47"/>
        <v>21</v>
      </c>
      <c r="ES20" s="107">
        <f t="shared" si="48"/>
        <v>-6</v>
      </c>
      <c r="ET20" s="60">
        <f>IFERROR(INDEX(База!$L:$L,MATCH(EM20&amp;EN20&amp;ET$14,INDEX(База!$A:$A,0),0)),IFERROR(INDEX(База!$L:$L,MATCH(EM20&amp;EN20&amp;ET$13,База!$M:$M,0)),"-" ))</f>
        <v>114</v>
      </c>
      <c r="EU20" s="60">
        <f>IFERROR(INDEX(База!$L:$L,MATCH(FB20&amp;FC20&amp;EU$14,INDEX(База!$A:$A,0),0)),IFERROR(INDEX(База!$L:$L,MATCH(FB20&amp;FC20&amp;EU$13,База!$M:$M,0)),"-" ))</f>
        <v>117</v>
      </c>
      <c r="EV20" s="105">
        <f>IFERROR(INDEX(База!$F:$F,MATCH(EM20&amp;EN20&amp;ET$14,INDEX(База!$A:$A,0),0)),IFERROR(INDEX(База!$F:$F,MATCH(EM20&amp;EN20&amp;ET$13,База!$M:$M,0)),"-" ))</f>
        <v>102</v>
      </c>
      <c r="EW20" s="105">
        <v>102</v>
      </c>
      <c r="EX20" s="105">
        <f t="shared" si="49"/>
        <v>0</v>
      </c>
      <c r="EY20" s="105">
        <v>0</v>
      </c>
      <c r="EZ20" s="83">
        <f t="shared" si="50"/>
        <v>0.89473684210526316</v>
      </c>
      <c r="FB20" s="85" t="s">
        <v>89</v>
      </c>
      <c r="FC20" s="48">
        <v>46162</v>
      </c>
      <c r="FD20" s="105" t="str">
        <f t="shared" si="51"/>
        <v>СР</v>
      </c>
      <c r="FE20" s="105">
        <f>IFERROR(INDEX(База!$B:$B,MATCH(FB20&amp;FC20&amp;EU$14,INDEX(База!$A:$A,0),0)),IFERROR(INDEX(База!$B:$B,MATCH(FB20&amp;FC20&amp;EU$13,База!$M:$M,0)),"-" ))</f>
        <v>117</v>
      </c>
      <c r="FF20" s="106"/>
      <c r="FG20" s="105">
        <f>IFERROR(INDEX(База!$F:$F,MATCH(FB20&amp;FC20&amp;EU$14,INDEX(База!$A:$A,0),0)),IFERROR(INDEX(База!$F:$F,MATCH(FB20&amp;FC20&amp;EU$13,База!$M:$M,0)),"-" ))</f>
        <v>92</v>
      </c>
      <c r="FH20" s="105">
        <v>92</v>
      </c>
      <c r="FI20" s="105">
        <f t="shared" si="52"/>
        <v>0</v>
      </c>
      <c r="FJ20" s="105">
        <v>0</v>
      </c>
      <c r="FK20" s="83">
        <f t="shared" si="53"/>
        <v>0.78632478632478631</v>
      </c>
      <c r="FL20" s="7"/>
      <c r="FM20" s="31" t="s">
        <v>140</v>
      </c>
      <c r="FN20" s="48">
        <v>46183</v>
      </c>
      <c r="FO20" s="108" t="str">
        <f t="shared" si="54"/>
        <v>СР</v>
      </c>
      <c r="FP20" s="105">
        <f>IFERROR(INDEX(База!$B:$B,MATCH(FM32&amp;FN20&amp;FQ$12,INDEX(База!$A:$A,0),0)),IFERROR(INDEX(База!$B:$B,MATCH(FM32&amp;FN20&amp;FQ$12,База!$M:$M,0)),"-" ))</f>
        <v>117</v>
      </c>
      <c r="FQ20" s="60">
        <f>IFERROR(INDEX(База!$L:$L,MATCH(FM32&amp;FN20&amp;FQ$12,INDEX(База!$A:$A,0),0)),IFERROR(INDEX(База!$L:$L,MATCH(FM32&amp;FN20&amp;FQ$12,База!$M:$M,0)),"-" ))</f>
        <v>115</v>
      </c>
      <c r="FR20" s="105">
        <f>IFERROR(INDEX(База!$F:$F,MATCH(FM32&amp;FN20&amp;FQ$12,INDEX(База!$A:$A,0),0)),IFERROR(INDEX(База!$F:$F,MATCH(FM32&amp;FN20&amp;FQ$12,База!$M:$M,0)),"-" ))</f>
        <v>43</v>
      </c>
      <c r="FS20" s="108">
        <v>41</v>
      </c>
      <c r="FT20" s="107">
        <f t="shared" si="55"/>
        <v>24</v>
      </c>
      <c r="FU20" s="107">
        <f t="shared" si="56"/>
        <v>15</v>
      </c>
      <c r="FV20" s="108">
        <f t="shared" si="57"/>
        <v>2</v>
      </c>
      <c r="FW20" s="108">
        <v>-4</v>
      </c>
      <c r="FX20" s="109">
        <f t="shared" si="58"/>
        <v>0.37391304347826088</v>
      </c>
      <c r="FY20" s="7"/>
      <c r="FZ20" s="31" t="s">
        <v>141</v>
      </c>
      <c r="GA20" s="48">
        <f t="shared" si="59"/>
        <v>46183</v>
      </c>
      <c r="GB20" s="108" t="str">
        <f t="shared" si="60"/>
        <v>СР</v>
      </c>
      <c r="GC20" s="105">
        <f>IFERROR(INDEX(База!$B:$B,MATCH(FZ20&amp;GA20&amp;GD$12,INDEX(База!$A:$A,0),0)),IFERROR(INDEX(База!$B:$B,MATCH(FZ20&amp;GA20&amp;GD$12,База!$M:$M,0)),"-" ))</f>
        <v>117</v>
      </c>
      <c r="GD20" s="60">
        <f>IFERROR(INDEX(База!$L:$L,MATCH(FZ20&amp;GA20&amp;GD$12,INDEX(База!$A:$A,0),0)),IFERROR(INDEX(База!$L:$L,MATCH(FZ20&amp;GA20&amp;GD$12,База!$M:$M,0)),"-" ))</f>
        <v>115</v>
      </c>
      <c r="GE20" s="105">
        <f>IFERROR(INDEX(База!$F:$F,MATCH(FZ20&amp;GA20&amp;GD$12,INDEX(База!$A:$A,0),0)),IFERROR(INDEX(База!$F:$F,MATCH(FZ20&amp;GA20&amp;GD$12,База!$M:$M,0)),"-" ))</f>
        <v>60</v>
      </c>
      <c r="GF20" s="108">
        <v>59</v>
      </c>
      <c r="GG20" s="108">
        <f t="shared" si="61"/>
        <v>1</v>
      </c>
      <c r="GH20" s="108">
        <v>6</v>
      </c>
      <c r="GI20" s="109">
        <f t="shared" si="62"/>
        <v>0.52173913043478259</v>
      </c>
      <c r="GJ20" s="7"/>
      <c r="GK20" s="31" t="s">
        <v>128</v>
      </c>
      <c r="GL20" s="48">
        <v>46192</v>
      </c>
      <c r="GM20" s="38" t="str">
        <f t="shared" si="63"/>
        <v>ПТ</v>
      </c>
      <c r="GN20" s="38">
        <f>IFERROR(INDEX(База!$B:$B,MATCH(GK20&amp;GL20&amp;GO$12,INDEX(База!$A:$A,0),0)),IFERROR(INDEX(База!$B:$B,MATCH(GK20&amp;GL20&amp;GO$12,База!$M:$M,0)),"-" ))</f>
        <v>42</v>
      </c>
      <c r="GO20" s="60">
        <f>IFERROR(INDEX(База!$L:$L,MATCH(GK20&amp;GL20&amp;GO$12,INDEX(База!$A:$A,0),0)),IFERROR(INDEX(База!$L:$L,MATCH(GK20&amp;GL20&amp;GO$12,База!$M:$M,0)),"-" ))</f>
        <v>42</v>
      </c>
      <c r="GP20" s="38">
        <f>IFERROR(INDEX(База!$F:$F,MATCH(GK20&amp;GL20&amp;GO$12,INDEX(База!$A:$A,0),0)),IFERROR(INDEX(База!$F:$F,MATCH(GK20&amp;GL20&amp;GO$12,База!$M:$M,0)),"-" ))</f>
        <v>8</v>
      </c>
      <c r="GQ20" s="38">
        <v>7</v>
      </c>
      <c r="GR20" s="38">
        <f t="shared" si="64"/>
        <v>1</v>
      </c>
      <c r="GS20" s="38">
        <v>1</v>
      </c>
      <c r="GT20" s="52">
        <f t="shared" si="65"/>
        <v>0.19047619047619047</v>
      </c>
      <c r="GV20" s="31" t="s">
        <v>129</v>
      </c>
      <c r="GW20" s="48">
        <f t="shared" si="66"/>
        <v>46192</v>
      </c>
      <c r="GX20" s="38" t="str">
        <f t="shared" si="67"/>
        <v>ПТ</v>
      </c>
      <c r="GY20" s="38">
        <f>IFERROR(INDEX(База!$B:$B,MATCH(GV20&amp;GW20&amp;GZ$12,INDEX(База!$A:$A,0),0)),IFERROR(INDEX(База!$B:$B,MATCH(GV20&amp;GW20&amp;GZ$12,База!$M:$M,0)),"-" ))</f>
        <v>45</v>
      </c>
      <c r="GZ20" s="60">
        <f>IFERROR(INDEX(База!$L:$L,MATCH(GV20&amp;GW20&amp;GZ$12,INDEX(База!$A:$A,0),0)),IFERROR(INDEX(База!$L:$L,MATCH(GV20&amp;GW20&amp;GZ$12,База!$M:$M,0)),"-" ))</f>
        <v>45</v>
      </c>
      <c r="HA20" s="38">
        <f>IFERROR(INDEX(База!$F:$F,MATCH(GV20&amp;GW20&amp;GZ$12,INDEX(База!$A:$A,0),0)),IFERROR(INDEX(База!$F:$F,MATCH(GV20&amp;GW20&amp;GZ$12,База!$M:$M,0)),"-" ))</f>
        <v>0</v>
      </c>
      <c r="HB20" s="38">
        <v>0</v>
      </c>
      <c r="HC20" s="38">
        <f t="shared" si="68"/>
        <v>0</v>
      </c>
      <c r="HD20" s="38">
        <v>0</v>
      </c>
      <c r="HE20" s="52">
        <f t="shared" si="69"/>
        <v>0</v>
      </c>
      <c r="HF20" s="121"/>
      <c r="HG20" s="31" t="s">
        <v>130</v>
      </c>
      <c r="HH20" s="45">
        <v>46184</v>
      </c>
      <c r="HI20" s="38" t="str">
        <f t="shared" si="70"/>
        <v>ЧТ</v>
      </c>
      <c r="HJ20" s="38">
        <f>IFERROR(INDEX(База!$B:$B,MATCH(HG20&amp;HH20&amp;HK$12,INDEX(База!$A:$A,0),0)),IFERROR(INDEX(База!$B:$B,MATCH(HG20&amp;HH20&amp;HK$12,База!$M:$M,0)),"-" ))</f>
        <v>16</v>
      </c>
      <c r="HK20" s="46">
        <f>IFERROR(INDEX(База!$L:$L,MATCH(HG20&amp;HH20&amp;HK$12,INDEX(База!$A:$A,0),0)),IFERROR(INDEX(База!$L:$L,MATCH(HG20&amp;HH20&amp;HK$12,База!$M:$M,0)),"-" ))</f>
        <v>16</v>
      </c>
      <c r="HL20" s="91" t="e">
        <f>IF(HO20="AN4-Y48/Y48",IF(OR(MONTH(HH20&gt;=10),MONTH(HH20)&lt;=3),(HLOOKUP($HH$10,#REF!,MATCH(HO20,#REF!,0)+1,0)/(80+VLOOKUP($HH$10,#REF!,MATCH(MONTH(HH20),#REF!,0)+4,0))),(HLOOKUP($HH$10,#REF!,MATCH(HO20,#REF!,0)+1,0)/(75+VLOOKUP($HH$10,#REF!,MATCH(MONTH(HH20),#REF!,0)+4,0)))),IF((HO20="AN6-Y42/Y42C"),IF(OR(MONTH(HH20&gt;=10),MONTH(HH20)&lt;=3),(HLOOKUP($HH$10,#REF!,MATCH(HO20,#REF!,0)+1,0)/(80+VLOOKUP($HH$10,#REF!,MATCH(MONTH(HH20),#REF!,0)+4,0))),(HLOOKUP($HH$10,#REF!,MATCH(HO20,#REF!,0)+1,0)/(75+VLOOKUP($HH$10,#REF!,MATCH(MONTH(HH20),#REF!,0)+4,0)))),HJ20))</f>
        <v>#REF!</v>
      </c>
      <c r="HM20" s="38">
        <f>IFERROR(INDEX(База!$F:$F,MATCH(HG20&amp;HH20&amp;HK$12,INDEX(База!$A:$A,0),0)),IFERROR(INDEX(База!$F:$F,MATCH(HG20&amp;HH20&amp;HK$12,База!$M:$M,0)),"-" ))</f>
        <v>6</v>
      </c>
      <c r="HN20" s="38">
        <v>6</v>
      </c>
      <c r="HO20" s="85" t="str">
        <f>IFERROR(INDEX(База!$K:$K,MATCH(HG20&amp;HH20&amp;HK$12,INDEX(База!$A:$A,0),0)),IFERROR(INDEX(База!$K:$K,MATCH(HG20&amp;HH20&amp;HK$12,База!$M:$M,0)),"-" ))</f>
        <v>AN6-Y42/Y42C</v>
      </c>
      <c r="HP20" s="38">
        <f t="shared" si="71"/>
        <v>0</v>
      </c>
      <c r="HQ20" s="38">
        <v>0</v>
      </c>
      <c r="HR20" s="52">
        <f t="shared" si="72"/>
        <v>0.375</v>
      </c>
      <c r="HS20" s="10"/>
      <c r="HT20" s="31" t="s">
        <v>131</v>
      </c>
      <c r="HU20" s="45">
        <v>46184</v>
      </c>
      <c r="HV20" s="38" t="str">
        <f t="shared" si="73"/>
        <v>ЧТ</v>
      </c>
      <c r="HW20" s="38">
        <f>IFERROR(INDEX(База!$B:$B,MATCH(HT20&amp;HU20&amp;HX$12,INDEX(База!$A:$A,0),0)),IFERROR(INDEX(База!$B:$B,MATCH(HT20&amp;HU20&amp;HX$12,База!$M:$M,0)),"-" ))</f>
        <v>20</v>
      </c>
      <c r="HX20" s="46">
        <f>IFERROR(INDEX(База!$L:$L,MATCH(HT20&amp;HU20&amp;HX$12,INDEX(База!$A:$A,0),0)),IFERROR(INDEX(База!$L:$L,MATCH(HT20&amp;HU20&amp;HX$12,База!$M:$M,0)),"-" ))</f>
        <v>20</v>
      </c>
      <c r="HY20" s="91" t="e">
        <f>IF(HO20="AN4-Y48/Y48",IF(OR(MONTH(HU20&gt;=10),MONTH(HU20)&lt;=3),(HLOOKUP($HU$10,#REF!,MATCH(HO20,#REF!,0)+1,0)/(80+VLOOKUP($HU$10,#REF!,MATCH(MONTH(HU20),#REF!,0)+4,0))),(HLOOKUP($HU$10,#REF!,MATCH(HO20,#REF!,0)+1,0)/(75+VLOOKUP($HU$10,#REF!,MATCH(MONTH(HU20),#REF!,0)+4,0)))),IF((HO20="AN6-Y42/Y42C"),IF(OR(MONTH(HU20&gt;=10),MONTH(HU20)&lt;=3),(HLOOKUP($HU$10,#REF!,MATCH(HO20,#REF!,0)+1,0)/(80+VLOOKUP($HU$10,#REF!,MATCH(MONTH(HU20),#REF!,0)+4,0))),(HLOOKUP($HU$10,#REF!,MATCH(HO20,#REF!,0)+1,0)/(75+VLOOKUP($HU$10,#REF!,MATCH(MONTH(HU20),#REF!,0)+4,0)))),HW20))</f>
        <v>#REF!</v>
      </c>
      <c r="HZ20" s="38">
        <f>IFERROR(INDEX(База!$F:$F,MATCH(HT20&amp;HU20&amp;HX$12,INDEX(База!$A:$A,0),0)),IFERROR(INDEX(База!$F:$F,MATCH(HT20&amp;HU20&amp;HX$12,База!$M:$M,0)),"-" ))</f>
        <v>15</v>
      </c>
      <c r="IA20" s="38">
        <v>14</v>
      </c>
      <c r="IB20" s="38">
        <f t="shared" si="74"/>
        <v>1</v>
      </c>
      <c r="IC20" s="38">
        <v>2</v>
      </c>
      <c r="ID20" s="52">
        <f t="shared" si="75"/>
        <v>0.75</v>
      </c>
      <c r="IE20" s="7"/>
      <c r="IF20" s="31" t="s">
        <v>126</v>
      </c>
      <c r="IG20" s="48">
        <v>46212</v>
      </c>
      <c r="IH20" s="38" t="str">
        <f t="shared" si="76"/>
        <v>ЧТ</v>
      </c>
      <c r="II20" s="38" t="str">
        <f>IFERROR(INDEX(База!$B:$B,MATCH(IF20&amp;IG20&amp;IJ$12,INDEX(База!$A:$A,0),0)),IFERROR(INDEX(База!$B:$B,MATCH(IF20&amp;IG20&amp;IJ$12,База!$M:$M,0)),"-" ))</f>
        <v>-</v>
      </c>
      <c r="IJ20" s="46" t="str">
        <f>IFERROR(INDEX(База!$L:$L,MATCH(IF20&amp;IG20&amp;IJ$12,INDEX(База!$A:$A,0),0)),IFERROR(INDEX(База!$L:$L,MATCH(IF20&amp;IG20&amp;IJ$12,База!$M:$M,0)),"-" ))</f>
        <v>-</v>
      </c>
      <c r="IK20" s="91" t="str">
        <f>IF(IN20="AN4-Y48/Y48",IF(OR(MONTH(IG20&gt;=10),MONTH(IG20)&lt;=3),(HLOOKUP($IG$10,#REF!,MATCH(IN20,#REF!,0)+1,0)/(80+VLOOKUP($IG$10,#REF!,MATCH(MONTH(IG20),#REF!,0)+4,0))),(HLOOKUP($IG$10,#REF!,MATCH(IN20,#REF!,0)+1,0)/(75+VLOOKUP($IG$10,#REF!,MATCH(MONTH(IG20),#REF!,0)+4,0)))),IF((IN20="AN6-Y42/Y42C"),IF(OR(MONTH(IG20&gt;=10),MONTH(IG20)&lt;=3),(HLOOKUP($IG$10,#REF!,MATCH(IN20,#REF!,0)+1,0)/(80+VLOOKUP($IG$10,#REF!,MATCH(MONTH(IG20),#REF!,0)+4,0))),(HLOOKUP($IG$10,#REF!,MATCH(IN20,#REF!,0)+1,0)/(75+VLOOKUP($IG$10,#REF!,MATCH(MONTH(IG20),#REF!,0)+4,0)))),II20))</f>
        <v>-</v>
      </c>
      <c r="IL20" s="38" t="str">
        <f>IFERROR(INDEX(База!$F:$F,MATCH(IF20&amp;IG20&amp;IJ$12,INDEX(База!$A:$A,0),0)),IFERROR(INDEX(База!$F:$F,MATCH(IF20&amp;IG20&amp;IJ$12,База!$M:$M,0)),"-" ))</f>
        <v>-</v>
      </c>
      <c r="IM20" s="38" t="s">
        <v>154</v>
      </c>
      <c r="IN20" s="85" t="str">
        <f>IFERROR(INDEX(База!$K:$K,MATCH(IF20&amp;IG20&amp;IJ$12,INDEX(База!$A:$A,0),0)),IFERROR(INDEX(База!$K:$K,MATCH(IF20&amp;IG20&amp;IJ$12,База!$M:$M,0)),"-" ))</f>
        <v>-</v>
      </c>
      <c r="IO20" s="38" t="str">
        <f t="shared" si="77"/>
        <v/>
      </c>
      <c r="IP20" s="38" t="s">
        <v>155</v>
      </c>
      <c r="IQ20" s="52" t="str">
        <f t="shared" si="78"/>
        <v/>
      </c>
      <c r="IS20" s="31" t="s">
        <v>127</v>
      </c>
      <c r="IT20" s="48">
        <v>46212</v>
      </c>
      <c r="IU20" s="38" t="str">
        <f t="shared" si="79"/>
        <v>ЧТ</v>
      </c>
      <c r="IV20" s="38" t="str">
        <f>IFERROR(INDEX(База!$B:$B,MATCH(IS20&amp;IT20&amp;IW$12,INDEX(База!$A:$A,0),0)),IFERROR(INDEX(База!$B:$B,MATCH(IS20&amp;IT20&amp;IW$12,База!$M:$M,0)),"-" ))</f>
        <v>-</v>
      </c>
      <c r="IW20" s="46" t="str">
        <f>IFERROR(INDEX(База!$L:$L,MATCH(IS20&amp;IT20&amp;IW$12,INDEX(База!$A:$A,0),0)),IFERROR(INDEX(База!$L:$L,MATCH(IS20&amp;IT20&amp;IW$12,База!$M:$M,0)),"-" ))</f>
        <v>-</v>
      </c>
      <c r="IX20" s="91" t="str">
        <f>IF(IN20="AN4-Y48/Y48",IF(OR(MONTH(IT20&gt;=10),MONTH(IT20)&lt;=3),(HLOOKUP($IT$10,#REF!,MATCH(IN20,#REF!,0)+1,0)/(80+VLOOKUP($IT$10,#REF!,MATCH(MONTH(IT20),#REF!,0)+4,0))),(HLOOKUP($IT$10,#REF!,MATCH(IN20,#REF!,0)+1,0)/(75+VLOOKUP($IT$10,#REF!,MATCH(MONTH(IT20),#REF!,0)+4,0)))),IF((IN20="AN6-Y42/Y42C"),IF(OR(MONTH(IT20&gt;=10),MONTH(IT20)&lt;=3),(HLOOKUP($IT$10,#REF!,MATCH(IN20,#REF!,0)+1,0)/(80+VLOOKUP($IT$10,#REF!,MATCH(MONTH(IT20),#REF!,0)+4,0))),(HLOOKUP($IT$10,#REF!,MATCH(IN20,#REF!,0)+1,0)/(75+VLOOKUP($IT$10,#REF!,MATCH(MONTH(IT20),#REF!,0)+4,0)))),IV20))</f>
        <v>-</v>
      </c>
      <c r="IY20" s="38" t="str">
        <f>IFERROR(INDEX(База!$F:$F,MATCH(IS20&amp;IT20&amp;IW$12,INDEX(База!$A:$A,0),0)),IFERROR(INDEX(База!$F:$F,MATCH(IS20&amp;IT20&amp;IW$12,База!$M:$M,0)),"-" ))</f>
        <v>-</v>
      </c>
      <c r="IZ20" s="38" t="s">
        <v>154</v>
      </c>
      <c r="JA20" s="38" t="str">
        <f t="shared" si="80"/>
        <v/>
      </c>
      <c r="JB20" s="38" t="s">
        <v>155</v>
      </c>
      <c r="JC20" s="52" t="str">
        <f t="shared" si="81"/>
        <v/>
      </c>
      <c r="JD20" s="7"/>
      <c r="JE20" s="31" t="s">
        <v>132</v>
      </c>
      <c r="JF20" s="48">
        <v>46172</v>
      </c>
      <c r="JG20" s="38" t="str">
        <f t="shared" si="82"/>
        <v>СБ</v>
      </c>
      <c r="JH20" s="46">
        <f>IFERROR(INDEX(База!$L:$L,MATCH(JE20&amp;JF20&amp;JH$12,INDEX(База!$A:$A,0),0)),IFERROR(INDEX(База!$L:$L,MATCH(JE20&amp;JF20&amp;JH$12,База!$M:$M,0)),"-" ))+JL20</f>
        <v>120</v>
      </c>
      <c r="JI20" s="38">
        <f>IFERROR(INDEX(База!$B:$B,MATCH(JE20&amp;JF20&amp;JH$12,INDEX(База!$A:$A,0),0)),IFERROR(INDEX(База!$B:$B,MATCH(JE20&amp;JF20&amp;JH$12,База!$M:$M,0)),"-" ))</f>
        <v>120</v>
      </c>
      <c r="JJ20" s="38">
        <f>IFERROR(INDEX(База!$F:$F,MATCH(JE20&amp;JF20&amp;JH$12,INDEX(База!$A:$A,0),0)),IFERROR(INDEX(База!$F:$F,MATCH(JE20&amp;JF20&amp;JH$12,База!$M:$M,0)),"-" ))</f>
        <v>87</v>
      </c>
      <c r="JK20" s="38">
        <v>78</v>
      </c>
      <c r="JL20" s="38">
        <f>IFERROR(INDEX(База!$H:$H,MATCH(JE20&amp;JF20&amp;JH$12,INDEX(База!$A:$A,0),0)),IFERROR(INDEX(База!$H:$H,MATCH(JE20&amp;JF20&amp;JH$12,База!$M:$M,0)),"-" ))</f>
        <v>15</v>
      </c>
      <c r="JM20" s="38">
        <f t="shared" si="83"/>
        <v>102</v>
      </c>
      <c r="JN20" s="38">
        <f t="shared" si="84"/>
        <v>9</v>
      </c>
      <c r="JO20" s="38">
        <v>16</v>
      </c>
      <c r="JP20" s="52">
        <f t="shared" si="85"/>
        <v>0.85</v>
      </c>
      <c r="JR20" s="31" t="s">
        <v>133</v>
      </c>
      <c r="JS20" s="48">
        <v>46172</v>
      </c>
      <c r="JT20" s="38" t="str">
        <f t="shared" si="86"/>
        <v>СБ</v>
      </c>
      <c r="JU20" s="38">
        <f>IFERROR(INDEX(База!$L:$L,MATCH(JR20&amp;JS20&amp;JU$12,INDEX(База!$A:$A,0),0)),IFERROR(INDEX(База!$L:$L,MATCH(JR20&amp;JS20&amp;JU$12,База!$M:$M,0)),"-" ))+JY20</f>
        <v>120</v>
      </c>
      <c r="JV20" s="38">
        <f>IFERROR(INDEX(База!$B:$B,MATCH(JR20&amp;JS20&amp;JU$12,INDEX(База!$A:$A,0),0)),IFERROR(INDEX(База!$B:$B,MATCH(JR20&amp;JS20&amp;JU$12,База!$M:$M,0)),"-" ))</f>
        <v>120</v>
      </c>
      <c r="JW20" s="38">
        <f>IFERROR(INDEX(База!$F:$F,MATCH(JR20&amp;JS20&amp;JU$12,INDEX(База!$A:$A,0),0)),IFERROR(INDEX(База!$F:$F,MATCH(JR20&amp;JS20&amp;JU$12,База!$M:$M,0)),"-" ))</f>
        <v>28</v>
      </c>
      <c r="JX20" s="38">
        <v>28</v>
      </c>
      <c r="JY20" s="38">
        <f>IFERROR(INDEX(База!$H:$H,MATCH(JR20&amp;JS20&amp;JU$12,INDEX(База!$A:$A,0),0)),IFERROR(INDEX(База!$H:$H,MATCH(JR20&amp;JS20&amp;JU$12,База!$M:$M,0)),"-" ))</f>
        <v>85</v>
      </c>
      <c r="JZ20" s="38">
        <f t="shared" si="87"/>
        <v>113</v>
      </c>
      <c r="KA20" s="38">
        <f t="shared" si="88"/>
        <v>0</v>
      </c>
      <c r="KB20" s="38">
        <v>0</v>
      </c>
      <c r="KC20" s="52">
        <f t="shared" si="89"/>
        <v>0.94166666666666665</v>
      </c>
      <c r="KD20" s="7"/>
      <c r="KE20" s="31" t="s">
        <v>136</v>
      </c>
      <c r="KF20" s="48">
        <v>46186</v>
      </c>
      <c r="KG20" s="38" t="str">
        <f t="shared" si="90"/>
        <v>СБ</v>
      </c>
      <c r="KH20" s="38">
        <f>IFERROR(INDEX(База!$B:$B,MATCH(KE20&amp;KF20&amp;KI$12,INDEX(База!$A:$A,0),0)),IFERROR(INDEX(База!$B:$B,MATCH(KE20&amp;KF20&amp;KI$12,База!$M:$M,0)),"-" ))</f>
        <v>33</v>
      </c>
      <c r="KI20" s="60">
        <f>IFERROR(INDEX(База!$L:$L,MATCH(KE20&amp;KF20&amp;KI$12,INDEX(База!$A:$A,0),0)),IFERROR(INDEX(База!$L:$L,MATCH(KE20&amp;KF20&amp;KI$12,База!$M:$M,0)),"-" ))</f>
        <v>33</v>
      </c>
      <c r="KJ20" s="91" t="e">
        <f>IF(KK20="AN4-Y48/Y48",IF(OR(MONTH(KF20&gt;=10),MONTH(KF20)&lt;=3),(HLOOKUP($KF$10,#REF!,MATCH(KK20,#REF!,0)+1,0)/(80+VLOOKUP($KF$10,#REF!,MATCH(MONTH(KF20),#REF!,0)+4,0))),(HLOOKUP($KF$10,#REF!,MATCH(KK20,#REF!,0)+1,0)/(75+VLOOKUP($KF$10,#REF!,MATCH(MONTH(KF20),#REF!,0)+4,0)))),IF((KK20="AN6-Y42/Y42C"),IF(OR(MONTH(KF20&gt;=10),MONTH(KF20)&lt;=3),(HLOOKUP($KF$10,#REF!,MATCH(KK20,#REF!,0)+1,0)/(80+VLOOKUP($KF$10,#REF!,MATCH(MONTH(KF20),#REF!,0)+4,0))),(HLOOKUP($KF$10,#REF!,MATCH(KK20,#REF!,0)+1,0)/(75+VLOOKUP($KF$10,#REF!,MATCH(MONTH(KF20),#REF!,0)+4,0)))),IF((KK20="AT5-Y46/Y46C"),IF(OR(MONTH(KF20&gt;=10),MONTH(KF20)&lt;=3),(HLOOKUP($KF$10,#REF!,MATCH(KK20,#REF!,0)+1,0)/(80+VLOOKUP($KF$10,#REF!,MATCH(MONTH(KF20),#REF!,0)+4,0))),(HLOOKUP($KF$10,#REF!,MATCH(KK20,#REF!,0)+1,0)/(75+VLOOKUP($KF$10,#REF!,MATCH(MONTH(KF20),#REF!,0)+4,0)))),0)))</f>
        <v>#REF!</v>
      </c>
      <c r="KK20" s="100" t="str">
        <f>IFERROR(INDEX(База!$K:$K,MATCH(KE20&amp;KF20&amp;KI$12,INDEX(База!$A:$A,0),0)),IFERROR(INDEX(База!$K:$K,MATCH(KE20&amp;KF20&amp;KI$12,База!$M:$M,0)),"-" ))</f>
        <v>AT5-Y46/Y46C</v>
      </c>
      <c r="KL20" s="38">
        <f>IFERROR(INDEX(База!$F:$F,MATCH(KE20&amp;KF20&amp;KI$12,INDEX(База!$A:$A,0),0)),IFERROR(INDEX(База!$F:$F,MATCH(KE20&amp;KF20&amp;KI$12,База!$M:$M,0)),"-" ))</f>
        <v>23</v>
      </c>
      <c r="KM20" s="38">
        <v>23</v>
      </c>
      <c r="KN20" s="38">
        <f t="shared" si="91"/>
        <v>0</v>
      </c>
      <c r="KO20" s="38">
        <v>0</v>
      </c>
      <c r="KP20" s="52">
        <f t="shared" si="92"/>
        <v>0.69696969696969702</v>
      </c>
      <c r="KQ20" s="10"/>
      <c r="KR20" s="31" t="s">
        <v>137</v>
      </c>
      <c r="KS20" s="48">
        <v>46186</v>
      </c>
      <c r="KT20" s="38" t="str">
        <f t="shared" si="93"/>
        <v>СБ</v>
      </c>
      <c r="KU20" s="38">
        <f>IFERROR(INDEX(База!$B:$B,MATCH(KR20&amp;KS20&amp;KV$12,INDEX(База!$A:$A,0),0)),IFERROR(INDEX(База!$B:$B,MATCH(KR20&amp;KS20&amp;KV$12,База!$M:$M,0)),"-" ))</f>
        <v>37</v>
      </c>
      <c r="KV20" s="60">
        <f>IFERROR(INDEX(База!$L:$L,MATCH(KR20&amp;KS20&amp;KV$12,INDEX(База!$A:$A,0),0)),IFERROR(INDEX(База!$L:$L,MATCH(KR20&amp;KS20&amp;KV$12,База!$M:$M,0)),"-" ))</f>
        <v>37</v>
      </c>
      <c r="KW20" s="91" t="e">
        <f>IF(KK20="AN4-Y48/Y48",IF(OR(MONTH(KS20&gt;=10),MONTH(KS20)&lt;=3),(HLOOKUP($KS$10,#REF!,MATCH(KK20,#REF!,0)+1,0)/(80+VLOOKUP($KS$10,#REF!,MATCH(MONTH(KS20),#REF!,0)+4,0))),(HLOOKUP($KS$10,#REF!,MATCH(KK20,#REF!,0)+1,0)/(75+VLOOKUP($KS$10,#REF!,MATCH(MONTH(KS20),#REF!,0)+4,0)))),IF((KK20="AN6-Y42/Y42C"),IF(OR(MONTH(KS20&gt;=10),MONTH(KS20)&lt;=3),(HLOOKUP($KS$10,#REF!,MATCH(KK20,#REF!,0)+1,0)/(80+VLOOKUP($KS$10,#REF!,MATCH(MONTH(KS20),#REF!,0)+4,0))),(HLOOKUP($KS$10,#REF!,MATCH(KK20,#REF!,0)+1,0)/(75+VLOOKUP($KS$10,#REF!,MATCH(MONTH(KS20),#REF!,0)+4,0)))),IF((KK20="AT5-Y46/Y46C"),IF(OR(MONTH(KS20&gt;=10),MONTH(KS20)&lt;=3),(HLOOKUP($KS$10,#REF!,MATCH(KK20,#REF!,0)+1,0)/(80+VLOOKUP($KS$10,#REF!,MATCH(MONTH(KS20),#REF!,0)+4,0))),(HLOOKUP($KS$10,#REF!,MATCH(KK20,#REF!,0)+1,0)/(75+VLOOKUP($KS$10,#REF!,MATCH(MONTH(KS20),#REF!,0)+4,0)))),0)))</f>
        <v>#REF!</v>
      </c>
      <c r="KX20" s="38">
        <f>IFERROR(INDEX(База!$F:$F,MATCH(KR20&amp;KS20&amp;KV$12,INDEX(База!$A:$A,0),0)),IFERROR(INDEX(База!$F:$F,MATCH(KR20&amp;KS20&amp;KV$12,База!$M:$M,0)),"-" ))</f>
        <v>30</v>
      </c>
      <c r="KY20" s="38">
        <v>29</v>
      </c>
      <c r="KZ20" s="38">
        <f t="shared" si="94"/>
        <v>1</v>
      </c>
      <c r="LA20" s="38">
        <v>3</v>
      </c>
      <c r="LB20" s="52">
        <f t="shared" si="95"/>
        <v>0.81081081081081086</v>
      </c>
      <c r="LC20" s="119"/>
      <c r="LD20" s="31" t="s">
        <v>142</v>
      </c>
      <c r="LE20" s="43">
        <v>46160</v>
      </c>
      <c r="LF20" s="44" t="str">
        <f t="shared" si="96"/>
        <v>ПН</v>
      </c>
      <c r="LG20" s="44">
        <f>IFERROR(INDEX(База!$B:$B,MATCH(LD20&amp;LE20&amp;LJ$12,INDEX(База!$A:$A,0),0)),IFERROR(INDEX(База!$B:$B,MATCH(LD20&amp;LE20&amp;LJ$12,База!$M:$M,0)),"-" ))</f>
        <v>46</v>
      </c>
      <c r="LH20" s="33">
        <f t="shared" si="97"/>
        <v>21</v>
      </c>
      <c r="LI20" s="33">
        <f t="shared" si="98"/>
        <v>-8</v>
      </c>
      <c r="LJ20" s="44">
        <f>IFERROR(INDEX(База!$L:$L,MATCH(LD20&amp;LE20&amp;LJ$12,INDEX(База!$A:$A,0),0)),IFERROR(INDEX(База!$L:$L,MATCH(LD20&amp;LE20&amp;LJ$12,База!$M:$M,0)),"-" ))</f>
        <v>46</v>
      </c>
      <c r="LK20" s="79" t="str">
        <f>IF(LG20&lt;=$D$7,IFERROR(VLOOKUP(LI20,#REF!,LH20+1,0),"-"),IF(LG20&lt;=$D$8,IFERROR(VLOOKUP(LI20,#REF!,LH20+1,0),"-"),IF(LG20&lt;=$D$9,IFERROR(VLOOKUP(LI20,#REF!,LH20+1,0),"-"),0)))</f>
        <v>-</v>
      </c>
      <c r="LL20" s="44">
        <f>IFERROR(INDEX(База!$F:$F,MATCH(LD20&amp;LE20&amp;LJ$12,INDEX(База!$A:$A,0),0)),IFERROR(INDEX(База!$F:$F,MATCH(LD20&amp;LE20&amp;LJ$12,База!$M:$M,0)),"-" ))</f>
        <v>40</v>
      </c>
      <c r="LM20" s="44">
        <v>40</v>
      </c>
      <c r="LN20" s="44">
        <f t="shared" si="99"/>
        <v>0</v>
      </c>
      <c r="LO20" s="44">
        <v>0</v>
      </c>
      <c r="LP20" s="62">
        <f t="shared" si="100"/>
        <v>0.86956521739130432</v>
      </c>
      <c r="LR20" s="31" t="s">
        <v>143</v>
      </c>
      <c r="LS20" s="43">
        <v>46160</v>
      </c>
      <c r="LT20" s="46" t="str">
        <f t="shared" si="101"/>
        <v>ПН</v>
      </c>
      <c r="LU20" s="46">
        <f>IFERROR(INDEX(База!$B:$B,MATCH(LR20&amp;LS20&amp;LV$12,INDEX(База!$A:$A,0),0)),IFERROR(INDEX(База!$B:$B,MATCH(LR20&amp;LS20&amp;LV$12,База!$M:$M,0)),"-" ))</f>
        <v>46</v>
      </c>
      <c r="LV20" s="46">
        <f>IFERROR(INDEX(База!$L:$L,MATCH(LR20&amp;LS20&amp;LV$12,INDEX(База!$A:$A,0),0)),IFERROR(INDEX(База!$L:$L,MATCH(LR20&amp;LS20&amp;LV$12,База!$M:$M,0)),"-" ))</f>
        <v>46</v>
      </c>
      <c r="LW20" s="46" t="str">
        <f>IF(LU20&lt;=$D$7,IFERROR(VLOOKUP(LI20,#REF!,LH20+1,0),"-"),IF(LU20&lt;=$D$8,IFERROR(VLOOKUP(LI20,#REF!,LH20+1,0),"-"),IF(LU20&lt;=$D$9,IFERROR(VLOOKUP(LI20,#REF!,LH20+1,0),"-"),0)))</f>
        <v>-</v>
      </c>
      <c r="LX20" s="46">
        <f>IFERROR(INDEX(База!$F:$F,MATCH(LR20&amp;LS20&amp;LV$12,INDEX(База!$A:$A,0),0)),IFERROR(INDEX(База!$F:$F,MATCH(LR20&amp;LS20&amp;LV$12,База!$M:$M,0)),"-" ))</f>
        <v>33</v>
      </c>
      <c r="LY20" s="46">
        <v>33</v>
      </c>
      <c r="LZ20" s="46">
        <f t="shared" si="102"/>
        <v>0</v>
      </c>
      <c r="MA20" s="46">
        <v>0</v>
      </c>
      <c r="MB20" s="62">
        <f t="shared" si="103"/>
        <v>0.71739130434782605</v>
      </c>
      <c r="MD20" s="11"/>
      <c r="MY20" s="6"/>
      <c r="MZ20" s="6"/>
      <c r="NA20" s="7"/>
      <c r="NB20" s="7"/>
      <c r="NC20" s="7"/>
      <c r="ND20" s="7"/>
      <c r="NE20" s="7"/>
      <c r="NF20" s="7"/>
      <c r="NG20" s="7"/>
      <c r="NH20" s="7"/>
      <c r="NI20" s="7"/>
      <c r="NJ20" s="7"/>
      <c r="NK20" s="7"/>
      <c r="NL20" s="7"/>
      <c r="NM20" s="7"/>
      <c r="NN20" s="7"/>
      <c r="NO20" s="7"/>
      <c r="NP20" s="7"/>
      <c r="NQ20" s="7"/>
      <c r="NR20" s="7"/>
      <c r="NS20" s="7"/>
      <c r="NT20" s="7"/>
      <c r="NU20" s="7"/>
      <c r="NV20" s="31" t="s">
        <v>124</v>
      </c>
      <c r="NW20" s="37">
        <v>46190</v>
      </c>
      <c r="NX20" s="38" t="str">
        <f t="shared" si="113"/>
        <v>СР</v>
      </c>
      <c r="NY20" s="38">
        <f>IFERROR(INDEX(База!$B:$B,MATCH(NV20&amp;NW20&amp;NZ$12,INDEX(База!$A:$A,0),0)),IFERROR(INDEX(База!$B:$B,MATCH(NV20&amp;NW20&amp;NZ$12,База!$M:$M,0)),"-" ))</f>
        <v>35</v>
      </c>
      <c r="NZ20" s="41">
        <f>IFERROR(INDEX(База!$L:$L,MATCH(NV20&amp;NW20&amp;NZ$12,INDEX(База!$A:$A,0),0)),IFERROR(INDEX(База!$L:$L,MATCH(NV20&amp;NW20&amp;NZ$12,База!$M:$M,0)),"-" ))</f>
        <v>35</v>
      </c>
      <c r="OA20" s="38">
        <f>IFERROR(IF(OB20="AN4-Y48/Y48",IF(OR(MONTH(NW20&gt;=10),MONTH(NW20)&lt;=3),(HLOOKUP($NW$10,#REF!,MATCH(OB20,#REF!,0)+1,0)/(80+VLOOKUP($NW$10,#REF!,MATCH(MONTH(NW20),#REF!,0)+4,0))),(HLOOKUP($NW$10,#REF!,MATCH(OB20,#REF!,0)+1,0)/(75+VLOOKUP($NW$10,#REF!,MATCH(MONTH(NW20),#REF!,0)+4,0)))),IF((OB20="AN6-Y42/Y42C"),IF(OR(MONTH(NW20&gt;=10),MONTH(NW20)&lt;=3),(HLOOKUP($NW$10,#REF!,MATCH(OB20,#REF!,0)+1,0)/(80+VLOOKUP($NW$10,#REF!,MATCH(MONTH(NW20),#REF!,0)+4,0))),(HLOOKUP($NW$10,#REF!,MATCH(OB20,#REF!,0)+1,0)/(75+VLOOKUP($NW$10,#REF!,MATCH(MONTH(NW20),#REF!,0)+4,0)))),IF((OB20="AT5-Y46/Y46C"),IF(OR(MONTH(NW20&gt;=10),MONTH(NW20)&lt;=3),(HLOOKUP($NW$10,#REF!,MATCH(OB20,#REF!,0)+1,0)/(80+VLOOKUP($NW$10,#REF!,MATCH(MONTH(NW20),#REF!,0)+4,0))),(HLOOKUP($NW$10,#REF!,MATCH(OB20,#REF!,0)+1,0)/(75+VLOOKUP($NW$10,#REF!,MATCH(MONTH(NW20),#REF!,0)+4,0)))),0))),NY20)</f>
        <v>35</v>
      </c>
      <c r="OB20" s="85" t="str">
        <f>IFERROR(INDEX(База!$K:$K,MATCH(NV20&amp;NW20&amp;NZ$12,INDEX(База!$A:$A,0),0)),IFERROR(INDEX(База!$K:$K,MATCH(NV20&amp;NW20&amp;NZ$12,База!$M:$M,0)),"-" ))</f>
        <v>AT5-Y46/Y46C</v>
      </c>
      <c r="OC20" s="38">
        <f>IFERROR(INDEX(База!$F:$F,MATCH(NV20&amp;NW20&amp;NZ$12,INDEX(База!$A:$A,0),0)),IFERROR(INDEX(База!$F:$F,MATCH(NV20&amp;NW20&amp;NZ$12,База!$M:$M,0)),"-" ))</f>
        <v>22</v>
      </c>
      <c r="OD20" s="38">
        <v>21</v>
      </c>
      <c r="OE20" s="38">
        <f t="shared" si="114"/>
        <v>1</v>
      </c>
      <c r="OF20" s="38">
        <v>0</v>
      </c>
      <c r="OG20" s="52">
        <f t="shared" si="115"/>
        <v>0.62857142857142856</v>
      </c>
      <c r="OH20" s="7"/>
      <c r="OI20" s="31" t="s">
        <v>125</v>
      </c>
      <c r="OJ20" s="37">
        <f t="shared" si="116"/>
        <v>46190</v>
      </c>
      <c r="OK20" s="38" t="str">
        <f t="shared" si="117"/>
        <v>СР</v>
      </c>
      <c r="OL20" s="38">
        <f>IFERROR(INDEX(База!$B:$B,MATCH(OI20&amp;OJ20&amp;OM$12,INDEX(База!$A:$A,0),0)),IFERROR(INDEX(База!$B:$B,MATCH(OI20&amp;OJ20&amp;OM$12,База!$M:$M,0)),"-" ))</f>
        <v>35</v>
      </c>
      <c r="OM20" s="41">
        <f>IFERROR(INDEX(База!$L:$L,MATCH(OI20&amp;OJ20&amp;OM$12,INDEX(База!$A:$A,0),0)),IFERROR(INDEX(База!$L:$L,MATCH(OI20&amp;OJ20&amp;OM$12,База!$M:$M,0)),"-" ))</f>
        <v>35</v>
      </c>
      <c r="ON20" s="38">
        <f>IFERROR(IF(OB20="AN4-Y48/Y48",IF(OR(MONTH(OJ20&gt;=10),MONTH(OJ20)&lt;=3),(HLOOKUP($OJ$10,#REF!,MATCH(OB20,#REF!,0)+1,0)/(80+VLOOKUP($OJ$10,#REF!,MATCH(MONTH(OJ20),#REF!,0)+4,0))),(HLOOKUP($OJ$10,#REF!,MATCH(OB20,#REF!,0)+1,0)/(75+VLOOKUP($OJ$10,#REF!,MATCH(MONTH(OJ20),#REF!,0)+4,0)))),IF((OB20="AN6-Y42/Y42C"),IF(OR(MONTH(OJ20&gt;=10),MONTH(OJ20)&lt;=3),(HLOOKUP($OJ$10,#REF!,MATCH(OB20,#REF!,0)+1,0)/(80+VLOOKUP($OJ$10,#REF!,MATCH(MONTH(OJ20),#REF!,0)+4,0))),(HLOOKUP($OJ$10,#REF!,MATCH(OB20,#REF!,0)+1,0)/(75+VLOOKUP($OJ$10,#REF!,MATCH(MONTH(OJ20),#REF!,0)+4,0)))),IF((OB20="AT5-Y46/Y46C"),IF(OR(MONTH(OJ20&gt;=10),MONTH(OJ20)&lt;=3),(HLOOKUP($OJ$10,#REF!,MATCH(OB20,#REF!,0)+1,0)/(80+VLOOKUP($OJ$10,#REF!,MATCH(MONTH(OJ20),#REF!,0)+4,0))),(HLOOKUP($OJ$10,#REF!,MATCH(OB20,#REF!,0)+1,0)/(75+VLOOKUP($OJ$10,#REF!,MATCH(MONTH(OJ20),#REF!,0)+4,0)))),0))),OL20)</f>
        <v>35</v>
      </c>
      <c r="OO20" s="38">
        <f>IFERROR(INDEX(База!$F:$F,MATCH(OI20&amp;OJ20&amp;OM$12,INDEX(База!$A:$A,0),0)),IFERROR(INDEX(База!$F:$F,MATCH(OI20&amp;OJ20&amp;OM$12,База!$M:$M,0)),"-" ))</f>
        <v>27</v>
      </c>
      <c r="OP20" s="38">
        <v>27</v>
      </c>
      <c r="OQ20" s="38">
        <f t="shared" si="118"/>
        <v>0</v>
      </c>
      <c r="OR20" s="38">
        <v>3</v>
      </c>
      <c r="OS20" s="52">
        <f t="shared" si="119"/>
        <v>0.77142857142857146</v>
      </c>
      <c r="OU20" s="31" t="s">
        <v>309</v>
      </c>
      <c r="OV20" s="43">
        <v>46219</v>
      </c>
      <c r="OW20" s="46" t="str">
        <f t="shared" si="127"/>
        <v>ЧТ</v>
      </c>
      <c r="OX20" s="46">
        <f>IFERROR(INDEX(База!$B:$B,MATCH(OU20&amp;OV20&amp;OY$12,INDEX(База!$A:$A,0),0)),IFERROR(INDEX(База!$B:$B,MATCH(OU20&amp;OV20&amp;OY$12,База!$M:$M,0)),"-" ))</f>
        <v>36</v>
      </c>
      <c r="OY20" s="46">
        <f>IFERROR(INDEX(База!$L:$L,MATCH(OU20&amp;OV20&amp;OY$12,INDEX(База!$A:$A,0),0)),IFERROR(INDEX(База!$L:$L,MATCH(OU20&amp;OV20&amp;OY$12,База!$M:$M,0)),"-" ))</f>
        <v>36</v>
      </c>
      <c r="OZ20" s="46">
        <f>IFERROR(INDEX(База!$F:$F,MATCH(OU20&amp;OV20&amp;OY$12,INDEX(База!$A:$A,0),0)),IFERROR(INDEX(База!$F:$F,MATCH(OU20&amp;OV20&amp;OY$12,База!$M:$M,0)),"-" ))</f>
        <v>4</v>
      </c>
      <c r="PA20" s="46">
        <v>4</v>
      </c>
      <c r="PB20" s="46">
        <f t="shared" si="128"/>
        <v>0</v>
      </c>
      <c r="PC20" s="46">
        <v>0</v>
      </c>
      <c r="PD20" s="62">
        <f t="shared" si="129"/>
        <v>0.1111111111111111</v>
      </c>
      <c r="PE20" s="6"/>
      <c r="PF20" s="31" t="s">
        <v>312</v>
      </c>
      <c r="PG20" s="43">
        <v>46219</v>
      </c>
      <c r="PH20" s="46" t="str">
        <f t="shared" si="130"/>
        <v>ЧТ</v>
      </c>
      <c r="PI20" s="46">
        <f>IFERROR(INDEX(База!$B:$B,MATCH(PF20&amp;PG20&amp;PJ$12,INDEX(База!$A:$A,0),0)),IFERROR(INDEX(База!$B:$B,MATCH(PF20&amp;PG20&amp;PJ$12,База!$M:$M,0)),"-" ))</f>
        <v>38</v>
      </c>
      <c r="PJ20" s="46">
        <f>IFERROR(INDEX(База!$L:$L,MATCH(PF20&amp;PG20&amp;PJ$12,INDEX(База!$A:$A,0),0)),IFERROR(INDEX(База!$L:$L,MATCH(PF20&amp;PG20&amp;PJ$12,База!$M:$M,0)),"-" ))</f>
        <v>38</v>
      </c>
      <c r="PK20" s="46">
        <f>IFERROR(INDEX(База!$F:$F,MATCH(PF20&amp;PG20&amp;PJ$12,INDEX(База!$A:$A,0),0)),IFERROR(INDEX(База!$F:$F,MATCH(PF20&amp;PG20&amp;PJ$12,База!$M:$M,0)),"-" ))</f>
        <v>9</v>
      </c>
      <c r="PL20" s="46">
        <v>7</v>
      </c>
      <c r="PM20" s="46">
        <f t="shared" si="131"/>
        <v>2</v>
      </c>
      <c r="PN20" s="46">
        <v>0</v>
      </c>
      <c r="PO20" s="62">
        <f t="shared" si="132"/>
        <v>0.23684210526315788</v>
      </c>
      <c r="PQ20" s="31" t="s">
        <v>329</v>
      </c>
      <c r="PR20" s="43">
        <v>46191</v>
      </c>
      <c r="PS20" s="46" t="str">
        <f t="shared" si="120"/>
        <v>ЧТ</v>
      </c>
      <c r="PT20" s="46">
        <f>IFERROR(INDEX(База!$B:$B,MATCH(PQ20&amp;PR20&amp;PU$12,INDEX(База!$A:$A,0),0)),IFERROR(INDEX(База!$B:$B,MATCH(PQ20&amp;PR20&amp;PU$12,База!$M:$M,0)),"-" ))</f>
        <v>40</v>
      </c>
      <c r="PU20" s="46">
        <f>IFERROR(INDEX(База!$L:$L,MATCH(PQ20&amp;PR20&amp;PU$12,INDEX(База!$A:$A,0),0)),IFERROR(INDEX(База!$L:$L,MATCH(PQ20&amp;PR20&amp;PU$12,База!$M:$M,0)),"-" ))</f>
        <v>40</v>
      </c>
      <c r="PV20" s="46">
        <f>IFERROR(INDEX(База!$F:$F,MATCH(PQ20&amp;PR20&amp;PU$12,INDEX(База!$A:$A,0),0)),IFERROR(INDEX(База!$F:$F,MATCH(PQ20&amp;PR20&amp;OY$12,База!$M:$M,0)),"-" ))</f>
        <v>17</v>
      </c>
      <c r="PW20" s="46">
        <v>13</v>
      </c>
      <c r="PX20" s="46">
        <f t="shared" si="121"/>
        <v>4</v>
      </c>
      <c r="PY20" s="46">
        <v>3</v>
      </c>
      <c r="PZ20" s="62">
        <f t="shared" si="122"/>
        <v>0.42499999999999999</v>
      </c>
      <c r="QA20" s="7"/>
      <c r="QB20" s="31" t="s">
        <v>332</v>
      </c>
      <c r="QC20" s="43">
        <v>46192</v>
      </c>
      <c r="QD20" s="46" t="str">
        <f t="shared" si="123"/>
        <v>ПТ</v>
      </c>
      <c r="QE20" s="46">
        <f>IFERROR(INDEX(База!$B:$B,MATCH(QB20&amp;QC20&amp;QF$12,INDEX(База!$A:$A,0),0)),IFERROR(INDEX(База!$B:$B,MATCH(QB20&amp;QC20&amp;QF$12,База!$M:$M,0)),"-" ))</f>
        <v>43</v>
      </c>
      <c r="QF20" s="46">
        <f>IFERROR(INDEX(База!$L:$L,MATCH(QB20&amp;QC20&amp;QF$12,INDEX(База!$A:$A,0),0)),IFERROR(INDEX(База!$L:$L,MATCH(QB20&amp;QC20&amp;QF$12,База!$M:$M,0)),"-" ))</f>
        <v>43</v>
      </c>
      <c r="QG20" s="46">
        <f>IFERROR(INDEX(База!$F:$F,MATCH(QB20&amp;QC20&amp;QF$12,INDEX(База!$A:$A,0),0)),IFERROR(INDEX(База!$F:$F,MATCH(QB20&amp;QC20&amp;PJ$12,База!$M:$M,0)),"-" ))</f>
        <v>11</v>
      </c>
      <c r="QH20" s="46">
        <v>11</v>
      </c>
      <c r="QI20" s="46">
        <f t="shared" si="124"/>
        <v>0</v>
      </c>
      <c r="QJ20" s="46">
        <v>1</v>
      </c>
      <c r="QK20" s="62">
        <f t="shared" si="125"/>
        <v>0.2558139534883721</v>
      </c>
      <c r="QL20" s="10"/>
    </row>
    <row r="21" spans="1:454" ht="12.75" customHeight="1" x14ac:dyDescent="0.25">
      <c r="A21" s="31" t="s">
        <v>78</v>
      </c>
      <c r="B21" s="85" t="s">
        <v>80</v>
      </c>
      <c r="C21" s="48">
        <v>46168</v>
      </c>
      <c r="D21" s="60" t="str">
        <f t="shared" si="0"/>
        <v>ВТ</v>
      </c>
      <c r="E21" s="60">
        <f>IFERROR(INDEX(База!$B:$B,MATCH(B21&amp;C21&amp;$F$12,INDEX(База!$A:$A,0),0)),IFERROR(INDEX(База!$B:$B,MATCH(B21&amp;C21&amp;$F$12,База!$M:$M,0)),"-" ))</f>
        <v>46</v>
      </c>
      <c r="F21" s="46">
        <f>IFERROR(INDEX(База!$L:$L,MATCH(B21&amp;C21&amp;$F$12,INDEX(База!$A:$A,0),0)),IFERROR(INDEX(База!$L:$L,MATCH(B21&amp;C21&amp;$F$12,База!$M:$M,0)),"-" ))</f>
        <v>46</v>
      </c>
      <c r="G21" s="50">
        <f t="shared" si="1"/>
        <v>0</v>
      </c>
      <c r="H21" s="50">
        <f t="shared" si="2"/>
        <v>1</v>
      </c>
      <c r="I21" s="11">
        <f t="shared" si="3"/>
        <v>22</v>
      </c>
      <c r="J21" s="60" t="str">
        <f>IF(E21&lt;=$D$7,IFERROR(VLOOKUP(G21,#REF!,I21+1,0),"-"),IF(E21&lt;=$D$8,IFERROR(VLOOKUP(G21,#REF!,I21+1,0),"-"),IF(E21&lt;=$D$9,IFERROR(VLOOKUP(G21,#REF!,I21+1,0),"-"))))</f>
        <v>-</v>
      </c>
      <c r="K21" s="60">
        <f>IFERROR(INDEX(База!$F:$F,MATCH(B21&amp;C21&amp;$F$12,INDEX(База!$A:$A,0),0)),IFERROR(INDEX(База!$F:$F,MATCH(B21&amp;C21&amp;$F$12,База!$M:$M,0)),"-" ))</f>
        <v>41</v>
      </c>
      <c r="L21" s="38">
        <v>39</v>
      </c>
      <c r="M21" s="60">
        <f t="shared" si="4"/>
        <v>2</v>
      </c>
      <c r="N21" s="38">
        <v>2</v>
      </c>
      <c r="O21" s="52">
        <f t="shared" si="5"/>
        <v>0.89130434782608692</v>
      </c>
      <c r="Q21" s="64" t="s">
        <v>81</v>
      </c>
      <c r="R21" s="48">
        <f t="shared" si="6"/>
        <v>46169</v>
      </c>
      <c r="S21" s="61" t="str">
        <f t="shared" si="7"/>
        <v>СР</v>
      </c>
      <c r="T21" s="61">
        <f>IFERROR(INDEX(База!$B:$B,MATCH(Q21&amp;R21&amp;$U$12,INDEX(База!$A:$A,0),0)),IFERROR(INDEX(База!$B:$B,MATCH(Q21&amp;R21&amp;$U$12,База!$M:$M,0)),"-" ))</f>
        <v>46</v>
      </c>
      <c r="U21" s="46">
        <f>IFERROR(INDEX(База!$L:$L,MATCH(Q21&amp;R21&amp;$U$12,INDEX(База!$A:$A,0),0)),IFERROR(INDEX(База!$L:$L,MATCH(Q21&amp;R21&amp;$U$12,База!$M:$M,0)),"-" ))</f>
        <v>46</v>
      </c>
      <c r="V21" s="61" t="str">
        <f>IF(E21&lt;=$D$7,IFERROR(VLOOKUP(H21,#REF!,I21+1,0),"-"),IF(E21&lt;=$D$8,IFERROR(VLOOKUP(H21,#REF!,I21+1,0),"-"),IF(E21&lt;=$D$9,IFERROR(VLOOKUP(H21,#REF!,I21+1,0),"-"),0)))</f>
        <v>-</v>
      </c>
      <c r="W21" s="61">
        <f>IFERROR(INDEX(База!$F:$F,MATCH(Q21&amp;R21&amp;$U$12,INDEX(База!$A:$A,0),0)),IFERROR(INDEX(База!$F:$F,MATCH(Q21&amp;R21&amp;$U$12,База!$M:$M,0)),"-" ))</f>
        <v>37</v>
      </c>
      <c r="X21" s="41">
        <v>32</v>
      </c>
      <c r="Y21" s="38">
        <f t="shared" si="8"/>
        <v>5</v>
      </c>
      <c r="Z21" s="38">
        <v>4</v>
      </c>
      <c r="AA21" s="52">
        <f t="shared" si="9"/>
        <v>0.80434782608695654</v>
      </c>
      <c r="AB21" s="118"/>
      <c r="AC21" s="64" t="s">
        <v>82</v>
      </c>
      <c r="AD21" s="48">
        <v>46168</v>
      </c>
      <c r="AE21" s="38" t="str">
        <f t="shared" si="10"/>
        <v>ВТ</v>
      </c>
      <c r="AF21" s="38">
        <f>IFERROR(INDEX(База!$B:$B,MATCH(AC21&amp;AD21&amp;AG$12,INDEX(База!$A:$A,0),0)),IFERROR(INDEX(База!$B:$B,MATCH(AC21&amp;AD21&amp;AG$12,База!$M:$M,0)),"-" ))</f>
        <v>46</v>
      </c>
      <c r="AG21" s="46">
        <f>IFERROR(INDEX(База!$L:$L,MATCH(AC21&amp;AD21&amp;AG$12,INDEX(База!$A:$A,0),0)),IFERROR(INDEX(База!$L:$L,MATCH(AC21&amp;AD21&amp;AG$12,База!$M:$M,0)),"-" ))</f>
        <v>46</v>
      </c>
      <c r="AH21" s="38">
        <f>IFERROR(INDEX(База!$F:$F,MATCH(AC21&amp;AD21&amp;AG$12,INDEX(База!$A:$A,0),0)),IFERROR(INDEX(База!$F:$F,MATCH(AC21&amp;AD21&amp;AG$12,База!$M:$M,0)),"-" ))</f>
        <v>46</v>
      </c>
      <c r="AI21" s="38">
        <v>41</v>
      </c>
      <c r="AJ21" s="38">
        <f t="shared" si="11"/>
        <v>5</v>
      </c>
      <c r="AK21" s="38">
        <v>10</v>
      </c>
      <c r="AL21" s="52">
        <f t="shared" si="12"/>
        <v>1</v>
      </c>
      <c r="AN21" s="64" t="s">
        <v>83</v>
      </c>
      <c r="AO21" s="48">
        <f t="shared" si="13"/>
        <v>46169</v>
      </c>
      <c r="AP21" s="38" t="str">
        <f t="shared" si="14"/>
        <v>СР</v>
      </c>
      <c r="AQ21" s="38">
        <f>IFERROR(INDEX(База!$B:$B,MATCH(AN21&amp;AO21&amp;AR$12,INDEX(База!$A:$A,0),0)),IFERROR(INDEX(База!$B:$B,MATCH(AN21&amp;AO21&amp;AR$12,База!$M:$M,0)),"-" ))</f>
        <v>46</v>
      </c>
      <c r="AR21" s="60">
        <f>IFERROR(INDEX(База!$L:$L,MATCH(AN21&amp;AO21&amp;AR$12,INDEX(База!$A:$A,0),0)),IFERROR(INDEX(База!$L:$L,MATCH(AN21&amp;AO21&amp;AR$12,База!$M:$M,0)),"-" ))</f>
        <v>46</v>
      </c>
      <c r="AS21" s="38">
        <f>IFERROR(INDEX(База!$F:$F,MATCH(AN21&amp;AO21&amp;AR$12,INDEX(База!$A:$A,0),0)),IFERROR(INDEX(База!$F:$F,MATCH(AN21&amp;AO21&amp;AR$12,База!$M:$M,0)),"-" ))</f>
        <v>28</v>
      </c>
      <c r="AT21" s="38">
        <v>27</v>
      </c>
      <c r="AU21" s="38">
        <f t="shared" si="15"/>
        <v>1</v>
      </c>
      <c r="AV21" s="38">
        <v>6</v>
      </c>
      <c r="AW21" s="52">
        <f t="shared" si="16"/>
        <v>0.60869565217391308</v>
      </c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74"/>
      <c r="BU21" s="31" t="s">
        <v>92</v>
      </c>
      <c r="BV21" s="42">
        <v>46168</v>
      </c>
      <c r="BW21" s="59" t="str">
        <f t="shared" si="23"/>
        <v>ВТ</v>
      </c>
      <c r="BX21" s="59">
        <f>IFERROR(INDEX(База!$B:$B,MATCH(BU21&amp;BV21&amp;BY$12,INDEX(База!$A:$A,0),0)),IFERROR(INDEX(База!$B:$B,MATCH(BU21&amp;BV21&amp;BY$12,База!$M:$M,0)),"-" ))</f>
        <v>70</v>
      </c>
      <c r="BY21" s="59">
        <f>IFERROR(INDEX(База!$L:$L,MATCH(BU21&amp;BV21&amp;BY$12,INDEX(База!$A:$A,0),0)),IFERROR(INDEX(База!$L:$L,MATCH(BU21&amp;BV21&amp;BY$12,База!$M:$M,0)),"-" ))</f>
        <v>70</v>
      </c>
      <c r="BZ21" s="59" t="str">
        <f>IF(BX21&lt;=$D$7,IFERROR(VLOOKUP(CA21,#REF!,CB21+1,0),"-"),IF(BX21&lt;=$D$8,IFERROR(VLOOKUP(CA21,#REF!,CB21+1,0),"-"),IF(BX21&lt;=$D$9,IFERROR(VLOOKUP(CA21,#REF!,CB21+1,0),"-"),0)))</f>
        <v>-</v>
      </c>
      <c r="CA21" s="59">
        <f t="shared" si="24"/>
        <v>0</v>
      </c>
      <c r="CB21" s="59">
        <f t="shared" si="25"/>
        <v>22</v>
      </c>
      <c r="CC21" s="59">
        <f>IFERROR(INDEX(База!$F:$F,MATCH(BU21&amp;BV21&amp;BY$12,INDEX(База!$A:$A,0),0)),IFERROR(INDEX(База!$F:$F,MATCH(BU21&amp;BV21&amp;BY$12,База!$M:$M,0)),"-" ))</f>
        <v>35</v>
      </c>
      <c r="CD21" s="41">
        <v>34</v>
      </c>
      <c r="CE21" s="59">
        <f t="shared" si="26"/>
        <v>1</v>
      </c>
      <c r="CF21" s="41">
        <v>9</v>
      </c>
      <c r="CG21" s="51">
        <f t="shared" si="27"/>
        <v>0.5</v>
      </c>
      <c r="CI21" s="31" t="s">
        <v>93</v>
      </c>
      <c r="CJ21" s="42">
        <f t="shared" si="28"/>
        <v>46168</v>
      </c>
      <c r="CK21" s="41" t="str">
        <f t="shared" si="29"/>
        <v>ВТ</v>
      </c>
      <c r="CL21" s="41">
        <f>IFERROR(INDEX(База!$B:$B,MATCH(CI21&amp;CJ21&amp;CM$12,INDEX(База!$A:$A,0),0)),IFERROR(INDEX(База!$B:$B,MATCH(CI21&amp;CJ21&amp;CM$12,База!$M:$M,0)),"-" ))</f>
        <v>70</v>
      </c>
      <c r="CM21" s="46">
        <f>IFERROR(INDEX(База!$L:$L,MATCH(CI21&amp;CJ21&amp;CM$12,INDEX(База!$A:$A,0),0)),IFERROR(INDEX(База!$L:$L,MATCH(CI21&amp;CJ21&amp;CM$12,База!$M:$M,0)),"-" ))</f>
        <v>70</v>
      </c>
      <c r="CN21" s="47" t="str">
        <f>IF(BX21&lt;=$D$7,IFERROR(VLOOKUP(CA21,#REF!,CB21+1,0),"-"),IF(BX21&lt;=$D$8,IFERROR(VLOOKUP(CA21,#REF!,CB21+1,0),"-"),IF(BX21&lt;=$D$9,IFERROR(VLOOKUP(CA21,#REF!,CB21+1,0),"-"),0)))</f>
        <v>-</v>
      </c>
      <c r="CO21" s="41">
        <f>IFERROR(INDEX(База!$F:$F,MATCH(CI21&amp;CJ21&amp;CM$12,INDEX(База!$A:$A,0),0)),IFERROR(INDEX(База!$F:$F,MATCH(CI21&amp;CJ21&amp;CM$12,База!$M:$M,0)),"-" ))</f>
        <v>47</v>
      </c>
      <c r="CP21" s="41">
        <v>39</v>
      </c>
      <c r="CQ21" s="41">
        <f t="shared" si="30"/>
        <v>8</v>
      </c>
      <c r="CR21" s="41">
        <v>7</v>
      </c>
      <c r="CS21" s="51">
        <f t="shared" si="31"/>
        <v>0.67142857142857137</v>
      </c>
      <c r="CT21" s="7"/>
      <c r="CU21" s="31" t="s">
        <v>138</v>
      </c>
      <c r="CV21" s="42">
        <v>46168</v>
      </c>
      <c r="CW21" s="47" t="str">
        <f t="shared" si="32"/>
        <v>ВТ</v>
      </c>
      <c r="CX21" s="47">
        <f>IFERROR(INDEX(База!$B:$B,MATCH(CU21&amp;CV21&amp;CY$12,INDEX(База!$A:$A,0),0)),IFERROR(INDEX(База!$B:$B,MATCH(CU21&amp;CV21&amp;CY$12,База!$M:$M,0)),"-" ))</f>
        <v>70</v>
      </c>
      <c r="CY21" s="47">
        <f>IFERROR(INDEX(База!$L:$L,MATCH(CU21&amp;CV21&amp;CY$12,INDEX(База!$A:$A,0),0)),IFERROR(INDEX(База!$L:$L,MATCH(CU21&amp;CV21&amp;CY$12,База!$M:$M,0)),"-" ))</f>
        <v>70</v>
      </c>
      <c r="CZ21" s="47">
        <f>IFERROR(INDEX(База!$F:$F,MATCH(CU21&amp;CV21&amp;CY$12,INDEX(База!$A:$A,0),0)),IFERROR(INDEX(База!$F:$F,MATCH(CU21&amp;CV21&amp;CY$12,База!$M:$M,0)),"-" ))</f>
        <v>45</v>
      </c>
      <c r="DA21" s="47">
        <v>43</v>
      </c>
      <c r="DB21" s="47">
        <f t="shared" si="33"/>
        <v>2</v>
      </c>
      <c r="DC21" s="47">
        <v>4</v>
      </c>
      <c r="DD21" s="51">
        <f t="shared" si="34"/>
        <v>0.6428571428571429</v>
      </c>
      <c r="DF21" s="31" t="s">
        <v>139</v>
      </c>
      <c r="DG21" s="42">
        <f t="shared" si="35"/>
        <v>46168</v>
      </c>
      <c r="DH21" s="47" t="str">
        <f t="shared" si="36"/>
        <v>ВТ</v>
      </c>
      <c r="DI21" s="47">
        <f>IFERROR(INDEX(База!$B:$B,MATCH(DF21&amp;DG21&amp;DJ$12,INDEX(База!$A:$A,0),0)),IFERROR(INDEX(База!$B:$B,MATCH(DF21&amp;DG21&amp;DJ$12,База!$M:$M,0)),"-" ))</f>
        <v>70</v>
      </c>
      <c r="DJ21" s="46">
        <f>IFERROR(INDEX(База!$L:$L,MATCH(DF21&amp;DG21&amp;DJ$12,INDEX(База!$A:$A,0),0)),IFERROR(INDEX(База!$L:$L,MATCH(DF21&amp;DG21&amp;DJ$12,База!$M:$M,0)),"-" ))</f>
        <v>70</v>
      </c>
      <c r="DK21" s="47">
        <f>IFERROR(INDEX(База!$F:$F,MATCH(DF21&amp;DG21&amp;DJ$12,INDEX(База!$A:$A,0),0)),IFERROR(INDEX(База!$F:$F,MATCH(DF21&amp;DG21&amp;DJ$12,База!$M:$M,0)),"-" ))</f>
        <v>52</v>
      </c>
      <c r="DL21" s="47">
        <v>48</v>
      </c>
      <c r="DM21" s="47">
        <f t="shared" si="37"/>
        <v>4</v>
      </c>
      <c r="DN21" s="47">
        <v>4</v>
      </c>
      <c r="DO21" s="51">
        <f t="shared" si="38"/>
        <v>0.74285714285714288</v>
      </c>
      <c r="DP21" s="7"/>
      <c r="DQ21" s="31" t="s">
        <v>84</v>
      </c>
      <c r="DR21" s="42">
        <v>46169</v>
      </c>
      <c r="DS21" s="41" t="str">
        <f t="shared" si="39"/>
        <v>СР</v>
      </c>
      <c r="DT21" s="41">
        <f>IFERROR(INDEX(База!$B:$B,MATCH(DQ21&amp;DR21&amp;DU$12,INDEX(База!$A:$A,0),0)),IFERROR(INDEX(База!$B:$B,MATCH(DQ21&amp;DR21&amp;DU$12,База!$M:$M,0)),"-" ))</f>
        <v>46</v>
      </c>
      <c r="DU21" s="46">
        <f>IFERROR(INDEX(База!$L:$L,MATCH(DQ21&amp;DR21&amp;DU$12,INDEX(База!$A:$A,0),0)),IFERROR(INDEX(База!$L:$L,MATCH(DQ21&amp;DR21&amp;DU$12,База!$M:$M,0)),"-" ))</f>
        <v>46</v>
      </c>
      <c r="DV21" s="41">
        <f>IFERROR(INDEX(База!$F:$F,MATCH(DQ21&amp;DR21&amp;DU$12,INDEX(База!$A:$A,0),0)),IFERROR(INDEX(База!$F:$F,MATCH(DQ21&amp;DR21&amp;DU$12,База!$M:$M,0)),"-" ))</f>
        <v>41</v>
      </c>
      <c r="DW21" s="41">
        <v>41</v>
      </c>
      <c r="DX21" s="41">
        <f t="shared" si="40"/>
        <v>0</v>
      </c>
      <c r="DY21" s="41">
        <v>0</v>
      </c>
      <c r="DZ21" s="51">
        <f t="shared" si="41"/>
        <v>0.89130434782608692</v>
      </c>
      <c r="EA21" s="7"/>
      <c r="EB21" s="31" t="s">
        <v>85</v>
      </c>
      <c r="EC21" s="42">
        <f t="shared" si="42"/>
        <v>46169</v>
      </c>
      <c r="ED21" s="41" t="str">
        <f t="shared" si="43"/>
        <v>СР</v>
      </c>
      <c r="EE21" s="41">
        <f>IFERROR(INDEX(База!$B:$B,MATCH(EB21&amp;EC21&amp;EF$12,INDEX(База!$A:$A,0),0)),IFERROR(INDEX(База!$B:$B,MATCH(EB21&amp;EC21&amp;EF$12,База!$M:$M,0)),"-" ))</f>
        <v>46</v>
      </c>
      <c r="EF21" s="46">
        <f>IFERROR(INDEX(База!$L:$L,MATCH(EB21&amp;EC21&amp;EF$12,INDEX(База!$A:$A,0),0)),IFERROR(INDEX(База!$L:$L,MATCH(EB21&amp;EC21&amp;EF$12,База!$M:$M,0)),"-" ))</f>
        <v>46</v>
      </c>
      <c r="EG21" s="41">
        <f>IFERROR(INDEX(База!$F:$F,MATCH(EB21&amp;EC21&amp;EF$12,INDEX(База!$A:$A,0),0)),IFERROR(INDEX(База!$F:$F,MATCH(EB21&amp;EC21&amp;EF$12,База!$M:$M,0)),"-" ))</f>
        <v>30</v>
      </c>
      <c r="EH21" s="41">
        <v>28</v>
      </c>
      <c r="EI21" s="41">
        <f t="shared" si="44"/>
        <v>2</v>
      </c>
      <c r="EJ21" s="41">
        <v>5</v>
      </c>
      <c r="EK21" s="51">
        <f t="shared" si="45"/>
        <v>0.65217391304347827</v>
      </c>
      <c r="EL21" s="119"/>
      <c r="EM21" s="85" t="s">
        <v>315</v>
      </c>
      <c r="EN21" s="48">
        <v>46163</v>
      </c>
      <c r="EO21" s="105" t="str">
        <f t="shared" si="46"/>
        <v>ЧТ</v>
      </c>
      <c r="EP21" s="105">
        <f>IFERROR(INDEX(База!$B:$B,MATCH(EM21&amp;EN21&amp;ET$14,INDEX(База!$A:$A,0),0)),IFERROR(INDEX(База!$B:$B,MATCH(EM21&amp;EN21&amp;ET$13,База!$M:$M,0)),"-" ))</f>
        <v>46</v>
      </c>
      <c r="EQ21" s="106" t="str">
        <f>IF(EP21&lt;=$D$7,IFERROR(VLOOKUP(ES21,#REF!,ER21+1,0),"-"),IF(EP21&lt;=$D$8,IFERROR(VLOOKUP(ES21,#REF!,ER21+1,0),"-"),IF(EP21&lt;=$D$9,IFERROR(VLOOKUP(ES21,#REF!,ER21+1,0),"-"),0)))</f>
        <v>-</v>
      </c>
      <c r="ER21" s="107">
        <f t="shared" si="47"/>
        <v>21</v>
      </c>
      <c r="ES21" s="107">
        <f t="shared" si="48"/>
        <v>-5</v>
      </c>
      <c r="ET21" s="60">
        <f>IFERROR(INDEX(База!$L:$L,MATCH(EM21&amp;EN21&amp;ET$14,INDEX(База!$A:$A,0),0)),IFERROR(INDEX(База!$L:$L,MATCH(EM21&amp;EN21&amp;ET$13,База!$M:$M,0)),"-" ))</f>
        <v>46</v>
      </c>
      <c r="EU21" s="60">
        <f>IFERROR(INDEX(База!$L:$L,MATCH(FB21&amp;FC21&amp;EU$14,INDEX(База!$A:$A,0),0)),IFERROR(INDEX(База!$L:$L,MATCH(FB21&amp;FC21&amp;EU$13,База!$M:$M,0)),"-" ))</f>
        <v>43</v>
      </c>
      <c r="EV21" s="105">
        <f>IFERROR(INDEX(База!$F:$F,MATCH(EM21&amp;EN21&amp;ET$14,INDEX(База!$A:$A,0),0)),IFERROR(INDEX(База!$F:$F,MATCH(EM21&amp;EN21&amp;ET$13,База!$M:$M,0)),"-" ))</f>
        <v>41</v>
      </c>
      <c r="EW21" s="105">
        <v>41</v>
      </c>
      <c r="EX21" s="105">
        <f t="shared" si="49"/>
        <v>0</v>
      </c>
      <c r="EY21" s="105">
        <v>0</v>
      </c>
      <c r="EZ21" s="83">
        <f t="shared" si="50"/>
        <v>0.89130434782608692</v>
      </c>
      <c r="FB21" s="85" t="s">
        <v>316</v>
      </c>
      <c r="FC21" s="48">
        <v>46164</v>
      </c>
      <c r="FD21" s="105" t="str">
        <f t="shared" si="51"/>
        <v>ПТ</v>
      </c>
      <c r="FE21" s="105">
        <f>IFERROR(INDEX(База!$B:$B,MATCH(FB21&amp;FC21&amp;EU$14,INDEX(База!$A:$A,0),0)),IFERROR(INDEX(База!$B:$B,MATCH(FB21&amp;FC21&amp;EU$13,База!$M:$M,0)),"-" ))</f>
        <v>46</v>
      </c>
      <c r="FF21" s="106"/>
      <c r="FG21" s="105">
        <f>IFERROR(INDEX(База!$F:$F,MATCH(FB21&amp;FC21&amp;EU$14,INDEX(База!$A:$A,0),0)),IFERROR(INDEX(База!$F:$F,MATCH(FB21&amp;FC21&amp;EU$13,База!$M:$M,0)),"-" ))</f>
        <v>37</v>
      </c>
      <c r="FH21" s="105">
        <v>37</v>
      </c>
      <c r="FI21" s="105">
        <f t="shared" si="52"/>
        <v>0</v>
      </c>
      <c r="FJ21" s="105">
        <v>0</v>
      </c>
      <c r="FK21" s="83">
        <f t="shared" si="53"/>
        <v>0.86046511627906974</v>
      </c>
      <c r="FL21" s="7"/>
      <c r="FM21" s="31" t="s">
        <v>140</v>
      </c>
      <c r="FN21" s="48">
        <v>46190</v>
      </c>
      <c r="FO21" s="108" t="str">
        <f t="shared" si="54"/>
        <v>СР</v>
      </c>
      <c r="FP21" s="105">
        <f>IFERROR(INDEX(База!$B:$B,MATCH(FM33&amp;FN21&amp;FQ$12,INDEX(База!$A:$A,0),0)),IFERROR(INDEX(База!$B:$B,MATCH(FM33&amp;FN21&amp;FQ$12,База!$M:$M,0)),"-" ))</f>
        <v>117</v>
      </c>
      <c r="FQ21" s="60">
        <f>IFERROR(INDEX(База!$L:$L,MATCH(FM33&amp;FN21&amp;FQ$12,INDEX(База!$A:$A,0),0)),IFERROR(INDEX(База!$L:$L,MATCH(FM33&amp;FN21&amp;FQ$12,База!$M:$M,0)),"-" ))</f>
        <v>115</v>
      </c>
      <c r="FR21" s="105">
        <f>IFERROR(INDEX(База!$F:$F,MATCH(FM33&amp;FN21&amp;FQ$12,INDEX(База!$A:$A,0),0)),IFERROR(INDEX(База!$F:$F,MATCH(FM33&amp;FN21&amp;FQ$12,База!$M:$M,0)),"-" ))</f>
        <v>51</v>
      </c>
      <c r="FS21" s="108">
        <v>49</v>
      </c>
      <c r="FT21" s="107">
        <f t="shared" si="55"/>
        <v>25</v>
      </c>
      <c r="FU21" s="107">
        <f t="shared" si="56"/>
        <v>22</v>
      </c>
      <c r="FV21" s="108">
        <f t="shared" si="57"/>
        <v>2</v>
      </c>
      <c r="FW21" s="108">
        <v>0</v>
      </c>
      <c r="FX21" s="109">
        <f t="shared" si="58"/>
        <v>0.44347826086956521</v>
      </c>
      <c r="FY21" s="7"/>
      <c r="FZ21" s="31" t="s">
        <v>141</v>
      </c>
      <c r="GA21" s="48">
        <f t="shared" si="59"/>
        <v>46190</v>
      </c>
      <c r="GB21" s="108" t="str">
        <f t="shared" si="60"/>
        <v>СР</v>
      </c>
      <c r="GC21" s="105">
        <f>IFERROR(INDEX(База!$B:$B,MATCH(FZ21&amp;GA21&amp;GD$12,INDEX(База!$A:$A,0),0)),IFERROR(INDEX(База!$B:$B,MATCH(FZ21&amp;GA21&amp;GD$12,База!$M:$M,0)),"-" ))</f>
        <v>117</v>
      </c>
      <c r="GD21" s="60">
        <f>IFERROR(INDEX(База!$L:$L,MATCH(FZ21&amp;GA21&amp;GD$12,INDEX(База!$A:$A,0),0)),IFERROR(INDEX(База!$L:$L,MATCH(FZ21&amp;GA21&amp;GD$12,База!$M:$M,0)),"-" ))</f>
        <v>115</v>
      </c>
      <c r="GE21" s="105">
        <f>IFERROR(INDEX(База!$F:$F,MATCH(FZ21&amp;GA21&amp;GD$12,INDEX(База!$A:$A,0),0)),IFERROR(INDEX(База!$F:$F,MATCH(FZ21&amp;GA21&amp;GD$12,База!$M:$M,0)),"-" ))</f>
        <v>44</v>
      </c>
      <c r="GF21" s="108">
        <v>40</v>
      </c>
      <c r="GG21" s="108">
        <f t="shared" si="61"/>
        <v>4</v>
      </c>
      <c r="GH21" s="108">
        <v>9</v>
      </c>
      <c r="GI21" s="109">
        <f t="shared" si="62"/>
        <v>0.38260869565217392</v>
      </c>
      <c r="GJ21" s="7"/>
      <c r="GK21" s="31" t="s">
        <v>128</v>
      </c>
      <c r="GL21" s="48">
        <v>46193</v>
      </c>
      <c r="GM21" s="38" t="str">
        <f t="shared" si="63"/>
        <v>СБ</v>
      </c>
      <c r="GN21" s="38">
        <f>IFERROR(INDEX(База!$B:$B,MATCH(GK21&amp;GL21&amp;GO$12,INDEX(База!$A:$A,0),0)),IFERROR(INDEX(База!$B:$B,MATCH(GK21&amp;GL21&amp;GO$12,База!$M:$M,0)),"-" ))</f>
        <v>46</v>
      </c>
      <c r="GO21" s="60">
        <f>IFERROR(INDEX(База!$L:$L,MATCH(GK21&amp;GL21&amp;GO$12,INDEX(База!$A:$A,0),0)),IFERROR(INDEX(База!$L:$L,MATCH(GK21&amp;GL21&amp;GO$12,База!$M:$M,0)),"-" ))</f>
        <v>46</v>
      </c>
      <c r="GP21" s="38">
        <f>IFERROR(INDEX(База!$F:$F,MATCH(GK21&amp;GL21&amp;GO$12,INDEX(База!$A:$A,0),0)),IFERROR(INDEX(База!$F:$F,MATCH(GK21&amp;GL21&amp;GO$12,База!$M:$M,0)),"-" ))</f>
        <v>11</v>
      </c>
      <c r="GQ21" s="38">
        <v>11</v>
      </c>
      <c r="GR21" s="38">
        <f t="shared" si="64"/>
        <v>0</v>
      </c>
      <c r="GS21" s="38">
        <v>5</v>
      </c>
      <c r="GT21" s="52">
        <f t="shared" si="65"/>
        <v>0.2391304347826087</v>
      </c>
      <c r="GV21" s="31" t="s">
        <v>129</v>
      </c>
      <c r="GW21" s="48">
        <f t="shared" si="66"/>
        <v>46193</v>
      </c>
      <c r="GX21" s="38" t="str">
        <f t="shared" si="67"/>
        <v>СБ</v>
      </c>
      <c r="GY21" s="38">
        <f>IFERROR(INDEX(База!$B:$B,MATCH(GV21&amp;GW21&amp;GZ$12,INDEX(База!$A:$A,0),0)),IFERROR(INDEX(База!$B:$B,MATCH(GV21&amp;GW21&amp;GZ$12,База!$M:$M,0)),"-" ))</f>
        <v>46</v>
      </c>
      <c r="GZ21" s="60">
        <f>IFERROR(INDEX(База!$L:$L,MATCH(GV21&amp;GW21&amp;GZ$12,INDEX(База!$A:$A,0),0)),IFERROR(INDEX(База!$L:$L,MATCH(GV21&amp;GW21&amp;GZ$12,База!$M:$M,0)),"-" ))</f>
        <v>46</v>
      </c>
      <c r="HA21" s="38">
        <f>IFERROR(INDEX(База!$F:$F,MATCH(GV21&amp;GW21&amp;GZ$12,INDEX(База!$A:$A,0),0)),IFERROR(INDEX(База!$F:$F,MATCH(GV21&amp;GW21&amp;GZ$12,База!$M:$M,0)),"-" ))</f>
        <v>11</v>
      </c>
      <c r="HB21" s="38">
        <v>10</v>
      </c>
      <c r="HC21" s="38">
        <f t="shared" si="68"/>
        <v>1</v>
      </c>
      <c r="HD21" s="38">
        <v>0</v>
      </c>
      <c r="HE21" s="52">
        <f t="shared" si="69"/>
        <v>0.2391304347826087</v>
      </c>
      <c r="HF21" s="121"/>
      <c r="HG21" s="31" t="s">
        <v>130</v>
      </c>
      <c r="HH21" s="45">
        <v>46187</v>
      </c>
      <c r="HI21" s="38" t="str">
        <f t="shared" si="70"/>
        <v>ВС</v>
      </c>
      <c r="HJ21" s="38">
        <f>IFERROR(INDEX(База!$B:$B,MATCH(HG21&amp;HH21&amp;HK$12,INDEX(База!$A:$A,0),0)),IFERROR(INDEX(База!$B:$B,MATCH(HG21&amp;HH21&amp;HK$12,База!$M:$M,0)),"-" ))</f>
        <v>34</v>
      </c>
      <c r="HK21" s="46">
        <f>IFERROR(INDEX(База!$L:$L,MATCH(HG21&amp;HH21&amp;HK$12,INDEX(База!$A:$A,0),0)),IFERROR(INDEX(База!$L:$L,MATCH(HG21&amp;HH21&amp;HK$12,База!$M:$M,0)),"-" ))</f>
        <v>34</v>
      </c>
      <c r="HL21" s="91" t="e">
        <f>IF(HO21="AN4-Y48/Y48",IF(OR(MONTH(HH21&gt;=10),MONTH(HH21)&lt;=3),(HLOOKUP($HH$10,#REF!,MATCH(HO21,#REF!,0)+1,0)/(80+VLOOKUP($HH$10,#REF!,MATCH(MONTH(HH21),#REF!,0)+4,0))),(HLOOKUP($HH$10,#REF!,MATCH(HO21,#REF!,0)+1,0)/(75+VLOOKUP($HH$10,#REF!,MATCH(MONTH(HH21),#REF!,0)+4,0)))),IF((HO21="AN6-Y42/Y42C"),IF(OR(MONTH(HH21&gt;=10),MONTH(HH21)&lt;=3),(HLOOKUP($HH$10,#REF!,MATCH(HO21,#REF!,0)+1,0)/(80+VLOOKUP($HH$10,#REF!,MATCH(MONTH(HH21),#REF!,0)+4,0))),(HLOOKUP($HH$10,#REF!,MATCH(HO21,#REF!,0)+1,0)/(75+VLOOKUP($HH$10,#REF!,MATCH(MONTH(HH21),#REF!,0)+4,0)))),HJ21))</f>
        <v>#REF!</v>
      </c>
      <c r="HM21" s="38">
        <f>IFERROR(INDEX(База!$F:$F,MATCH(HG21&amp;HH21&amp;HK$12,INDEX(База!$A:$A,0),0)),IFERROR(INDEX(База!$F:$F,MATCH(HG21&amp;HH21&amp;HK$12,База!$M:$M,0)),"-" ))</f>
        <v>11</v>
      </c>
      <c r="HN21" s="38">
        <v>11</v>
      </c>
      <c r="HO21" s="85" t="str">
        <f>IFERROR(INDEX(База!$K:$K,MATCH(HG21&amp;HH21&amp;HK$12,INDEX(База!$A:$A,0),0)),IFERROR(INDEX(База!$K:$K,MATCH(HG21&amp;HH21&amp;HK$12,База!$M:$M,0)),"-" ))</f>
        <v>AN6-Y42/Y42C</v>
      </c>
      <c r="HP21" s="38">
        <f t="shared" si="71"/>
        <v>0</v>
      </c>
      <c r="HQ21" s="38">
        <v>2</v>
      </c>
      <c r="HR21" s="52">
        <f t="shared" si="72"/>
        <v>0.3235294117647059</v>
      </c>
      <c r="HS21" s="10"/>
      <c r="HT21" s="31" t="s">
        <v>131</v>
      </c>
      <c r="HU21" s="45">
        <v>46187</v>
      </c>
      <c r="HV21" s="38" t="str">
        <f t="shared" si="73"/>
        <v>ВС</v>
      </c>
      <c r="HW21" s="38">
        <f>IFERROR(INDEX(База!$B:$B,MATCH(HT21&amp;HU21&amp;HX$12,INDEX(База!$A:$A,0),0)),IFERROR(INDEX(База!$B:$B,MATCH(HT21&amp;HU21&amp;HX$12,База!$M:$M,0)),"-" ))</f>
        <v>20</v>
      </c>
      <c r="HX21" s="46">
        <f>IFERROR(INDEX(База!$L:$L,MATCH(HT21&amp;HU21&amp;HX$12,INDEX(База!$A:$A,0),0)),IFERROR(INDEX(База!$L:$L,MATCH(HT21&amp;HU21&amp;HX$12,База!$M:$M,0)),"-" ))</f>
        <v>20</v>
      </c>
      <c r="HY21" s="91" t="e">
        <f>IF(HO21="AN4-Y48/Y48",IF(OR(MONTH(HU21&gt;=10),MONTH(HU21)&lt;=3),(HLOOKUP($HU$10,#REF!,MATCH(HO21,#REF!,0)+1,0)/(80+VLOOKUP($HU$10,#REF!,MATCH(MONTH(HU21),#REF!,0)+4,0))),(HLOOKUP($HU$10,#REF!,MATCH(HO21,#REF!,0)+1,0)/(75+VLOOKUP($HU$10,#REF!,MATCH(MONTH(HU21),#REF!,0)+4,0)))),IF((HO21="AN6-Y42/Y42C"),IF(OR(MONTH(HU21&gt;=10),MONTH(HU21)&lt;=3),(HLOOKUP($HU$10,#REF!,MATCH(HO21,#REF!,0)+1,0)/(80+VLOOKUP($HU$10,#REF!,MATCH(MONTH(HU21),#REF!,0)+4,0))),(HLOOKUP($HU$10,#REF!,MATCH(HO21,#REF!,0)+1,0)/(75+VLOOKUP($HU$10,#REF!,MATCH(MONTH(HU21),#REF!,0)+4,0)))),HW21))</f>
        <v>#REF!</v>
      </c>
      <c r="HZ21" s="38">
        <f>IFERROR(INDEX(База!$F:$F,MATCH(HT21&amp;HU21&amp;HX$12,INDEX(База!$A:$A,0),0)),IFERROR(INDEX(База!$F:$F,MATCH(HT21&amp;HU21&amp;HX$12,База!$M:$M,0)),"-" ))</f>
        <v>20</v>
      </c>
      <c r="IA21" s="38">
        <v>20</v>
      </c>
      <c r="IB21" s="38">
        <f t="shared" si="74"/>
        <v>0</v>
      </c>
      <c r="IC21" s="38">
        <v>1</v>
      </c>
      <c r="ID21" s="52">
        <f t="shared" si="75"/>
        <v>1</v>
      </c>
      <c r="IE21" s="7"/>
      <c r="IF21" s="31" t="s">
        <v>126</v>
      </c>
      <c r="IG21" s="48">
        <v>46217</v>
      </c>
      <c r="IH21" s="38" t="str">
        <f t="shared" si="76"/>
        <v>ВТ</v>
      </c>
      <c r="II21" s="38" t="str">
        <f>IFERROR(INDEX(База!$B:$B,MATCH(IF21&amp;IG21&amp;IJ$12,INDEX(База!$A:$A,0),0)),IFERROR(INDEX(База!$B:$B,MATCH(IF21&amp;IG21&amp;IJ$12,База!$M:$M,0)),"-" ))</f>
        <v>-</v>
      </c>
      <c r="IJ21" s="46" t="str">
        <f>IFERROR(INDEX(База!$L:$L,MATCH(IF21&amp;IG21&amp;IJ$12,INDEX(База!$A:$A,0),0)),IFERROR(INDEX(База!$L:$L,MATCH(IF21&amp;IG21&amp;IJ$12,База!$M:$M,0)),"-" ))</f>
        <v>-</v>
      </c>
      <c r="IK21" s="91" t="str">
        <f>IF(IN21="AN4-Y48/Y48",IF(OR(MONTH(IG21&gt;=10),MONTH(IG21)&lt;=3),(HLOOKUP($IG$10,#REF!,MATCH(IN21,#REF!,0)+1,0)/(80+VLOOKUP($IG$10,#REF!,MATCH(MONTH(IG21),#REF!,0)+4,0))),(HLOOKUP($IG$10,#REF!,MATCH(IN21,#REF!,0)+1,0)/(75+VLOOKUP($IG$10,#REF!,MATCH(MONTH(IG21),#REF!,0)+4,0)))),IF((IN21="AN6-Y42/Y42C"),IF(OR(MONTH(IG21&gt;=10),MONTH(IG21)&lt;=3),(HLOOKUP($IG$10,#REF!,MATCH(IN21,#REF!,0)+1,0)/(80+VLOOKUP($IG$10,#REF!,MATCH(MONTH(IG21),#REF!,0)+4,0))),(HLOOKUP($IG$10,#REF!,MATCH(IN21,#REF!,0)+1,0)/(75+VLOOKUP($IG$10,#REF!,MATCH(MONTH(IG21),#REF!,0)+4,0)))),II21))</f>
        <v>-</v>
      </c>
      <c r="IL21" s="38" t="str">
        <f>IFERROR(INDEX(База!$F:$F,MATCH(IF21&amp;IG21&amp;IJ$12,INDEX(База!$A:$A,0),0)),IFERROR(INDEX(База!$F:$F,MATCH(IF21&amp;IG21&amp;IJ$12,База!$M:$M,0)),"-" ))</f>
        <v>-</v>
      </c>
      <c r="IM21" s="38" t="s">
        <v>154</v>
      </c>
      <c r="IN21" s="85" t="str">
        <f>IFERROR(INDEX(База!$K:$K,MATCH(IF21&amp;IG21&amp;IJ$12,INDEX(База!$A:$A,0),0)),IFERROR(INDEX(База!$K:$K,MATCH(IF21&amp;IG21&amp;IJ$12,База!$M:$M,0)),"-" ))</f>
        <v>-</v>
      </c>
      <c r="IO21" s="38" t="str">
        <f t="shared" si="77"/>
        <v/>
      </c>
      <c r="IP21" s="38" t="s">
        <v>155</v>
      </c>
      <c r="IQ21" s="52" t="str">
        <f t="shared" si="78"/>
        <v/>
      </c>
      <c r="IS21" s="31" t="s">
        <v>127</v>
      </c>
      <c r="IT21" s="48">
        <v>46217</v>
      </c>
      <c r="IU21" s="38" t="str">
        <f t="shared" si="79"/>
        <v>ВТ</v>
      </c>
      <c r="IV21" s="38" t="str">
        <f>IFERROR(INDEX(База!$B:$B,MATCH(IS21&amp;IT21&amp;IW$12,INDEX(База!$A:$A,0),0)),IFERROR(INDEX(База!$B:$B,MATCH(IS21&amp;IT21&amp;IW$12,База!$M:$M,0)),"-" ))</f>
        <v>-</v>
      </c>
      <c r="IW21" s="46" t="str">
        <f>IFERROR(INDEX(База!$L:$L,MATCH(IS21&amp;IT21&amp;IW$12,INDEX(База!$A:$A,0),0)),IFERROR(INDEX(База!$L:$L,MATCH(IS21&amp;IT21&amp;IW$12,База!$M:$M,0)),"-" ))</f>
        <v>-</v>
      </c>
      <c r="IX21" s="91" t="str">
        <f>IF(IN21="AN4-Y48/Y48",IF(OR(MONTH(IT21&gt;=10),MONTH(IT21)&lt;=3),(HLOOKUP($IT$10,#REF!,MATCH(IN21,#REF!,0)+1,0)/(80+VLOOKUP($IT$10,#REF!,MATCH(MONTH(IT21),#REF!,0)+4,0))),(HLOOKUP($IT$10,#REF!,MATCH(IN21,#REF!,0)+1,0)/(75+VLOOKUP($IT$10,#REF!,MATCH(MONTH(IT21),#REF!,0)+4,0)))),IF((IN21="AN6-Y42/Y42C"),IF(OR(MONTH(IT21&gt;=10),MONTH(IT21)&lt;=3),(HLOOKUP($IT$10,#REF!,MATCH(IN21,#REF!,0)+1,0)/(80+VLOOKUP($IT$10,#REF!,MATCH(MONTH(IT21),#REF!,0)+4,0))),(HLOOKUP($IT$10,#REF!,MATCH(IN21,#REF!,0)+1,0)/(75+VLOOKUP($IT$10,#REF!,MATCH(MONTH(IT21),#REF!,0)+4,0)))),IV21))</f>
        <v>-</v>
      </c>
      <c r="IY21" s="38" t="str">
        <f>IFERROR(INDEX(База!$F:$F,MATCH(IS21&amp;IT21&amp;IW$12,INDEX(База!$A:$A,0),0)),IFERROR(INDEX(База!$F:$F,MATCH(IS21&amp;IT21&amp;IW$12,База!$M:$M,0)),"-" ))</f>
        <v>-</v>
      </c>
      <c r="IZ21" s="38" t="s">
        <v>154</v>
      </c>
      <c r="JA21" s="38" t="str">
        <f t="shared" si="80"/>
        <v/>
      </c>
      <c r="JB21" s="38" t="s">
        <v>155</v>
      </c>
      <c r="JC21" s="52" t="str">
        <f t="shared" si="81"/>
        <v/>
      </c>
      <c r="JD21" s="7"/>
      <c r="JE21" s="31" t="s">
        <v>132</v>
      </c>
      <c r="JF21" s="48">
        <v>46177</v>
      </c>
      <c r="JG21" s="38" t="str">
        <f t="shared" si="82"/>
        <v>ЧТ</v>
      </c>
      <c r="JH21" s="46">
        <f>IFERROR(INDEX(База!$L:$L,MATCH(JE21&amp;JF21&amp;JH$12,INDEX(База!$A:$A,0),0)),IFERROR(INDEX(База!$L:$L,MATCH(JE21&amp;JF21&amp;JH$12,База!$M:$M,0)),"-" ))+JL21</f>
        <v>120</v>
      </c>
      <c r="JI21" s="38">
        <f>IFERROR(INDEX(База!$B:$B,MATCH(JE21&amp;JF21&amp;JH$12,INDEX(База!$A:$A,0),0)),IFERROR(INDEX(База!$B:$B,MATCH(JE21&amp;JF21&amp;JH$12,База!$M:$M,0)),"-" ))</f>
        <v>120</v>
      </c>
      <c r="JJ21" s="38">
        <f>IFERROR(INDEX(База!$F:$F,MATCH(JE21&amp;JF21&amp;JH$12,INDEX(База!$A:$A,0),0)),IFERROR(INDEX(База!$F:$F,MATCH(JE21&amp;JF21&amp;JH$12,База!$M:$M,0)),"-" ))</f>
        <v>34</v>
      </c>
      <c r="JK21" s="38">
        <v>29</v>
      </c>
      <c r="JL21" s="38">
        <f>IFERROR(INDEX(База!$H:$H,MATCH(JE21&amp;JF21&amp;JH$12,INDEX(База!$A:$A,0),0)),IFERROR(INDEX(База!$H:$H,MATCH(JE21&amp;JF21&amp;JH$12,База!$M:$M,0)),"-" ))</f>
        <v>40</v>
      </c>
      <c r="JM21" s="38">
        <f t="shared" si="83"/>
        <v>74</v>
      </c>
      <c r="JN21" s="38">
        <f t="shared" si="84"/>
        <v>5</v>
      </c>
      <c r="JO21" s="38">
        <v>8</v>
      </c>
      <c r="JP21" s="52">
        <f t="shared" si="85"/>
        <v>0.6166666666666667</v>
      </c>
      <c r="JR21" s="31" t="s">
        <v>133</v>
      </c>
      <c r="JS21" s="48">
        <v>46177</v>
      </c>
      <c r="JT21" s="38" t="str">
        <f t="shared" si="86"/>
        <v>ЧТ</v>
      </c>
      <c r="JU21" s="104">
        <f>IFERROR(INDEX(База!$L:$L,MATCH(JR21&amp;JS21&amp;JU$12,INDEX(База!$A:$A,0),0)),IFERROR(INDEX(База!$L:$L,MATCH(JR21&amp;JS21&amp;JU$12,База!$M:$M,0)),"-" ))+JY21</f>
        <v>120</v>
      </c>
      <c r="JV21" s="38">
        <f>IFERROR(INDEX(База!$B:$B,MATCH(JR21&amp;JS21&amp;JU$12,INDEX(База!$A:$A,0),0)),IFERROR(INDEX(База!$B:$B,MATCH(JR21&amp;JS21&amp;JU$12,База!$M:$M,0)),"-" ))</f>
        <v>120</v>
      </c>
      <c r="JW21" s="38">
        <f>IFERROR(INDEX(База!$F:$F,MATCH(JR21&amp;JS21&amp;JU$12,INDEX(База!$A:$A,0),0)),IFERROR(INDEX(База!$F:$F,MATCH(JR21&amp;JS21&amp;JU$12,База!$M:$M,0)),"-" ))</f>
        <v>54</v>
      </c>
      <c r="JX21" s="38">
        <v>51</v>
      </c>
      <c r="JY21" s="38">
        <f>IFERROR(INDEX(База!$H:$H,MATCH(JR21&amp;JS21&amp;JU$12,INDEX(База!$A:$A,0),0)),IFERROR(INDEX(База!$H:$H,MATCH(JR21&amp;JS21&amp;JU$12,База!$M:$M,0)),"-" ))</f>
        <v>15</v>
      </c>
      <c r="JZ21" s="38">
        <f t="shared" si="87"/>
        <v>69</v>
      </c>
      <c r="KA21" s="38">
        <f t="shared" si="88"/>
        <v>3</v>
      </c>
      <c r="KB21" s="38">
        <v>8</v>
      </c>
      <c r="KC21" s="52">
        <f t="shared" si="89"/>
        <v>0.57499999999999996</v>
      </c>
      <c r="KD21" s="7"/>
      <c r="KE21" s="31" t="s">
        <v>136</v>
      </c>
      <c r="KF21" s="48">
        <v>46193</v>
      </c>
      <c r="KG21" s="38" t="str">
        <f t="shared" si="90"/>
        <v>СБ</v>
      </c>
      <c r="KH21" s="38">
        <f>IFERROR(INDEX(База!$B:$B,MATCH(KE21&amp;KF21&amp;KI$12,INDEX(База!$A:$A,0),0)),IFERROR(INDEX(База!$B:$B,MATCH(KE21&amp;KF21&amp;KI$12,База!$M:$M,0)),"-" ))</f>
        <v>33</v>
      </c>
      <c r="KI21" s="60">
        <f>IFERROR(INDEX(База!$L:$L,MATCH(KE21&amp;KF21&amp;KI$12,INDEX(База!$A:$A,0),0)),IFERROR(INDEX(База!$L:$L,MATCH(KE21&amp;KF21&amp;KI$12,База!$M:$M,0)),"-" ))</f>
        <v>33</v>
      </c>
      <c r="KJ21" s="91" t="e">
        <f>IF(KK21="AN4-Y48/Y48",IF(OR(MONTH(KF21&gt;=10),MONTH(KF21)&lt;=3),(HLOOKUP($KF$10,#REF!,MATCH(KK21,#REF!,0)+1,0)/(80+VLOOKUP($KF$10,#REF!,MATCH(MONTH(KF21),#REF!,0)+4,0))),(HLOOKUP($KF$10,#REF!,MATCH(KK21,#REF!,0)+1,0)/(75+VLOOKUP($KF$10,#REF!,MATCH(MONTH(KF21),#REF!,0)+4,0)))),IF((KK21="AN6-Y42/Y42C"),IF(OR(MONTH(KF21&gt;=10),MONTH(KF21)&lt;=3),(HLOOKUP($KF$10,#REF!,MATCH(KK21,#REF!,0)+1,0)/(80+VLOOKUP($KF$10,#REF!,MATCH(MONTH(KF21),#REF!,0)+4,0))),(HLOOKUP($KF$10,#REF!,MATCH(KK21,#REF!,0)+1,0)/(75+VLOOKUP($KF$10,#REF!,MATCH(MONTH(KF21),#REF!,0)+4,0)))),IF((KK21="AT5-Y46/Y46C"),IF(OR(MONTH(KF21&gt;=10),MONTH(KF21)&lt;=3),(HLOOKUP($KF$10,#REF!,MATCH(KK21,#REF!,0)+1,0)/(80+VLOOKUP($KF$10,#REF!,MATCH(MONTH(KF21),#REF!,0)+4,0))),(HLOOKUP($KF$10,#REF!,MATCH(KK21,#REF!,0)+1,0)/(75+VLOOKUP($KF$10,#REF!,MATCH(MONTH(KF21),#REF!,0)+4,0)))),0)))</f>
        <v>#REF!</v>
      </c>
      <c r="KK21" s="100" t="str">
        <f>IFERROR(INDEX(База!$K:$K,MATCH(KE21&amp;KF21&amp;KI$12,INDEX(База!$A:$A,0),0)),IFERROR(INDEX(База!$K:$K,MATCH(KE21&amp;KF21&amp;KI$12,База!$M:$M,0)),"-" ))</f>
        <v>AT5-Y46/Y46C</v>
      </c>
      <c r="KL21" s="38">
        <f>IFERROR(INDEX(База!$F:$F,MATCH(KE21&amp;KF21&amp;KI$12,INDEX(База!$A:$A,0),0)),IFERROR(INDEX(База!$F:$F,MATCH(KE21&amp;KF21&amp;KI$12,База!$M:$M,0)),"-" ))</f>
        <v>33</v>
      </c>
      <c r="KM21" s="38">
        <v>33</v>
      </c>
      <c r="KN21" s="38">
        <f t="shared" si="91"/>
        <v>0</v>
      </c>
      <c r="KO21" s="38">
        <v>0</v>
      </c>
      <c r="KP21" s="52">
        <f t="shared" si="92"/>
        <v>1</v>
      </c>
      <c r="KQ21" s="10"/>
      <c r="KR21" s="31" t="s">
        <v>137</v>
      </c>
      <c r="KS21" s="48">
        <v>46193</v>
      </c>
      <c r="KT21" s="38" t="str">
        <f t="shared" si="93"/>
        <v>СБ</v>
      </c>
      <c r="KU21" s="38">
        <f>IFERROR(INDEX(База!$B:$B,MATCH(KR21&amp;KS21&amp;KV$12,INDEX(База!$A:$A,0),0)),IFERROR(INDEX(База!$B:$B,MATCH(KR21&amp;KS21&amp;KV$12,База!$M:$M,0)),"-" ))</f>
        <v>37</v>
      </c>
      <c r="KV21" s="60">
        <f>IFERROR(INDEX(База!$L:$L,MATCH(KR21&amp;KS21&amp;KV$12,INDEX(База!$A:$A,0),0)),IFERROR(INDEX(База!$L:$L,MATCH(KR21&amp;KS21&amp;KV$12,База!$M:$M,0)),"-" ))</f>
        <v>37</v>
      </c>
      <c r="KW21" s="91" t="e">
        <f>IF(KK21="AN4-Y48/Y48",IF(OR(MONTH(KS21&gt;=10),MONTH(KS21)&lt;=3),(HLOOKUP($KS$10,#REF!,MATCH(KK21,#REF!,0)+1,0)/(80+VLOOKUP($KS$10,#REF!,MATCH(MONTH(KS21),#REF!,0)+4,0))),(HLOOKUP($KS$10,#REF!,MATCH(KK21,#REF!,0)+1,0)/(75+VLOOKUP($KS$10,#REF!,MATCH(MONTH(KS21),#REF!,0)+4,0)))),IF((KK21="AN6-Y42/Y42C"),IF(OR(MONTH(KS21&gt;=10),MONTH(KS21)&lt;=3),(HLOOKUP($KS$10,#REF!,MATCH(KK21,#REF!,0)+1,0)/(80+VLOOKUP($KS$10,#REF!,MATCH(MONTH(KS21),#REF!,0)+4,0))),(HLOOKUP($KS$10,#REF!,MATCH(KK21,#REF!,0)+1,0)/(75+VLOOKUP($KS$10,#REF!,MATCH(MONTH(KS21),#REF!,0)+4,0)))),IF((KK21="AT5-Y46/Y46C"),IF(OR(MONTH(KS21&gt;=10),MONTH(KS21)&lt;=3),(HLOOKUP($KS$10,#REF!,MATCH(KK21,#REF!,0)+1,0)/(80+VLOOKUP($KS$10,#REF!,MATCH(MONTH(KS21),#REF!,0)+4,0))),(HLOOKUP($KS$10,#REF!,MATCH(KK21,#REF!,0)+1,0)/(75+VLOOKUP($KS$10,#REF!,MATCH(MONTH(KS21),#REF!,0)+4,0)))),0)))</f>
        <v>#REF!</v>
      </c>
      <c r="KX21" s="38">
        <f>IFERROR(INDEX(База!$F:$F,MATCH(KR21&amp;KS21&amp;KV$12,INDEX(База!$A:$A,0),0)),IFERROR(INDEX(База!$F:$F,MATCH(KR21&amp;KS21&amp;KV$12,База!$M:$M,0)),"-" ))</f>
        <v>37</v>
      </c>
      <c r="KY21" s="38">
        <v>37</v>
      </c>
      <c r="KZ21" s="38">
        <f t="shared" si="94"/>
        <v>0</v>
      </c>
      <c r="LA21" s="38">
        <v>0</v>
      </c>
      <c r="LB21" s="52">
        <f t="shared" si="95"/>
        <v>1</v>
      </c>
      <c r="LC21" s="119"/>
      <c r="LD21" s="31" t="s">
        <v>142</v>
      </c>
      <c r="LE21" s="43">
        <v>46161</v>
      </c>
      <c r="LF21" s="44" t="str">
        <f t="shared" si="96"/>
        <v>ВТ</v>
      </c>
      <c r="LG21" s="44">
        <f>IFERROR(INDEX(База!$B:$B,MATCH(LD21&amp;LE21&amp;LJ$12,INDEX(База!$A:$A,0),0)),IFERROR(INDEX(База!$B:$B,MATCH(LD21&amp;LE21&amp;LJ$12,База!$M:$M,0)),"-" ))</f>
        <v>45</v>
      </c>
      <c r="LH21" s="33">
        <f t="shared" si="97"/>
        <v>21</v>
      </c>
      <c r="LI21" s="33">
        <f t="shared" si="98"/>
        <v>-7</v>
      </c>
      <c r="LJ21" s="44">
        <f>IFERROR(INDEX(База!$L:$L,MATCH(LD21&amp;LE21&amp;LJ$12,INDEX(База!$A:$A,0),0)),IFERROR(INDEX(База!$L:$L,MATCH(LD21&amp;LE21&amp;LJ$12,База!$M:$M,0)),"-" ))</f>
        <v>45</v>
      </c>
      <c r="LK21" s="79" t="str">
        <f>IF(LG21&lt;=$D$7,IFERROR(VLOOKUP(LI21,#REF!,LH21+1,0),"-"),IF(LG21&lt;=$D$8,IFERROR(VLOOKUP(LI21,#REF!,LH21+1,0),"-"),IF(LG21&lt;=$D$9,IFERROR(VLOOKUP(LI21,#REF!,LH21+1,0),"-"),0)))</f>
        <v>-</v>
      </c>
      <c r="LL21" s="44">
        <f>IFERROR(INDEX(База!$F:$F,MATCH(LD21&amp;LE21&amp;LJ$12,INDEX(База!$A:$A,0),0)),IFERROR(INDEX(База!$F:$F,MATCH(LD21&amp;LE21&amp;LJ$12,База!$M:$M,0)),"-" ))</f>
        <v>33</v>
      </c>
      <c r="LM21" s="44">
        <v>33</v>
      </c>
      <c r="LN21" s="44">
        <f t="shared" si="99"/>
        <v>0</v>
      </c>
      <c r="LO21" s="44">
        <v>0</v>
      </c>
      <c r="LP21" s="62">
        <f t="shared" si="100"/>
        <v>0.73333333333333328</v>
      </c>
      <c r="LR21" s="31" t="s">
        <v>143</v>
      </c>
      <c r="LS21" s="43">
        <v>46161</v>
      </c>
      <c r="LT21" s="46" t="str">
        <f t="shared" si="101"/>
        <v>ВТ</v>
      </c>
      <c r="LU21" s="46">
        <f>IFERROR(INDEX(База!$B:$B,MATCH(LR21&amp;LS21&amp;LV$12,INDEX(База!$A:$A,0),0)),IFERROR(INDEX(База!$B:$B,MATCH(LR21&amp;LS21&amp;LV$12,База!$M:$M,0)),"-" ))</f>
        <v>45</v>
      </c>
      <c r="LV21" s="46">
        <f>IFERROR(INDEX(База!$L:$L,MATCH(LR21&amp;LS21&amp;LV$12,INDEX(База!$A:$A,0),0)),IFERROR(INDEX(База!$L:$L,MATCH(LR21&amp;LS21&amp;LV$12,База!$M:$M,0)),"-" ))</f>
        <v>45</v>
      </c>
      <c r="LW21" s="46" t="str">
        <f>IF(LU21&lt;=$D$7,IFERROR(VLOOKUP(LI21,#REF!,LH21+1,0),"-"),IF(LU21&lt;=$D$8,IFERROR(VLOOKUP(LI21,#REF!,LH21+1,0),"-"),IF(LU21&lt;=$D$9,IFERROR(VLOOKUP(LI21,#REF!,LH21+1,0),"-"),0)))</f>
        <v>-</v>
      </c>
      <c r="LX21" s="46">
        <f>IFERROR(INDEX(База!$F:$F,MATCH(LR21&amp;LS21&amp;LV$12,INDEX(База!$A:$A,0),0)),IFERROR(INDEX(База!$F:$F,MATCH(LR21&amp;LS21&amp;LV$12,База!$M:$M,0)),"-" ))</f>
        <v>32</v>
      </c>
      <c r="LY21" s="46">
        <v>32</v>
      </c>
      <c r="LZ21" s="46">
        <f t="shared" si="102"/>
        <v>0</v>
      </c>
      <c r="MA21" s="46">
        <v>0</v>
      </c>
      <c r="MB21" s="62">
        <f t="shared" si="103"/>
        <v>0.71111111111111114</v>
      </c>
      <c r="MD21" s="11"/>
      <c r="MY21" s="6"/>
      <c r="MZ21" s="6"/>
      <c r="NA21" s="7"/>
      <c r="NB21" s="7"/>
      <c r="NC21" s="7"/>
      <c r="ND21" s="7"/>
      <c r="NE21" s="7"/>
      <c r="NF21" s="7"/>
      <c r="NG21" s="7"/>
      <c r="NH21" s="7"/>
      <c r="NI21" s="7"/>
      <c r="NJ21" s="7"/>
      <c r="NK21" s="7"/>
      <c r="NL21" s="7"/>
      <c r="NM21" s="7"/>
      <c r="NN21" s="7"/>
      <c r="NO21" s="7"/>
      <c r="NP21" s="7"/>
      <c r="NQ21" s="7"/>
      <c r="NR21" s="7"/>
      <c r="NS21" s="7"/>
      <c r="NT21" s="7"/>
      <c r="NU21" s="7"/>
      <c r="NV21" s="31" t="s">
        <v>124</v>
      </c>
      <c r="NW21" s="37">
        <v>46197</v>
      </c>
      <c r="NX21" s="38" t="str">
        <f t="shared" si="113"/>
        <v>СР</v>
      </c>
      <c r="NY21" s="38">
        <f>IFERROR(INDEX(База!$B:$B,MATCH(NV21&amp;NW21&amp;NZ$12,INDEX(База!$A:$A,0),0)),IFERROR(INDEX(База!$B:$B,MATCH(NV21&amp;NW21&amp;NZ$12,База!$M:$M,0)),"-" ))</f>
        <v>35</v>
      </c>
      <c r="NZ21" s="41">
        <f>IFERROR(INDEX(База!$L:$L,MATCH(NV21&amp;NW21&amp;NZ$12,INDEX(База!$A:$A,0),0)),IFERROR(INDEX(База!$L:$L,MATCH(NV21&amp;NW21&amp;NZ$12,База!$M:$M,0)),"-" ))</f>
        <v>35</v>
      </c>
      <c r="OA21" s="38">
        <f>IFERROR(IF(OB21="AN4-Y48/Y48",IF(OR(MONTH(NW21&gt;=10),MONTH(NW21)&lt;=3),(HLOOKUP($NW$10,#REF!,MATCH(OB21,#REF!,0)+1,0)/(80+VLOOKUP($NW$10,#REF!,MATCH(MONTH(NW21),#REF!,0)+4,0))),(HLOOKUP($NW$10,#REF!,MATCH(OB21,#REF!,0)+1,0)/(75+VLOOKUP($NW$10,#REF!,MATCH(MONTH(NW21),#REF!,0)+4,0)))),IF((OB21="AN6-Y42/Y42C"),IF(OR(MONTH(NW21&gt;=10),MONTH(NW21)&lt;=3),(HLOOKUP($NW$10,#REF!,MATCH(OB21,#REF!,0)+1,0)/(80+VLOOKUP($NW$10,#REF!,MATCH(MONTH(NW21),#REF!,0)+4,0))),(HLOOKUP($NW$10,#REF!,MATCH(OB21,#REF!,0)+1,0)/(75+VLOOKUP($NW$10,#REF!,MATCH(MONTH(NW21),#REF!,0)+4,0)))),IF((OB21="AT5-Y46/Y46C"),IF(OR(MONTH(NW21&gt;=10),MONTH(NW21)&lt;=3),(HLOOKUP($NW$10,#REF!,MATCH(OB21,#REF!,0)+1,0)/(80+VLOOKUP($NW$10,#REF!,MATCH(MONTH(NW21),#REF!,0)+4,0))),(HLOOKUP($NW$10,#REF!,MATCH(OB21,#REF!,0)+1,0)/(75+VLOOKUP($NW$10,#REF!,MATCH(MONTH(NW21),#REF!,0)+4,0)))),0))),NY21)</f>
        <v>35</v>
      </c>
      <c r="OB21" s="85" t="str">
        <f>IFERROR(INDEX(База!$K:$K,MATCH(NV21&amp;NW21&amp;NZ$12,INDEX(База!$A:$A,0),0)),IFERROR(INDEX(База!$K:$K,MATCH(NV21&amp;NW21&amp;NZ$12,База!$M:$M,0)),"-" ))</f>
        <v>AT5-Y46/Y46C</v>
      </c>
      <c r="OC21" s="38">
        <f>IFERROR(INDEX(База!$F:$F,MATCH(NV21&amp;NW21&amp;NZ$12,INDEX(База!$A:$A,0),0)),IFERROR(INDEX(База!$F:$F,MATCH(NV21&amp;NW21&amp;NZ$12,База!$M:$M,0)),"-" ))</f>
        <v>25</v>
      </c>
      <c r="OD21" s="38">
        <v>25</v>
      </c>
      <c r="OE21" s="38">
        <f t="shared" si="114"/>
        <v>0</v>
      </c>
      <c r="OF21" s="38">
        <v>1</v>
      </c>
      <c r="OG21" s="52">
        <f t="shared" si="115"/>
        <v>0.7142857142857143</v>
      </c>
      <c r="OH21" s="11"/>
      <c r="OI21" s="31" t="s">
        <v>125</v>
      </c>
      <c r="OJ21" s="37">
        <f t="shared" si="116"/>
        <v>46197</v>
      </c>
      <c r="OK21" s="38" t="str">
        <f t="shared" si="117"/>
        <v>СР</v>
      </c>
      <c r="OL21" s="38">
        <f>IFERROR(INDEX(База!$B:$B,MATCH(OI21&amp;OJ21&amp;OM$12,INDEX(База!$A:$A,0),0)),IFERROR(INDEX(База!$B:$B,MATCH(OI21&amp;OJ21&amp;OM$12,База!$M:$M,0)),"-" ))</f>
        <v>35</v>
      </c>
      <c r="OM21" s="41">
        <f>IFERROR(INDEX(База!$L:$L,MATCH(OI21&amp;OJ21&amp;OM$12,INDEX(База!$A:$A,0),0)),IFERROR(INDEX(База!$L:$L,MATCH(OI21&amp;OJ21&amp;OM$12,База!$M:$M,0)),"-" ))</f>
        <v>35</v>
      </c>
      <c r="ON21" s="38">
        <f>IFERROR(IF(OB21="AN4-Y48/Y48",IF(OR(MONTH(OJ21&gt;=10),MONTH(OJ21)&lt;=3),(HLOOKUP($OJ$10,#REF!,MATCH(OB21,#REF!,0)+1,0)/(80+VLOOKUP($OJ$10,#REF!,MATCH(MONTH(OJ21),#REF!,0)+4,0))),(HLOOKUP($OJ$10,#REF!,MATCH(OB21,#REF!,0)+1,0)/(75+VLOOKUP($OJ$10,#REF!,MATCH(MONTH(OJ21),#REF!,0)+4,0)))),IF((OB21="AN6-Y42/Y42C"),IF(OR(MONTH(OJ21&gt;=10),MONTH(OJ21)&lt;=3),(HLOOKUP($OJ$10,#REF!,MATCH(OB21,#REF!,0)+1,0)/(80+VLOOKUP($OJ$10,#REF!,MATCH(MONTH(OJ21),#REF!,0)+4,0))),(HLOOKUP($OJ$10,#REF!,MATCH(OB21,#REF!,0)+1,0)/(75+VLOOKUP($OJ$10,#REF!,MATCH(MONTH(OJ21),#REF!,0)+4,0)))),IF((OB21="AT5-Y46/Y46C"),IF(OR(MONTH(OJ21&gt;=10),MONTH(OJ21)&lt;=3),(HLOOKUP($OJ$10,#REF!,MATCH(OB21,#REF!,0)+1,0)/(80+VLOOKUP($OJ$10,#REF!,MATCH(MONTH(OJ21),#REF!,0)+4,0))),(HLOOKUP($OJ$10,#REF!,MATCH(OB21,#REF!,0)+1,0)/(75+VLOOKUP($OJ$10,#REF!,MATCH(MONTH(OJ21),#REF!,0)+4,0)))),0))),OL21)</f>
        <v>35</v>
      </c>
      <c r="OO21" s="38">
        <f>IFERROR(INDEX(База!$F:$F,MATCH(OI21&amp;OJ21&amp;OM$12,INDEX(База!$A:$A,0),0)),IFERROR(INDEX(База!$F:$F,MATCH(OI21&amp;OJ21&amp;OM$12,База!$M:$M,0)),"-" ))</f>
        <v>35</v>
      </c>
      <c r="OP21" s="38">
        <v>35</v>
      </c>
      <c r="OQ21" s="38">
        <f t="shared" si="118"/>
        <v>0</v>
      </c>
      <c r="OR21" s="38">
        <v>4</v>
      </c>
      <c r="OS21" s="52">
        <f t="shared" si="119"/>
        <v>1</v>
      </c>
      <c r="OU21" s="31" t="s">
        <v>309</v>
      </c>
      <c r="OV21" s="43">
        <v>46220</v>
      </c>
      <c r="OW21" s="46" t="str">
        <f t="shared" si="127"/>
        <v>ПТ</v>
      </c>
      <c r="OX21" s="46">
        <f>IFERROR(INDEX(База!$B:$B,MATCH(OU21&amp;OV21&amp;OY$12,INDEX(База!$A:$A,0),0)),IFERROR(INDEX(База!$B:$B,MATCH(OU21&amp;OV21&amp;OY$12,База!$M:$M,0)),"-" ))</f>
        <v>36</v>
      </c>
      <c r="OY21" s="46">
        <f>IFERROR(INDEX(База!$L:$L,MATCH(OU21&amp;OV21&amp;OY$12,INDEX(База!$A:$A,0),0)),IFERROR(INDEX(База!$L:$L,MATCH(OU21&amp;OV21&amp;OY$12,База!$M:$M,0)),"-" ))</f>
        <v>36</v>
      </c>
      <c r="OZ21" s="46">
        <f>IFERROR(INDEX(База!$F:$F,MATCH(OU21&amp;OV21&amp;OY$12,INDEX(База!$A:$A,0),0)),IFERROR(INDEX(База!$F:$F,MATCH(OU21&amp;OV21&amp;OY$12,База!$M:$M,0)),"-" ))</f>
        <v>7</v>
      </c>
      <c r="PA21" s="46">
        <v>7</v>
      </c>
      <c r="PB21" s="46">
        <f t="shared" si="128"/>
        <v>0</v>
      </c>
      <c r="PC21" s="46">
        <v>0</v>
      </c>
      <c r="PD21" s="62">
        <f t="shared" si="129"/>
        <v>0.19444444444444445</v>
      </c>
      <c r="PE21" s="6"/>
      <c r="PF21" s="31" t="s">
        <v>312</v>
      </c>
      <c r="PG21" s="43">
        <v>46220</v>
      </c>
      <c r="PH21" s="46" t="str">
        <f t="shared" si="130"/>
        <v>ПТ</v>
      </c>
      <c r="PI21" s="46">
        <f>IFERROR(INDEX(База!$B:$B,MATCH(PF21&amp;PG21&amp;PJ$12,INDEX(База!$A:$A,0),0)),IFERROR(INDEX(База!$B:$B,MATCH(PF21&amp;PG21&amp;PJ$12,База!$M:$M,0)),"-" ))</f>
        <v>38</v>
      </c>
      <c r="PJ21" s="46">
        <f>IFERROR(INDEX(База!$L:$L,MATCH(PF21&amp;PG21&amp;PJ$12,INDEX(База!$A:$A,0),0)),IFERROR(INDEX(База!$L:$L,MATCH(PF21&amp;PG21&amp;PJ$12,База!$M:$M,0)),"-" ))</f>
        <v>38</v>
      </c>
      <c r="PK21" s="46">
        <f>IFERROR(INDEX(База!$F:$F,MATCH(PF21&amp;PG21&amp;PJ$12,INDEX(База!$A:$A,0),0)),IFERROR(INDEX(База!$F:$F,MATCH(PF21&amp;PG21&amp;PJ$12,База!$M:$M,0)),"-" ))</f>
        <v>1</v>
      </c>
      <c r="PL21" s="46">
        <v>1</v>
      </c>
      <c r="PM21" s="46">
        <f t="shared" si="131"/>
        <v>0</v>
      </c>
      <c r="PN21" s="46">
        <v>0</v>
      </c>
      <c r="PO21" s="62">
        <f t="shared" si="132"/>
        <v>2.6315789473684209E-2</v>
      </c>
      <c r="PQ21" s="31" t="s">
        <v>329</v>
      </c>
      <c r="PR21" s="43">
        <v>46198</v>
      </c>
      <c r="PS21" s="46" t="str">
        <f t="shared" si="120"/>
        <v>ЧТ</v>
      </c>
      <c r="PT21" s="46">
        <f>IFERROR(INDEX(База!$B:$B,MATCH(PQ21&amp;PR21&amp;PU$12,INDEX(База!$A:$A,0),0)),IFERROR(INDEX(База!$B:$B,MATCH(PQ21&amp;PR21&amp;PU$12,База!$M:$M,0)),"-" ))</f>
        <v>40</v>
      </c>
      <c r="PU21" s="46">
        <f>IFERROR(INDEX(База!$L:$L,MATCH(PQ21&amp;PR21&amp;PU$12,INDEX(База!$A:$A,0),0)),IFERROR(INDEX(База!$L:$L,MATCH(PQ21&amp;PR21&amp;PU$12,База!$M:$M,0)),"-" ))</f>
        <v>40</v>
      </c>
      <c r="PV21" s="46">
        <f>IFERROR(INDEX(База!$F:$F,MATCH(PQ21&amp;PR21&amp;PU$12,INDEX(База!$A:$A,0),0)),IFERROR(INDEX(База!$F:$F,MATCH(PQ21&amp;PR21&amp;OY$12,База!$M:$M,0)),"-" ))</f>
        <v>16</v>
      </c>
      <c r="PW21" s="46">
        <v>16</v>
      </c>
      <c r="PX21" s="46">
        <f t="shared" si="121"/>
        <v>0</v>
      </c>
      <c r="PY21" s="46">
        <v>2</v>
      </c>
      <c r="PZ21" s="62">
        <f t="shared" si="122"/>
        <v>0.4</v>
      </c>
      <c r="QA21" s="7"/>
      <c r="QB21" s="31" t="s">
        <v>332</v>
      </c>
      <c r="QC21" s="43">
        <v>46199</v>
      </c>
      <c r="QD21" s="46" t="str">
        <f t="shared" si="123"/>
        <v>ПТ</v>
      </c>
      <c r="QE21" s="46">
        <f>IFERROR(INDEX(База!$B:$B,MATCH(QB21&amp;QC21&amp;QF$12,INDEX(База!$A:$A,0),0)),IFERROR(INDEX(База!$B:$B,MATCH(QB21&amp;QC21&amp;QF$12,База!$M:$M,0)),"-" ))</f>
        <v>43</v>
      </c>
      <c r="QF21" s="46">
        <f>IFERROR(INDEX(База!$L:$L,MATCH(QB21&amp;QC21&amp;QF$12,INDEX(База!$A:$A,0),0)),IFERROR(INDEX(База!$L:$L,MATCH(QB21&amp;QC21&amp;QF$12,База!$M:$M,0)),"-" ))</f>
        <v>43</v>
      </c>
      <c r="QG21" s="46">
        <f>IFERROR(INDEX(База!$F:$F,MATCH(QB21&amp;QC21&amp;QF$12,INDEX(База!$A:$A,0),0)),IFERROR(INDEX(База!$F:$F,MATCH(QB21&amp;QC21&amp;PJ$12,База!$M:$M,0)),"-" ))</f>
        <v>3</v>
      </c>
      <c r="QH21" s="46">
        <v>3</v>
      </c>
      <c r="QI21" s="46">
        <f t="shared" si="124"/>
        <v>0</v>
      </c>
      <c r="QJ21" s="46">
        <v>2</v>
      </c>
      <c r="QK21" s="62">
        <f t="shared" si="125"/>
        <v>6.9767441860465115E-2</v>
      </c>
      <c r="QL21" s="10"/>
    </row>
    <row r="22" spans="1:454" ht="12.75" customHeight="1" x14ac:dyDescent="0.25">
      <c r="A22" s="31" t="s">
        <v>78</v>
      </c>
      <c r="B22" s="85" t="s">
        <v>80</v>
      </c>
      <c r="C22" s="48">
        <v>46170</v>
      </c>
      <c r="D22" s="60" t="str">
        <f t="shared" si="0"/>
        <v>ЧТ</v>
      </c>
      <c r="E22" s="60">
        <f>IFERROR(INDEX(База!$B:$B,MATCH(B22&amp;C22&amp;$F$12,INDEX(База!$A:$A,0),0)),IFERROR(INDEX(База!$B:$B,MATCH(B22&amp;C22&amp;$F$12,База!$M:$M,0)),"-" ))</f>
        <v>46</v>
      </c>
      <c r="F22" s="46">
        <f>IFERROR(INDEX(База!$L:$L,MATCH(B22&amp;C22&amp;$F$12,INDEX(База!$A:$A,0),0)),IFERROR(INDEX(База!$L:$L,MATCH(B22&amp;C22&amp;$F$12,База!$M:$M,0)),"-" ))</f>
        <v>46</v>
      </c>
      <c r="G22" s="50">
        <f t="shared" si="1"/>
        <v>2</v>
      </c>
      <c r="H22" s="50">
        <f t="shared" si="2"/>
        <v>2</v>
      </c>
      <c r="I22" s="11">
        <f t="shared" si="3"/>
        <v>22</v>
      </c>
      <c r="J22" s="60" t="str">
        <f>IF(E22&lt;=$D$7,IFERROR(VLOOKUP(G22,#REF!,I22+1,0),"-"),IF(E22&lt;=$D$8,IFERROR(VLOOKUP(G22,#REF!,I22+1,0),"-"),IF(E22&lt;=$D$9,IFERROR(VLOOKUP(G22,#REF!,I22+1,0),"-"))))</f>
        <v>-</v>
      </c>
      <c r="K22" s="60">
        <f>IFERROR(INDEX(База!$F:$F,MATCH(B22&amp;C22&amp;$F$12,INDEX(База!$A:$A,0),0)),IFERROR(INDEX(База!$F:$F,MATCH(B22&amp;C22&amp;$F$12,База!$M:$M,0)),"-" ))</f>
        <v>40</v>
      </c>
      <c r="L22" s="38">
        <v>40</v>
      </c>
      <c r="M22" s="60">
        <f t="shared" si="4"/>
        <v>0</v>
      </c>
      <c r="N22" s="38">
        <v>-4</v>
      </c>
      <c r="O22" s="52">
        <f t="shared" si="5"/>
        <v>0.86956521739130432</v>
      </c>
      <c r="Q22" s="64" t="s">
        <v>81</v>
      </c>
      <c r="R22" s="48">
        <v>46170</v>
      </c>
      <c r="S22" s="61" t="str">
        <f t="shared" si="7"/>
        <v>ЧТ</v>
      </c>
      <c r="T22" s="61">
        <f>IFERROR(INDEX(База!$B:$B,MATCH(Q22&amp;R22&amp;$U$12,INDEX(База!$A:$A,0),0)),IFERROR(INDEX(База!$B:$B,MATCH(Q22&amp;R22&amp;$U$12,База!$M:$M,0)),"-" ))</f>
        <v>46</v>
      </c>
      <c r="U22" s="46">
        <f>IFERROR(INDEX(База!$L:$L,MATCH(Q22&amp;R22&amp;$U$12,INDEX(База!$A:$A,0),0)),IFERROR(INDEX(База!$L:$L,MATCH(Q22&amp;R22&amp;$U$12,База!$M:$M,0)),"-" ))</f>
        <v>46</v>
      </c>
      <c r="V22" s="61" t="str">
        <f>IF(E22&lt;=$D$7,IFERROR(VLOOKUP(H22,#REF!,I22+1,0),"-"),IF(E22&lt;=$D$8,IFERROR(VLOOKUP(H22,#REF!,I22+1,0),"-"),IF(E22&lt;=$D$9,IFERROR(VLOOKUP(H22,#REF!,I22+1,0),"-"),0)))</f>
        <v>-</v>
      </c>
      <c r="W22" s="61">
        <f>IFERROR(INDEX(База!$F:$F,MATCH(Q22&amp;R22&amp;$U$12,INDEX(База!$A:$A,0),0)),IFERROR(INDEX(База!$F:$F,MATCH(Q22&amp;R22&amp;$U$12,База!$M:$M,0)),"-" ))</f>
        <v>32</v>
      </c>
      <c r="X22" s="38">
        <v>31</v>
      </c>
      <c r="Y22" s="38">
        <f t="shared" si="8"/>
        <v>1</v>
      </c>
      <c r="Z22" s="38">
        <v>2</v>
      </c>
      <c r="AA22" s="52">
        <f t="shared" si="9"/>
        <v>0.69565217391304346</v>
      </c>
      <c r="AB22" s="118"/>
      <c r="AC22" s="64" t="s">
        <v>82</v>
      </c>
      <c r="AD22" s="48">
        <v>46170</v>
      </c>
      <c r="AE22" s="38" t="str">
        <f t="shared" si="10"/>
        <v>ЧТ</v>
      </c>
      <c r="AF22" s="38">
        <f>IFERROR(INDEX(База!$B:$B,MATCH(AC22&amp;AD22&amp;AG$12,INDEX(База!$A:$A,0),0)),IFERROR(INDEX(База!$B:$B,MATCH(AC22&amp;AD22&amp;AG$12,База!$M:$M,0)),"-" ))</f>
        <v>46</v>
      </c>
      <c r="AG22" s="46">
        <f>IFERROR(INDEX(База!$L:$L,MATCH(AC22&amp;AD22&amp;AG$12,INDEX(База!$A:$A,0),0)),IFERROR(INDEX(База!$L:$L,MATCH(AC22&amp;AD22&amp;AG$12,База!$M:$M,0)),"-" ))</f>
        <v>45</v>
      </c>
      <c r="AH22" s="38">
        <f>IFERROR(INDEX(База!$F:$F,MATCH(AC22&amp;AD22&amp;AG$12,INDEX(База!$A:$A,0),0)),IFERROR(INDEX(База!$F:$F,MATCH(AC22&amp;AD22&amp;AG$12,База!$M:$M,0)),"-" ))</f>
        <v>42</v>
      </c>
      <c r="AI22" s="38">
        <v>42</v>
      </c>
      <c r="AJ22" s="38">
        <f t="shared" si="11"/>
        <v>0</v>
      </c>
      <c r="AK22" s="38">
        <v>1</v>
      </c>
      <c r="AL22" s="52">
        <f t="shared" si="12"/>
        <v>0.93333333333333335</v>
      </c>
      <c r="AN22" s="64" t="s">
        <v>83</v>
      </c>
      <c r="AO22" s="48">
        <f t="shared" si="13"/>
        <v>46171</v>
      </c>
      <c r="AP22" s="38" t="str">
        <f t="shared" si="14"/>
        <v>ПТ</v>
      </c>
      <c r="AQ22" s="38">
        <f>IFERROR(INDEX(База!$B:$B,MATCH(AN22&amp;AO22&amp;AR$12,INDEX(База!$A:$A,0),0)),IFERROR(INDEX(База!$B:$B,MATCH(AN22&amp;AO22&amp;AR$12,База!$M:$M,0)),"-" ))</f>
        <v>46</v>
      </c>
      <c r="AR22" s="46">
        <f>IFERROR(INDEX(База!$L:$L,MATCH(AN22&amp;AO22&amp;AR$12,INDEX(База!$A:$A,0),0)),IFERROR(INDEX(База!$L:$L,MATCH(AN22&amp;AO22&amp;AR$12,База!$M:$M,0)),"-" ))</f>
        <v>45</v>
      </c>
      <c r="AS22" s="38">
        <f>IFERROR(INDEX(База!$F:$F,MATCH(AN22&amp;AO22&amp;AR$12,INDEX(База!$A:$A,0),0)),IFERROR(INDEX(База!$F:$F,MATCH(AN22&amp;AO22&amp;AR$12,База!$M:$M,0)),"-" ))</f>
        <v>21</v>
      </c>
      <c r="AT22" s="38">
        <v>18</v>
      </c>
      <c r="AU22" s="38">
        <f t="shared" si="15"/>
        <v>3</v>
      </c>
      <c r="AV22" s="38">
        <v>5</v>
      </c>
      <c r="AW22" s="52">
        <f t="shared" si="16"/>
        <v>0.46666666666666667</v>
      </c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74"/>
      <c r="BU22" s="31" t="s">
        <v>92</v>
      </c>
      <c r="BV22" s="42">
        <v>46171</v>
      </c>
      <c r="BW22" s="59" t="str">
        <f t="shared" si="23"/>
        <v>ПТ</v>
      </c>
      <c r="BX22" s="59">
        <f>IFERROR(INDEX(База!$B:$B,MATCH(BU22&amp;BV22&amp;BY$12,INDEX(База!$A:$A,0),0)),IFERROR(INDEX(База!$B:$B,MATCH(BU22&amp;BV22&amp;BY$12,База!$M:$M,0)),"-" ))</f>
        <v>70</v>
      </c>
      <c r="BY22" s="59">
        <f>IFERROR(INDEX(База!$L:$L,MATCH(BU22&amp;BV22&amp;BY$12,INDEX(База!$A:$A,0),0)),IFERROR(INDEX(База!$L:$L,MATCH(BU22&amp;BV22&amp;BY$12,База!$M:$M,0)),"-" ))</f>
        <v>70</v>
      </c>
      <c r="BZ22" s="59" t="str">
        <f>IF(BX22&lt;=$D$7,IFERROR(VLOOKUP(CA22,#REF!,CB22+1,0),"-"),IF(BX22&lt;=$D$8,IFERROR(VLOOKUP(CA22,#REF!,CB22+1,0),"-"),IF(BX22&lt;=$D$9,IFERROR(VLOOKUP(CA22,#REF!,CB22+1,0),"-"),0)))</f>
        <v>-</v>
      </c>
      <c r="CA22" s="59">
        <f t="shared" si="24"/>
        <v>3</v>
      </c>
      <c r="CB22" s="59">
        <f t="shared" si="25"/>
        <v>22</v>
      </c>
      <c r="CC22" s="59">
        <f>IFERROR(INDEX(База!$F:$F,MATCH(BU22&amp;BV22&amp;BY$12,INDEX(База!$A:$A,0),0)),IFERROR(INDEX(База!$F:$F,MATCH(BU22&amp;BV22&amp;BY$12,База!$M:$M,0)),"-" ))</f>
        <v>34</v>
      </c>
      <c r="CD22" s="41">
        <v>31</v>
      </c>
      <c r="CE22" s="59">
        <f t="shared" si="26"/>
        <v>3</v>
      </c>
      <c r="CF22" s="41">
        <v>6</v>
      </c>
      <c r="CG22" s="51">
        <f t="shared" si="27"/>
        <v>0.48571428571428571</v>
      </c>
      <c r="CI22" s="31" t="s">
        <v>93</v>
      </c>
      <c r="CJ22" s="42">
        <f t="shared" si="28"/>
        <v>46171</v>
      </c>
      <c r="CK22" s="41" t="str">
        <f t="shared" si="29"/>
        <v>ПТ</v>
      </c>
      <c r="CL22" s="41">
        <f>IFERROR(INDEX(База!$B:$B,MATCH(CI22&amp;CJ22&amp;CM$12,INDEX(База!$A:$A,0),0)),IFERROR(INDEX(База!$B:$B,MATCH(CI22&amp;CJ22&amp;CM$12,База!$M:$M,0)),"-" ))</f>
        <v>70</v>
      </c>
      <c r="CM22" s="46">
        <f>IFERROR(INDEX(База!$L:$L,MATCH(CI22&amp;CJ22&amp;CM$12,INDEX(База!$A:$A,0),0)),IFERROR(INDEX(База!$L:$L,MATCH(CI22&amp;CJ22&amp;CM$12,База!$M:$M,0)),"-" ))</f>
        <v>70</v>
      </c>
      <c r="CN22" s="47" t="str">
        <f>IF(BX22&lt;=$D$7,IFERROR(VLOOKUP(CA22,#REF!,CB22+1,0),"-"),IF(BX22&lt;=$D$8,IFERROR(VLOOKUP(CA22,#REF!,CB22+1,0),"-"),IF(BX22&lt;=$D$9,IFERROR(VLOOKUP(CA22,#REF!,CB22+1,0),"-"),0)))</f>
        <v>-</v>
      </c>
      <c r="CO22" s="41">
        <f>IFERROR(INDEX(База!$F:$F,MATCH(CI22&amp;CJ22&amp;CM$12,INDEX(База!$A:$A,0),0)),IFERROR(INDEX(База!$F:$F,MATCH(CI22&amp;CJ22&amp;CM$12,База!$M:$M,0)),"-" ))</f>
        <v>44</v>
      </c>
      <c r="CP22" s="41">
        <v>40</v>
      </c>
      <c r="CQ22" s="41">
        <f t="shared" si="30"/>
        <v>4</v>
      </c>
      <c r="CR22" s="41">
        <v>4</v>
      </c>
      <c r="CS22" s="51">
        <f t="shared" si="31"/>
        <v>0.62857142857142856</v>
      </c>
      <c r="CT22" s="7"/>
      <c r="CU22" s="31" t="s">
        <v>138</v>
      </c>
      <c r="CV22" s="42">
        <v>46171</v>
      </c>
      <c r="CW22" s="47" t="str">
        <f t="shared" si="32"/>
        <v>ПТ</v>
      </c>
      <c r="CX22" s="47">
        <f>IFERROR(INDEX(База!$B:$B,MATCH(CU22&amp;CV22&amp;CY$12,INDEX(База!$A:$A,0),0)),IFERROR(INDEX(База!$B:$B,MATCH(CU22&amp;CV22&amp;CY$12,База!$M:$M,0)),"-" ))</f>
        <v>70</v>
      </c>
      <c r="CY22" s="47">
        <f>IFERROR(INDEX(База!$L:$L,MATCH(CU22&amp;CV22&amp;CY$12,INDEX(База!$A:$A,0),0)),IFERROR(INDEX(База!$L:$L,MATCH(CU22&amp;CV22&amp;CY$12,База!$M:$M,0)),"-" ))</f>
        <v>70</v>
      </c>
      <c r="CZ22" s="47">
        <f>IFERROR(INDEX(База!$F:$F,MATCH(CU22&amp;CV22&amp;CY$12,INDEX(База!$A:$A,0),0)),IFERROR(INDEX(База!$F:$F,MATCH(CU22&amp;CV22&amp;CY$12,База!$M:$M,0)),"-" ))</f>
        <v>49</v>
      </c>
      <c r="DA22" s="47">
        <v>44</v>
      </c>
      <c r="DB22" s="47">
        <f t="shared" si="33"/>
        <v>5</v>
      </c>
      <c r="DC22" s="47">
        <v>0</v>
      </c>
      <c r="DD22" s="51">
        <f t="shared" si="34"/>
        <v>0.7</v>
      </c>
      <c r="DF22" s="31" t="s">
        <v>139</v>
      </c>
      <c r="DG22" s="42">
        <f t="shared" si="35"/>
        <v>46171</v>
      </c>
      <c r="DH22" s="47" t="str">
        <f t="shared" si="36"/>
        <v>ПТ</v>
      </c>
      <c r="DI22" s="47">
        <f>IFERROR(INDEX(База!$B:$B,MATCH(DF22&amp;DG22&amp;DJ$12,INDEX(База!$A:$A,0),0)),IFERROR(INDEX(База!$B:$B,MATCH(DF22&amp;DG22&amp;DJ$12,База!$M:$M,0)),"-" ))</f>
        <v>70</v>
      </c>
      <c r="DJ22" s="46">
        <f>IFERROR(INDEX(База!$L:$L,MATCH(DF22&amp;DG22&amp;DJ$12,INDEX(База!$A:$A,0),0)),IFERROR(INDEX(База!$L:$L,MATCH(DF22&amp;DG22&amp;DJ$12,База!$M:$M,0)),"-" ))</f>
        <v>70</v>
      </c>
      <c r="DK22" s="47">
        <f>IFERROR(INDEX(База!$F:$F,MATCH(DF22&amp;DG22&amp;DJ$12,INDEX(База!$A:$A,0),0)),IFERROR(INDEX(База!$F:$F,MATCH(DF22&amp;DG22&amp;DJ$12,База!$M:$M,0)),"-" ))</f>
        <v>52</v>
      </c>
      <c r="DL22" s="47">
        <v>46</v>
      </c>
      <c r="DM22" s="47">
        <f t="shared" si="37"/>
        <v>6</v>
      </c>
      <c r="DN22" s="47">
        <v>2</v>
      </c>
      <c r="DO22" s="51">
        <f t="shared" si="38"/>
        <v>0.74285714285714288</v>
      </c>
      <c r="DP22" s="7"/>
      <c r="DQ22" s="31" t="s">
        <v>84</v>
      </c>
      <c r="DR22" s="42">
        <v>46172</v>
      </c>
      <c r="DS22" s="41" t="str">
        <f t="shared" si="39"/>
        <v>СБ</v>
      </c>
      <c r="DT22" s="41">
        <f>IFERROR(INDEX(База!$B:$B,MATCH(DQ22&amp;DR22&amp;DU$12,INDEX(База!$A:$A,0),0)),IFERROR(INDEX(База!$B:$B,MATCH(DQ22&amp;DR22&amp;DU$12,База!$M:$M,0)),"-" ))</f>
        <v>46</v>
      </c>
      <c r="DU22" s="46">
        <f>IFERROR(INDEX(База!$L:$L,MATCH(DQ22&amp;DR22&amp;DU$12,INDEX(База!$A:$A,0),0)),IFERROR(INDEX(База!$L:$L,MATCH(DQ22&amp;DR22&amp;DU$12,База!$M:$M,0)),"-" ))</f>
        <v>46</v>
      </c>
      <c r="DV22" s="41">
        <f>IFERROR(INDEX(База!$F:$F,MATCH(DQ22&amp;DR22&amp;DU$12,INDEX(База!$A:$A,0),0)),IFERROR(INDEX(База!$F:$F,MATCH(DQ22&amp;DR22&amp;DU$12,База!$M:$M,0)),"-" ))</f>
        <v>38</v>
      </c>
      <c r="DW22" s="41">
        <v>38</v>
      </c>
      <c r="DX22" s="41">
        <f t="shared" si="40"/>
        <v>0</v>
      </c>
      <c r="DY22" s="41">
        <v>1</v>
      </c>
      <c r="DZ22" s="51">
        <f t="shared" si="41"/>
        <v>0.82608695652173914</v>
      </c>
      <c r="EA22" s="7"/>
      <c r="EB22" s="31" t="s">
        <v>85</v>
      </c>
      <c r="EC22" s="42">
        <f t="shared" si="42"/>
        <v>46172</v>
      </c>
      <c r="ED22" s="41" t="str">
        <f t="shared" si="43"/>
        <v>СБ</v>
      </c>
      <c r="EE22" s="41">
        <f>IFERROR(INDEX(База!$B:$B,MATCH(EB22&amp;EC22&amp;EF$12,INDEX(База!$A:$A,0),0)),IFERROR(INDEX(База!$B:$B,MATCH(EB22&amp;EC22&amp;EF$12,База!$M:$M,0)),"-" ))</f>
        <v>46</v>
      </c>
      <c r="EF22" s="46">
        <f>IFERROR(INDEX(База!$L:$L,MATCH(EB22&amp;EC22&amp;EF$12,INDEX(База!$A:$A,0),0)),IFERROR(INDEX(База!$L:$L,MATCH(EB22&amp;EC22&amp;EF$12,База!$M:$M,0)),"-" ))</f>
        <v>46</v>
      </c>
      <c r="EG22" s="41">
        <f>IFERROR(INDEX(База!$F:$F,MATCH(EB22&amp;EC22&amp;EF$12,INDEX(База!$A:$A,0),0)),IFERROR(INDEX(База!$F:$F,MATCH(EB22&amp;EC22&amp;EF$12,База!$M:$M,0)),"-" ))</f>
        <v>30</v>
      </c>
      <c r="EH22" s="41">
        <v>27</v>
      </c>
      <c r="EI22" s="41">
        <f t="shared" si="44"/>
        <v>3</v>
      </c>
      <c r="EJ22" s="41">
        <v>1</v>
      </c>
      <c r="EK22" s="51">
        <f t="shared" si="45"/>
        <v>0.65217391304347827</v>
      </c>
      <c r="EL22" s="119"/>
      <c r="EM22" s="85" t="s">
        <v>88</v>
      </c>
      <c r="EN22" s="48">
        <v>46165</v>
      </c>
      <c r="EO22" s="105" t="str">
        <f t="shared" si="46"/>
        <v>СБ</v>
      </c>
      <c r="EP22" s="105">
        <f>IFERROR(INDEX(База!$B:$B,MATCH(EM22&amp;EN22&amp;ET$14,INDEX(База!$A:$A,0),0)),IFERROR(INDEX(База!$B:$B,MATCH(EM22&amp;EN22&amp;ET$13,База!$M:$M,0)),"-" ))</f>
        <v>117</v>
      </c>
      <c r="EQ22" s="106" t="str">
        <f>IF(EP22&lt;=$D$7,IFERROR(VLOOKUP(ES22,#REF!,ER22+1,0),"-"),IF(EP22&lt;=$D$8,IFERROR(VLOOKUP(ES22,#REF!,ER22+1,0),"-"),IF(EP22&lt;=$D$9,IFERROR(VLOOKUP(ES22,#REF!,ER22+1,0),"-"),0)))</f>
        <v>-</v>
      </c>
      <c r="ER22" s="107">
        <f t="shared" si="47"/>
        <v>21</v>
      </c>
      <c r="ES22" s="107">
        <f t="shared" si="48"/>
        <v>-3</v>
      </c>
      <c r="ET22" s="60">
        <f>IFERROR(INDEX(База!$L:$L,MATCH(EM22&amp;EN22&amp;ET$14,INDEX(База!$A:$A,0),0)),IFERROR(INDEX(База!$L:$L,MATCH(EM22&amp;EN22&amp;ET$13,База!$M:$M,0)),"-" ))</f>
        <v>117</v>
      </c>
      <c r="EU22" s="60">
        <f>IFERROR(INDEX(База!$L:$L,MATCH(FB22&amp;FC22&amp;EU$14,INDEX(База!$A:$A,0),0)),IFERROR(INDEX(База!$L:$L,MATCH(FB22&amp;FC22&amp;EU$13,База!$M:$M,0)),"-" ))</f>
        <v>117</v>
      </c>
      <c r="EV22" s="105">
        <f>IFERROR(INDEX(База!$F:$F,MATCH(EM22&amp;EN22&amp;ET$14,INDEX(База!$A:$A,0),0)),IFERROR(INDEX(База!$F:$F,MATCH(EM22&amp;EN22&amp;ET$13,База!$M:$M,0)),"-" ))</f>
        <v>96</v>
      </c>
      <c r="EW22" s="105">
        <v>96</v>
      </c>
      <c r="EX22" s="105">
        <f t="shared" si="49"/>
        <v>0</v>
      </c>
      <c r="EY22" s="105">
        <v>-11</v>
      </c>
      <c r="EZ22" s="83">
        <f t="shared" si="50"/>
        <v>0.82051282051282048</v>
      </c>
      <c r="FB22" s="85" t="s">
        <v>89</v>
      </c>
      <c r="FC22" s="48">
        <v>46165</v>
      </c>
      <c r="FD22" s="105" t="str">
        <f t="shared" si="51"/>
        <v>СБ</v>
      </c>
      <c r="FE22" s="105">
        <f>IFERROR(INDEX(База!$B:$B,MATCH(FB22&amp;FC22&amp;EU$14,INDEX(База!$A:$A,0),0)),IFERROR(INDEX(База!$B:$B,MATCH(FB22&amp;FC22&amp;EU$13,База!$M:$M,0)),"-" ))</f>
        <v>117</v>
      </c>
      <c r="FF22" s="106"/>
      <c r="FG22" s="105">
        <f>IFERROR(INDEX(База!$F:$F,MATCH(FB22&amp;FC22&amp;EU$14,INDEX(База!$A:$A,0),0)),IFERROR(INDEX(База!$F:$F,MATCH(FB22&amp;FC22&amp;EU$13,База!$M:$M,0)),"-" ))</f>
        <v>101</v>
      </c>
      <c r="FH22" s="105">
        <v>101</v>
      </c>
      <c r="FI22" s="105">
        <f t="shared" si="52"/>
        <v>0</v>
      </c>
      <c r="FJ22" s="105">
        <v>6</v>
      </c>
      <c r="FK22" s="83">
        <f t="shared" si="53"/>
        <v>0.86324786324786329</v>
      </c>
      <c r="FL22" s="7"/>
      <c r="FM22" s="31" t="s">
        <v>140</v>
      </c>
      <c r="FN22" s="48">
        <v>46197</v>
      </c>
      <c r="FO22" s="108" t="str">
        <f t="shared" si="54"/>
        <v>СР</v>
      </c>
      <c r="FP22" s="105">
        <f>IFERROR(INDEX(База!$B:$B,MATCH(FM34&amp;FN22&amp;FQ$12,INDEX(База!$A:$A,0),0)),IFERROR(INDEX(База!$B:$B,MATCH(FM34&amp;FN22&amp;FQ$12,База!$M:$M,0)),"-" ))</f>
        <v>117</v>
      </c>
      <c r="FQ22" s="60">
        <f>IFERROR(INDEX(База!$L:$L,MATCH(FM34&amp;FN22&amp;FQ$12,INDEX(База!$A:$A,0),0)),IFERROR(INDEX(База!$L:$L,MATCH(FM34&amp;FN22&amp;FQ$12,База!$M:$M,0)),"-" ))</f>
        <v>115</v>
      </c>
      <c r="FR22" s="105">
        <f>IFERROR(INDEX(База!$F:$F,MATCH(FM34&amp;FN22&amp;FQ$12,INDEX(База!$A:$A,0),0)),IFERROR(INDEX(База!$F:$F,MATCH(FM34&amp;FN22&amp;FQ$12,База!$M:$M,0)),"-" ))</f>
        <v>37</v>
      </c>
      <c r="FS22" s="108">
        <v>37</v>
      </c>
      <c r="FT22" s="107">
        <f t="shared" si="55"/>
        <v>26</v>
      </c>
      <c r="FU22" s="107">
        <f t="shared" si="56"/>
        <v>29</v>
      </c>
      <c r="FV22" s="108">
        <f t="shared" si="57"/>
        <v>0</v>
      </c>
      <c r="FW22" s="108">
        <v>5</v>
      </c>
      <c r="FX22" s="109">
        <f t="shared" si="58"/>
        <v>0.32173913043478258</v>
      </c>
      <c r="FY22" s="7"/>
      <c r="FZ22" s="31" t="s">
        <v>141</v>
      </c>
      <c r="GA22" s="48">
        <f t="shared" si="59"/>
        <v>46197</v>
      </c>
      <c r="GB22" s="108" t="str">
        <f t="shared" si="60"/>
        <v>СР</v>
      </c>
      <c r="GC22" s="105">
        <f>IFERROR(INDEX(База!$B:$B,MATCH(FZ22&amp;GA22&amp;GD$12,INDEX(База!$A:$A,0),0)),IFERROR(INDEX(База!$B:$B,MATCH(FZ22&amp;GA22&amp;GD$12,База!$M:$M,0)),"-" ))</f>
        <v>117</v>
      </c>
      <c r="GD22" s="60">
        <f>IFERROR(INDEX(База!$L:$L,MATCH(FZ22&amp;GA22&amp;GD$12,INDEX(База!$A:$A,0),0)),IFERROR(INDEX(База!$L:$L,MATCH(FZ22&amp;GA22&amp;GD$12,База!$M:$M,0)),"-" ))</f>
        <v>115</v>
      </c>
      <c r="GE22" s="105">
        <f>IFERROR(INDEX(База!$F:$F,MATCH(FZ22&amp;GA22&amp;GD$12,INDEX(База!$A:$A,0),0)),IFERROR(INDEX(База!$F:$F,MATCH(FZ22&amp;GA22&amp;GD$12,База!$M:$M,0)),"-" ))</f>
        <v>38</v>
      </c>
      <c r="GF22" s="108">
        <v>32</v>
      </c>
      <c r="GG22" s="108">
        <f t="shared" si="61"/>
        <v>6</v>
      </c>
      <c r="GH22" s="108">
        <v>2</v>
      </c>
      <c r="GI22" s="109">
        <f t="shared" si="62"/>
        <v>0.33043478260869563</v>
      </c>
      <c r="GJ22" s="7"/>
      <c r="GK22" s="31" t="s">
        <v>128</v>
      </c>
      <c r="GL22" s="48">
        <v>46200</v>
      </c>
      <c r="GM22" s="38" t="str">
        <f t="shared" si="63"/>
        <v>СБ</v>
      </c>
      <c r="GN22" s="38">
        <f>IFERROR(INDEX(База!$B:$B,MATCH(GK22&amp;GL22&amp;GO$12,INDEX(База!$A:$A,0),0)),IFERROR(INDEX(База!$B:$B,MATCH(GK22&amp;GL22&amp;GO$12,База!$M:$M,0)),"-" ))</f>
        <v>67</v>
      </c>
      <c r="GO22" s="60">
        <f>IFERROR(INDEX(База!$L:$L,MATCH(GK22&amp;GL22&amp;GO$12,INDEX(База!$A:$A,0),0)),IFERROR(INDEX(База!$L:$L,MATCH(GK22&amp;GL22&amp;GO$12,База!$M:$M,0)),"-" ))</f>
        <v>67</v>
      </c>
      <c r="GP22" s="38">
        <f>IFERROR(INDEX(База!$F:$F,MATCH(GK22&amp;GL22&amp;GO$12,INDEX(База!$A:$A,0),0)),IFERROR(INDEX(База!$F:$F,MATCH(GK22&amp;GL22&amp;GO$12,База!$M:$M,0)),"-" ))</f>
        <v>10</v>
      </c>
      <c r="GQ22" s="38">
        <v>7</v>
      </c>
      <c r="GR22" s="38">
        <f t="shared" si="64"/>
        <v>3</v>
      </c>
      <c r="GS22" s="38">
        <v>3</v>
      </c>
      <c r="GT22" s="52">
        <f t="shared" si="65"/>
        <v>0.14925373134328357</v>
      </c>
      <c r="GV22" s="31" t="s">
        <v>129</v>
      </c>
      <c r="GW22" s="48">
        <f t="shared" si="66"/>
        <v>46200</v>
      </c>
      <c r="GX22" s="38" t="str">
        <f t="shared" si="67"/>
        <v>СБ</v>
      </c>
      <c r="GY22" s="38">
        <f>IFERROR(INDEX(База!$B:$B,MATCH(GV22&amp;GW22&amp;GZ$12,INDEX(База!$A:$A,0),0)),IFERROR(INDEX(База!$B:$B,MATCH(GV22&amp;GW22&amp;GZ$12,База!$M:$M,0)),"-" ))</f>
        <v>63</v>
      </c>
      <c r="GZ22" s="60">
        <f>IFERROR(INDEX(База!$L:$L,MATCH(GV22&amp;GW22&amp;GZ$12,INDEX(База!$A:$A,0),0)),IFERROR(INDEX(База!$L:$L,MATCH(GV22&amp;GW22&amp;GZ$12,База!$M:$M,0)),"-" ))</f>
        <v>63</v>
      </c>
      <c r="HA22" s="38">
        <f>IFERROR(INDEX(База!$F:$F,MATCH(GV22&amp;GW22&amp;GZ$12,INDEX(База!$A:$A,0),0)),IFERROR(INDEX(База!$F:$F,MATCH(GV22&amp;GW22&amp;GZ$12,База!$M:$M,0)),"-" ))</f>
        <v>13</v>
      </c>
      <c r="HB22" s="38">
        <v>13</v>
      </c>
      <c r="HC22" s="38">
        <f t="shared" si="68"/>
        <v>0</v>
      </c>
      <c r="HD22" s="38">
        <v>4</v>
      </c>
      <c r="HE22" s="52">
        <f t="shared" si="69"/>
        <v>0.20634920634920634</v>
      </c>
      <c r="HF22" s="121"/>
      <c r="HG22" s="31" t="s">
        <v>130</v>
      </c>
      <c r="HH22" s="45">
        <v>46190</v>
      </c>
      <c r="HI22" s="38" t="str">
        <f t="shared" si="70"/>
        <v>СР</v>
      </c>
      <c r="HJ22" s="38">
        <f>IFERROR(INDEX(База!$B:$B,MATCH(HG22&amp;HH22&amp;HK$12,INDEX(База!$A:$A,0),0)),IFERROR(INDEX(База!$B:$B,MATCH(HG22&amp;HH22&amp;HK$12,База!$M:$M,0)),"-" ))</f>
        <v>16</v>
      </c>
      <c r="HK22" s="46">
        <f>IFERROR(INDEX(База!$L:$L,MATCH(HG22&amp;HH22&amp;HK$12,INDEX(База!$A:$A,0),0)),IFERROR(INDEX(База!$L:$L,MATCH(HG22&amp;HH22&amp;HK$12,База!$M:$M,0)),"-" ))</f>
        <v>16</v>
      </c>
      <c r="HL22" s="91" t="e">
        <f>IF(HO22="AN4-Y48/Y48",IF(OR(MONTH(HH22&gt;=10),MONTH(HH22)&lt;=3),(HLOOKUP($HH$10,#REF!,MATCH(HO22,#REF!,0)+1,0)/(80+VLOOKUP($HH$10,#REF!,MATCH(MONTH(HH22),#REF!,0)+4,0))),(HLOOKUP($HH$10,#REF!,MATCH(HO22,#REF!,0)+1,0)/(75+VLOOKUP($HH$10,#REF!,MATCH(MONTH(HH22),#REF!,0)+4,0)))),IF((HO22="AN6-Y42/Y42C"),IF(OR(MONTH(HH22&gt;=10),MONTH(HH22)&lt;=3),(HLOOKUP($HH$10,#REF!,MATCH(HO22,#REF!,0)+1,0)/(80+VLOOKUP($HH$10,#REF!,MATCH(MONTH(HH22),#REF!,0)+4,0))),(HLOOKUP($HH$10,#REF!,MATCH(HO22,#REF!,0)+1,0)/(75+VLOOKUP($HH$10,#REF!,MATCH(MONTH(HH22),#REF!,0)+4,0)))),HJ22))</f>
        <v>#REF!</v>
      </c>
      <c r="HM22" s="38">
        <f>IFERROR(INDEX(База!$F:$F,MATCH(HG22&amp;HH22&amp;HK$12,INDEX(База!$A:$A,0),0)),IFERROR(INDEX(База!$F:$F,MATCH(HG22&amp;HH22&amp;HK$12,База!$M:$M,0)),"-" ))</f>
        <v>9</v>
      </c>
      <c r="HN22" s="38">
        <v>7</v>
      </c>
      <c r="HO22" s="85" t="str">
        <f>IFERROR(INDEX(База!$K:$K,MATCH(HG22&amp;HH22&amp;HK$12,INDEX(База!$A:$A,0),0)),IFERROR(INDEX(База!$K:$K,MATCH(HG22&amp;HH22&amp;HK$12,База!$M:$M,0)),"-" ))</f>
        <v>AN6-Y42/Y42C</v>
      </c>
      <c r="HP22" s="38">
        <f t="shared" si="71"/>
        <v>2</v>
      </c>
      <c r="HQ22" s="38">
        <v>1</v>
      </c>
      <c r="HR22" s="52">
        <f t="shared" si="72"/>
        <v>0.5625</v>
      </c>
      <c r="HS22" s="10"/>
      <c r="HT22" s="31" t="s">
        <v>131</v>
      </c>
      <c r="HU22" s="45">
        <v>46190</v>
      </c>
      <c r="HV22" s="38" t="str">
        <f t="shared" si="73"/>
        <v>СР</v>
      </c>
      <c r="HW22" s="38">
        <f>IFERROR(INDEX(База!$B:$B,MATCH(HT22&amp;HU22&amp;HX$12,INDEX(База!$A:$A,0),0)),IFERROR(INDEX(База!$B:$B,MATCH(HT22&amp;HU22&amp;HX$12,База!$M:$M,0)),"-" ))</f>
        <v>20</v>
      </c>
      <c r="HX22" s="46">
        <f>IFERROR(INDEX(База!$L:$L,MATCH(HT22&amp;HU22&amp;HX$12,INDEX(База!$A:$A,0),0)),IFERROR(INDEX(База!$L:$L,MATCH(HT22&amp;HU22&amp;HX$12,База!$M:$M,0)),"-" ))</f>
        <v>20</v>
      </c>
      <c r="HY22" s="91" t="e">
        <f>IF(HO22="AN4-Y48/Y48",IF(OR(MONTH(HU22&gt;=10),MONTH(HU22)&lt;=3),(HLOOKUP($HU$10,#REF!,MATCH(HO22,#REF!,0)+1,0)/(80+VLOOKUP($HU$10,#REF!,MATCH(MONTH(HU22),#REF!,0)+4,0))),(HLOOKUP($HU$10,#REF!,MATCH(HO22,#REF!,0)+1,0)/(75+VLOOKUP($HU$10,#REF!,MATCH(MONTH(HU22),#REF!,0)+4,0)))),IF((HO22="AN6-Y42/Y42C"),IF(OR(MONTH(HU22&gt;=10),MONTH(HU22)&lt;=3),(HLOOKUP($HU$10,#REF!,MATCH(HO22,#REF!,0)+1,0)/(80+VLOOKUP($HU$10,#REF!,MATCH(MONTH(HU22),#REF!,0)+4,0))),(HLOOKUP($HU$10,#REF!,MATCH(HO22,#REF!,0)+1,0)/(75+VLOOKUP($HU$10,#REF!,MATCH(MONTH(HU22),#REF!,0)+4,0)))),HW22))</f>
        <v>#REF!</v>
      </c>
      <c r="HZ22" s="38">
        <f>IFERROR(INDEX(База!$F:$F,MATCH(HT22&amp;HU22&amp;HX$12,INDEX(База!$A:$A,0),0)),IFERROR(INDEX(База!$F:$F,MATCH(HT22&amp;HU22&amp;HX$12,База!$M:$M,0)),"-" ))</f>
        <v>18</v>
      </c>
      <c r="IA22" s="38">
        <v>17</v>
      </c>
      <c r="IB22" s="38">
        <f t="shared" si="74"/>
        <v>1</v>
      </c>
      <c r="IC22" s="38">
        <v>1</v>
      </c>
      <c r="ID22" s="52">
        <f t="shared" si="75"/>
        <v>0.9</v>
      </c>
      <c r="IE22" s="7"/>
      <c r="IF22" s="31" t="s">
        <v>126</v>
      </c>
      <c r="IG22" s="48">
        <v>46219</v>
      </c>
      <c r="IH22" s="38" t="str">
        <f t="shared" si="76"/>
        <v>ЧТ</v>
      </c>
      <c r="II22" s="38" t="str">
        <f>IFERROR(INDEX(База!$B:$B,MATCH(IF22&amp;IG22&amp;IJ$12,INDEX(База!$A:$A,0),0)),IFERROR(INDEX(База!$B:$B,MATCH(IF22&amp;IG22&amp;IJ$12,База!$M:$M,0)),"-" ))</f>
        <v>-</v>
      </c>
      <c r="IJ22" s="46" t="str">
        <f>IFERROR(INDEX(База!$L:$L,MATCH(IF22&amp;IG22&amp;IJ$12,INDEX(База!$A:$A,0),0)),IFERROR(INDEX(База!$L:$L,MATCH(IF22&amp;IG22&amp;IJ$12,База!$M:$M,0)),"-" ))</f>
        <v>-</v>
      </c>
      <c r="IK22" s="91" t="str">
        <f>IF(IN22="AN4-Y48/Y48",IF(OR(MONTH(IG22&gt;=10),MONTH(IG22)&lt;=3),(HLOOKUP($IG$10,#REF!,MATCH(IN22,#REF!,0)+1,0)/(80+VLOOKUP($IG$10,#REF!,MATCH(MONTH(IG22),#REF!,0)+4,0))),(HLOOKUP($IG$10,#REF!,MATCH(IN22,#REF!,0)+1,0)/(75+VLOOKUP($IG$10,#REF!,MATCH(MONTH(IG22),#REF!,0)+4,0)))),IF((IN22="AN6-Y42/Y42C"),IF(OR(MONTH(IG22&gt;=10),MONTH(IG22)&lt;=3),(HLOOKUP($IG$10,#REF!,MATCH(IN22,#REF!,0)+1,0)/(80+VLOOKUP($IG$10,#REF!,MATCH(MONTH(IG22),#REF!,0)+4,0))),(HLOOKUP($IG$10,#REF!,MATCH(IN22,#REF!,0)+1,0)/(75+VLOOKUP($IG$10,#REF!,MATCH(MONTH(IG22),#REF!,0)+4,0)))),II22))</f>
        <v>-</v>
      </c>
      <c r="IL22" s="38" t="str">
        <f>IFERROR(INDEX(База!$F:$F,MATCH(IF22&amp;IG22&amp;IJ$12,INDEX(База!$A:$A,0),0)),IFERROR(INDEX(База!$F:$F,MATCH(IF22&amp;IG22&amp;IJ$12,База!$M:$M,0)),"-" ))</f>
        <v>-</v>
      </c>
      <c r="IM22" s="38" t="s">
        <v>154</v>
      </c>
      <c r="IN22" s="85" t="str">
        <f>IFERROR(INDEX(База!$K:$K,MATCH(IF22&amp;IG22&amp;IJ$12,INDEX(База!$A:$A,0),0)),IFERROR(INDEX(База!$K:$K,MATCH(IF22&amp;IG22&amp;IJ$12,База!$M:$M,0)),"-" ))</f>
        <v>-</v>
      </c>
      <c r="IO22" s="38" t="str">
        <f t="shared" si="77"/>
        <v/>
      </c>
      <c r="IP22" s="38" t="s">
        <v>155</v>
      </c>
      <c r="IQ22" s="52" t="str">
        <f t="shared" si="78"/>
        <v/>
      </c>
      <c r="IS22" s="31" t="s">
        <v>127</v>
      </c>
      <c r="IT22" s="48">
        <v>46219</v>
      </c>
      <c r="IU22" s="38" t="str">
        <f t="shared" si="79"/>
        <v>ЧТ</v>
      </c>
      <c r="IV22" s="38" t="str">
        <f>IFERROR(INDEX(База!$B:$B,MATCH(IS22&amp;IT22&amp;IW$12,INDEX(База!$A:$A,0),0)),IFERROR(INDEX(База!$B:$B,MATCH(IS22&amp;IT22&amp;IW$12,База!$M:$M,0)),"-" ))</f>
        <v>-</v>
      </c>
      <c r="IW22" s="46" t="str">
        <f>IFERROR(INDEX(База!$L:$L,MATCH(IS22&amp;IT22&amp;IW$12,INDEX(База!$A:$A,0),0)),IFERROR(INDEX(База!$L:$L,MATCH(IS22&amp;IT22&amp;IW$12,База!$M:$M,0)),"-" ))</f>
        <v>-</v>
      </c>
      <c r="IX22" s="91" t="str">
        <f>IF(IN22="AN4-Y48/Y48",IF(OR(MONTH(IT22&gt;=10),MONTH(IT22)&lt;=3),(HLOOKUP($IT$10,#REF!,MATCH(IN22,#REF!,0)+1,0)/(80+VLOOKUP($IT$10,#REF!,MATCH(MONTH(IT22),#REF!,0)+4,0))),(HLOOKUP($IT$10,#REF!,MATCH(IN22,#REF!,0)+1,0)/(75+VLOOKUP($IT$10,#REF!,MATCH(MONTH(IT22),#REF!,0)+4,0)))),IF((IN22="AN6-Y42/Y42C"),IF(OR(MONTH(IT22&gt;=10),MONTH(IT22)&lt;=3),(HLOOKUP($IT$10,#REF!,MATCH(IN22,#REF!,0)+1,0)/(80+VLOOKUP($IT$10,#REF!,MATCH(MONTH(IT22),#REF!,0)+4,0))),(HLOOKUP($IT$10,#REF!,MATCH(IN22,#REF!,0)+1,0)/(75+VLOOKUP($IT$10,#REF!,MATCH(MONTH(IT22),#REF!,0)+4,0)))),IV22))</f>
        <v>-</v>
      </c>
      <c r="IY22" s="38" t="str">
        <f>IFERROR(INDEX(База!$F:$F,MATCH(IS22&amp;IT22&amp;IW$12,INDEX(База!$A:$A,0),0)),IFERROR(INDEX(База!$F:$F,MATCH(IS22&amp;IT22&amp;IW$12,База!$M:$M,0)),"-" ))</f>
        <v>-</v>
      </c>
      <c r="IZ22" s="38" t="s">
        <v>154</v>
      </c>
      <c r="JA22" s="38" t="str">
        <f t="shared" si="80"/>
        <v/>
      </c>
      <c r="JB22" s="38" t="s">
        <v>155</v>
      </c>
      <c r="JC22" s="52" t="str">
        <f t="shared" si="81"/>
        <v/>
      </c>
      <c r="JD22" s="7"/>
      <c r="JE22" s="31" t="s">
        <v>132</v>
      </c>
      <c r="JF22" s="48">
        <v>46179</v>
      </c>
      <c r="JG22" s="38" t="str">
        <f t="shared" si="82"/>
        <v>СБ</v>
      </c>
      <c r="JH22" s="46">
        <f>IFERROR(INDEX(База!$L:$L,MATCH(JE22&amp;JF22&amp;JH$12,INDEX(База!$A:$A,0),0)),IFERROR(INDEX(База!$L:$L,MATCH(JE22&amp;JF22&amp;JH$12,База!$M:$M,0)),"-" ))+JL22</f>
        <v>120</v>
      </c>
      <c r="JI22" s="38">
        <f>IFERROR(INDEX(База!$B:$B,MATCH(JE22&amp;JF22&amp;JH$12,INDEX(База!$A:$A,0),0)),IFERROR(INDEX(База!$B:$B,MATCH(JE22&amp;JF22&amp;JH$12,База!$M:$M,0)),"-" ))</f>
        <v>120</v>
      </c>
      <c r="JJ22" s="38">
        <f>IFERROR(INDEX(База!$F:$F,MATCH(JE22&amp;JF22&amp;JH$12,INDEX(База!$A:$A,0),0)),IFERROR(INDEX(База!$F:$F,MATCH(JE22&amp;JF22&amp;JH$12,База!$M:$M,0)),"-" ))</f>
        <v>21</v>
      </c>
      <c r="JK22" s="38">
        <v>17</v>
      </c>
      <c r="JL22" s="38">
        <f>IFERROR(INDEX(База!$H:$H,MATCH(JE22&amp;JF22&amp;JH$12,INDEX(База!$A:$A,0),0)),IFERROR(INDEX(База!$H:$H,MATCH(JE22&amp;JF22&amp;JH$12,База!$M:$M,0)),"-" ))</f>
        <v>15</v>
      </c>
      <c r="JM22" s="38">
        <f t="shared" si="83"/>
        <v>36</v>
      </c>
      <c r="JN22" s="38">
        <f t="shared" si="84"/>
        <v>4</v>
      </c>
      <c r="JO22" s="38">
        <v>2</v>
      </c>
      <c r="JP22" s="52">
        <f t="shared" si="85"/>
        <v>0.3</v>
      </c>
      <c r="JR22" s="31" t="s">
        <v>133</v>
      </c>
      <c r="JS22" s="48">
        <v>46179</v>
      </c>
      <c r="JT22" s="38" t="str">
        <f t="shared" si="86"/>
        <v>СБ</v>
      </c>
      <c r="JU22" s="38">
        <f>IFERROR(INDEX(База!$L:$L,MATCH(JR22&amp;JS22&amp;JU$12,INDEX(База!$A:$A,0),0)),IFERROR(INDEX(База!$L:$L,MATCH(JR22&amp;JS22&amp;JU$12,База!$M:$M,0)),"-" ))+JY22</f>
        <v>120</v>
      </c>
      <c r="JV22" s="38">
        <f>IFERROR(INDEX(База!$B:$B,MATCH(JR22&amp;JS22&amp;JU$12,INDEX(База!$A:$A,0),0)),IFERROR(INDEX(База!$B:$B,MATCH(JR22&amp;JS22&amp;JU$12,База!$M:$M,0)),"-" ))</f>
        <v>120</v>
      </c>
      <c r="JW22" s="38">
        <f>IFERROR(INDEX(База!$F:$F,MATCH(JR22&amp;JS22&amp;JU$12,INDEX(База!$A:$A,0),0)),IFERROR(INDEX(База!$F:$F,MATCH(JR22&amp;JS22&amp;JU$12,База!$M:$M,0)),"-" ))</f>
        <v>42</v>
      </c>
      <c r="JX22" s="38">
        <v>34</v>
      </c>
      <c r="JY22" s="38">
        <f>IFERROR(INDEX(База!$H:$H,MATCH(JR22&amp;JS22&amp;JU$12,INDEX(База!$A:$A,0),0)),IFERROR(INDEX(База!$H:$H,MATCH(JR22&amp;JS22&amp;JU$12,База!$M:$M,0)),"-" ))</f>
        <v>50</v>
      </c>
      <c r="JZ22" s="38">
        <f t="shared" si="87"/>
        <v>92</v>
      </c>
      <c r="KA22" s="38">
        <f t="shared" si="88"/>
        <v>8</v>
      </c>
      <c r="KB22" s="38">
        <v>5</v>
      </c>
      <c r="KC22" s="52">
        <f t="shared" si="89"/>
        <v>0.76666666666666672</v>
      </c>
      <c r="KD22" s="7"/>
      <c r="KE22" s="31" t="s">
        <v>136</v>
      </c>
      <c r="KF22" s="48">
        <v>46200</v>
      </c>
      <c r="KG22" s="38" t="str">
        <f t="shared" si="90"/>
        <v>СБ</v>
      </c>
      <c r="KH22" s="38">
        <f>IFERROR(INDEX(База!$B:$B,MATCH(KE22&amp;KF22&amp;KI$12,INDEX(База!$A:$A,0),0)),IFERROR(INDEX(База!$B:$B,MATCH(KE22&amp;KF22&amp;KI$12,База!$M:$M,0)),"-" ))</f>
        <v>33</v>
      </c>
      <c r="KI22" s="60">
        <f>IFERROR(INDEX(База!$L:$L,MATCH(KE22&amp;KF22&amp;KI$12,INDEX(База!$A:$A,0),0)),IFERROR(INDEX(База!$L:$L,MATCH(KE22&amp;KF22&amp;KI$12,База!$M:$M,0)),"-" ))</f>
        <v>33</v>
      </c>
      <c r="KJ22" s="91" t="e">
        <f>IF(KK22="AN4-Y48/Y48",IF(OR(MONTH(KF22&gt;=10),MONTH(KF22)&lt;=3),(HLOOKUP($KF$10,#REF!,MATCH(KK22,#REF!,0)+1,0)/(80+VLOOKUP($KF$10,#REF!,MATCH(MONTH(KF22),#REF!,0)+4,0))),(HLOOKUP($KF$10,#REF!,MATCH(KK22,#REF!,0)+1,0)/(75+VLOOKUP($KF$10,#REF!,MATCH(MONTH(KF22),#REF!,0)+4,0)))),IF((KK22="AN6-Y42/Y42C"),IF(OR(MONTH(KF22&gt;=10),MONTH(KF22)&lt;=3),(HLOOKUP($KF$10,#REF!,MATCH(KK22,#REF!,0)+1,0)/(80+VLOOKUP($KF$10,#REF!,MATCH(MONTH(KF22),#REF!,0)+4,0))),(HLOOKUP($KF$10,#REF!,MATCH(KK22,#REF!,0)+1,0)/(75+VLOOKUP($KF$10,#REF!,MATCH(MONTH(KF22),#REF!,0)+4,0)))),IF((KK22="AT5-Y46/Y46C"),IF(OR(MONTH(KF22&gt;=10),MONTH(KF22)&lt;=3),(HLOOKUP($KF$10,#REF!,MATCH(KK22,#REF!,0)+1,0)/(80+VLOOKUP($KF$10,#REF!,MATCH(MONTH(KF22),#REF!,0)+4,0))),(HLOOKUP($KF$10,#REF!,MATCH(KK22,#REF!,0)+1,0)/(75+VLOOKUP($KF$10,#REF!,MATCH(MONTH(KF22),#REF!,0)+4,0)))),0)))</f>
        <v>#REF!</v>
      </c>
      <c r="KK22" s="100" t="str">
        <f>IFERROR(INDEX(База!$K:$K,MATCH(KE22&amp;KF22&amp;KI$12,INDEX(База!$A:$A,0),0)),IFERROR(INDEX(База!$K:$K,MATCH(KE22&amp;KF22&amp;KI$12,База!$M:$M,0)),"-" ))</f>
        <v>AT5-Y46/Y46C</v>
      </c>
      <c r="KL22" s="38">
        <f>IFERROR(INDEX(База!$F:$F,MATCH(KE22&amp;KF22&amp;KI$12,INDEX(База!$A:$A,0),0)),IFERROR(INDEX(База!$F:$F,MATCH(KE22&amp;KF22&amp;KI$12,База!$M:$M,0)),"-" ))</f>
        <v>33</v>
      </c>
      <c r="KM22" s="38">
        <v>33</v>
      </c>
      <c r="KN22" s="38">
        <f t="shared" si="91"/>
        <v>0</v>
      </c>
      <c r="KO22" s="38">
        <v>0</v>
      </c>
      <c r="KP22" s="52">
        <f t="shared" si="92"/>
        <v>1</v>
      </c>
      <c r="KQ22" s="10"/>
      <c r="KR22" s="31" t="s">
        <v>137</v>
      </c>
      <c r="KS22" s="48">
        <v>46200</v>
      </c>
      <c r="KT22" s="38" t="str">
        <f t="shared" si="93"/>
        <v>СБ</v>
      </c>
      <c r="KU22" s="38">
        <f>IFERROR(INDEX(База!$B:$B,MATCH(KR22&amp;KS22&amp;KV$12,INDEX(База!$A:$A,0),0)),IFERROR(INDEX(База!$B:$B,MATCH(KR22&amp;KS22&amp;KV$12,База!$M:$M,0)),"-" ))</f>
        <v>37</v>
      </c>
      <c r="KV22" s="60">
        <f>IFERROR(INDEX(База!$L:$L,MATCH(KR22&amp;KS22&amp;KV$12,INDEX(База!$A:$A,0),0)),IFERROR(INDEX(База!$L:$L,MATCH(KR22&amp;KS22&amp;KV$12,База!$M:$M,0)),"-" ))</f>
        <v>37</v>
      </c>
      <c r="KW22" s="91" t="e">
        <f>IF(KK22="AN4-Y48/Y48",IF(OR(MONTH(KS22&gt;=10),MONTH(KS22)&lt;=3),(HLOOKUP($KS$10,#REF!,MATCH(KK22,#REF!,0)+1,0)/(80+VLOOKUP($KS$10,#REF!,MATCH(MONTH(KS22),#REF!,0)+4,0))),(HLOOKUP($KS$10,#REF!,MATCH(KK22,#REF!,0)+1,0)/(75+VLOOKUP($KS$10,#REF!,MATCH(MONTH(KS22),#REF!,0)+4,0)))),IF((KK22="AN6-Y42/Y42C"),IF(OR(MONTH(KS22&gt;=10),MONTH(KS22)&lt;=3),(HLOOKUP($KS$10,#REF!,MATCH(KK22,#REF!,0)+1,0)/(80+VLOOKUP($KS$10,#REF!,MATCH(MONTH(KS22),#REF!,0)+4,0))),(HLOOKUP($KS$10,#REF!,MATCH(KK22,#REF!,0)+1,0)/(75+VLOOKUP($KS$10,#REF!,MATCH(MONTH(KS22),#REF!,0)+4,0)))),IF((KK22="AT5-Y46/Y46C"),IF(OR(MONTH(KS22&gt;=10),MONTH(KS22)&lt;=3),(HLOOKUP($KS$10,#REF!,MATCH(KK22,#REF!,0)+1,0)/(80+VLOOKUP($KS$10,#REF!,MATCH(MONTH(KS22),#REF!,0)+4,0))),(HLOOKUP($KS$10,#REF!,MATCH(KK22,#REF!,0)+1,0)/(75+VLOOKUP($KS$10,#REF!,MATCH(MONTH(KS22),#REF!,0)+4,0)))),0)))</f>
        <v>#REF!</v>
      </c>
      <c r="KX22" s="38">
        <f>IFERROR(INDEX(База!$F:$F,MATCH(KR22&amp;KS22&amp;KV$12,INDEX(База!$A:$A,0),0)),IFERROR(INDEX(База!$F:$F,MATCH(KR22&amp;KS22&amp;KV$12,База!$M:$M,0)),"-" ))</f>
        <v>34</v>
      </c>
      <c r="KY22" s="38">
        <v>33</v>
      </c>
      <c r="KZ22" s="38">
        <f t="shared" si="94"/>
        <v>1</v>
      </c>
      <c r="LA22" s="38">
        <v>2</v>
      </c>
      <c r="LB22" s="52">
        <f t="shared" si="95"/>
        <v>0.91891891891891897</v>
      </c>
      <c r="LC22" s="119"/>
      <c r="LD22" s="31" t="s">
        <v>142</v>
      </c>
      <c r="LE22" s="43">
        <v>46162</v>
      </c>
      <c r="LF22" s="44" t="str">
        <f t="shared" si="96"/>
        <v>СР</v>
      </c>
      <c r="LG22" s="44">
        <f>IFERROR(INDEX(База!$B:$B,MATCH(LD22&amp;LE22&amp;LJ$12,INDEX(База!$A:$A,0),0)),IFERROR(INDEX(База!$B:$B,MATCH(LD22&amp;LE22&amp;LJ$12,База!$M:$M,0)),"-" ))</f>
        <v>46</v>
      </c>
      <c r="LH22" s="33">
        <f t="shared" si="97"/>
        <v>21</v>
      </c>
      <c r="LI22" s="33">
        <f t="shared" si="98"/>
        <v>-6</v>
      </c>
      <c r="LJ22" s="44">
        <f>IFERROR(INDEX(База!$L:$L,MATCH(LD22&amp;LE22&amp;LJ$12,INDEX(База!$A:$A,0),0)),IFERROR(INDEX(База!$L:$L,MATCH(LD22&amp;LE22&amp;LJ$12,База!$M:$M,0)),"-" ))</f>
        <v>46</v>
      </c>
      <c r="LK22" s="79" t="str">
        <f>IF(LG22&lt;=$D$7,IFERROR(VLOOKUP(LI22,#REF!,LH22+1,0),"-"),IF(LG22&lt;=$D$8,IFERROR(VLOOKUP(LI22,#REF!,LH22+1,0),"-"),IF(LG22&lt;=$D$9,IFERROR(VLOOKUP(LI22,#REF!,LH22+1,0),"-"),0)))</f>
        <v>-</v>
      </c>
      <c r="LL22" s="44">
        <f>IFERROR(INDEX(База!$F:$F,MATCH(LD22&amp;LE22&amp;LJ$12,INDEX(База!$A:$A,0),0)),IFERROR(INDEX(База!$F:$F,MATCH(LD22&amp;LE22&amp;LJ$12,База!$M:$M,0)),"-" ))</f>
        <v>34</v>
      </c>
      <c r="LM22" s="44">
        <v>34</v>
      </c>
      <c r="LN22" s="44">
        <f t="shared" si="99"/>
        <v>0</v>
      </c>
      <c r="LO22" s="44">
        <v>0</v>
      </c>
      <c r="LP22" s="62">
        <f t="shared" si="100"/>
        <v>0.73913043478260865</v>
      </c>
      <c r="LR22" s="31" t="s">
        <v>143</v>
      </c>
      <c r="LS22" s="43">
        <v>46162</v>
      </c>
      <c r="LT22" s="46" t="str">
        <f t="shared" si="101"/>
        <v>СР</v>
      </c>
      <c r="LU22" s="46">
        <f>IFERROR(INDEX(База!$B:$B,MATCH(LR22&amp;LS22&amp;LV$12,INDEX(База!$A:$A,0),0)),IFERROR(INDEX(База!$B:$B,MATCH(LR22&amp;LS22&amp;LV$12,База!$M:$M,0)),"-" ))</f>
        <v>46</v>
      </c>
      <c r="LV22" s="46">
        <f>IFERROR(INDEX(База!$L:$L,MATCH(LR22&amp;LS22&amp;LV$12,INDEX(База!$A:$A,0),0)),IFERROR(INDEX(База!$L:$L,MATCH(LR22&amp;LS22&amp;LV$12,База!$M:$M,0)),"-" ))</f>
        <v>46</v>
      </c>
      <c r="LW22" s="46" t="str">
        <f>IF(LU22&lt;=$D$7,IFERROR(VLOOKUP(LI22,#REF!,LH22+1,0),"-"),IF(LU22&lt;=$D$8,IFERROR(VLOOKUP(LI22,#REF!,LH22+1,0),"-"),IF(LU22&lt;=$D$9,IFERROR(VLOOKUP(LI22,#REF!,LH22+1,0),"-"),0)))</f>
        <v>-</v>
      </c>
      <c r="LX22" s="46">
        <f>IFERROR(INDEX(База!$F:$F,MATCH(LR22&amp;LS22&amp;LV$12,INDEX(База!$A:$A,0),0)),IFERROR(INDEX(База!$F:$F,MATCH(LR22&amp;LS22&amp;LV$12,База!$M:$M,0)),"-" ))</f>
        <v>46</v>
      </c>
      <c r="LY22" s="46">
        <v>46</v>
      </c>
      <c r="LZ22" s="46">
        <f t="shared" si="102"/>
        <v>0</v>
      </c>
      <c r="MA22" s="46">
        <v>0</v>
      </c>
      <c r="MB22" s="62">
        <f t="shared" si="103"/>
        <v>1</v>
      </c>
      <c r="MD22" s="11"/>
      <c r="MY22" s="6"/>
      <c r="MZ22" s="6"/>
      <c r="NA22" s="7"/>
      <c r="NB22" s="7"/>
      <c r="NC22" s="7"/>
      <c r="ND22" s="7"/>
      <c r="NE22" s="7"/>
      <c r="NF22" s="7"/>
      <c r="NG22" s="7"/>
      <c r="NH22" s="7"/>
      <c r="NI22" s="7"/>
      <c r="NJ22" s="7"/>
      <c r="NK22" s="7"/>
      <c r="NL22" s="7"/>
      <c r="NM22" s="7"/>
      <c r="NN22" s="7"/>
      <c r="NO22" s="7"/>
      <c r="NP22" s="7"/>
      <c r="NQ22" s="7"/>
      <c r="NR22" s="7"/>
      <c r="NS22" s="7"/>
      <c r="NT22" s="7"/>
      <c r="NU22" s="11"/>
      <c r="NV22" s="31" t="s">
        <v>124</v>
      </c>
      <c r="NW22" s="37">
        <v>46204</v>
      </c>
      <c r="NX22" s="38" t="str">
        <f t="shared" si="113"/>
        <v>СР</v>
      </c>
      <c r="NY22" s="38">
        <f>IFERROR(INDEX(База!$B:$B,MATCH(NV22&amp;NW22&amp;NZ$12,INDEX(База!$A:$A,0),0)),IFERROR(INDEX(База!$B:$B,MATCH(NV22&amp;NW22&amp;NZ$12,База!$M:$M,0)),"-" ))</f>
        <v>35</v>
      </c>
      <c r="NZ22" s="41">
        <f>IFERROR(INDEX(База!$L:$L,MATCH(NV22&amp;NW22&amp;NZ$12,INDEX(База!$A:$A,0),0)),IFERROR(INDEX(База!$L:$L,MATCH(NV22&amp;NW22&amp;NZ$12,База!$M:$M,0)),"-" ))</f>
        <v>35</v>
      </c>
      <c r="OA22" s="38">
        <f>IFERROR(IF(OB22="AN4-Y48/Y48",IF(OR(MONTH(NW22&gt;=10),MONTH(NW22)&lt;=3),(HLOOKUP($NW$10,#REF!,MATCH(OB22,#REF!,0)+1,0)/(80+VLOOKUP($NW$10,#REF!,MATCH(MONTH(NW22),#REF!,0)+4,0))),(HLOOKUP($NW$10,#REF!,MATCH(OB22,#REF!,0)+1,0)/(75+VLOOKUP($NW$10,#REF!,MATCH(MONTH(NW22),#REF!,0)+4,0)))),IF((OB22="AN6-Y42/Y42C"),IF(OR(MONTH(NW22&gt;=10),MONTH(NW22)&lt;=3),(HLOOKUP($NW$10,#REF!,MATCH(OB22,#REF!,0)+1,0)/(80+VLOOKUP($NW$10,#REF!,MATCH(MONTH(NW22),#REF!,0)+4,0))),(HLOOKUP($NW$10,#REF!,MATCH(OB22,#REF!,0)+1,0)/(75+VLOOKUP($NW$10,#REF!,MATCH(MONTH(NW22),#REF!,0)+4,0)))),IF((OB22="AT5-Y46/Y46C"),IF(OR(MONTH(NW22&gt;=10),MONTH(NW22)&lt;=3),(HLOOKUP($NW$10,#REF!,MATCH(OB22,#REF!,0)+1,0)/(80+VLOOKUP($NW$10,#REF!,MATCH(MONTH(NW22),#REF!,0)+4,0))),(HLOOKUP($NW$10,#REF!,MATCH(OB22,#REF!,0)+1,0)/(75+VLOOKUP($NW$10,#REF!,MATCH(MONTH(NW22),#REF!,0)+4,0)))),0))),NY22)</f>
        <v>35</v>
      </c>
      <c r="OB22" s="85" t="str">
        <f>IFERROR(INDEX(База!$K:$K,MATCH(NV22&amp;NW22&amp;NZ$12,INDEX(База!$A:$A,0),0)),IFERROR(INDEX(База!$K:$K,MATCH(NV22&amp;NW22&amp;NZ$12,База!$M:$M,0)),"-" ))</f>
        <v>AT5-Y46/Y46C</v>
      </c>
      <c r="OC22" s="38">
        <f>IFERROR(INDEX(База!$F:$F,MATCH(NV22&amp;NW22&amp;NZ$12,INDEX(База!$A:$A,0),0)),IFERROR(INDEX(База!$F:$F,MATCH(NV22&amp;NW22&amp;NZ$12,База!$M:$M,0)),"-" ))</f>
        <v>26</v>
      </c>
      <c r="OD22" s="38">
        <v>26</v>
      </c>
      <c r="OE22" s="38">
        <f t="shared" si="114"/>
        <v>0</v>
      </c>
      <c r="OF22" s="38">
        <v>1</v>
      </c>
      <c r="OG22" s="52">
        <f t="shared" si="115"/>
        <v>0.74285714285714288</v>
      </c>
      <c r="OH22" s="11"/>
      <c r="OI22" s="31" t="s">
        <v>125</v>
      </c>
      <c r="OJ22" s="37">
        <f t="shared" si="116"/>
        <v>46204</v>
      </c>
      <c r="OK22" s="38" t="str">
        <f t="shared" si="117"/>
        <v>СР</v>
      </c>
      <c r="OL22" s="38">
        <f>IFERROR(INDEX(База!$B:$B,MATCH(OI22&amp;OJ22&amp;OM$12,INDEX(База!$A:$A,0),0)),IFERROR(INDEX(База!$B:$B,MATCH(OI22&amp;OJ22&amp;OM$12,База!$M:$M,0)),"-" ))</f>
        <v>35</v>
      </c>
      <c r="OM22" s="41">
        <f>IFERROR(INDEX(База!$L:$L,MATCH(OI22&amp;OJ22&amp;OM$12,INDEX(База!$A:$A,0),0)),IFERROR(INDEX(База!$L:$L,MATCH(OI22&amp;OJ22&amp;OM$12,База!$M:$M,0)),"-" ))</f>
        <v>35</v>
      </c>
      <c r="ON22" s="38">
        <f>IFERROR(IF(OB22="AN4-Y48/Y48",IF(OR(MONTH(OJ22&gt;=10),MONTH(OJ22)&lt;=3),(HLOOKUP($OJ$10,#REF!,MATCH(OB22,#REF!,0)+1,0)/(80+VLOOKUP($OJ$10,#REF!,MATCH(MONTH(OJ22),#REF!,0)+4,0))),(HLOOKUP($OJ$10,#REF!,MATCH(OB22,#REF!,0)+1,0)/(75+VLOOKUP($OJ$10,#REF!,MATCH(MONTH(OJ22),#REF!,0)+4,0)))),IF((OB22="AN6-Y42/Y42C"),IF(OR(MONTH(OJ22&gt;=10),MONTH(OJ22)&lt;=3),(HLOOKUP($OJ$10,#REF!,MATCH(OB22,#REF!,0)+1,0)/(80+VLOOKUP($OJ$10,#REF!,MATCH(MONTH(OJ22),#REF!,0)+4,0))),(HLOOKUP($OJ$10,#REF!,MATCH(OB22,#REF!,0)+1,0)/(75+VLOOKUP($OJ$10,#REF!,MATCH(MONTH(OJ22),#REF!,0)+4,0)))),IF((OB22="AT5-Y46/Y46C"),IF(OR(MONTH(OJ22&gt;=10),MONTH(OJ22)&lt;=3),(HLOOKUP($OJ$10,#REF!,MATCH(OB22,#REF!,0)+1,0)/(80+VLOOKUP($OJ$10,#REF!,MATCH(MONTH(OJ22),#REF!,0)+4,0))),(HLOOKUP($OJ$10,#REF!,MATCH(OB22,#REF!,0)+1,0)/(75+VLOOKUP($OJ$10,#REF!,MATCH(MONTH(OJ22),#REF!,0)+4,0)))),0))),OL22)</f>
        <v>35</v>
      </c>
      <c r="OO22" s="38">
        <f>IFERROR(INDEX(База!$F:$F,MATCH(OI22&amp;OJ22&amp;OM$12,INDEX(База!$A:$A,0),0)),IFERROR(INDEX(База!$F:$F,MATCH(OI22&amp;OJ22&amp;OM$12,База!$M:$M,0)),"-" ))</f>
        <v>35</v>
      </c>
      <c r="OP22" s="38">
        <v>35</v>
      </c>
      <c r="OQ22" s="38">
        <f t="shared" si="118"/>
        <v>0</v>
      </c>
      <c r="OR22" s="38">
        <v>0</v>
      </c>
      <c r="OS22" s="52">
        <f t="shared" si="119"/>
        <v>1</v>
      </c>
      <c r="OU22" s="31" t="s">
        <v>309</v>
      </c>
      <c r="OV22" s="43">
        <v>46226</v>
      </c>
      <c r="OW22" s="46" t="str">
        <f t="shared" si="127"/>
        <v>ЧТ</v>
      </c>
      <c r="OX22" s="46">
        <f>IFERROR(INDEX(База!$B:$B,MATCH(OU22&amp;OV22&amp;OY$12,INDEX(База!$A:$A,0),0)),IFERROR(INDEX(База!$B:$B,MATCH(OU22&amp;OV22&amp;OY$12,База!$M:$M,0)),"-" ))</f>
        <v>36</v>
      </c>
      <c r="OY22" s="46">
        <f>IFERROR(INDEX(База!$L:$L,MATCH(OU22&amp;OV22&amp;OY$12,INDEX(База!$A:$A,0),0)),IFERROR(INDEX(База!$L:$L,MATCH(OU22&amp;OV22&amp;OY$12,База!$M:$M,0)),"-" ))</f>
        <v>36</v>
      </c>
      <c r="OZ22" s="46">
        <f>IFERROR(INDEX(База!$F:$F,MATCH(OU22&amp;OV22&amp;OY$12,INDEX(База!$A:$A,0),0)),IFERROR(INDEX(База!$F:$F,MATCH(OU22&amp;OV22&amp;OY$12,База!$M:$M,0)),"-" ))</f>
        <v>8</v>
      </c>
      <c r="PA22" s="46">
        <v>8</v>
      </c>
      <c r="PB22" s="46">
        <f t="shared" si="128"/>
        <v>0</v>
      </c>
      <c r="PC22" s="46">
        <v>0</v>
      </c>
      <c r="PD22" s="62">
        <f t="shared" si="129"/>
        <v>0.22222222222222221</v>
      </c>
      <c r="PE22" s="6"/>
      <c r="PF22" s="31" t="s">
        <v>312</v>
      </c>
      <c r="PG22" s="43">
        <v>46226</v>
      </c>
      <c r="PH22" s="46" t="str">
        <f t="shared" si="130"/>
        <v>ЧТ</v>
      </c>
      <c r="PI22" s="46">
        <f>IFERROR(INDEX(База!$B:$B,MATCH(PF22&amp;PG22&amp;PJ$12,INDEX(База!$A:$A,0),0)),IFERROR(INDEX(База!$B:$B,MATCH(PF22&amp;PG22&amp;PJ$12,База!$M:$M,0)),"-" ))</f>
        <v>38</v>
      </c>
      <c r="PJ22" s="46">
        <f>IFERROR(INDEX(База!$L:$L,MATCH(PF22&amp;PG22&amp;PJ$12,INDEX(База!$A:$A,0),0)),IFERROR(INDEX(База!$L:$L,MATCH(PF22&amp;PG22&amp;PJ$12,База!$M:$M,0)),"-" ))</f>
        <v>38</v>
      </c>
      <c r="PK22" s="46">
        <f>IFERROR(INDEX(База!$F:$F,MATCH(PF22&amp;PG22&amp;PJ$12,INDEX(База!$A:$A,0),0)),IFERROR(INDEX(База!$F:$F,MATCH(PF22&amp;PG22&amp;PJ$12,База!$M:$M,0)),"-" ))</f>
        <v>17</v>
      </c>
      <c r="PL22" s="46">
        <v>15</v>
      </c>
      <c r="PM22" s="46">
        <f t="shared" si="131"/>
        <v>2</v>
      </c>
      <c r="PN22" s="46">
        <v>0</v>
      </c>
      <c r="PO22" s="62">
        <f t="shared" si="132"/>
        <v>0.44736842105263158</v>
      </c>
      <c r="PQ22" s="31" t="s">
        <v>329</v>
      </c>
      <c r="PR22" s="43">
        <v>46205</v>
      </c>
      <c r="PS22" s="46" t="str">
        <f t="shared" si="120"/>
        <v>ЧТ</v>
      </c>
      <c r="PT22" s="46">
        <f>IFERROR(INDEX(База!$B:$B,MATCH(PQ22&amp;PR22&amp;PU$12,INDEX(База!$A:$A,0),0)),IFERROR(INDEX(База!$B:$B,MATCH(PQ22&amp;PR22&amp;PU$12,База!$M:$M,0)),"-" ))</f>
        <v>40</v>
      </c>
      <c r="PU22" s="46">
        <f>IFERROR(INDEX(База!$L:$L,MATCH(PQ22&amp;PR22&amp;PU$12,INDEX(База!$A:$A,0),0)),IFERROR(INDEX(База!$L:$L,MATCH(PQ22&amp;PR22&amp;PU$12,База!$M:$M,0)),"-" ))</f>
        <v>40</v>
      </c>
      <c r="PV22" s="46">
        <f>IFERROR(INDEX(База!$F:$F,MATCH(PQ22&amp;PR22&amp;PU$12,INDEX(База!$A:$A,0),0)),IFERROR(INDEX(База!$F:$F,MATCH(PQ22&amp;PR22&amp;OY$12,База!$M:$M,0)),"-" ))</f>
        <v>7</v>
      </c>
      <c r="PW22" s="46">
        <v>7</v>
      </c>
      <c r="PX22" s="46">
        <f t="shared" si="121"/>
        <v>0</v>
      </c>
      <c r="PY22" s="46">
        <v>0</v>
      </c>
      <c r="PZ22" s="62">
        <f t="shared" si="122"/>
        <v>0.17499999999999999</v>
      </c>
      <c r="QA22" s="7"/>
      <c r="QB22" s="31" t="s">
        <v>332</v>
      </c>
      <c r="QC22" s="43">
        <v>46206</v>
      </c>
      <c r="QD22" s="46" t="str">
        <f t="shared" si="123"/>
        <v>ПТ</v>
      </c>
      <c r="QE22" s="46">
        <f>IFERROR(INDEX(База!$B:$B,MATCH(QB22&amp;QC22&amp;QF$12,INDEX(База!$A:$A,0),0)),IFERROR(INDEX(База!$B:$B,MATCH(QB22&amp;QC22&amp;QF$12,База!$M:$M,0)),"-" ))</f>
        <v>42</v>
      </c>
      <c r="QF22" s="46">
        <f>IFERROR(INDEX(База!$L:$L,MATCH(QB22&amp;QC22&amp;QF$12,INDEX(База!$A:$A,0),0)),IFERROR(INDEX(База!$L:$L,MATCH(QB22&amp;QC22&amp;QF$12,База!$M:$M,0)),"-" ))</f>
        <v>42</v>
      </c>
      <c r="QG22" s="46">
        <f>IFERROR(INDEX(База!$F:$F,MATCH(QB22&amp;QC22&amp;QF$12,INDEX(База!$A:$A,0),0)),IFERROR(INDEX(База!$F:$F,MATCH(QB22&amp;QC22&amp;PJ$12,База!$M:$M,0)),"-" ))</f>
        <v>21</v>
      </c>
      <c r="QH22" s="46">
        <v>21</v>
      </c>
      <c r="QI22" s="46">
        <f t="shared" si="124"/>
        <v>0</v>
      </c>
      <c r="QJ22" s="46">
        <v>0</v>
      </c>
      <c r="QK22" s="62">
        <f t="shared" si="125"/>
        <v>0.5</v>
      </c>
      <c r="QL22" s="10"/>
    </row>
    <row r="23" spans="1:454" ht="12.75" customHeight="1" x14ac:dyDescent="0.25">
      <c r="A23" s="31" t="s">
        <v>78</v>
      </c>
      <c r="B23" s="85" t="s">
        <v>80</v>
      </c>
      <c r="C23" s="48">
        <v>46173</v>
      </c>
      <c r="D23" s="60" t="str">
        <f t="shared" si="0"/>
        <v>ВС</v>
      </c>
      <c r="E23" s="60">
        <f>IFERROR(INDEX(База!$B:$B,MATCH(B23&amp;C23&amp;$F$12,INDEX(База!$A:$A,0),0)),IFERROR(INDEX(База!$B:$B,MATCH(B23&amp;C23&amp;$F$12,База!$M:$M,0)),"-" ))</f>
        <v>46</v>
      </c>
      <c r="F23" s="46">
        <f>IFERROR(INDEX(База!$L:$L,MATCH(B23&amp;C23&amp;$F$12,INDEX(База!$A:$A,0),0)),IFERROR(INDEX(База!$L:$L,MATCH(B23&amp;C23&amp;$F$12,База!$M:$M,0)),"-" ))</f>
        <v>44</v>
      </c>
      <c r="G23" s="50">
        <f t="shared" si="1"/>
        <v>5</v>
      </c>
      <c r="H23" s="50">
        <f t="shared" si="2"/>
        <v>5</v>
      </c>
      <c r="I23" s="11">
        <f t="shared" si="3"/>
        <v>22</v>
      </c>
      <c r="J23" s="60" t="str">
        <f>IF(E23&lt;=$D$7,IFERROR(VLOOKUP(G23,#REF!,I23+1,0),"-"),IF(E23&lt;=$D$8,IFERROR(VLOOKUP(G23,#REF!,I23+1,0),"-"),IF(E23&lt;=$D$9,IFERROR(VLOOKUP(G23,#REF!,I23+1,0),"-"))))</f>
        <v>-</v>
      </c>
      <c r="K23" s="60">
        <f>IFERROR(INDEX(База!$F:$F,MATCH(B23&amp;C23&amp;$F$12,INDEX(База!$A:$A,0),0)),IFERROR(INDEX(База!$F:$F,MATCH(B23&amp;C23&amp;$F$12,База!$M:$M,0)),"-" ))</f>
        <v>36</v>
      </c>
      <c r="L23" s="38">
        <v>36</v>
      </c>
      <c r="M23" s="60">
        <f t="shared" si="4"/>
        <v>0</v>
      </c>
      <c r="N23" s="38">
        <v>1</v>
      </c>
      <c r="O23" s="52">
        <f t="shared" si="5"/>
        <v>0.81818181818181823</v>
      </c>
      <c r="Q23" s="64" t="s">
        <v>81</v>
      </c>
      <c r="R23" s="48">
        <v>46173</v>
      </c>
      <c r="S23" s="61" t="str">
        <f t="shared" si="7"/>
        <v>ВС</v>
      </c>
      <c r="T23" s="61">
        <f>IFERROR(INDEX(База!$B:$B,MATCH(Q23&amp;R23&amp;$U$12,INDEX(База!$A:$A,0),0)),IFERROR(INDEX(База!$B:$B,MATCH(Q23&amp;R23&amp;$U$12,База!$M:$M,0)),"-" ))</f>
        <v>46</v>
      </c>
      <c r="U23" s="46">
        <f>IFERROR(INDEX(База!$L:$L,MATCH(Q23&amp;R23&amp;$U$12,INDEX(База!$A:$A,0),0)),IFERROR(INDEX(База!$L:$L,MATCH(Q23&amp;R23&amp;$U$12,База!$M:$M,0)),"-" ))</f>
        <v>44</v>
      </c>
      <c r="V23" s="61" t="str">
        <f>IF(E23&lt;=$D$7,IFERROR(VLOOKUP(H23,#REF!,I23+1,0),"-"),IF(E23&lt;=$D$8,IFERROR(VLOOKUP(H23,#REF!,I23+1,0),"-"),IF(E23&lt;=$D$9,IFERROR(VLOOKUP(H23,#REF!,I23+1,0),"-"),0)))</f>
        <v>-</v>
      </c>
      <c r="W23" s="61">
        <f>IFERROR(INDEX(База!$F:$F,MATCH(Q23&amp;R23&amp;$U$12,INDEX(База!$A:$A,0),0)),IFERROR(INDEX(База!$F:$F,MATCH(Q23&amp;R23&amp;$U$12,База!$M:$M,0)),"-" ))</f>
        <v>36</v>
      </c>
      <c r="X23" s="38">
        <v>35</v>
      </c>
      <c r="Y23" s="38">
        <f t="shared" si="8"/>
        <v>1</v>
      </c>
      <c r="Z23" s="38">
        <v>1</v>
      </c>
      <c r="AA23" s="52">
        <f t="shared" si="9"/>
        <v>0.81818181818181823</v>
      </c>
      <c r="AB23" s="118"/>
      <c r="AC23" s="64" t="s">
        <v>82</v>
      </c>
      <c r="AD23" s="48">
        <v>46173</v>
      </c>
      <c r="AE23" s="38" t="str">
        <f t="shared" si="10"/>
        <v>ВС</v>
      </c>
      <c r="AF23" s="38">
        <f>IFERROR(INDEX(База!$B:$B,MATCH(AC23&amp;AD23&amp;AG$12,INDEX(База!$A:$A,0),0)),IFERROR(INDEX(База!$B:$B,MATCH(AC23&amp;AD23&amp;AG$12,База!$M:$M,0)),"-" ))</f>
        <v>46</v>
      </c>
      <c r="AG23" s="46">
        <f>IFERROR(INDEX(База!$L:$L,MATCH(AC23&amp;AD23&amp;AG$12,INDEX(База!$A:$A,0),0)),IFERROR(INDEX(База!$L:$L,MATCH(AC23&amp;AD23&amp;AG$12,База!$M:$M,0)),"-" ))</f>
        <v>45</v>
      </c>
      <c r="AH23" s="38">
        <f>IFERROR(INDEX(База!$F:$F,MATCH(AC23&amp;AD23&amp;AG$12,INDEX(База!$A:$A,0),0)),IFERROR(INDEX(База!$F:$F,MATCH(AC23&amp;AD23&amp;AG$12,База!$M:$M,0)),"-" ))</f>
        <v>35</v>
      </c>
      <c r="AI23" s="38">
        <v>34</v>
      </c>
      <c r="AJ23" s="38">
        <f t="shared" si="11"/>
        <v>1</v>
      </c>
      <c r="AK23" s="38">
        <v>2</v>
      </c>
      <c r="AL23" s="52">
        <f t="shared" si="12"/>
        <v>0.77777777777777779</v>
      </c>
      <c r="AN23" s="64" t="s">
        <v>83</v>
      </c>
      <c r="AO23" s="42">
        <f t="shared" si="13"/>
        <v>46174</v>
      </c>
      <c r="AP23" s="41" t="str">
        <f t="shared" si="14"/>
        <v>ПН</v>
      </c>
      <c r="AQ23" s="41">
        <f>IFERROR(INDEX(База!$B:$B,MATCH(AN23&amp;AO23&amp;AR$12,INDEX(База!$A:$A,0),0)),IFERROR(INDEX(База!$B:$B,MATCH(AN23&amp;AO23&amp;AR$12,База!$M:$M,0)),"-" ))</f>
        <v>46</v>
      </c>
      <c r="AR23" s="47">
        <f>IFERROR(INDEX(База!$L:$L,MATCH(AN23&amp;AO23&amp;AR$12,INDEX(База!$A:$A,0),0)),IFERROR(INDEX(База!$L:$L,MATCH(AN23&amp;AO23&amp;AR$12,База!$M:$M,0)),"-" ))</f>
        <v>45</v>
      </c>
      <c r="AS23" s="41">
        <f>IFERROR(INDEX(База!$F:$F,MATCH(AN23&amp;AO23&amp;AR$12,INDEX(База!$A:$A,0),0)),IFERROR(INDEX(База!$F:$F,MATCH(AN23&amp;AO23&amp;AR$12,База!$M:$M,0)),"-" ))</f>
        <v>23</v>
      </c>
      <c r="AT23" s="41">
        <v>23</v>
      </c>
      <c r="AU23" s="41">
        <f t="shared" si="15"/>
        <v>0</v>
      </c>
      <c r="AV23" s="41">
        <v>1</v>
      </c>
      <c r="AW23" s="51">
        <f t="shared" si="16"/>
        <v>0.51111111111111107</v>
      </c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74"/>
      <c r="BU23" s="31" t="s">
        <v>92</v>
      </c>
      <c r="BV23" s="42">
        <v>46173</v>
      </c>
      <c r="BW23" s="59" t="str">
        <f t="shared" si="23"/>
        <v>ВС</v>
      </c>
      <c r="BX23" s="59">
        <f>IFERROR(INDEX(База!$B:$B,MATCH(BU23&amp;BV23&amp;BY$12,INDEX(База!$A:$A,0),0)),IFERROR(INDEX(База!$B:$B,MATCH(BU23&amp;BV23&amp;BY$12,База!$M:$M,0)),"-" ))</f>
        <v>44</v>
      </c>
      <c r="BY23" s="59">
        <f>IFERROR(INDEX(База!$L:$L,MATCH(BU23&amp;BV23&amp;BY$12,INDEX(База!$A:$A,0),0)),IFERROR(INDEX(База!$L:$L,MATCH(BU23&amp;BV23&amp;BY$12,База!$M:$M,0)),"-" ))</f>
        <v>44</v>
      </c>
      <c r="BZ23" s="59" t="str">
        <f>IF(BX23&lt;=$D$7,IFERROR(VLOOKUP(CA23,#REF!,CB23+1,0),"-"),IF(BX23&lt;=$D$8,IFERROR(VLOOKUP(CA23,#REF!,CB23+1,0),"-"),IF(BX23&lt;=$D$9,IFERROR(VLOOKUP(CA23,#REF!,CB23+1,0),"-"),0)))</f>
        <v>-</v>
      </c>
      <c r="CA23" s="59">
        <f t="shared" si="24"/>
        <v>5</v>
      </c>
      <c r="CB23" s="59">
        <f t="shared" si="25"/>
        <v>22</v>
      </c>
      <c r="CC23" s="59">
        <f>IFERROR(INDEX(База!$F:$F,MATCH(BU23&amp;BV23&amp;BY$12,INDEX(База!$A:$A,0),0)),IFERROR(INDEX(База!$F:$F,MATCH(BU23&amp;BV23&amp;BY$12,База!$M:$M,0)),"-" ))</f>
        <v>18</v>
      </c>
      <c r="CD23" s="41">
        <v>15</v>
      </c>
      <c r="CE23" s="59">
        <f t="shared" si="26"/>
        <v>3</v>
      </c>
      <c r="CF23" s="41">
        <v>2</v>
      </c>
      <c r="CG23" s="51">
        <f t="shared" si="27"/>
        <v>0.40909090909090912</v>
      </c>
      <c r="CI23" s="31" t="s">
        <v>93</v>
      </c>
      <c r="CJ23" s="42">
        <f t="shared" si="28"/>
        <v>46173</v>
      </c>
      <c r="CK23" s="41" t="str">
        <f t="shared" si="29"/>
        <v>ВС</v>
      </c>
      <c r="CL23" s="41">
        <f>IFERROR(INDEX(База!$B:$B,MATCH(CI23&amp;CJ23&amp;CM$12,INDEX(База!$A:$A,0),0)),IFERROR(INDEX(База!$B:$B,MATCH(CI23&amp;CJ23&amp;CM$12,База!$M:$M,0)),"-" ))</f>
        <v>44</v>
      </c>
      <c r="CM23" s="46">
        <f>IFERROR(INDEX(База!$L:$L,MATCH(CI23&amp;CJ23&amp;CM$12,INDEX(База!$A:$A,0),0)),IFERROR(INDEX(База!$L:$L,MATCH(CI23&amp;CJ23&amp;CM$12,База!$M:$M,0)),"-" ))</f>
        <v>44</v>
      </c>
      <c r="CN23" s="47" t="str">
        <f>IF(BX23&lt;=$D$7,IFERROR(VLOOKUP(CA23,#REF!,CB23+1,0),"-"),IF(BX23&lt;=$D$8,IFERROR(VLOOKUP(CA23,#REF!,CB23+1,0),"-"),IF(BX23&lt;=$D$9,IFERROR(VLOOKUP(CA23,#REF!,CB23+1,0),"-"),0)))</f>
        <v>-</v>
      </c>
      <c r="CO23" s="41">
        <f>IFERROR(INDEX(База!$F:$F,MATCH(CI23&amp;CJ23&amp;CM$12,INDEX(База!$A:$A,0),0)),IFERROR(INDEX(База!$F:$F,MATCH(CI23&amp;CJ23&amp;CM$12,База!$M:$M,0)),"-" ))</f>
        <v>33</v>
      </c>
      <c r="CP23" s="41">
        <v>30</v>
      </c>
      <c r="CQ23" s="41">
        <f t="shared" si="30"/>
        <v>3</v>
      </c>
      <c r="CR23" s="41">
        <v>8</v>
      </c>
      <c r="CS23" s="51">
        <f t="shared" si="31"/>
        <v>0.75</v>
      </c>
      <c r="CT23" s="7"/>
      <c r="CU23" s="31" t="s">
        <v>138</v>
      </c>
      <c r="CV23" s="42">
        <v>46173</v>
      </c>
      <c r="CW23" s="47" t="str">
        <f t="shared" si="32"/>
        <v>ВС</v>
      </c>
      <c r="CX23" s="47">
        <f>IFERROR(INDEX(База!$B:$B,MATCH(CU23&amp;CV23&amp;CY$12,INDEX(База!$A:$A,0),0)),IFERROR(INDEX(База!$B:$B,MATCH(CU23&amp;CV23&amp;CY$12,База!$M:$M,0)),"-" ))</f>
        <v>44</v>
      </c>
      <c r="CY23" s="47">
        <f>IFERROR(INDEX(База!$L:$L,MATCH(CU23&amp;CV23&amp;CY$12,INDEX(База!$A:$A,0),0)),IFERROR(INDEX(База!$L:$L,MATCH(CU23&amp;CV23&amp;CY$12,База!$M:$M,0)),"-" ))</f>
        <v>44</v>
      </c>
      <c r="CZ23" s="47">
        <f>IFERROR(INDEX(База!$F:$F,MATCH(CU23&amp;CV23&amp;CY$12,INDEX(База!$A:$A,0),0)),IFERROR(INDEX(База!$F:$F,MATCH(CU23&amp;CV23&amp;CY$12,База!$M:$M,0)),"-" ))</f>
        <v>43</v>
      </c>
      <c r="DA23" s="47">
        <v>44</v>
      </c>
      <c r="DB23" s="47">
        <f t="shared" si="33"/>
        <v>-1</v>
      </c>
      <c r="DC23" s="47">
        <v>0</v>
      </c>
      <c r="DD23" s="51">
        <f t="shared" si="34"/>
        <v>0.97727272727272729</v>
      </c>
      <c r="DF23" s="31" t="s">
        <v>139</v>
      </c>
      <c r="DG23" s="42">
        <f t="shared" si="35"/>
        <v>46173</v>
      </c>
      <c r="DH23" s="47" t="str">
        <f t="shared" si="36"/>
        <v>ВС</v>
      </c>
      <c r="DI23" s="47">
        <f>IFERROR(INDEX(База!$B:$B,MATCH(DF23&amp;DG23&amp;DJ$12,INDEX(База!$A:$A,0),0)),IFERROR(INDEX(База!$B:$B,MATCH(DF23&amp;DG23&amp;DJ$12,База!$M:$M,0)),"-" ))</f>
        <v>44</v>
      </c>
      <c r="DJ23" s="46">
        <f>IFERROR(INDEX(База!$L:$L,MATCH(DF23&amp;DG23&amp;DJ$12,INDEX(База!$A:$A,0),0)),IFERROR(INDEX(База!$L:$L,MATCH(DF23&amp;DG23&amp;DJ$12,База!$M:$M,0)),"-" ))</f>
        <v>44</v>
      </c>
      <c r="DK23" s="47">
        <f>IFERROR(INDEX(База!$F:$F,MATCH(DF23&amp;DG23&amp;DJ$12,INDEX(База!$A:$A,0),0)),IFERROR(INDEX(База!$F:$F,MATCH(DF23&amp;DG23&amp;DJ$12,База!$M:$M,0)),"-" ))</f>
        <v>44</v>
      </c>
      <c r="DL23" s="47">
        <v>44</v>
      </c>
      <c r="DM23" s="47">
        <f t="shared" si="37"/>
        <v>0</v>
      </c>
      <c r="DN23" s="47">
        <v>0</v>
      </c>
      <c r="DO23" s="51">
        <f t="shared" si="38"/>
        <v>1</v>
      </c>
      <c r="DP23" s="7"/>
      <c r="DQ23" s="31" t="s">
        <v>84</v>
      </c>
      <c r="DR23" s="42">
        <v>46173</v>
      </c>
      <c r="DS23" s="41" t="str">
        <f t="shared" si="39"/>
        <v>ВС</v>
      </c>
      <c r="DT23" s="41">
        <f>IFERROR(INDEX(База!$B:$B,MATCH(DQ23&amp;DR23&amp;DU$12,INDEX(База!$A:$A,0),0)),IFERROR(INDEX(База!$B:$B,MATCH(DQ23&amp;DR23&amp;DU$12,База!$M:$M,0)),"-" ))</f>
        <v>120</v>
      </c>
      <c r="DU23" s="46">
        <f>IFERROR(INDEX(База!$L:$L,MATCH(DQ23&amp;DR23&amp;DU$12,INDEX(База!$A:$A,0),0)),IFERROR(INDEX(База!$L:$L,MATCH(DQ23&amp;DR23&amp;DU$12,База!$M:$M,0)),"-" ))</f>
        <v>118</v>
      </c>
      <c r="DV23" s="41">
        <f>IFERROR(INDEX(База!$F:$F,MATCH(DQ23&amp;DR23&amp;DU$12,INDEX(База!$A:$A,0),0)),IFERROR(INDEX(База!$F:$F,MATCH(DQ23&amp;DR23&amp;DU$12,База!$M:$M,0)),"-" ))</f>
        <v>100</v>
      </c>
      <c r="DW23" s="41">
        <v>97</v>
      </c>
      <c r="DX23" s="41">
        <f t="shared" si="40"/>
        <v>3</v>
      </c>
      <c r="DY23" s="41">
        <v>2</v>
      </c>
      <c r="DZ23" s="51">
        <f t="shared" si="41"/>
        <v>0.84745762711864403</v>
      </c>
      <c r="EA23" s="7"/>
      <c r="EB23" s="31" t="s">
        <v>85</v>
      </c>
      <c r="EC23" s="42">
        <f t="shared" si="42"/>
        <v>46173</v>
      </c>
      <c r="ED23" s="41" t="str">
        <f t="shared" si="43"/>
        <v>ВС</v>
      </c>
      <c r="EE23" s="41">
        <f>IFERROR(INDEX(База!$B:$B,MATCH(EB23&amp;EC23&amp;EF$12,INDEX(База!$A:$A,0),0)),IFERROR(INDEX(База!$B:$B,MATCH(EB23&amp;EC23&amp;EF$12,База!$M:$M,0)),"-" ))</f>
        <v>120</v>
      </c>
      <c r="EF23" s="46">
        <f>IFERROR(INDEX(База!$L:$L,MATCH(EB23&amp;EC23&amp;EF$12,INDEX(База!$A:$A,0),0)),IFERROR(INDEX(База!$L:$L,MATCH(EB23&amp;EC23&amp;EF$12,База!$M:$M,0)),"-" ))</f>
        <v>118</v>
      </c>
      <c r="EG23" s="41">
        <f>IFERROR(INDEX(База!$F:$F,MATCH(EB23&amp;EC23&amp;EF$12,INDEX(База!$A:$A,0),0)),IFERROR(INDEX(База!$F:$F,MATCH(EB23&amp;EC23&amp;EF$12,База!$M:$M,0)),"-" ))</f>
        <v>55</v>
      </c>
      <c r="EH23" s="41">
        <v>52</v>
      </c>
      <c r="EI23" s="41">
        <f t="shared" si="44"/>
        <v>3</v>
      </c>
      <c r="EJ23" s="41">
        <v>3</v>
      </c>
      <c r="EK23" s="51">
        <f t="shared" si="45"/>
        <v>0.46610169491525422</v>
      </c>
      <c r="EL23" s="119"/>
      <c r="EM23" s="85" t="s">
        <v>88</v>
      </c>
      <c r="EN23" s="48">
        <v>46168</v>
      </c>
      <c r="EO23" s="105" t="str">
        <f t="shared" si="46"/>
        <v>ВТ</v>
      </c>
      <c r="EP23" s="105">
        <f>IFERROR(INDEX(База!$B:$B,MATCH(EM23&amp;EN23&amp;ET$14,INDEX(База!$A:$A,0),0)),IFERROR(INDEX(База!$B:$B,MATCH(EM23&amp;EN23&amp;ET$13,База!$M:$M,0)),"-" ))</f>
        <v>46</v>
      </c>
      <c r="EQ23" s="106" t="str">
        <f>IF(EP23&lt;=$D$7,IFERROR(VLOOKUP(ES23,#REF!,ER23+1,0),"-"),IF(EP23&lt;=$D$8,IFERROR(VLOOKUP(ES23,#REF!,ER23+1,0),"-"),IF(EP23&lt;=$D$9,IFERROR(VLOOKUP(ES23,#REF!,ER23+1,0),"-"),0)))</f>
        <v>-</v>
      </c>
      <c r="ER23" s="107">
        <f t="shared" si="47"/>
        <v>22</v>
      </c>
      <c r="ES23" s="107">
        <f t="shared" si="48"/>
        <v>0</v>
      </c>
      <c r="ET23" s="60">
        <f>IFERROR(INDEX(База!$L:$L,MATCH(EM23&amp;EN23&amp;ET$14,INDEX(База!$A:$A,0),0)),IFERROR(INDEX(База!$L:$L,MATCH(EM23&amp;EN23&amp;ET$13,База!$M:$M,0)),"-" ))</f>
        <v>46</v>
      </c>
      <c r="EU23" s="60">
        <f>IFERROR(INDEX(База!$L:$L,MATCH(FB23&amp;FC23&amp;EU$14,INDEX(База!$A:$A,0),0)),IFERROR(INDEX(База!$L:$L,MATCH(FB23&amp;FC23&amp;EU$13,База!$M:$M,0)),"-" ))</f>
        <v>46</v>
      </c>
      <c r="EV23" s="105">
        <f>IFERROR(INDEX(База!$F:$F,MATCH(EM23&amp;EN23&amp;ET$14,INDEX(База!$A:$A,0),0)),IFERROR(INDEX(База!$F:$F,MATCH(EM23&amp;EN23&amp;ET$13,База!$M:$M,0)),"-" ))</f>
        <v>37</v>
      </c>
      <c r="EW23" s="105">
        <v>40</v>
      </c>
      <c r="EX23" s="105">
        <f t="shared" si="49"/>
        <v>-3</v>
      </c>
      <c r="EY23" s="105">
        <v>7</v>
      </c>
      <c r="EZ23" s="83">
        <f t="shared" si="50"/>
        <v>0.80434782608695654</v>
      </c>
      <c r="FB23" s="85" t="s">
        <v>89</v>
      </c>
      <c r="FC23" s="48">
        <v>46168</v>
      </c>
      <c r="FD23" s="105" t="str">
        <f t="shared" si="51"/>
        <v>ВТ</v>
      </c>
      <c r="FE23" s="105">
        <f>IFERROR(INDEX(База!$B:$B,MATCH(FB23&amp;FC23&amp;EU$14,INDEX(База!$A:$A,0),0)),IFERROR(INDEX(База!$B:$B,MATCH(FB23&amp;FC23&amp;EU$13,База!$M:$M,0)),"-" ))</f>
        <v>46</v>
      </c>
      <c r="FF23" s="106"/>
      <c r="FG23" s="105">
        <f>IFERROR(INDEX(База!$F:$F,MATCH(FB23&amp;FC23&amp;EU$14,INDEX(База!$A:$A,0),0)),IFERROR(INDEX(База!$F:$F,MATCH(FB23&amp;FC23&amp;EU$13,База!$M:$M,0)),"-" ))</f>
        <v>36</v>
      </c>
      <c r="FH23" s="105">
        <v>34</v>
      </c>
      <c r="FI23" s="105">
        <f t="shared" si="52"/>
        <v>2</v>
      </c>
      <c r="FJ23" s="105">
        <v>0</v>
      </c>
      <c r="FK23" s="83">
        <f t="shared" si="53"/>
        <v>0.78260869565217395</v>
      </c>
      <c r="FL23" s="7"/>
      <c r="FM23" s="31" t="s">
        <v>140</v>
      </c>
      <c r="FN23" s="48">
        <v>46204</v>
      </c>
      <c r="FO23" s="108" t="str">
        <f t="shared" si="54"/>
        <v>СР</v>
      </c>
      <c r="FP23" s="105">
        <f>IFERROR(INDEX(База!$B:$B,MATCH(FM35&amp;FN23&amp;FQ$12,INDEX(База!$A:$A,0),0)),IFERROR(INDEX(База!$B:$B,MATCH(FM35&amp;FN23&amp;FQ$12,База!$M:$M,0)),"-" ))</f>
        <v>117</v>
      </c>
      <c r="FQ23" s="60">
        <f>IFERROR(INDEX(База!$L:$L,MATCH(FM35&amp;FN23&amp;FQ$12,INDEX(База!$A:$A,0),0)),IFERROR(INDEX(База!$L:$L,MATCH(FM35&amp;FN23&amp;FQ$12,База!$M:$M,0)),"-" ))</f>
        <v>116</v>
      </c>
      <c r="FR23" s="105">
        <f>IFERROR(INDEX(База!$F:$F,MATCH(FM35&amp;FN23&amp;FQ$12,INDEX(База!$A:$A,0),0)),IFERROR(INDEX(База!$F:$F,MATCH(FM35&amp;FN23&amp;FQ$12,База!$M:$M,0)),"-" ))</f>
        <v>12</v>
      </c>
      <c r="FS23" s="108">
        <v>8</v>
      </c>
      <c r="FT23" s="107">
        <f t="shared" si="55"/>
        <v>27</v>
      </c>
      <c r="FU23" s="107">
        <f t="shared" si="56"/>
        <v>36</v>
      </c>
      <c r="FV23" s="108">
        <f t="shared" si="57"/>
        <v>4</v>
      </c>
      <c r="FW23" s="108">
        <v>1</v>
      </c>
      <c r="FX23" s="109">
        <f t="shared" si="58"/>
        <v>0.10344827586206896</v>
      </c>
      <c r="FY23" s="7"/>
      <c r="FZ23" s="31" t="s">
        <v>141</v>
      </c>
      <c r="GA23" s="48">
        <f t="shared" si="59"/>
        <v>46204</v>
      </c>
      <c r="GB23" s="108" t="str">
        <f t="shared" si="60"/>
        <v>СР</v>
      </c>
      <c r="GC23" s="105">
        <f>IFERROR(INDEX(База!$B:$B,MATCH(FZ23&amp;GA23&amp;GD$12,INDEX(База!$A:$A,0),0)),IFERROR(INDEX(База!$B:$B,MATCH(FZ23&amp;GA23&amp;GD$12,База!$M:$M,0)),"-" ))</f>
        <v>117</v>
      </c>
      <c r="GD23" s="60">
        <f>IFERROR(INDEX(База!$L:$L,MATCH(FZ23&amp;GA23&amp;GD$12,INDEX(База!$A:$A,0),0)),IFERROR(INDEX(База!$L:$L,MATCH(FZ23&amp;GA23&amp;GD$12,База!$M:$M,0)),"-" ))</f>
        <v>116</v>
      </c>
      <c r="GE23" s="105">
        <f>IFERROR(INDEX(База!$F:$F,MATCH(FZ23&amp;GA23&amp;GD$12,INDEX(База!$A:$A,0),0)),IFERROR(INDEX(База!$F:$F,MATCH(FZ23&amp;GA23&amp;GD$12,База!$M:$M,0)),"-" ))</f>
        <v>45</v>
      </c>
      <c r="GF23" s="108">
        <v>45</v>
      </c>
      <c r="GG23" s="108">
        <f t="shared" si="61"/>
        <v>0</v>
      </c>
      <c r="GH23" s="108">
        <v>3</v>
      </c>
      <c r="GI23" s="109">
        <f t="shared" si="62"/>
        <v>0.38793103448275862</v>
      </c>
      <c r="GJ23" s="7"/>
      <c r="GK23" s="31" t="s">
        <v>128</v>
      </c>
      <c r="GL23" s="48">
        <v>46207</v>
      </c>
      <c r="GM23" s="38" t="str">
        <f t="shared" si="63"/>
        <v>СБ</v>
      </c>
      <c r="GN23" s="38">
        <f>IFERROR(INDEX(База!$B:$B,MATCH(GK23&amp;GL23&amp;GO$12,INDEX(База!$A:$A,0),0)),IFERROR(INDEX(База!$B:$B,MATCH(GK23&amp;GL23&amp;GO$12,База!$M:$M,0)),"-" ))</f>
        <v>42</v>
      </c>
      <c r="GO23" s="60">
        <f>IFERROR(INDEX(База!$L:$L,MATCH(GK23&amp;GL23&amp;GO$12,INDEX(База!$A:$A,0),0)),IFERROR(INDEX(База!$L:$L,MATCH(GK23&amp;GL23&amp;GO$12,База!$M:$M,0)),"-" ))</f>
        <v>42</v>
      </c>
      <c r="GP23" s="38">
        <f>IFERROR(INDEX(База!$F:$F,MATCH(GK23&amp;GL23&amp;GO$12,INDEX(База!$A:$A,0),0)),IFERROR(INDEX(База!$F:$F,MATCH(GK23&amp;GL23&amp;GO$12,База!$M:$M,0)),"-" ))</f>
        <v>34</v>
      </c>
      <c r="GQ23" s="38">
        <v>32</v>
      </c>
      <c r="GR23" s="38">
        <f t="shared" si="64"/>
        <v>2</v>
      </c>
      <c r="GS23" s="38">
        <v>1</v>
      </c>
      <c r="GT23" s="52">
        <f t="shared" si="65"/>
        <v>0.80952380952380953</v>
      </c>
      <c r="GV23" s="31" t="s">
        <v>129</v>
      </c>
      <c r="GW23" s="48">
        <f t="shared" si="66"/>
        <v>46207</v>
      </c>
      <c r="GX23" s="38" t="str">
        <f t="shared" si="67"/>
        <v>СБ</v>
      </c>
      <c r="GY23" s="38">
        <f>IFERROR(INDEX(База!$B:$B,MATCH(GV23&amp;GW23&amp;GZ$12,INDEX(База!$A:$A,0),0)),IFERROR(INDEX(База!$B:$B,MATCH(GV23&amp;GW23&amp;GZ$12,База!$M:$M,0)),"-" ))</f>
        <v>46</v>
      </c>
      <c r="GZ23" s="60">
        <f>IFERROR(INDEX(База!$L:$L,MATCH(GV23&amp;GW23&amp;GZ$12,INDEX(База!$A:$A,0),0)),IFERROR(INDEX(База!$L:$L,MATCH(GV23&amp;GW23&amp;GZ$12,База!$M:$M,0)),"-" ))</f>
        <v>46</v>
      </c>
      <c r="HA23" s="38">
        <f>IFERROR(INDEX(База!$F:$F,MATCH(GV23&amp;GW23&amp;GZ$12,INDEX(База!$A:$A,0),0)),IFERROR(INDEX(База!$F:$F,MATCH(GV23&amp;GW23&amp;GZ$12,База!$M:$M,0)),"-" ))</f>
        <v>5</v>
      </c>
      <c r="HB23" s="38">
        <v>2</v>
      </c>
      <c r="HC23" s="38">
        <f t="shared" si="68"/>
        <v>3</v>
      </c>
      <c r="HD23" s="38">
        <v>1</v>
      </c>
      <c r="HE23" s="52">
        <f t="shared" si="69"/>
        <v>0.10869565217391304</v>
      </c>
      <c r="HF23" s="121"/>
      <c r="HG23" s="31" t="s">
        <v>130</v>
      </c>
      <c r="HH23" s="45">
        <v>46194</v>
      </c>
      <c r="HI23" s="38" t="str">
        <f t="shared" si="70"/>
        <v>ВС</v>
      </c>
      <c r="HJ23" s="38">
        <f>IFERROR(INDEX(База!$B:$B,MATCH(HG23&amp;HH23&amp;HK$12,INDEX(База!$A:$A,0),0)),IFERROR(INDEX(База!$B:$B,MATCH(HG23&amp;HH23&amp;HK$12,База!$M:$M,0)),"-" ))</f>
        <v>34</v>
      </c>
      <c r="HK23" s="46">
        <f>IFERROR(INDEX(База!$L:$L,MATCH(HG23&amp;HH23&amp;HK$12,INDEX(База!$A:$A,0),0)),IFERROR(INDEX(База!$L:$L,MATCH(HG23&amp;HH23&amp;HK$12,База!$M:$M,0)),"-" ))</f>
        <v>34</v>
      </c>
      <c r="HL23" s="91" t="e">
        <f>IF(HO23="AN4-Y48/Y48",IF(OR(MONTH(HH23&gt;=10),MONTH(HH23)&lt;=3),(HLOOKUP($HH$10,#REF!,MATCH(HO23,#REF!,0)+1,0)/(80+VLOOKUP($HH$10,#REF!,MATCH(MONTH(HH23),#REF!,0)+4,0))),(HLOOKUP($HH$10,#REF!,MATCH(HO23,#REF!,0)+1,0)/(75+VLOOKUP($HH$10,#REF!,MATCH(MONTH(HH23),#REF!,0)+4,0)))),IF((HO23="AN6-Y42/Y42C"),IF(OR(MONTH(HH23&gt;=10),MONTH(HH23)&lt;=3),(HLOOKUP($HH$10,#REF!,MATCH(HO23,#REF!,0)+1,0)/(80+VLOOKUP($HH$10,#REF!,MATCH(MONTH(HH23),#REF!,0)+4,0))),(HLOOKUP($HH$10,#REF!,MATCH(HO23,#REF!,0)+1,0)/(75+VLOOKUP($HH$10,#REF!,MATCH(MONTH(HH23),#REF!,0)+4,0)))),HJ23))</f>
        <v>#REF!</v>
      </c>
      <c r="HM23" s="38">
        <f>IFERROR(INDEX(База!$F:$F,MATCH(HG23&amp;HH23&amp;HK$12,INDEX(База!$A:$A,0),0)),IFERROR(INDEX(База!$F:$F,MATCH(HG23&amp;HH23&amp;HK$12,База!$M:$M,0)),"-" ))</f>
        <v>2</v>
      </c>
      <c r="HN23" s="38">
        <v>3</v>
      </c>
      <c r="HO23" s="85" t="str">
        <f>IFERROR(INDEX(База!$K:$K,MATCH(HG23&amp;HH23&amp;HK$12,INDEX(База!$A:$A,0),0)),IFERROR(INDEX(База!$K:$K,MATCH(HG23&amp;HH23&amp;HK$12,База!$M:$M,0)),"-" ))</f>
        <v>AN6-Y42/Y42C</v>
      </c>
      <c r="HP23" s="38">
        <f t="shared" si="71"/>
        <v>-1</v>
      </c>
      <c r="HQ23" s="38">
        <v>0</v>
      </c>
      <c r="HR23" s="52">
        <f t="shared" si="72"/>
        <v>5.8823529411764705E-2</v>
      </c>
      <c r="HS23" s="10"/>
      <c r="HT23" s="31" t="s">
        <v>131</v>
      </c>
      <c r="HU23" s="45">
        <v>46194</v>
      </c>
      <c r="HV23" s="38" t="str">
        <f t="shared" si="73"/>
        <v>ВС</v>
      </c>
      <c r="HW23" s="38">
        <f>IFERROR(INDEX(База!$B:$B,MATCH(HT23&amp;HU23&amp;HX$12,INDEX(База!$A:$A,0),0)),IFERROR(INDEX(База!$B:$B,MATCH(HT23&amp;HU23&amp;HX$12,База!$M:$M,0)),"-" ))</f>
        <v>20</v>
      </c>
      <c r="HX23" s="46">
        <f>IFERROR(INDEX(База!$L:$L,MATCH(HT23&amp;HU23&amp;HX$12,INDEX(База!$A:$A,0),0)),IFERROR(INDEX(База!$L:$L,MATCH(HT23&amp;HU23&amp;HX$12,База!$M:$M,0)),"-" ))</f>
        <v>20</v>
      </c>
      <c r="HY23" s="91" t="e">
        <f>IF(HO23="AN4-Y48/Y48",IF(OR(MONTH(HU23&gt;=10),MONTH(HU23)&lt;=3),(HLOOKUP($HU$10,#REF!,MATCH(HO23,#REF!,0)+1,0)/(80+VLOOKUP($HU$10,#REF!,MATCH(MONTH(HU23),#REF!,0)+4,0))),(HLOOKUP($HU$10,#REF!,MATCH(HO23,#REF!,0)+1,0)/(75+VLOOKUP($HU$10,#REF!,MATCH(MONTH(HU23),#REF!,0)+4,0)))),IF((HO23="AN6-Y42/Y42C"),IF(OR(MONTH(HU23&gt;=10),MONTH(HU23)&lt;=3),(HLOOKUP($HU$10,#REF!,MATCH(HO23,#REF!,0)+1,0)/(80+VLOOKUP($HU$10,#REF!,MATCH(MONTH(HU23),#REF!,0)+4,0))),(HLOOKUP($HU$10,#REF!,MATCH(HO23,#REF!,0)+1,0)/(75+VLOOKUP($HU$10,#REF!,MATCH(MONTH(HU23),#REF!,0)+4,0)))),HW23))</f>
        <v>#REF!</v>
      </c>
      <c r="HZ23" s="38">
        <f>IFERROR(INDEX(База!$F:$F,MATCH(HT23&amp;HU23&amp;HX$12,INDEX(База!$A:$A,0),0)),IFERROR(INDEX(База!$F:$F,MATCH(HT23&amp;HU23&amp;HX$12,База!$M:$M,0)),"-" ))</f>
        <v>14</v>
      </c>
      <c r="IA23" s="38">
        <v>15</v>
      </c>
      <c r="IB23" s="38">
        <f t="shared" si="74"/>
        <v>-1</v>
      </c>
      <c r="IC23" s="38">
        <v>0</v>
      </c>
      <c r="ID23" s="52">
        <f t="shared" si="75"/>
        <v>0.7</v>
      </c>
      <c r="IE23" s="7"/>
      <c r="IF23" s="31" t="s">
        <v>126</v>
      </c>
      <c r="IG23" s="48">
        <v>46224</v>
      </c>
      <c r="IH23" s="38" t="str">
        <f t="shared" si="76"/>
        <v>ВТ</v>
      </c>
      <c r="II23" s="38" t="str">
        <f>IFERROR(INDEX(База!$B:$B,MATCH(IF23&amp;IG23&amp;IJ$12,INDEX(База!$A:$A,0),0)),IFERROR(INDEX(База!$B:$B,MATCH(IF23&amp;IG23&amp;IJ$12,База!$M:$M,0)),"-" ))</f>
        <v>-</v>
      </c>
      <c r="IJ23" s="46" t="str">
        <f>IFERROR(INDEX(База!$L:$L,MATCH(IF23&amp;IG23&amp;IJ$12,INDEX(База!$A:$A,0),0)),IFERROR(INDEX(База!$L:$L,MATCH(IF23&amp;IG23&amp;IJ$12,База!$M:$M,0)),"-" ))</f>
        <v>-</v>
      </c>
      <c r="IK23" s="91" t="str">
        <f>IF(IN23="AN4-Y48/Y48",IF(OR(MONTH(IG23&gt;=10),MONTH(IG23)&lt;=3),(HLOOKUP($IG$10,#REF!,MATCH(IN23,#REF!,0)+1,0)/(80+VLOOKUP($IG$10,#REF!,MATCH(MONTH(IG23),#REF!,0)+4,0))),(HLOOKUP($IG$10,#REF!,MATCH(IN23,#REF!,0)+1,0)/(75+VLOOKUP($IG$10,#REF!,MATCH(MONTH(IG23),#REF!,0)+4,0)))),IF((IN23="AN6-Y42/Y42C"),IF(OR(MONTH(IG23&gt;=10),MONTH(IG23)&lt;=3),(HLOOKUP($IG$10,#REF!,MATCH(IN23,#REF!,0)+1,0)/(80+VLOOKUP($IG$10,#REF!,MATCH(MONTH(IG23),#REF!,0)+4,0))),(HLOOKUP($IG$10,#REF!,MATCH(IN23,#REF!,0)+1,0)/(75+VLOOKUP($IG$10,#REF!,MATCH(MONTH(IG23),#REF!,0)+4,0)))),II23))</f>
        <v>-</v>
      </c>
      <c r="IL23" s="38" t="str">
        <f>IFERROR(INDEX(База!$F:$F,MATCH(IF23&amp;IG23&amp;IJ$12,INDEX(База!$A:$A,0),0)),IFERROR(INDEX(База!$F:$F,MATCH(IF23&amp;IG23&amp;IJ$12,База!$M:$M,0)),"-" ))</f>
        <v>-</v>
      </c>
      <c r="IM23" s="38" t="s">
        <v>154</v>
      </c>
      <c r="IN23" s="85" t="str">
        <f>IFERROR(INDEX(База!$K:$K,MATCH(IF23&amp;IG23&amp;IJ$12,INDEX(База!$A:$A,0),0)),IFERROR(INDEX(База!$K:$K,MATCH(IF23&amp;IG23&amp;IJ$12,База!$M:$M,0)),"-" ))</f>
        <v>-</v>
      </c>
      <c r="IO23" s="38" t="str">
        <f t="shared" si="77"/>
        <v/>
      </c>
      <c r="IP23" s="38" t="s">
        <v>155</v>
      </c>
      <c r="IQ23" s="52" t="str">
        <f t="shared" si="78"/>
        <v/>
      </c>
      <c r="IS23" s="31" t="s">
        <v>127</v>
      </c>
      <c r="IT23" s="48">
        <v>46224</v>
      </c>
      <c r="IU23" s="38" t="str">
        <f t="shared" si="79"/>
        <v>ВТ</v>
      </c>
      <c r="IV23" s="38" t="str">
        <f>IFERROR(INDEX(База!$B:$B,MATCH(IS23&amp;IT23&amp;IW$12,INDEX(База!$A:$A,0),0)),IFERROR(INDEX(База!$B:$B,MATCH(IS23&amp;IT23&amp;IW$12,База!$M:$M,0)),"-" ))</f>
        <v>-</v>
      </c>
      <c r="IW23" s="46" t="str">
        <f>IFERROR(INDEX(База!$L:$L,MATCH(IS23&amp;IT23&amp;IW$12,INDEX(База!$A:$A,0),0)),IFERROR(INDEX(База!$L:$L,MATCH(IS23&amp;IT23&amp;IW$12,База!$M:$M,0)),"-" ))</f>
        <v>-</v>
      </c>
      <c r="IX23" s="91" t="str">
        <f>IF(IN23="AN4-Y48/Y48",IF(OR(MONTH(IT23&gt;=10),MONTH(IT23)&lt;=3),(HLOOKUP($IT$10,#REF!,MATCH(IN23,#REF!,0)+1,0)/(80+VLOOKUP($IT$10,#REF!,MATCH(MONTH(IT23),#REF!,0)+4,0))),(HLOOKUP($IT$10,#REF!,MATCH(IN23,#REF!,0)+1,0)/(75+VLOOKUP($IT$10,#REF!,MATCH(MONTH(IT23),#REF!,0)+4,0)))),IF((IN23="AN6-Y42/Y42C"),IF(OR(MONTH(IT23&gt;=10),MONTH(IT23)&lt;=3),(HLOOKUP($IT$10,#REF!,MATCH(IN23,#REF!,0)+1,0)/(80+VLOOKUP($IT$10,#REF!,MATCH(MONTH(IT23),#REF!,0)+4,0))),(HLOOKUP($IT$10,#REF!,MATCH(IN23,#REF!,0)+1,0)/(75+VLOOKUP($IT$10,#REF!,MATCH(MONTH(IT23),#REF!,0)+4,0)))),IV23))</f>
        <v>-</v>
      </c>
      <c r="IY23" s="38" t="str">
        <f>IFERROR(INDEX(База!$F:$F,MATCH(IS23&amp;IT23&amp;IW$12,INDEX(База!$A:$A,0),0)),IFERROR(INDEX(База!$F:$F,MATCH(IS23&amp;IT23&amp;IW$12,База!$M:$M,0)),"-" ))</f>
        <v>-</v>
      </c>
      <c r="IZ23" s="38" t="s">
        <v>154</v>
      </c>
      <c r="JA23" s="38" t="str">
        <f t="shared" si="80"/>
        <v/>
      </c>
      <c r="JB23" s="38" t="s">
        <v>155</v>
      </c>
      <c r="JC23" s="52" t="str">
        <f t="shared" si="81"/>
        <v/>
      </c>
      <c r="JD23" s="7"/>
      <c r="JE23" s="31" t="s">
        <v>132</v>
      </c>
      <c r="JF23" s="48">
        <v>46184</v>
      </c>
      <c r="JG23" s="38" t="str">
        <f t="shared" si="82"/>
        <v>ЧТ</v>
      </c>
      <c r="JH23" s="46">
        <f>IFERROR(INDEX(База!$L:$L,MATCH(JE23&amp;JF23&amp;JH$12,INDEX(База!$A:$A,0),0)),IFERROR(INDEX(База!$L:$L,MATCH(JE23&amp;JF23&amp;JH$12,База!$M:$M,0)),"-" ))+JL23</f>
        <v>120</v>
      </c>
      <c r="JI23" s="38">
        <f>IFERROR(INDEX(База!$B:$B,MATCH(JE23&amp;JF23&amp;JH$12,INDEX(База!$A:$A,0),0)),IFERROR(INDEX(База!$B:$B,MATCH(JE23&amp;JF23&amp;JH$12,База!$M:$M,0)),"-" ))</f>
        <v>120</v>
      </c>
      <c r="JJ23" s="38">
        <f>IFERROR(INDEX(База!$F:$F,MATCH(JE23&amp;JF23&amp;JH$12,INDEX(База!$A:$A,0),0)),IFERROR(INDEX(База!$F:$F,MATCH(JE23&amp;JF23&amp;JH$12,База!$M:$M,0)),"-" ))</f>
        <v>33</v>
      </c>
      <c r="JK23" s="38">
        <v>28</v>
      </c>
      <c r="JL23" s="38">
        <f>IFERROR(INDEX(База!$H:$H,MATCH(JE23&amp;JF23&amp;JH$12,INDEX(База!$A:$A,0),0)),IFERROR(INDEX(База!$H:$H,MATCH(JE23&amp;JF23&amp;JH$12,База!$M:$M,0)),"-" ))</f>
        <v>27</v>
      </c>
      <c r="JM23" s="38">
        <f t="shared" si="83"/>
        <v>60</v>
      </c>
      <c r="JN23" s="38">
        <f t="shared" si="84"/>
        <v>5</v>
      </c>
      <c r="JO23" s="38">
        <v>12</v>
      </c>
      <c r="JP23" s="52">
        <f t="shared" si="85"/>
        <v>0.5</v>
      </c>
      <c r="JR23" s="31" t="s">
        <v>133</v>
      </c>
      <c r="JS23" s="48">
        <v>46184</v>
      </c>
      <c r="JT23" s="38" t="str">
        <f t="shared" si="86"/>
        <v>ЧТ</v>
      </c>
      <c r="JU23" s="104">
        <f>IFERROR(INDEX(База!$L:$L,MATCH(JR23&amp;JS23&amp;JU$12,INDEX(База!$A:$A,0),0)),IFERROR(INDEX(База!$L:$L,MATCH(JR23&amp;JS23&amp;JU$12,База!$M:$M,0)),"-" ))+JY23</f>
        <v>120</v>
      </c>
      <c r="JV23" s="38">
        <f>IFERROR(INDEX(База!$B:$B,MATCH(JR23&amp;JS23&amp;JU$12,INDEX(База!$A:$A,0),0)),IFERROR(INDEX(База!$B:$B,MATCH(JR23&amp;JS23&amp;JU$12,База!$M:$M,0)),"-" ))</f>
        <v>120</v>
      </c>
      <c r="JW23" s="38">
        <f>IFERROR(INDEX(База!$F:$F,MATCH(JR23&amp;JS23&amp;JU$12,INDEX(База!$A:$A,0),0)),IFERROR(INDEX(База!$F:$F,MATCH(JR23&amp;JS23&amp;JU$12,База!$M:$M,0)),"-" ))</f>
        <v>31</v>
      </c>
      <c r="JX23" s="38">
        <v>25</v>
      </c>
      <c r="JY23" s="38">
        <f>IFERROR(INDEX(База!$H:$H,MATCH(JR23&amp;JS23&amp;JU$12,INDEX(База!$A:$A,0),0)),IFERROR(INDEX(База!$H:$H,MATCH(JR23&amp;JS23&amp;JU$12,База!$M:$M,0)),"-" ))</f>
        <v>15</v>
      </c>
      <c r="JZ23" s="38">
        <f t="shared" si="87"/>
        <v>46</v>
      </c>
      <c r="KA23" s="38">
        <f t="shared" si="88"/>
        <v>6</v>
      </c>
      <c r="KB23" s="38">
        <v>-2</v>
      </c>
      <c r="KC23" s="52">
        <f t="shared" si="89"/>
        <v>0.38333333333333336</v>
      </c>
      <c r="KD23" s="7"/>
      <c r="KE23" s="31" t="s">
        <v>136</v>
      </c>
      <c r="KF23" s="48">
        <v>46207</v>
      </c>
      <c r="KG23" s="38" t="str">
        <f t="shared" si="90"/>
        <v>СБ</v>
      </c>
      <c r="KH23" s="38">
        <f>IFERROR(INDEX(База!$B:$B,MATCH(KE23&amp;KF23&amp;KI$12,INDEX(База!$A:$A,0),0)),IFERROR(INDEX(База!$B:$B,MATCH(KE23&amp;KF23&amp;KI$12,База!$M:$M,0)),"-" ))</f>
        <v>33</v>
      </c>
      <c r="KI23" s="60">
        <f>IFERROR(INDEX(База!$L:$L,MATCH(KE23&amp;KF23&amp;KI$12,INDEX(База!$A:$A,0),0)),IFERROR(INDEX(База!$L:$L,MATCH(KE23&amp;KF23&amp;KI$12,База!$M:$M,0)),"-" ))</f>
        <v>33</v>
      </c>
      <c r="KJ23" s="91" t="e">
        <f>IF(KK23="AN4-Y48/Y48",IF(OR(MONTH(KF23&gt;=10),MONTH(KF23)&lt;=3),(HLOOKUP($KF$10,#REF!,MATCH(KK23,#REF!,0)+1,0)/(80+VLOOKUP($KF$10,#REF!,MATCH(MONTH(KF23),#REF!,0)+4,0))),(HLOOKUP($KF$10,#REF!,MATCH(KK23,#REF!,0)+1,0)/(75+VLOOKUP($KF$10,#REF!,MATCH(MONTH(KF23),#REF!,0)+4,0)))),IF((KK23="AN6-Y42/Y42C"),IF(OR(MONTH(KF23&gt;=10),MONTH(KF23)&lt;=3),(HLOOKUP($KF$10,#REF!,MATCH(KK23,#REF!,0)+1,0)/(80+VLOOKUP($KF$10,#REF!,MATCH(MONTH(KF23),#REF!,0)+4,0))),(HLOOKUP($KF$10,#REF!,MATCH(KK23,#REF!,0)+1,0)/(75+VLOOKUP($KF$10,#REF!,MATCH(MONTH(KF23),#REF!,0)+4,0)))),IF((KK23="AT5-Y46/Y46C"),IF(OR(MONTH(KF23&gt;=10),MONTH(KF23)&lt;=3),(HLOOKUP($KF$10,#REF!,MATCH(KK23,#REF!,0)+1,0)/(80+VLOOKUP($KF$10,#REF!,MATCH(MONTH(KF23),#REF!,0)+4,0))),(HLOOKUP($KF$10,#REF!,MATCH(KK23,#REF!,0)+1,0)/(75+VLOOKUP($KF$10,#REF!,MATCH(MONTH(KF23),#REF!,0)+4,0)))),0)))</f>
        <v>#REF!</v>
      </c>
      <c r="KK23" s="100" t="str">
        <f>IFERROR(INDEX(База!$K:$K,MATCH(KE23&amp;KF23&amp;KI$12,INDEX(База!$A:$A,0),0)),IFERROR(INDEX(База!$K:$K,MATCH(KE23&amp;KF23&amp;KI$12,База!$M:$M,0)),"-" ))</f>
        <v>AT5-Y46/Y46C</v>
      </c>
      <c r="KL23" s="38">
        <f>IFERROR(INDEX(База!$F:$F,MATCH(KE23&amp;KF23&amp;KI$12,INDEX(База!$A:$A,0),0)),IFERROR(INDEX(База!$F:$F,MATCH(KE23&amp;KF23&amp;KI$12,База!$M:$M,0)),"-" ))</f>
        <v>33</v>
      </c>
      <c r="KM23" s="38">
        <v>33</v>
      </c>
      <c r="KN23" s="38">
        <f t="shared" si="91"/>
        <v>0</v>
      </c>
      <c r="KO23" s="38">
        <v>0</v>
      </c>
      <c r="KP23" s="52">
        <f t="shared" si="92"/>
        <v>1</v>
      </c>
      <c r="KQ23" s="10"/>
      <c r="KR23" s="31" t="s">
        <v>137</v>
      </c>
      <c r="KS23" s="48">
        <v>46207</v>
      </c>
      <c r="KT23" s="38" t="str">
        <f t="shared" si="93"/>
        <v>СБ</v>
      </c>
      <c r="KU23" s="38">
        <f>IFERROR(INDEX(База!$B:$B,MATCH(KR23&amp;KS23&amp;KV$12,INDEX(База!$A:$A,0),0)),IFERROR(INDEX(База!$B:$B,MATCH(KR23&amp;KS23&amp;KV$12,База!$M:$M,0)),"-" ))</f>
        <v>37</v>
      </c>
      <c r="KV23" s="60">
        <f>IFERROR(INDEX(База!$L:$L,MATCH(KR23&amp;KS23&amp;KV$12,INDEX(База!$A:$A,0),0)),IFERROR(INDEX(База!$L:$L,MATCH(KR23&amp;KS23&amp;KV$12,База!$M:$M,0)),"-" ))</f>
        <v>37</v>
      </c>
      <c r="KW23" s="91" t="e">
        <f>IF(KK23="AN4-Y48/Y48",IF(OR(MONTH(KS23&gt;=10),MONTH(KS23)&lt;=3),(HLOOKUP($KS$10,#REF!,MATCH(KK23,#REF!,0)+1,0)/(80+VLOOKUP($KS$10,#REF!,MATCH(MONTH(KS23),#REF!,0)+4,0))),(HLOOKUP($KS$10,#REF!,MATCH(KK23,#REF!,0)+1,0)/(75+VLOOKUP($KS$10,#REF!,MATCH(MONTH(KS23),#REF!,0)+4,0)))),IF((KK23="AN6-Y42/Y42C"),IF(OR(MONTH(KS23&gt;=10),MONTH(KS23)&lt;=3),(HLOOKUP($KS$10,#REF!,MATCH(KK23,#REF!,0)+1,0)/(80+VLOOKUP($KS$10,#REF!,MATCH(MONTH(KS23),#REF!,0)+4,0))),(HLOOKUP($KS$10,#REF!,MATCH(KK23,#REF!,0)+1,0)/(75+VLOOKUP($KS$10,#REF!,MATCH(MONTH(KS23),#REF!,0)+4,0)))),IF((KK23="AT5-Y46/Y46C"),IF(OR(MONTH(KS23&gt;=10),MONTH(KS23)&lt;=3),(HLOOKUP($KS$10,#REF!,MATCH(KK23,#REF!,0)+1,0)/(80+VLOOKUP($KS$10,#REF!,MATCH(MONTH(KS23),#REF!,0)+4,0))),(HLOOKUP($KS$10,#REF!,MATCH(KK23,#REF!,0)+1,0)/(75+VLOOKUP($KS$10,#REF!,MATCH(MONTH(KS23),#REF!,0)+4,0)))),0)))</f>
        <v>#REF!</v>
      </c>
      <c r="KX23" s="38">
        <f>IFERROR(INDEX(База!$F:$F,MATCH(KR23&amp;KS23&amp;KV$12,INDEX(База!$A:$A,0),0)),IFERROR(INDEX(База!$F:$F,MATCH(KR23&amp;KS23&amp;KV$12,База!$M:$M,0)),"-" ))</f>
        <v>34</v>
      </c>
      <c r="KY23" s="38">
        <v>33</v>
      </c>
      <c r="KZ23" s="38">
        <f t="shared" si="94"/>
        <v>1</v>
      </c>
      <c r="LA23" s="38">
        <v>-1</v>
      </c>
      <c r="LB23" s="52">
        <f t="shared" si="95"/>
        <v>0.91891891891891897</v>
      </c>
      <c r="LC23" s="119"/>
      <c r="LD23" s="31" t="s">
        <v>142</v>
      </c>
      <c r="LE23" s="43">
        <v>46164</v>
      </c>
      <c r="LF23" s="44" t="str">
        <f t="shared" si="96"/>
        <v>ПТ</v>
      </c>
      <c r="LG23" s="44">
        <f>IFERROR(INDEX(База!$B:$B,MATCH(LD23&amp;LE23&amp;LJ$12,INDEX(База!$A:$A,0),0)),IFERROR(INDEX(База!$B:$B,MATCH(LD23&amp;LE23&amp;LJ$12,База!$M:$M,0)),"-" ))</f>
        <v>42</v>
      </c>
      <c r="LH23" s="33">
        <f t="shared" si="97"/>
        <v>21</v>
      </c>
      <c r="LI23" s="33">
        <f t="shared" si="98"/>
        <v>-4</v>
      </c>
      <c r="LJ23" s="44">
        <f>IFERROR(INDEX(База!$L:$L,MATCH(LD23&amp;LE23&amp;LJ$12,INDEX(База!$A:$A,0),0)),IFERROR(INDEX(База!$L:$L,MATCH(LD23&amp;LE23&amp;LJ$12,База!$M:$M,0)),"-" ))</f>
        <v>42</v>
      </c>
      <c r="LK23" s="79" t="str">
        <f>IF(LG23&lt;=$D$7,IFERROR(VLOOKUP(LI23,#REF!,LH23+1,0),"-"),IF(LG23&lt;=$D$8,IFERROR(VLOOKUP(LI23,#REF!,LH23+1,0),"-"),IF(LG23&lt;=$D$9,IFERROR(VLOOKUP(LI23,#REF!,LH23+1,0),"-"),0)))</f>
        <v>-</v>
      </c>
      <c r="LL23" s="44">
        <f>IFERROR(INDEX(База!$F:$F,MATCH(LD23&amp;LE23&amp;LJ$12,INDEX(База!$A:$A,0),0)),IFERROR(INDEX(База!$F:$F,MATCH(LD23&amp;LE23&amp;LJ$12,База!$M:$M,0)),"-" ))</f>
        <v>36</v>
      </c>
      <c r="LM23" s="44">
        <v>36</v>
      </c>
      <c r="LN23" s="44">
        <f t="shared" si="99"/>
        <v>0</v>
      </c>
      <c r="LO23" s="44">
        <v>-4</v>
      </c>
      <c r="LP23" s="62">
        <f t="shared" si="100"/>
        <v>0.8571428571428571</v>
      </c>
      <c r="LR23" s="31" t="s">
        <v>143</v>
      </c>
      <c r="LS23" s="43">
        <v>46164</v>
      </c>
      <c r="LT23" s="46" t="str">
        <f t="shared" si="101"/>
        <v>ПТ</v>
      </c>
      <c r="LU23" s="46">
        <f>IFERROR(INDEX(База!$B:$B,MATCH(LR23&amp;LS23&amp;LV$12,INDEX(База!$A:$A,0),0)),IFERROR(INDEX(База!$B:$B,MATCH(LR23&amp;LS23&amp;LV$12,База!$M:$M,0)),"-" ))</f>
        <v>42</v>
      </c>
      <c r="LV23" s="46">
        <f>IFERROR(INDEX(База!$L:$L,MATCH(LR23&amp;LS23&amp;LV$12,INDEX(База!$A:$A,0),0)),IFERROR(INDEX(База!$L:$L,MATCH(LR23&amp;LS23&amp;LV$12,База!$M:$M,0)),"-" ))</f>
        <v>42</v>
      </c>
      <c r="LW23" s="46" t="str">
        <f>IF(LU23&lt;=$D$7,IFERROR(VLOOKUP(LI23,#REF!,LH23+1,0),"-"),IF(LU23&lt;=$D$8,IFERROR(VLOOKUP(LI23,#REF!,LH23+1,0),"-"),IF(LU23&lt;=$D$9,IFERROR(VLOOKUP(LI23,#REF!,LH23+1,0),"-"),0)))</f>
        <v>-</v>
      </c>
      <c r="LX23" s="46">
        <f>IFERROR(INDEX(База!$F:$F,MATCH(LR23&amp;LS23&amp;LV$12,INDEX(База!$A:$A,0),0)),IFERROR(INDEX(База!$F:$F,MATCH(LR23&amp;LS23&amp;LV$12,База!$M:$M,0)),"-" ))</f>
        <v>38</v>
      </c>
      <c r="LY23" s="46">
        <v>38</v>
      </c>
      <c r="LZ23" s="46">
        <f t="shared" si="102"/>
        <v>0</v>
      </c>
      <c r="MA23" s="46">
        <v>-3</v>
      </c>
      <c r="MB23" s="62">
        <f t="shared" si="103"/>
        <v>0.90476190476190477</v>
      </c>
      <c r="MD23" s="11"/>
      <c r="MY23" s="6"/>
      <c r="MZ23" s="6"/>
      <c r="NA23" s="7"/>
      <c r="NB23" s="7"/>
      <c r="NC23" s="7"/>
      <c r="ND23" s="7"/>
      <c r="NE23" s="7"/>
      <c r="NF23" s="7"/>
      <c r="NG23" s="7"/>
      <c r="NH23" s="7"/>
      <c r="NI23" s="7"/>
      <c r="NJ23" s="7"/>
      <c r="NK23" s="7"/>
      <c r="NL23" s="7"/>
      <c r="NM23" s="7"/>
      <c r="NN23" s="7"/>
      <c r="NO23" s="7"/>
      <c r="NP23" s="7"/>
      <c r="NQ23" s="7"/>
      <c r="NR23" s="7"/>
      <c r="NS23" s="7"/>
      <c r="NT23" s="7"/>
      <c r="NU23" s="11"/>
      <c r="NV23" s="31" t="s">
        <v>124</v>
      </c>
      <c r="NW23" s="37">
        <v>46211</v>
      </c>
      <c r="NX23" s="38" t="str">
        <f t="shared" si="113"/>
        <v>СР</v>
      </c>
      <c r="NY23" s="38">
        <f>IFERROR(INDEX(База!$B:$B,MATCH(NV23&amp;NW23&amp;NZ$12,INDEX(База!$A:$A,0),0)),IFERROR(INDEX(База!$B:$B,MATCH(NV23&amp;NW23&amp;NZ$12,База!$M:$M,0)),"-" ))</f>
        <v>35</v>
      </c>
      <c r="NZ23" s="41">
        <f>IFERROR(INDEX(База!$L:$L,MATCH(NV23&amp;NW23&amp;NZ$12,INDEX(База!$A:$A,0),0)),IFERROR(INDEX(База!$L:$L,MATCH(NV23&amp;NW23&amp;NZ$12,База!$M:$M,0)),"-" ))</f>
        <v>35</v>
      </c>
      <c r="OA23" s="38">
        <f>IFERROR(IF(OB23="AN4-Y48/Y48",IF(OR(MONTH(NW23&gt;=10),MONTH(NW23)&lt;=3),(HLOOKUP($NW$10,#REF!,MATCH(OB23,#REF!,0)+1,0)/(80+VLOOKUP($NW$10,#REF!,MATCH(MONTH(NW23),#REF!,0)+4,0))),(HLOOKUP($NW$10,#REF!,MATCH(OB23,#REF!,0)+1,0)/(75+VLOOKUP($NW$10,#REF!,MATCH(MONTH(NW23),#REF!,0)+4,0)))),IF((OB23="AN6-Y42/Y42C"),IF(OR(MONTH(NW23&gt;=10),MONTH(NW23)&lt;=3),(HLOOKUP($NW$10,#REF!,MATCH(OB23,#REF!,0)+1,0)/(80+VLOOKUP($NW$10,#REF!,MATCH(MONTH(NW23),#REF!,0)+4,0))),(HLOOKUP($NW$10,#REF!,MATCH(OB23,#REF!,0)+1,0)/(75+VLOOKUP($NW$10,#REF!,MATCH(MONTH(NW23),#REF!,0)+4,0)))),IF((OB23="AT5-Y46/Y46C"),IF(OR(MONTH(NW23&gt;=10),MONTH(NW23)&lt;=3),(HLOOKUP($NW$10,#REF!,MATCH(OB23,#REF!,0)+1,0)/(80+VLOOKUP($NW$10,#REF!,MATCH(MONTH(NW23),#REF!,0)+4,0))),(HLOOKUP($NW$10,#REF!,MATCH(OB23,#REF!,0)+1,0)/(75+VLOOKUP($NW$10,#REF!,MATCH(MONTH(NW23),#REF!,0)+4,0)))),0))),NY23)</f>
        <v>35</v>
      </c>
      <c r="OB23" s="85" t="str">
        <f>IFERROR(INDEX(База!$K:$K,MATCH(NV23&amp;NW23&amp;NZ$12,INDEX(База!$A:$A,0),0)),IFERROR(INDEX(База!$K:$K,MATCH(NV23&amp;NW23&amp;NZ$12,База!$M:$M,0)),"-" ))</f>
        <v>AT5-Y46/Y46C</v>
      </c>
      <c r="OC23" s="38">
        <f>IFERROR(INDEX(База!$F:$F,MATCH(NV23&amp;NW23&amp;NZ$12,INDEX(База!$A:$A,0),0)),IFERROR(INDEX(База!$F:$F,MATCH(NV23&amp;NW23&amp;NZ$12,База!$M:$M,0)),"-" ))</f>
        <v>26</v>
      </c>
      <c r="OD23" s="38">
        <v>26</v>
      </c>
      <c r="OE23" s="38">
        <f t="shared" si="114"/>
        <v>0</v>
      </c>
      <c r="OF23" s="38">
        <v>4</v>
      </c>
      <c r="OG23" s="52">
        <f t="shared" si="115"/>
        <v>0.74285714285714288</v>
      </c>
      <c r="OH23" s="11"/>
      <c r="OI23" s="31" t="s">
        <v>125</v>
      </c>
      <c r="OJ23" s="37">
        <f t="shared" si="116"/>
        <v>46211</v>
      </c>
      <c r="OK23" s="38" t="str">
        <f t="shared" si="117"/>
        <v>СР</v>
      </c>
      <c r="OL23" s="38">
        <f>IFERROR(INDEX(База!$B:$B,MATCH(OI23&amp;OJ23&amp;OM$12,INDEX(База!$A:$A,0),0)),IFERROR(INDEX(База!$B:$B,MATCH(OI23&amp;OJ23&amp;OM$12,База!$M:$M,0)),"-" ))</f>
        <v>35</v>
      </c>
      <c r="OM23" s="41">
        <f>IFERROR(INDEX(База!$L:$L,MATCH(OI23&amp;OJ23&amp;OM$12,INDEX(База!$A:$A,0),0)),IFERROR(INDEX(База!$L:$L,MATCH(OI23&amp;OJ23&amp;OM$12,База!$M:$M,0)),"-" ))</f>
        <v>35</v>
      </c>
      <c r="ON23" s="38">
        <f>IFERROR(IF(OB23="AN4-Y48/Y48",IF(OR(MONTH(OJ23&gt;=10),MONTH(OJ23)&lt;=3),(HLOOKUP($OJ$10,#REF!,MATCH(OB23,#REF!,0)+1,0)/(80+VLOOKUP($OJ$10,#REF!,MATCH(MONTH(OJ23),#REF!,0)+4,0))),(HLOOKUP($OJ$10,#REF!,MATCH(OB23,#REF!,0)+1,0)/(75+VLOOKUP($OJ$10,#REF!,MATCH(MONTH(OJ23),#REF!,0)+4,0)))),IF((OB23="AN6-Y42/Y42C"),IF(OR(MONTH(OJ23&gt;=10),MONTH(OJ23)&lt;=3),(HLOOKUP($OJ$10,#REF!,MATCH(OB23,#REF!,0)+1,0)/(80+VLOOKUP($OJ$10,#REF!,MATCH(MONTH(OJ23),#REF!,0)+4,0))),(HLOOKUP($OJ$10,#REF!,MATCH(OB23,#REF!,0)+1,0)/(75+VLOOKUP($OJ$10,#REF!,MATCH(MONTH(OJ23),#REF!,0)+4,0)))),IF((OB23="AT5-Y46/Y46C"),IF(OR(MONTH(OJ23&gt;=10),MONTH(OJ23)&lt;=3),(HLOOKUP($OJ$10,#REF!,MATCH(OB23,#REF!,0)+1,0)/(80+VLOOKUP($OJ$10,#REF!,MATCH(MONTH(OJ23),#REF!,0)+4,0))),(HLOOKUP($OJ$10,#REF!,MATCH(OB23,#REF!,0)+1,0)/(75+VLOOKUP($OJ$10,#REF!,MATCH(MONTH(OJ23),#REF!,0)+4,0)))),0))),OL23)</f>
        <v>35</v>
      </c>
      <c r="OO23" s="38">
        <f>IFERROR(INDEX(База!$F:$F,MATCH(OI23&amp;OJ23&amp;OM$12,INDEX(База!$A:$A,0),0)),IFERROR(INDEX(База!$F:$F,MATCH(OI23&amp;OJ23&amp;OM$12,База!$M:$M,0)),"-" ))</f>
        <v>18</v>
      </c>
      <c r="OP23" s="38">
        <v>16</v>
      </c>
      <c r="OQ23" s="38">
        <f t="shared" si="118"/>
        <v>2</v>
      </c>
      <c r="OR23" s="38">
        <v>0</v>
      </c>
      <c r="OS23" s="52">
        <f t="shared" si="119"/>
        <v>0.51428571428571423</v>
      </c>
      <c r="OU23" s="31" t="s">
        <v>309</v>
      </c>
      <c r="OV23" s="43">
        <v>46233</v>
      </c>
      <c r="OW23" s="46" t="str">
        <f t="shared" si="127"/>
        <v>ЧТ</v>
      </c>
      <c r="OX23" s="46">
        <f>IFERROR(INDEX(База!$B:$B,MATCH(OU23&amp;OV23&amp;OY$12,INDEX(База!$A:$A,0),0)),IFERROR(INDEX(База!$B:$B,MATCH(OU23&amp;OV23&amp;OY$12,База!$M:$M,0)),"-" ))</f>
        <v>36</v>
      </c>
      <c r="OY23" s="46">
        <f>IFERROR(INDEX(База!$L:$L,MATCH(OU23&amp;OV23&amp;OY$12,INDEX(База!$A:$A,0),0)),IFERROR(INDEX(База!$L:$L,MATCH(OU23&amp;OV23&amp;OY$12,База!$M:$M,0)),"-" ))</f>
        <v>36</v>
      </c>
      <c r="OZ23" s="46">
        <f>IFERROR(INDEX(База!$F:$F,MATCH(OU23&amp;OV23&amp;OY$12,INDEX(База!$A:$A,0),0)),IFERROR(INDEX(База!$F:$F,MATCH(OU23&amp;OV23&amp;OY$12,База!$M:$M,0)),"-" ))</f>
        <v>6</v>
      </c>
      <c r="PA23" s="46">
        <v>6</v>
      </c>
      <c r="PB23" s="46">
        <f t="shared" si="128"/>
        <v>0</v>
      </c>
      <c r="PC23" s="46">
        <v>0</v>
      </c>
      <c r="PD23" s="62">
        <f t="shared" si="129"/>
        <v>0.16666666666666666</v>
      </c>
      <c r="PE23" s="6"/>
      <c r="PF23" s="31" t="s">
        <v>312</v>
      </c>
      <c r="PG23" s="43">
        <v>46233</v>
      </c>
      <c r="PH23" s="46" t="str">
        <f t="shared" si="130"/>
        <v>ЧТ</v>
      </c>
      <c r="PI23" s="46">
        <f>IFERROR(INDEX(База!$B:$B,MATCH(PF23&amp;PG23&amp;PJ$12,INDEX(База!$A:$A,0),0)),IFERROR(INDEX(База!$B:$B,MATCH(PF23&amp;PG23&amp;PJ$12,База!$M:$M,0)),"-" ))</f>
        <v>38</v>
      </c>
      <c r="PJ23" s="46">
        <f>IFERROR(INDEX(База!$L:$L,MATCH(PF23&amp;PG23&amp;PJ$12,INDEX(База!$A:$A,0),0)),IFERROR(INDEX(База!$L:$L,MATCH(PF23&amp;PG23&amp;PJ$12,База!$M:$M,0)),"-" ))</f>
        <v>38</v>
      </c>
      <c r="PK23" s="46">
        <f>IFERROR(INDEX(База!$F:$F,MATCH(PF23&amp;PG23&amp;PJ$12,INDEX(База!$A:$A,0),0)),IFERROR(INDEX(База!$F:$F,MATCH(PF23&amp;PG23&amp;PJ$12,База!$M:$M,0)),"-" ))</f>
        <v>5</v>
      </c>
      <c r="PL23" s="46">
        <v>5</v>
      </c>
      <c r="PM23" s="46">
        <f t="shared" si="131"/>
        <v>0</v>
      </c>
      <c r="PN23" s="46">
        <v>0</v>
      </c>
      <c r="PO23" s="62">
        <f t="shared" si="132"/>
        <v>0.13157894736842105</v>
      </c>
      <c r="PQ23" s="31" t="s">
        <v>329</v>
      </c>
      <c r="PR23" s="43">
        <v>46212</v>
      </c>
      <c r="PS23" s="46" t="str">
        <f t="shared" si="120"/>
        <v>ЧТ</v>
      </c>
      <c r="PT23" s="46">
        <f>IFERROR(INDEX(База!$B:$B,MATCH(PQ23&amp;PR23&amp;PU$12,INDEX(База!$A:$A,0),0)),IFERROR(INDEX(База!$B:$B,MATCH(PQ23&amp;PR23&amp;PU$12,База!$M:$M,0)),"-" ))</f>
        <v>40</v>
      </c>
      <c r="PU23" s="46">
        <f>IFERROR(INDEX(База!$L:$L,MATCH(PQ23&amp;PR23&amp;PU$12,INDEX(База!$A:$A,0),0)),IFERROR(INDEX(База!$L:$L,MATCH(PQ23&amp;PR23&amp;PU$12,База!$M:$M,0)),"-" ))</f>
        <v>40</v>
      </c>
      <c r="PV23" s="46">
        <f>IFERROR(INDEX(База!$F:$F,MATCH(PQ23&amp;PR23&amp;PU$12,INDEX(База!$A:$A,0),0)),IFERROR(INDEX(База!$F:$F,MATCH(PQ23&amp;PR23&amp;OY$12,База!$M:$M,0)),"-" ))</f>
        <v>8</v>
      </c>
      <c r="PW23" s="46">
        <v>8</v>
      </c>
      <c r="PX23" s="46">
        <f t="shared" si="121"/>
        <v>0</v>
      </c>
      <c r="PY23" s="46">
        <v>2</v>
      </c>
      <c r="PZ23" s="62">
        <f t="shared" si="122"/>
        <v>0.2</v>
      </c>
      <c r="QA23" s="7"/>
      <c r="QB23" s="31" t="s">
        <v>332</v>
      </c>
      <c r="QC23" s="43">
        <v>46213</v>
      </c>
      <c r="QD23" s="46" t="str">
        <f t="shared" si="123"/>
        <v>ПТ</v>
      </c>
      <c r="QE23" s="46">
        <f>IFERROR(INDEX(База!$B:$B,MATCH(QB23&amp;QC23&amp;QF$12,INDEX(База!$A:$A,0),0)),IFERROR(INDEX(База!$B:$B,MATCH(QB23&amp;QC23&amp;QF$12,База!$M:$M,0)),"-" ))</f>
        <v>43</v>
      </c>
      <c r="QF23" s="46">
        <f>IFERROR(INDEX(База!$L:$L,MATCH(QB23&amp;QC23&amp;QF$12,INDEX(База!$A:$A,0),0)),IFERROR(INDEX(База!$L:$L,MATCH(QB23&amp;QC23&amp;QF$12,База!$M:$M,0)),"-" ))</f>
        <v>43</v>
      </c>
      <c r="QG23" s="46">
        <f>IFERROR(INDEX(База!$F:$F,MATCH(QB23&amp;QC23&amp;QF$12,INDEX(База!$A:$A,0),0)),IFERROR(INDEX(База!$F:$F,MATCH(QB23&amp;QC23&amp;PJ$12,База!$M:$M,0)),"-" ))</f>
        <v>12</v>
      </c>
      <c r="QH23" s="46">
        <v>12</v>
      </c>
      <c r="QI23" s="46">
        <f t="shared" si="124"/>
        <v>0</v>
      </c>
      <c r="QJ23" s="46">
        <v>3</v>
      </c>
      <c r="QK23" s="62">
        <f t="shared" si="125"/>
        <v>0.27906976744186046</v>
      </c>
      <c r="QL23" s="10"/>
    </row>
    <row r="24" spans="1:454" ht="12.75" customHeight="1" x14ac:dyDescent="0.25">
      <c r="A24" s="31" t="s">
        <v>78</v>
      </c>
      <c r="B24" s="85" t="s">
        <v>80</v>
      </c>
      <c r="C24" s="42">
        <v>46175</v>
      </c>
      <c r="D24" s="47" t="str">
        <f t="shared" si="0"/>
        <v>ВТ</v>
      </c>
      <c r="E24" s="47">
        <f>IFERROR(INDEX(База!$B:$B,MATCH(B24&amp;C24&amp;$F$12,INDEX(База!$A:$A,0),0)),IFERROR(INDEX(База!$B:$B,MATCH(B24&amp;C24&amp;$F$12,База!$M:$M,0)),"-" ))</f>
        <v>46</v>
      </c>
      <c r="F24" s="46">
        <f>IFERROR(INDEX(База!$L:$L,MATCH(B24&amp;C24&amp;$F$12,INDEX(База!$A:$A,0),0)),IFERROR(INDEX(База!$L:$L,MATCH(B24&amp;C24&amp;$F$12,База!$M:$M,0)),"-" ))</f>
        <v>44</v>
      </c>
      <c r="G24" s="56">
        <f t="shared" si="1"/>
        <v>7</v>
      </c>
      <c r="H24" s="56">
        <f t="shared" si="2"/>
        <v>8</v>
      </c>
      <c r="I24" s="11">
        <f t="shared" si="3"/>
        <v>23</v>
      </c>
      <c r="J24" s="47" t="str">
        <f>IF(E24&lt;=$D$7,IFERROR(VLOOKUP(G24,#REF!,I24+1,0),"-"),IF(E24&lt;=$D$8,IFERROR(VLOOKUP(G24,#REF!,I24+1,0),"-"),IF(E24&lt;=$D$9,IFERROR(VLOOKUP(G24,#REF!,I24+1,0),"-"))))</f>
        <v>-</v>
      </c>
      <c r="K24" s="47">
        <f>IFERROR(INDEX(База!$F:$F,MATCH(B24&amp;C24&amp;$F$12,INDEX(База!$A:$A,0),0)),IFERROR(INDEX(База!$F:$F,MATCH(B24&amp;C24&amp;$F$12,База!$M:$M,0)),"-" ))</f>
        <v>38</v>
      </c>
      <c r="L24" s="41">
        <v>37</v>
      </c>
      <c r="M24" s="47">
        <f t="shared" si="4"/>
        <v>1</v>
      </c>
      <c r="N24" s="41">
        <v>4</v>
      </c>
      <c r="O24" s="51">
        <f t="shared" si="5"/>
        <v>0.86363636363636365</v>
      </c>
      <c r="Q24" s="64" t="s">
        <v>81</v>
      </c>
      <c r="R24" s="42">
        <f t="shared" si="6"/>
        <v>46176</v>
      </c>
      <c r="S24" s="54" t="str">
        <f t="shared" si="7"/>
        <v>СР</v>
      </c>
      <c r="T24" s="54">
        <f>IFERROR(INDEX(База!$B:$B,MATCH(Q24&amp;R24&amp;$U$12,INDEX(База!$A:$A,0),0)),IFERROR(INDEX(База!$B:$B,MATCH(Q24&amp;R24&amp;$U$12,База!$M:$M,0)),"-" ))</f>
        <v>46</v>
      </c>
      <c r="U24" s="46">
        <f>IFERROR(INDEX(База!$L:$L,MATCH(Q24&amp;R24&amp;$U$12,INDEX(База!$A:$A,0),0)),IFERROR(INDEX(База!$L:$L,MATCH(Q24&amp;R24&amp;$U$12,База!$M:$M,0)),"-" ))</f>
        <v>44</v>
      </c>
      <c r="V24" s="54" t="str">
        <f>IF(E24&lt;=$D$7,IFERROR(VLOOKUP(H24,#REF!,I24+1,0),"-"),IF(E24&lt;=$D$8,IFERROR(VLOOKUP(H24,#REF!,I24+1,0),"-"),IF(E24&lt;=$D$9,IFERROR(VLOOKUP(H24,#REF!,I24+1,0),"-"),0)))</f>
        <v>-</v>
      </c>
      <c r="W24" s="54">
        <f>IFERROR(INDEX(База!$F:$F,MATCH(Q24&amp;R24&amp;$U$12,INDEX(База!$A:$A,0),0)),IFERROR(INDEX(База!$F:$F,MATCH(Q24&amp;R24&amp;$U$12,База!$M:$M,0)),"-" ))</f>
        <v>28</v>
      </c>
      <c r="X24" s="38">
        <v>28</v>
      </c>
      <c r="Y24" s="41">
        <f t="shared" si="8"/>
        <v>0</v>
      </c>
      <c r="Z24" s="41">
        <v>1</v>
      </c>
      <c r="AA24" s="51">
        <f t="shared" si="9"/>
        <v>0.63636363636363635</v>
      </c>
      <c r="AB24" s="118"/>
      <c r="AC24" s="64" t="s">
        <v>82</v>
      </c>
      <c r="AD24" s="42">
        <v>46175</v>
      </c>
      <c r="AE24" s="41" t="str">
        <f t="shared" si="10"/>
        <v>ВТ</v>
      </c>
      <c r="AF24" s="41">
        <f>IFERROR(INDEX(База!$B:$B,MATCH(AC24&amp;AD24&amp;AG$12,INDEX(База!$A:$A,0),0)),IFERROR(INDEX(База!$B:$B,MATCH(AC24&amp;AD24&amp;AG$12,База!$M:$M,0)),"-" ))</f>
        <v>72</v>
      </c>
      <c r="AG24" s="46">
        <f>IFERROR(INDEX(База!$L:$L,MATCH(AC24&amp;AD24&amp;AG$12,INDEX(База!$A:$A,0),0)),IFERROR(INDEX(База!$L:$L,MATCH(AC24&amp;AD24&amp;AG$12,База!$M:$M,0)),"-" ))</f>
        <v>71</v>
      </c>
      <c r="AH24" s="41">
        <f>IFERROR(INDEX(База!$F:$F,MATCH(AC24&amp;AD24&amp;AG$12,INDEX(База!$A:$A,0),0)),IFERROR(INDEX(База!$F:$F,MATCH(AC24&amp;AD24&amp;AG$12,База!$M:$M,0)),"-" ))</f>
        <v>38</v>
      </c>
      <c r="AI24" s="41">
        <v>37</v>
      </c>
      <c r="AJ24" s="41">
        <f t="shared" si="11"/>
        <v>1</v>
      </c>
      <c r="AK24" s="41">
        <v>0</v>
      </c>
      <c r="AL24" s="51">
        <f t="shared" si="12"/>
        <v>0.53521126760563376</v>
      </c>
      <c r="AN24" s="64" t="s">
        <v>83</v>
      </c>
      <c r="AO24" s="42">
        <f t="shared" si="13"/>
        <v>46176</v>
      </c>
      <c r="AP24" s="41" t="str">
        <f t="shared" si="14"/>
        <v>СР</v>
      </c>
      <c r="AQ24" s="41">
        <f>IFERROR(INDEX(База!$B:$B,MATCH(AN24&amp;AO24&amp;AR$12,INDEX(База!$A:$A,0),0)),IFERROR(INDEX(База!$B:$B,MATCH(AN24&amp;AO24&amp;AR$12,База!$M:$M,0)),"-" ))</f>
        <v>72</v>
      </c>
      <c r="AR24" s="47">
        <f>IFERROR(INDEX(База!$L:$L,MATCH(AN24&amp;AO24&amp;AR$12,INDEX(База!$A:$A,0),0)),IFERROR(INDEX(База!$L:$L,MATCH(AN24&amp;AO24&amp;AR$12,База!$M:$M,0)),"-" ))</f>
        <v>71</v>
      </c>
      <c r="AS24" s="41">
        <f>IFERROR(INDEX(База!$F:$F,MATCH(AN24&amp;AO24&amp;AR$12,INDEX(База!$A:$A,0),0)),IFERROR(INDEX(База!$F:$F,MATCH(AN24&amp;AO24&amp;AR$12,База!$M:$M,0)),"-" ))</f>
        <v>28</v>
      </c>
      <c r="AT24" s="41">
        <v>28</v>
      </c>
      <c r="AU24" s="41">
        <f t="shared" si="15"/>
        <v>0</v>
      </c>
      <c r="AV24" s="41">
        <v>4</v>
      </c>
      <c r="AW24" s="51">
        <f t="shared" si="16"/>
        <v>0.39436619718309857</v>
      </c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74"/>
      <c r="BU24" s="31" t="s">
        <v>92</v>
      </c>
      <c r="BV24" s="45">
        <v>46175</v>
      </c>
      <c r="BW24" s="58" t="str">
        <f t="shared" si="23"/>
        <v>ВТ</v>
      </c>
      <c r="BX24" s="58">
        <f>IFERROR(INDEX(База!$B:$B,MATCH(BU24&amp;BV24&amp;BY$12,INDEX(База!$A:$A,0),0)),IFERROR(INDEX(База!$B:$B,MATCH(BU24&amp;BV24&amp;BY$12,База!$M:$M,0)),"-" ))</f>
        <v>44</v>
      </c>
      <c r="BY24" s="58">
        <f>IFERROR(INDEX(База!$L:$L,MATCH(BU24&amp;BV24&amp;BY$12,INDEX(База!$A:$A,0),0)),IFERROR(INDEX(База!$L:$L,MATCH(BU24&amp;BV24&amp;BY$12,База!$M:$M,0)),"-" ))</f>
        <v>44</v>
      </c>
      <c r="BZ24" s="58" t="str">
        <f>IF(BX24&lt;=$D$7,IFERROR(VLOOKUP(CA24,#REF!,CB24+1,0),"-"),IF(BX24&lt;=$D$8,IFERROR(VLOOKUP(CA24,#REF!,CB24+1,0),"-"),IF(BX24&lt;=$D$9,IFERROR(VLOOKUP(CA24,#REF!,CB24+1,0),"-"),0)))</f>
        <v>-</v>
      </c>
      <c r="CA24" s="58">
        <f t="shared" si="24"/>
        <v>7</v>
      </c>
      <c r="CB24" s="58">
        <f t="shared" si="25"/>
        <v>23</v>
      </c>
      <c r="CC24" s="58">
        <f>IFERROR(INDEX(База!$F:$F,MATCH(BU24&amp;BV24&amp;BY$12,INDEX(База!$A:$A,0),0)),IFERROR(INDEX(База!$F:$F,MATCH(BU24&amp;BV24&amp;BY$12,База!$M:$M,0)),"-" ))</f>
        <v>31</v>
      </c>
      <c r="CD24" s="38">
        <v>31</v>
      </c>
      <c r="CE24" s="58">
        <f t="shared" si="26"/>
        <v>0</v>
      </c>
      <c r="CF24" s="38">
        <v>2</v>
      </c>
      <c r="CG24" s="52">
        <f t="shared" si="27"/>
        <v>0.70454545454545459</v>
      </c>
      <c r="CI24" s="31" t="s">
        <v>93</v>
      </c>
      <c r="CJ24" s="48">
        <f t="shared" si="28"/>
        <v>46175</v>
      </c>
      <c r="CK24" s="38" t="str">
        <f t="shared" si="29"/>
        <v>ВТ</v>
      </c>
      <c r="CL24" s="38">
        <f>IFERROR(INDEX(База!$B:$B,MATCH(CI24&amp;CJ24&amp;CM$12,INDEX(База!$A:$A,0),0)),IFERROR(INDEX(База!$B:$B,MATCH(CI24&amp;CJ24&amp;CM$12,База!$M:$M,0)),"-" ))</f>
        <v>44</v>
      </c>
      <c r="CM24" s="46">
        <f>IFERROR(INDEX(База!$L:$L,MATCH(CI24&amp;CJ24&amp;CM$12,INDEX(База!$A:$A,0),0)),IFERROR(INDEX(База!$L:$L,MATCH(CI24&amp;CJ24&amp;CM$12,База!$M:$M,0)),"-" ))</f>
        <v>44</v>
      </c>
      <c r="CN24" s="60" t="str">
        <f>IF(BX24&lt;=$D$7,IFERROR(VLOOKUP(CA24,#REF!,CB24+1,0),"-"),IF(BX24&lt;=$D$8,IFERROR(VLOOKUP(CA24,#REF!,CB24+1,0),"-"),IF(BX24&lt;=$D$9,IFERROR(VLOOKUP(CA24,#REF!,CB24+1,0),"-"),0)))</f>
        <v>-</v>
      </c>
      <c r="CO24" s="38">
        <f>IFERROR(INDEX(База!$F:$F,MATCH(CI24&amp;CJ24&amp;CM$12,INDEX(База!$A:$A,0),0)),IFERROR(INDEX(База!$F:$F,MATCH(CI24&amp;CJ24&amp;CM$12,База!$M:$M,0)),"-" ))</f>
        <v>27</v>
      </c>
      <c r="CP24" s="38">
        <v>27</v>
      </c>
      <c r="CQ24" s="38">
        <f t="shared" si="30"/>
        <v>0</v>
      </c>
      <c r="CR24" s="38">
        <v>2</v>
      </c>
      <c r="CS24" s="52">
        <f t="shared" si="31"/>
        <v>0.61363636363636365</v>
      </c>
      <c r="CT24" s="7"/>
      <c r="CU24" s="31" t="s">
        <v>138</v>
      </c>
      <c r="CV24" s="48">
        <v>46175</v>
      </c>
      <c r="CW24" s="60" t="str">
        <f t="shared" si="32"/>
        <v>ВТ</v>
      </c>
      <c r="CX24" s="60">
        <f>IFERROR(INDEX(База!$B:$B,MATCH(CU24&amp;CV24&amp;CY$12,INDEX(База!$A:$A,0),0)),IFERROR(INDEX(База!$B:$B,MATCH(CU24&amp;CV24&amp;CY$12,База!$M:$M,0)),"-" ))</f>
        <v>44</v>
      </c>
      <c r="CY24" s="60">
        <f>IFERROR(INDEX(База!$L:$L,MATCH(CU24&amp;CV24&amp;CY$12,INDEX(База!$A:$A,0),0)),IFERROR(INDEX(База!$L:$L,MATCH(CU24&amp;CV24&amp;CY$12,База!$M:$M,0)),"-" ))</f>
        <v>44</v>
      </c>
      <c r="CZ24" s="60">
        <f>IFERROR(INDEX(База!$F:$F,MATCH(CU24&amp;CV24&amp;CY$12,INDEX(База!$A:$A,0),0)),IFERROR(INDEX(База!$F:$F,MATCH(CU24&amp;CV24&amp;CY$12,База!$M:$M,0)),"-" ))</f>
        <v>39</v>
      </c>
      <c r="DA24" s="60">
        <v>34</v>
      </c>
      <c r="DB24" s="60">
        <f t="shared" si="33"/>
        <v>5</v>
      </c>
      <c r="DC24" s="60">
        <v>4</v>
      </c>
      <c r="DD24" s="52">
        <f t="shared" si="34"/>
        <v>0.88636363636363635</v>
      </c>
      <c r="DF24" s="31" t="s">
        <v>139</v>
      </c>
      <c r="DG24" s="48">
        <f t="shared" si="35"/>
        <v>46175</v>
      </c>
      <c r="DH24" s="60" t="str">
        <f t="shared" si="36"/>
        <v>ВТ</v>
      </c>
      <c r="DI24" s="60">
        <f>IFERROR(INDEX(База!$B:$B,MATCH(DF24&amp;DG24&amp;DJ$12,INDEX(База!$A:$A,0),0)),IFERROR(INDEX(База!$B:$B,MATCH(DF24&amp;DG24&amp;DJ$12,База!$M:$M,0)),"-" ))</f>
        <v>44</v>
      </c>
      <c r="DJ24" s="46">
        <f>IFERROR(INDEX(База!$L:$L,MATCH(DF24&amp;DG24&amp;DJ$12,INDEX(База!$A:$A,0),0)),IFERROR(INDEX(База!$L:$L,MATCH(DF24&amp;DG24&amp;DJ$12,База!$M:$M,0)),"-" ))</f>
        <v>44</v>
      </c>
      <c r="DK24" s="60">
        <f>IFERROR(INDEX(База!$F:$F,MATCH(DF24&amp;DG24&amp;DJ$12,INDEX(База!$A:$A,0),0)),IFERROR(INDEX(База!$F:$F,MATCH(DF24&amp;DG24&amp;DJ$12,База!$M:$M,0)),"-" ))</f>
        <v>42</v>
      </c>
      <c r="DL24" s="60">
        <v>44</v>
      </c>
      <c r="DM24" s="60">
        <f t="shared" si="37"/>
        <v>-2</v>
      </c>
      <c r="DN24" s="60">
        <v>1</v>
      </c>
      <c r="DO24" s="52">
        <f t="shared" si="38"/>
        <v>0.95454545454545459</v>
      </c>
      <c r="DP24" s="7"/>
      <c r="DQ24" s="31" t="s">
        <v>84</v>
      </c>
      <c r="DR24" s="45">
        <v>46176</v>
      </c>
      <c r="DS24" s="44" t="str">
        <f t="shared" si="39"/>
        <v>СР</v>
      </c>
      <c r="DT24" s="44">
        <f>IFERROR(INDEX(База!$B:$B,MATCH(DQ24&amp;DR24&amp;DU$12,INDEX(База!$A:$A,0),0)),IFERROR(INDEX(База!$B:$B,MATCH(DQ24&amp;DR24&amp;DU$12,База!$M:$M,0)),"-" ))</f>
        <v>72</v>
      </c>
      <c r="DU24" s="46">
        <f>IFERROR(INDEX(База!$L:$L,MATCH(DQ24&amp;DR24&amp;DU$12,INDEX(База!$A:$A,0),0)),IFERROR(INDEX(База!$L:$L,MATCH(DQ24&amp;DR24&amp;DU$12,База!$M:$M,0)),"-" ))</f>
        <v>70</v>
      </c>
      <c r="DV24" s="44">
        <f>IFERROR(INDEX(База!$F:$F,MATCH(DQ24&amp;DR24&amp;DU$12,INDEX(База!$A:$A,0),0)),IFERROR(INDEX(База!$F:$F,MATCH(DQ24&amp;DR24&amp;DU$12,База!$M:$M,0)),"-" ))</f>
        <v>37</v>
      </c>
      <c r="DW24" s="44">
        <v>37</v>
      </c>
      <c r="DX24" s="44">
        <f t="shared" si="40"/>
        <v>0</v>
      </c>
      <c r="DY24" s="44">
        <v>2</v>
      </c>
      <c r="DZ24" s="62">
        <f t="shared" si="41"/>
        <v>0.52857142857142858</v>
      </c>
      <c r="EA24" s="7"/>
      <c r="EB24" s="31" t="s">
        <v>85</v>
      </c>
      <c r="EC24" s="45">
        <f t="shared" si="42"/>
        <v>46176</v>
      </c>
      <c r="ED24" s="44" t="str">
        <f t="shared" si="43"/>
        <v>СР</v>
      </c>
      <c r="EE24" s="44">
        <f>IFERROR(INDEX(База!$B:$B,MATCH(EB24&amp;EC24&amp;EF$12,INDEX(База!$A:$A,0),0)),IFERROR(INDEX(База!$B:$B,MATCH(EB24&amp;EC24&amp;EF$12,База!$M:$M,0)),"-" ))</f>
        <v>72</v>
      </c>
      <c r="EF24" s="46">
        <f>IFERROR(INDEX(База!$L:$L,MATCH(EB24&amp;EC24&amp;EF$12,INDEX(База!$A:$A,0),0)),IFERROR(INDEX(База!$L:$L,MATCH(EB24&amp;EC24&amp;EF$12,База!$M:$M,0)),"-" ))</f>
        <v>70</v>
      </c>
      <c r="EG24" s="44">
        <f>IFERROR(INDEX(База!$F:$F,MATCH(EB24&amp;EC24&amp;EF$12,INDEX(База!$A:$A,0),0)),IFERROR(INDEX(База!$F:$F,MATCH(EB24&amp;EC24&amp;EF$12,База!$M:$M,0)),"-" ))</f>
        <v>26</v>
      </c>
      <c r="EH24" s="44">
        <v>25</v>
      </c>
      <c r="EI24" s="44">
        <f t="shared" si="44"/>
        <v>1</v>
      </c>
      <c r="EJ24" s="44">
        <v>4</v>
      </c>
      <c r="EK24" s="62">
        <f t="shared" si="45"/>
        <v>0.37142857142857144</v>
      </c>
      <c r="EL24" s="119"/>
      <c r="EM24" s="85" t="s">
        <v>88</v>
      </c>
      <c r="EN24" s="48">
        <v>46169</v>
      </c>
      <c r="EO24" s="105" t="str">
        <f t="shared" si="46"/>
        <v>СР</v>
      </c>
      <c r="EP24" s="105">
        <f>IFERROR(INDEX(База!$B:$B,MATCH(EM24&amp;EN24&amp;ET$14,INDEX(База!$A:$A,0),0)),IFERROR(INDEX(База!$B:$B,MATCH(EM24&amp;EN24&amp;ET$13,База!$M:$M,0)),"-" ))</f>
        <v>46</v>
      </c>
      <c r="EQ24" s="106" t="str">
        <f>IF(EP24&lt;=$D$7,IFERROR(VLOOKUP(ES24,#REF!,ER24+1,0),"-"),IF(EP24&lt;=$D$8,IFERROR(VLOOKUP(ES24,#REF!,ER24+1,0),"-"),IF(EP24&lt;=$D$9,IFERROR(VLOOKUP(ES24,#REF!,ER24+1,0),"-"),0)))</f>
        <v>-</v>
      </c>
      <c r="ER24" s="107">
        <f t="shared" si="47"/>
        <v>22</v>
      </c>
      <c r="ES24" s="107">
        <f t="shared" si="48"/>
        <v>1</v>
      </c>
      <c r="ET24" s="60">
        <f>IFERROR(INDEX(База!$L:$L,MATCH(EM24&amp;EN24&amp;ET$14,INDEX(База!$A:$A,0),0)),IFERROR(INDEX(База!$L:$L,MATCH(EM24&amp;EN24&amp;ET$13,База!$M:$M,0)),"-" ))</f>
        <v>41</v>
      </c>
      <c r="EU24" s="60">
        <f>IFERROR(INDEX(База!$L:$L,MATCH(FB24&amp;FC24&amp;EU$14,INDEX(База!$A:$A,0),0)),IFERROR(INDEX(База!$L:$L,MATCH(FB24&amp;FC24&amp;EU$13,База!$M:$M,0)),"-" ))</f>
        <v>44</v>
      </c>
      <c r="EV24" s="105">
        <f>IFERROR(INDEX(База!$F:$F,MATCH(EM24&amp;EN24&amp;ET$14,INDEX(База!$A:$A,0),0)),IFERROR(INDEX(База!$F:$F,MATCH(EM24&amp;EN24&amp;ET$13,База!$M:$M,0)),"-" ))</f>
        <v>39</v>
      </c>
      <c r="EW24" s="105">
        <v>35</v>
      </c>
      <c r="EX24" s="105">
        <f t="shared" si="49"/>
        <v>4</v>
      </c>
      <c r="EY24" s="105">
        <v>6</v>
      </c>
      <c r="EZ24" s="83">
        <f t="shared" si="50"/>
        <v>0.95121951219512191</v>
      </c>
      <c r="FB24" s="85" t="s">
        <v>89</v>
      </c>
      <c r="FC24" s="48">
        <v>46169</v>
      </c>
      <c r="FD24" s="105" t="str">
        <f t="shared" si="51"/>
        <v>СР</v>
      </c>
      <c r="FE24" s="105">
        <f>IFERROR(INDEX(База!$B:$B,MATCH(FB24&amp;FC24&amp;EU$14,INDEX(База!$A:$A,0),0)),IFERROR(INDEX(База!$B:$B,MATCH(FB24&amp;FC24&amp;EU$13,База!$M:$M,0)),"-" ))</f>
        <v>46</v>
      </c>
      <c r="FF24" s="106"/>
      <c r="FG24" s="105">
        <f>IFERROR(INDEX(База!$F:$F,MATCH(FB24&amp;FC24&amp;EU$14,INDEX(База!$A:$A,0),0)),IFERROR(INDEX(База!$F:$F,MATCH(FB24&amp;FC24&amp;EU$13,База!$M:$M,0)),"-" ))</f>
        <v>34</v>
      </c>
      <c r="FH24" s="105">
        <v>33</v>
      </c>
      <c r="FI24" s="105">
        <f t="shared" si="52"/>
        <v>1</v>
      </c>
      <c r="FJ24" s="105">
        <v>-1</v>
      </c>
      <c r="FK24" s="83">
        <f t="shared" si="53"/>
        <v>0.77272727272727271</v>
      </c>
      <c r="FL24" s="7"/>
      <c r="FM24" s="31" t="s">
        <v>140</v>
      </c>
      <c r="FN24" s="48">
        <v>46211</v>
      </c>
      <c r="FO24" s="108" t="str">
        <f t="shared" si="54"/>
        <v>СР</v>
      </c>
      <c r="FP24" s="105">
        <f>IFERROR(INDEX(База!$B:$B,MATCH(FM36&amp;FN24&amp;FQ$12,INDEX(База!$A:$A,0),0)),IFERROR(INDEX(База!$B:$B,MATCH(FM36&amp;FN24&amp;FQ$12,База!$M:$M,0)),"-" ))</f>
        <v>117</v>
      </c>
      <c r="FQ24" s="60">
        <f>IFERROR(INDEX(База!$L:$L,MATCH(FM36&amp;FN24&amp;FQ$12,INDEX(База!$A:$A,0),0)),IFERROR(INDEX(База!$L:$L,MATCH(FM36&amp;FN24&amp;FQ$12,База!$M:$M,0)),"-" ))</f>
        <v>116</v>
      </c>
      <c r="FR24" s="105">
        <f>IFERROR(INDEX(База!$F:$F,MATCH(FM36&amp;FN24&amp;FQ$12,INDEX(База!$A:$A,0),0)),IFERROR(INDEX(База!$F:$F,MATCH(FM36&amp;FN24&amp;FQ$12,База!$M:$M,0)),"-" ))</f>
        <v>26</v>
      </c>
      <c r="FS24" s="108">
        <v>26</v>
      </c>
      <c r="FT24" s="107">
        <f t="shared" si="55"/>
        <v>28</v>
      </c>
      <c r="FU24" s="107">
        <f t="shared" si="56"/>
        <v>43</v>
      </c>
      <c r="FV24" s="108">
        <f t="shared" si="57"/>
        <v>0</v>
      </c>
      <c r="FW24" s="108">
        <v>13</v>
      </c>
      <c r="FX24" s="109">
        <f t="shared" si="58"/>
        <v>0.22413793103448276</v>
      </c>
      <c r="FY24" s="7"/>
      <c r="FZ24" s="31" t="s">
        <v>141</v>
      </c>
      <c r="GA24" s="48">
        <f t="shared" si="59"/>
        <v>46211</v>
      </c>
      <c r="GB24" s="108" t="str">
        <f t="shared" si="60"/>
        <v>СР</v>
      </c>
      <c r="GC24" s="105">
        <f>IFERROR(INDEX(База!$B:$B,MATCH(FZ24&amp;GA24&amp;GD$12,INDEX(База!$A:$A,0),0)),IFERROR(INDEX(База!$B:$B,MATCH(FZ24&amp;GA24&amp;GD$12,База!$M:$M,0)),"-" ))</f>
        <v>117</v>
      </c>
      <c r="GD24" s="60">
        <f>IFERROR(INDEX(База!$L:$L,MATCH(FZ24&amp;GA24&amp;GD$12,INDEX(База!$A:$A,0),0)),IFERROR(INDEX(База!$L:$L,MATCH(FZ24&amp;GA24&amp;GD$12,База!$M:$M,0)),"-" ))</f>
        <v>116</v>
      </c>
      <c r="GE24" s="105">
        <f>IFERROR(INDEX(База!$F:$F,MATCH(FZ24&amp;GA24&amp;GD$12,INDEX(База!$A:$A,0),0)),IFERROR(INDEX(База!$F:$F,MATCH(FZ24&amp;GA24&amp;GD$12,База!$M:$M,0)),"-" ))</f>
        <v>18</v>
      </c>
      <c r="GF24" s="108">
        <v>15</v>
      </c>
      <c r="GG24" s="108">
        <f t="shared" si="61"/>
        <v>3</v>
      </c>
      <c r="GH24" s="108">
        <v>3</v>
      </c>
      <c r="GI24" s="109">
        <f t="shared" si="62"/>
        <v>0.15517241379310345</v>
      </c>
      <c r="GJ24" s="7"/>
      <c r="GK24" s="31" t="s">
        <v>128</v>
      </c>
      <c r="GL24" s="48">
        <v>46214</v>
      </c>
      <c r="GM24" s="38" t="str">
        <f t="shared" si="63"/>
        <v>СБ</v>
      </c>
      <c r="GN24" s="38">
        <f>IFERROR(INDEX(База!$B:$B,MATCH(GK24&amp;GL24&amp;GO$12,INDEX(База!$A:$A,0),0)),IFERROR(INDEX(База!$B:$B,MATCH(GK24&amp;GL24&amp;GO$12,База!$M:$M,0)),"-" ))</f>
        <v>42</v>
      </c>
      <c r="GO24" s="60">
        <f>IFERROR(INDEX(База!$L:$L,MATCH(GK24&amp;GL24&amp;GO$12,INDEX(База!$A:$A,0),0)),IFERROR(INDEX(База!$L:$L,MATCH(GK24&amp;GL24&amp;GO$12,База!$M:$M,0)),"-" ))</f>
        <v>42</v>
      </c>
      <c r="GP24" s="38">
        <f>IFERROR(INDEX(База!$F:$F,MATCH(GK24&amp;GL24&amp;GO$12,INDEX(База!$A:$A,0),0)),IFERROR(INDEX(База!$F:$F,MATCH(GK24&amp;GL24&amp;GO$12,База!$M:$M,0)),"-" ))</f>
        <v>25</v>
      </c>
      <c r="GQ24" s="38">
        <v>25</v>
      </c>
      <c r="GR24" s="38">
        <f t="shared" si="64"/>
        <v>0</v>
      </c>
      <c r="GS24" s="38">
        <v>2</v>
      </c>
      <c r="GT24" s="52">
        <f t="shared" si="65"/>
        <v>0.59523809523809523</v>
      </c>
      <c r="GV24" s="31" t="s">
        <v>129</v>
      </c>
      <c r="GW24" s="48">
        <f t="shared" si="66"/>
        <v>46214</v>
      </c>
      <c r="GX24" s="38" t="str">
        <f t="shared" si="67"/>
        <v>СБ</v>
      </c>
      <c r="GY24" s="38">
        <f>IFERROR(INDEX(База!$B:$B,MATCH(GV24&amp;GW24&amp;GZ$12,INDEX(База!$A:$A,0),0)),IFERROR(INDEX(База!$B:$B,MATCH(GV24&amp;GW24&amp;GZ$12,База!$M:$M,0)),"-" ))</f>
        <v>45</v>
      </c>
      <c r="GZ24" s="60">
        <f>IFERROR(INDEX(База!$L:$L,MATCH(GV24&amp;GW24&amp;GZ$12,INDEX(База!$A:$A,0),0)),IFERROR(INDEX(База!$L:$L,MATCH(GV24&amp;GW24&amp;GZ$12,База!$M:$M,0)),"-" ))</f>
        <v>45</v>
      </c>
      <c r="HA24" s="38">
        <f>IFERROR(INDEX(База!$F:$F,MATCH(GV24&amp;GW24&amp;GZ$12,INDEX(База!$A:$A,0),0)),IFERROR(INDEX(База!$F:$F,MATCH(GV24&amp;GW24&amp;GZ$12,База!$M:$M,0)),"-" ))</f>
        <v>9</v>
      </c>
      <c r="HB24" s="38">
        <v>9</v>
      </c>
      <c r="HC24" s="38">
        <f t="shared" si="68"/>
        <v>0</v>
      </c>
      <c r="HD24" s="38">
        <v>0</v>
      </c>
      <c r="HE24" s="52">
        <f t="shared" si="69"/>
        <v>0.2</v>
      </c>
      <c r="HF24" s="121"/>
      <c r="HG24" s="31" t="s">
        <v>130</v>
      </c>
      <c r="HH24" s="45">
        <v>46198</v>
      </c>
      <c r="HI24" s="38" t="str">
        <f t="shared" si="70"/>
        <v>ЧТ</v>
      </c>
      <c r="HJ24" s="38">
        <f>IFERROR(INDEX(База!$B:$B,MATCH(HG24&amp;HH24&amp;HK$12,INDEX(База!$A:$A,0),0)),IFERROR(INDEX(База!$B:$B,MATCH(HG24&amp;HH24&amp;HK$12,База!$M:$M,0)),"-" ))</f>
        <v>16</v>
      </c>
      <c r="HK24" s="46">
        <f>IFERROR(INDEX(База!$L:$L,MATCH(HG24&amp;HH24&amp;HK$12,INDEX(База!$A:$A,0),0)),IFERROR(INDEX(База!$L:$L,MATCH(HG24&amp;HH24&amp;HK$12,База!$M:$M,0)),"-" ))</f>
        <v>16</v>
      </c>
      <c r="HL24" s="91" t="e">
        <f>IF(HO24="AN4-Y48/Y48",IF(OR(MONTH(HH24&gt;=10),MONTH(HH24)&lt;=3),(HLOOKUP($HH$10,#REF!,MATCH(HO24,#REF!,0)+1,0)/(80+VLOOKUP($HH$10,#REF!,MATCH(MONTH(HH24),#REF!,0)+4,0))),(HLOOKUP($HH$10,#REF!,MATCH(HO24,#REF!,0)+1,0)/(75+VLOOKUP($HH$10,#REF!,MATCH(MONTH(HH24),#REF!,0)+4,0)))),IF((HO24="AN6-Y42/Y42C"),IF(OR(MONTH(HH24&gt;=10),MONTH(HH24)&lt;=3),(HLOOKUP($HH$10,#REF!,MATCH(HO24,#REF!,0)+1,0)/(80+VLOOKUP($HH$10,#REF!,MATCH(MONTH(HH24),#REF!,0)+4,0))),(HLOOKUP($HH$10,#REF!,MATCH(HO24,#REF!,0)+1,0)/(75+VLOOKUP($HH$10,#REF!,MATCH(MONTH(HH24),#REF!,0)+4,0)))),HJ24))</f>
        <v>#REF!</v>
      </c>
      <c r="HM24" s="38">
        <f>IFERROR(INDEX(База!$F:$F,MATCH(HG24&amp;HH24&amp;HK$12,INDEX(База!$A:$A,0),0)),IFERROR(INDEX(База!$F:$F,MATCH(HG24&amp;HH24&amp;HK$12,База!$M:$M,0)),"-" ))</f>
        <v>2</v>
      </c>
      <c r="HN24" s="38">
        <v>2</v>
      </c>
      <c r="HO24" s="85" t="str">
        <f>IFERROR(INDEX(База!$K:$K,MATCH(HG24&amp;HH24&amp;HK$12,INDEX(База!$A:$A,0),0)),IFERROR(INDEX(База!$K:$K,MATCH(HG24&amp;HH24&amp;HK$12,База!$M:$M,0)),"-" ))</f>
        <v>AN6-Y42/Y42C</v>
      </c>
      <c r="HP24" s="38">
        <f t="shared" si="71"/>
        <v>0</v>
      </c>
      <c r="HQ24" s="38">
        <v>0</v>
      </c>
      <c r="HR24" s="52">
        <f t="shared" si="72"/>
        <v>0.125</v>
      </c>
      <c r="HS24" s="10"/>
      <c r="HT24" s="31" t="s">
        <v>131</v>
      </c>
      <c r="HU24" s="45">
        <v>46198</v>
      </c>
      <c r="HV24" s="38" t="str">
        <f t="shared" si="73"/>
        <v>ЧТ</v>
      </c>
      <c r="HW24" s="38">
        <f>IFERROR(INDEX(База!$B:$B,MATCH(HT24&amp;HU24&amp;HX$12,INDEX(База!$A:$A,0),0)),IFERROR(INDEX(База!$B:$B,MATCH(HT24&amp;HU24&amp;HX$12,База!$M:$M,0)),"-" ))</f>
        <v>20</v>
      </c>
      <c r="HX24" s="46">
        <f>IFERROR(INDEX(База!$L:$L,MATCH(HT24&amp;HU24&amp;HX$12,INDEX(База!$A:$A,0),0)),IFERROR(INDEX(База!$L:$L,MATCH(HT24&amp;HU24&amp;HX$12,База!$M:$M,0)),"-" ))</f>
        <v>20</v>
      </c>
      <c r="HY24" s="91" t="e">
        <f>IF(HO24="AN4-Y48/Y48",IF(OR(MONTH(HU24&gt;=10),MONTH(HU24)&lt;=3),(HLOOKUP($HU$10,#REF!,MATCH(HO24,#REF!,0)+1,0)/(80+VLOOKUP($HU$10,#REF!,MATCH(MONTH(HU24),#REF!,0)+4,0))),(HLOOKUP($HU$10,#REF!,MATCH(HO24,#REF!,0)+1,0)/(75+VLOOKUP($HU$10,#REF!,MATCH(MONTH(HU24),#REF!,0)+4,0)))),IF((HO24="AN6-Y42/Y42C"),IF(OR(MONTH(HU24&gt;=10),MONTH(HU24)&lt;=3),(HLOOKUP($HU$10,#REF!,MATCH(HO24,#REF!,0)+1,0)/(80+VLOOKUP($HU$10,#REF!,MATCH(MONTH(HU24),#REF!,0)+4,0))),(HLOOKUP($HU$10,#REF!,MATCH(HO24,#REF!,0)+1,0)/(75+VLOOKUP($HU$10,#REF!,MATCH(MONTH(HU24),#REF!,0)+4,0)))),HW24))</f>
        <v>#REF!</v>
      </c>
      <c r="HZ24" s="38">
        <f>IFERROR(INDEX(База!$F:$F,MATCH(HT24&amp;HU24&amp;HX$12,INDEX(База!$A:$A,0),0)),IFERROR(INDEX(База!$F:$F,MATCH(HT24&amp;HU24&amp;HX$12,База!$M:$M,0)),"-" ))</f>
        <v>3</v>
      </c>
      <c r="IA24" s="38">
        <v>3</v>
      </c>
      <c r="IB24" s="38">
        <f t="shared" si="74"/>
        <v>0</v>
      </c>
      <c r="IC24" s="38">
        <v>0</v>
      </c>
      <c r="ID24" s="52">
        <f t="shared" si="75"/>
        <v>0.15</v>
      </c>
      <c r="IE24" s="7"/>
      <c r="IF24" s="31" t="s">
        <v>126</v>
      </c>
      <c r="IG24" s="48">
        <v>46226</v>
      </c>
      <c r="IH24" s="38" t="str">
        <f t="shared" si="76"/>
        <v>ЧТ</v>
      </c>
      <c r="II24" s="38" t="str">
        <f>IFERROR(INDEX(База!$B:$B,MATCH(IF24&amp;IG24&amp;IJ$12,INDEX(База!$A:$A,0),0)),IFERROR(INDEX(База!$B:$B,MATCH(IF24&amp;IG24&amp;IJ$12,База!$M:$M,0)),"-" ))</f>
        <v>-</v>
      </c>
      <c r="IJ24" s="46" t="str">
        <f>IFERROR(INDEX(База!$L:$L,MATCH(IF24&amp;IG24&amp;IJ$12,INDEX(База!$A:$A,0),0)),IFERROR(INDEX(База!$L:$L,MATCH(IF24&amp;IG24&amp;IJ$12,База!$M:$M,0)),"-" ))</f>
        <v>-</v>
      </c>
      <c r="IK24" s="91" t="str">
        <f>IF(IN24="AN4-Y48/Y48",IF(OR(MONTH(IG24&gt;=10),MONTH(IG24)&lt;=3),(HLOOKUP($IG$10,#REF!,MATCH(IN24,#REF!,0)+1,0)/(80+VLOOKUP($IG$10,#REF!,MATCH(MONTH(IG24),#REF!,0)+4,0))),(HLOOKUP($IG$10,#REF!,MATCH(IN24,#REF!,0)+1,0)/(75+VLOOKUP($IG$10,#REF!,MATCH(MONTH(IG24),#REF!,0)+4,0)))),IF((IN24="AN6-Y42/Y42C"),IF(OR(MONTH(IG24&gt;=10),MONTH(IG24)&lt;=3),(HLOOKUP($IG$10,#REF!,MATCH(IN24,#REF!,0)+1,0)/(80+VLOOKUP($IG$10,#REF!,MATCH(MONTH(IG24),#REF!,0)+4,0))),(HLOOKUP($IG$10,#REF!,MATCH(IN24,#REF!,0)+1,0)/(75+VLOOKUP($IG$10,#REF!,MATCH(MONTH(IG24),#REF!,0)+4,0)))),II24))</f>
        <v>-</v>
      </c>
      <c r="IL24" s="38" t="str">
        <f>IFERROR(INDEX(База!$F:$F,MATCH(IF24&amp;IG24&amp;IJ$12,INDEX(База!$A:$A,0),0)),IFERROR(INDEX(База!$F:$F,MATCH(IF24&amp;IG24&amp;IJ$12,База!$M:$M,0)),"-" ))</f>
        <v>-</v>
      </c>
      <c r="IM24" s="38" t="s">
        <v>154</v>
      </c>
      <c r="IN24" s="85" t="str">
        <f>IFERROR(INDEX(База!$K:$K,MATCH(IF24&amp;IG24&amp;IJ$12,INDEX(База!$A:$A,0),0)),IFERROR(INDEX(База!$K:$K,MATCH(IF24&amp;IG24&amp;IJ$12,База!$M:$M,0)),"-" ))</f>
        <v>-</v>
      </c>
      <c r="IO24" s="38" t="str">
        <f t="shared" si="77"/>
        <v/>
      </c>
      <c r="IP24" s="38" t="s">
        <v>155</v>
      </c>
      <c r="IQ24" s="52" t="str">
        <f t="shared" si="78"/>
        <v/>
      </c>
      <c r="IS24" s="31" t="s">
        <v>127</v>
      </c>
      <c r="IT24" s="48">
        <v>46226</v>
      </c>
      <c r="IU24" s="38" t="str">
        <f t="shared" si="79"/>
        <v>ЧТ</v>
      </c>
      <c r="IV24" s="38" t="str">
        <f>IFERROR(INDEX(База!$B:$B,MATCH(IS24&amp;IT24&amp;IW$12,INDEX(База!$A:$A,0),0)),IFERROR(INDEX(База!$B:$B,MATCH(IS24&amp;IT24&amp;IW$12,База!$M:$M,0)),"-" ))</f>
        <v>-</v>
      </c>
      <c r="IW24" s="46" t="str">
        <f>IFERROR(INDEX(База!$L:$L,MATCH(IS24&amp;IT24&amp;IW$12,INDEX(База!$A:$A,0),0)),IFERROR(INDEX(База!$L:$L,MATCH(IS24&amp;IT24&amp;IW$12,База!$M:$M,0)),"-" ))</f>
        <v>-</v>
      </c>
      <c r="IX24" s="91" t="str">
        <f>IF(IN24="AN4-Y48/Y48",IF(OR(MONTH(IT24&gt;=10),MONTH(IT24)&lt;=3),(HLOOKUP($IT$10,#REF!,MATCH(IN24,#REF!,0)+1,0)/(80+VLOOKUP($IT$10,#REF!,MATCH(MONTH(IT24),#REF!,0)+4,0))),(HLOOKUP($IT$10,#REF!,MATCH(IN24,#REF!,0)+1,0)/(75+VLOOKUP($IT$10,#REF!,MATCH(MONTH(IT24),#REF!,0)+4,0)))),IF((IN24="AN6-Y42/Y42C"),IF(OR(MONTH(IT24&gt;=10),MONTH(IT24)&lt;=3),(HLOOKUP($IT$10,#REF!,MATCH(IN24,#REF!,0)+1,0)/(80+VLOOKUP($IT$10,#REF!,MATCH(MONTH(IT24),#REF!,0)+4,0))),(HLOOKUP($IT$10,#REF!,MATCH(IN24,#REF!,0)+1,0)/(75+VLOOKUP($IT$10,#REF!,MATCH(MONTH(IT24),#REF!,0)+4,0)))),IV24))</f>
        <v>-</v>
      </c>
      <c r="IY24" s="38" t="str">
        <f>IFERROR(INDEX(База!$F:$F,MATCH(IS24&amp;IT24&amp;IW$12,INDEX(База!$A:$A,0),0)),IFERROR(INDEX(База!$F:$F,MATCH(IS24&amp;IT24&amp;IW$12,База!$M:$M,0)),"-" ))</f>
        <v>-</v>
      </c>
      <c r="IZ24" s="38" t="s">
        <v>154</v>
      </c>
      <c r="JA24" s="38" t="str">
        <f t="shared" si="80"/>
        <v/>
      </c>
      <c r="JB24" s="38" t="s">
        <v>155</v>
      </c>
      <c r="JC24" s="52" t="str">
        <f t="shared" si="81"/>
        <v/>
      </c>
      <c r="JD24" s="7"/>
      <c r="JE24" s="31" t="s">
        <v>132</v>
      </c>
      <c r="JF24" s="48">
        <v>46186</v>
      </c>
      <c r="JG24" s="38" t="str">
        <f t="shared" si="82"/>
        <v>СБ</v>
      </c>
      <c r="JH24" s="46">
        <f>IFERROR(INDEX(База!$L:$L,MATCH(JE24&amp;JF24&amp;JH$12,INDEX(База!$A:$A,0),0)),IFERROR(INDEX(База!$L:$L,MATCH(JE24&amp;JF24&amp;JH$12,База!$M:$M,0)),"-" ))+JL24</f>
        <v>120</v>
      </c>
      <c r="JI24" s="38">
        <f>IFERROR(INDEX(База!$B:$B,MATCH(JE24&amp;JF24&amp;JH$12,INDEX(База!$A:$A,0),0)),IFERROR(INDEX(База!$B:$B,MATCH(JE24&amp;JF24&amp;JH$12,База!$M:$M,0)),"-" ))</f>
        <v>120</v>
      </c>
      <c r="JJ24" s="38">
        <f>IFERROR(INDEX(База!$F:$F,MATCH(JE24&amp;JF24&amp;JH$12,INDEX(База!$A:$A,0),0)),IFERROR(INDEX(База!$F:$F,MATCH(JE24&amp;JF24&amp;JH$12,База!$M:$M,0)),"-" ))</f>
        <v>31</v>
      </c>
      <c r="JK24" s="38">
        <v>29</v>
      </c>
      <c r="JL24" s="38">
        <f>IFERROR(INDEX(База!$H:$H,MATCH(JE24&amp;JF24&amp;JH$12,INDEX(База!$A:$A,0),0)),IFERROR(INDEX(База!$H:$H,MATCH(JE24&amp;JF24&amp;JH$12,База!$M:$M,0)),"-" ))</f>
        <v>15</v>
      </c>
      <c r="JM24" s="38">
        <f t="shared" si="83"/>
        <v>46</v>
      </c>
      <c r="JN24" s="38">
        <f t="shared" si="84"/>
        <v>2</v>
      </c>
      <c r="JO24" s="38">
        <v>2</v>
      </c>
      <c r="JP24" s="52">
        <f t="shared" si="85"/>
        <v>0.38333333333333336</v>
      </c>
      <c r="JR24" s="31" t="s">
        <v>133</v>
      </c>
      <c r="JS24" s="48">
        <v>46186</v>
      </c>
      <c r="JT24" s="38" t="str">
        <f t="shared" si="86"/>
        <v>СБ</v>
      </c>
      <c r="JU24" s="38">
        <f>IFERROR(INDEX(База!$L:$L,MATCH(JR24&amp;JS24&amp;JU$12,INDEX(База!$A:$A,0),0)),IFERROR(INDEX(База!$L:$L,MATCH(JR24&amp;JS24&amp;JU$12,База!$M:$M,0)),"-" ))+JY24</f>
        <v>120</v>
      </c>
      <c r="JV24" s="38">
        <f>IFERROR(INDEX(База!$B:$B,MATCH(JR24&amp;JS24&amp;JU$12,INDEX(База!$A:$A,0),0)),IFERROR(INDEX(База!$B:$B,MATCH(JR24&amp;JS24&amp;JU$12,База!$M:$M,0)),"-" ))</f>
        <v>120</v>
      </c>
      <c r="JW24" s="38">
        <f>IFERROR(INDEX(База!$F:$F,MATCH(JR24&amp;JS24&amp;JU$12,INDEX(База!$A:$A,0),0)),IFERROR(INDEX(База!$F:$F,MATCH(JR24&amp;JS24&amp;JU$12,База!$M:$M,0)),"-" ))</f>
        <v>42</v>
      </c>
      <c r="JX24" s="38">
        <v>35</v>
      </c>
      <c r="JY24" s="38">
        <f>IFERROR(INDEX(База!$H:$H,MATCH(JR24&amp;JS24&amp;JU$12,INDEX(База!$A:$A,0),0)),IFERROR(INDEX(База!$H:$H,MATCH(JR24&amp;JS24&amp;JU$12,База!$M:$M,0)),"-" ))</f>
        <v>27</v>
      </c>
      <c r="JZ24" s="38">
        <f t="shared" si="87"/>
        <v>69</v>
      </c>
      <c r="KA24" s="38">
        <f t="shared" si="88"/>
        <v>7</v>
      </c>
      <c r="KB24" s="38">
        <v>0</v>
      </c>
      <c r="KC24" s="52">
        <f t="shared" si="89"/>
        <v>0.57499999999999996</v>
      </c>
      <c r="KD24" s="7"/>
      <c r="KE24" s="31" t="s">
        <v>136</v>
      </c>
      <c r="KF24" s="48">
        <v>46214</v>
      </c>
      <c r="KG24" s="38" t="str">
        <f t="shared" si="90"/>
        <v>СБ</v>
      </c>
      <c r="KH24" s="38">
        <f>IFERROR(INDEX(База!$B:$B,MATCH(KE24&amp;KF24&amp;KI$12,INDEX(База!$A:$A,0),0)),IFERROR(INDEX(База!$B:$B,MATCH(KE24&amp;KF24&amp;KI$12,База!$M:$M,0)),"-" ))</f>
        <v>33</v>
      </c>
      <c r="KI24" s="60">
        <f>IFERROR(INDEX(База!$L:$L,MATCH(KE24&amp;KF24&amp;KI$12,INDEX(База!$A:$A,0),0)),IFERROR(INDEX(База!$L:$L,MATCH(KE24&amp;KF24&amp;KI$12,База!$M:$M,0)),"-" ))</f>
        <v>33</v>
      </c>
      <c r="KJ24" s="91" t="e">
        <f>IF(KK24="AN4-Y48/Y48",IF(OR(MONTH(KF24&gt;=10),MONTH(KF24)&lt;=3),(HLOOKUP($KF$10,#REF!,MATCH(KK24,#REF!,0)+1,0)/(80+VLOOKUP($KF$10,#REF!,MATCH(MONTH(KF24),#REF!,0)+4,0))),(HLOOKUP($KF$10,#REF!,MATCH(KK24,#REF!,0)+1,0)/(75+VLOOKUP($KF$10,#REF!,MATCH(MONTH(KF24),#REF!,0)+4,0)))),IF((KK24="AN6-Y42/Y42C"),IF(OR(MONTH(KF24&gt;=10),MONTH(KF24)&lt;=3),(HLOOKUP($KF$10,#REF!,MATCH(KK24,#REF!,0)+1,0)/(80+VLOOKUP($KF$10,#REF!,MATCH(MONTH(KF24),#REF!,0)+4,0))),(HLOOKUP($KF$10,#REF!,MATCH(KK24,#REF!,0)+1,0)/(75+VLOOKUP($KF$10,#REF!,MATCH(MONTH(KF24),#REF!,0)+4,0)))),IF((KK24="AT5-Y46/Y46C"),IF(OR(MONTH(KF24&gt;=10),MONTH(KF24)&lt;=3),(HLOOKUP($KF$10,#REF!,MATCH(KK24,#REF!,0)+1,0)/(80+VLOOKUP($KF$10,#REF!,MATCH(MONTH(KF24),#REF!,0)+4,0))),(HLOOKUP($KF$10,#REF!,MATCH(KK24,#REF!,0)+1,0)/(75+VLOOKUP($KF$10,#REF!,MATCH(MONTH(KF24),#REF!,0)+4,0)))),0)))</f>
        <v>#REF!</v>
      </c>
      <c r="KK24" s="100" t="str">
        <f>IFERROR(INDEX(База!$K:$K,MATCH(KE24&amp;KF24&amp;KI$12,INDEX(База!$A:$A,0),0)),IFERROR(INDEX(База!$K:$K,MATCH(KE24&amp;KF24&amp;KI$12,База!$M:$M,0)),"-" ))</f>
        <v>AT5-Y46/Y46C</v>
      </c>
      <c r="KL24" s="38">
        <f>IFERROR(INDEX(База!$F:$F,MATCH(KE24&amp;KF24&amp;KI$12,INDEX(База!$A:$A,0),0)),IFERROR(INDEX(База!$F:$F,MATCH(KE24&amp;KF24&amp;KI$12,База!$M:$M,0)),"-" ))</f>
        <v>14</v>
      </c>
      <c r="KM24" s="38">
        <v>13</v>
      </c>
      <c r="KN24" s="38">
        <f t="shared" si="91"/>
        <v>1</v>
      </c>
      <c r="KO24" s="38">
        <v>2</v>
      </c>
      <c r="KP24" s="52">
        <f t="shared" si="92"/>
        <v>0.42424242424242425</v>
      </c>
      <c r="KQ24" s="10"/>
      <c r="KR24" s="31" t="s">
        <v>137</v>
      </c>
      <c r="KS24" s="48">
        <v>46214</v>
      </c>
      <c r="KT24" s="38" t="str">
        <f t="shared" si="93"/>
        <v>СБ</v>
      </c>
      <c r="KU24" s="38">
        <f>IFERROR(INDEX(База!$B:$B,MATCH(KR24&amp;KS24&amp;KV$12,INDEX(База!$A:$A,0),0)),IFERROR(INDEX(База!$B:$B,MATCH(KR24&amp;KS24&amp;KV$12,База!$M:$M,0)),"-" ))</f>
        <v>37</v>
      </c>
      <c r="KV24" s="60">
        <f>IFERROR(INDEX(База!$L:$L,MATCH(KR24&amp;KS24&amp;KV$12,INDEX(База!$A:$A,0),0)),IFERROR(INDEX(База!$L:$L,MATCH(KR24&amp;KS24&amp;KV$12,База!$M:$M,0)),"-" ))</f>
        <v>37</v>
      </c>
      <c r="KW24" s="91" t="e">
        <f>IF(KK24="AN4-Y48/Y48",IF(OR(MONTH(KS24&gt;=10),MONTH(KS24)&lt;=3),(HLOOKUP($KS$10,#REF!,MATCH(KK24,#REF!,0)+1,0)/(80+VLOOKUP($KS$10,#REF!,MATCH(MONTH(KS24),#REF!,0)+4,0))),(HLOOKUP($KS$10,#REF!,MATCH(KK24,#REF!,0)+1,0)/(75+VLOOKUP($KS$10,#REF!,MATCH(MONTH(KS24),#REF!,0)+4,0)))),IF((KK24="AN6-Y42/Y42C"),IF(OR(MONTH(KS24&gt;=10),MONTH(KS24)&lt;=3),(HLOOKUP($KS$10,#REF!,MATCH(KK24,#REF!,0)+1,0)/(80+VLOOKUP($KS$10,#REF!,MATCH(MONTH(KS24),#REF!,0)+4,0))),(HLOOKUP($KS$10,#REF!,MATCH(KK24,#REF!,0)+1,0)/(75+VLOOKUP($KS$10,#REF!,MATCH(MONTH(KS24),#REF!,0)+4,0)))),IF((KK24="AT5-Y46/Y46C"),IF(OR(MONTH(KS24&gt;=10),MONTH(KS24)&lt;=3),(HLOOKUP($KS$10,#REF!,MATCH(KK24,#REF!,0)+1,0)/(80+VLOOKUP($KS$10,#REF!,MATCH(MONTH(KS24),#REF!,0)+4,0))),(HLOOKUP($KS$10,#REF!,MATCH(KK24,#REF!,0)+1,0)/(75+VLOOKUP($KS$10,#REF!,MATCH(MONTH(KS24),#REF!,0)+4,0)))),0)))</f>
        <v>#REF!</v>
      </c>
      <c r="KX24" s="38">
        <f>IFERROR(INDEX(База!$F:$F,MATCH(KR24&amp;KS24&amp;KV$12,INDEX(База!$A:$A,0),0)),IFERROR(INDEX(База!$F:$F,MATCH(KR24&amp;KS24&amp;KV$12,База!$M:$M,0)),"-" ))</f>
        <v>34</v>
      </c>
      <c r="KY24" s="38">
        <v>31</v>
      </c>
      <c r="KZ24" s="38">
        <f t="shared" si="94"/>
        <v>3</v>
      </c>
      <c r="LA24" s="38">
        <v>2</v>
      </c>
      <c r="LB24" s="52">
        <f t="shared" si="95"/>
        <v>0.91891891891891897</v>
      </c>
      <c r="LC24" s="119"/>
      <c r="LD24" s="31" t="s">
        <v>142</v>
      </c>
      <c r="LE24" s="43">
        <v>46166</v>
      </c>
      <c r="LF24" s="44" t="str">
        <f t="shared" si="96"/>
        <v>ВС</v>
      </c>
      <c r="LG24" s="44">
        <f>IFERROR(INDEX(База!$B:$B,MATCH(LD24&amp;LE24&amp;LJ$12,INDEX(База!$A:$A,0),0)),IFERROR(INDEX(База!$B:$B,MATCH(LD24&amp;LE24&amp;LJ$12,База!$M:$M,0)),"-" ))</f>
        <v>48</v>
      </c>
      <c r="LH24" s="33">
        <f t="shared" si="97"/>
        <v>21</v>
      </c>
      <c r="LI24" s="33">
        <f t="shared" si="98"/>
        <v>-2</v>
      </c>
      <c r="LJ24" s="44">
        <f>IFERROR(INDEX(База!$L:$L,MATCH(LD24&amp;LE24&amp;LJ$12,INDEX(База!$A:$A,0),0)),IFERROR(INDEX(База!$L:$L,MATCH(LD24&amp;LE24&amp;LJ$12,База!$M:$M,0)),"-" ))</f>
        <v>48</v>
      </c>
      <c r="LK24" s="79" t="str">
        <f>IF(LG24&lt;=$D$7,IFERROR(VLOOKUP(LI24,#REF!,LH24+1,0),"-"),IF(LG24&lt;=$D$8,IFERROR(VLOOKUP(LI24,#REF!,LH24+1,0),"-"),IF(LG24&lt;=$D$9,IFERROR(VLOOKUP(LI24,#REF!,LH24+1,0),"-"),0)))</f>
        <v>-</v>
      </c>
      <c r="LL24" s="44">
        <f>IFERROR(INDEX(База!$F:$F,MATCH(LD24&amp;LE24&amp;LJ$12,INDEX(База!$A:$A,0),0)),IFERROR(INDEX(База!$F:$F,MATCH(LD24&amp;LE24&amp;LJ$12,База!$M:$M,0)),"-" ))</f>
        <v>43</v>
      </c>
      <c r="LM24" s="44">
        <v>43</v>
      </c>
      <c r="LN24" s="44">
        <f t="shared" si="99"/>
        <v>0</v>
      </c>
      <c r="LO24" s="44">
        <v>7</v>
      </c>
      <c r="LP24" s="62">
        <f t="shared" si="100"/>
        <v>0.89583333333333337</v>
      </c>
      <c r="LR24" s="31" t="s">
        <v>143</v>
      </c>
      <c r="LS24" s="43">
        <v>46166</v>
      </c>
      <c r="LT24" s="46" t="str">
        <f t="shared" si="101"/>
        <v>ВС</v>
      </c>
      <c r="LU24" s="46">
        <f>IFERROR(INDEX(База!$B:$B,MATCH(LR24&amp;LS24&amp;LV$12,INDEX(База!$A:$A,0),0)),IFERROR(INDEX(База!$B:$B,MATCH(LR24&amp;LS24&amp;LV$12,База!$M:$M,0)),"-" ))</f>
        <v>48</v>
      </c>
      <c r="LV24" s="46">
        <f>IFERROR(INDEX(База!$L:$L,MATCH(LR24&amp;LS24&amp;LV$12,INDEX(База!$A:$A,0),0)),IFERROR(INDEX(База!$L:$L,MATCH(LR24&amp;LS24&amp;LV$12,База!$M:$M,0)),"-" ))</f>
        <v>48</v>
      </c>
      <c r="LW24" s="46" t="str">
        <f>IF(LU24&lt;=$D$7,IFERROR(VLOOKUP(LI24,#REF!,LH24+1,0),"-"),IF(LU24&lt;=$D$8,IFERROR(VLOOKUP(LI24,#REF!,LH24+1,0),"-"),IF(LU24&lt;=$D$9,IFERROR(VLOOKUP(LI24,#REF!,LH24+1,0),"-"),0)))</f>
        <v>-</v>
      </c>
      <c r="LX24" s="46">
        <f>IFERROR(INDEX(База!$F:$F,MATCH(LR24&amp;LS24&amp;LV$12,INDEX(База!$A:$A,0),0)),IFERROR(INDEX(База!$F:$F,MATCH(LR24&amp;LS24&amp;LV$12,База!$M:$M,0)),"-" ))</f>
        <v>41</v>
      </c>
      <c r="LY24" s="46">
        <v>41</v>
      </c>
      <c r="LZ24" s="46">
        <f t="shared" si="102"/>
        <v>0</v>
      </c>
      <c r="MA24" s="46">
        <v>5</v>
      </c>
      <c r="MB24" s="62">
        <f t="shared" si="103"/>
        <v>0.85416666666666663</v>
      </c>
      <c r="MD24" s="11"/>
      <c r="MY24" s="6"/>
      <c r="MZ24" s="6"/>
      <c r="NA24" s="7"/>
      <c r="NB24" s="7"/>
      <c r="NC24" s="7"/>
      <c r="ND24" s="7"/>
      <c r="NE24" s="7"/>
      <c r="NF24" s="7"/>
      <c r="NG24" s="7"/>
      <c r="NH24" s="7"/>
      <c r="NI24" s="7"/>
      <c r="NJ24" s="7"/>
      <c r="NK24" s="7"/>
      <c r="NL24" s="7"/>
      <c r="NM24" s="7"/>
      <c r="NN24" s="7"/>
      <c r="NO24" s="7"/>
      <c r="NP24" s="7"/>
      <c r="NQ24" s="7"/>
      <c r="NR24" s="7"/>
      <c r="NS24" s="7"/>
      <c r="NT24" s="7"/>
      <c r="NU24" s="11"/>
      <c r="NV24" s="31" t="s">
        <v>124</v>
      </c>
      <c r="NW24" s="37">
        <v>46218</v>
      </c>
      <c r="NX24" s="38" t="str">
        <f t="shared" si="113"/>
        <v>СР</v>
      </c>
      <c r="NY24" s="38">
        <f>IFERROR(INDEX(База!$B:$B,MATCH(NV24&amp;NW24&amp;NZ$12,INDEX(База!$A:$A,0),0)),IFERROR(INDEX(База!$B:$B,MATCH(NV24&amp;NW24&amp;NZ$12,База!$M:$M,0)),"-" ))</f>
        <v>35</v>
      </c>
      <c r="NZ24" s="41">
        <f>IFERROR(INDEX(База!$L:$L,MATCH(NV24&amp;NW24&amp;NZ$12,INDEX(База!$A:$A,0),0)),IFERROR(INDEX(База!$L:$L,MATCH(NV24&amp;NW24&amp;NZ$12,База!$M:$M,0)),"-" ))</f>
        <v>35</v>
      </c>
      <c r="OA24" s="38">
        <f>IFERROR(IF(OB24="AN4-Y48/Y48",IF(OR(MONTH(NW24&gt;=10),MONTH(NW24)&lt;=3),(HLOOKUP($NW$10,#REF!,MATCH(OB24,#REF!,0)+1,0)/(80+VLOOKUP($NW$10,#REF!,MATCH(MONTH(NW24),#REF!,0)+4,0))),(HLOOKUP($NW$10,#REF!,MATCH(OB24,#REF!,0)+1,0)/(75+VLOOKUP($NW$10,#REF!,MATCH(MONTH(NW24),#REF!,0)+4,0)))),IF((OB24="AN6-Y42/Y42C"),IF(OR(MONTH(NW24&gt;=10),MONTH(NW24)&lt;=3),(HLOOKUP($NW$10,#REF!,MATCH(OB24,#REF!,0)+1,0)/(80+VLOOKUP($NW$10,#REF!,MATCH(MONTH(NW24),#REF!,0)+4,0))),(HLOOKUP($NW$10,#REF!,MATCH(OB24,#REF!,0)+1,0)/(75+VLOOKUP($NW$10,#REF!,MATCH(MONTH(NW24),#REF!,0)+4,0)))),IF((OB24="AT5-Y46/Y46C"),IF(OR(MONTH(NW24&gt;=10),MONTH(NW24)&lt;=3),(HLOOKUP($NW$10,#REF!,MATCH(OB24,#REF!,0)+1,0)/(80+VLOOKUP($NW$10,#REF!,MATCH(MONTH(NW24),#REF!,0)+4,0))),(HLOOKUP($NW$10,#REF!,MATCH(OB24,#REF!,0)+1,0)/(75+VLOOKUP($NW$10,#REF!,MATCH(MONTH(NW24),#REF!,0)+4,0)))),0))),NY24)</f>
        <v>35</v>
      </c>
      <c r="OB24" s="85" t="str">
        <f>IFERROR(INDEX(База!$K:$K,MATCH(NV24&amp;NW24&amp;NZ$12,INDEX(База!$A:$A,0),0)),IFERROR(INDEX(База!$K:$K,MATCH(NV24&amp;NW24&amp;NZ$12,База!$M:$M,0)),"-" ))</f>
        <v>AT5-Y46/Y46C</v>
      </c>
      <c r="OC24" s="38">
        <f>IFERROR(INDEX(База!$F:$F,MATCH(NV24&amp;NW24&amp;NZ$12,INDEX(База!$A:$A,0),0)),IFERROR(INDEX(База!$F:$F,MATCH(NV24&amp;NW24&amp;NZ$12,База!$M:$M,0)),"-" ))</f>
        <v>14</v>
      </c>
      <c r="OD24" s="38">
        <v>14</v>
      </c>
      <c r="OE24" s="38">
        <f t="shared" si="114"/>
        <v>0</v>
      </c>
      <c r="OF24" s="38">
        <v>0</v>
      </c>
      <c r="OG24" s="52">
        <f t="shared" si="115"/>
        <v>0.4</v>
      </c>
      <c r="OH24" s="11"/>
      <c r="OI24" s="31" t="s">
        <v>125</v>
      </c>
      <c r="OJ24" s="37">
        <f t="shared" si="116"/>
        <v>46218</v>
      </c>
      <c r="OK24" s="38" t="str">
        <f t="shared" si="117"/>
        <v>СР</v>
      </c>
      <c r="OL24" s="38">
        <f>IFERROR(INDEX(База!$B:$B,MATCH(OI24&amp;OJ24&amp;OM$12,INDEX(База!$A:$A,0),0)),IFERROR(INDEX(База!$B:$B,MATCH(OI24&amp;OJ24&amp;OM$12,База!$M:$M,0)),"-" ))</f>
        <v>35</v>
      </c>
      <c r="OM24" s="41">
        <f>IFERROR(INDEX(База!$L:$L,MATCH(OI24&amp;OJ24&amp;OM$12,INDEX(База!$A:$A,0),0)),IFERROR(INDEX(База!$L:$L,MATCH(OI24&amp;OJ24&amp;OM$12,База!$M:$M,0)),"-" ))</f>
        <v>35</v>
      </c>
      <c r="ON24" s="38">
        <f>IFERROR(IF(OB24="AN4-Y48/Y48",IF(OR(MONTH(OJ24&gt;=10),MONTH(OJ24)&lt;=3),(HLOOKUP($OJ$10,#REF!,MATCH(OB24,#REF!,0)+1,0)/(80+VLOOKUP($OJ$10,#REF!,MATCH(MONTH(OJ24),#REF!,0)+4,0))),(HLOOKUP($OJ$10,#REF!,MATCH(OB24,#REF!,0)+1,0)/(75+VLOOKUP($OJ$10,#REF!,MATCH(MONTH(OJ24),#REF!,0)+4,0)))),IF((OB24="AN6-Y42/Y42C"),IF(OR(MONTH(OJ24&gt;=10),MONTH(OJ24)&lt;=3),(HLOOKUP($OJ$10,#REF!,MATCH(OB24,#REF!,0)+1,0)/(80+VLOOKUP($OJ$10,#REF!,MATCH(MONTH(OJ24),#REF!,0)+4,0))),(HLOOKUP($OJ$10,#REF!,MATCH(OB24,#REF!,0)+1,0)/(75+VLOOKUP($OJ$10,#REF!,MATCH(MONTH(OJ24),#REF!,0)+4,0)))),IF((OB24="AT5-Y46/Y46C"),IF(OR(MONTH(OJ24&gt;=10),MONTH(OJ24)&lt;=3),(HLOOKUP($OJ$10,#REF!,MATCH(OB24,#REF!,0)+1,0)/(80+VLOOKUP($OJ$10,#REF!,MATCH(MONTH(OJ24),#REF!,0)+4,0))),(HLOOKUP($OJ$10,#REF!,MATCH(OB24,#REF!,0)+1,0)/(75+VLOOKUP($OJ$10,#REF!,MATCH(MONTH(OJ24),#REF!,0)+4,0)))),0))),OL24)</f>
        <v>35</v>
      </c>
      <c r="OO24" s="38">
        <f>IFERROR(INDEX(База!$F:$F,MATCH(OI24&amp;OJ24&amp;OM$12,INDEX(База!$A:$A,0),0)),IFERROR(INDEX(База!$F:$F,MATCH(OI24&amp;OJ24&amp;OM$12,База!$M:$M,0)),"-" ))</f>
        <v>13</v>
      </c>
      <c r="OP24" s="38">
        <v>13</v>
      </c>
      <c r="OQ24" s="38">
        <f t="shared" si="118"/>
        <v>0</v>
      </c>
      <c r="OR24" s="38">
        <v>0</v>
      </c>
      <c r="OS24" s="52">
        <f t="shared" si="119"/>
        <v>0.37142857142857144</v>
      </c>
      <c r="OU24" s="31" t="s">
        <v>309</v>
      </c>
      <c r="OV24" s="43">
        <v>46234</v>
      </c>
      <c r="OW24" s="46" t="str">
        <f t="shared" si="127"/>
        <v>ПТ</v>
      </c>
      <c r="OX24" s="46">
        <f>IFERROR(INDEX(База!$B:$B,MATCH(OU24&amp;OV24&amp;OY$12,INDEX(База!$A:$A,0),0)),IFERROR(INDEX(База!$B:$B,MATCH(OU24&amp;OV24&amp;OY$12,База!$M:$M,0)),"-" ))</f>
        <v>36</v>
      </c>
      <c r="OY24" s="46">
        <f>IFERROR(INDEX(База!$L:$L,MATCH(OU24&amp;OV24&amp;OY$12,INDEX(База!$A:$A,0),0)),IFERROR(INDEX(База!$L:$L,MATCH(OU24&amp;OV24&amp;OY$12,База!$M:$M,0)),"-" ))</f>
        <v>36</v>
      </c>
      <c r="OZ24" s="46">
        <f>IFERROR(INDEX(База!$F:$F,MATCH(OU24&amp;OV24&amp;OY$12,INDEX(База!$A:$A,0),0)),IFERROR(INDEX(База!$F:$F,MATCH(OU24&amp;OV24&amp;OY$12,База!$M:$M,0)),"-" ))</f>
        <v>4</v>
      </c>
      <c r="PA24" s="46">
        <v>4</v>
      </c>
      <c r="PB24" s="46">
        <f t="shared" si="128"/>
        <v>0</v>
      </c>
      <c r="PC24" s="46">
        <v>0</v>
      </c>
      <c r="PD24" s="62">
        <f t="shared" si="129"/>
        <v>0.1111111111111111</v>
      </c>
      <c r="PE24" s="6"/>
      <c r="PF24" s="31" t="s">
        <v>312</v>
      </c>
      <c r="PG24" s="43">
        <v>46234</v>
      </c>
      <c r="PH24" s="46" t="str">
        <f t="shared" si="130"/>
        <v>ПТ</v>
      </c>
      <c r="PI24" s="46">
        <f>IFERROR(INDEX(База!$B:$B,MATCH(PF24&amp;PG24&amp;PJ$12,INDEX(База!$A:$A,0),0)),IFERROR(INDEX(База!$B:$B,MATCH(PF24&amp;PG24&amp;PJ$12,База!$M:$M,0)),"-" ))</f>
        <v>38</v>
      </c>
      <c r="PJ24" s="46">
        <f>IFERROR(INDEX(База!$L:$L,MATCH(PF24&amp;PG24&amp;PJ$12,INDEX(База!$A:$A,0),0)),IFERROR(INDEX(База!$L:$L,MATCH(PF24&amp;PG24&amp;PJ$12,База!$M:$M,0)),"-" ))</f>
        <v>38</v>
      </c>
      <c r="PK24" s="46">
        <f>IFERROR(INDEX(База!$F:$F,MATCH(PF24&amp;PG24&amp;PJ$12,INDEX(База!$A:$A,0),0)),IFERROR(INDEX(База!$F:$F,MATCH(PF24&amp;PG24&amp;PJ$12,База!$M:$M,0)),"-" ))</f>
        <v>7</v>
      </c>
      <c r="PL24" s="46">
        <v>7</v>
      </c>
      <c r="PM24" s="46">
        <f t="shared" si="131"/>
        <v>0</v>
      </c>
      <c r="PN24" s="46">
        <v>0</v>
      </c>
      <c r="PO24" s="62">
        <f t="shared" si="132"/>
        <v>0.18421052631578946</v>
      </c>
      <c r="PQ24" s="31" t="s">
        <v>329</v>
      </c>
      <c r="PR24" s="43">
        <v>46219</v>
      </c>
      <c r="PS24" s="46" t="str">
        <f t="shared" si="120"/>
        <v>ЧТ</v>
      </c>
      <c r="PT24" s="46">
        <f>IFERROR(INDEX(База!$B:$B,MATCH(PQ24&amp;PR24&amp;PU$12,INDEX(База!$A:$A,0),0)),IFERROR(INDEX(База!$B:$B,MATCH(PQ24&amp;PR24&amp;PU$12,База!$M:$M,0)),"-" ))</f>
        <v>40</v>
      </c>
      <c r="PU24" s="46">
        <f>IFERROR(INDEX(База!$L:$L,MATCH(PQ24&amp;PR24&amp;PU$12,INDEX(База!$A:$A,0),0)),IFERROR(INDEX(База!$L:$L,MATCH(PQ24&amp;PR24&amp;PU$12,База!$M:$M,0)),"-" ))</f>
        <v>40</v>
      </c>
      <c r="PV24" s="46">
        <f>IFERROR(INDEX(База!$F:$F,MATCH(PQ24&amp;PR24&amp;PU$12,INDEX(База!$A:$A,0),0)),IFERROR(INDEX(База!$F:$F,MATCH(PQ24&amp;PR24&amp;OY$12,База!$M:$M,0)),"-" ))</f>
        <v>4</v>
      </c>
      <c r="PW24" s="46">
        <v>4</v>
      </c>
      <c r="PX24" s="46">
        <f t="shared" si="121"/>
        <v>0</v>
      </c>
      <c r="PY24" s="46">
        <v>3</v>
      </c>
      <c r="PZ24" s="62">
        <f t="shared" si="122"/>
        <v>0.1</v>
      </c>
      <c r="QA24" s="11"/>
      <c r="QB24" s="31" t="s">
        <v>332</v>
      </c>
      <c r="QC24" s="43">
        <v>46220</v>
      </c>
      <c r="QD24" s="46" t="str">
        <f t="shared" si="123"/>
        <v>ПТ</v>
      </c>
      <c r="QE24" s="46">
        <f>IFERROR(INDEX(База!$B:$B,MATCH(QB24&amp;QC24&amp;QF$12,INDEX(База!$A:$A,0),0)),IFERROR(INDEX(База!$B:$B,MATCH(QB24&amp;QC24&amp;QF$12,База!$M:$M,0)),"-" ))</f>
        <v>43</v>
      </c>
      <c r="QF24" s="46">
        <f>IFERROR(INDEX(База!$L:$L,MATCH(QB24&amp;QC24&amp;QF$12,INDEX(База!$A:$A,0),0)),IFERROR(INDEX(База!$L:$L,MATCH(QB24&amp;QC24&amp;QF$12,База!$M:$M,0)),"-" ))</f>
        <v>43</v>
      </c>
      <c r="QG24" s="46">
        <f>IFERROR(INDEX(База!$F:$F,MATCH(QB24&amp;QC24&amp;QF$12,INDEX(База!$A:$A,0),0)),IFERROR(INDEX(База!$F:$F,MATCH(QB24&amp;QC24&amp;PJ$12,База!$M:$M,0)),"-" ))</f>
        <v>6</v>
      </c>
      <c r="QH24" s="46">
        <v>6</v>
      </c>
      <c r="QI24" s="46">
        <f t="shared" si="124"/>
        <v>0</v>
      </c>
      <c r="QJ24" s="46">
        <v>0</v>
      </c>
      <c r="QK24" s="62">
        <f t="shared" si="125"/>
        <v>0.13953488372093023</v>
      </c>
      <c r="QL24" s="10"/>
    </row>
    <row r="25" spans="1:454" ht="12.75" customHeight="1" x14ac:dyDescent="0.25">
      <c r="A25" s="31" t="s">
        <v>78</v>
      </c>
      <c r="B25" s="85" t="s">
        <v>80</v>
      </c>
      <c r="C25" s="42">
        <v>46180</v>
      </c>
      <c r="D25" s="47" t="str">
        <f t="shared" si="0"/>
        <v>ВС</v>
      </c>
      <c r="E25" s="47">
        <f>IFERROR(INDEX(База!$B:$B,MATCH(B25&amp;C25&amp;$F$12,INDEX(База!$A:$A,0),0)),IFERROR(INDEX(База!$B:$B,MATCH(B25&amp;C25&amp;$F$12,База!$M:$M,0)),"-" ))</f>
        <v>72</v>
      </c>
      <c r="F25" s="46">
        <f>IFERROR(INDEX(База!$L:$L,MATCH(B25&amp;C25&amp;$F$12,INDEX(База!$A:$A,0),0)),IFERROR(INDEX(База!$L:$L,MATCH(B25&amp;C25&amp;$F$12,База!$M:$M,0)),"-" ))</f>
        <v>70</v>
      </c>
      <c r="G25" s="56">
        <f t="shared" si="1"/>
        <v>12</v>
      </c>
      <c r="H25" s="56">
        <f t="shared" si="2"/>
        <v>13</v>
      </c>
      <c r="I25" s="11">
        <f t="shared" si="3"/>
        <v>23</v>
      </c>
      <c r="J25" s="47" t="str">
        <f>IF(E25&lt;=$D$7,IFERROR(VLOOKUP(G25,#REF!,I25+1,0),"-"),IF(E25&lt;=$D$8,IFERROR(VLOOKUP(G25,#REF!,I25+1,0),"-"),IF(E25&lt;=$D$9,IFERROR(VLOOKUP(G25,#REF!,I25+1,0),"-"))))</f>
        <v>-</v>
      </c>
      <c r="K25" s="47">
        <f>IFERROR(INDEX(База!$F:$F,MATCH(B25&amp;C25&amp;$F$12,INDEX(База!$A:$A,0),0)),IFERROR(INDEX(База!$F:$F,MATCH(B25&amp;C25&amp;$F$12,База!$M:$M,0)),"-" ))</f>
        <v>35</v>
      </c>
      <c r="L25" s="41">
        <v>32</v>
      </c>
      <c r="M25" s="47">
        <f t="shared" si="4"/>
        <v>3</v>
      </c>
      <c r="N25" s="41">
        <v>1</v>
      </c>
      <c r="O25" s="51">
        <f t="shared" si="5"/>
        <v>0.5</v>
      </c>
      <c r="P25" s="11"/>
      <c r="Q25" s="64" t="s">
        <v>81</v>
      </c>
      <c r="R25" s="48">
        <f t="shared" si="6"/>
        <v>46181</v>
      </c>
      <c r="S25" s="61" t="str">
        <f t="shared" si="7"/>
        <v>ПН</v>
      </c>
      <c r="T25" s="61">
        <f>IFERROR(INDEX(База!$B:$B,MATCH(Q25&amp;R25&amp;$U$12,INDEX(База!$A:$A,0),0)),IFERROR(INDEX(База!$B:$B,MATCH(Q25&amp;R25&amp;$U$12,База!$M:$M,0)),"-" ))</f>
        <v>72</v>
      </c>
      <c r="U25" s="46">
        <f>IFERROR(INDEX(База!$L:$L,MATCH(Q25&amp;R25&amp;$U$12,INDEX(База!$A:$A,0),0)),IFERROR(INDEX(База!$L:$L,MATCH(Q25&amp;R25&amp;$U$12,База!$M:$M,0)),"-" ))</f>
        <v>70</v>
      </c>
      <c r="V25" s="61" t="str">
        <f>IF(E25&lt;=$D$7,IFERROR(VLOOKUP(H25,#REF!,I25+1,0),"-"),IF(E25&lt;=$D$8,IFERROR(VLOOKUP(H25,#REF!,I25+1,0),"-"),IF(E25&lt;=$D$9,IFERROR(VLOOKUP(H25,#REF!,I25+1,0),"-"),0)))</f>
        <v>-</v>
      </c>
      <c r="W25" s="61">
        <f>IFERROR(INDEX(База!$F:$F,MATCH(Q25&amp;R25&amp;$U$12,INDEX(База!$A:$A,0),0)),IFERROR(INDEX(База!$F:$F,MATCH(Q25&amp;R25&amp;$U$12,База!$M:$M,0)),"-" ))</f>
        <v>27</v>
      </c>
      <c r="X25" s="38">
        <v>26</v>
      </c>
      <c r="Y25" s="38">
        <f t="shared" si="8"/>
        <v>1</v>
      </c>
      <c r="Z25" s="38">
        <v>0</v>
      </c>
      <c r="AA25" s="52">
        <f t="shared" si="9"/>
        <v>0.38571428571428573</v>
      </c>
      <c r="AB25" s="118"/>
      <c r="AC25" s="64" t="s">
        <v>82</v>
      </c>
      <c r="AD25" s="42">
        <v>46180</v>
      </c>
      <c r="AE25" s="41" t="str">
        <f t="shared" si="10"/>
        <v>ВС</v>
      </c>
      <c r="AF25" s="41">
        <f>IFERROR(INDEX(База!$B:$B,MATCH(AC25&amp;AD25&amp;AG$12,INDEX(База!$A:$A,0),0)),IFERROR(INDEX(База!$B:$B,MATCH(AC25&amp;AD25&amp;AG$12,База!$M:$M,0)),"-" ))</f>
        <v>46</v>
      </c>
      <c r="AG25" s="46">
        <f>IFERROR(INDEX(База!$L:$L,MATCH(AC25&amp;AD25&amp;AG$12,INDEX(База!$A:$A,0),0)),IFERROR(INDEX(База!$L:$L,MATCH(AC25&amp;AD25&amp;AG$12,База!$M:$M,0)),"-" ))</f>
        <v>45</v>
      </c>
      <c r="AH25" s="41">
        <f>IFERROR(INDEX(База!$F:$F,MATCH(AC25&amp;AD25&amp;AG$12,INDEX(База!$A:$A,0),0)),IFERROR(INDEX(База!$F:$F,MATCH(AC25&amp;AD25&amp;AG$12,База!$M:$M,0)),"-" ))</f>
        <v>29</v>
      </c>
      <c r="AI25" s="41">
        <v>28</v>
      </c>
      <c r="AJ25" s="41">
        <f t="shared" si="11"/>
        <v>1</v>
      </c>
      <c r="AK25" s="41">
        <v>3</v>
      </c>
      <c r="AL25" s="51">
        <f t="shared" si="12"/>
        <v>0.64444444444444449</v>
      </c>
      <c r="AN25" s="64" t="s">
        <v>83</v>
      </c>
      <c r="AO25" s="48">
        <f t="shared" si="13"/>
        <v>46181</v>
      </c>
      <c r="AP25" s="38" t="str">
        <f t="shared" si="14"/>
        <v>ПН</v>
      </c>
      <c r="AQ25" s="38">
        <f>IFERROR(INDEX(База!$B:$B,MATCH(AN25&amp;AO25&amp;AR$12,INDEX(База!$A:$A,0),0)),IFERROR(INDEX(База!$B:$B,MATCH(AN25&amp;AO25&amp;AR$12,База!$M:$M,0)),"-" ))</f>
        <v>46</v>
      </c>
      <c r="AR25" s="46">
        <f>IFERROR(INDEX(База!$L:$L,MATCH(AN25&amp;AO25&amp;AR$12,INDEX(База!$A:$A,0),0)),IFERROR(INDEX(База!$L:$L,MATCH(AN25&amp;AO25&amp;AR$12,База!$M:$M,0)),"-" ))</f>
        <v>45</v>
      </c>
      <c r="AS25" s="38">
        <f>IFERROR(INDEX(База!$F:$F,MATCH(AN25&amp;AO25&amp;AR$12,INDEX(База!$A:$A,0),0)),IFERROR(INDEX(База!$F:$F,MATCH(AN25&amp;AO25&amp;AR$12,База!$M:$M,0)),"-" ))</f>
        <v>21</v>
      </c>
      <c r="AT25" s="38">
        <v>21</v>
      </c>
      <c r="AU25" s="38">
        <f t="shared" si="15"/>
        <v>0</v>
      </c>
      <c r="AV25" s="38">
        <v>-6</v>
      </c>
      <c r="AW25" s="52">
        <f t="shared" si="16"/>
        <v>0.46666666666666667</v>
      </c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74"/>
      <c r="BU25" s="31" t="s">
        <v>92</v>
      </c>
      <c r="BV25" s="45">
        <v>46178</v>
      </c>
      <c r="BW25" s="58" t="str">
        <f t="shared" si="23"/>
        <v>ПТ</v>
      </c>
      <c r="BX25" s="58">
        <f>IFERROR(INDEX(База!$B:$B,MATCH(BU25&amp;BV25&amp;BY$12,INDEX(База!$A:$A,0),0)),IFERROR(INDEX(База!$B:$B,MATCH(BU25&amp;BV25&amp;BY$12,База!$M:$M,0)),"-" ))</f>
        <v>48</v>
      </c>
      <c r="BY25" s="58">
        <f>IFERROR(INDEX(База!$L:$L,MATCH(BU25&amp;BV25&amp;BY$12,INDEX(База!$A:$A,0),0)),IFERROR(INDEX(База!$L:$L,MATCH(BU25&amp;BV25&amp;BY$12,База!$M:$M,0)),"-" ))</f>
        <v>46</v>
      </c>
      <c r="BZ25" s="58" t="str">
        <f>IF(BX25&lt;=$D$7,IFERROR(VLOOKUP(CA25,#REF!,CB25+1,0),"-"),IF(BX25&lt;=$D$8,IFERROR(VLOOKUP(CA25,#REF!,CB25+1,0),"-"),IF(BX25&lt;=$D$9,IFERROR(VLOOKUP(CA25,#REF!,CB25+1,0),"-"),0)))</f>
        <v>-</v>
      </c>
      <c r="CA25" s="58">
        <f t="shared" si="24"/>
        <v>10</v>
      </c>
      <c r="CB25" s="58">
        <f t="shared" si="25"/>
        <v>23</v>
      </c>
      <c r="CC25" s="58">
        <f>IFERROR(INDEX(База!$F:$F,MATCH(BU25&amp;BV25&amp;BY$12,INDEX(База!$A:$A,0),0)),IFERROR(INDEX(База!$F:$F,MATCH(BU25&amp;BV25&amp;BY$12,База!$M:$M,0)),"-" ))</f>
        <v>13</v>
      </c>
      <c r="CD25" s="38">
        <v>12</v>
      </c>
      <c r="CE25" s="58">
        <f t="shared" si="26"/>
        <v>1</v>
      </c>
      <c r="CF25" s="38">
        <v>0</v>
      </c>
      <c r="CG25" s="52">
        <f t="shared" si="27"/>
        <v>0.28260869565217389</v>
      </c>
      <c r="CI25" s="31" t="s">
        <v>93</v>
      </c>
      <c r="CJ25" s="48">
        <f t="shared" si="28"/>
        <v>46178</v>
      </c>
      <c r="CK25" s="38" t="str">
        <f t="shared" si="29"/>
        <v>ПТ</v>
      </c>
      <c r="CL25" s="38">
        <f>IFERROR(INDEX(База!$B:$B,MATCH(CI25&amp;CJ25&amp;CM$12,INDEX(База!$A:$A,0),0)),IFERROR(INDEX(База!$B:$B,MATCH(CI25&amp;CJ25&amp;CM$12,База!$M:$M,0)),"-" ))</f>
        <v>48</v>
      </c>
      <c r="CM25" s="46">
        <f>IFERROR(INDEX(База!$L:$L,MATCH(CI25&amp;CJ25&amp;CM$12,INDEX(База!$A:$A,0),0)),IFERROR(INDEX(База!$L:$L,MATCH(CI25&amp;CJ25&amp;CM$12,База!$M:$M,0)),"-" ))</f>
        <v>46</v>
      </c>
      <c r="CN25" s="60" t="str">
        <f>IF(BX25&lt;=$D$7,IFERROR(VLOOKUP(CA25,#REF!,CB25+1,0),"-"),IF(BX25&lt;=$D$8,IFERROR(VLOOKUP(CA25,#REF!,CB25+1,0),"-"),IF(BX25&lt;=$D$9,IFERROR(VLOOKUP(CA25,#REF!,CB25+1,0),"-"),0)))</f>
        <v>-</v>
      </c>
      <c r="CO25" s="38">
        <f>IFERROR(INDEX(База!$F:$F,MATCH(CI25&amp;CJ25&amp;CM$12,INDEX(База!$A:$A,0),0)),IFERROR(INDEX(База!$F:$F,MATCH(CI25&amp;CJ25&amp;CM$12,База!$M:$M,0)),"-" ))</f>
        <v>31</v>
      </c>
      <c r="CP25" s="38">
        <v>30</v>
      </c>
      <c r="CQ25" s="38">
        <f t="shared" si="30"/>
        <v>1</v>
      </c>
      <c r="CR25" s="38">
        <v>2</v>
      </c>
      <c r="CS25" s="52">
        <f t="shared" si="31"/>
        <v>0.67391304347826086</v>
      </c>
      <c r="CT25" s="7"/>
      <c r="CU25" s="31" t="s">
        <v>138</v>
      </c>
      <c r="CV25" s="48">
        <v>46178</v>
      </c>
      <c r="CW25" s="60" t="str">
        <f t="shared" si="32"/>
        <v>ПТ</v>
      </c>
      <c r="CX25" s="60">
        <f>IFERROR(INDEX(База!$B:$B,MATCH(CU25&amp;CV25&amp;CY$12,INDEX(База!$A:$A,0),0)),IFERROR(INDEX(База!$B:$B,MATCH(CU25&amp;CV25&amp;CY$12,База!$M:$M,0)),"-" ))</f>
        <v>45</v>
      </c>
      <c r="CY25" s="60">
        <f>IFERROR(INDEX(База!$L:$L,MATCH(CU25&amp;CV25&amp;CY$12,INDEX(База!$A:$A,0),0)),IFERROR(INDEX(База!$L:$L,MATCH(CU25&amp;CV25&amp;CY$12,База!$M:$M,0)),"-" ))</f>
        <v>43</v>
      </c>
      <c r="CZ25" s="60">
        <f>IFERROR(INDEX(База!$F:$F,MATCH(CU25&amp;CV25&amp;CY$12,INDEX(База!$A:$A,0),0)),IFERROR(INDEX(База!$F:$F,MATCH(CU25&amp;CV25&amp;CY$12,База!$M:$M,0)),"-" ))</f>
        <v>18</v>
      </c>
      <c r="DA25" s="60">
        <v>16</v>
      </c>
      <c r="DB25" s="60">
        <f t="shared" si="33"/>
        <v>2</v>
      </c>
      <c r="DC25" s="60">
        <v>0</v>
      </c>
      <c r="DD25" s="52">
        <f t="shared" si="34"/>
        <v>0.41860465116279072</v>
      </c>
      <c r="DF25" s="31" t="s">
        <v>139</v>
      </c>
      <c r="DG25" s="48">
        <f t="shared" si="35"/>
        <v>46178</v>
      </c>
      <c r="DH25" s="60" t="str">
        <f t="shared" si="36"/>
        <v>ПТ</v>
      </c>
      <c r="DI25" s="60">
        <f>IFERROR(INDEX(База!$B:$B,MATCH(DF25&amp;DG25&amp;DJ$12,INDEX(База!$A:$A,0),0)),IFERROR(INDEX(База!$B:$B,MATCH(DF25&amp;DG25&amp;DJ$12,База!$M:$M,0)),"-" ))</f>
        <v>48</v>
      </c>
      <c r="DJ25" s="46">
        <f>IFERROR(INDEX(База!$L:$L,MATCH(DF25&amp;DG25&amp;DJ$12,INDEX(База!$A:$A,0),0)),IFERROR(INDEX(База!$L:$L,MATCH(DF25&amp;DG25&amp;DJ$12,База!$M:$M,0)),"-" ))</f>
        <v>46</v>
      </c>
      <c r="DK25" s="60">
        <f>IFERROR(INDEX(База!$F:$F,MATCH(DF25&amp;DG25&amp;DJ$12,INDEX(База!$A:$A,0),0)),IFERROR(INDEX(База!$F:$F,MATCH(DF25&amp;DG25&amp;DJ$12,База!$M:$M,0)),"-" ))</f>
        <v>34</v>
      </c>
      <c r="DL25" s="60">
        <v>33</v>
      </c>
      <c r="DM25" s="60">
        <f t="shared" si="37"/>
        <v>1</v>
      </c>
      <c r="DN25" s="60">
        <v>11</v>
      </c>
      <c r="DO25" s="52">
        <f t="shared" si="38"/>
        <v>0.73913043478260865</v>
      </c>
      <c r="DP25" s="7"/>
      <c r="DQ25" s="31" t="s">
        <v>84</v>
      </c>
      <c r="DR25" s="45">
        <v>46178</v>
      </c>
      <c r="DS25" s="44" t="str">
        <f t="shared" si="39"/>
        <v>ПТ</v>
      </c>
      <c r="DT25" s="44">
        <f>IFERROR(INDEX(База!$B:$B,MATCH(DQ25&amp;DR25&amp;DU$12,INDEX(База!$A:$A,0),0)),IFERROR(INDEX(База!$B:$B,MATCH(DQ25&amp;DR25&amp;DU$12,База!$M:$M,0)),"-" ))</f>
        <v>72</v>
      </c>
      <c r="DU25" s="46">
        <f>IFERROR(INDEX(База!$L:$L,MATCH(DQ25&amp;DR25&amp;DU$12,INDEX(База!$A:$A,0),0)),IFERROR(INDEX(База!$L:$L,MATCH(DQ25&amp;DR25&amp;DU$12,База!$M:$M,0)),"-" ))</f>
        <v>70</v>
      </c>
      <c r="DV25" s="44">
        <f>IFERROR(INDEX(База!$F:$F,MATCH(DQ25&amp;DR25&amp;DU$12,INDEX(База!$A:$A,0),0)),IFERROR(INDEX(База!$F:$F,MATCH(DQ25&amp;DR25&amp;DU$12,База!$M:$M,0)),"-" ))</f>
        <v>26</v>
      </c>
      <c r="DW25" s="44">
        <v>24</v>
      </c>
      <c r="DX25" s="44">
        <f t="shared" si="40"/>
        <v>2</v>
      </c>
      <c r="DY25" s="44">
        <v>1</v>
      </c>
      <c r="DZ25" s="62">
        <f t="shared" si="41"/>
        <v>0.37142857142857144</v>
      </c>
      <c r="EA25" s="7"/>
      <c r="EB25" s="31" t="s">
        <v>85</v>
      </c>
      <c r="EC25" s="45">
        <f t="shared" si="42"/>
        <v>46178</v>
      </c>
      <c r="ED25" s="44" t="str">
        <f t="shared" si="43"/>
        <v>ПТ</v>
      </c>
      <c r="EE25" s="44">
        <f>IFERROR(INDEX(База!$B:$B,MATCH(EB25&amp;EC25&amp;EF$12,INDEX(База!$A:$A,0),0)),IFERROR(INDEX(База!$B:$B,MATCH(EB25&amp;EC25&amp;EF$12,База!$M:$M,0)),"-" ))</f>
        <v>72</v>
      </c>
      <c r="EF25" s="46">
        <f>IFERROR(INDEX(База!$L:$L,MATCH(EB25&amp;EC25&amp;EF$12,INDEX(База!$A:$A,0),0)),IFERROR(INDEX(База!$L:$L,MATCH(EB25&amp;EC25&amp;EF$12,База!$M:$M,0)),"-" ))</f>
        <v>70</v>
      </c>
      <c r="EG25" s="44">
        <f>IFERROR(INDEX(База!$F:$F,MATCH(EB25&amp;EC25&amp;EF$12,INDEX(База!$A:$A,0),0)),IFERROR(INDEX(База!$F:$F,MATCH(EB25&amp;EC25&amp;EF$12,База!$M:$M,0)),"-" ))</f>
        <v>26</v>
      </c>
      <c r="EH25" s="44">
        <v>25</v>
      </c>
      <c r="EI25" s="44">
        <f t="shared" si="44"/>
        <v>1</v>
      </c>
      <c r="EJ25" s="44">
        <v>0</v>
      </c>
      <c r="EK25" s="62">
        <f t="shared" si="45"/>
        <v>0.37142857142857144</v>
      </c>
      <c r="EL25" s="119"/>
      <c r="EM25" s="85" t="s">
        <v>315</v>
      </c>
      <c r="EN25" s="48">
        <v>46170</v>
      </c>
      <c r="EO25" s="105" t="str">
        <f t="shared" si="46"/>
        <v>ЧТ</v>
      </c>
      <c r="EP25" s="105">
        <f>IFERROR(INDEX(База!$B:$B,MATCH(EM25&amp;EN25&amp;ET$14,INDEX(База!$A:$A,0),0)),IFERROR(INDEX(База!$B:$B,MATCH(EM25&amp;EN25&amp;ET$13,База!$M:$M,0)),"-" ))</f>
        <v>46</v>
      </c>
      <c r="EQ25" s="106" t="str">
        <f>IF(EP25&lt;=$D$7,IFERROR(VLOOKUP(ES25,#REF!,ER25+1,0),"-"),IF(EP25&lt;=$D$8,IFERROR(VLOOKUP(ES25,#REF!,ER25+1,0),"-"),IF(EP25&lt;=$D$9,IFERROR(VLOOKUP(ES25,#REF!,ER25+1,0),"-"),0)))</f>
        <v>-</v>
      </c>
      <c r="ER25" s="107">
        <f t="shared" si="47"/>
        <v>22</v>
      </c>
      <c r="ES25" s="107">
        <f t="shared" si="48"/>
        <v>2</v>
      </c>
      <c r="ET25" s="60">
        <f>IFERROR(INDEX(База!$L:$L,MATCH(EM25&amp;EN25&amp;ET$14,INDEX(База!$A:$A,0),0)),IFERROR(INDEX(База!$L:$L,MATCH(EM25&amp;EN25&amp;ET$13,База!$M:$M,0)),"-" ))</f>
        <v>46</v>
      </c>
      <c r="EU25" s="60">
        <f>IFERROR(INDEX(База!$L:$L,MATCH(FB25&amp;FC25&amp;EU$14,INDEX(База!$A:$A,0),0)),IFERROR(INDEX(База!$L:$L,MATCH(FB25&amp;FC25&amp;EU$13,База!$M:$M,0)),"-" ))</f>
        <v>43</v>
      </c>
      <c r="EV25" s="105">
        <f>IFERROR(INDEX(База!$F:$F,MATCH(EM25&amp;EN25&amp;ET$14,INDEX(База!$A:$A,0),0)),IFERROR(INDEX(База!$F:$F,MATCH(EM25&amp;EN25&amp;ET$13,База!$M:$M,0)),"-" ))</f>
        <v>43</v>
      </c>
      <c r="EW25" s="105">
        <v>41</v>
      </c>
      <c r="EX25" s="105">
        <f t="shared" si="49"/>
        <v>2</v>
      </c>
      <c r="EY25" s="105">
        <v>7</v>
      </c>
      <c r="EZ25" s="83">
        <f t="shared" si="50"/>
        <v>0.93478260869565222</v>
      </c>
      <c r="FB25" s="85" t="s">
        <v>316</v>
      </c>
      <c r="FC25" s="48">
        <v>46171</v>
      </c>
      <c r="FD25" s="105" t="str">
        <f t="shared" si="51"/>
        <v>ПТ</v>
      </c>
      <c r="FE25" s="105">
        <f>IFERROR(INDEX(База!$B:$B,MATCH(FB25&amp;FC25&amp;EU$14,INDEX(База!$A:$A,0),0)),IFERROR(INDEX(База!$B:$B,MATCH(FB25&amp;FC25&amp;EU$13,База!$M:$M,0)),"-" ))</f>
        <v>46</v>
      </c>
      <c r="FF25" s="106"/>
      <c r="FG25" s="105">
        <f>IFERROR(INDEX(База!$F:$F,MATCH(FB25&amp;FC25&amp;EU$14,INDEX(База!$A:$A,0),0)),IFERROR(INDEX(База!$F:$F,MATCH(FB25&amp;FC25&amp;EU$13,База!$M:$M,0)),"-" ))</f>
        <v>33</v>
      </c>
      <c r="FH25" s="105">
        <v>33</v>
      </c>
      <c r="FI25" s="105">
        <f t="shared" si="52"/>
        <v>0</v>
      </c>
      <c r="FJ25" s="105">
        <v>7</v>
      </c>
      <c r="FK25" s="83">
        <f t="shared" si="53"/>
        <v>0.76744186046511631</v>
      </c>
      <c r="FL25" s="7"/>
      <c r="FM25" s="31" t="s">
        <v>140</v>
      </c>
      <c r="FN25" s="48">
        <v>46218</v>
      </c>
      <c r="FO25" s="108" t="str">
        <f t="shared" si="54"/>
        <v>СР</v>
      </c>
      <c r="FP25" s="105">
        <f>IFERROR(INDEX(База!$B:$B,MATCH(FM37&amp;FN25&amp;FQ$12,INDEX(База!$A:$A,0),0)),IFERROR(INDEX(База!$B:$B,MATCH(FM37&amp;FN25&amp;FQ$12,База!$M:$M,0)),"-" ))</f>
        <v>117</v>
      </c>
      <c r="FQ25" s="60">
        <f>IFERROR(INDEX(База!$L:$L,MATCH(FM37&amp;FN25&amp;FQ$12,INDEX(База!$A:$A,0),0)),IFERROR(INDEX(База!$L:$L,MATCH(FM37&amp;FN25&amp;FQ$12,База!$M:$M,0)),"-" ))</f>
        <v>116</v>
      </c>
      <c r="FR25" s="105">
        <f>IFERROR(INDEX(База!$F:$F,MATCH(FM37&amp;FN25&amp;FQ$12,INDEX(База!$A:$A,0),0)),IFERROR(INDEX(База!$F:$F,MATCH(FM37&amp;FN25&amp;FQ$12,База!$M:$M,0)),"-" ))</f>
        <v>4</v>
      </c>
      <c r="FS25" s="108">
        <v>2</v>
      </c>
      <c r="FT25" s="107">
        <f t="shared" si="55"/>
        <v>29</v>
      </c>
      <c r="FU25" s="107">
        <f t="shared" si="56"/>
        <v>50</v>
      </c>
      <c r="FV25" s="108">
        <f t="shared" si="57"/>
        <v>2</v>
      </c>
      <c r="FW25" s="108">
        <v>0</v>
      </c>
      <c r="FX25" s="109">
        <f t="shared" si="58"/>
        <v>3.4482758620689655E-2</v>
      </c>
      <c r="FY25" s="7"/>
      <c r="FZ25" s="31" t="s">
        <v>141</v>
      </c>
      <c r="GA25" s="48">
        <f t="shared" si="59"/>
        <v>46218</v>
      </c>
      <c r="GB25" s="108" t="str">
        <f t="shared" si="60"/>
        <v>СР</v>
      </c>
      <c r="GC25" s="105">
        <f>IFERROR(INDEX(База!$B:$B,MATCH(FZ25&amp;GA25&amp;GD$12,INDEX(База!$A:$A,0),0)),IFERROR(INDEX(База!$B:$B,MATCH(FZ25&amp;GA25&amp;GD$12,База!$M:$M,0)),"-" ))</f>
        <v>117</v>
      </c>
      <c r="GD25" s="60">
        <f>IFERROR(INDEX(База!$L:$L,MATCH(FZ25&amp;GA25&amp;GD$12,INDEX(База!$A:$A,0),0)),IFERROR(INDEX(База!$L:$L,MATCH(FZ25&amp;GA25&amp;GD$12,База!$M:$M,0)),"-" ))</f>
        <v>116</v>
      </c>
      <c r="GE25" s="105">
        <f>IFERROR(INDEX(База!$F:$F,MATCH(FZ25&amp;GA25&amp;GD$12,INDEX(База!$A:$A,0),0)),IFERROR(INDEX(База!$F:$F,MATCH(FZ25&amp;GA25&amp;GD$12,База!$M:$M,0)),"-" ))</f>
        <v>23</v>
      </c>
      <c r="GF25" s="108">
        <v>23</v>
      </c>
      <c r="GG25" s="108">
        <f t="shared" si="61"/>
        <v>0</v>
      </c>
      <c r="GH25" s="108">
        <v>9</v>
      </c>
      <c r="GI25" s="109">
        <f t="shared" si="62"/>
        <v>0.19827586206896552</v>
      </c>
      <c r="GJ25" s="7"/>
      <c r="GK25" s="31" t="s">
        <v>128</v>
      </c>
      <c r="GL25" s="48">
        <v>46221</v>
      </c>
      <c r="GM25" s="38" t="str">
        <f t="shared" si="63"/>
        <v>СБ</v>
      </c>
      <c r="GN25" s="38">
        <f>IFERROR(INDEX(База!$B:$B,MATCH(GK25&amp;GL25&amp;GO$12,INDEX(База!$A:$A,0),0)),IFERROR(INDEX(База!$B:$B,MATCH(GK25&amp;GL25&amp;GO$12,База!$M:$M,0)),"-" ))</f>
        <v>42</v>
      </c>
      <c r="GO25" s="60">
        <f>IFERROR(INDEX(База!$L:$L,MATCH(GK25&amp;GL25&amp;GO$12,INDEX(База!$A:$A,0),0)),IFERROR(INDEX(База!$L:$L,MATCH(GK25&amp;GL25&amp;GO$12,База!$M:$M,0)),"-" ))</f>
        <v>42</v>
      </c>
      <c r="GP25" s="38">
        <f>IFERROR(INDEX(База!$F:$F,MATCH(GK25&amp;GL25&amp;GO$12,INDEX(База!$A:$A,0),0)),IFERROR(INDEX(База!$F:$F,MATCH(GK25&amp;GL25&amp;GO$12,База!$M:$M,0)),"-" ))</f>
        <v>13</v>
      </c>
      <c r="GQ25" s="38">
        <v>13</v>
      </c>
      <c r="GR25" s="38">
        <f t="shared" si="64"/>
        <v>0</v>
      </c>
      <c r="GS25" s="38">
        <v>0</v>
      </c>
      <c r="GT25" s="52">
        <f t="shared" si="65"/>
        <v>0.30952380952380953</v>
      </c>
      <c r="GV25" s="31" t="s">
        <v>129</v>
      </c>
      <c r="GW25" s="48">
        <f t="shared" si="66"/>
        <v>46221</v>
      </c>
      <c r="GX25" s="38" t="str">
        <f t="shared" si="67"/>
        <v>СБ</v>
      </c>
      <c r="GY25" s="38">
        <f>IFERROR(INDEX(База!$B:$B,MATCH(GV25&amp;GW25&amp;GZ$12,INDEX(База!$A:$A,0),0)),IFERROR(INDEX(База!$B:$B,MATCH(GV25&amp;GW25&amp;GZ$12,База!$M:$M,0)),"-" ))</f>
        <v>45</v>
      </c>
      <c r="GZ25" s="60">
        <f>IFERROR(INDEX(База!$L:$L,MATCH(GV25&amp;GW25&amp;GZ$12,INDEX(База!$A:$A,0),0)),IFERROR(INDEX(База!$L:$L,MATCH(GV25&amp;GW25&amp;GZ$12,База!$M:$M,0)),"-" ))</f>
        <v>45</v>
      </c>
      <c r="HA25" s="38">
        <f>IFERROR(INDEX(База!$F:$F,MATCH(GV25&amp;GW25&amp;GZ$12,INDEX(База!$A:$A,0),0)),IFERROR(INDEX(База!$F:$F,MATCH(GV25&amp;GW25&amp;GZ$12,База!$M:$M,0)),"-" ))</f>
        <v>7</v>
      </c>
      <c r="HB25" s="38">
        <v>7</v>
      </c>
      <c r="HC25" s="38">
        <f t="shared" si="68"/>
        <v>0</v>
      </c>
      <c r="HD25" s="38">
        <v>0</v>
      </c>
      <c r="HE25" s="52">
        <f t="shared" si="69"/>
        <v>0.15555555555555556</v>
      </c>
      <c r="HF25" s="121"/>
      <c r="HG25" s="31" t="s">
        <v>130</v>
      </c>
      <c r="HH25" s="45">
        <v>46201</v>
      </c>
      <c r="HI25" s="38" t="str">
        <f t="shared" si="70"/>
        <v>ВС</v>
      </c>
      <c r="HJ25" s="38">
        <f>IFERROR(INDEX(База!$B:$B,MATCH(HG25&amp;HH25&amp;HK$12,INDEX(База!$A:$A,0),0)),IFERROR(INDEX(База!$B:$B,MATCH(HG25&amp;HH25&amp;HK$12,База!$M:$M,0)),"-" ))</f>
        <v>34</v>
      </c>
      <c r="HK25" s="46">
        <f>IFERROR(INDEX(База!$L:$L,MATCH(HG25&amp;HH25&amp;HK$12,INDEX(База!$A:$A,0),0)),IFERROR(INDEX(База!$L:$L,MATCH(HG25&amp;HH25&amp;HK$12,База!$M:$M,0)),"-" ))</f>
        <v>34</v>
      </c>
      <c r="HL25" s="91" t="e">
        <f>IF(HO25="AN4-Y48/Y48",IF(OR(MONTH(HH25&gt;=10),MONTH(HH25)&lt;=3),(HLOOKUP($HH$10,#REF!,MATCH(HO25,#REF!,0)+1,0)/(80+VLOOKUP($HH$10,#REF!,MATCH(MONTH(HH25),#REF!,0)+4,0))),(HLOOKUP($HH$10,#REF!,MATCH(HO25,#REF!,0)+1,0)/(75+VLOOKUP($HH$10,#REF!,MATCH(MONTH(HH25),#REF!,0)+4,0)))),IF((HO25="AN6-Y42/Y42C"),IF(OR(MONTH(HH25&gt;=10),MONTH(HH25)&lt;=3),(HLOOKUP($HH$10,#REF!,MATCH(HO25,#REF!,0)+1,0)/(80+VLOOKUP($HH$10,#REF!,MATCH(MONTH(HH25),#REF!,0)+4,0))),(HLOOKUP($HH$10,#REF!,MATCH(HO25,#REF!,0)+1,0)/(75+VLOOKUP($HH$10,#REF!,MATCH(MONTH(HH25),#REF!,0)+4,0)))),HJ25))</f>
        <v>#REF!</v>
      </c>
      <c r="HM25" s="38">
        <f>IFERROR(INDEX(База!$F:$F,MATCH(HG25&amp;HH25&amp;HK$12,INDEX(База!$A:$A,0),0)),IFERROR(INDEX(База!$F:$F,MATCH(HG25&amp;HH25&amp;HK$12,База!$M:$M,0)),"-" ))</f>
        <v>8</v>
      </c>
      <c r="HN25" s="38">
        <v>7</v>
      </c>
      <c r="HO25" s="85" t="str">
        <f>IFERROR(INDEX(База!$K:$K,MATCH(HG25&amp;HH25&amp;HK$12,INDEX(База!$A:$A,0),0)),IFERROR(INDEX(База!$K:$K,MATCH(HG25&amp;HH25&amp;HK$12,База!$M:$M,0)),"-" ))</f>
        <v>AN6-Y42/Y42C</v>
      </c>
      <c r="HP25" s="38">
        <f t="shared" si="71"/>
        <v>1</v>
      </c>
      <c r="HQ25" s="38">
        <v>0</v>
      </c>
      <c r="HR25" s="52">
        <f t="shared" si="72"/>
        <v>0.23529411764705882</v>
      </c>
      <c r="HS25" s="10"/>
      <c r="HT25" s="31" t="s">
        <v>131</v>
      </c>
      <c r="HU25" s="45">
        <v>46201</v>
      </c>
      <c r="HV25" s="38" t="str">
        <f t="shared" si="73"/>
        <v>ВС</v>
      </c>
      <c r="HW25" s="38">
        <f>IFERROR(INDEX(База!$B:$B,MATCH(HT25&amp;HU25&amp;HX$12,INDEX(База!$A:$A,0),0)),IFERROR(INDEX(База!$B:$B,MATCH(HT25&amp;HU25&amp;HX$12,База!$M:$M,0)),"-" ))</f>
        <v>20</v>
      </c>
      <c r="HX25" s="46">
        <f>IFERROR(INDEX(База!$L:$L,MATCH(HT25&amp;HU25&amp;HX$12,INDEX(База!$A:$A,0),0)),IFERROR(INDEX(База!$L:$L,MATCH(HT25&amp;HU25&amp;HX$12,База!$M:$M,0)),"-" ))</f>
        <v>20</v>
      </c>
      <c r="HY25" s="91" t="e">
        <f>IF(HO25="AN4-Y48/Y48",IF(OR(MONTH(HU25&gt;=10),MONTH(HU25)&lt;=3),(HLOOKUP($HU$10,#REF!,MATCH(HO25,#REF!,0)+1,0)/(80+VLOOKUP($HU$10,#REF!,MATCH(MONTH(HU25),#REF!,0)+4,0))),(HLOOKUP($HU$10,#REF!,MATCH(HO25,#REF!,0)+1,0)/(75+VLOOKUP($HU$10,#REF!,MATCH(MONTH(HU25),#REF!,0)+4,0)))),IF((HO25="AN6-Y42/Y42C"),IF(OR(MONTH(HU25&gt;=10),MONTH(HU25)&lt;=3),(HLOOKUP($HU$10,#REF!,MATCH(HO25,#REF!,0)+1,0)/(80+VLOOKUP($HU$10,#REF!,MATCH(MONTH(HU25),#REF!,0)+4,0))),(HLOOKUP($HU$10,#REF!,MATCH(HO25,#REF!,0)+1,0)/(75+VLOOKUP($HU$10,#REF!,MATCH(MONTH(HU25),#REF!,0)+4,0)))),HW25))</f>
        <v>#REF!</v>
      </c>
      <c r="HZ25" s="38">
        <f>IFERROR(INDEX(База!$F:$F,MATCH(HT25&amp;HU25&amp;HX$12,INDEX(База!$A:$A,0),0)),IFERROR(INDEX(База!$F:$F,MATCH(HT25&amp;HU25&amp;HX$12,База!$M:$M,0)),"-" ))</f>
        <v>11</v>
      </c>
      <c r="IA25" s="38">
        <v>8</v>
      </c>
      <c r="IB25" s="38">
        <f t="shared" si="74"/>
        <v>3</v>
      </c>
      <c r="IC25" s="38">
        <v>1</v>
      </c>
      <c r="ID25" s="52">
        <f t="shared" si="75"/>
        <v>0.55000000000000004</v>
      </c>
      <c r="IE25" s="7"/>
      <c r="IF25" s="31" t="s">
        <v>126</v>
      </c>
      <c r="IG25" s="48">
        <v>46231</v>
      </c>
      <c r="IH25" s="38" t="str">
        <f t="shared" si="76"/>
        <v>ВТ</v>
      </c>
      <c r="II25" s="38" t="str">
        <f>IFERROR(INDEX(База!$B:$B,MATCH(IF25&amp;IG25&amp;IJ$12,INDEX(База!$A:$A,0),0)),IFERROR(INDEX(База!$B:$B,MATCH(IF25&amp;IG25&amp;IJ$12,База!$M:$M,0)),"-" ))</f>
        <v>-</v>
      </c>
      <c r="IJ25" s="46" t="str">
        <f>IFERROR(INDEX(База!$L:$L,MATCH(IF25&amp;IG25&amp;IJ$12,INDEX(База!$A:$A,0),0)),IFERROR(INDEX(База!$L:$L,MATCH(IF25&amp;IG25&amp;IJ$12,База!$M:$M,0)),"-" ))</f>
        <v>-</v>
      </c>
      <c r="IK25" s="91" t="str">
        <f>IF(IN25="AN4-Y48/Y48",IF(OR(MONTH(IG25&gt;=10),MONTH(IG25)&lt;=3),(HLOOKUP($IG$10,#REF!,MATCH(IN25,#REF!,0)+1,0)/(80+VLOOKUP($IG$10,#REF!,MATCH(MONTH(IG25),#REF!,0)+4,0))),(HLOOKUP($IG$10,#REF!,MATCH(IN25,#REF!,0)+1,0)/(75+VLOOKUP($IG$10,#REF!,MATCH(MONTH(IG25),#REF!,0)+4,0)))),IF((IN25="AN6-Y42/Y42C"),IF(OR(MONTH(IG25&gt;=10),MONTH(IG25)&lt;=3),(HLOOKUP($IG$10,#REF!,MATCH(IN25,#REF!,0)+1,0)/(80+VLOOKUP($IG$10,#REF!,MATCH(MONTH(IG25),#REF!,0)+4,0))),(HLOOKUP($IG$10,#REF!,MATCH(IN25,#REF!,0)+1,0)/(75+VLOOKUP($IG$10,#REF!,MATCH(MONTH(IG25),#REF!,0)+4,0)))),II25))</f>
        <v>-</v>
      </c>
      <c r="IL25" s="38" t="str">
        <f>IFERROR(INDEX(База!$F:$F,MATCH(IF25&amp;IG25&amp;IJ$12,INDEX(База!$A:$A,0),0)),IFERROR(INDEX(База!$F:$F,MATCH(IF25&amp;IG25&amp;IJ$12,База!$M:$M,0)),"-" ))</f>
        <v>-</v>
      </c>
      <c r="IM25" s="38" t="s">
        <v>154</v>
      </c>
      <c r="IN25" s="85" t="str">
        <f>IFERROR(INDEX(База!$K:$K,MATCH(IF25&amp;IG25&amp;IJ$12,INDEX(База!$A:$A,0),0)),IFERROR(INDEX(База!$K:$K,MATCH(IF25&amp;IG25&amp;IJ$12,База!$M:$M,0)),"-" ))</f>
        <v>-</v>
      </c>
      <c r="IO25" s="38" t="str">
        <f t="shared" si="77"/>
        <v/>
      </c>
      <c r="IP25" s="38" t="s">
        <v>155</v>
      </c>
      <c r="IQ25" s="52" t="str">
        <f t="shared" si="78"/>
        <v/>
      </c>
      <c r="IS25" s="31" t="s">
        <v>127</v>
      </c>
      <c r="IT25" s="48">
        <v>46231</v>
      </c>
      <c r="IU25" s="38" t="str">
        <f t="shared" si="79"/>
        <v>ВТ</v>
      </c>
      <c r="IV25" s="38" t="str">
        <f>IFERROR(INDEX(База!$B:$B,MATCH(IS25&amp;IT25&amp;IW$12,INDEX(База!$A:$A,0),0)),IFERROR(INDEX(База!$B:$B,MATCH(IS25&amp;IT25&amp;IW$12,База!$M:$M,0)),"-" ))</f>
        <v>-</v>
      </c>
      <c r="IW25" s="46" t="str">
        <f>IFERROR(INDEX(База!$L:$L,MATCH(IS25&amp;IT25&amp;IW$12,INDEX(База!$A:$A,0),0)),IFERROR(INDEX(База!$L:$L,MATCH(IS25&amp;IT25&amp;IW$12,База!$M:$M,0)),"-" ))</f>
        <v>-</v>
      </c>
      <c r="IX25" s="91" t="str">
        <f>IF(IN25="AN4-Y48/Y48",IF(OR(MONTH(IT25&gt;=10),MONTH(IT25)&lt;=3),(HLOOKUP($IT$10,#REF!,MATCH(IN25,#REF!,0)+1,0)/(80+VLOOKUP($IT$10,#REF!,MATCH(MONTH(IT25),#REF!,0)+4,0))),(HLOOKUP($IT$10,#REF!,MATCH(IN25,#REF!,0)+1,0)/(75+VLOOKUP($IT$10,#REF!,MATCH(MONTH(IT25),#REF!,0)+4,0)))),IF((IN25="AN6-Y42/Y42C"),IF(OR(MONTH(IT25&gt;=10),MONTH(IT25)&lt;=3),(HLOOKUP($IT$10,#REF!,MATCH(IN25,#REF!,0)+1,0)/(80+VLOOKUP($IT$10,#REF!,MATCH(MONTH(IT25),#REF!,0)+4,0))),(HLOOKUP($IT$10,#REF!,MATCH(IN25,#REF!,0)+1,0)/(75+VLOOKUP($IT$10,#REF!,MATCH(MONTH(IT25),#REF!,0)+4,0)))),IV25))</f>
        <v>-</v>
      </c>
      <c r="IY25" s="38" t="str">
        <f>IFERROR(INDEX(База!$F:$F,MATCH(IS25&amp;IT25&amp;IW$12,INDEX(База!$A:$A,0),0)),IFERROR(INDEX(База!$F:$F,MATCH(IS25&amp;IT25&amp;IW$12,База!$M:$M,0)),"-" ))</f>
        <v>-</v>
      </c>
      <c r="IZ25" s="38" t="s">
        <v>154</v>
      </c>
      <c r="JA25" s="38" t="str">
        <f t="shared" si="80"/>
        <v/>
      </c>
      <c r="JB25" s="38" t="s">
        <v>155</v>
      </c>
      <c r="JC25" s="52" t="str">
        <f t="shared" si="81"/>
        <v/>
      </c>
      <c r="JD25" s="7"/>
      <c r="JE25" s="31" t="s">
        <v>132</v>
      </c>
      <c r="JF25" s="48">
        <v>46191</v>
      </c>
      <c r="JG25" s="38" t="str">
        <f t="shared" si="82"/>
        <v>ЧТ</v>
      </c>
      <c r="JH25" s="46">
        <f>IFERROR(INDEX(База!$L:$L,MATCH(JE25&amp;JF25&amp;JH$12,INDEX(База!$A:$A,0),0)),IFERROR(INDEX(База!$L:$L,MATCH(JE25&amp;JF25&amp;JH$12,База!$M:$M,0)),"-" ))+JL25</f>
        <v>120</v>
      </c>
      <c r="JI25" s="38">
        <f>IFERROR(INDEX(База!$B:$B,MATCH(JE25&amp;JF25&amp;JH$12,INDEX(База!$A:$A,0),0)),IFERROR(INDEX(База!$B:$B,MATCH(JE25&amp;JF25&amp;JH$12,База!$M:$M,0)),"-" ))</f>
        <v>120</v>
      </c>
      <c r="JJ25" s="38">
        <f>IFERROR(INDEX(База!$F:$F,MATCH(JE25&amp;JF25&amp;JH$12,INDEX(База!$A:$A,0),0)),IFERROR(INDEX(База!$F:$F,MATCH(JE25&amp;JF25&amp;JH$12,База!$M:$M,0)),"-" ))</f>
        <v>14</v>
      </c>
      <c r="JK25" s="38">
        <v>14</v>
      </c>
      <c r="JL25" s="38">
        <f>IFERROR(INDEX(База!$H:$H,MATCH(JE25&amp;JF25&amp;JH$12,INDEX(База!$A:$A,0),0)),IFERROR(INDEX(База!$H:$H,MATCH(JE25&amp;JF25&amp;JH$12,База!$M:$M,0)),"-" ))</f>
        <v>25</v>
      </c>
      <c r="JM25" s="38">
        <f t="shared" si="83"/>
        <v>39</v>
      </c>
      <c r="JN25" s="38">
        <f t="shared" si="84"/>
        <v>0</v>
      </c>
      <c r="JO25" s="38">
        <v>3</v>
      </c>
      <c r="JP25" s="52">
        <f t="shared" si="85"/>
        <v>0.32500000000000001</v>
      </c>
      <c r="JR25" s="31" t="s">
        <v>133</v>
      </c>
      <c r="JS25" s="48">
        <v>46191</v>
      </c>
      <c r="JT25" s="38" t="str">
        <f t="shared" si="86"/>
        <v>ЧТ</v>
      </c>
      <c r="JU25" s="104">
        <f>IFERROR(INDEX(База!$L:$L,MATCH(JR25&amp;JS25&amp;JU$12,INDEX(База!$A:$A,0),0)),IFERROR(INDEX(База!$L:$L,MATCH(JR25&amp;JS25&amp;JU$12,База!$M:$M,0)),"-" ))+JY25</f>
        <v>120</v>
      </c>
      <c r="JV25" s="38">
        <f>IFERROR(INDEX(База!$B:$B,MATCH(JR25&amp;JS25&amp;JU$12,INDEX(База!$A:$A,0),0)),IFERROR(INDEX(База!$B:$B,MATCH(JR25&amp;JS25&amp;JU$12,База!$M:$M,0)),"-" ))</f>
        <v>120</v>
      </c>
      <c r="JW25" s="38">
        <f>IFERROR(INDEX(База!$F:$F,MATCH(JR25&amp;JS25&amp;JU$12,INDEX(База!$A:$A,0),0)),IFERROR(INDEX(База!$F:$F,MATCH(JR25&amp;JS25&amp;JU$12,База!$M:$M,0)),"-" ))</f>
        <v>25</v>
      </c>
      <c r="JX25" s="38">
        <v>19</v>
      </c>
      <c r="JY25" s="38">
        <f>IFERROR(INDEX(База!$H:$H,MATCH(JR25&amp;JS25&amp;JU$12,INDEX(База!$A:$A,0),0)),IFERROR(INDEX(База!$H:$H,MATCH(JR25&amp;JS25&amp;JU$12,База!$M:$M,0)),"-" ))</f>
        <v>15</v>
      </c>
      <c r="JZ25" s="38">
        <f t="shared" si="87"/>
        <v>40</v>
      </c>
      <c r="KA25" s="38">
        <f t="shared" si="88"/>
        <v>6</v>
      </c>
      <c r="KB25" s="38">
        <v>2</v>
      </c>
      <c r="KC25" s="52">
        <f t="shared" si="89"/>
        <v>0.33333333333333331</v>
      </c>
      <c r="KD25" s="7"/>
      <c r="KE25" s="31" t="s">
        <v>136</v>
      </c>
      <c r="KF25" s="48">
        <v>46221</v>
      </c>
      <c r="KG25" s="38" t="str">
        <f t="shared" si="90"/>
        <v>СБ</v>
      </c>
      <c r="KH25" s="38">
        <f>IFERROR(INDEX(База!$B:$B,MATCH(KE25&amp;KF25&amp;KI$12,INDEX(База!$A:$A,0),0)),IFERROR(INDEX(База!$B:$B,MATCH(KE25&amp;KF25&amp;KI$12,База!$M:$M,0)),"-" ))</f>
        <v>33</v>
      </c>
      <c r="KI25" s="60">
        <f>IFERROR(INDEX(База!$L:$L,MATCH(KE25&amp;KF25&amp;KI$12,INDEX(База!$A:$A,0),0)),IFERROR(INDEX(База!$L:$L,MATCH(KE25&amp;KF25&amp;KI$12,База!$M:$M,0)),"-" ))</f>
        <v>33</v>
      </c>
      <c r="KJ25" s="91" t="e">
        <f>IF(KK25="AN4-Y48/Y48",IF(OR(MONTH(KF25&gt;=10),MONTH(KF25)&lt;=3),(HLOOKUP($KF$10,#REF!,MATCH(KK25,#REF!,0)+1,0)/(80+VLOOKUP($KF$10,#REF!,MATCH(MONTH(KF25),#REF!,0)+4,0))),(HLOOKUP($KF$10,#REF!,MATCH(KK25,#REF!,0)+1,0)/(75+VLOOKUP($KF$10,#REF!,MATCH(MONTH(KF25),#REF!,0)+4,0)))),IF((KK25="AN6-Y42/Y42C"),IF(OR(MONTH(KF25&gt;=10),MONTH(KF25)&lt;=3),(HLOOKUP($KF$10,#REF!,MATCH(KK25,#REF!,0)+1,0)/(80+VLOOKUP($KF$10,#REF!,MATCH(MONTH(KF25),#REF!,0)+4,0))),(HLOOKUP($KF$10,#REF!,MATCH(KK25,#REF!,0)+1,0)/(75+VLOOKUP($KF$10,#REF!,MATCH(MONTH(KF25),#REF!,0)+4,0)))),IF((KK25="AT5-Y46/Y46C"),IF(OR(MONTH(KF25&gt;=10),MONTH(KF25)&lt;=3),(HLOOKUP($KF$10,#REF!,MATCH(KK25,#REF!,0)+1,0)/(80+VLOOKUP($KF$10,#REF!,MATCH(MONTH(KF25),#REF!,0)+4,0))),(HLOOKUP($KF$10,#REF!,MATCH(KK25,#REF!,0)+1,0)/(75+VLOOKUP($KF$10,#REF!,MATCH(MONTH(KF25),#REF!,0)+4,0)))),0)))</f>
        <v>#REF!</v>
      </c>
      <c r="KK25" s="100" t="str">
        <f>IFERROR(INDEX(База!$K:$K,MATCH(KE25&amp;KF25&amp;KI$12,INDEX(База!$A:$A,0),0)),IFERROR(INDEX(База!$K:$K,MATCH(KE25&amp;KF25&amp;KI$12,База!$M:$M,0)),"-" ))</f>
        <v>AT5-Y46/Y46C</v>
      </c>
      <c r="KL25" s="38">
        <f>IFERROR(INDEX(База!$F:$F,MATCH(KE25&amp;KF25&amp;KI$12,INDEX(База!$A:$A,0),0)),IFERROR(INDEX(База!$F:$F,MATCH(KE25&amp;KF25&amp;KI$12,База!$M:$M,0)),"-" ))</f>
        <v>12</v>
      </c>
      <c r="KM25" s="38">
        <v>12</v>
      </c>
      <c r="KN25" s="38">
        <f t="shared" si="91"/>
        <v>0</v>
      </c>
      <c r="KO25" s="38">
        <v>-1</v>
      </c>
      <c r="KP25" s="52">
        <f t="shared" si="92"/>
        <v>0.36363636363636365</v>
      </c>
      <c r="KQ25" s="10"/>
      <c r="KR25" s="31" t="s">
        <v>137</v>
      </c>
      <c r="KS25" s="48">
        <v>46221</v>
      </c>
      <c r="KT25" s="38" t="str">
        <f t="shared" si="93"/>
        <v>СБ</v>
      </c>
      <c r="KU25" s="38">
        <f>IFERROR(INDEX(База!$B:$B,MATCH(KR25&amp;KS25&amp;KV$12,INDEX(База!$A:$A,0),0)),IFERROR(INDEX(База!$B:$B,MATCH(KR25&amp;KS25&amp;KV$12,База!$M:$M,0)),"-" ))</f>
        <v>37</v>
      </c>
      <c r="KV25" s="60">
        <f>IFERROR(INDEX(База!$L:$L,MATCH(KR25&amp;KS25&amp;KV$12,INDEX(База!$A:$A,0),0)),IFERROR(INDEX(База!$L:$L,MATCH(KR25&amp;KS25&amp;KV$12,База!$M:$M,0)),"-" ))</f>
        <v>37</v>
      </c>
      <c r="KW25" s="91" t="e">
        <f>IF(KK25="AN4-Y48/Y48",IF(OR(MONTH(KS25&gt;=10),MONTH(KS25)&lt;=3),(HLOOKUP($KS$10,#REF!,MATCH(KK25,#REF!,0)+1,0)/(80+VLOOKUP($KS$10,#REF!,MATCH(MONTH(KS25),#REF!,0)+4,0))),(HLOOKUP($KS$10,#REF!,MATCH(KK25,#REF!,0)+1,0)/(75+VLOOKUP($KS$10,#REF!,MATCH(MONTH(KS25),#REF!,0)+4,0)))),IF((KK25="AN6-Y42/Y42C"),IF(OR(MONTH(KS25&gt;=10),MONTH(KS25)&lt;=3),(HLOOKUP($KS$10,#REF!,MATCH(KK25,#REF!,0)+1,0)/(80+VLOOKUP($KS$10,#REF!,MATCH(MONTH(KS25),#REF!,0)+4,0))),(HLOOKUP($KS$10,#REF!,MATCH(KK25,#REF!,0)+1,0)/(75+VLOOKUP($KS$10,#REF!,MATCH(MONTH(KS25),#REF!,0)+4,0)))),IF((KK25="AT5-Y46/Y46C"),IF(OR(MONTH(KS25&gt;=10),MONTH(KS25)&lt;=3),(HLOOKUP($KS$10,#REF!,MATCH(KK25,#REF!,0)+1,0)/(80+VLOOKUP($KS$10,#REF!,MATCH(MONTH(KS25),#REF!,0)+4,0))),(HLOOKUP($KS$10,#REF!,MATCH(KK25,#REF!,0)+1,0)/(75+VLOOKUP($KS$10,#REF!,MATCH(MONTH(KS25),#REF!,0)+4,0)))),0)))</f>
        <v>#REF!</v>
      </c>
      <c r="KX25" s="38">
        <f>IFERROR(INDEX(База!$F:$F,MATCH(KR25&amp;KS25&amp;KV$12,INDEX(База!$A:$A,0),0)),IFERROR(INDEX(База!$F:$F,MATCH(KR25&amp;KS25&amp;KV$12,База!$M:$M,0)),"-" ))</f>
        <v>11</v>
      </c>
      <c r="KY25" s="38">
        <v>10</v>
      </c>
      <c r="KZ25" s="38">
        <f t="shared" si="94"/>
        <v>1</v>
      </c>
      <c r="LA25" s="38">
        <v>1</v>
      </c>
      <c r="LB25" s="52">
        <f t="shared" si="95"/>
        <v>0.29729729729729731</v>
      </c>
      <c r="LC25" s="119"/>
      <c r="LD25" s="31" t="s">
        <v>142</v>
      </c>
      <c r="LE25" s="43">
        <v>46167</v>
      </c>
      <c r="LF25" s="44" t="str">
        <f t="shared" si="96"/>
        <v>ПН</v>
      </c>
      <c r="LG25" s="44">
        <f>IFERROR(INDEX(База!$B:$B,MATCH(LD25&amp;LE25&amp;LJ$12,INDEX(База!$A:$A,0),0)),IFERROR(INDEX(База!$B:$B,MATCH(LD25&amp;LE25&amp;LJ$12,База!$M:$M,0)),"-" ))</f>
        <v>46</v>
      </c>
      <c r="LH25" s="33">
        <f t="shared" si="97"/>
        <v>22</v>
      </c>
      <c r="LI25" s="33">
        <f t="shared" si="98"/>
        <v>-1</v>
      </c>
      <c r="LJ25" s="44">
        <f>IFERROR(INDEX(База!$L:$L,MATCH(LD25&amp;LE25&amp;LJ$12,INDEX(База!$A:$A,0),0)),IFERROR(INDEX(База!$L:$L,MATCH(LD25&amp;LE25&amp;LJ$12,База!$M:$M,0)),"-" ))</f>
        <v>46</v>
      </c>
      <c r="LK25" s="79" t="str">
        <f>IF(LG25&lt;=$D$7,IFERROR(VLOOKUP(LI25,#REF!,LH25+1,0),"-"),IF(LG25&lt;=$D$8,IFERROR(VLOOKUP(LI25,#REF!,LH25+1,0),"-"),IF(LG25&lt;=$D$9,IFERROR(VLOOKUP(LI25,#REF!,LH25+1,0),"-"),0)))</f>
        <v>-</v>
      </c>
      <c r="LL25" s="44">
        <f>IFERROR(INDEX(База!$F:$F,MATCH(LD25&amp;LE25&amp;LJ$12,INDEX(База!$A:$A,0),0)),IFERROR(INDEX(База!$F:$F,MATCH(LD25&amp;LE25&amp;LJ$12,База!$M:$M,0)),"-" ))</f>
        <v>41</v>
      </c>
      <c r="LM25" s="44">
        <v>43</v>
      </c>
      <c r="LN25" s="44">
        <f t="shared" si="99"/>
        <v>-2</v>
      </c>
      <c r="LO25" s="44">
        <v>6</v>
      </c>
      <c r="LP25" s="62">
        <f t="shared" si="100"/>
        <v>0.89130434782608692</v>
      </c>
      <c r="LR25" s="31" t="s">
        <v>143</v>
      </c>
      <c r="LS25" s="43">
        <v>46167</v>
      </c>
      <c r="LT25" s="46" t="str">
        <f t="shared" si="101"/>
        <v>ПН</v>
      </c>
      <c r="LU25" s="46">
        <f>IFERROR(INDEX(База!$B:$B,MATCH(LR25&amp;LS25&amp;LV$12,INDEX(База!$A:$A,0),0)),IFERROR(INDEX(База!$B:$B,MATCH(LR25&amp;LS25&amp;LV$12,База!$M:$M,0)),"-" ))</f>
        <v>46</v>
      </c>
      <c r="LV25" s="46">
        <f>IFERROR(INDEX(База!$L:$L,MATCH(LR25&amp;LS25&amp;LV$12,INDEX(База!$A:$A,0),0)),IFERROR(INDEX(База!$L:$L,MATCH(LR25&amp;LS25&amp;LV$12,База!$M:$M,0)),"-" ))</f>
        <v>46</v>
      </c>
      <c r="LW25" s="46" t="str">
        <f>IF(LU25&lt;=$D$7,IFERROR(VLOOKUP(LI25,#REF!,LH25+1,0),"-"),IF(LU25&lt;=$D$8,IFERROR(VLOOKUP(LI25,#REF!,LH25+1,0),"-"),IF(LU25&lt;=$D$9,IFERROR(VLOOKUP(LI25,#REF!,LH25+1,0),"-"),0)))</f>
        <v>-</v>
      </c>
      <c r="LX25" s="46">
        <f>IFERROR(INDEX(База!$F:$F,MATCH(LR25&amp;LS25&amp;LV$12,INDEX(База!$A:$A,0),0)),IFERROR(INDEX(База!$F:$F,MATCH(LR25&amp;LS25&amp;LV$12,База!$M:$M,0)),"-" ))</f>
        <v>30</v>
      </c>
      <c r="LY25" s="46">
        <v>25</v>
      </c>
      <c r="LZ25" s="46">
        <f t="shared" si="102"/>
        <v>5</v>
      </c>
      <c r="MA25" s="46">
        <v>9</v>
      </c>
      <c r="MB25" s="62">
        <f t="shared" si="103"/>
        <v>0.65217391304347827</v>
      </c>
      <c r="MD25" s="11"/>
      <c r="MY25" s="6"/>
      <c r="MZ25" s="6"/>
      <c r="NA25" s="7"/>
      <c r="NB25" s="7"/>
      <c r="NC25" s="7"/>
      <c r="ND25" s="7"/>
      <c r="NE25" s="7"/>
      <c r="NF25" s="7"/>
      <c r="NG25" s="7"/>
      <c r="NH25" s="7"/>
      <c r="NI25" s="7"/>
      <c r="NJ25" s="7"/>
      <c r="NK25" s="7"/>
      <c r="NL25" s="7"/>
      <c r="NM25" s="7"/>
      <c r="NN25" s="7"/>
      <c r="NO25" s="7"/>
      <c r="NP25" s="7"/>
      <c r="NQ25" s="7"/>
      <c r="NR25" s="7"/>
      <c r="NS25" s="7"/>
      <c r="NT25" s="7"/>
      <c r="NU25" s="11"/>
      <c r="NV25" s="31" t="s">
        <v>124</v>
      </c>
      <c r="NW25" s="37">
        <v>46225</v>
      </c>
      <c r="NX25" s="38" t="str">
        <f t="shared" si="113"/>
        <v>СР</v>
      </c>
      <c r="NY25" s="38">
        <f>IFERROR(INDEX(База!$B:$B,MATCH(NV25&amp;NW25&amp;NZ$12,INDEX(База!$A:$A,0),0)),IFERROR(INDEX(База!$B:$B,MATCH(NV25&amp;NW25&amp;NZ$12,База!$M:$M,0)),"-" ))</f>
        <v>35</v>
      </c>
      <c r="NZ25" s="41">
        <f>IFERROR(INDEX(База!$L:$L,MATCH(NV25&amp;NW25&amp;NZ$12,INDEX(База!$A:$A,0),0)),IFERROR(INDEX(База!$L:$L,MATCH(NV25&amp;NW25&amp;NZ$12,База!$M:$M,0)),"-" ))</f>
        <v>35</v>
      </c>
      <c r="OA25" s="38">
        <f>IFERROR(IF(OB25="AN4-Y48/Y48",IF(OR(MONTH(NW25&gt;=10),MONTH(NW25)&lt;=3),(HLOOKUP($NW$10,#REF!,MATCH(OB25,#REF!,0)+1,0)/(80+VLOOKUP($NW$10,#REF!,MATCH(MONTH(NW25),#REF!,0)+4,0))),(HLOOKUP($NW$10,#REF!,MATCH(OB25,#REF!,0)+1,0)/(75+VLOOKUP($NW$10,#REF!,MATCH(MONTH(NW25),#REF!,0)+4,0)))),IF((OB25="AN6-Y42/Y42C"),IF(OR(MONTH(NW25&gt;=10),MONTH(NW25)&lt;=3),(HLOOKUP($NW$10,#REF!,MATCH(OB25,#REF!,0)+1,0)/(80+VLOOKUP($NW$10,#REF!,MATCH(MONTH(NW25),#REF!,0)+4,0))),(HLOOKUP($NW$10,#REF!,MATCH(OB25,#REF!,0)+1,0)/(75+VLOOKUP($NW$10,#REF!,MATCH(MONTH(NW25),#REF!,0)+4,0)))),IF((OB25="AT5-Y46/Y46C"),IF(OR(MONTH(NW25&gt;=10),MONTH(NW25)&lt;=3),(HLOOKUP($NW$10,#REF!,MATCH(OB25,#REF!,0)+1,0)/(80+VLOOKUP($NW$10,#REF!,MATCH(MONTH(NW25),#REF!,0)+4,0))),(HLOOKUP($NW$10,#REF!,MATCH(OB25,#REF!,0)+1,0)/(75+VLOOKUP($NW$10,#REF!,MATCH(MONTH(NW25),#REF!,0)+4,0)))),0))),NY25)</f>
        <v>35</v>
      </c>
      <c r="OB25" s="85" t="str">
        <f>IFERROR(INDEX(База!$K:$K,MATCH(NV25&amp;NW25&amp;NZ$12,INDEX(База!$A:$A,0),0)),IFERROR(INDEX(База!$K:$K,MATCH(NV25&amp;NW25&amp;NZ$12,База!$M:$M,0)),"-" ))</f>
        <v>AT5-Y46/Y46C</v>
      </c>
      <c r="OC25" s="38">
        <f>IFERROR(INDEX(База!$F:$F,MATCH(NV25&amp;NW25&amp;NZ$12,INDEX(База!$A:$A,0),0)),IFERROR(INDEX(База!$F:$F,MATCH(NV25&amp;NW25&amp;NZ$12,База!$M:$M,0)),"-" ))</f>
        <v>20</v>
      </c>
      <c r="OD25" s="38">
        <v>20</v>
      </c>
      <c r="OE25" s="38">
        <f t="shared" si="114"/>
        <v>0</v>
      </c>
      <c r="OF25" s="38">
        <v>0</v>
      </c>
      <c r="OG25" s="52">
        <f t="shared" si="115"/>
        <v>0.5714285714285714</v>
      </c>
      <c r="OH25" s="11"/>
      <c r="OI25" s="31" t="s">
        <v>125</v>
      </c>
      <c r="OJ25" s="37">
        <f t="shared" si="116"/>
        <v>46225</v>
      </c>
      <c r="OK25" s="38" t="str">
        <f t="shared" si="117"/>
        <v>СР</v>
      </c>
      <c r="OL25" s="38">
        <f>IFERROR(INDEX(База!$B:$B,MATCH(OI25&amp;OJ25&amp;OM$12,INDEX(База!$A:$A,0),0)),IFERROR(INDEX(База!$B:$B,MATCH(OI25&amp;OJ25&amp;OM$12,База!$M:$M,0)),"-" ))</f>
        <v>35</v>
      </c>
      <c r="OM25" s="41">
        <f>IFERROR(INDEX(База!$L:$L,MATCH(OI25&amp;OJ25&amp;OM$12,INDEX(База!$A:$A,0),0)),IFERROR(INDEX(База!$L:$L,MATCH(OI25&amp;OJ25&amp;OM$12,База!$M:$M,0)),"-" ))</f>
        <v>35</v>
      </c>
      <c r="ON25" s="38">
        <f>IFERROR(IF(OB25="AN4-Y48/Y48",IF(OR(MONTH(OJ25&gt;=10),MONTH(OJ25)&lt;=3),(HLOOKUP($OJ$10,#REF!,MATCH(OB25,#REF!,0)+1,0)/(80+VLOOKUP($OJ$10,#REF!,MATCH(MONTH(OJ25),#REF!,0)+4,0))),(HLOOKUP($OJ$10,#REF!,MATCH(OB25,#REF!,0)+1,0)/(75+VLOOKUP($OJ$10,#REF!,MATCH(MONTH(OJ25),#REF!,0)+4,0)))),IF((OB25="AN6-Y42/Y42C"),IF(OR(MONTH(OJ25&gt;=10),MONTH(OJ25)&lt;=3),(HLOOKUP($OJ$10,#REF!,MATCH(OB25,#REF!,0)+1,0)/(80+VLOOKUP($OJ$10,#REF!,MATCH(MONTH(OJ25),#REF!,0)+4,0))),(HLOOKUP($OJ$10,#REF!,MATCH(OB25,#REF!,0)+1,0)/(75+VLOOKUP($OJ$10,#REF!,MATCH(MONTH(OJ25),#REF!,0)+4,0)))),IF((OB25="AT5-Y46/Y46C"),IF(OR(MONTH(OJ25&gt;=10),MONTH(OJ25)&lt;=3),(HLOOKUP($OJ$10,#REF!,MATCH(OB25,#REF!,0)+1,0)/(80+VLOOKUP($OJ$10,#REF!,MATCH(MONTH(OJ25),#REF!,0)+4,0))),(HLOOKUP($OJ$10,#REF!,MATCH(OB25,#REF!,0)+1,0)/(75+VLOOKUP($OJ$10,#REF!,MATCH(MONTH(OJ25),#REF!,0)+4,0)))),0))),OL25)</f>
        <v>35</v>
      </c>
      <c r="OO25" s="38">
        <f>IFERROR(INDEX(База!$F:$F,MATCH(OI25&amp;OJ25&amp;OM$12,INDEX(База!$A:$A,0),0)),IFERROR(INDEX(База!$F:$F,MATCH(OI25&amp;OJ25&amp;OM$12,База!$M:$M,0)),"-" ))</f>
        <v>35</v>
      </c>
      <c r="OP25" s="38">
        <v>35</v>
      </c>
      <c r="OQ25" s="38">
        <f t="shared" si="118"/>
        <v>0</v>
      </c>
      <c r="OR25" s="38">
        <v>0</v>
      </c>
      <c r="OS25" s="52">
        <f t="shared" si="119"/>
        <v>1</v>
      </c>
      <c r="OU25" s="31" t="s">
        <v>309</v>
      </c>
      <c r="OV25" s="43">
        <v>46240</v>
      </c>
      <c r="OW25" s="46" t="str">
        <f t="shared" si="127"/>
        <v>ЧТ</v>
      </c>
      <c r="OX25" s="46">
        <f>IFERROR(INDEX(База!$B:$B,MATCH(OU25&amp;OV25&amp;OY$12,INDEX(База!$A:$A,0),0)),IFERROR(INDEX(База!$B:$B,MATCH(OU25&amp;OV25&amp;OY$12,База!$M:$M,0)),"-" ))</f>
        <v>36</v>
      </c>
      <c r="OY25" s="46">
        <f>IFERROR(INDEX(База!$L:$L,MATCH(OU25&amp;OV25&amp;OY$12,INDEX(База!$A:$A,0),0)),IFERROR(INDEX(База!$L:$L,MATCH(OU25&amp;OV25&amp;OY$12,База!$M:$M,0)),"-" ))</f>
        <v>36</v>
      </c>
      <c r="OZ25" s="46">
        <f>IFERROR(INDEX(База!$F:$F,MATCH(OU25&amp;OV25&amp;OY$12,INDEX(База!$A:$A,0),0)),IFERROR(INDEX(База!$F:$F,MATCH(OU25&amp;OV25&amp;OY$12,База!$M:$M,0)),"-" ))</f>
        <v>15</v>
      </c>
      <c r="PA25" s="46">
        <v>15</v>
      </c>
      <c r="PB25" s="46">
        <f t="shared" si="128"/>
        <v>0</v>
      </c>
      <c r="PC25" s="46">
        <v>1</v>
      </c>
      <c r="PD25" s="62">
        <f t="shared" si="129"/>
        <v>0.41666666666666669</v>
      </c>
      <c r="PE25" s="6"/>
      <c r="PF25" s="31" t="s">
        <v>312</v>
      </c>
      <c r="PG25" s="43">
        <v>46240</v>
      </c>
      <c r="PH25" s="46" t="str">
        <f t="shared" si="130"/>
        <v>ЧТ</v>
      </c>
      <c r="PI25" s="46">
        <f>IFERROR(INDEX(База!$B:$B,MATCH(PF25&amp;PG25&amp;PJ$12,INDEX(База!$A:$A,0),0)),IFERROR(INDEX(База!$B:$B,MATCH(PF25&amp;PG25&amp;PJ$12,База!$M:$M,0)),"-" ))</f>
        <v>38</v>
      </c>
      <c r="PJ25" s="46">
        <f>IFERROR(INDEX(База!$L:$L,MATCH(PF25&amp;PG25&amp;PJ$12,INDEX(База!$A:$A,0),0)),IFERROR(INDEX(База!$L:$L,MATCH(PF25&amp;PG25&amp;PJ$12,База!$M:$M,0)),"-" ))</f>
        <v>38</v>
      </c>
      <c r="PK25" s="46">
        <f>IFERROR(INDEX(База!$F:$F,MATCH(PF25&amp;PG25&amp;PJ$12,INDEX(База!$A:$A,0),0)),IFERROR(INDEX(База!$F:$F,MATCH(PF25&amp;PG25&amp;PJ$12,База!$M:$M,0)),"-" ))</f>
        <v>4</v>
      </c>
      <c r="PL25" s="46">
        <v>4</v>
      </c>
      <c r="PM25" s="46">
        <f t="shared" si="131"/>
        <v>0</v>
      </c>
      <c r="PN25" s="46">
        <v>0</v>
      </c>
      <c r="PO25" s="62">
        <f t="shared" si="132"/>
        <v>0.10526315789473684</v>
      </c>
      <c r="PQ25" s="31" t="s">
        <v>329</v>
      </c>
      <c r="PR25" s="43">
        <v>46226</v>
      </c>
      <c r="PS25" s="46" t="str">
        <f t="shared" si="120"/>
        <v>ЧТ</v>
      </c>
      <c r="PT25" s="46">
        <f>IFERROR(INDEX(База!$B:$B,MATCH(PQ25&amp;PR25&amp;PU$12,INDEX(База!$A:$A,0),0)),IFERROR(INDEX(База!$B:$B,MATCH(PQ25&amp;PR25&amp;PU$12,База!$M:$M,0)),"-" ))</f>
        <v>40</v>
      </c>
      <c r="PU25" s="46">
        <f>IFERROR(INDEX(База!$L:$L,MATCH(PQ25&amp;PR25&amp;PU$12,INDEX(База!$A:$A,0),0)),IFERROR(INDEX(База!$L:$L,MATCH(PQ25&amp;PR25&amp;PU$12,База!$M:$M,0)),"-" ))</f>
        <v>40</v>
      </c>
      <c r="PV25" s="46">
        <f>IFERROR(INDEX(База!$F:$F,MATCH(PQ25&amp;PR25&amp;PU$12,INDEX(База!$A:$A,0),0)),IFERROR(INDEX(База!$F:$F,MATCH(PQ25&amp;PR25&amp;OY$12,База!$M:$M,0)),"-" ))</f>
        <v>11</v>
      </c>
      <c r="PW25" s="46">
        <v>11</v>
      </c>
      <c r="PX25" s="46">
        <f t="shared" si="121"/>
        <v>0</v>
      </c>
      <c r="PY25" s="46">
        <v>4</v>
      </c>
      <c r="PZ25" s="62">
        <f t="shared" si="122"/>
        <v>0.27500000000000002</v>
      </c>
      <c r="QA25" s="11"/>
      <c r="QB25" s="31" t="s">
        <v>332</v>
      </c>
      <c r="QC25" s="43">
        <v>46227</v>
      </c>
      <c r="QD25" s="46" t="str">
        <f t="shared" si="123"/>
        <v>ПТ</v>
      </c>
      <c r="QE25" s="46">
        <f>IFERROR(INDEX(База!$B:$B,MATCH(QB25&amp;QC25&amp;QF$12,INDEX(База!$A:$A,0),0)),IFERROR(INDEX(База!$B:$B,MATCH(QB25&amp;QC25&amp;QF$12,База!$M:$M,0)),"-" ))</f>
        <v>43</v>
      </c>
      <c r="QF25" s="46">
        <f>IFERROR(INDEX(База!$L:$L,MATCH(QB25&amp;QC25&amp;QF$12,INDEX(База!$A:$A,0),0)),IFERROR(INDEX(База!$L:$L,MATCH(QB25&amp;QC25&amp;QF$12,База!$M:$M,0)),"-" ))</f>
        <v>43</v>
      </c>
      <c r="QG25" s="46">
        <f>IFERROR(INDEX(База!$F:$F,MATCH(QB25&amp;QC25&amp;QF$12,INDEX(База!$A:$A,0),0)),IFERROR(INDEX(База!$F:$F,MATCH(QB25&amp;QC25&amp;PJ$12,База!$M:$M,0)),"-" ))</f>
        <v>4</v>
      </c>
      <c r="QH25" s="46">
        <v>4</v>
      </c>
      <c r="QI25" s="46">
        <f t="shared" si="124"/>
        <v>0</v>
      </c>
      <c r="QJ25" s="46">
        <v>0</v>
      </c>
      <c r="QK25" s="62">
        <f t="shared" si="125"/>
        <v>9.3023255813953487E-2</v>
      </c>
      <c r="QL25" s="10"/>
    </row>
    <row r="26" spans="1:454" ht="12.75" customHeight="1" x14ac:dyDescent="0.25">
      <c r="A26" s="31" t="s">
        <v>78</v>
      </c>
      <c r="B26" s="85" t="s">
        <v>80</v>
      </c>
      <c r="C26" s="48">
        <v>46182</v>
      </c>
      <c r="D26" s="60" t="str">
        <f t="shared" si="0"/>
        <v>ВТ</v>
      </c>
      <c r="E26" s="60">
        <f>IFERROR(INDEX(База!$B:$B,MATCH(B26&amp;C26&amp;$F$12,INDEX(База!$A:$A,0),0)),IFERROR(INDEX(База!$B:$B,MATCH(B26&amp;C26&amp;$F$12,База!$M:$M,0)),"-" ))</f>
        <v>46</v>
      </c>
      <c r="F26" s="46">
        <f>IFERROR(INDEX(База!$L:$L,MATCH(B26&amp;C26&amp;$F$12,INDEX(База!$A:$A,0),0)),IFERROR(INDEX(База!$L:$L,MATCH(B26&amp;C26&amp;$F$12,База!$M:$M,0)),"-" ))</f>
        <v>44</v>
      </c>
      <c r="G26" s="50">
        <f t="shared" si="1"/>
        <v>14</v>
      </c>
      <c r="H26" s="50">
        <f t="shared" si="2"/>
        <v>15</v>
      </c>
      <c r="I26" s="11">
        <f t="shared" si="3"/>
        <v>24</v>
      </c>
      <c r="J26" s="60" t="str">
        <f>IF(E26&lt;=$D$7,IFERROR(VLOOKUP(G26,#REF!,I26+1,0),"-"),IF(E26&lt;=$D$8,IFERROR(VLOOKUP(G26,#REF!,I26+1,0),"-"),IF(E26&lt;=$D$9,IFERROR(VLOOKUP(G26,#REF!,I26+1,0),"-"))))</f>
        <v>-</v>
      </c>
      <c r="K26" s="60">
        <f>IFERROR(INDEX(База!$F:$F,MATCH(B26&amp;C26&amp;$F$12,INDEX(База!$A:$A,0),0)),IFERROR(INDEX(База!$F:$F,MATCH(B26&amp;C26&amp;$F$12,База!$M:$M,0)),"-" ))</f>
        <v>27</v>
      </c>
      <c r="L26" s="38">
        <v>27</v>
      </c>
      <c r="M26" s="60">
        <f t="shared" si="4"/>
        <v>0</v>
      </c>
      <c r="N26" s="38">
        <v>0</v>
      </c>
      <c r="O26" s="52">
        <f t="shared" si="5"/>
        <v>0.61363636363636365</v>
      </c>
      <c r="P26" s="11"/>
      <c r="Q26" s="64" t="s">
        <v>81</v>
      </c>
      <c r="R26" s="48">
        <f t="shared" si="6"/>
        <v>46183</v>
      </c>
      <c r="S26" s="61" t="str">
        <f t="shared" si="7"/>
        <v>СР</v>
      </c>
      <c r="T26" s="61">
        <f>IFERROR(INDEX(База!$B:$B,MATCH(Q26&amp;R26&amp;$U$12,INDEX(База!$A:$A,0),0)),IFERROR(INDEX(База!$B:$B,MATCH(Q26&amp;R26&amp;$U$12,База!$M:$M,0)),"-" ))</f>
        <v>46</v>
      </c>
      <c r="U26" s="46">
        <f>IFERROR(INDEX(База!$L:$L,MATCH(Q26&amp;R26&amp;$U$12,INDEX(База!$A:$A,0),0)),IFERROR(INDEX(База!$L:$L,MATCH(Q26&amp;R26&amp;$U$12,База!$M:$M,0)),"-" ))</f>
        <v>44</v>
      </c>
      <c r="V26" s="61" t="str">
        <f>IF(E26&lt;=$D$7,IFERROR(VLOOKUP(H26,#REF!,I26+1,0),"-"),IF(E26&lt;=$D$8,IFERROR(VLOOKUP(H26,#REF!,I26+1,0),"-"),IF(E26&lt;=$D$9,IFERROR(VLOOKUP(H26,#REF!,I26+1,0),"-"),0)))</f>
        <v>-</v>
      </c>
      <c r="W26" s="61">
        <f>IFERROR(INDEX(База!$F:$F,MATCH(Q26&amp;R26&amp;$U$12,INDEX(База!$A:$A,0),0)),IFERROR(INDEX(База!$F:$F,MATCH(Q26&amp;R26&amp;$U$12,База!$M:$M,0)),"-" ))</f>
        <v>26</v>
      </c>
      <c r="X26" s="38">
        <v>21</v>
      </c>
      <c r="Y26" s="38">
        <f t="shared" si="8"/>
        <v>5</v>
      </c>
      <c r="Z26" s="38">
        <v>4</v>
      </c>
      <c r="AA26" s="52">
        <f t="shared" si="9"/>
        <v>0.59090909090909094</v>
      </c>
      <c r="AB26" s="118"/>
      <c r="AC26" s="64" t="s">
        <v>82</v>
      </c>
      <c r="AD26" s="48">
        <v>46182</v>
      </c>
      <c r="AE26" s="38" t="str">
        <f t="shared" si="10"/>
        <v>ВТ</v>
      </c>
      <c r="AF26" s="38">
        <f>IFERROR(INDEX(База!$B:$B,MATCH(AC26&amp;AD26&amp;AG$12,INDEX(База!$A:$A,0),0)),IFERROR(INDEX(База!$B:$B,MATCH(AC26&amp;AD26&amp;AG$12,База!$M:$M,0)),"-" ))</f>
        <v>46</v>
      </c>
      <c r="AG26" s="46">
        <f>IFERROR(INDEX(База!$L:$L,MATCH(AC26&amp;AD26&amp;AG$12,INDEX(База!$A:$A,0),0)),IFERROR(INDEX(База!$L:$L,MATCH(AC26&amp;AD26&amp;AG$12,База!$M:$M,0)),"-" ))</f>
        <v>45</v>
      </c>
      <c r="AH26" s="38">
        <f>IFERROR(INDEX(База!$F:$F,MATCH(AC26&amp;AD26&amp;AG$12,INDEX(База!$A:$A,0),0)),IFERROR(INDEX(База!$F:$F,MATCH(AC26&amp;AD26&amp;AG$12,База!$M:$M,0)),"-" ))</f>
        <v>22</v>
      </c>
      <c r="AI26" s="38">
        <v>21</v>
      </c>
      <c r="AJ26" s="38">
        <f t="shared" si="11"/>
        <v>1</v>
      </c>
      <c r="AK26" s="38">
        <v>0</v>
      </c>
      <c r="AL26" s="52">
        <f t="shared" si="12"/>
        <v>0.48888888888888887</v>
      </c>
      <c r="AN26" s="64" t="s">
        <v>83</v>
      </c>
      <c r="AO26" s="48">
        <f t="shared" si="13"/>
        <v>46183</v>
      </c>
      <c r="AP26" s="38" t="str">
        <f t="shared" si="14"/>
        <v>СР</v>
      </c>
      <c r="AQ26" s="38">
        <f>IFERROR(INDEX(База!$B:$B,MATCH(AN26&amp;AO26&amp;AR$12,INDEX(База!$A:$A,0),0)),IFERROR(INDEX(База!$B:$B,MATCH(AN26&amp;AO26&amp;AR$12,База!$M:$M,0)),"-" ))</f>
        <v>46</v>
      </c>
      <c r="AR26" s="60">
        <f>IFERROR(INDEX(База!$L:$L,MATCH(AN26&amp;AO26&amp;AR$12,INDEX(База!$A:$A,0),0)),IFERROR(INDEX(База!$L:$L,MATCH(AN26&amp;AO26&amp;AR$12,База!$M:$M,0)),"-" ))</f>
        <v>45</v>
      </c>
      <c r="AS26" s="38">
        <f>IFERROR(INDEX(База!$F:$F,MATCH(AN26&amp;AO26&amp;AR$12,INDEX(База!$A:$A,0),0)),IFERROR(INDEX(База!$F:$F,MATCH(AN26&amp;AO26&amp;AR$12,База!$M:$M,0)),"-" ))</f>
        <v>14</v>
      </c>
      <c r="AT26" s="38">
        <v>14</v>
      </c>
      <c r="AU26" s="38">
        <f t="shared" si="15"/>
        <v>0</v>
      </c>
      <c r="AV26" s="38">
        <v>0</v>
      </c>
      <c r="AW26" s="52">
        <f t="shared" si="16"/>
        <v>0.31111111111111112</v>
      </c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74"/>
      <c r="BU26" s="31" t="s">
        <v>92</v>
      </c>
      <c r="BV26" s="45">
        <v>46180</v>
      </c>
      <c r="BW26" s="58" t="str">
        <f t="shared" si="23"/>
        <v>ВС</v>
      </c>
      <c r="BX26" s="58">
        <f>IFERROR(INDEX(База!$B:$B,MATCH(BU26&amp;BV26&amp;BY$12,INDEX(База!$A:$A,0),0)),IFERROR(INDEX(База!$B:$B,MATCH(BU26&amp;BV26&amp;BY$12,База!$M:$M,0)),"-" ))</f>
        <v>70</v>
      </c>
      <c r="BY26" s="58">
        <f>IFERROR(INDEX(База!$L:$L,MATCH(BU26&amp;BV26&amp;BY$12,INDEX(База!$A:$A,0),0)),IFERROR(INDEX(База!$L:$L,MATCH(BU26&amp;BV26&amp;BY$12,База!$M:$M,0)),"-" ))</f>
        <v>70</v>
      </c>
      <c r="BZ26" s="58" t="str">
        <f>IF(BX26&lt;=$D$7,IFERROR(VLOOKUP(CA26,#REF!,CB26+1,0),"-"),IF(BX26&lt;=$D$8,IFERROR(VLOOKUP(CA26,#REF!,CB26+1,0),"-"),IF(BX26&lt;=$D$9,IFERROR(VLOOKUP(CA26,#REF!,CB26+1,0),"-"),0)))</f>
        <v>-</v>
      </c>
      <c r="CA26" s="58">
        <f t="shared" si="24"/>
        <v>12</v>
      </c>
      <c r="CB26" s="58">
        <f t="shared" si="25"/>
        <v>23</v>
      </c>
      <c r="CC26" s="58">
        <f>IFERROR(INDEX(База!$F:$F,MATCH(BU26&amp;BV26&amp;BY$12,INDEX(База!$A:$A,0),0)),IFERROR(INDEX(База!$F:$F,MATCH(BU26&amp;BV26&amp;BY$12,База!$M:$M,0)),"-" ))</f>
        <v>17</v>
      </c>
      <c r="CD26" s="38">
        <v>14</v>
      </c>
      <c r="CE26" s="58">
        <f t="shared" si="26"/>
        <v>3</v>
      </c>
      <c r="CF26" s="38">
        <v>1</v>
      </c>
      <c r="CG26" s="52">
        <f t="shared" si="27"/>
        <v>0.24285714285714285</v>
      </c>
      <c r="CI26" s="31" t="s">
        <v>93</v>
      </c>
      <c r="CJ26" s="48">
        <f t="shared" si="28"/>
        <v>46180</v>
      </c>
      <c r="CK26" s="60" t="str">
        <f t="shared" si="29"/>
        <v>ВС</v>
      </c>
      <c r="CL26" s="38">
        <f>IFERROR(INDEX(База!$B:$B,MATCH(CI26&amp;CJ26&amp;CM$12,INDEX(База!$A:$A,0),0)),IFERROR(INDEX(База!$B:$B,MATCH(CI26&amp;CJ26&amp;CM$12,База!$M:$M,0)),"-" ))</f>
        <v>70</v>
      </c>
      <c r="CM26" s="46">
        <f>IFERROR(INDEX(База!$L:$L,MATCH(CI26&amp;CJ26&amp;CM$12,INDEX(База!$A:$A,0),0)),IFERROR(INDEX(База!$L:$L,MATCH(CI26&amp;CJ26&amp;CM$12,База!$M:$M,0)),"-" ))</f>
        <v>70</v>
      </c>
      <c r="CN26" s="60" t="str">
        <f>IF(BX26&lt;=$D$7,IFERROR(VLOOKUP(CA26,#REF!,CB26+1,0),"-"),IF(BX26&lt;=$D$8,IFERROR(VLOOKUP(CA26,#REF!,CB26+1,0),"-"),IF(BX26&lt;=$D$9,IFERROR(VLOOKUP(CA26,#REF!,CB26+1,0),"-"),0)))</f>
        <v>-</v>
      </c>
      <c r="CO26" s="38">
        <f>IFERROR(INDEX(База!$F:$F,MATCH(CI26&amp;CJ26&amp;CM$12,INDEX(База!$A:$A,0),0)),IFERROR(INDEX(База!$F:$F,MATCH(CI26&amp;CJ26&amp;CM$12,База!$M:$M,0)),"-" ))</f>
        <v>41</v>
      </c>
      <c r="CP26" s="38">
        <v>38</v>
      </c>
      <c r="CQ26" s="38">
        <f t="shared" si="30"/>
        <v>3</v>
      </c>
      <c r="CR26" s="38">
        <v>1</v>
      </c>
      <c r="CS26" s="52">
        <f t="shared" si="31"/>
        <v>0.58571428571428574</v>
      </c>
      <c r="CT26" s="7"/>
      <c r="CU26" s="31" t="s">
        <v>138</v>
      </c>
      <c r="CV26" s="48">
        <v>46180</v>
      </c>
      <c r="CW26" s="60" t="str">
        <f t="shared" si="32"/>
        <v>ВС</v>
      </c>
      <c r="CX26" s="60">
        <f>IFERROR(INDEX(База!$B:$B,MATCH(CU26&amp;CV26&amp;CY$12,INDEX(База!$A:$A,0),0)),IFERROR(INDEX(База!$B:$B,MATCH(CU26&amp;CV26&amp;CY$12,База!$M:$M,0)),"-" ))</f>
        <v>70</v>
      </c>
      <c r="CY26" s="60">
        <f>IFERROR(INDEX(База!$L:$L,MATCH(CU26&amp;CV26&amp;CY$12,INDEX(База!$A:$A,0),0)),IFERROR(INDEX(База!$L:$L,MATCH(CU26&amp;CV26&amp;CY$12,База!$M:$M,0)),"-" ))</f>
        <v>70</v>
      </c>
      <c r="CZ26" s="60">
        <f>IFERROR(INDEX(База!$F:$F,MATCH(CU26&amp;CV26&amp;CY$12,INDEX(База!$A:$A,0),0)),IFERROR(INDEX(База!$F:$F,MATCH(CU26&amp;CV26&amp;CY$12,База!$M:$M,0)),"-" ))</f>
        <v>23</v>
      </c>
      <c r="DA26" s="60">
        <v>21</v>
      </c>
      <c r="DB26" s="60">
        <f t="shared" si="33"/>
        <v>2</v>
      </c>
      <c r="DC26" s="60">
        <v>5</v>
      </c>
      <c r="DD26" s="52">
        <f t="shared" si="34"/>
        <v>0.32857142857142857</v>
      </c>
      <c r="DF26" s="31" t="s">
        <v>139</v>
      </c>
      <c r="DG26" s="48">
        <f t="shared" si="35"/>
        <v>46180</v>
      </c>
      <c r="DH26" s="60" t="str">
        <f t="shared" si="36"/>
        <v>ВС</v>
      </c>
      <c r="DI26" s="60">
        <f>IFERROR(INDEX(База!$B:$B,MATCH(DF26&amp;DG26&amp;DJ$12,INDEX(База!$A:$A,0),0)),IFERROR(INDEX(База!$B:$B,MATCH(DF26&amp;DG26&amp;DJ$12,База!$M:$M,0)),"-" ))</f>
        <v>70</v>
      </c>
      <c r="DJ26" s="46">
        <f>IFERROR(INDEX(База!$L:$L,MATCH(DF26&amp;DG26&amp;DJ$12,INDEX(База!$A:$A,0),0)),IFERROR(INDEX(База!$L:$L,MATCH(DF26&amp;DG26&amp;DJ$12,База!$M:$M,0)),"-" ))</f>
        <v>70</v>
      </c>
      <c r="DK26" s="60">
        <f>IFERROR(INDEX(База!$F:$F,MATCH(DF26&amp;DG26&amp;DJ$12,INDEX(База!$A:$A,0),0)),IFERROR(INDEX(База!$F:$F,MATCH(DF26&amp;DG26&amp;DJ$12,База!$M:$M,0)),"-" ))</f>
        <v>66</v>
      </c>
      <c r="DL26" s="60">
        <v>61</v>
      </c>
      <c r="DM26" s="60">
        <f t="shared" si="37"/>
        <v>5</v>
      </c>
      <c r="DN26" s="60">
        <v>12</v>
      </c>
      <c r="DO26" s="52">
        <f t="shared" si="38"/>
        <v>0.94285714285714284</v>
      </c>
      <c r="DP26" s="7"/>
      <c r="DQ26" s="31" t="s">
        <v>84</v>
      </c>
      <c r="DR26" s="45">
        <v>46179</v>
      </c>
      <c r="DS26" s="44" t="str">
        <f t="shared" si="39"/>
        <v>СБ</v>
      </c>
      <c r="DT26" s="44">
        <f>IFERROR(INDEX(База!$B:$B,MATCH(DQ26&amp;DR26&amp;DU$12,INDEX(База!$A:$A,0),0)),IFERROR(INDEX(База!$B:$B,MATCH(DQ26&amp;DR26&amp;DU$12,База!$M:$M,0)),"-" ))</f>
        <v>46</v>
      </c>
      <c r="DU26" s="46">
        <f>IFERROR(INDEX(База!$L:$L,MATCH(DQ26&amp;DR26&amp;DU$12,INDEX(База!$A:$A,0),0)),IFERROR(INDEX(База!$L:$L,MATCH(DQ26&amp;DR26&amp;DU$12,База!$M:$M,0)),"-" ))</f>
        <v>44</v>
      </c>
      <c r="DV26" s="44">
        <f>IFERROR(INDEX(База!$F:$F,MATCH(DQ26&amp;DR26&amp;DU$12,INDEX(База!$A:$A,0),0)),IFERROR(INDEX(База!$F:$F,MATCH(DQ26&amp;DR26&amp;DU$12,База!$M:$M,0)),"-" ))</f>
        <v>15</v>
      </c>
      <c r="DW26" s="44">
        <v>16</v>
      </c>
      <c r="DX26" s="44">
        <f t="shared" si="40"/>
        <v>-1</v>
      </c>
      <c r="DY26" s="44">
        <v>0</v>
      </c>
      <c r="DZ26" s="62">
        <f t="shared" si="41"/>
        <v>0.34090909090909088</v>
      </c>
      <c r="EA26" s="7"/>
      <c r="EB26" s="31" t="s">
        <v>85</v>
      </c>
      <c r="EC26" s="45">
        <f t="shared" si="42"/>
        <v>46179</v>
      </c>
      <c r="ED26" s="44" t="str">
        <f t="shared" si="43"/>
        <v>СБ</v>
      </c>
      <c r="EE26" s="44">
        <f>IFERROR(INDEX(База!$B:$B,MATCH(EB26&amp;EC26&amp;EF$12,INDEX(База!$A:$A,0),0)),IFERROR(INDEX(База!$B:$B,MATCH(EB26&amp;EC26&amp;EF$12,База!$M:$M,0)),"-" ))</f>
        <v>46</v>
      </c>
      <c r="EF26" s="46">
        <f>IFERROR(INDEX(База!$L:$L,MATCH(EB26&amp;EC26&amp;EF$12,INDEX(База!$A:$A,0),0)),IFERROR(INDEX(База!$L:$L,MATCH(EB26&amp;EC26&amp;EF$12,База!$M:$M,0)),"-" ))</f>
        <v>44</v>
      </c>
      <c r="EG26" s="44">
        <f>IFERROR(INDEX(База!$F:$F,MATCH(EB26&amp;EC26&amp;EF$12,INDEX(База!$A:$A,0),0)),IFERROR(INDEX(База!$F:$F,MATCH(EB26&amp;EC26&amp;EF$12,База!$M:$M,0)),"-" ))</f>
        <v>14</v>
      </c>
      <c r="EH26" s="44">
        <v>13</v>
      </c>
      <c r="EI26" s="44">
        <f t="shared" si="44"/>
        <v>1</v>
      </c>
      <c r="EJ26" s="44">
        <v>1</v>
      </c>
      <c r="EK26" s="62">
        <f t="shared" si="45"/>
        <v>0.31818181818181818</v>
      </c>
      <c r="EL26" s="119"/>
      <c r="EM26" s="85" t="s">
        <v>88</v>
      </c>
      <c r="EN26" s="48">
        <v>46172</v>
      </c>
      <c r="EO26" s="105" t="str">
        <f t="shared" si="46"/>
        <v>СБ</v>
      </c>
      <c r="EP26" s="105">
        <f>IFERROR(INDEX(База!$B:$B,MATCH(EM26&amp;EN26&amp;ET$14,INDEX(База!$A:$A,0),0)),IFERROR(INDEX(База!$B:$B,MATCH(EM26&amp;EN26&amp;ET$13,База!$M:$M,0)),"-" ))</f>
        <v>117</v>
      </c>
      <c r="EQ26" s="106" t="str">
        <f>IF(EP26&lt;=$D$7,IFERROR(VLOOKUP(ES26,#REF!,ER26+1,0),"-"),IF(EP26&lt;=$D$8,IFERROR(VLOOKUP(ES26,#REF!,ER26+1,0),"-"),IF(EP26&lt;=$D$9,IFERROR(VLOOKUP(ES26,#REF!,ER26+1,0),"-"),0)))</f>
        <v>-</v>
      </c>
      <c r="ER26" s="107">
        <f t="shared" si="47"/>
        <v>22</v>
      </c>
      <c r="ES26" s="107">
        <f t="shared" si="48"/>
        <v>4</v>
      </c>
      <c r="ET26" s="60">
        <f>IFERROR(INDEX(База!$L:$L,MATCH(EM26&amp;EN26&amp;ET$14,INDEX(База!$A:$A,0),0)),IFERROR(INDEX(База!$L:$L,MATCH(EM26&amp;EN26&amp;ET$13,База!$M:$M,0)),"-" ))</f>
        <v>115</v>
      </c>
      <c r="EU26" s="60">
        <f>IFERROR(INDEX(База!$L:$L,MATCH(FB26&amp;FC26&amp;EU$14,INDEX(База!$A:$A,0),0)),IFERROR(INDEX(База!$L:$L,MATCH(FB26&amp;FC26&amp;EU$13,База!$M:$M,0)),"-" ))</f>
        <v>115</v>
      </c>
      <c r="EV26" s="105">
        <f>IFERROR(INDEX(База!$F:$F,MATCH(EM26&amp;EN26&amp;ET$14,INDEX(База!$A:$A,0),0)),IFERROR(INDEX(База!$F:$F,MATCH(EM26&amp;EN26&amp;ET$13,База!$M:$M,0)),"-" ))</f>
        <v>64</v>
      </c>
      <c r="EW26" s="105">
        <v>58</v>
      </c>
      <c r="EX26" s="105">
        <f t="shared" si="49"/>
        <v>6</v>
      </c>
      <c r="EY26" s="105">
        <v>11</v>
      </c>
      <c r="EZ26" s="83">
        <f t="shared" si="50"/>
        <v>0.55652173913043479</v>
      </c>
      <c r="FB26" s="85" t="s">
        <v>89</v>
      </c>
      <c r="FC26" s="48">
        <v>46172</v>
      </c>
      <c r="FD26" s="105" t="str">
        <f t="shared" si="51"/>
        <v>СБ</v>
      </c>
      <c r="FE26" s="105">
        <f>IFERROR(INDEX(База!$B:$B,MATCH(FB26&amp;FC26&amp;EU$14,INDEX(База!$A:$A,0),0)),IFERROR(INDEX(База!$B:$B,MATCH(FB26&amp;FC26&amp;EU$13,База!$M:$M,0)),"-" ))</f>
        <v>117</v>
      </c>
      <c r="FF26" s="106"/>
      <c r="FG26" s="105">
        <f>IFERROR(INDEX(База!$F:$F,MATCH(FB26&amp;FC26&amp;EU$14,INDEX(База!$A:$A,0),0)),IFERROR(INDEX(База!$F:$F,MATCH(FB26&amp;FC26&amp;EU$13,База!$M:$M,0)),"-" ))</f>
        <v>45</v>
      </c>
      <c r="FH26" s="105">
        <v>40</v>
      </c>
      <c r="FI26" s="105">
        <f t="shared" si="52"/>
        <v>5</v>
      </c>
      <c r="FJ26" s="105">
        <v>4</v>
      </c>
      <c r="FK26" s="83">
        <f t="shared" si="53"/>
        <v>0.39130434782608697</v>
      </c>
      <c r="FL26" s="7"/>
      <c r="FM26" s="31" t="s">
        <v>140</v>
      </c>
      <c r="FN26" s="48">
        <v>46225</v>
      </c>
      <c r="FO26" s="108" t="str">
        <f t="shared" si="54"/>
        <v>СР</v>
      </c>
      <c r="FP26" s="105">
        <f>IFERROR(INDEX(База!$B:$B,MATCH(FM38&amp;FN26&amp;FQ$12,INDEX(База!$A:$A,0),0)),IFERROR(INDEX(База!$B:$B,MATCH(FM38&amp;FN26&amp;FQ$12,База!$M:$M,0)),"-" ))</f>
        <v>117</v>
      </c>
      <c r="FQ26" s="60">
        <f>IFERROR(INDEX(База!$L:$L,MATCH(FM38&amp;FN26&amp;FQ$12,INDEX(База!$A:$A,0),0)),IFERROR(INDEX(База!$L:$L,MATCH(FM38&amp;FN26&amp;FQ$12,База!$M:$M,0)),"-" ))</f>
        <v>116</v>
      </c>
      <c r="FR26" s="105">
        <f>IFERROR(INDEX(База!$F:$F,MATCH(FM38&amp;FN26&amp;FQ$12,INDEX(База!$A:$A,0),0)),IFERROR(INDEX(База!$F:$F,MATCH(FM38&amp;FN26&amp;FQ$12,База!$M:$M,0)),"-" ))</f>
        <v>30</v>
      </c>
      <c r="FS26" s="108">
        <v>30</v>
      </c>
      <c r="FT26" s="107">
        <f t="shared" si="55"/>
        <v>30</v>
      </c>
      <c r="FU26" s="107">
        <f t="shared" si="56"/>
        <v>57</v>
      </c>
      <c r="FV26" s="108">
        <f t="shared" si="57"/>
        <v>0</v>
      </c>
      <c r="FW26" s="108">
        <v>0</v>
      </c>
      <c r="FX26" s="109">
        <f t="shared" si="58"/>
        <v>0.25862068965517243</v>
      </c>
      <c r="FY26" s="7"/>
      <c r="FZ26" s="31" t="s">
        <v>141</v>
      </c>
      <c r="GA26" s="48">
        <f t="shared" si="59"/>
        <v>46225</v>
      </c>
      <c r="GB26" s="108" t="str">
        <f t="shared" si="60"/>
        <v>СР</v>
      </c>
      <c r="GC26" s="105">
        <f>IFERROR(INDEX(База!$B:$B,MATCH(FZ26&amp;GA26&amp;GD$12,INDEX(База!$A:$A,0),0)),IFERROR(INDEX(База!$B:$B,MATCH(FZ26&amp;GA26&amp;GD$12,База!$M:$M,0)),"-" ))</f>
        <v>117</v>
      </c>
      <c r="GD26" s="60">
        <f>IFERROR(INDEX(База!$L:$L,MATCH(FZ26&amp;GA26&amp;GD$12,INDEX(База!$A:$A,0),0)),IFERROR(INDEX(База!$L:$L,MATCH(FZ26&amp;GA26&amp;GD$12,База!$M:$M,0)),"-" ))</f>
        <v>116</v>
      </c>
      <c r="GE26" s="105">
        <f>IFERROR(INDEX(База!$F:$F,MATCH(FZ26&amp;GA26&amp;GD$12,INDEX(База!$A:$A,0),0)),IFERROR(INDEX(База!$F:$F,MATCH(FZ26&amp;GA26&amp;GD$12,База!$M:$M,0)),"-" ))</f>
        <v>19</v>
      </c>
      <c r="GF26" s="108">
        <v>19</v>
      </c>
      <c r="GG26" s="108">
        <f t="shared" si="61"/>
        <v>0</v>
      </c>
      <c r="GH26" s="108">
        <v>2</v>
      </c>
      <c r="GI26" s="109">
        <f t="shared" si="62"/>
        <v>0.16379310344827586</v>
      </c>
      <c r="GJ26" s="7"/>
      <c r="GK26" s="31" t="s">
        <v>128</v>
      </c>
      <c r="GL26" s="48">
        <v>46228</v>
      </c>
      <c r="GM26" s="38" t="str">
        <f t="shared" si="63"/>
        <v>СБ</v>
      </c>
      <c r="GN26" s="38">
        <f>IFERROR(INDEX(База!$B:$B,MATCH(GK26&amp;GL26&amp;GO$12,INDEX(База!$A:$A,0),0)),IFERROR(INDEX(База!$B:$B,MATCH(GK26&amp;GL26&amp;GO$12,База!$M:$M,0)),"-" ))</f>
        <v>42</v>
      </c>
      <c r="GO26" s="60">
        <f>IFERROR(INDEX(База!$L:$L,MATCH(GK26&amp;GL26&amp;GO$12,INDEX(База!$A:$A,0),0)),IFERROR(INDEX(База!$L:$L,MATCH(GK26&amp;GL26&amp;GO$12,База!$M:$M,0)),"-" ))</f>
        <v>42</v>
      </c>
      <c r="GP26" s="38">
        <f>IFERROR(INDEX(База!$F:$F,MATCH(GK26&amp;GL26&amp;GO$12,INDEX(База!$A:$A,0),0)),IFERROR(INDEX(База!$F:$F,MATCH(GK26&amp;GL26&amp;GO$12,База!$M:$M,0)),"-" ))</f>
        <v>10</v>
      </c>
      <c r="GQ26" s="38">
        <v>10</v>
      </c>
      <c r="GR26" s="38">
        <f t="shared" si="64"/>
        <v>0</v>
      </c>
      <c r="GS26" s="38">
        <v>1</v>
      </c>
      <c r="GT26" s="52">
        <f t="shared" si="65"/>
        <v>0.23809523809523808</v>
      </c>
      <c r="GV26" s="31" t="s">
        <v>129</v>
      </c>
      <c r="GW26" s="48">
        <f t="shared" si="66"/>
        <v>46228</v>
      </c>
      <c r="GX26" s="38" t="str">
        <f t="shared" si="67"/>
        <v>СБ</v>
      </c>
      <c r="GY26" s="38">
        <f>IFERROR(INDEX(База!$B:$B,MATCH(GV26&amp;GW26&amp;GZ$12,INDEX(База!$A:$A,0),0)),IFERROR(INDEX(База!$B:$B,MATCH(GV26&amp;GW26&amp;GZ$12,База!$M:$M,0)),"-" ))</f>
        <v>45</v>
      </c>
      <c r="GZ26" s="60">
        <f>IFERROR(INDEX(База!$L:$L,MATCH(GV26&amp;GW26&amp;GZ$12,INDEX(База!$A:$A,0),0)),IFERROR(INDEX(База!$L:$L,MATCH(GV26&amp;GW26&amp;GZ$12,База!$M:$M,0)),"-" ))</f>
        <v>45</v>
      </c>
      <c r="HA26" s="38">
        <f>IFERROR(INDEX(База!$F:$F,MATCH(GV26&amp;GW26&amp;GZ$12,INDEX(База!$A:$A,0),0)),IFERROR(INDEX(База!$F:$F,MATCH(GV26&amp;GW26&amp;GZ$12,База!$M:$M,0)),"-" ))</f>
        <v>7</v>
      </c>
      <c r="HB26" s="38">
        <v>7</v>
      </c>
      <c r="HC26" s="38">
        <f t="shared" si="68"/>
        <v>0</v>
      </c>
      <c r="HD26" s="38">
        <v>0</v>
      </c>
      <c r="HE26" s="52">
        <f t="shared" si="69"/>
        <v>0.15555555555555556</v>
      </c>
      <c r="HF26" s="121"/>
      <c r="HG26" s="31" t="s">
        <v>130</v>
      </c>
      <c r="HH26" s="45">
        <v>46204</v>
      </c>
      <c r="HI26" s="38" t="str">
        <f t="shared" si="70"/>
        <v>СР</v>
      </c>
      <c r="HJ26" s="38">
        <f>IFERROR(INDEX(База!$B:$B,MATCH(HG26&amp;HH26&amp;HK$12,INDEX(База!$A:$A,0),0)),IFERROR(INDEX(База!$B:$B,MATCH(HG26&amp;HH26&amp;HK$12,База!$M:$M,0)),"-" ))</f>
        <v>34</v>
      </c>
      <c r="HK26" s="46">
        <f>IFERROR(INDEX(База!$L:$L,MATCH(HG26&amp;HH26&amp;HK$12,INDEX(База!$A:$A,0),0)),IFERROR(INDEX(База!$L:$L,MATCH(HG26&amp;HH26&amp;HK$12,База!$M:$M,0)),"-" ))</f>
        <v>34</v>
      </c>
      <c r="HL26" s="91" t="e">
        <f>IF(HO26="AN4-Y48/Y48",IF(OR(MONTH(HH26&gt;=10),MONTH(HH26)&lt;=3),(HLOOKUP($HH$10,#REF!,MATCH(HO26,#REF!,0)+1,0)/(80+VLOOKUP($HH$10,#REF!,MATCH(MONTH(HH26),#REF!,0)+4,0))),(HLOOKUP($HH$10,#REF!,MATCH(HO26,#REF!,0)+1,0)/(75+VLOOKUP($HH$10,#REF!,MATCH(MONTH(HH26),#REF!,0)+4,0)))),IF((HO26="AN6-Y42/Y42C"),IF(OR(MONTH(HH26&gt;=10),MONTH(HH26)&lt;=3),(HLOOKUP($HH$10,#REF!,MATCH(HO26,#REF!,0)+1,0)/(80+VLOOKUP($HH$10,#REF!,MATCH(MONTH(HH26),#REF!,0)+4,0))),(HLOOKUP($HH$10,#REF!,MATCH(HO26,#REF!,0)+1,0)/(75+VLOOKUP($HH$10,#REF!,MATCH(MONTH(HH26),#REF!,0)+4,0)))),HJ26))</f>
        <v>#REF!</v>
      </c>
      <c r="HM26" s="38">
        <f>IFERROR(INDEX(База!$F:$F,MATCH(HG26&amp;HH26&amp;HK$12,INDEX(База!$A:$A,0),0)),IFERROR(INDEX(База!$F:$F,MATCH(HG26&amp;HH26&amp;HK$12,База!$M:$M,0)),"-" ))</f>
        <v>7</v>
      </c>
      <c r="HN26" s="38">
        <v>7</v>
      </c>
      <c r="HO26" s="85" t="str">
        <f>IFERROR(INDEX(База!$K:$K,MATCH(HG26&amp;HH26&amp;HK$12,INDEX(База!$A:$A,0),0)),IFERROR(INDEX(База!$K:$K,MATCH(HG26&amp;HH26&amp;HK$12,База!$M:$M,0)),"-" ))</f>
        <v>AN6-Y42/Y42C</v>
      </c>
      <c r="HP26" s="38">
        <f t="shared" si="71"/>
        <v>0</v>
      </c>
      <c r="HQ26" s="38">
        <v>0</v>
      </c>
      <c r="HR26" s="52">
        <f t="shared" si="72"/>
        <v>0.20588235294117646</v>
      </c>
      <c r="HS26" s="10"/>
      <c r="HT26" s="31" t="s">
        <v>131</v>
      </c>
      <c r="HU26" s="45">
        <v>46204</v>
      </c>
      <c r="HV26" s="38" t="str">
        <f t="shared" si="73"/>
        <v>СР</v>
      </c>
      <c r="HW26" s="38">
        <f>IFERROR(INDEX(База!$B:$B,MATCH(HT26&amp;HU26&amp;HX$12,INDEX(База!$A:$A,0),0)),IFERROR(INDEX(База!$B:$B,MATCH(HT26&amp;HU26&amp;HX$12,База!$M:$M,0)),"-" ))</f>
        <v>15</v>
      </c>
      <c r="HX26" s="46">
        <f>IFERROR(INDEX(База!$L:$L,MATCH(HT26&amp;HU26&amp;HX$12,INDEX(База!$A:$A,0),0)),IFERROR(INDEX(База!$L:$L,MATCH(HT26&amp;HU26&amp;HX$12,База!$M:$M,0)),"-" ))</f>
        <v>15</v>
      </c>
      <c r="HY26" s="91" t="e">
        <f>IF(HO26="AN4-Y48/Y48",IF(OR(MONTH(HU26&gt;=10),MONTH(HU26)&lt;=3),(HLOOKUP($HU$10,#REF!,MATCH(HO26,#REF!,0)+1,0)/(80+VLOOKUP($HU$10,#REF!,MATCH(MONTH(HU26),#REF!,0)+4,0))),(HLOOKUP($HU$10,#REF!,MATCH(HO26,#REF!,0)+1,0)/(75+VLOOKUP($HU$10,#REF!,MATCH(MONTH(HU26),#REF!,0)+4,0)))),IF((HO26="AN6-Y42/Y42C"),IF(OR(MONTH(HU26&gt;=10),MONTH(HU26)&lt;=3),(HLOOKUP($HU$10,#REF!,MATCH(HO26,#REF!,0)+1,0)/(80+VLOOKUP($HU$10,#REF!,MATCH(MONTH(HU26),#REF!,0)+4,0))),(HLOOKUP($HU$10,#REF!,MATCH(HO26,#REF!,0)+1,0)/(75+VLOOKUP($HU$10,#REF!,MATCH(MONTH(HU26),#REF!,0)+4,0)))),HW26))</f>
        <v>#REF!</v>
      </c>
      <c r="HZ26" s="38">
        <f>IFERROR(INDEX(База!$F:$F,MATCH(HT26&amp;HU26&amp;HX$12,INDEX(База!$A:$A,0),0)),IFERROR(INDEX(База!$F:$F,MATCH(HT26&amp;HU26&amp;HX$12,База!$M:$M,0)),"-" ))</f>
        <v>9</v>
      </c>
      <c r="IA26" s="38">
        <v>9</v>
      </c>
      <c r="IB26" s="38">
        <f t="shared" si="74"/>
        <v>0</v>
      </c>
      <c r="IC26" s="38">
        <v>0</v>
      </c>
      <c r="ID26" s="52">
        <f t="shared" si="75"/>
        <v>0.6</v>
      </c>
      <c r="IE26" s="7"/>
      <c r="IF26" s="31" t="s">
        <v>126</v>
      </c>
      <c r="IG26" s="48">
        <v>46233</v>
      </c>
      <c r="IH26" s="38" t="str">
        <f t="shared" si="76"/>
        <v>ЧТ</v>
      </c>
      <c r="II26" s="38" t="str">
        <f>IFERROR(INDEX(База!$B:$B,MATCH(IF26&amp;IG26&amp;IJ$12,INDEX(База!$A:$A,0),0)),IFERROR(INDEX(База!$B:$B,MATCH(IF26&amp;IG26&amp;IJ$12,База!$M:$M,0)),"-" ))</f>
        <v>-</v>
      </c>
      <c r="IJ26" s="46" t="str">
        <f>IFERROR(INDEX(База!$L:$L,MATCH(IF26&amp;IG26&amp;IJ$12,INDEX(База!$A:$A,0),0)),IFERROR(INDEX(База!$L:$L,MATCH(IF26&amp;IG26&amp;IJ$12,База!$M:$M,0)),"-" ))</f>
        <v>-</v>
      </c>
      <c r="IK26" s="91" t="str">
        <f>IF(IN26="AN4-Y48/Y48",IF(OR(MONTH(IG26&gt;=10),MONTH(IG26)&lt;=3),(HLOOKUP($IG$10,#REF!,MATCH(IN26,#REF!,0)+1,0)/(80+VLOOKUP($IG$10,#REF!,MATCH(MONTH(IG26),#REF!,0)+4,0))),(HLOOKUP($IG$10,#REF!,MATCH(IN26,#REF!,0)+1,0)/(75+VLOOKUP($IG$10,#REF!,MATCH(MONTH(IG26),#REF!,0)+4,0)))),IF((IN26="AN6-Y42/Y42C"),IF(OR(MONTH(IG26&gt;=10),MONTH(IG26)&lt;=3),(HLOOKUP($IG$10,#REF!,MATCH(IN26,#REF!,0)+1,0)/(80+VLOOKUP($IG$10,#REF!,MATCH(MONTH(IG26),#REF!,0)+4,0))),(HLOOKUP($IG$10,#REF!,MATCH(IN26,#REF!,0)+1,0)/(75+VLOOKUP($IG$10,#REF!,MATCH(MONTH(IG26),#REF!,0)+4,0)))),II26))</f>
        <v>-</v>
      </c>
      <c r="IL26" s="38" t="str">
        <f>IFERROR(INDEX(База!$F:$F,MATCH(IF26&amp;IG26&amp;IJ$12,INDEX(База!$A:$A,0),0)),IFERROR(INDEX(База!$F:$F,MATCH(IF26&amp;IG26&amp;IJ$12,База!$M:$M,0)),"-" ))</f>
        <v>-</v>
      </c>
      <c r="IM26" s="38" t="s">
        <v>154</v>
      </c>
      <c r="IN26" s="85" t="str">
        <f>IFERROR(INDEX(База!$K:$K,MATCH(IF26&amp;IG26&amp;IJ$12,INDEX(База!$A:$A,0),0)),IFERROR(INDEX(База!$K:$K,MATCH(IF26&amp;IG26&amp;IJ$12,База!$M:$M,0)),"-" ))</f>
        <v>-</v>
      </c>
      <c r="IO26" s="38" t="str">
        <f t="shared" si="77"/>
        <v/>
      </c>
      <c r="IP26" s="38" t="s">
        <v>155</v>
      </c>
      <c r="IQ26" s="52" t="str">
        <f t="shared" si="78"/>
        <v/>
      </c>
      <c r="IS26" s="31" t="s">
        <v>127</v>
      </c>
      <c r="IT26" s="48">
        <v>46233</v>
      </c>
      <c r="IU26" s="38" t="str">
        <f t="shared" si="79"/>
        <v>ЧТ</v>
      </c>
      <c r="IV26" s="38" t="str">
        <f>IFERROR(INDEX(База!$B:$B,MATCH(IS26&amp;IT26&amp;IW$12,INDEX(База!$A:$A,0),0)),IFERROR(INDEX(База!$B:$B,MATCH(IS26&amp;IT26&amp;IW$12,База!$M:$M,0)),"-" ))</f>
        <v>-</v>
      </c>
      <c r="IW26" s="46" t="str">
        <f>IFERROR(INDEX(База!$L:$L,MATCH(IS26&amp;IT26&amp;IW$12,INDEX(База!$A:$A,0),0)),IFERROR(INDEX(База!$L:$L,MATCH(IS26&amp;IT26&amp;IW$12,База!$M:$M,0)),"-" ))</f>
        <v>-</v>
      </c>
      <c r="IX26" s="91" t="str">
        <f>IF(IN26="AN4-Y48/Y48",IF(OR(MONTH(IT26&gt;=10),MONTH(IT26)&lt;=3),(HLOOKUP($IT$10,#REF!,MATCH(IN26,#REF!,0)+1,0)/(80+VLOOKUP($IT$10,#REF!,MATCH(MONTH(IT26),#REF!,0)+4,0))),(HLOOKUP($IT$10,#REF!,MATCH(IN26,#REF!,0)+1,0)/(75+VLOOKUP($IT$10,#REF!,MATCH(MONTH(IT26),#REF!,0)+4,0)))),IF((IN26="AN6-Y42/Y42C"),IF(OR(MONTH(IT26&gt;=10),MONTH(IT26)&lt;=3),(HLOOKUP($IT$10,#REF!,MATCH(IN26,#REF!,0)+1,0)/(80+VLOOKUP($IT$10,#REF!,MATCH(MONTH(IT26),#REF!,0)+4,0))),(HLOOKUP($IT$10,#REF!,MATCH(IN26,#REF!,0)+1,0)/(75+VLOOKUP($IT$10,#REF!,MATCH(MONTH(IT26),#REF!,0)+4,0)))),IV26))</f>
        <v>-</v>
      </c>
      <c r="IY26" s="38" t="str">
        <f>IFERROR(INDEX(База!$F:$F,MATCH(IS26&amp;IT26&amp;IW$12,INDEX(База!$A:$A,0),0)),IFERROR(INDEX(База!$F:$F,MATCH(IS26&amp;IT26&amp;IW$12,База!$M:$M,0)),"-" ))</f>
        <v>-</v>
      </c>
      <c r="IZ26" s="38" t="s">
        <v>154</v>
      </c>
      <c r="JA26" s="38" t="str">
        <f t="shared" si="80"/>
        <v/>
      </c>
      <c r="JB26" s="38" t="s">
        <v>155</v>
      </c>
      <c r="JC26" s="52" t="str">
        <f t="shared" si="81"/>
        <v/>
      </c>
      <c r="JD26" s="7"/>
      <c r="JE26" s="31" t="s">
        <v>132</v>
      </c>
      <c r="JF26" s="48">
        <v>46193</v>
      </c>
      <c r="JG26" s="38" t="str">
        <f t="shared" si="82"/>
        <v>СБ</v>
      </c>
      <c r="JH26" s="46">
        <f>IFERROR(INDEX(База!$L:$L,MATCH(JE26&amp;JF26&amp;JH$12,INDEX(База!$A:$A,0),0)),IFERROR(INDEX(База!$L:$L,MATCH(JE26&amp;JF26&amp;JH$12,База!$M:$M,0)),"-" ))+JL26</f>
        <v>120</v>
      </c>
      <c r="JI26" s="38">
        <f>IFERROR(INDEX(База!$B:$B,MATCH(JE26&amp;JF26&amp;JH$12,INDEX(База!$A:$A,0),0)),IFERROR(INDEX(База!$B:$B,MATCH(JE26&amp;JF26&amp;JH$12,База!$M:$M,0)),"-" ))</f>
        <v>120</v>
      </c>
      <c r="JJ26" s="38">
        <f>IFERROR(INDEX(База!$F:$F,MATCH(JE26&amp;JF26&amp;JH$12,INDEX(База!$A:$A,0),0)),IFERROR(INDEX(База!$F:$F,MATCH(JE26&amp;JF26&amp;JH$12,База!$M:$M,0)),"-" ))</f>
        <v>7</v>
      </c>
      <c r="JK26" s="38">
        <v>4</v>
      </c>
      <c r="JL26" s="38">
        <f>IFERROR(INDEX(База!$H:$H,MATCH(JE26&amp;JF26&amp;JH$12,INDEX(База!$A:$A,0),0)),IFERROR(INDEX(База!$H:$H,MATCH(JE26&amp;JF26&amp;JH$12,База!$M:$M,0)),"-" ))</f>
        <v>18</v>
      </c>
      <c r="JM26" s="38">
        <f t="shared" si="83"/>
        <v>25</v>
      </c>
      <c r="JN26" s="38">
        <f t="shared" si="84"/>
        <v>3</v>
      </c>
      <c r="JO26" s="38">
        <v>2</v>
      </c>
      <c r="JP26" s="52">
        <f t="shared" si="85"/>
        <v>0.20833333333333334</v>
      </c>
      <c r="JR26" s="31" t="s">
        <v>133</v>
      </c>
      <c r="JS26" s="48">
        <v>46193</v>
      </c>
      <c r="JT26" s="38" t="str">
        <f t="shared" si="86"/>
        <v>СБ</v>
      </c>
      <c r="JU26" s="38">
        <f>IFERROR(INDEX(База!$L:$L,MATCH(JR26&amp;JS26&amp;JU$12,INDEX(База!$A:$A,0),0)),IFERROR(INDEX(База!$L:$L,MATCH(JR26&amp;JS26&amp;JU$12,База!$M:$M,0)),"-" ))+JY26</f>
        <v>120</v>
      </c>
      <c r="JV26" s="38">
        <f>IFERROR(INDEX(База!$B:$B,MATCH(JR26&amp;JS26&amp;JU$12,INDEX(База!$A:$A,0),0)),IFERROR(INDEX(База!$B:$B,MATCH(JR26&amp;JS26&amp;JU$12,База!$M:$M,0)),"-" ))</f>
        <v>120</v>
      </c>
      <c r="JW26" s="38">
        <f>IFERROR(INDEX(База!$F:$F,MATCH(JR26&amp;JS26&amp;JU$12,INDEX(База!$A:$A,0),0)),IFERROR(INDEX(База!$F:$F,MATCH(JR26&amp;JS26&amp;JU$12,База!$M:$M,0)),"-" ))</f>
        <v>30</v>
      </c>
      <c r="JX26" s="38">
        <v>30</v>
      </c>
      <c r="JY26" s="38">
        <f>IFERROR(INDEX(База!$H:$H,MATCH(JR26&amp;JS26&amp;JU$12,INDEX(База!$A:$A,0),0)),IFERROR(INDEX(База!$H:$H,MATCH(JR26&amp;JS26&amp;JU$12,База!$M:$M,0)),"-" ))</f>
        <v>25</v>
      </c>
      <c r="JZ26" s="38">
        <f t="shared" si="87"/>
        <v>55</v>
      </c>
      <c r="KA26" s="38">
        <f t="shared" si="88"/>
        <v>0</v>
      </c>
      <c r="KB26" s="38">
        <v>3</v>
      </c>
      <c r="KC26" s="52">
        <f t="shared" si="89"/>
        <v>0.45833333333333331</v>
      </c>
      <c r="KD26" s="7"/>
      <c r="KE26" s="31" t="s">
        <v>136</v>
      </c>
      <c r="KF26" s="48">
        <v>46228</v>
      </c>
      <c r="KG26" s="38" t="str">
        <f t="shared" si="90"/>
        <v>СБ</v>
      </c>
      <c r="KH26" s="38">
        <f>IFERROR(INDEX(База!$B:$B,MATCH(KE26&amp;KF26&amp;KI$12,INDEX(База!$A:$A,0),0)),IFERROR(INDEX(База!$B:$B,MATCH(KE26&amp;KF26&amp;KI$12,База!$M:$M,0)),"-" ))</f>
        <v>33</v>
      </c>
      <c r="KI26" s="60">
        <f>IFERROR(INDEX(База!$L:$L,MATCH(KE26&amp;KF26&amp;KI$12,INDEX(База!$A:$A,0),0)),IFERROR(INDEX(База!$L:$L,MATCH(KE26&amp;KF26&amp;KI$12,База!$M:$M,0)),"-" ))</f>
        <v>33</v>
      </c>
      <c r="KJ26" s="91" t="e">
        <f>IF(KK26="AN4-Y48/Y48",IF(OR(MONTH(KF26&gt;=10),MONTH(KF26)&lt;=3),(HLOOKUP($KF$10,#REF!,MATCH(KK26,#REF!,0)+1,0)/(80+VLOOKUP($KF$10,#REF!,MATCH(MONTH(KF26),#REF!,0)+4,0))),(HLOOKUP($KF$10,#REF!,MATCH(KK26,#REF!,0)+1,0)/(75+VLOOKUP($KF$10,#REF!,MATCH(MONTH(KF26),#REF!,0)+4,0)))),IF((KK26="AN6-Y42/Y42C"),IF(OR(MONTH(KF26&gt;=10),MONTH(KF26)&lt;=3),(HLOOKUP($KF$10,#REF!,MATCH(KK26,#REF!,0)+1,0)/(80+VLOOKUP($KF$10,#REF!,MATCH(MONTH(KF26),#REF!,0)+4,0))),(HLOOKUP($KF$10,#REF!,MATCH(KK26,#REF!,0)+1,0)/(75+VLOOKUP($KF$10,#REF!,MATCH(MONTH(KF26),#REF!,0)+4,0)))),IF((KK26="AT5-Y46/Y46C"),IF(OR(MONTH(KF26&gt;=10),MONTH(KF26)&lt;=3),(HLOOKUP($KF$10,#REF!,MATCH(KK26,#REF!,0)+1,0)/(80+VLOOKUP($KF$10,#REF!,MATCH(MONTH(KF26),#REF!,0)+4,0))),(HLOOKUP($KF$10,#REF!,MATCH(KK26,#REF!,0)+1,0)/(75+VLOOKUP($KF$10,#REF!,MATCH(MONTH(KF26),#REF!,0)+4,0)))),0)))</f>
        <v>#REF!</v>
      </c>
      <c r="KK26" s="100" t="str">
        <f>IFERROR(INDEX(База!$K:$K,MATCH(KE26&amp;KF26&amp;KI$12,INDEX(База!$A:$A,0),0)),IFERROR(INDEX(База!$K:$K,MATCH(KE26&amp;KF26&amp;KI$12,База!$M:$M,0)),"-" ))</f>
        <v>AT5-Y46/Y46C</v>
      </c>
      <c r="KL26" s="38">
        <f>IFERROR(INDEX(База!$F:$F,MATCH(KE26&amp;KF26&amp;KI$12,INDEX(База!$A:$A,0),0)),IFERROR(INDEX(База!$F:$F,MATCH(KE26&amp;KF26&amp;KI$12,База!$M:$M,0)),"-" ))</f>
        <v>7</v>
      </c>
      <c r="KM26" s="38">
        <v>6</v>
      </c>
      <c r="KN26" s="38">
        <f t="shared" si="91"/>
        <v>1</v>
      </c>
      <c r="KO26" s="38">
        <v>0</v>
      </c>
      <c r="KP26" s="52">
        <f t="shared" si="92"/>
        <v>0.21212121212121213</v>
      </c>
      <c r="KQ26" s="10"/>
      <c r="KR26" s="31" t="s">
        <v>137</v>
      </c>
      <c r="KS26" s="48">
        <v>46228</v>
      </c>
      <c r="KT26" s="38" t="str">
        <f t="shared" si="93"/>
        <v>СБ</v>
      </c>
      <c r="KU26" s="38">
        <f>IFERROR(INDEX(База!$B:$B,MATCH(KR26&amp;KS26&amp;KV$12,INDEX(База!$A:$A,0),0)),IFERROR(INDEX(База!$B:$B,MATCH(KR26&amp;KS26&amp;KV$12,База!$M:$M,0)),"-" ))</f>
        <v>37</v>
      </c>
      <c r="KV26" s="60">
        <f>IFERROR(INDEX(База!$L:$L,MATCH(KR26&amp;KS26&amp;KV$12,INDEX(База!$A:$A,0),0)),IFERROR(INDEX(База!$L:$L,MATCH(KR26&amp;KS26&amp;KV$12,База!$M:$M,0)),"-" ))</f>
        <v>37</v>
      </c>
      <c r="KW26" s="91" t="e">
        <f>IF(KK26="AN4-Y48/Y48",IF(OR(MONTH(KS26&gt;=10),MONTH(KS26)&lt;=3),(HLOOKUP($KS$10,#REF!,MATCH(KK26,#REF!,0)+1,0)/(80+VLOOKUP($KS$10,#REF!,MATCH(MONTH(KS26),#REF!,0)+4,0))),(HLOOKUP($KS$10,#REF!,MATCH(KK26,#REF!,0)+1,0)/(75+VLOOKUP($KS$10,#REF!,MATCH(MONTH(KS26),#REF!,0)+4,0)))),IF((KK26="AN6-Y42/Y42C"),IF(OR(MONTH(KS26&gt;=10),MONTH(KS26)&lt;=3),(HLOOKUP($KS$10,#REF!,MATCH(KK26,#REF!,0)+1,0)/(80+VLOOKUP($KS$10,#REF!,MATCH(MONTH(KS26),#REF!,0)+4,0))),(HLOOKUP($KS$10,#REF!,MATCH(KK26,#REF!,0)+1,0)/(75+VLOOKUP($KS$10,#REF!,MATCH(MONTH(KS26),#REF!,0)+4,0)))),IF((KK26="AT5-Y46/Y46C"),IF(OR(MONTH(KS26&gt;=10),MONTH(KS26)&lt;=3),(HLOOKUP($KS$10,#REF!,MATCH(KK26,#REF!,0)+1,0)/(80+VLOOKUP($KS$10,#REF!,MATCH(MONTH(KS26),#REF!,0)+4,0))),(HLOOKUP($KS$10,#REF!,MATCH(KK26,#REF!,0)+1,0)/(75+VLOOKUP($KS$10,#REF!,MATCH(MONTH(KS26),#REF!,0)+4,0)))),0)))</f>
        <v>#REF!</v>
      </c>
      <c r="KX26" s="38">
        <f>IFERROR(INDEX(База!$F:$F,MATCH(KR26&amp;KS26&amp;KV$12,INDEX(База!$A:$A,0),0)),IFERROR(INDEX(База!$F:$F,MATCH(KR26&amp;KS26&amp;KV$12,База!$M:$M,0)),"-" ))</f>
        <v>8</v>
      </c>
      <c r="KY26" s="38">
        <v>8</v>
      </c>
      <c r="KZ26" s="38">
        <f t="shared" si="94"/>
        <v>0</v>
      </c>
      <c r="LA26" s="38">
        <v>0</v>
      </c>
      <c r="LB26" s="52">
        <f t="shared" si="95"/>
        <v>0.21621621621621623</v>
      </c>
      <c r="LC26" s="119"/>
      <c r="LD26" s="31" t="s">
        <v>142</v>
      </c>
      <c r="LE26" s="43">
        <v>46168</v>
      </c>
      <c r="LF26" s="44" t="str">
        <f t="shared" si="96"/>
        <v>ВТ</v>
      </c>
      <c r="LG26" s="44">
        <f>IFERROR(INDEX(База!$B:$B,MATCH(LD26&amp;LE26&amp;LJ$12,INDEX(База!$A:$A,0),0)),IFERROR(INDEX(База!$B:$B,MATCH(LD26&amp;LE26&amp;LJ$12,База!$M:$M,0)),"-" ))</f>
        <v>48</v>
      </c>
      <c r="LH26" s="33">
        <f t="shared" si="97"/>
        <v>22</v>
      </c>
      <c r="LI26" s="33">
        <f t="shared" si="98"/>
        <v>0</v>
      </c>
      <c r="LJ26" s="44">
        <f>IFERROR(INDEX(База!$L:$L,MATCH(LD26&amp;LE26&amp;LJ$12,INDEX(База!$A:$A,0),0)),IFERROR(INDEX(База!$L:$L,MATCH(LD26&amp;LE26&amp;LJ$12,База!$M:$M,0)),"-" ))</f>
        <v>48</v>
      </c>
      <c r="LK26" s="79" t="str">
        <f>IF(LG26&lt;=$D$7,IFERROR(VLOOKUP(LI26,#REF!,LH26+1,0),"-"),IF(LG26&lt;=$D$8,IFERROR(VLOOKUP(LI26,#REF!,LH26+1,0),"-"),IF(LG26&lt;=$D$9,IFERROR(VLOOKUP(LI26,#REF!,LH26+1,0),"-"),0)))</f>
        <v>-</v>
      </c>
      <c r="LL26" s="44">
        <f>IFERROR(INDEX(База!$F:$F,MATCH(LD26&amp;LE26&amp;LJ$12,INDEX(База!$A:$A,0),0)),IFERROR(INDEX(База!$F:$F,MATCH(LD26&amp;LE26&amp;LJ$12,База!$M:$M,0)),"-" ))</f>
        <v>37</v>
      </c>
      <c r="LM26" s="44">
        <v>38</v>
      </c>
      <c r="LN26" s="44">
        <f t="shared" si="99"/>
        <v>-1</v>
      </c>
      <c r="LO26" s="44">
        <v>7</v>
      </c>
      <c r="LP26" s="62">
        <f t="shared" si="100"/>
        <v>0.77083333333333337</v>
      </c>
      <c r="LR26" s="31" t="s">
        <v>143</v>
      </c>
      <c r="LS26" s="43">
        <v>46168</v>
      </c>
      <c r="LT26" s="46" t="str">
        <f t="shared" si="101"/>
        <v>ВТ</v>
      </c>
      <c r="LU26" s="46">
        <f>IFERROR(INDEX(База!$B:$B,MATCH(LR26&amp;LS26&amp;LV$12,INDEX(База!$A:$A,0),0)),IFERROR(INDEX(База!$B:$B,MATCH(LR26&amp;LS26&amp;LV$12,База!$M:$M,0)),"-" ))</f>
        <v>48</v>
      </c>
      <c r="LV26" s="46">
        <f>IFERROR(INDEX(База!$L:$L,MATCH(LR26&amp;LS26&amp;LV$12,INDEX(База!$A:$A,0),0)),IFERROR(INDEX(База!$L:$L,MATCH(LR26&amp;LS26&amp;LV$12,База!$M:$M,0)),"-" ))</f>
        <v>48</v>
      </c>
      <c r="LW26" s="46" t="str">
        <f>IF(LU26&lt;=$D$7,IFERROR(VLOOKUP(LI26,#REF!,LH26+1,0),"-"),IF(LU26&lt;=$D$8,IFERROR(VLOOKUP(LI26,#REF!,LH26+1,0),"-"),IF(LU26&lt;=$D$9,IFERROR(VLOOKUP(LI26,#REF!,LH26+1,0),"-"),0)))</f>
        <v>-</v>
      </c>
      <c r="LX26" s="46">
        <f>IFERROR(INDEX(База!$F:$F,MATCH(LR26&amp;LS26&amp;LV$12,INDEX(База!$A:$A,0),0)),IFERROR(INDEX(База!$F:$F,MATCH(LR26&amp;LS26&amp;LV$12,База!$M:$M,0)),"-" ))</f>
        <v>26</v>
      </c>
      <c r="LY26" s="46">
        <v>22</v>
      </c>
      <c r="LZ26" s="46">
        <f t="shared" si="102"/>
        <v>4</v>
      </c>
      <c r="MA26" s="46">
        <v>1</v>
      </c>
      <c r="MB26" s="62">
        <f t="shared" si="103"/>
        <v>0.54166666666666663</v>
      </c>
      <c r="MD26" s="11"/>
      <c r="MY26" s="6"/>
      <c r="MZ26" s="6"/>
      <c r="NA26" s="7"/>
      <c r="NB26" s="7"/>
      <c r="NC26" s="7"/>
      <c r="ND26" s="7"/>
      <c r="NE26" s="7"/>
      <c r="NF26" s="7"/>
      <c r="NG26" s="7"/>
      <c r="NH26" s="7"/>
      <c r="NI26" s="7"/>
      <c r="NJ26" s="7"/>
      <c r="NK26" s="7"/>
      <c r="NL26" s="7"/>
      <c r="NM26" s="7"/>
      <c r="NN26" s="7"/>
      <c r="NO26" s="7"/>
      <c r="NP26" s="7"/>
      <c r="NQ26" s="7"/>
      <c r="NR26" s="7"/>
      <c r="NS26" s="7"/>
      <c r="NT26" s="7"/>
      <c r="NU26" s="11"/>
      <c r="NV26" s="31" t="s">
        <v>124</v>
      </c>
      <c r="NW26" s="37">
        <v>46232</v>
      </c>
      <c r="NX26" s="38" t="str">
        <f t="shared" si="113"/>
        <v>СР</v>
      </c>
      <c r="NY26" s="38">
        <f>IFERROR(INDEX(База!$B:$B,MATCH(NV26&amp;NW26&amp;NZ$12,INDEX(База!$A:$A,0),0)),IFERROR(INDEX(База!$B:$B,MATCH(NV26&amp;NW26&amp;NZ$12,База!$M:$M,0)),"-" ))</f>
        <v>35</v>
      </c>
      <c r="NZ26" s="41">
        <f>IFERROR(INDEX(База!$L:$L,MATCH(NV26&amp;NW26&amp;NZ$12,INDEX(База!$A:$A,0),0)),IFERROR(INDEX(База!$L:$L,MATCH(NV26&amp;NW26&amp;NZ$12,База!$M:$M,0)),"-" ))</f>
        <v>35</v>
      </c>
      <c r="OA26" s="38">
        <f>IFERROR(IF(OB26="AN4-Y48/Y48",IF(OR(MONTH(NW26&gt;=10),MONTH(NW26)&lt;=3),(HLOOKUP($NW$10,#REF!,MATCH(OB26,#REF!,0)+1,0)/(80+VLOOKUP($NW$10,#REF!,MATCH(MONTH(NW26),#REF!,0)+4,0))),(HLOOKUP($NW$10,#REF!,MATCH(OB26,#REF!,0)+1,0)/(75+VLOOKUP($NW$10,#REF!,MATCH(MONTH(NW26),#REF!,0)+4,0)))),IF((OB26="AN6-Y42/Y42C"),IF(OR(MONTH(NW26&gt;=10),MONTH(NW26)&lt;=3),(HLOOKUP($NW$10,#REF!,MATCH(OB26,#REF!,0)+1,0)/(80+VLOOKUP($NW$10,#REF!,MATCH(MONTH(NW26),#REF!,0)+4,0))),(HLOOKUP($NW$10,#REF!,MATCH(OB26,#REF!,0)+1,0)/(75+VLOOKUP($NW$10,#REF!,MATCH(MONTH(NW26),#REF!,0)+4,0)))),IF((OB26="AT5-Y46/Y46C"),IF(OR(MONTH(NW26&gt;=10),MONTH(NW26)&lt;=3),(HLOOKUP($NW$10,#REF!,MATCH(OB26,#REF!,0)+1,0)/(80+VLOOKUP($NW$10,#REF!,MATCH(MONTH(NW26),#REF!,0)+4,0))),(HLOOKUP($NW$10,#REF!,MATCH(OB26,#REF!,0)+1,0)/(75+VLOOKUP($NW$10,#REF!,MATCH(MONTH(NW26),#REF!,0)+4,0)))),0))),NY26)</f>
        <v>35</v>
      </c>
      <c r="OB26" s="85" t="str">
        <f>IFERROR(INDEX(База!$K:$K,MATCH(NV26&amp;NW26&amp;NZ$12,INDEX(База!$A:$A,0),0)),IFERROR(INDEX(База!$K:$K,MATCH(NV26&amp;NW26&amp;NZ$12,База!$M:$M,0)),"-" ))</f>
        <v>AT5-Y46/Y46C</v>
      </c>
      <c r="OC26" s="38">
        <f>IFERROR(INDEX(База!$F:$F,MATCH(NV26&amp;NW26&amp;NZ$12,INDEX(База!$A:$A,0),0)),IFERROR(INDEX(База!$F:$F,MATCH(NV26&amp;NW26&amp;NZ$12,База!$M:$M,0)),"-" ))</f>
        <v>22</v>
      </c>
      <c r="OD26" s="38">
        <v>22</v>
      </c>
      <c r="OE26" s="38">
        <f t="shared" si="114"/>
        <v>0</v>
      </c>
      <c r="OF26" s="38">
        <v>2</v>
      </c>
      <c r="OG26" s="52">
        <f t="shared" si="115"/>
        <v>0.62857142857142856</v>
      </c>
      <c r="OH26" s="11"/>
      <c r="OI26" s="31" t="s">
        <v>125</v>
      </c>
      <c r="OJ26" s="37">
        <f t="shared" si="116"/>
        <v>46232</v>
      </c>
      <c r="OK26" s="38" t="str">
        <f t="shared" si="117"/>
        <v>СР</v>
      </c>
      <c r="OL26" s="38">
        <f>IFERROR(INDEX(База!$B:$B,MATCH(OI26&amp;OJ26&amp;OM$12,INDEX(База!$A:$A,0),0)),IFERROR(INDEX(База!$B:$B,MATCH(OI26&amp;OJ26&amp;OM$12,База!$M:$M,0)),"-" ))</f>
        <v>35</v>
      </c>
      <c r="OM26" s="41">
        <f>IFERROR(INDEX(База!$L:$L,MATCH(OI26&amp;OJ26&amp;OM$12,INDEX(База!$A:$A,0),0)),IFERROR(INDEX(База!$L:$L,MATCH(OI26&amp;OJ26&amp;OM$12,База!$M:$M,0)),"-" ))</f>
        <v>35</v>
      </c>
      <c r="ON26" s="38">
        <f>IFERROR(IF(OB26="AN4-Y48/Y48",IF(OR(MONTH(OJ26&gt;=10),MONTH(OJ26)&lt;=3),(HLOOKUP($OJ$10,#REF!,MATCH(OB26,#REF!,0)+1,0)/(80+VLOOKUP($OJ$10,#REF!,MATCH(MONTH(OJ26),#REF!,0)+4,0))),(HLOOKUP($OJ$10,#REF!,MATCH(OB26,#REF!,0)+1,0)/(75+VLOOKUP($OJ$10,#REF!,MATCH(MONTH(OJ26),#REF!,0)+4,0)))),IF((OB26="AN6-Y42/Y42C"),IF(OR(MONTH(OJ26&gt;=10),MONTH(OJ26)&lt;=3),(HLOOKUP($OJ$10,#REF!,MATCH(OB26,#REF!,0)+1,0)/(80+VLOOKUP($OJ$10,#REF!,MATCH(MONTH(OJ26),#REF!,0)+4,0))),(HLOOKUP($OJ$10,#REF!,MATCH(OB26,#REF!,0)+1,0)/(75+VLOOKUP($OJ$10,#REF!,MATCH(MONTH(OJ26),#REF!,0)+4,0)))),IF((OB26="AT5-Y46/Y46C"),IF(OR(MONTH(OJ26&gt;=10),MONTH(OJ26)&lt;=3),(HLOOKUP($OJ$10,#REF!,MATCH(OB26,#REF!,0)+1,0)/(80+VLOOKUP($OJ$10,#REF!,MATCH(MONTH(OJ26),#REF!,0)+4,0))),(HLOOKUP($OJ$10,#REF!,MATCH(OB26,#REF!,0)+1,0)/(75+VLOOKUP($OJ$10,#REF!,MATCH(MONTH(OJ26),#REF!,0)+4,0)))),0))),OL26)</f>
        <v>35</v>
      </c>
      <c r="OO26" s="38">
        <f>IFERROR(INDEX(База!$F:$F,MATCH(OI26&amp;OJ26&amp;OM$12,INDEX(База!$A:$A,0),0)),IFERROR(INDEX(База!$F:$F,MATCH(OI26&amp;OJ26&amp;OM$12,База!$M:$M,0)),"-" ))</f>
        <v>24</v>
      </c>
      <c r="OP26" s="38">
        <v>24</v>
      </c>
      <c r="OQ26" s="38">
        <f t="shared" si="118"/>
        <v>0</v>
      </c>
      <c r="OR26" s="38">
        <v>1</v>
      </c>
      <c r="OS26" s="52">
        <f t="shared" si="119"/>
        <v>0.68571428571428572</v>
      </c>
      <c r="OU26" s="31" t="s">
        <v>309</v>
      </c>
      <c r="OV26" s="43">
        <v>46247</v>
      </c>
      <c r="OW26" s="46" t="str">
        <f t="shared" si="127"/>
        <v>ЧТ</v>
      </c>
      <c r="OX26" s="46">
        <f>IFERROR(INDEX(База!$B:$B,MATCH(OU26&amp;OV26&amp;OY$12,INDEX(База!$A:$A,0),0)),IFERROR(INDEX(База!$B:$B,MATCH(OU26&amp;OV26&amp;OY$12,База!$M:$M,0)),"-" ))</f>
        <v>36</v>
      </c>
      <c r="OY26" s="46">
        <f>IFERROR(INDEX(База!$L:$L,MATCH(OU26&amp;OV26&amp;OY$12,INDEX(База!$A:$A,0),0)),IFERROR(INDEX(База!$L:$L,MATCH(OU26&amp;OV26&amp;OY$12,База!$M:$M,0)),"-" ))</f>
        <v>36</v>
      </c>
      <c r="OZ26" s="46">
        <f>IFERROR(INDEX(База!$F:$F,MATCH(OU26&amp;OV26&amp;OY$12,INDEX(База!$A:$A,0),0)),IFERROR(INDEX(База!$F:$F,MATCH(OU26&amp;OV26&amp;OY$12,База!$M:$M,0)),"-" ))</f>
        <v>8</v>
      </c>
      <c r="PA26" s="46">
        <v>8</v>
      </c>
      <c r="PB26" s="46">
        <f t="shared" si="128"/>
        <v>0</v>
      </c>
      <c r="PC26" s="46">
        <v>0</v>
      </c>
      <c r="PD26" s="62">
        <f t="shared" si="129"/>
        <v>0.22222222222222221</v>
      </c>
      <c r="PE26" s="6"/>
      <c r="PF26" s="31" t="s">
        <v>312</v>
      </c>
      <c r="PG26" s="43">
        <v>46247</v>
      </c>
      <c r="PH26" s="46" t="str">
        <f t="shared" si="130"/>
        <v>ЧТ</v>
      </c>
      <c r="PI26" s="46">
        <f>IFERROR(INDEX(База!$B:$B,MATCH(PF26&amp;PG26&amp;PJ$12,INDEX(База!$A:$A,0),0)),IFERROR(INDEX(База!$B:$B,MATCH(PF26&amp;PG26&amp;PJ$12,База!$M:$M,0)),"-" ))</f>
        <v>38</v>
      </c>
      <c r="PJ26" s="46">
        <f>IFERROR(INDEX(База!$L:$L,MATCH(PF26&amp;PG26&amp;PJ$12,INDEX(База!$A:$A,0),0)),IFERROR(INDEX(База!$L:$L,MATCH(PF26&amp;PG26&amp;PJ$12,База!$M:$M,0)),"-" ))</f>
        <v>38</v>
      </c>
      <c r="PK26" s="46">
        <f>IFERROR(INDEX(База!$F:$F,MATCH(PF26&amp;PG26&amp;PJ$12,INDEX(База!$A:$A,0),0)),IFERROR(INDEX(База!$F:$F,MATCH(PF26&amp;PG26&amp;PJ$12,База!$M:$M,0)),"-" ))</f>
        <v>2</v>
      </c>
      <c r="PL26" s="46">
        <v>2</v>
      </c>
      <c r="PM26" s="46">
        <f t="shared" si="131"/>
        <v>0</v>
      </c>
      <c r="PN26" s="46">
        <v>0</v>
      </c>
      <c r="PO26" s="62">
        <f t="shared" si="132"/>
        <v>5.2631578947368418E-2</v>
      </c>
      <c r="PQ26" s="31" t="s">
        <v>329</v>
      </c>
      <c r="PR26" s="43">
        <v>46233</v>
      </c>
      <c r="PS26" s="46" t="str">
        <f t="shared" si="120"/>
        <v>ЧТ</v>
      </c>
      <c r="PT26" s="46">
        <f>IFERROR(INDEX(База!$B:$B,MATCH(PQ26&amp;PR26&amp;PU$12,INDEX(База!$A:$A,0),0)),IFERROR(INDEX(База!$B:$B,MATCH(PQ26&amp;PR26&amp;PU$12,База!$M:$M,0)),"-" ))</f>
        <v>40</v>
      </c>
      <c r="PU26" s="46">
        <f>IFERROR(INDEX(База!$L:$L,MATCH(PQ26&amp;PR26&amp;PU$12,INDEX(База!$A:$A,0),0)),IFERROR(INDEX(База!$L:$L,MATCH(PQ26&amp;PR26&amp;PU$12,База!$M:$M,0)),"-" ))</f>
        <v>40</v>
      </c>
      <c r="PV26" s="46">
        <f>IFERROR(INDEX(База!$F:$F,MATCH(PQ26&amp;PR26&amp;PU$12,INDEX(База!$A:$A,0),0)),IFERROR(INDEX(База!$F:$F,MATCH(PQ26&amp;PR26&amp;OY$12,База!$M:$M,0)),"-" ))</f>
        <v>3</v>
      </c>
      <c r="PW26" s="46">
        <v>3</v>
      </c>
      <c r="PX26" s="46">
        <f t="shared" si="121"/>
        <v>0</v>
      </c>
      <c r="PY26" s="46">
        <v>0</v>
      </c>
      <c r="PZ26" s="62">
        <f t="shared" si="122"/>
        <v>7.4999999999999997E-2</v>
      </c>
      <c r="QA26" s="11"/>
      <c r="QB26" s="31" t="s">
        <v>332</v>
      </c>
      <c r="QC26" s="43">
        <v>46234</v>
      </c>
      <c r="QD26" s="46" t="str">
        <f t="shared" si="123"/>
        <v>ПТ</v>
      </c>
      <c r="QE26" s="46">
        <f>IFERROR(INDEX(База!$B:$B,MATCH(QB26&amp;QC26&amp;QF$12,INDEX(База!$A:$A,0),0)),IFERROR(INDEX(База!$B:$B,MATCH(QB26&amp;QC26&amp;QF$12,База!$M:$M,0)),"-" ))</f>
        <v>43</v>
      </c>
      <c r="QF26" s="46">
        <f>IFERROR(INDEX(База!$L:$L,MATCH(QB26&amp;QC26&amp;QF$12,INDEX(База!$A:$A,0),0)),IFERROR(INDEX(База!$L:$L,MATCH(QB26&amp;QC26&amp;QF$12,База!$M:$M,0)),"-" ))</f>
        <v>43</v>
      </c>
      <c r="QG26" s="46">
        <f>IFERROR(INDEX(База!$F:$F,MATCH(QB26&amp;QC26&amp;QF$12,INDEX(База!$A:$A,0),0)),IFERROR(INDEX(База!$F:$F,MATCH(QB26&amp;QC26&amp;PJ$12,База!$M:$M,0)),"-" ))</f>
        <v>1</v>
      </c>
      <c r="QH26" s="46">
        <v>1</v>
      </c>
      <c r="QI26" s="46">
        <f t="shared" si="124"/>
        <v>0</v>
      </c>
      <c r="QJ26" s="46">
        <v>1</v>
      </c>
      <c r="QK26" s="62">
        <f t="shared" si="125"/>
        <v>2.3255813953488372E-2</v>
      </c>
      <c r="QL26" s="10"/>
    </row>
    <row r="27" spans="1:454" ht="12.75" customHeight="1" x14ac:dyDescent="0.25">
      <c r="A27" s="31" t="s">
        <v>78</v>
      </c>
      <c r="B27" s="85" t="s">
        <v>80</v>
      </c>
      <c r="C27" s="48">
        <v>46187</v>
      </c>
      <c r="D27" s="60" t="str">
        <f t="shared" si="0"/>
        <v>ВС</v>
      </c>
      <c r="E27" s="60">
        <f>IFERROR(INDEX(База!$B:$B,MATCH(B27&amp;C27&amp;$F$12,INDEX(База!$A:$A,0),0)),IFERROR(INDEX(База!$B:$B,MATCH(B27&amp;C27&amp;$F$12,База!$M:$M,0)),"-" ))</f>
        <v>72</v>
      </c>
      <c r="F27" s="46">
        <f>IFERROR(INDEX(База!$L:$L,MATCH(B27&amp;C27&amp;$F$12,INDEX(База!$A:$A,0),0)),IFERROR(INDEX(База!$L:$L,MATCH(B27&amp;C27&amp;$F$12,База!$M:$M,0)),"-" ))</f>
        <v>70</v>
      </c>
      <c r="G27" s="50">
        <f t="shared" si="1"/>
        <v>19</v>
      </c>
      <c r="H27" s="50">
        <f t="shared" si="2"/>
        <v>20</v>
      </c>
      <c r="I27" s="11">
        <f t="shared" si="3"/>
        <v>24</v>
      </c>
      <c r="J27" s="60" t="str">
        <f>IF(E27&lt;=$D$7,IFERROR(VLOOKUP(G27,#REF!,I27+1,0),"-"),IF(E27&lt;=$D$8,IFERROR(VLOOKUP(G27,#REF!,I27+1,0),"-"),IF(E27&lt;=$D$9,IFERROR(VLOOKUP(G27,#REF!,I27+1,0),"-"))))</f>
        <v>-</v>
      </c>
      <c r="K27" s="60">
        <f>IFERROR(INDEX(База!$F:$F,MATCH(B27&amp;C27&amp;$F$12,INDEX(База!$A:$A,0),0)),IFERROR(INDEX(База!$F:$F,MATCH(B27&amp;C27&amp;$F$12,База!$M:$M,0)),"-" ))</f>
        <v>41</v>
      </c>
      <c r="L27" s="38">
        <v>40</v>
      </c>
      <c r="M27" s="60">
        <f t="shared" si="4"/>
        <v>1</v>
      </c>
      <c r="N27" s="38">
        <v>4</v>
      </c>
      <c r="O27" s="52">
        <f t="shared" si="5"/>
        <v>0.58571428571428574</v>
      </c>
      <c r="P27" s="11"/>
      <c r="Q27" s="64" t="s">
        <v>81</v>
      </c>
      <c r="R27" s="42">
        <f t="shared" si="6"/>
        <v>46188</v>
      </c>
      <c r="S27" s="54" t="str">
        <f t="shared" si="7"/>
        <v>ПН</v>
      </c>
      <c r="T27" s="54">
        <f>IFERROR(INDEX(База!$B:$B,MATCH(Q27&amp;R27&amp;$U$12,INDEX(База!$A:$A,0),0)),IFERROR(INDEX(База!$B:$B,MATCH(Q27&amp;R27&amp;$U$12,База!$M:$M,0)),"-" ))</f>
        <v>72</v>
      </c>
      <c r="U27" s="46">
        <f>IFERROR(INDEX(База!$L:$L,MATCH(Q27&amp;R27&amp;$U$12,INDEX(База!$A:$A,0),0)),IFERROR(INDEX(База!$L:$L,MATCH(Q27&amp;R27&amp;$U$12,База!$M:$M,0)),"-" ))</f>
        <v>70</v>
      </c>
      <c r="V27" s="54" t="str">
        <f>IF(E27&lt;=$D$7,IFERROR(VLOOKUP(H27,#REF!,I27+1,0),"-"),IF(E27&lt;=$D$8,IFERROR(VLOOKUP(H27,#REF!,I27+1,0),"-"),IF(E27&lt;=$D$9,IFERROR(VLOOKUP(H27,#REF!,I27+1,0),"-"),0)))</f>
        <v>-</v>
      </c>
      <c r="W27" s="54">
        <f>IFERROR(INDEX(База!$F:$F,MATCH(Q27&amp;R27&amp;$U$12,INDEX(База!$A:$A,0),0)),IFERROR(INDEX(База!$F:$F,MATCH(Q27&amp;R27&amp;$U$12,База!$M:$M,0)),"-" ))</f>
        <v>19</v>
      </c>
      <c r="X27" s="38">
        <v>20</v>
      </c>
      <c r="Y27" s="41">
        <f t="shared" si="8"/>
        <v>-1</v>
      </c>
      <c r="Z27" s="41">
        <v>4</v>
      </c>
      <c r="AA27" s="51">
        <f t="shared" si="9"/>
        <v>0.27142857142857141</v>
      </c>
      <c r="AB27" s="118"/>
      <c r="AC27" s="64" t="s">
        <v>82</v>
      </c>
      <c r="AD27" s="48">
        <v>46187</v>
      </c>
      <c r="AE27" s="38" t="str">
        <f t="shared" si="10"/>
        <v>ВС</v>
      </c>
      <c r="AF27" s="38">
        <f>IFERROR(INDEX(База!$B:$B,MATCH(AC27&amp;AD27&amp;AG$12,INDEX(База!$A:$A,0),0)),IFERROR(INDEX(База!$B:$B,MATCH(AC27&amp;AD27&amp;AG$12,База!$M:$M,0)),"-" ))</f>
        <v>46</v>
      </c>
      <c r="AG27" s="46">
        <f>IFERROR(INDEX(База!$L:$L,MATCH(AC27&amp;AD27&amp;AG$12,INDEX(База!$A:$A,0),0)),IFERROR(INDEX(База!$L:$L,MATCH(AC27&amp;AD27&amp;AG$12,База!$M:$M,0)),"-" ))</f>
        <v>45</v>
      </c>
      <c r="AH27" s="38">
        <f>IFERROR(INDEX(База!$F:$F,MATCH(AC27&amp;AD27&amp;AG$12,INDEX(База!$A:$A,0),0)),IFERROR(INDEX(База!$F:$F,MATCH(AC27&amp;AD27&amp;AG$12,База!$M:$M,0)),"-" ))</f>
        <v>32</v>
      </c>
      <c r="AI27" s="38">
        <v>30</v>
      </c>
      <c r="AJ27" s="38">
        <f t="shared" si="11"/>
        <v>2</v>
      </c>
      <c r="AK27" s="38">
        <v>1</v>
      </c>
      <c r="AL27" s="52">
        <f t="shared" si="12"/>
        <v>0.71111111111111114</v>
      </c>
      <c r="AN27" s="64" t="s">
        <v>83</v>
      </c>
      <c r="AO27" s="42">
        <f t="shared" si="13"/>
        <v>46188</v>
      </c>
      <c r="AP27" s="41" t="str">
        <f t="shared" si="14"/>
        <v>ПН</v>
      </c>
      <c r="AQ27" s="41">
        <f>IFERROR(INDEX(База!$B:$B,MATCH(AN27&amp;AO27&amp;AR$12,INDEX(База!$A:$A,0),0)),IFERROR(INDEX(База!$B:$B,MATCH(AN27&amp;AO27&amp;AR$12,База!$M:$M,0)),"-" ))</f>
        <v>46</v>
      </c>
      <c r="AR27" s="47">
        <f>IFERROR(INDEX(База!$L:$L,MATCH(AN27&amp;AO27&amp;AR$12,INDEX(База!$A:$A,0),0)),IFERROR(INDEX(База!$L:$L,MATCH(AN27&amp;AO27&amp;AR$12,База!$M:$M,0)),"-" ))</f>
        <v>45</v>
      </c>
      <c r="AS27" s="41">
        <f>IFERROR(INDEX(База!$F:$F,MATCH(AN27&amp;AO27&amp;AR$12,INDEX(База!$A:$A,0),0)),IFERROR(INDEX(База!$F:$F,MATCH(AN27&amp;AO27&amp;AR$12,База!$M:$M,0)),"-" ))</f>
        <v>13</v>
      </c>
      <c r="AT27" s="41">
        <v>13</v>
      </c>
      <c r="AU27" s="41">
        <f t="shared" si="15"/>
        <v>0</v>
      </c>
      <c r="AV27" s="41">
        <v>0</v>
      </c>
      <c r="AW27" s="51">
        <f t="shared" si="16"/>
        <v>0.28888888888888886</v>
      </c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74"/>
      <c r="BU27" s="31" t="s">
        <v>92</v>
      </c>
      <c r="BV27" s="42">
        <v>46182</v>
      </c>
      <c r="BW27" s="59" t="str">
        <f t="shared" si="23"/>
        <v>ВТ</v>
      </c>
      <c r="BX27" s="59">
        <f>IFERROR(INDEX(База!$B:$B,MATCH(BU27&amp;BV27&amp;BY$12,INDEX(База!$A:$A,0),0)),IFERROR(INDEX(База!$B:$B,MATCH(BU27&amp;BV27&amp;BY$12,База!$M:$M,0)),"-" ))</f>
        <v>44</v>
      </c>
      <c r="BY27" s="59">
        <f>IFERROR(INDEX(База!$L:$L,MATCH(BU27&amp;BV27&amp;BY$12,INDEX(База!$A:$A,0),0)),IFERROR(INDEX(База!$L:$L,MATCH(BU27&amp;BV27&amp;BY$12,База!$M:$M,0)),"-" ))</f>
        <v>44</v>
      </c>
      <c r="BZ27" s="59" t="str">
        <f>IF(BX27&lt;=$D$7,IFERROR(VLOOKUP(CA27,#REF!,CB27+1,0),"-"),IF(BX27&lt;=$D$8,IFERROR(VLOOKUP(CA27,#REF!,CB27+1,0),"-"),IF(BX27&lt;=$D$9,IFERROR(VLOOKUP(CA27,#REF!,CB27+1,0),"-"),0)))</f>
        <v>-</v>
      </c>
      <c r="CA27" s="59">
        <f t="shared" si="24"/>
        <v>14</v>
      </c>
      <c r="CB27" s="59">
        <f t="shared" si="25"/>
        <v>24</v>
      </c>
      <c r="CC27" s="59">
        <f>IFERROR(INDEX(База!$F:$F,MATCH(BU27&amp;BV27&amp;BY$12,INDEX(База!$A:$A,0),0)),IFERROR(INDEX(База!$F:$F,MATCH(BU27&amp;BV27&amp;BY$12,База!$M:$M,0)),"-" ))</f>
        <v>16</v>
      </c>
      <c r="CD27" s="41">
        <v>15</v>
      </c>
      <c r="CE27" s="59">
        <f t="shared" si="26"/>
        <v>1</v>
      </c>
      <c r="CF27" s="41">
        <v>0</v>
      </c>
      <c r="CG27" s="51">
        <f t="shared" si="27"/>
        <v>0.36363636363636365</v>
      </c>
      <c r="CI27" s="31" t="s">
        <v>93</v>
      </c>
      <c r="CJ27" s="42">
        <f t="shared" si="28"/>
        <v>46182</v>
      </c>
      <c r="CK27" s="41" t="str">
        <f t="shared" si="29"/>
        <v>ВТ</v>
      </c>
      <c r="CL27" s="41">
        <f>IFERROR(INDEX(База!$B:$B,MATCH(CI27&amp;CJ27&amp;CM$12,INDEX(База!$A:$A,0),0)),IFERROR(INDEX(База!$B:$B,MATCH(CI27&amp;CJ27&amp;CM$12,База!$M:$M,0)),"-" ))</f>
        <v>44</v>
      </c>
      <c r="CM27" s="46">
        <f>IFERROR(INDEX(База!$L:$L,MATCH(CI27&amp;CJ27&amp;CM$12,INDEX(База!$A:$A,0),0)),IFERROR(INDEX(База!$L:$L,MATCH(CI27&amp;CJ27&amp;CM$12,База!$M:$M,0)),"-" ))</f>
        <v>44</v>
      </c>
      <c r="CN27" s="47" t="str">
        <f>IF(BX27&lt;=$D$7,IFERROR(VLOOKUP(CA27,#REF!,CB27+1,0),"-"),IF(BX27&lt;=$D$8,IFERROR(VLOOKUP(CA27,#REF!,CB27+1,0),"-"),IF(BX27&lt;=$D$9,IFERROR(VLOOKUP(CA27,#REF!,CB27+1,0),"-"),0)))</f>
        <v>-</v>
      </c>
      <c r="CO27" s="41">
        <f>IFERROR(INDEX(База!$F:$F,MATCH(CI27&amp;CJ27&amp;CM$12,INDEX(База!$A:$A,0),0)),IFERROR(INDEX(База!$F:$F,MATCH(CI27&amp;CJ27&amp;CM$12,База!$M:$M,0)),"-" ))</f>
        <v>26</v>
      </c>
      <c r="CP27" s="41">
        <v>25</v>
      </c>
      <c r="CQ27" s="41">
        <f t="shared" si="30"/>
        <v>1</v>
      </c>
      <c r="CR27" s="41">
        <v>4</v>
      </c>
      <c r="CS27" s="51">
        <f t="shared" si="31"/>
        <v>0.59090909090909094</v>
      </c>
      <c r="CT27" s="7"/>
      <c r="CU27" s="31" t="s">
        <v>138</v>
      </c>
      <c r="CV27" s="42">
        <v>46182</v>
      </c>
      <c r="CW27" s="47" t="str">
        <f t="shared" si="32"/>
        <v>ВТ</v>
      </c>
      <c r="CX27" s="47">
        <f>IFERROR(INDEX(База!$B:$B,MATCH(CU27&amp;CV27&amp;CY$12,INDEX(База!$A:$A,0),0)),IFERROR(INDEX(База!$B:$B,MATCH(CU27&amp;CV27&amp;CY$12,База!$M:$M,0)),"-" ))</f>
        <v>44</v>
      </c>
      <c r="CY27" s="47">
        <f>IFERROR(INDEX(База!$L:$L,MATCH(CU27&amp;CV27&amp;CY$12,INDEX(База!$A:$A,0),0)),IFERROR(INDEX(База!$L:$L,MATCH(CU27&amp;CV27&amp;CY$12,База!$M:$M,0)),"-" ))</f>
        <v>44</v>
      </c>
      <c r="CZ27" s="47">
        <f>IFERROR(INDEX(База!$F:$F,MATCH(CU27&amp;CV27&amp;CY$12,INDEX(База!$A:$A,0),0)),IFERROR(INDEX(База!$F:$F,MATCH(CU27&amp;CV27&amp;CY$12,База!$M:$M,0)),"-" ))</f>
        <v>20</v>
      </c>
      <c r="DA27" s="47">
        <v>18</v>
      </c>
      <c r="DB27" s="47">
        <f t="shared" si="33"/>
        <v>2</v>
      </c>
      <c r="DC27" s="47">
        <v>5</v>
      </c>
      <c r="DD27" s="51">
        <f t="shared" si="34"/>
        <v>0.45454545454545453</v>
      </c>
      <c r="DF27" s="31" t="s">
        <v>139</v>
      </c>
      <c r="DG27" s="42">
        <f t="shared" si="35"/>
        <v>46182</v>
      </c>
      <c r="DH27" s="47" t="str">
        <f t="shared" si="36"/>
        <v>ВТ</v>
      </c>
      <c r="DI27" s="47">
        <f>IFERROR(INDEX(База!$B:$B,MATCH(DF27&amp;DG27&amp;DJ$12,INDEX(База!$A:$A,0),0)),IFERROR(INDEX(База!$B:$B,MATCH(DF27&amp;DG27&amp;DJ$12,База!$M:$M,0)),"-" ))</f>
        <v>44</v>
      </c>
      <c r="DJ27" s="46">
        <f>IFERROR(INDEX(База!$L:$L,MATCH(DF27&amp;DG27&amp;DJ$12,INDEX(База!$A:$A,0),0)),IFERROR(INDEX(База!$L:$L,MATCH(DF27&amp;DG27&amp;DJ$12,База!$M:$M,0)),"-" ))</f>
        <v>44</v>
      </c>
      <c r="DK27" s="47">
        <f>IFERROR(INDEX(База!$F:$F,MATCH(DF27&amp;DG27&amp;DJ$12,INDEX(База!$A:$A,0),0)),IFERROR(INDEX(База!$F:$F,MATCH(DF27&amp;DG27&amp;DJ$12,База!$M:$M,0)),"-" ))</f>
        <v>44</v>
      </c>
      <c r="DL27" s="47">
        <v>44</v>
      </c>
      <c r="DM27" s="47">
        <f t="shared" si="37"/>
        <v>0</v>
      </c>
      <c r="DN27" s="47">
        <v>0</v>
      </c>
      <c r="DO27" s="51">
        <f t="shared" si="38"/>
        <v>1</v>
      </c>
      <c r="DP27" s="7"/>
      <c r="DQ27" s="31" t="s">
        <v>84</v>
      </c>
      <c r="DR27" s="45">
        <v>46180</v>
      </c>
      <c r="DS27" s="44" t="str">
        <f t="shared" si="39"/>
        <v>ВС</v>
      </c>
      <c r="DT27" s="44">
        <f>IFERROR(INDEX(База!$B:$B,MATCH(DQ27&amp;DR27&amp;DU$12,INDEX(База!$A:$A,0),0)),IFERROR(INDEX(База!$B:$B,MATCH(DQ27&amp;DR27&amp;DU$12,База!$M:$M,0)),"-" ))</f>
        <v>46</v>
      </c>
      <c r="DU27" s="46">
        <f>IFERROR(INDEX(База!$L:$L,MATCH(DQ27&amp;DR27&amp;DU$12,INDEX(База!$A:$A,0),0)),IFERROR(INDEX(База!$L:$L,MATCH(DQ27&amp;DR27&amp;DU$12,База!$M:$M,0)),"-" ))</f>
        <v>44</v>
      </c>
      <c r="DV27" s="44">
        <f>IFERROR(INDEX(База!$F:$F,MATCH(DQ27&amp;DR27&amp;DU$12,INDEX(База!$A:$A,0),0)),IFERROR(INDEX(База!$F:$F,MATCH(DQ27&amp;DR27&amp;DU$12,База!$M:$M,0)),"-" ))</f>
        <v>36</v>
      </c>
      <c r="DW27" s="44">
        <v>36</v>
      </c>
      <c r="DX27" s="44">
        <f t="shared" si="40"/>
        <v>0</v>
      </c>
      <c r="DY27" s="44">
        <v>1</v>
      </c>
      <c r="DZ27" s="62">
        <f t="shared" si="41"/>
        <v>0.81818181818181823</v>
      </c>
      <c r="EA27" s="7"/>
      <c r="EB27" s="31" t="s">
        <v>85</v>
      </c>
      <c r="EC27" s="45">
        <f t="shared" si="42"/>
        <v>46180</v>
      </c>
      <c r="ED27" s="44" t="str">
        <f t="shared" si="43"/>
        <v>ВС</v>
      </c>
      <c r="EE27" s="44">
        <f>IFERROR(INDEX(База!$B:$B,MATCH(EB27&amp;EC27&amp;EF$12,INDEX(База!$A:$A,0),0)),IFERROR(INDEX(База!$B:$B,MATCH(EB27&amp;EC27&amp;EF$12,База!$M:$M,0)),"-" ))</f>
        <v>46</v>
      </c>
      <c r="EF27" s="46">
        <f>IFERROR(INDEX(База!$L:$L,MATCH(EB27&amp;EC27&amp;EF$12,INDEX(База!$A:$A,0),0)),IFERROR(INDEX(База!$L:$L,MATCH(EB27&amp;EC27&amp;EF$12,База!$M:$M,0)),"-" ))</f>
        <v>44</v>
      </c>
      <c r="EG27" s="44">
        <f>IFERROR(INDEX(База!$F:$F,MATCH(EB27&amp;EC27&amp;EF$12,INDEX(База!$A:$A,0),0)),IFERROR(INDEX(База!$F:$F,MATCH(EB27&amp;EC27&amp;EF$12,База!$M:$M,0)),"-" ))</f>
        <v>34</v>
      </c>
      <c r="EH27" s="44">
        <v>34</v>
      </c>
      <c r="EI27" s="44">
        <f t="shared" si="44"/>
        <v>0</v>
      </c>
      <c r="EJ27" s="44">
        <v>0</v>
      </c>
      <c r="EK27" s="62">
        <f t="shared" si="45"/>
        <v>0.77272727272727271</v>
      </c>
      <c r="EL27" s="119"/>
      <c r="EM27" s="85" t="s">
        <v>88</v>
      </c>
      <c r="EN27" s="48">
        <v>46176</v>
      </c>
      <c r="EO27" s="105" t="str">
        <f t="shared" si="46"/>
        <v>СР</v>
      </c>
      <c r="EP27" s="105">
        <f>IFERROR(INDEX(База!$B:$B,MATCH(EM27&amp;EN27&amp;ET$14,INDEX(База!$A:$A,0),0)),IFERROR(INDEX(База!$B:$B,MATCH(EM27&amp;EN27&amp;ET$13,База!$M:$M,0)),"-" ))</f>
        <v>46</v>
      </c>
      <c r="EQ27" s="106" t="str">
        <f>IF(EP27&lt;=$D$7,IFERROR(VLOOKUP(ES27,#REF!,ER27+1,0),"-"),IF(EP27&lt;=$D$8,IFERROR(VLOOKUP(ES27,#REF!,ER27+1,0),"-"),IF(EP27&lt;=$D$9,IFERROR(VLOOKUP(ES27,#REF!,ER27+1,0),"-"),0)))</f>
        <v>-</v>
      </c>
      <c r="ER27" s="107">
        <f t="shared" si="47"/>
        <v>23</v>
      </c>
      <c r="ES27" s="107">
        <f t="shared" si="48"/>
        <v>8</v>
      </c>
      <c r="ET27" s="60">
        <f>IFERROR(INDEX(База!$L:$L,MATCH(EM27&amp;EN27&amp;ET$14,INDEX(База!$A:$A,0),0)),IFERROR(INDEX(База!$L:$L,MATCH(EM27&amp;EN27&amp;ET$13,База!$M:$M,0)),"-" ))</f>
        <v>41</v>
      </c>
      <c r="EU27" s="60">
        <f>IFERROR(INDEX(База!$L:$L,MATCH(FB27&amp;FC27&amp;EU$14,INDEX(База!$A:$A,0),0)),IFERROR(INDEX(База!$L:$L,MATCH(FB27&amp;FC27&amp;EU$13,База!$M:$M,0)),"-" ))</f>
        <v>42</v>
      </c>
      <c r="EV27" s="105">
        <f>IFERROR(INDEX(База!$F:$F,MATCH(EM27&amp;EN27&amp;ET$14,INDEX(База!$A:$A,0),0)),IFERROR(INDEX(База!$F:$F,MATCH(EM27&amp;EN27&amp;ET$13,База!$M:$M,0)),"-" ))</f>
        <v>39</v>
      </c>
      <c r="EW27" s="105">
        <v>38</v>
      </c>
      <c r="EX27" s="105">
        <f t="shared" si="49"/>
        <v>1</v>
      </c>
      <c r="EY27" s="105">
        <v>3</v>
      </c>
      <c r="EZ27" s="83">
        <f t="shared" si="50"/>
        <v>0.95121951219512191</v>
      </c>
      <c r="FB27" s="85" t="s">
        <v>89</v>
      </c>
      <c r="FC27" s="48">
        <v>46176</v>
      </c>
      <c r="FD27" s="105" t="str">
        <f t="shared" si="51"/>
        <v>СР</v>
      </c>
      <c r="FE27" s="105">
        <f>IFERROR(INDEX(База!$B:$B,MATCH(FB27&amp;FC27&amp;EU$14,INDEX(База!$A:$A,0),0)),IFERROR(INDEX(База!$B:$B,MATCH(FB27&amp;FC27&amp;EU$13,База!$M:$M,0)),"-" ))</f>
        <v>46</v>
      </c>
      <c r="FF27" s="106"/>
      <c r="FG27" s="105">
        <f>IFERROR(INDEX(База!$F:$F,MATCH(FB27&amp;FC27&amp;EU$14,INDEX(База!$A:$A,0),0)),IFERROR(INDEX(База!$F:$F,MATCH(FB27&amp;FC27&amp;EU$13,База!$M:$M,0)),"-" ))</f>
        <v>24</v>
      </c>
      <c r="FH27" s="105">
        <v>24</v>
      </c>
      <c r="FI27" s="105">
        <f t="shared" si="52"/>
        <v>0</v>
      </c>
      <c r="FJ27" s="105">
        <v>5</v>
      </c>
      <c r="FK27" s="83">
        <f t="shared" si="53"/>
        <v>0.5714285714285714</v>
      </c>
      <c r="FL27" s="7"/>
      <c r="FM27" s="31" t="s">
        <v>140</v>
      </c>
      <c r="FN27" s="48">
        <v>46232</v>
      </c>
      <c r="FO27" s="108" t="str">
        <f t="shared" si="54"/>
        <v>СР</v>
      </c>
      <c r="FP27" s="105">
        <f>IFERROR(INDEX(База!$B:$B,MATCH(FM39&amp;FN27&amp;FQ$12,INDEX(База!$A:$A,0),0)),IFERROR(INDEX(База!$B:$B,MATCH(FM39&amp;FN27&amp;FQ$12,База!$M:$M,0)),"-" ))</f>
        <v>117</v>
      </c>
      <c r="FQ27" s="60">
        <f>IFERROR(INDEX(База!$L:$L,MATCH(FM39&amp;FN27&amp;FQ$12,INDEX(База!$A:$A,0),0)),IFERROR(INDEX(База!$L:$L,MATCH(FM39&amp;FN27&amp;FQ$12,База!$M:$M,0)),"-" ))</f>
        <v>116</v>
      </c>
      <c r="FR27" s="105">
        <f>IFERROR(INDEX(База!$F:$F,MATCH(FM39&amp;FN27&amp;FQ$12,INDEX(База!$A:$A,0),0)),IFERROR(INDEX(База!$F:$F,MATCH(FM39&amp;FN27&amp;FQ$12,База!$M:$M,0)),"-" ))</f>
        <v>5</v>
      </c>
      <c r="FS27" s="108">
        <v>5</v>
      </c>
      <c r="FT27" s="107">
        <f t="shared" si="55"/>
        <v>31</v>
      </c>
      <c r="FU27" s="107">
        <f t="shared" si="56"/>
        <v>64</v>
      </c>
      <c r="FV27" s="108">
        <f t="shared" si="57"/>
        <v>0</v>
      </c>
      <c r="FW27" s="108">
        <v>2</v>
      </c>
      <c r="FX27" s="109">
        <f t="shared" si="58"/>
        <v>4.3103448275862072E-2</v>
      </c>
      <c r="FY27" s="7"/>
      <c r="FZ27" s="31" t="s">
        <v>141</v>
      </c>
      <c r="GA27" s="48">
        <f t="shared" si="59"/>
        <v>46232</v>
      </c>
      <c r="GB27" s="108" t="str">
        <f t="shared" si="60"/>
        <v>СР</v>
      </c>
      <c r="GC27" s="105">
        <f>IFERROR(INDEX(База!$B:$B,MATCH(FZ27&amp;GA27&amp;GD$12,INDEX(База!$A:$A,0),0)),IFERROR(INDEX(База!$B:$B,MATCH(FZ27&amp;GA27&amp;GD$12,База!$M:$M,0)),"-" ))</f>
        <v>117</v>
      </c>
      <c r="GD27" s="60">
        <f>IFERROR(INDEX(База!$L:$L,MATCH(FZ27&amp;GA27&amp;GD$12,INDEX(База!$A:$A,0),0)),IFERROR(INDEX(База!$L:$L,MATCH(FZ27&amp;GA27&amp;GD$12,База!$M:$M,0)),"-" ))</f>
        <v>116</v>
      </c>
      <c r="GE27" s="105">
        <f>IFERROR(INDEX(База!$F:$F,MATCH(FZ27&amp;GA27&amp;GD$12,INDEX(База!$A:$A,0),0)),IFERROR(INDEX(База!$F:$F,MATCH(FZ27&amp;GA27&amp;GD$12,База!$M:$M,0)),"-" ))</f>
        <v>3</v>
      </c>
      <c r="GF27" s="108">
        <v>3</v>
      </c>
      <c r="GG27" s="108">
        <f t="shared" si="61"/>
        <v>0</v>
      </c>
      <c r="GH27" s="108">
        <v>1</v>
      </c>
      <c r="GI27" s="109">
        <f t="shared" si="62"/>
        <v>2.5862068965517241E-2</v>
      </c>
      <c r="GJ27" s="7"/>
      <c r="GK27" s="31" t="s">
        <v>128</v>
      </c>
      <c r="GL27" s="48">
        <v>46235</v>
      </c>
      <c r="GM27" s="38" t="str">
        <f t="shared" si="63"/>
        <v>СБ</v>
      </c>
      <c r="GN27" s="38">
        <f>IFERROR(INDEX(База!$B:$B,MATCH(GK27&amp;GL27&amp;GO$12,INDEX(База!$A:$A,0),0)),IFERROR(INDEX(База!$B:$B,MATCH(GK27&amp;GL27&amp;GO$12,База!$M:$M,0)),"-" ))</f>
        <v>42</v>
      </c>
      <c r="GO27" s="60">
        <f>IFERROR(INDEX(База!$L:$L,MATCH(GK27&amp;GL27&amp;GO$12,INDEX(База!$A:$A,0),0)),IFERROR(INDEX(База!$L:$L,MATCH(GK27&amp;GL27&amp;GO$12,База!$M:$M,0)),"-" ))</f>
        <v>42</v>
      </c>
      <c r="GP27" s="38">
        <f>IFERROR(INDEX(База!$F:$F,MATCH(GK27&amp;GL27&amp;GO$12,INDEX(База!$A:$A,0),0)),IFERROR(INDEX(База!$F:$F,MATCH(GK27&amp;GL27&amp;GO$12,База!$M:$M,0)),"-" ))</f>
        <v>8</v>
      </c>
      <c r="GQ27" s="38">
        <v>8</v>
      </c>
      <c r="GR27" s="38">
        <f t="shared" si="64"/>
        <v>0</v>
      </c>
      <c r="GS27" s="38">
        <v>0</v>
      </c>
      <c r="GT27" s="52">
        <f t="shared" si="65"/>
        <v>0.19047619047619047</v>
      </c>
      <c r="GV27" s="31" t="s">
        <v>129</v>
      </c>
      <c r="GW27" s="48">
        <f t="shared" si="66"/>
        <v>46235</v>
      </c>
      <c r="GX27" s="38" t="str">
        <f t="shared" si="67"/>
        <v>СБ</v>
      </c>
      <c r="GY27" s="38">
        <f>IFERROR(INDEX(База!$B:$B,MATCH(GV27&amp;GW27&amp;GZ$12,INDEX(База!$A:$A,0),0)),IFERROR(INDEX(База!$B:$B,MATCH(GV27&amp;GW27&amp;GZ$12,База!$M:$M,0)),"-" ))</f>
        <v>45</v>
      </c>
      <c r="GZ27" s="60">
        <f>IFERROR(INDEX(База!$L:$L,MATCH(GV27&amp;GW27&amp;GZ$12,INDEX(База!$A:$A,0),0)),IFERROR(INDEX(База!$L:$L,MATCH(GV27&amp;GW27&amp;GZ$12,База!$M:$M,0)),"-" ))</f>
        <v>45</v>
      </c>
      <c r="HA27" s="38">
        <f>IFERROR(INDEX(База!$F:$F,MATCH(GV27&amp;GW27&amp;GZ$12,INDEX(База!$A:$A,0),0)),IFERROR(INDEX(База!$F:$F,MATCH(GV27&amp;GW27&amp;GZ$12,База!$M:$M,0)),"-" ))</f>
        <v>17</v>
      </c>
      <c r="HB27" s="38">
        <v>17</v>
      </c>
      <c r="HC27" s="38">
        <f t="shared" si="68"/>
        <v>0</v>
      </c>
      <c r="HD27" s="38">
        <v>0</v>
      </c>
      <c r="HE27" s="52">
        <f t="shared" si="69"/>
        <v>0.37777777777777777</v>
      </c>
      <c r="HF27" s="121"/>
      <c r="HG27" s="31" t="s">
        <v>130</v>
      </c>
      <c r="HH27" s="45">
        <v>46208</v>
      </c>
      <c r="HI27" s="38" t="str">
        <f t="shared" si="70"/>
        <v>ВС</v>
      </c>
      <c r="HJ27" s="38">
        <f>IFERROR(INDEX(База!$B:$B,MATCH(HG27&amp;HH27&amp;HK$12,INDEX(База!$A:$A,0),0)),IFERROR(INDEX(База!$B:$B,MATCH(HG27&amp;HH27&amp;HK$12,База!$M:$M,0)),"-" ))</f>
        <v>34</v>
      </c>
      <c r="HK27" s="46">
        <f>IFERROR(INDEX(База!$L:$L,MATCH(HG27&amp;HH27&amp;HK$12,INDEX(База!$A:$A,0),0)),IFERROR(INDEX(База!$L:$L,MATCH(HG27&amp;HH27&amp;HK$12,База!$M:$M,0)),"-" ))</f>
        <v>34</v>
      </c>
      <c r="HL27" s="91" t="e">
        <f>IF(HO27="AN4-Y48/Y48",IF(OR(MONTH(HH27&gt;=10),MONTH(HH27)&lt;=3),(HLOOKUP($HH$10,#REF!,MATCH(HO27,#REF!,0)+1,0)/(80+VLOOKUP($HH$10,#REF!,MATCH(MONTH(HH27),#REF!,0)+4,0))),(HLOOKUP($HH$10,#REF!,MATCH(HO27,#REF!,0)+1,0)/(75+VLOOKUP($HH$10,#REF!,MATCH(MONTH(HH27),#REF!,0)+4,0)))),IF((HO27="AN6-Y42/Y42C"),IF(OR(MONTH(HH27&gt;=10),MONTH(HH27)&lt;=3),(HLOOKUP($HH$10,#REF!,MATCH(HO27,#REF!,0)+1,0)/(80+VLOOKUP($HH$10,#REF!,MATCH(MONTH(HH27),#REF!,0)+4,0))),(HLOOKUP($HH$10,#REF!,MATCH(HO27,#REF!,0)+1,0)/(75+VLOOKUP($HH$10,#REF!,MATCH(MONTH(HH27),#REF!,0)+4,0)))),HJ27))</f>
        <v>#REF!</v>
      </c>
      <c r="HM27" s="38">
        <f>IFERROR(INDEX(База!$F:$F,MATCH(HG27&amp;HH27&amp;HK$12,INDEX(База!$A:$A,0),0)),IFERROR(INDEX(База!$F:$F,MATCH(HG27&amp;HH27&amp;HK$12,База!$M:$M,0)),"-" ))</f>
        <v>5</v>
      </c>
      <c r="HN27" s="38">
        <v>5</v>
      </c>
      <c r="HO27" s="85" t="str">
        <f>IFERROR(INDEX(База!$K:$K,MATCH(HG27&amp;HH27&amp;HK$12,INDEX(База!$A:$A,0),0)),IFERROR(INDEX(База!$K:$K,MATCH(HG27&amp;HH27&amp;HK$12,База!$M:$M,0)),"-" ))</f>
        <v>AN6-Y42/Y42C</v>
      </c>
      <c r="HP27" s="38">
        <f t="shared" si="71"/>
        <v>0</v>
      </c>
      <c r="HQ27" s="38">
        <v>0</v>
      </c>
      <c r="HR27" s="52">
        <f t="shared" si="72"/>
        <v>0.14705882352941177</v>
      </c>
      <c r="HS27" s="10"/>
      <c r="HT27" s="31" t="s">
        <v>131</v>
      </c>
      <c r="HU27" s="45">
        <v>46208</v>
      </c>
      <c r="HV27" s="38" t="str">
        <f t="shared" si="73"/>
        <v>ВС</v>
      </c>
      <c r="HW27" s="38">
        <f>IFERROR(INDEX(База!$B:$B,MATCH(HT27&amp;HU27&amp;HX$12,INDEX(База!$A:$A,0),0)),IFERROR(INDEX(База!$B:$B,MATCH(HT27&amp;HU27&amp;HX$12,База!$M:$M,0)),"-" ))</f>
        <v>15</v>
      </c>
      <c r="HX27" s="46">
        <f>IFERROR(INDEX(База!$L:$L,MATCH(HT27&amp;HU27&amp;HX$12,INDEX(База!$A:$A,0),0)),IFERROR(INDEX(База!$L:$L,MATCH(HT27&amp;HU27&amp;HX$12,База!$M:$M,0)),"-" ))</f>
        <v>15</v>
      </c>
      <c r="HY27" s="91" t="e">
        <f>IF(HO27="AN4-Y48/Y48",IF(OR(MONTH(HU27&gt;=10),MONTH(HU27)&lt;=3),(HLOOKUP($HU$10,#REF!,MATCH(HO27,#REF!,0)+1,0)/(80+VLOOKUP($HU$10,#REF!,MATCH(MONTH(HU27),#REF!,0)+4,0))),(HLOOKUP($HU$10,#REF!,MATCH(HO27,#REF!,0)+1,0)/(75+VLOOKUP($HU$10,#REF!,MATCH(MONTH(HU27),#REF!,0)+4,0)))),IF((HO27="AN6-Y42/Y42C"),IF(OR(MONTH(HU27&gt;=10),MONTH(HU27)&lt;=3),(HLOOKUP($HU$10,#REF!,MATCH(HO27,#REF!,0)+1,0)/(80+VLOOKUP($HU$10,#REF!,MATCH(MONTH(HU27),#REF!,0)+4,0))),(HLOOKUP($HU$10,#REF!,MATCH(HO27,#REF!,0)+1,0)/(75+VLOOKUP($HU$10,#REF!,MATCH(MONTH(HU27),#REF!,0)+4,0)))),HW27))</f>
        <v>#REF!</v>
      </c>
      <c r="HZ27" s="38">
        <f>IFERROR(INDEX(База!$F:$F,MATCH(HT27&amp;HU27&amp;HX$12,INDEX(База!$A:$A,0),0)),IFERROR(INDEX(База!$F:$F,MATCH(HT27&amp;HU27&amp;HX$12,База!$M:$M,0)),"-" ))</f>
        <v>11</v>
      </c>
      <c r="IA27" s="38">
        <v>11</v>
      </c>
      <c r="IB27" s="38">
        <f t="shared" si="74"/>
        <v>0</v>
      </c>
      <c r="IC27" s="38">
        <v>1</v>
      </c>
      <c r="ID27" s="52">
        <f t="shared" si="75"/>
        <v>0.73333333333333328</v>
      </c>
      <c r="IE27" s="7"/>
      <c r="IF27" s="31" t="s">
        <v>126</v>
      </c>
      <c r="IG27" s="48">
        <v>46238</v>
      </c>
      <c r="IH27" s="38" t="str">
        <f t="shared" si="76"/>
        <v>ВТ</v>
      </c>
      <c r="II27" s="38" t="str">
        <f>IFERROR(INDEX(База!$B:$B,MATCH(IF27&amp;IG27&amp;IJ$12,INDEX(База!$A:$A,0),0)),IFERROR(INDEX(База!$B:$B,MATCH(IF27&amp;IG27&amp;IJ$12,База!$M:$M,0)),"-" ))</f>
        <v>-</v>
      </c>
      <c r="IJ27" s="46" t="str">
        <f>IFERROR(INDEX(База!$L:$L,MATCH(IF27&amp;IG27&amp;IJ$12,INDEX(База!$A:$A,0),0)),IFERROR(INDEX(База!$L:$L,MATCH(IF27&amp;IG27&amp;IJ$12,База!$M:$M,0)),"-" ))</f>
        <v>-</v>
      </c>
      <c r="IK27" s="91" t="str">
        <f>IF(IN27="AN4-Y48/Y48",IF(OR(MONTH(IG27&gt;=10),MONTH(IG27)&lt;=3),(HLOOKUP($IG$10,#REF!,MATCH(IN27,#REF!,0)+1,0)/(80+VLOOKUP($IG$10,#REF!,MATCH(MONTH(IG27),#REF!,0)+4,0))),(HLOOKUP($IG$10,#REF!,MATCH(IN27,#REF!,0)+1,0)/(75+VLOOKUP($IG$10,#REF!,MATCH(MONTH(IG27),#REF!,0)+4,0)))),IF((IN27="AN6-Y42/Y42C"),IF(OR(MONTH(IG27&gt;=10),MONTH(IG27)&lt;=3),(HLOOKUP($IG$10,#REF!,MATCH(IN27,#REF!,0)+1,0)/(80+VLOOKUP($IG$10,#REF!,MATCH(MONTH(IG27),#REF!,0)+4,0))),(HLOOKUP($IG$10,#REF!,MATCH(IN27,#REF!,0)+1,0)/(75+VLOOKUP($IG$10,#REF!,MATCH(MONTH(IG27),#REF!,0)+4,0)))),II27))</f>
        <v>-</v>
      </c>
      <c r="IL27" s="38" t="str">
        <f>IFERROR(INDEX(База!$F:$F,MATCH(IF27&amp;IG27&amp;IJ$12,INDEX(База!$A:$A,0),0)),IFERROR(INDEX(База!$F:$F,MATCH(IF27&amp;IG27&amp;IJ$12,База!$M:$M,0)),"-" ))</f>
        <v>-</v>
      </c>
      <c r="IM27" s="38" t="s">
        <v>154</v>
      </c>
      <c r="IN27" s="85" t="str">
        <f>IFERROR(INDEX(База!$K:$K,MATCH(IF27&amp;IG27&amp;IJ$12,INDEX(База!$A:$A,0),0)),IFERROR(INDEX(База!$K:$K,MATCH(IF27&amp;IG27&amp;IJ$12,База!$M:$M,0)),"-" ))</f>
        <v>-</v>
      </c>
      <c r="IO27" s="38" t="str">
        <f t="shared" si="77"/>
        <v/>
      </c>
      <c r="IP27" s="38" t="s">
        <v>155</v>
      </c>
      <c r="IQ27" s="52" t="str">
        <f t="shared" si="78"/>
        <v/>
      </c>
      <c r="IS27" s="31" t="s">
        <v>127</v>
      </c>
      <c r="IT27" s="48">
        <v>46238</v>
      </c>
      <c r="IU27" s="38" t="str">
        <f t="shared" si="79"/>
        <v>ВТ</v>
      </c>
      <c r="IV27" s="38" t="str">
        <f>IFERROR(INDEX(База!$B:$B,MATCH(IS27&amp;IT27&amp;IW$12,INDEX(База!$A:$A,0),0)),IFERROR(INDEX(База!$B:$B,MATCH(IS27&amp;IT27&amp;IW$12,База!$M:$M,0)),"-" ))</f>
        <v>-</v>
      </c>
      <c r="IW27" s="46" t="str">
        <f>IFERROR(INDEX(База!$L:$L,MATCH(IS27&amp;IT27&amp;IW$12,INDEX(База!$A:$A,0),0)),IFERROR(INDEX(База!$L:$L,MATCH(IS27&amp;IT27&amp;IW$12,База!$M:$M,0)),"-" ))</f>
        <v>-</v>
      </c>
      <c r="IX27" s="91" t="str">
        <f>IF(IN27="AN4-Y48/Y48",IF(OR(MONTH(IT27&gt;=10),MONTH(IT27)&lt;=3),(HLOOKUP($IT$10,#REF!,MATCH(IN27,#REF!,0)+1,0)/(80+VLOOKUP($IT$10,#REF!,MATCH(MONTH(IT27),#REF!,0)+4,0))),(HLOOKUP($IT$10,#REF!,MATCH(IN27,#REF!,0)+1,0)/(75+VLOOKUP($IT$10,#REF!,MATCH(MONTH(IT27),#REF!,0)+4,0)))),IF((IN27="AN6-Y42/Y42C"),IF(OR(MONTH(IT27&gt;=10),MONTH(IT27)&lt;=3),(HLOOKUP($IT$10,#REF!,MATCH(IN27,#REF!,0)+1,0)/(80+VLOOKUP($IT$10,#REF!,MATCH(MONTH(IT27),#REF!,0)+4,0))),(HLOOKUP($IT$10,#REF!,MATCH(IN27,#REF!,0)+1,0)/(75+VLOOKUP($IT$10,#REF!,MATCH(MONTH(IT27),#REF!,0)+4,0)))),IV27))</f>
        <v>-</v>
      </c>
      <c r="IY27" s="38" t="str">
        <f>IFERROR(INDEX(База!$F:$F,MATCH(IS27&amp;IT27&amp;IW$12,INDEX(База!$A:$A,0),0)),IFERROR(INDEX(База!$F:$F,MATCH(IS27&amp;IT27&amp;IW$12,База!$M:$M,0)),"-" ))</f>
        <v>-</v>
      </c>
      <c r="IZ27" s="38" t="s">
        <v>154</v>
      </c>
      <c r="JA27" s="38" t="str">
        <f t="shared" si="80"/>
        <v/>
      </c>
      <c r="JB27" s="38" t="s">
        <v>155</v>
      </c>
      <c r="JC27" s="52" t="str">
        <f t="shared" si="81"/>
        <v/>
      </c>
      <c r="JD27" s="7"/>
      <c r="JE27" s="31" t="s">
        <v>132</v>
      </c>
      <c r="JF27" s="48">
        <v>46198</v>
      </c>
      <c r="JG27" s="38" t="str">
        <f t="shared" si="82"/>
        <v>ЧТ</v>
      </c>
      <c r="JH27" s="46">
        <f>IFERROR(INDEX(База!$L:$L,MATCH(JE27&amp;JF27&amp;JH$12,INDEX(База!$A:$A,0),0)),IFERROR(INDEX(База!$L:$L,MATCH(JE27&amp;JF27&amp;JH$12,База!$M:$M,0)),"-" ))+JL27</f>
        <v>120</v>
      </c>
      <c r="JI27" s="38">
        <f>IFERROR(INDEX(База!$B:$B,MATCH(JE27&amp;JF27&amp;JH$12,INDEX(База!$A:$A,0),0)),IFERROR(INDEX(База!$B:$B,MATCH(JE27&amp;JF27&amp;JH$12,База!$M:$M,0)),"-" ))</f>
        <v>120</v>
      </c>
      <c r="JJ27" s="38">
        <f>IFERROR(INDEX(База!$F:$F,MATCH(JE27&amp;JF27&amp;JH$12,INDEX(База!$A:$A,0),0)),IFERROR(INDEX(База!$F:$F,MATCH(JE27&amp;JF27&amp;JH$12,База!$M:$M,0)),"-" ))</f>
        <v>8</v>
      </c>
      <c r="JK27" s="38">
        <v>3</v>
      </c>
      <c r="JL27" s="38">
        <f>IFERROR(INDEX(База!$H:$H,MATCH(JE27&amp;JF27&amp;JH$12,INDEX(База!$A:$A,0),0)),IFERROR(INDEX(База!$H:$H,MATCH(JE27&amp;JF27&amp;JH$12,База!$M:$M,0)),"-" ))</f>
        <v>72</v>
      </c>
      <c r="JM27" s="38">
        <f t="shared" si="83"/>
        <v>80</v>
      </c>
      <c r="JN27" s="38">
        <f t="shared" si="84"/>
        <v>5</v>
      </c>
      <c r="JO27" s="38">
        <v>1</v>
      </c>
      <c r="JP27" s="52">
        <f t="shared" si="85"/>
        <v>0.66666666666666663</v>
      </c>
      <c r="JR27" s="31" t="s">
        <v>133</v>
      </c>
      <c r="JS27" s="48">
        <v>46198</v>
      </c>
      <c r="JT27" s="38" t="str">
        <f t="shared" si="86"/>
        <v>ЧТ</v>
      </c>
      <c r="JU27" s="104">
        <f>IFERROR(INDEX(База!$L:$L,MATCH(JR27&amp;JS27&amp;JU$12,INDEX(База!$A:$A,0),0)),IFERROR(INDEX(База!$L:$L,MATCH(JR27&amp;JS27&amp;JU$12,База!$M:$M,0)),"-" ))+JY27</f>
        <v>120</v>
      </c>
      <c r="JV27" s="38">
        <f>IFERROR(INDEX(База!$B:$B,MATCH(JR27&amp;JS27&amp;JU$12,INDEX(База!$A:$A,0),0)),IFERROR(INDEX(База!$B:$B,MATCH(JR27&amp;JS27&amp;JU$12,База!$M:$M,0)),"-" ))</f>
        <v>120</v>
      </c>
      <c r="JW27" s="38">
        <f>IFERROR(INDEX(База!$F:$F,MATCH(JR27&amp;JS27&amp;JU$12,INDEX(База!$A:$A,0),0)),IFERROR(INDEX(База!$F:$F,MATCH(JR27&amp;JS27&amp;JU$12,База!$M:$M,0)),"-" ))</f>
        <v>7</v>
      </c>
      <c r="JX27" s="38">
        <v>8</v>
      </c>
      <c r="JY27" s="38">
        <f>IFERROR(INDEX(База!$H:$H,MATCH(JR27&amp;JS27&amp;JU$12,INDEX(База!$A:$A,0),0)),IFERROR(INDEX(База!$H:$H,MATCH(JR27&amp;JS27&amp;JU$12,База!$M:$M,0)),"-" ))</f>
        <v>15</v>
      </c>
      <c r="JZ27" s="38">
        <f t="shared" si="87"/>
        <v>22</v>
      </c>
      <c r="KA27" s="38">
        <f t="shared" si="88"/>
        <v>-1</v>
      </c>
      <c r="KB27" s="38">
        <v>3</v>
      </c>
      <c r="KC27" s="52">
        <f t="shared" si="89"/>
        <v>0.18333333333333332</v>
      </c>
      <c r="KD27" s="7"/>
      <c r="KE27" s="31" t="s">
        <v>136</v>
      </c>
      <c r="KF27" s="48">
        <v>46235</v>
      </c>
      <c r="KG27" s="38" t="str">
        <f t="shared" si="90"/>
        <v>СБ</v>
      </c>
      <c r="KH27" s="38">
        <f>IFERROR(INDEX(База!$B:$B,MATCH(KE27&amp;KF27&amp;KI$12,INDEX(База!$A:$A,0),0)),IFERROR(INDEX(База!$B:$B,MATCH(KE27&amp;KF27&amp;KI$12,База!$M:$M,0)),"-" ))</f>
        <v>33</v>
      </c>
      <c r="KI27" s="60">
        <f>IFERROR(INDEX(База!$L:$L,MATCH(KE27&amp;KF27&amp;KI$12,INDEX(База!$A:$A,0),0)),IFERROR(INDEX(База!$L:$L,MATCH(KE27&amp;KF27&amp;KI$12,База!$M:$M,0)),"-" ))</f>
        <v>33</v>
      </c>
      <c r="KJ27" s="91" t="e">
        <f>IF(KK27="AN4-Y48/Y48",IF(OR(MONTH(KF27&gt;=10),MONTH(KF27)&lt;=3),(HLOOKUP($KF$10,#REF!,MATCH(KK27,#REF!,0)+1,0)/(80+VLOOKUP($KF$10,#REF!,MATCH(MONTH(KF27),#REF!,0)+4,0))),(HLOOKUP($KF$10,#REF!,MATCH(KK27,#REF!,0)+1,0)/(75+VLOOKUP($KF$10,#REF!,MATCH(MONTH(KF27),#REF!,0)+4,0)))),IF((KK27="AN6-Y42/Y42C"),IF(OR(MONTH(KF27&gt;=10),MONTH(KF27)&lt;=3),(HLOOKUP($KF$10,#REF!,MATCH(KK27,#REF!,0)+1,0)/(80+VLOOKUP($KF$10,#REF!,MATCH(MONTH(KF27),#REF!,0)+4,0))),(HLOOKUP($KF$10,#REF!,MATCH(KK27,#REF!,0)+1,0)/(75+VLOOKUP($KF$10,#REF!,MATCH(MONTH(KF27),#REF!,0)+4,0)))),IF((KK27="AT5-Y46/Y46C"),IF(OR(MONTH(KF27&gt;=10),MONTH(KF27)&lt;=3),(HLOOKUP($KF$10,#REF!,MATCH(KK27,#REF!,0)+1,0)/(80+VLOOKUP($KF$10,#REF!,MATCH(MONTH(KF27),#REF!,0)+4,0))),(HLOOKUP($KF$10,#REF!,MATCH(KK27,#REF!,0)+1,0)/(75+VLOOKUP($KF$10,#REF!,MATCH(MONTH(KF27),#REF!,0)+4,0)))),0)))</f>
        <v>#REF!</v>
      </c>
      <c r="KK27" s="100" t="str">
        <f>IFERROR(INDEX(База!$K:$K,MATCH(KE27&amp;KF27&amp;KI$12,INDEX(База!$A:$A,0),0)),IFERROR(INDEX(База!$K:$K,MATCH(KE27&amp;KF27&amp;KI$12,База!$M:$M,0)),"-" ))</f>
        <v>AT5-Y46/Y46C</v>
      </c>
      <c r="KL27" s="38">
        <f>IFERROR(INDEX(База!$F:$F,MATCH(KE27&amp;KF27&amp;KI$12,INDEX(База!$A:$A,0),0)),IFERROR(INDEX(База!$F:$F,MATCH(KE27&amp;KF27&amp;KI$12,База!$M:$M,0)),"-" ))</f>
        <v>8</v>
      </c>
      <c r="KM27" s="38">
        <v>8</v>
      </c>
      <c r="KN27" s="38">
        <f t="shared" si="91"/>
        <v>0</v>
      </c>
      <c r="KO27" s="38">
        <v>0</v>
      </c>
      <c r="KP27" s="52">
        <f t="shared" si="92"/>
        <v>0.24242424242424243</v>
      </c>
      <c r="KQ27" s="10"/>
      <c r="KR27" s="31" t="s">
        <v>137</v>
      </c>
      <c r="KS27" s="48">
        <v>46235</v>
      </c>
      <c r="KT27" s="38" t="str">
        <f t="shared" si="93"/>
        <v>СБ</v>
      </c>
      <c r="KU27" s="38">
        <f>IFERROR(INDEX(База!$B:$B,MATCH(KR27&amp;KS27&amp;KV$12,INDEX(База!$A:$A,0),0)),IFERROR(INDEX(База!$B:$B,MATCH(KR27&amp;KS27&amp;KV$12,База!$M:$M,0)),"-" ))</f>
        <v>37</v>
      </c>
      <c r="KV27" s="60">
        <f>IFERROR(INDEX(База!$L:$L,MATCH(KR27&amp;KS27&amp;KV$12,INDEX(База!$A:$A,0),0)),IFERROR(INDEX(База!$L:$L,MATCH(KR27&amp;KS27&amp;KV$12,База!$M:$M,0)),"-" ))</f>
        <v>37</v>
      </c>
      <c r="KW27" s="91" t="e">
        <f>IF(KK27="AN4-Y48/Y48",IF(OR(MONTH(KS27&gt;=10),MONTH(KS27)&lt;=3),(HLOOKUP($KS$10,#REF!,MATCH(KK27,#REF!,0)+1,0)/(80+VLOOKUP($KS$10,#REF!,MATCH(MONTH(KS27),#REF!,0)+4,0))),(HLOOKUP($KS$10,#REF!,MATCH(KK27,#REF!,0)+1,0)/(75+VLOOKUP($KS$10,#REF!,MATCH(MONTH(KS27),#REF!,0)+4,0)))),IF((KK27="AN6-Y42/Y42C"),IF(OR(MONTH(KS27&gt;=10),MONTH(KS27)&lt;=3),(HLOOKUP($KS$10,#REF!,MATCH(KK27,#REF!,0)+1,0)/(80+VLOOKUP($KS$10,#REF!,MATCH(MONTH(KS27),#REF!,0)+4,0))),(HLOOKUP($KS$10,#REF!,MATCH(KK27,#REF!,0)+1,0)/(75+VLOOKUP($KS$10,#REF!,MATCH(MONTH(KS27),#REF!,0)+4,0)))),IF((KK27="AT5-Y46/Y46C"),IF(OR(MONTH(KS27&gt;=10),MONTH(KS27)&lt;=3),(HLOOKUP($KS$10,#REF!,MATCH(KK27,#REF!,0)+1,0)/(80+VLOOKUP($KS$10,#REF!,MATCH(MONTH(KS27),#REF!,0)+4,0))),(HLOOKUP($KS$10,#REF!,MATCH(KK27,#REF!,0)+1,0)/(75+VLOOKUP($KS$10,#REF!,MATCH(MONTH(KS27),#REF!,0)+4,0)))),0)))</f>
        <v>#REF!</v>
      </c>
      <c r="KX27" s="38">
        <f>IFERROR(INDEX(База!$F:$F,MATCH(KR27&amp;KS27&amp;KV$12,INDEX(База!$A:$A,0),0)),IFERROR(INDEX(База!$F:$F,MATCH(KR27&amp;KS27&amp;KV$12,База!$M:$M,0)),"-" ))</f>
        <v>6</v>
      </c>
      <c r="KY27" s="38">
        <v>6</v>
      </c>
      <c r="KZ27" s="38">
        <f t="shared" si="94"/>
        <v>0</v>
      </c>
      <c r="LA27" s="38">
        <v>0</v>
      </c>
      <c r="LB27" s="52">
        <f t="shared" si="95"/>
        <v>0.16216216216216217</v>
      </c>
      <c r="LC27" s="119"/>
      <c r="LD27" s="31" t="s">
        <v>142</v>
      </c>
      <c r="LE27" s="43">
        <v>46169</v>
      </c>
      <c r="LF27" s="44" t="str">
        <f t="shared" si="96"/>
        <v>СР</v>
      </c>
      <c r="LG27" s="44">
        <f>IFERROR(INDEX(База!$B:$B,MATCH(LD27&amp;LE27&amp;LJ$12,INDEX(База!$A:$A,0),0)),IFERROR(INDEX(База!$B:$B,MATCH(LD27&amp;LE27&amp;LJ$12,База!$M:$M,0)),"-" ))</f>
        <v>46</v>
      </c>
      <c r="LH27" s="33">
        <f t="shared" si="97"/>
        <v>22</v>
      </c>
      <c r="LI27" s="33">
        <f t="shared" si="98"/>
        <v>1</v>
      </c>
      <c r="LJ27" s="44">
        <f>IFERROR(INDEX(База!$L:$L,MATCH(LD27&amp;LE27&amp;LJ$12,INDEX(База!$A:$A,0),0)),IFERROR(INDEX(База!$L:$L,MATCH(LD27&amp;LE27&amp;LJ$12,База!$M:$M,0)),"-" ))</f>
        <v>46</v>
      </c>
      <c r="LK27" s="79" t="str">
        <f>IF(LG27&lt;=$D$7,IFERROR(VLOOKUP(LI27,#REF!,LH27+1,0),"-"),IF(LG27&lt;=$D$8,IFERROR(VLOOKUP(LI27,#REF!,LH27+1,0),"-"),IF(LG27&lt;=$D$9,IFERROR(VLOOKUP(LI27,#REF!,LH27+1,0),"-"),0)))</f>
        <v>-</v>
      </c>
      <c r="LL27" s="44">
        <f>IFERROR(INDEX(База!$F:$F,MATCH(LD27&amp;LE27&amp;LJ$12,INDEX(База!$A:$A,0),0)),IFERROR(INDEX(База!$F:$F,MATCH(LD27&amp;LE27&amp;LJ$12,База!$M:$M,0)),"-" ))</f>
        <v>40</v>
      </c>
      <c r="LM27" s="44">
        <v>37</v>
      </c>
      <c r="LN27" s="44">
        <f t="shared" si="99"/>
        <v>3</v>
      </c>
      <c r="LO27" s="44">
        <v>15</v>
      </c>
      <c r="LP27" s="62">
        <f t="shared" si="100"/>
        <v>0.86956521739130432</v>
      </c>
      <c r="LR27" s="31" t="s">
        <v>143</v>
      </c>
      <c r="LS27" s="43">
        <v>46169</v>
      </c>
      <c r="LT27" s="46" t="str">
        <f t="shared" si="101"/>
        <v>СР</v>
      </c>
      <c r="LU27" s="46">
        <f>IFERROR(INDEX(База!$B:$B,MATCH(LR27&amp;LS27&amp;LV$12,INDEX(База!$A:$A,0),0)),IFERROR(INDEX(База!$B:$B,MATCH(LR27&amp;LS27&amp;LV$12,База!$M:$M,0)),"-" ))</f>
        <v>46</v>
      </c>
      <c r="LV27" s="46">
        <f>IFERROR(INDEX(База!$L:$L,MATCH(LR27&amp;LS27&amp;LV$12,INDEX(База!$A:$A,0),0)),IFERROR(INDEX(База!$L:$L,MATCH(LR27&amp;LS27&amp;LV$12,База!$M:$M,0)),"-" ))</f>
        <v>46</v>
      </c>
      <c r="LW27" s="46" t="str">
        <f>IF(LU27&lt;=$D$7,IFERROR(VLOOKUP(LI27,#REF!,LH27+1,0),"-"),IF(LU27&lt;=$D$8,IFERROR(VLOOKUP(LI27,#REF!,LH27+1,0),"-"),IF(LU27&lt;=$D$9,IFERROR(VLOOKUP(LI27,#REF!,LH27+1,0),"-"),0)))</f>
        <v>-</v>
      </c>
      <c r="LX27" s="46">
        <f>IFERROR(INDEX(База!$F:$F,MATCH(LR27&amp;LS27&amp;LV$12,INDEX(База!$A:$A,0),0)),IFERROR(INDEX(База!$F:$F,MATCH(LR27&amp;LS27&amp;LV$12,База!$M:$M,0)),"-" ))</f>
        <v>38</v>
      </c>
      <c r="LY27" s="46">
        <v>38</v>
      </c>
      <c r="LZ27" s="46">
        <f t="shared" si="102"/>
        <v>0</v>
      </c>
      <c r="MA27" s="46">
        <v>6</v>
      </c>
      <c r="MB27" s="62">
        <f t="shared" si="103"/>
        <v>0.82608695652173914</v>
      </c>
      <c r="MD27" s="11"/>
      <c r="MY27" s="7"/>
      <c r="MZ27" s="7"/>
      <c r="NA27" s="7"/>
      <c r="NB27" s="7"/>
      <c r="NC27" s="7"/>
      <c r="ND27" s="7"/>
      <c r="NE27" s="7"/>
      <c r="NF27" s="7"/>
      <c r="NG27" s="7"/>
      <c r="NH27" s="7"/>
      <c r="NI27" s="7"/>
      <c r="NJ27" s="7"/>
      <c r="NK27" s="7"/>
      <c r="NL27" s="7"/>
      <c r="NM27" s="7"/>
      <c r="NN27" s="7"/>
      <c r="NO27" s="7"/>
      <c r="NP27" s="7"/>
      <c r="NQ27" s="7"/>
      <c r="NR27" s="7"/>
      <c r="NS27" s="7"/>
      <c r="NT27" s="7"/>
      <c r="NU27" s="11"/>
      <c r="NV27" s="31" t="s">
        <v>124</v>
      </c>
      <c r="NW27" s="37">
        <v>46239</v>
      </c>
      <c r="NX27" s="38" t="str">
        <f t="shared" si="113"/>
        <v>СР</v>
      </c>
      <c r="NY27" s="38">
        <f>IFERROR(INDEX(База!$B:$B,MATCH(NV27&amp;NW27&amp;NZ$12,INDEX(База!$A:$A,0),0)),IFERROR(INDEX(База!$B:$B,MATCH(NV27&amp;NW27&amp;NZ$12,База!$M:$M,0)),"-" ))</f>
        <v>35</v>
      </c>
      <c r="NZ27" s="41">
        <f>IFERROR(INDEX(База!$L:$L,MATCH(NV27&amp;NW27&amp;NZ$12,INDEX(База!$A:$A,0),0)),IFERROR(INDEX(База!$L:$L,MATCH(NV27&amp;NW27&amp;NZ$12,База!$M:$M,0)),"-" ))</f>
        <v>35</v>
      </c>
      <c r="OA27" s="38">
        <f>IFERROR(IF(OB27="AN4-Y48/Y48",IF(OR(MONTH(NW27&gt;=10),MONTH(NW27)&lt;=3),(HLOOKUP($NW$10,#REF!,MATCH(OB27,#REF!,0)+1,0)/(80+VLOOKUP($NW$10,#REF!,MATCH(MONTH(NW27),#REF!,0)+4,0))),(HLOOKUP($NW$10,#REF!,MATCH(OB27,#REF!,0)+1,0)/(75+VLOOKUP($NW$10,#REF!,MATCH(MONTH(NW27),#REF!,0)+4,0)))),IF((OB27="AN6-Y42/Y42C"),IF(OR(MONTH(NW27&gt;=10),MONTH(NW27)&lt;=3),(HLOOKUP($NW$10,#REF!,MATCH(OB27,#REF!,0)+1,0)/(80+VLOOKUP($NW$10,#REF!,MATCH(MONTH(NW27),#REF!,0)+4,0))),(HLOOKUP($NW$10,#REF!,MATCH(OB27,#REF!,0)+1,0)/(75+VLOOKUP($NW$10,#REF!,MATCH(MONTH(NW27),#REF!,0)+4,0)))),IF((OB27="AT5-Y46/Y46C"),IF(OR(MONTH(NW27&gt;=10),MONTH(NW27)&lt;=3),(HLOOKUP($NW$10,#REF!,MATCH(OB27,#REF!,0)+1,0)/(80+VLOOKUP($NW$10,#REF!,MATCH(MONTH(NW27),#REF!,0)+4,0))),(HLOOKUP($NW$10,#REF!,MATCH(OB27,#REF!,0)+1,0)/(75+VLOOKUP($NW$10,#REF!,MATCH(MONTH(NW27),#REF!,0)+4,0)))),0))),NY27)</f>
        <v>35</v>
      </c>
      <c r="OB27" s="85" t="str">
        <f>IFERROR(INDEX(База!$K:$K,MATCH(NV27&amp;NW27&amp;NZ$12,INDEX(База!$A:$A,0),0)),IFERROR(INDEX(База!$K:$K,MATCH(NV27&amp;NW27&amp;NZ$12,База!$M:$M,0)),"-" ))</f>
        <v>AT5-Y46/Y46C</v>
      </c>
      <c r="OC27" s="38">
        <f>IFERROR(INDEX(База!$F:$F,MATCH(NV27&amp;NW27&amp;NZ$12,INDEX(База!$A:$A,0),0)),IFERROR(INDEX(База!$F:$F,MATCH(NV27&amp;NW27&amp;NZ$12,База!$M:$M,0)),"-" ))</f>
        <v>13</v>
      </c>
      <c r="OD27" s="38">
        <v>13</v>
      </c>
      <c r="OE27" s="38">
        <f t="shared" si="114"/>
        <v>0</v>
      </c>
      <c r="OF27" s="38">
        <v>0</v>
      </c>
      <c r="OG27" s="52">
        <f t="shared" si="115"/>
        <v>0.37142857142857144</v>
      </c>
      <c r="OH27" s="11"/>
      <c r="OI27" s="31" t="s">
        <v>125</v>
      </c>
      <c r="OJ27" s="37">
        <f t="shared" si="116"/>
        <v>46239</v>
      </c>
      <c r="OK27" s="38" t="str">
        <f t="shared" si="117"/>
        <v>СР</v>
      </c>
      <c r="OL27" s="38">
        <f>IFERROR(INDEX(База!$B:$B,MATCH(OI27&amp;OJ27&amp;OM$12,INDEX(База!$A:$A,0),0)),IFERROR(INDEX(База!$B:$B,MATCH(OI27&amp;OJ27&amp;OM$12,База!$M:$M,0)),"-" ))</f>
        <v>35</v>
      </c>
      <c r="OM27" s="41">
        <f>IFERROR(INDEX(База!$L:$L,MATCH(OI27&amp;OJ27&amp;OM$12,INDEX(База!$A:$A,0),0)),IFERROR(INDEX(База!$L:$L,MATCH(OI27&amp;OJ27&amp;OM$12,База!$M:$M,0)),"-" ))</f>
        <v>35</v>
      </c>
      <c r="ON27" s="38">
        <f>IFERROR(IF(OB27="AN4-Y48/Y48",IF(OR(MONTH(OJ27&gt;=10),MONTH(OJ27)&lt;=3),(HLOOKUP($OJ$10,#REF!,MATCH(OB27,#REF!,0)+1,0)/(80+VLOOKUP($OJ$10,#REF!,MATCH(MONTH(OJ27),#REF!,0)+4,0))),(HLOOKUP($OJ$10,#REF!,MATCH(OB27,#REF!,0)+1,0)/(75+VLOOKUP($OJ$10,#REF!,MATCH(MONTH(OJ27),#REF!,0)+4,0)))),IF((OB27="AN6-Y42/Y42C"),IF(OR(MONTH(OJ27&gt;=10),MONTH(OJ27)&lt;=3),(HLOOKUP($OJ$10,#REF!,MATCH(OB27,#REF!,0)+1,0)/(80+VLOOKUP($OJ$10,#REF!,MATCH(MONTH(OJ27),#REF!,0)+4,0))),(HLOOKUP($OJ$10,#REF!,MATCH(OB27,#REF!,0)+1,0)/(75+VLOOKUP($OJ$10,#REF!,MATCH(MONTH(OJ27),#REF!,0)+4,0)))),IF((OB27="AT5-Y46/Y46C"),IF(OR(MONTH(OJ27&gt;=10),MONTH(OJ27)&lt;=3),(HLOOKUP($OJ$10,#REF!,MATCH(OB27,#REF!,0)+1,0)/(80+VLOOKUP($OJ$10,#REF!,MATCH(MONTH(OJ27),#REF!,0)+4,0))),(HLOOKUP($OJ$10,#REF!,MATCH(OB27,#REF!,0)+1,0)/(75+VLOOKUP($OJ$10,#REF!,MATCH(MONTH(OJ27),#REF!,0)+4,0)))),0))),OL27)</f>
        <v>35</v>
      </c>
      <c r="OO27" s="38">
        <f>IFERROR(INDEX(База!$F:$F,MATCH(OI27&amp;OJ27&amp;OM$12,INDEX(База!$A:$A,0),0)),IFERROR(INDEX(База!$F:$F,MATCH(OI27&amp;OJ27&amp;OM$12,База!$M:$M,0)),"-" ))</f>
        <v>35</v>
      </c>
      <c r="OP27" s="38">
        <v>35</v>
      </c>
      <c r="OQ27" s="38">
        <f t="shared" si="118"/>
        <v>0</v>
      </c>
      <c r="OR27" s="38">
        <v>0</v>
      </c>
      <c r="OS27" s="52">
        <f t="shared" si="119"/>
        <v>1</v>
      </c>
      <c r="OU27" s="31" t="s">
        <v>309</v>
      </c>
      <c r="OV27" s="43">
        <v>46254</v>
      </c>
      <c r="OW27" s="46" t="str">
        <f t="shared" si="127"/>
        <v>ЧТ</v>
      </c>
      <c r="OX27" s="46">
        <f>IFERROR(INDEX(База!$B:$B,MATCH(OU27&amp;OV27&amp;OY$12,INDEX(База!$A:$A,0),0)),IFERROR(INDEX(База!$B:$B,MATCH(OU27&amp;OV27&amp;OY$12,База!$M:$M,0)),"-" ))</f>
        <v>36</v>
      </c>
      <c r="OY27" s="46">
        <f>IFERROR(INDEX(База!$L:$L,MATCH(OU27&amp;OV27&amp;OY$12,INDEX(База!$A:$A,0),0)),IFERROR(INDEX(База!$L:$L,MATCH(OU27&amp;OV27&amp;OY$12,База!$M:$M,0)),"-" ))</f>
        <v>36</v>
      </c>
      <c r="OZ27" s="46">
        <f>IFERROR(INDEX(База!$F:$F,MATCH(OU27&amp;OV27&amp;OY$12,INDEX(База!$A:$A,0),0)),IFERROR(INDEX(База!$F:$F,MATCH(OU27&amp;OV27&amp;OY$12,База!$M:$M,0)),"-" ))</f>
        <v>12</v>
      </c>
      <c r="PA27" s="46">
        <v>12</v>
      </c>
      <c r="PB27" s="46">
        <f t="shared" si="128"/>
        <v>0</v>
      </c>
      <c r="PC27" s="46">
        <v>0</v>
      </c>
      <c r="PD27" s="62">
        <f t="shared" si="129"/>
        <v>0.33333333333333331</v>
      </c>
      <c r="PE27" s="6"/>
      <c r="PF27" s="31" t="s">
        <v>312</v>
      </c>
      <c r="PG27" s="43">
        <v>46254</v>
      </c>
      <c r="PH27" s="46" t="str">
        <f t="shared" si="130"/>
        <v>ЧТ</v>
      </c>
      <c r="PI27" s="46">
        <f>IFERROR(INDEX(База!$B:$B,MATCH(PF27&amp;PG27&amp;PJ$12,INDEX(База!$A:$A,0),0)),IFERROR(INDEX(База!$B:$B,MATCH(PF27&amp;PG27&amp;PJ$12,База!$M:$M,0)),"-" ))</f>
        <v>38</v>
      </c>
      <c r="PJ27" s="46">
        <f>IFERROR(INDEX(База!$L:$L,MATCH(PF27&amp;PG27&amp;PJ$12,INDEX(База!$A:$A,0),0)),IFERROR(INDEX(База!$L:$L,MATCH(PF27&amp;PG27&amp;PJ$12,База!$M:$M,0)),"-" ))</f>
        <v>38</v>
      </c>
      <c r="PK27" s="46">
        <f>IFERROR(INDEX(База!$F:$F,MATCH(PF27&amp;PG27&amp;PJ$12,INDEX(База!$A:$A,0),0)),IFERROR(INDEX(База!$F:$F,MATCH(PF27&amp;PG27&amp;PJ$12,База!$M:$M,0)),"-" ))</f>
        <v>6</v>
      </c>
      <c r="PL27" s="46">
        <v>6</v>
      </c>
      <c r="PM27" s="46">
        <f t="shared" si="131"/>
        <v>0</v>
      </c>
      <c r="PN27" s="46">
        <v>0</v>
      </c>
      <c r="PO27" s="62">
        <f t="shared" si="132"/>
        <v>0.15789473684210525</v>
      </c>
      <c r="PQ27" s="31" t="s">
        <v>329</v>
      </c>
      <c r="PR27" s="43">
        <v>46240</v>
      </c>
      <c r="PS27" s="46" t="str">
        <f t="shared" si="120"/>
        <v>ЧТ</v>
      </c>
      <c r="PT27" s="46">
        <f>IFERROR(INDEX(База!$B:$B,MATCH(PQ27&amp;PR27&amp;PU$12,INDEX(База!$A:$A,0),0)),IFERROR(INDEX(База!$B:$B,MATCH(PQ27&amp;PR27&amp;PU$12,База!$M:$M,0)),"-" ))</f>
        <v>40</v>
      </c>
      <c r="PU27" s="46">
        <f>IFERROR(INDEX(База!$L:$L,MATCH(PQ27&amp;PR27&amp;PU$12,INDEX(База!$A:$A,0),0)),IFERROR(INDEX(База!$L:$L,MATCH(PQ27&amp;PR27&amp;PU$12,База!$M:$M,0)),"-" ))</f>
        <v>40</v>
      </c>
      <c r="PV27" s="46">
        <f>IFERROR(INDEX(База!$F:$F,MATCH(PQ27&amp;PR27&amp;PU$12,INDEX(База!$A:$A,0),0)),IFERROR(INDEX(База!$F:$F,MATCH(PQ27&amp;PR27&amp;OY$12,База!$M:$M,0)),"-" ))</f>
        <v>25</v>
      </c>
      <c r="PW27" s="46">
        <v>25</v>
      </c>
      <c r="PX27" s="46">
        <f t="shared" si="121"/>
        <v>0</v>
      </c>
      <c r="PY27" s="46">
        <v>0</v>
      </c>
      <c r="PZ27" s="62">
        <f t="shared" si="122"/>
        <v>0.625</v>
      </c>
      <c r="QA27" s="11"/>
      <c r="QB27" s="31" t="s">
        <v>332</v>
      </c>
      <c r="QC27" s="43">
        <v>46241</v>
      </c>
      <c r="QD27" s="46" t="str">
        <f t="shared" si="123"/>
        <v>ПТ</v>
      </c>
      <c r="QE27" s="46">
        <f>IFERROR(INDEX(База!$B:$B,MATCH(QB27&amp;QC27&amp;QF$12,INDEX(База!$A:$A,0),0)),IFERROR(INDEX(База!$B:$B,MATCH(QB27&amp;QC27&amp;QF$12,База!$M:$M,0)),"-" ))</f>
        <v>43</v>
      </c>
      <c r="QF27" s="46">
        <f>IFERROR(INDEX(База!$L:$L,MATCH(QB27&amp;QC27&amp;QF$12,INDEX(База!$A:$A,0),0)),IFERROR(INDEX(База!$L:$L,MATCH(QB27&amp;QC27&amp;QF$12,База!$M:$M,0)),"-" ))</f>
        <v>43</v>
      </c>
      <c r="QG27" s="46">
        <f>IFERROR(INDEX(База!$F:$F,MATCH(QB27&amp;QC27&amp;QF$12,INDEX(База!$A:$A,0),0)),IFERROR(INDEX(База!$F:$F,MATCH(QB27&amp;QC27&amp;PJ$12,База!$M:$M,0)),"-" ))</f>
        <v>0</v>
      </c>
      <c r="QH27" s="46">
        <v>0</v>
      </c>
      <c r="QI27" s="46">
        <f t="shared" si="124"/>
        <v>0</v>
      </c>
      <c r="QJ27" s="46">
        <v>0</v>
      </c>
      <c r="QK27" s="62">
        <f t="shared" si="125"/>
        <v>0</v>
      </c>
      <c r="QL27" s="10"/>
    </row>
    <row r="28" spans="1:454" ht="12.75" customHeight="1" x14ac:dyDescent="0.25">
      <c r="A28" s="31" t="s">
        <v>78</v>
      </c>
      <c r="B28" s="85" t="s">
        <v>80</v>
      </c>
      <c r="C28" s="42">
        <v>46189</v>
      </c>
      <c r="D28" s="47" t="str">
        <f t="shared" si="0"/>
        <v>ВТ</v>
      </c>
      <c r="E28" s="47">
        <f>IFERROR(INDEX(База!$B:$B,MATCH(B28&amp;C28&amp;$F$12,INDEX(База!$A:$A,0),0)),IFERROR(INDEX(База!$B:$B,MATCH(B28&amp;C28&amp;$F$12,База!$M:$M,0)),"-" ))</f>
        <v>46</v>
      </c>
      <c r="F28" s="46">
        <f>IFERROR(INDEX(База!$L:$L,MATCH(B28&amp;C28&amp;$F$12,INDEX(База!$A:$A,0),0)),IFERROR(INDEX(База!$L:$L,MATCH(B28&amp;C28&amp;$F$12,База!$M:$M,0)),"-" ))</f>
        <v>44</v>
      </c>
      <c r="G28" s="56">
        <f t="shared" si="1"/>
        <v>21</v>
      </c>
      <c r="H28" s="56">
        <f t="shared" si="2"/>
        <v>22</v>
      </c>
      <c r="I28" s="11">
        <f t="shared" si="3"/>
        <v>25</v>
      </c>
      <c r="J28" s="47" t="str">
        <f>IF(E28&lt;=$D$7,IFERROR(VLOOKUP(G28,#REF!,I28+1,0),"-"),IF(E28&lt;=$D$8,IFERROR(VLOOKUP(G28,#REF!,I28+1,0),"-"),IF(E28&lt;=$D$9,IFERROR(VLOOKUP(G28,#REF!,I28+1,0),"-"))))</f>
        <v>-</v>
      </c>
      <c r="K28" s="47">
        <f>IFERROR(INDEX(База!$F:$F,MATCH(B28&amp;C28&amp;$F$12,INDEX(База!$A:$A,0),0)),IFERROR(INDEX(База!$F:$F,MATCH(B28&amp;C28&amp;$F$12,База!$M:$M,0)),"-" ))</f>
        <v>18</v>
      </c>
      <c r="L28" s="41">
        <v>15</v>
      </c>
      <c r="M28" s="47">
        <f t="shared" si="4"/>
        <v>3</v>
      </c>
      <c r="N28" s="41">
        <v>2</v>
      </c>
      <c r="O28" s="51">
        <f t="shared" si="5"/>
        <v>0.40909090909090912</v>
      </c>
      <c r="P28" s="11"/>
      <c r="Q28" s="64" t="s">
        <v>81</v>
      </c>
      <c r="R28" s="42">
        <f t="shared" si="6"/>
        <v>46190</v>
      </c>
      <c r="S28" s="54" t="str">
        <f t="shared" si="7"/>
        <v>СР</v>
      </c>
      <c r="T28" s="54">
        <f>IFERROR(INDEX(База!$B:$B,MATCH(Q28&amp;R28&amp;$U$12,INDEX(База!$A:$A,0),0)),IFERROR(INDEX(База!$B:$B,MATCH(Q28&amp;R28&amp;$U$12,База!$M:$M,0)),"-" ))</f>
        <v>46</v>
      </c>
      <c r="U28" s="46">
        <f>IFERROR(INDEX(База!$L:$L,MATCH(Q28&amp;R28&amp;$U$12,INDEX(База!$A:$A,0),0)),IFERROR(INDEX(База!$L:$L,MATCH(Q28&amp;R28&amp;$U$12,База!$M:$M,0)),"-" ))</f>
        <v>44</v>
      </c>
      <c r="V28" s="54" t="str">
        <f>IF(E28&lt;=$D$7,IFERROR(VLOOKUP(H28,#REF!,I28+1,0),"-"),IF(E28&lt;=$D$8,IFERROR(VLOOKUP(H28,#REF!,I28+1,0),"-"),IF(E28&lt;=$D$9,IFERROR(VLOOKUP(H28,#REF!,I28+1,0),"-"),0)))</f>
        <v>-</v>
      </c>
      <c r="W28" s="54">
        <f>IFERROR(INDEX(База!$F:$F,MATCH(Q28&amp;R28&amp;$U$12,INDEX(База!$A:$A,0),0)),IFERROR(INDEX(База!$F:$F,MATCH(Q28&amp;R28&amp;$U$12,База!$M:$M,0)),"-" ))</f>
        <v>17</v>
      </c>
      <c r="X28" s="38">
        <v>17</v>
      </c>
      <c r="Y28" s="41">
        <f t="shared" si="8"/>
        <v>0</v>
      </c>
      <c r="Z28" s="41">
        <v>0</v>
      </c>
      <c r="AA28" s="51">
        <f t="shared" si="9"/>
        <v>0.38636363636363635</v>
      </c>
      <c r="AB28" s="118"/>
      <c r="AC28" s="64" t="s">
        <v>82</v>
      </c>
      <c r="AD28" s="42">
        <v>46189</v>
      </c>
      <c r="AE28" s="41" t="str">
        <f t="shared" si="10"/>
        <v>ВТ</v>
      </c>
      <c r="AF28" s="41">
        <f>IFERROR(INDEX(База!$B:$B,MATCH(AC28&amp;AD28&amp;AG$12,INDEX(База!$A:$A,0),0)),IFERROR(INDEX(База!$B:$B,MATCH(AC28&amp;AD28&amp;AG$12,База!$M:$M,0)),"-" ))</f>
        <v>72</v>
      </c>
      <c r="AG28" s="46">
        <f>IFERROR(INDEX(База!$L:$L,MATCH(AC28&amp;AD28&amp;AG$12,INDEX(База!$A:$A,0),0)),IFERROR(INDEX(База!$L:$L,MATCH(AC28&amp;AD28&amp;AG$12,База!$M:$M,0)),"-" ))</f>
        <v>71</v>
      </c>
      <c r="AH28" s="41">
        <f>IFERROR(INDEX(База!$F:$F,MATCH(AC28&amp;AD28&amp;AG$12,INDEX(База!$A:$A,0),0)),IFERROR(INDEX(База!$F:$F,MATCH(AC28&amp;AD28&amp;AG$12,База!$M:$M,0)),"-" ))</f>
        <v>25</v>
      </c>
      <c r="AI28" s="41">
        <v>22</v>
      </c>
      <c r="AJ28" s="41">
        <f t="shared" si="11"/>
        <v>3</v>
      </c>
      <c r="AK28" s="41">
        <v>3</v>
      </c>
      <c r="AL28" s="51">
        <f t="shared" si="12"/>
        <v>0.352112676056338</v>
      </c>
      <c r="AN28" s="64" t="s">
        <v>83</v>
      </c>
      <c r="AO28" s="42">
        <f t="shared" si="13"/>
        <v>46190</v>
      </c>
      <c r="AP28" s="41" t="str">
        <f t="shared" si="14"/>
        <v>СР</v>
      </c>
      <c r="AQ28" s="41">
        <f>IFERROR(INDEX(База!$B:$B,MATCH(AN28&amp;AO28&amp;AR$12,INDEX(База!$A:$A,0),0)),IFERROR(INDEX(База!$B:$B,MATCH(AN28&amp;AO28&amp;AR$12,База!$M:$M,0)),"-" ))</f>
        <v>72</v>
      </c>
      <c r="AR28" s="47">
        <f>IFERROR(INDEX(База!$L:$L,MATCH(AN28&amp;AO28&amp;AR$12,INDEX(База!$A:$A,0),0)),IFERROR(INDEX(База!$L:$L,MATCH(AN28&amp;AO28&amp;AR$12,База!$M:$M,0)),"-" ))</f>
        <v>71</v>
      </c>
      <c r="AS28" s="41">
        <f>IFERROR(INDEX(База!$F:$F,MATCH(AN28&amp;AO28&amp;AR$12,INDEX(База!$A:$A,0),0)),IFERROR(INDEX(База!$F:$F,MATCH(AN28&amp;AO28&amp;AR$12,База!$M:$M,0)),"-" ))</f>
        <v>13</v>
      </c>
      <c r="AT28" s="41">
        <v>13</v>
      </c>
      <c r="AU28" s="41">
        <f t="shared" si="15"/>
        <v>0</v>
      </c>
      <c r="AV28" s="41">
        <v>1</v>
      </c>
      <c r="AW28" s="51">
        <f t="shared" si="16"/>
        <v>0.18309859154929578</v>
      </c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74"/>
      <c r="BU28" s="31" t="s">
        <v>92</v>
      </c>
      <c r="BV28" s="42">
        <v>46185</v>
      </c>
      <c r="BW28" s="59" t="str">
        <f t="shared" si="23"/>
        <v>ПТ</v>
      </c>
      <c r="BX28" s="59">
        <f>IFERROR(INDEX(База!$B:$B,MATCH(BU28&amp;BV28&amp;BY$12,INDEX(База!$A:$A,0),0)),IFERROR(INDEX(База!$B:$B,MATCH(BU28&amp;BV28&amp;BY$12,База!$M:$M,0)),"-" ))</f>
        <v>30</v>
      </c>
      <c r="BY28" s="59">
        <f>IFERROR(INDEX(База!$L:$L,MATCH(BU28&amp;BV28&amp;BY$12,INDEX(База!$A:$A,0),0)),IFERROR(INDEX(База!$L:$L,MATCH(BU28&amp;BV28&amp;BY$12,База!$M:$M,0)),"-" ))</f>
        <v>28</v>
      </c>
      <c r="BZ28" s="59" t="str">
        <f>IF(BX28&lt;=$D$7,IFERROR(VLOOKUP(CA28,#REF!,CB28+1,0),"-"),IF(BX28&lt;=$D$8,IFERROR(VLOOKUP(CA28,#REF!,CB28+1,0),"-"),IF(BX28&lt;=$D$9,IFERROR(VLOOKUP(CA28,#REF!,CB28+1,0),"-"),0)))</f>
        <v>-</v>
      </c>
      <c r="CA28" s="59">
        <f t="shared" si="24"/>
        <v>17</v>
      </c>
      <c r="CB28" s="59">
        <f t="shared" si="25"/>
        <v>24</v>
      </c>
      <c r="CC28" s="59">
        <f>IFERROR(INDEX(База!$F:$F,MATCH(BU28&amp;BV28&amp;BY$12,INDEX(База!$A:$A,0),0)),IFERROR(INDEX(База!$F:$F,MATCH(BU28&amp;BV28&amp;BY$12,База!$M:$M,0)),"-" ))</f>
        <v>22</v>
      </c>
      <c r="CD28" s="41">
        <v>20</v>
      </c>
      <c r="CE28" s="59">
        <f t="shared" si="26"/>
        <v>2</v>
      </c>
      <c r="CF28" s="41">
        <v>-2</v>
      </c>
      <c r="CG28" s="51">
        <f t="shared" si="27"/>
        <v>0.7857142857142857</v>
      </c>
      <c r="CI28" s="31" t="s">
        <v>93</v>
      </c>
      <c r="CJ28" s="42">
        <f t="shared" si="28"/>
        <v>46185</v>
      </c>
      <c r="CK28" s="41" t="str">
        <f t="shared" si="29"/>
        <v>ПТ</v>
      </c>
      <c r="CL28" s="41">
        <f>IFERROR(INDEX(База!$B:$B,MATCH(CI28&amp;CJ28&amp;CM$12,INDEX(База!$A:$A,0),0)),IFERROR(INDEX(База!$B:$B,MATCH(CI28&amp;CJ28&amp;CM$12,База!$M:$M,0)),"-" ))</f>
        <v>48</v>
      </c>
      <c r="CM28" s="46">
        <f>IFERROR(INDEX(База!$L:$L,MATCH(CI28&amp;CJ28&amp;CM$12,INDEX(База!$A:$A,0),0)),IFERROR(INDEX(База!$L:$L,MATCH(CI28&amp;CJ28&amp;CM$12,База!$M:$M,0)),"-" ))</f>
        <v>46</v>
      </c>
      <c r="CN28" s="47" t="str">
        <f>IF(BX28&lt;=$D$7,IFERROR(VLOOKUP(CA28,#REF!,CB28+1,0),"-"),IF(BX28&lt;=$D$8,IFERROR(VLOOKUP(CA28,#REF!,CB28+1,0),"-"),IF(BX28&lt;=$D$9,IFERROR(VLOOKUP(CA28,#REF!,CB28+1,0),"-"),0)))</f>
        <v>-</v>
      </c>
      <c r="CO28" s="41">
        <f>IFERROR(INDEX(База!$F:$F,MATCH(CI28&amp;CJ28&amp;CM$12,INDEX(База!$A:$A,0),0)),IFERROR(INDEX(База!$F:$F,MATCH(CI28&amp;CJ28&amp;CM$12,База!$M:$M,0)),"-" ))</f>
        <v>26</v>
      </c>
      <c r="CP28" s="41">
        <v>24</v>
      </c>
      <c r="CQ28" s="41">
        <f t="shared" si="30"/>
        <v>2</v>
      </c>
      <c r="CR28" s="41">
        <v>0</v>
      </c>
      <c r="CS28" s="51">
        <f t="shared" si="31"/>
        <v>0.56521739130434778</v>
      </c>
      <c r="CT28" s="7"/>
      <c r="CU28" s="31" t="s">
        <v>138</v>
      </c>
      <c r="CV28" s="42">
        <v>46185</v>
      </c>
      <c r="CW28" s="47" t="str">
        <f t="shared" si="32"/>
        <v>ПТ</v>
      </c>
      <c r="CX28" s="47">
        <f>IFERROR(INDEX(База!$B:$B,MATCH(CU28&amp;CV28&amp;CY$12,INDEX(База!$A:$A,0),0)),IFERROR(INDEX(База!$B:$B,MATCH(CU28&amp;CV28&amp;CY$12,База!$M:$M,0)),"-" ))</f>
        <v>46</v>
      </c>
      <c r="CY28" s="47">
        <f>IFERROR(INDEX(База!$L:$L,MATCH(CU28&amp;CV28&amp;CY$12,INDEX(База!$A:$A,0),0)),IFERROR(INDEX(База!$L:$L,MATCH(CU28&amp;CV28&amp;CY$12,База!$M:$M,0)),"-" ))</f>
        <v>44</v>
      </c>
      <c r="CZ28" s="47">
        <f>IFERROR(INDEX(База!$F:$F,MATCH(CU28&amp;CV28&amp;CY$12,INDEX(База!$A:$A,0),0)),IFERROR(INDEX(База!$F:$F,MATCH(CU28&amp;CV28&amp;CY$12,База!$M:$M,0)),"-" ))</f>
        <v>44</v>
      </c>
      <c r="DA28" s="47">
        <v>44</v>
      </c>
      <c r="DB28" s="47">
        <f t="shared" si="33"/>
        <v>0</v>
      </c>
      <c r="DC28" s="47">
        <v>0</v>
      </c>
      <c r="DD28" s="51">
        <f t="shared" si="34"/>
        <v>1</v>
      </c>
      <c r="DF28" s="31" t="s">
        <v>139</v>
      </c>
      <c r="DG28" s="42">
        <f t="shared" si="35"/>
        <v>46185</v>
      </c>
      <c r="DH28" s="47" t="str">
        <f t="shared" si="36"/>
        <v>ПТ</v>
      </c>
      <c r="DI28" s="47">
        <f>IFERROR(INDEX(База!$B:$B,MATCH(DF28&amp;DG28&amp;DJ$12,INDEX(База!$A:$A,0),0)),IFERROR(INDEX(База!$B:$B,MATCH(DF28&amp;DG28&amp;DJ$12,База!$M:$M,0)),"-" ))</f>
        <v>48</v>
      </c>
      <c r="DJ28" s="46">
        <f>IFERROR(INDEX(База!$L:$L,MATCH(DF28&amp;DG28&amp;DJ$12,INDEX(База!$A:$A,0),0)),IFERROR(INDEX(База!$L:$L,MATCH(DF28&amp;DG28&amp;DJ$12,База!$M:$M,0)),"-" ))</f>
        <v>46</v>
      </c>
      <c r="DK28" s="47">
        <f>IFERROR(INDEX(База!$F:$F,MATCH(DF28&amp;DG28&amp;DJ$12,INDEX(База!$A:$A,0),0)),IFERROR(INDEX(База!$F:$F,MATCH(DF28&amp;DG28&amp;DJ$12,База!$M:$M,0)),"-" ))</f>
        <v>45</v>
      </c>
      <c r="DL28" s="47">
        <v>38</v>
      </c>
      <c r="DM28" s="47">
        <f t="shared" si="37"/>
        <v>7</v>
      </c>
      <c r="DN28" s="47">
        <v>2</v>
      </c>
      <c r="DO28" s="51">
        <f t="shared" si="38"/>
        <v>0.97826086956521741</v>
      </c>
      <c r="DP28" s="7"/>
      <c r="DQ28" s="31" t="s">
        <v>84</v>
      </c>
      <c r="DR28" s="42">
        <v>46183</v>
      </c>
      <c r="DS28" s="41" t="str">
        <f t="shared" si="39"/>
        <v>СР</v>
      </c>
      <c r="DT28" s="41">
        <f>IFERROR(INDEX(База!$B:$B,MATCH(DQ28&amp;DR28&amp;DU$12,INDEX(База!$A:$A,0),0)),IFERROR(INDEX(База!$B:$B,MATCH(DQ28&amp;DR28&amp;DU$12,База!$M:$M,0)),"-" ))</f>
        <v>72</v>
      </c>
      <c r="DU28" s="46">
        <f>IFERROR(INDEX(База!$L:$L,MATCH(DQ28&amp;DR28&amp;DU$12,INDEX(База!$A:$A,0),0)),IFERROR(INDEX(База!$L:$L,MATCH(DQ28&amp;DR28&amp;DU$12,База!$M:$M,0)),"-" ))</f>
        <v>70</v>
      </c>
      <c r="DV28" s="41">
        <f>IFERROR(INDEX(База!$F:$F,MATCH(DQ28&amp;DR28&amp;DU$12,INDEX(База!$A:$A,0),0)),IFERROR(INDEX(База!$F:$F,MATCH(DQ28&amp;DR28&amp;DU$12,База!$M:$M,0)),"-" ))</f>
        <v>46</v>
      </c>
      <c r="DW28" s="41">
        <v>46</v>
      </c>
      <c r="DX28" s="41">
        <f t="shared" si="40"/>
        <v>0</v>
      </c>
      <c r="DY28" s="41">
        <v>4</v>
      </c>
      <c r="DZ28" s="51">
        <f t="shared" si="41"/>
        <v>0.65714285714285714</v>
      </c>
      <c r="EA28" s="7"/>
      <c r="EB28" s="31" t="s">
        <v>85</v>
      </c>
      <c r="EC28" s="42">
        <f t="shared" si="42"/>
        <v>46183</v>
      </c>
      <c r="ED28" s="41" t="str">
        <f t="shared" si="43"/>
        <v>СР</v>
      </c>
      <c r="EE28" s="41">
        <f>IFERROR(INDEX(База!$B:$B,MATCH(EB28&amp;EC28&amp;EF$12,INDEX(База!$A:$A,0),0)),IFERROR(INDEX(База!$B:$B,MATCH(EB28&amp;EC28&amp;EF$12,База!$M:$M,0)),"-" ))</f>
        <v>72</v>
      </c>
      <c r="EF28" s="46">
        <f>IFERROR(INDEX(База!$L:$L,MATCH(EB28&amp;EC28&amp;EF$12,INDEX(База!$A:$A,0),0)),IFERROR(INDEX(База!$L:$L,MATCH(EB28&amp;EC28&amp;EF$12,База!$M:$M,0)),"-" ))</f>
        <v>70</v>
      </c>
      <c r="EG28" s="41">
        <f>IFERROR(INDEX(База!$F:$F,MATCH(EB28&amp;EC28&amp;EF$12,INDEX(База!$A:$A,0),0)),IFERROR(INDEX(База!$F:$F,MATCH(EB28&amp;EC28&amp;EF$12,База!$M:$M,0)),"-" ))</f>
        <v>32</v>
      </c>
      <c r="EH28" s="41">
        <v>32</v>
      </c>
      <c r="EI28" s="41">
        <f t="shared" si="44"/>
        <v>0</v>
      </c>
      <c r="EJ28" s="41">
        <v>2</v>
      </c>
      <c r="EK28" s="51">
        <f t="shared" si="45"/>
        <v>0.45714285714285713</v>
      </c>
      <c r="EL28" s="119"/>
      <c r="EM28" s="85" t="s">
        <v>315</v>
      </c>
      <c r="EN28" s="48">
        <v>46177</v>
      </c>
      <c r="EO28" s="105" t="str">
        <f t="shared" si="46"/>
        <v>ЧТ</v>
      </c>
      <c r="EP28" s="105">
        <f>IFERROR(INDEX(База!$B:$B,MATCH(EM28&amp;EN28&amp;ET$14,INDEX(База!$A:$A,0),0)),IFERROR(INDEX(База!$B:$B,MATCH(EM28&amp;EN28&amp;ET$13,База!$M:$M,0)),"-" ))</f>
        <v>46</v>
      </c>
      <c r="EQ28" s="106" t="str">
        <f>IF(EP28&lt;=$D$7,IFERROR(VLOOKUP(ES28,#REF!,ER28+1,0),"-"),IF(EP28&lt;=$D$8,IFERROR(VLOOKUP(ES28,#REF!,ER28+1,0),"-"),IF(EP28&lt;=$D$9,IFERROR(VLOOKUP(ES28,#REF!,ER28+1,0),"-"),0)))</f>
        <v>-</v>
      </c>
      <c r="ER28" s="107">
        <f t="shared" si="47"/>
        <v>23</v>
      </c>
      <c r="ES28" s="107">
        <f t="shared" si="48"/>
        <v>9</v>
      </c>
      <c r="ET28" s="60">
        <f>IFERROR(INDEX(База!$L:$L,MATCH(EM28&amp;EN28&amp;ET$14,INDEX(База!$A:$A,0),0)),IFERROR(INDEX(База!$L:$L,MATCH(EM28&amp;EN28&amp;ET$13,База!$M:$M,0)),"-" ))</f>
        <v>46</v>
      </c>
      <c r="EU28" s="60">
        <f>IFERROR(INDEX(База!$L:$L,MATCH(FB28&amp;FC28&amp;EU$14,INDEX(База!$A:$A,0),0)),IFERROR(INDEX(База!$L:$L,MATCH(FB28&amp;FC28&amp;EU$13,База!$M:$M,0)),"-" ))</f>
        <v>43</v>
      </c>
      <c r="EV28" s="105">
        <f>IFERROR(INDEX(База!$F:$F,MATCH(EM28&amp;EN28&amp;ET$14,INDEX(База!$A:$A,0),0)),IFERROR(INDEX(База!$F:$F,MATCH(EM28&amp;EN28&amp;ET$13,База!$M:$M,0)),"-" ))</f>
        <v>29</v>
      </c>
      <c r="EW28" s="105">
        <v>27</v>
      </c>
      <c r="EX28" s="105">
        <f t="shared" si="49"/>
        <v>2</v>
      </c>
      <c r="EY28" s="105">
        <v>5</v>
      </c>
      <c r="EZ28" s="83">
        <f t="shared" si="50"/>
        <v>0.63043478260869568</v>
      </c>
      <c r="FB28" s="85" t="s">
        <v>316</v>
      </c>
      <c r="FC28" s="48">
        <v>46178</v>
      </c>
      <c r="FD28" s="105" t="str">
        <f t="shared" si="51"/>
        <v>ПТ</v>
      </c>
      <c r="FE28" s="105">
        <f>IFERROR(INDEX(База!$B:$B,MATCH(FB28&amp;FC28&amp;EU$14,INDEX(База!$A:$A,0),0)),IFERROR(INDEX(База!$B:$B,MATCH(FB28&amp;FC28&amp;EU$13,База!$M:$M,0)),"-" ))</f>
        <v>46</v>
      </c>
      <c r="FF28" s="106"/>
      <c r="FG28" s="105">
        <f>IFERROR(INDEX(База!$F:$F,MATCH(FB28&amp;FC28&amp;EU$14,INDEX(База!$A:$A,0),0)),IFERROR(INDEX(База!$F:$F,MATCH(FB28&amp;FC28&amp;EU$13,База!$M:$M,0)),"-" ))</f>
        <v>24</v>
      </c>
      <c r="FH28" s="105">
        <v>20</v>
      </c>
      <c r="FI28" s="105">
        <f t="shared" si="52"/>
        <v>4</v>
      </c>
      <c r="FJ28" s="105">
        <v>2</v>
      </c>
      <c r="FK28" s="83">
        <f t="shared" si="53"/>
        <v>0.55813953488372092</v>
      </c>
      <c r="FL28" s="7"/>
      <c r="FM28" s="31" t="s">
        <v>140</v>
      </c>
      <c r="FN28" s="48">
        <v>46239</v>
      </c>
      <c r="FO28" s="108" t="str">
        <f t="shared" si="54"/>
        <v>СР</v>
      </c>
      <c r="FP28" s="105">
        <f>IFERROR(INDEX(База!$B:$B,MATCH(FM40&amp;FN28&amp;FQ$12,INDEX(База!$A:$A,0),0)),IFERROR(INDEX(База!$B:$B,MATCH(FM40&amp;FN28&amp;FQ$12,База!$M:$M,0)),"-" ))</f>
        <v>117</v>
      </c>
      <c r="FQ28" s="60">
        <f>IFERROR(INDEX(База!$L:$L,MATCH(FM40&amp;FN28&amp;FQ$12,INDEX(База!$A:$A,0),0)),IFERROR(INDEX(База!$L:$L,MATCH(FM40&amp;FN28&amp;FQ$12,База!$M:$M,0)),"-" ))</f>
        <v>116</v>
      </c>
      <c r="FR28" s="105">
        <f>IFERROR(INDEX(База!$F:$F,MATCH(FM40&amp;FN28&amp;FQ$12,INDEX(База!$A:$A,0),0)),IFERROR(INDEX(База!$F:$F,MATCH(FM40&amp;FN28&amp;FQ$12,База!$M:$M,0)),"-" ))</f>
        <v>1</v>
      </c>
      <c r="FS28" s="108">
        <v>1</v>
      </c>
      <c r="FT28" s="107">
        <f t="shared" si="55"/>
        <v>32</v>
      </c>
      <c r="FU28" s="107">
        <f t="shared" si="56"/>
        <v>71</v>
      </c>
      <c r="FV28" s="108">
        <f t="shared" si="57"/>
        <v>0</v>
      </c>
      <c r="FW28" s="108">
        <v>0</v>
      </c>
      <c r="FX28" s="109">
        <f t="shared" si="58"/>
        <v>8.6206896551724137E-3</v>
      </c>
      <c r="FY28" s="7"/>
      <c r="FZ28" s="31" t="s">
        <v>141</v>
      </c>
      <c r="GA28" s="48">
        <f t="shared" si="59"/>
        <v>46239</v>
      </c>
      <c r="GB28" s="108" t="str">
        <f t="shared" si="60"/>
        <v>СР</v>
      </c>
      <c r="GC28" s="105">
        <f>IFERROR(INDEX(База!$B:$B,MATCH(FZ28&amp;GA28&amp;GD$12,INDEX(База!$A:$A,0),0)),IFERROR(INDEX(База!$B:$B,MATCH(FZ28&amp;GA28&amp;GD$12,База!$M:$M,0)),"-" ))</f>
        <v>117</v>
      </c>
      <c r="GD28" s="60">
        <f>IFERROR(INDEX(База!$L:$L,MATCH(FZ28&amp;GA28&amp;GD$12,INDEX(База!$A:$A,0),0)),IFERROR(INDEX(База!$L:$L,MATCH(FZ28&amp;GA28&amp;GD$12,База!$M:$M,0)),"-" ))</f>
        <v>116</v>
      </c>
      <c r="GE28" s="105">
        <f>IFERROR(INDEX(База!$F:$F,MATCH(FZ28&amp;GA28&amp;GD$12,INDEX(База!$A:$A,0),0)),IFERROR(INDEX(База!$F:$F,MATCH(FZ28&amp;GA28&amp;GD$12,База!$M:$M,0)),"-" ))</f>
        <v>15</v>
      </c>
      <c r="GF28" s="108">
        <v>13</v>
      </c>
      <c r="GG28" s="108">
        <f t="shared" si="61"/>
        <v>2</v>
      </c>
      <c r="GH28" s="108">
        <v>0</v>
      </c>
      <c r="GI28" s="109">
        <f t="shared" si="62"/>
        <v>0.12931034482758622</v>
      </c>
      <c r="GJ28" s="7"/>
      <c r="GK28" s="31" t="s">
        <v>128</v>
      </c>
      <c r="GL28" s="48">
        <v>46242</v>
      </c>
      <c r="GM28" s="38" t="str">
        <f t="shared" si="63"/>
        <v>СБ</v>
      </c>
      <c r="GN28" s="38">
        <f>IFERROR(INDEX(База!$B:$B,MATCH(GK28&amp;GL28&amp;GO$12,INDEX(База!$A:$A,0),0)),IFERROR(INDEX(База!$B:$B,MATCH(GK28&amp;GL28&amp;GO$12,База!$M:$M,0)),"-" ))</f>
        <v>42</v>
      </c>
      <c r="GO28" s="60">
        <f>IFERROR(INDEX(База!$L:$L,MATCH(GK28&amp;GL28&amp;GO$12,INDEX(База!$A:$A,0),0)),IFERROR(INDEX(База!$L:$L,MATCH(GK28&amp;GL28&amp;GO$12,База!$M:$M,0)),"-" ))</f>
        <v>42</v>
      </c>
      <c r="GP28" s="38">
        <f>IFERROR(INDEX(База!$F:$F,MATCH(GK28&amp;GL28&amp;GO$12,INDEX(База!$A:$A,0),0)),IFERROR(INDEX(База!$F:$F,MATCH(GK28&amp;GL28&amp;GO$12,База!$M:$M,0)),"-" ))</f>
        <v>10</v>
      </c>
      <c r="GQ28" s="38">
        <v>10</v>
      </c>
      <c r="GR28" s="38">
        <f t="shared" si="64"/>
        <v>0</v>
      </c>
      <c r="GS28" s="38">
        <v>0</v>
      </c>
      <c r="GT28" s="52">
        <f t="shared" si="65"/>
        <v>0.23809523809523808</v>
      </c>
      <c r="GV28" s="31" t="s">
        <v>129</v>
      </c>
      <c r="GW28" s="48">
        <f t="shared" si="66"/>
        <v>46242</v>
      </c>
      <c r="GX28" s="38" t="str">
        <f t="shared" si="67"/>
        <v>СБ</v>
      </c>
      <c r="GY28" s="38">
        <f>IFERROR(INDEX(База!$B:$B,MATCH(GV28&amp;GW28&amp;GZ$12,INDEX(База!$A:$A,0),0)),IFERROR(INDEX(База!$B:$B,MATCH(GV28&amp;GW28&amp;GZ$12,База!$M:$M,0)),"-" ))</f>
        <v>45</v>
      </c>
      <c r="GZ28" s="60">
        <f>IFERROR(INDEX(База!$L:$L,MATCH(GV28&amp;GW28&amp;GZ$12,INDEX(База!$A:$A,0),0)),IFERROR(INDEX(База!$L:$L,MATCH(GV28&amp;GW28&amp;GZ$12,База!$M:$M,0)),"-" ))</f>
        <v>45</v>
      </c>
      <c r="HA28" s="38">
        <f>IFERROR(INDEX(База!$F:$F,MATCH(GV28&amp;GW28&amp;GZ$12,INDEX(База!$A:$A,0),0)),IFERROR(INDEX(База!$F:$F,MATCH(GV28&amp;GW28&amp;GZ$12,База!$M:$M,0)),"-" ))</f>
        <v>15</v>
      </c>
      <c r="HB28" s="38">
        <v>15</v>
      </c>
      <c r="HC28" s="38">
        <f t="shared" si="68"/>
        <v>0</v>
      </c>
      <c r="HD28" s="38">
        <v>0</v>
      </c>
      <c r="HE28" s="52">
        <f t="shared" si="69"/>
        <v>0.33333333333333331</v>
      </c>
      <c r="HF28" s="121"/>
      <c r="HG28" s="31" t="s">
        <v>130</v>
      </c>
      <c r="HH28" s="45">
        <v>46211</v>
      </c>
      <c r="HI28" s="38" t="str">
        <f t="shared" si="70"/>
        <v>СР</v>
      </c>
      <c r="HJ28" s="38">
        <f>IFERROR(INDEX(База!$B:$B,MATCH(HG28&amp;HH28&amp;HK$12,INDEX(База!$A:$A,0),0)),IFERROR(INDEX(База!$B:$B,MATCH(HG28&amp;HH28&amp;HK$12,База!$M:$M,0)),"-" ))</f>
        <v>34</v>
      </c>
      <c r="HK28" s="46">
        <f>IFERROR(INDEX(База!$L:$L,MATCH(HG28&amp;HH28&amp;HK$12,INDEX(База!$A:$A,0),0)),IFERROR(INDEX(База!$L:$L,MATCH(HG28&amp;HH28&amp;HK$12,База!$M:$M,0)),"-" ))</f>
        <v>34</v>
      </c>
      <c r="HL28" s="91" t="e">
        <f>IF(HO28="AN4-Y48/Y48",IF(OR(MONTH(HH28&gt;=10),MONTH(HH28)&lt;=3),(HLOOKUP($HH$10,#REF!,MATCH(HO28,#REF!,0)+1,0)/(80+VLOOKUP($HH$10,#REF!,MATCH(MONTH(HH28),#REF!,0)+4,0))),(HLOOKUP($HH$10,#REF!,MATCH(HO28,#REF!,0)+1,0)/(75+VLOOKUP($HH$10,#REF!,MATCH(MONTH(HH28),#REF!,0)+4,0)))),IF((HO28="AN6-Y42/Y42C"),IF(OR(MONTH(HH28&gt;=10),MONTH(HH28)&lt;=3),(HLOOKUP($HH$10,#REF!,MATCH(HO28,#REF!,0)+1,0)/(80+VLOOKUP($HH$10,#REF!,MATCH(MONTH(HH28),#REF!,0)+4,0))),(HLOOKUP($HH$10,#REF!,MATCH(HO28,#REF!,0)+1,0)/(75+VLOOKUP($HH$10,#REF!,MATCH(MONTH(HH28),#REF!,0)+4,0)))),HJ28))</f>
        <v>#REF!</v>
      </c>
      <c r="HM28" s="38">
        <f>IFERROR(INDEX(База!$F:$F,MATCH(HG28&amp;HH28&amp;HK$12,INDEX(База!$A:$A,0),0)),IFERROR(INDEX(База!$F:$F,MATCH(HG28&amp;HH28&amp;HK$12,База!$M:$M,0)),"-" ))</f>
        <v>0</v>
      </c>
      <c r="HN28" s="38">
        <v>0</v>
      </c>
      <c r="HO28" s="85" t="str">
        <f>IFERROR(INDEX(База!$K:$K,MATCH(HG28&amp;HH28&amp;HK$12,INDEX(База!$A:$A,0),0)),IFERROR(INDEX(База!$K:$K,MATCH(HG28&amp;HH28&amp;HK$12,База!$M:$M,0)),"-" ))</f>
        <v>AN6-Y42/Y42C</v>
      </c>
      <c r="HP28" s="38">
        <f t="shared" si="71"/>
        <v>0</v>
      </c>
      <c r="HQ28" s="38">
        <v>0</v>
      </c>
      <c r="HR28" s="52">
        <f t="shared" si="72"/>
        <v>0</v>
      </c>
      <c r="HS28" s="10"/>
      <c r="HT28" s="31" t="s">
        <v>131</v>
      </c>
      <c r="HU28" s="45">
        <v>46211</v>
      </c>
      <c r="HV28" s="38" t="str">
        <f t="shared" si="73"/>
        <v>СР</v>
      </c>
      <c r="HW28" s="38">
        <f>IFERROR(INDEX(База!$B:$B,MATCH(HT28&amp;HU28&amp;HX$12,INDEX(База!$A:$A,0),0)),IFERROR(INDEX(База!$B:$B,MATCH(HT28&amp;HU28&amp;HX$12,База!$M:$M,0)),"-" ))</f>
        <v>15</v>
      </c>
      <c r="HX28" s="46">
        <f>IFERROR(INDEX(База!$L:$L,MATCH(HT28&amp;HU28&amp;HX$12,INDEX(База!$A:$A,0),0)),IFERROR(INDEX(База!$L:$L,MATCH(HT28&amp;HU28&amp;HX$12,База!$M:$M,0)),"-" ))</f>
        <v>15</v>
      </c>
      <c r="HY28" s="91" t="e">
        <f>IF(HO28="AN4-Y48/Y48",IF(OR(MONTH(HU28&gt;=10),MONTH(HU28)&lt;=3),(HLOOKUP($HU$10,#REF!,MATCH(HO28,#REF!,0)+1,0)/(80+VLOOKUP($HU$10,#REF!,MATCH(MONTH(HU28),#REF!,0)+4,0))),(HLOOKUP($HU$10,#REF!,MATCH(HO28,#REF!,0)+1,0)/(75+VLOOKUP($HU$10,#REF!,MATCH(MONTH(HU28),#REF!,0)+4,0)))),IF((HO28="AN6-Y42/Y42C"),IF(OR(MONTH(HU28&gt;=10),MONTH(HU28)&lt;=3),(HLOOKUP($HU$10,#REF!,MATCH(HO28,#REF!,0)+1,0)/(80+VLOOKUP($HU$10,#REF!,MATCH(MONTH(HU28),#REF!,0)+4,0))),(HLOOKUP($HU$10,#REF!,MATCH(HO28,#REF!,0)+1,0)/(75+VLOOKUP($HU$10,#REF!,MATCH(MONTH(HU28),#REF!,0)+4,0)))),HW28))</f>
        <v>#REF!</v>
      </c>
      <c r="HZ28" s="38">
        <f>IFERROR(INDEX(База!$F:$F,MATCH(HT28&amp;HU28&amp;HX$12,INDEX(База!$A:$A,0),0)),IFERROR(INDEX(База!$F:$F,MATCH(HT28&amp;HU28&amp;HX$12,База!$M:$M,0)),"-" ))</f>
        <v>0</v>
      </c>
      <c r="IA28" s="38">
        <v>0</v>
      </c>
      <c r="IB28" s="38">
        <f t="shared" si="74"/>
        <v>0</v>
      </c>
      <c r="IC28" s="38">
        <v>0</v>
      </c>
      <c r="ID28" s="52">
        <f t="shared" si="75"/>
        <v>0</v>
      </c>
      <c r="IE28" s="7"/>
      <c r="IF28" s="31" t="s">
        <v>126</v>
      </c>
      <c r="IG28" s="48">
        <v>46240</v>
      </c>
      <c r="IH28" s="38" t="str">
        <f t="shared" si="76"/>
        <v>ЧТ</v>
      </c>
      <c r="II28" s="38" t="str">
        <f>IFERROR(INDEX(База!$B:$B,MATCH(IF28&amp;IG28&amp;IJ$12,INDEX(База!$A:$A,0),0)),IFERROR(INDEX(База!$B:$B,MATCH(IF28&amp;IG28&amp;IJ$12,База!$M:$M,0)),"-" ))</f>
        <v>-</v>
      </c>
      <c r="IJ28" s="46" t="str">
        <f>IFERROR(INDEX(База!$L:$L,MATCH(IF28&amp;IG28&amp;IJ$12,INDEX(База!$A:$A,0),0)),IFERROR(INDEX(База!$L:$L,MATCH(IF28&amp;IG28&amp;IJ$12,База!$M:$M,0)),"-" ))</f>
        <v>-</v>
      </c>
      <c r="IK28" s="91" t="str">
        <f>IF(IN28="AN4-Y48/Y48",IF(OR(MONTH(IG28&gt;=10),MONTH(IG28)&lt;=3),(HLOOKUP($IG$10,#REF!,MATCH(IN28,#REF!,0)+1,0)/(80+VLOOKUP($IG$10,#REF!,MATCH(MONTH(IG28),#REF!,0)+4,0))),(HLOOKUP($IG$10,#REF!,MATCH(IN28,#REF!,0)+1,0)/(75+VLOOKUP($IG$10,#REF!,MATCH(MONTH(IG28),#REF!,0)+4,0)))),IF((IN28="AN6-Y42/Y42C"),IF(OR(MONTH(IG28&gt;=10),MONTH(IG28)&lt;=3),(HLOOKUP($IG$10,#REF!,MATCH(IN28,#REF!,0)+1,0)/(80+VLOOKUP($IG$10,#REF!,MATCH(MONTH(IG28),#REF!,0)+4,0))),(HLOOKUP($IG$10,#REF!,MATCH(IN28,#REF!,0)+1,0)/(75+VLOOKUP($IG$10,#REF!,MATCH(MONTH(IG28),#REF!,0)+4,0)))),II28))</f>
        <v>-</v>
      </c>
      <c r="IL28" s="38" t="str">
        <f>IFERROR(INDEX(База!$F:$F,MATCH(IF28&amp;IG28&amp;IJ$12,INDEX(База!$A:$A,0),0)),IFERROR(INDEX(База!$F:$F,MATCH(IF28&amp;IG28&amp;IJ$12,База!$M:$M,0)),"-" ))</f>
        <v>-</v>
      </c>
      <c r="IM28" s="38" t="s">
        <v>154</v>
      </c>
      <c r="IN28" s="85" t="str">
        <f>IFERROR(INDEX(База!$K:$K,MATCH(IF28&amp;IG28&amp;IJ$12,INDEX(База!$A:$A,0),0)),IFERROR(INDEX(База!$K:$K,MATCH(IF28&amp;IG28&amp;IJ$12,База!$M:$M,0)),"-" ))</f>
        <v>-</v>
      </c>
      <c r="IO28" s="38" t="str">
        <f t="shared" si="77"/>
        <v/>
      </c>
      <c r="IP28" s="38" t="s">
        <v>155</v>
      </c>
      <c r="IQ28" s="52" t="str">
        <f t="shared" si="78"/>
        <v/>
      </c>
      <c r="IS28" s="31" t="s">
        <v>127</v>
      </c>
      <c r="IT28" s="48">
        <v>46240</v>
      </c>
      <c r="IU28" s="38" t="str">
        <f t="shared" si="79"/>
        <v>ЧТ</v>
      </c>
      <c r="IV28" s="38" t="str">
        <f>IFERROR(INDEX(База!$B:$B,MATCH(IS28&amp;IT28&amp;IW$12,INDEX(База!$A:$A,0),0)),IFERROR(INDEX(База!$B:$B,MATCH(IS28&amp;IT28&amp;IW$12,База!$M:$M,0)),"-" ))</f>
        <v>-</v>
      </c>
      <c r="IW28" s="46" t="str">
        <f>IFERROR(INDEX(База!$L:$L,MATCH(IS28&amp;IT28&amp;IW$12,INDEX(База!$A:$A,0),0)),IFERROR(INDEX(База!$L:$L,MATCH(IS28&amp;IT28&amp;IW$12,База!$M:$M,0)),"-" ))</f>
        <v>-</v>
      </c>
      <c r="IX28" s="91" t="str">
        <f>IF(IN28="AN4-Y48/Y48",IF(OR(MONTH(IT28&gt;=10),MONTH(IT28)&lt;=3),(HLOOKUP($IT$10,#REF!,MATCH(IN28,#REF!,0)+1,0)/(80+VLOOKUP($IT$10,#REF!,MATCH(MONTH(IT28),#REF!,0)+4,0))),(HLOOKUP($IT$10,#REF!,MATCH(IN28,#REF!,0)+1,0)/(75+VLOOKUP($IT$10,#REF!,MATCH(MONTH(IT28),#REF!,0)+4,0)))),IF((IN28="AN6-Y42/Y42C"),IF(OR(MONTH(IT28&gt;=10),MONTH(IT28)&lt;=3),(HLOOKUP($IT$10,#REF!,MATCH(IN28,#REF!,0)+1,0)/(80+VLOOKUP($IT$10,#REF!,MATCH(MONTH(IT28),#REF!,0)+4,0))),(HLOOKUP($IT$10,#REF!,MATCH(IN28,#REF!,0)+1,0)/(75+VLOOKUP($IT$10,#REF!,MATCH(MONTH(IT28),#REF!,0)+4,0)))),IV28))</f>
        <v>-</v>
      </c>
      <c r="IY28" s="38" t="str">
        <f>IFERROR(INDEX(База!$F:$F,MATCH(IS28&amp;IT28&amp;IW$12,INDEX(База!$A:$A,0),0)),IFERROR(INDEX(База!$F:$F,MATCH(IS28&amp;IT28&amp;IW$12,База!$M:$M,0)),"-" ))</f>
        <v>-</v>
      </c>
      <c r="IZ28" s="38" t="s">
        <v>154</v>
      </c>
      <c r="JA28" s="38" t="str">
        <f t="shared" si="80"/>
        <v/>
      </c>
      <c r="JB28" s="38" t="s">
        <v>155</v>
      </c>
      <c r="JC28" s="52" t="str">
        <f t="shared" si="81"/>
        <v/>
      </c>
      <c r="JD28" s="7"/>
      <c r="JE28" s="31" t="s">
        <v>132</v>
      </c>
      <c r="JF28" s="48">
        <v>46200</v>
      </c>
      <c r="JG28" s="38" t="str">
        <f t="shared" si="82"/>
        <v>СБ</v>
      </c>
      <c r="JH28" s="46">
        <f>IFERROR(INDEX(База!$L:$L,MATCH(JE28&amp;JF28&amp;JH$12,INDEX(База!$A:$A,0),0)),IFERROR(INDEX(База!$L:$L,MATCH(JE28&amp;JF28&amp;JH$12,База!$M:$M,0)),"-" ))+JL28</f>
        <v>120</v>
      </c>
      <c r="JI28" s="38">
        <f>IFERROR(INDEX(База!$B:$B,MATCH(JE28&amp;JF28&amp;JH$12,INDEX(База!$A:$A,0),0)),IFERROR(INDEX(База!$B:$B,MATCH(JE28&amp;JF28&amp;JH$12,База!$M:$M,0)),"-" ))</f>
        <v>120</v>
      </c>
      <c r="JJ28" s="38">
        <f>IFERROR(INDEX(База!$F:$F,MATCH(JE28&amp;JF28&amp;JH$12,INDEX(База!$A:$A,0),0)),IFERROR(INDEX(База!$F:$F,MATCH(JE28&amp;JF28&amp;JH$12,База!$M:$M,0)),"-" ))</f>
        <v>3</v>
      </c>
      <c r="JK28" s="38">
        <v>2</v>
      </c>
      <c r="JL28" s="38">
        <f>IFERROR(INDEX(База!$H:$H,MATCH(JE28&amp;JF28&amp;JH$12,INDEX(База!$A:$A,0),0)),IFERROR(INDEX(База!$H:$H,MATCH(JE28&amp;JF28&amp;JH$12,База!$M:$M,0)),"-" ))</f>
        <v>15</v>
      </c>
      <c r="JM28" s="38">
        <f t="shared" si="83"/>
        <v>18</v>
      </c>
      <c r="JN28" s="38">
        <f t="shared" si="84"/>
        <v>1</v>
      </c>
      <c r="JO28" s="38">
        <v>1</v>
      </c>
      <c r="JP28" s="52">
        <f t="shared" si="85"/>
        <v>0.15</v>
      </c>
      <c r="JR28" s="31" t="s">
        <v>133</v>
      </c>
      <c r="JS28" s="48">
        <v>46200</v>
      </c>
      <c r="JT28" s="38" t="str">
        <f t="shared" si="86"/>
        <v>СБ</v>
      </c>
      <c r="JU28" s="38">
        <f>IFERROR(INDEX(База!$L:$L,MATCH(JR28&amp;JS28&amp;JU$12,INDEX(База!$A:$A,0),0)),IFERROR(INDEX(База!$L:$L,MATCH(JR28&amp;JS28&amp;JU$12,База!$M:$M,0)),"-" ))+JY28</f>
        <v>120</v>
      </c>
      <c r="JV28" s="38">
        <f>IFERROR(INDEX(База!$B:$B,MATCH(JR28&amp;JS28&amp;JU$12,INDEX(База!$A:$A,0),0)),IFERROR(INDEX(База!$B:$B,MATCH(JR28&amp;JS28&amp;JU$12,База!$M:$M,0)),"-" ))</f>
        <v>120</v>
      </c>
      <c r="JW28" s="38">
        <f>IFERROR(INDEX(База!$F:$F,MATCH(JR28&amp;JS28&amp;JU$12,INDEX(База!$A:$A,0),0)),IFERROR(INDEX(База!$F:$F,MATCH(JR28&amp;JS28&amp;JU$12,База!$M:$M,0)),"-" ))</f>
        <v>11</v>
      </c>
      <c r="JX28" s="38">
        <v>5</v>
      </c>
      <c r="JY28" s="38">
        <f>IFERROR(INDEX(База!$H:$H,MATCH(JR28&amp;JS28&amp;JU$12,INDEX(База!$A:$A,0),0)),IFERROR(INDEX(База!$H:$H,MATCH(JR28&amp;JS28&amp;JU$12,База!$M:$M,0)),"-" ))</f>
        <v>72</v>
      </c>
      <c r="JZ28" s="38">
        <f t="shared" si="87"/>
        <v>83</v>
      </c>
      <c r="KA28" s="38">
        <f t="shared" si="88"/>
        <v>6</v>
      </c>
      <c r="KB28" s="38">
        <v>2</v>
      </c>
      <c r="KC28" s="52">
        <f t="shared" si="89"/>
        <v>0.69166666666666665</v>
      </c>
      <c r="KD28" s="7"/>
      <c r="KE28" s="31" t="s">
        <v>136</v>
      </c>
      <c r="KF28" s="48">
        <v>46242</v>
      </c>
      <c r="KG28" s="38" t="str">
        <f t="shared" si="90"/>
        <v>СБ</v>
      </c>
      <c r="KH28" s="38">
        <f>IFERROR(INDEX(База!$B:$B,MATCH(KE28&amp;KF28&amp;KI$12,INDEX(База!$A:$A,0),0)),IFERROR(INDEX(База!$B:$B,MATCH(KE28&amp;KF28&amp;KI$12,База!$M:$M,0)),"-" ))</f>
        <v>33</v>
      </c>
      <c r="KI28" s="60">
        <f>IFERROR(INDEX(База!$L:$L,MATCH(KE28&amp;KF28&amp;KI$12,INDEX(База!$A:$A,0),0)),IFERROR(INDEX(База!$L:$L,MATCH(KE28&amp;KF28&amp;KI$12,База!$M:$M,0)),"-" ))</f>
        <v>33</v>
      </c>
      <c r="KJ28" s="91" t="e">
        <f>IF(KK28="AN4-Y48/Y48",IF(OR(MONTH(KF28&gt;=10),MONTH(KF28)&lt;=3),(HLOOKUP($KF$10,#REF!,MATCH(KK28,#REF!,0)+1,0)/(80+VLOOKUP($KF$10,#REF!,MATCH(MONTH(KF28),#REF!,0)+4,0))),(HLOOKUP($KF$10,#REF!,MATCH(KK28,#REF!,0)+1,0)/(75+VLOOKUP($KF$10,#REF!,MATCH(MONTH(KF28),#REF!,0)+4,0)))),IF((KK28="AN6-Y42/Y42C"),IF(OR(MONTH(KF28&gt;=10),MONTH(KF28)&lt;=3),(HLOOKUP($KF$10,#REF!,MATCH(KK28,#REF!,0)+1,0)/(80+VLOOKUP($KF$10,#REF!,MATCH(MONTH(KF28),#REF!,0)+4,0))),(HLOOKUP($KF$10,#REF!,MATCH(KK28,#REF!,0)+1,0)/(75+VLOOKUP($KF$10,#REF!,MATCH(MONTH(KF28),#REF!,0)+4,0)))),IF((KK28="AT5-Y46/Y46C"),IF(OR(MONTH(KF28&gt;=10),MONTH(KF28)&lt;=3),(HLOOKUP($KF$10,#REF!,MATCH(KK28,#REF!,0)+1,0)/(80+VLOOKUP($KF$10,#REF!,MATCH(MONTH(KF28),#REF!,0)+4,0))),(HLOOKUP($KF$10,#REF!,MATCH(KK28,#REF!,0)+1,0)/(75+VLOOKUP($KF$10,#REF!,MATCH(MONTH(KF28),#REF!,0)+4,0)))),0)))</f>
        <v>#REF!</v>
      </c>
      <c r="KK28" s="100" t="str">
        <f>IFERROR(INDEX(База!$K:$K,MATCH(KE28&amp;KF28&amp;KI$12,INDEX(База!$A:$A,0),0)),IFERROR(INDEX(База!$K:$K,MATCH(KE28&amp;KF28&amp;KI$12,База!$M:$M,0)),"-" ))</f>
        <v>AT5-Y46/Y46C</v>
      </c>
      <c r="KL28" s="38">
        <f>IFERROR(INDEX(База!$F:$F,MATCH(KE28&amp;KF28&amp;KI$12,INDEX(База!$A:$A,0),0)),IFERROR(INDEX(База!$F:$F,MATCH(KE28&amp;KF28&amp;KI$12,База!$M:$M,0)),"-" ))</f>
        <v>12</v>
      </c>
      <c r="KM28" s="38">
        <v>10</v>
      </c>
      <c r="KN28" s="38">
        <f t="shared" si="91"/>
        <v>2</v>
      </c>
      <c r="KO28" s="38">
        <v>-1</v>
      </c>
      <c r="KP28" s="52">
        <f t="shared" si="92"/>
        <v>0.36363636363636365</v>
      </c>
      <c r="KQ28" s="10"/>
      <c r="KR28" s="31" t="s">
        <v>137</v>
      </c>
      <c r="KS28" s="48">
        <v>46242</v>
      </c>
      <c r="KT28" s="38" t="str">
        <f t="shared" si="93"/>
        <v>СБ</v>
      </c>
      <c r="KU28" s="38">
        <f>IFERROR(INDEX(База!$B:$B,MATCH(KR28&amp;KS28&amp;KV$12,INDEX(База!$A:$A,0),0)),IFERROR(INDEX(База!$B:$B,MATCH(KR28&amp;KS28&amp;KV$12,База!$M:$M,0)),"-" ))</f>
        <v>37</v>
      </c>
      <c r="KV28" s="60">
        <f>IFERROR(INDEX(База!$L:$L,MATCH(KR28&amp;KS28&amp;KV$12,INDEX(База!$A:$A,0),0)),IFERROR(INDEX(База!$L:$L,MATCH(KR28&amp;KS28&amp;KV$12,База!$M:$M,0)),"-" ))</f>
        <v>37</v>
      </c>
      <c r="KW28" s="91" t="e">
        <f>IF(KK28="AN4-Y48/Y48",IF(OR(MONTH(KS28&gt;=10),MONTH(KS28)&lt;=3),(HLOOKUP($KS$10,#REF!,MATCH(KK28,#REF!,0)+1,0)/(80+VLOOKUP($KS$10,#REF!,MATCH(MONTH(KS28),#REF!,0)+4,0))),(HLOOKUP($KS$10,#REF!,MATCH(KK28,#REF!,0)+1,0)/(75+VLOOKUP($KS$10,#REF!,MATCH(MONTH(KS28),#REF!,0)+4,0)))),IF((KK28="AN6-Y42/Y42C"),IF(OR(MONTH(KS28&gt;=10),MONTH(KS28)&lt;=3),(HLOOKUP($KS$10,#REF!,MATCH(KK28,#REF!,0)+1,0)/(80+VLOOKUP($KS$10,#REF!,MATCH(MONTH(KS28),#REF!,0)+4,0))),(HLOOKUP($KS$10,#REF!,MATCH(KK28,#REF!,0)+1,0)/(75+VLOOKUP($KS$10,#REF!,MATCH(MONTH(KS28),#REF!,0)+4,0)))),IF((KK28="AT5-Y46/Y46C"),IF(OR(MONTH(KS28&gt;=10),MONTH(KS28)&lt;=3),(HLOOKUP($KS$10,#REF!,MATCH(KK28,#REF!,0)+1,0)/(80+VLOOKUP($KS$10,#REF!,MATCH(MONTH(KS28),#REF!,0)+4,0))),(HLOOKUP($KS$10,#REF!,MATCH(KK28,#REF!,0)+1,0)/(75+VLOOKUP($KS$10,#REF!,MATCH(MONTH(KS28),#REF!,0)+4,0)))),0)))</f>
        <v>#REF!</v>
      </c>
      <c r="KX28" s="38">
        <f>IFERROR(INDEX(База!$F:$F,MATCH(KR28&amp;KS28&amp;KV$12,INDEX(База!$A:$A,0),0)),IFERROR(INDEX(База!$F:$F,MATCH(KR28&amp;KS28&amp;KV$12,База!$M:$M,0)),"-" ))</f>
        <v>15</v>
      </c>
      <c r="KY28" s="38">
        <v>14</v>
      </c>
      <c r="KZ28" s="38">
        <f t="shared" si="94"/>
        <v>1</v>
      </c>
      <c r="LA28" s="38">
        <v>0</v>
      </c>
      <c r="LB28" s="52">
        <f t="shared" si="95"/>
        <v>0.40540540540540543</v>
      </c>
      <c r="LC28" s="119"/>
      <c r="LD28" s="31" t="s">
        <v>142</v>
      </c>
      <c r="LE28" s="43">
        <v>46171</v>
      </c>
      <c r="LF28" s="44" t="str">
        <f t="shared" si="96"/>
        <v>ПТ</v>
      </c>
      <c r="LG28" s="44">
        <f>IFERROR(INDEX(База!$B:$B,MATCH(LD28&amp;LE28&amp;LJ$12,INDEX(База!$A:$A,0),0)),IFERROR(INDEX(База!$B:$B,MATCH(LD28&amp;LE28&amp;LJ$12,База!$M:$M,0)),"-" ))</f>
        <v>46</v>
      </c>
      <c r="LH28" s="33">
        <f t="shared" si="97"/>
        <v>22</v>
      </c>
      <c r="LI28" s="33">
        <f t="shared" si="98"/>
        <v>3</v>
      </c>
      <c r="LJ28" s="44">
        <f>IFERROR(INDEX(База!$L:$L,MATCH(LD28&amp;LE28&amp;LJ$12,INDEX(База!$A:$A,0),0)),IFERROR(INDEX(База!$L:$L,MATCH(LD28&amp;LE28&amp;LJ$12,База!$M:$M,0)),"-" ))</f>
        <v>45</v>
      </c>
      <c r="LK28" s="79" t="str">
        <f>IF(LG28&lt;=$D$7,IFERROR(VLOOKUP(LI28,#REF!,LH28+1,0),"-"),IF(LG28&lt;=$D$8,IFERROR(VLOOKUP(LI28,#REF!,LH28+1,0),"-"),IF(LG28&lt;=$D$9,IFERROR(VLOOKUP(LI28,#REF!,LH28+1,0),"-"),0)))</f>
        <v>-</v>
      </c>
      <c r="LL28" s="44">
        <f>IFERROR(INDEX(База!$F:$F,MATCH(LD28&amp;LE28&amp;LJ$12,INDEX(База!$A:$A,0),0)),IFERROR(INDEX(База!$F:$F,MATCH(LD28&amp;LE28&amp;LJ$12,База!$M:$M,0)),"-" ))</f>
        <v>33</v>
      </c>
      <c r="LM28" s="44">
        <v>31</v>
      </c>
      <c r="LN28" s="44">
        <f t="shared" si="99"/>
        <v>2</v>
      </c>
      <c r="LO28" s="44">
        <v>7</v>
      </c>
      <c r="LP28" s="62">
        <f t="shared" si="100"/>
        <v>0.73333333333333328</v>
      </c>
      <c r="LR28" s="31" t="s">
        <v>143</v>
      </c>
      <c r="LS28" s="43">
        <v>46171</v>
      </c>
      <c r="LT28" s="46" t="str">
        <f t="shared" si="101"/>
        <v>ПТ</v>
      </c>
      <c r="LU28" s="46">
        <f>IFERROR(INDEX(База!$B:$B,MATCH(LR28&amp;LS28&amp;LV$12,INDEX(База!$A:$A,0),0)),IFERROR(INDEX(База!$B:$B,MATCH(LR28&amp;LS28&amp;LV$12,База!$M:$M,0)),"-" ))</f>
        <v>46</v>
      </c>
      <c r="LV28" s="46">
        <f>IFERROR(INDEX(База!$L:$L,MATCH(LR28&amp;LS28&amp;LV$12,INDEX(База!$A:$A,0),0)),IFERROR(INDEX(База!$L:$L,MATCH(LR28&amp;LS28&amp;LV$12,База!$M:$M,0)),"-" ))</f>
        <v>45</v>
      </c>
      <c r="LW28" s="46" t="str">
        <f>IF(LU28&lt;=$D$7,IFERROR(VLOOKUP(LI28,#REF!,LH28+1,0),"-"),IF(LU28&lt;=$D$8,IFERROR(VLOOKUP(LI28,#REF!,LH28+1,0),"-"),IF(LU28&lt;=$D$9,IFERROR(VLOOKUP(LI28,#REF!,LH28+1,0),"-"),0)))</f>
        <v>-</v>
      </c>
      <c r="LX28" s="46">
        <f>IFERROR(INDEX(База!$F:$F,MATCH(LR28&amp;LS28&amp;LV$12,INDEX(База!$A:$A,0),0)),IFERROR(INDEX(База!$F:$F,MATCH(LR28&amp;LS28&amp;LV$12,База!$M:$M,0)),"-" ))</f>
        <v>39</v>
      </c>
      <c r="LY28" s="46">
        <v>37</v>
      </c>
      <c r="LZ28" s="46">
        <f t="shared" si="102"/>
        <v>2</v>
      </c>
      <c r="MA28" s="46">
        <v>2</v>
      </c>
      <c r="MB28" s="62">
        <f t="shared" si="103"/>
        <v>0.8666666666666667</v>
      </c>
      <c r="MD28" s="11"/>
      <c r="MY28" s="7"/>
      <c r="MZ28" s="7"/>
      <c r="NA28" s="7"/>
      <c r="NB28" s="7"/>
      <c r="NC28" s="7"/>
      <c r="ND28" s="7"/>
      <c r="NE28" s="7"/>
      <c r="NF28" s="7"/>
      <c r="NG28" s="7"/>
      <c r="NH28" s="7"/>
      <c r="NI28" s="7"/>
      <c r="NJ28" s="7"/>
      <c r="NK28" s="7"/>
      <c r="NL28" s="7"/>
      <c r="NM28" s="7"/>
      <c r="NN28" s="7"/>
      <c r="NO28" s="7"/>
      <c r="NP28" s="7"/>
      <c r="NQ28" s="7"/>
      <c r="NR28" s="7"/>
      <c r="NS28" s="7"/>
      <c r="NT28" s="7"/>
      <c r="NU28" s="11"/>
      <c r="NV28" s="31" t="s">
        <v>124</v>
      </c>
      <c r="NW28" s="37">
        <v>46246</v>
      </c>
      <c r="NX28" s="38" t="str">
        <f t="shared" si="113"/>
        <v>СР</v>
      </c>
      <c r="NY28" s="38">
        <f>IFERROR(INDEX(База!$B:$B,MATCH(NV28&amp;NW28&amp;NZ$12,INDEX(База!$A:$A,0),0)),IFERROR(INDEX(База!$B:$B,MATCH(NV28&amp;NW28&amp;NZ$12,База!$M:$M,0)),"-" ))</f>
        <v>35</v>
      </c>
      <c r="NZ28" s="41">
        <f>IFERROR(INDEX(База!$L:$L,MATCH(NV28&amp;NW28&amp;NZ$12,INDEX(База!$A:$A,0),0)),IFERROR(INDEX(База!$L:$L,MATCH(NV28&amp;NW28&amp;NZ$12,База!$M:$M,0)),"-" ))</f>
        <v>35</v>
      </c>
      <c r="OA28" s="38">
        <f>IFERROR(IF(OB28="AN4-Y48/Y48",IF(OR(MONTH(NW28&gt;=10),MONTH(NW28)&lt;=3),(HLOOKUP($NW$10,#REF!,MATCH(OB28,#REF!,0)+1,0)/(80+VLOOKUP($NW$10,#REF!,MATCH(MONTH(NW28),#REF!,0)+4,0))),(HLOOKUP($NW$10,#REF!,MATCH(OB28,#REF!,0)+1,0)/(75+VLOOKUP($NW$10,#REF!,MATCH(MONTH(NW28),#REF!,0)+4,0)))),IF((OB28="AN6-Y42/Y42C"),IF(OR(MONTH(NW28&gt;=10),MONTH(NW28)&lt;=3),(HLOOKUP($NW$10,#REF!,MATCH(OB28,#REF!,0)+1,0)/(80+VLOOKUP($NW$10,#REF!,MATCH(MONTH(NW28),#REF!,0)+4,0))),(HLOOKUP($NW$10,#REF!,MATCH(OB28,#REF!,0)+1,0)/(75+VLOOKUP($NW$10,#REF!,MATCH(MONTH(NW28),#REF!,0)+4,0)))),IF((OB28="AT5-Y46/Y46C"),IF(OR(MONTH(NW28&gt;=10),MONTH(NW28)&lt;=3),(HLOOKUP($NW$10,#REF!,MATCH(OB28,#REF!,0)+1,0)/(80+VLOOKUP($NW$10,#REF!,MATCH(MONTH(NW28),#REF!,0)+4,0))),(HLOOKUP($NW$10,#REF!,MATCH(OB28,#REF!,0)+1,0)/(75+VLOOKUP($NW$10,#REF!,MATCH(MONTH(NW28),#REF!,0)+4,0)))),0))),NY28)</f>
        <v>35</v>
      </c>
      <c r="OB28" s="85" t="str">
        <f>IFERROR(INDEX(База!$K:$K,MATCH(NV28&amp;NW28&amp;NZ$12,INDEX(База!$A:$A,0),0)),IFERROR(INDEX(База!$K:$K,MATCH(NV28&amp;NW28&amp;NZ$12,База!$M:$M,0)),"-" ))</f>
        <v>AT5-Y46/Y46C</v>
      </c>
      <c r="OC28" s="38">
        <f>IFERROR(INDEX(База!$F:$F,MATCH(NV28&amp;NW28&amp;NZ$12,INDEX(База!$A:$A,0),0)),IFERROR(INDEX(База!$F:$F,MATCH(NV28&amp;NW28&amp;NZ$12,База!$M:$M,0)),"-" ))</f>
        <v>16</v>
      </c>
      <c r="OD28" s="38">
        <v>16</v>
      </c>
      <c r="OE28" s="38">
        <f t="shared" si="114"/>
        <v>0</v>
      </c>
      <c r="OF28" s="38">
        <v>0</v>
      </c>
      <c r="OG28" s="52">
        <f t="shared" si="115"/>
        <v>0.45714285714285713</v>
      </c>
      <c r="OH28" s="11"/>
      <c r="OI28" s="31" t="s">
        <v>125</v>
      </c>
      <c r="OJ28" s="37">
        <f t="shared" si="116"/>
        <v>46246</v>
      </c>
      <c r="OK28" s="38" t="str">
        <f t="shared" si="117"/>
        <v>СР</v>
      </c>
      <c r="OL28" s="38">
        <f>IFERROR(INDEX(База!$B:$B,MATCH(OI28&amp;OJ28&amp;OM$12,INDEX(База!$A:$A,0),0)),IFERROR(INDEX(База!$B:$B,MATCH(OI28&amp;OJ28&amp;OM$12,База!$M:$M,0)),"-" ))</f>
        <v>35</v>
      </c>
      <c r="OM28" s="41">
        <f>IFERROR(INDEX(База!$L:$L,MATCH(OI28&amp;OJ28&amp;OM$12,INDEX(База!$A:$A,0),0)),IFERROR(INDEX(База!$L:$L,MATCH(OI28&amp;OJ28&amp;OM$12,База!$M:$M,0)),"-" ))</f>
        <v>35</v>
      </c>
      <c r="ON28" s="38">
        <f>IFERROR(IF(OB28="AN4-Y48/Y48",IF(OR(MONTH(OJ28&gt;=10),MONTH(OJ28)&lt;=3),(HLOOKUP($OJ$10,#REF!,MATCH(OB28,#REF!,0)+1,0)/(80+VLOOKUP($OJ$10,#REF!,MATCH(MONTH(OJ28),#REF!,0)+4,0))),(HLOOKUP($OJ$10,#REF!,MATCH(OB28,#REF!,0)+1,0)/(75+VLOOKUP($OJ$10,#REF!,MATCH(MONTH(OJ28),#REF!,0)+4,0)))),IF((OB28="AN6-Y42/Y42C"),IF(OR(MONTH(OJ28&gt;=10),MONTH(OJ28)&lt;=3),(HLOOKUP($OJ$10,#REF!,MATCH(OB28,#REF!,0)+1,0)/(80+VLOOKUP($OJ$10,#REF!,MATCH(MONTH(OJ28),#REF!,0)+4,0))),(HLOOKUP($OJ$10,#REF!,MATCH(OB28,#REF!,0)+1,0)/(75+VLOOKUP($OJ$10,#REF!,MATCH(MONTH(OJ28),#REF!,0)+4,0)))),IF((OB28="AT5-Y46/Y46C"),IF(OR(MONTH(OJ28&gt;=10),MONTH(OJ28)&lt;=3),(HLOOKUP($OJ$10,#REF!,MATCH(OB28,#REF!,0)+1,0)/(80+VLOOKUP($OJ$10,#REF!,MATCH(MONTH(OJ28),#REF!,0)+4,0))),(HLOOKUP($OJ$10,#REF!,MATCH(OB28,#REF!,0)+1,0)/(75+VLOOKUP($OJ$10,#REF!,MATCH(MONTH(OJ28),#REF!,0)+4,0)))),0))),OL28)</f>
        <v>35</v>
      </c>
      <c r="OO28" s="38">
        <f>IFERROR(INDEX(База!$F:$F,MATCH(OI28&amp;OJ28&amp;OM$12,INDEX(База!$A:$A,0),0)),IFERROR(INDEX(База!$F:$F,MATCH(OI28&amp;OJ28&amp;OM$12,База!$M:$M,0)),"-" ))</f>
        <v>22</v>
      </c>
      <c r="OP28" s="38">
        <v>21</v>
      </c>
      <c r="OQ28" s="38">
        <f t="shared" si="118"/>
        <v>1</v>
      </c>
      <c r="OR28" s="38">
        <v>9</v>
      </c>
      <c r="OS28" s="52">
        <f t="shared" si="119"/>
        <v>0.62857142857142856</v>
      </c>
      <c r="OU28" s="31" t="s">
        <v>309</v>
      </c>
      <c r="OV28" s="43">
        <v>46261</v>
      </c>
      <c r="OW28" s="46" t="str">
        <f t="shared" si="127"/>
        <v>ЧТ</v>
      </c>
      <c r="OX28" s="46">
        <f>IFERROR(INDEX(База!$B:$B,MATCH(OU28&amp;OV28&amp;OY$12,INDEX(База!$A:$A,0),0)),IFERROR(INDEX(База!$B:$B,MATCH(OU28&amp;OV28&amp;OY$12,База!$M:$M,0)),"-" ))</f>
        <v>36</v>
      </c>
      <c r="OY28" s="46">
        <f>IFERROR(INDEX(База!$L:$L,MATCH(OU28&amp;OV28&amp;OY$12,INDEX(База!$A:$A,0),0)),IFERROR(INDEX(База!$L:$L,MATCH(OU28&amp;OV28&amp;OY$12,База!$M:$M,0)),"-" ))</f>
        <v>36</v>
      </c>
      <c r="OZ28" s="46">
        <f>IFERROR(INDEX(База!$F:$F,MATCH(OU28&amp;OV28&amp;OY$12,INDEX(База!$A:$A,0),0)),IFERROR(INDEX(База!$F:$F,MATCH(OU28&amp;OV28&amp;OY$12,База!$M:$M,0)),"-" ))</f>
        <v>21</v>
      </c>
      <c r="PA28" s="46">
        <v>21</v>
      </c>
      <c r="PB28" s="46">
        <f t="shared" si="128"/>
        <v>0</v>
      </c>
      <c r="PC28" s="46">
        <v>0</v>
      </c>
      <c r="PD28" s="62">
        <f t="shared" si="129"/>
        <v>0.58333333333333337</v>
      </c>
      <c r="PE28" s="6"/>
      <c r="PF28" s="31" t="s">
        <v>312</v>
      </c>
      <c r="PG28" s="43">
        <v>46261</v>
      </c>
      <c r="PH28" s="46" t="str">
        <f t="shared" si="130"/>
        <v>ЧТ</v>
      </c>
      <c r="PI28" s="46">
        <f>IFERROR(INDEX(База!$B:$B,MATCH(PF28&amp;PG28&amp;PJ$12,INDEX(База!$A:$A,0),0)),IFERROR(INDEX(База!$B:$B,MATCH(PF28&amp;PG28&amp;PJ$12,База!$M:$M,0)),"-" ))</f>
        <v>38</v>
      </c>
      <c r="PJ28" s="46">
        <f>IFERROR(INDEX(База!$L:$L,MATCH(PF28&amp;PG28&amp;PJ$12,INDEX(База!$A:$A,0),0)),IFERROR(INDEX(База!$L:$L,MATCH(PF28&amp;PG28&amp;PJ$12,База!$M:$M,0)),"-" ))</f>
        <v>38</v>
      </c>
      <c r="PK28" s="46">
        <f>IFERROR(INDEX(База!$F:$F,MATCH(PF28&amp;PG28&amp;PJ$12,INDEX(База!$A:$A,0),0)),IFERROR(INDEX(База!$F:$F,MATCH(PF28&amp;PG28&amp;PJ$12,База!$M:$M,0)),"-" ))</f>
        <v>4</v>
      </c>
      <c r="PL28" s="46">
        <v>4</v>
      </c>
      <c r="PM28" s="46">
        <f t="shared" si="131"/>
        <v>0</v>
      </c>
      <c r="PN28" s="46">
        <v>0</v>
      </c>
      <c r="PO28" s="62">
        <f t="shared" si="132"/>
        <v>0.10526315789473684</v>
      </c>
      <c r="PQ28" s="31" t="s">
        <v>329</v>
      </c>
      <c r="PR28" s="43">
        <v>46247</v>
      </c>
      <c r="PS28" s="46" t="str">
        <f t="shared" si="120"/>
        <v>ЧТ</v>
      </c>
      <c r="PT28" s="46">
        <f>IFERROR(INDEX(База!$B:$B,MATCH(PQ28&amp;PR28&amp;PU$12,INDEX(База!$A:$A,0),0)),IFERROR(INDEX(База!$B:$B,MATCH(PQ28&amp;PR28&amp;PU$12,База!$M:$M,0)),"-" ))</f>
        <v>40</v>
      </c>
      <c r="PU28" s="46">
        <f>IFERROR(INDEX(База!$L:$L,MATCH(PQ28&amp;PR28&amp;PU$12,INDEX(База!$A:$A,0),0)),IFERROR(INDEX(База!$L:$L,MATCH(PQ28&amp;PR28&amp;PU$12,База!$M:$M,0)),"-" ))</f>
        <v>40</v>
      </c>
      <c r="PV28" s="46">
        <f>IFERROR(INDEX(База!$F:$F,MATCH(PQ28&amp;PR28&amp;PU$12,INDEX(База!$A:$A,0),0)),IFERROR(INDEX(База!$F:$F,MATCH(PQ28&amp;PR28&amp;OY$12,База!$M:$M,0)),"-" ))</f>
        <v>12</v>
      </c>
      <c r="PW28" s="46">
        <v>11</v>
      </c>
      <c r="PX28" s="46">
        <f t="shared" si="121"/>
        <v>1</v>
      </c>
      <c r="PY28" s="46">
        <v>0</v>
      </c>
      <c r="PZ28" s="62">
        <f t="shared" si="122"/>
        <v>0.3</v>
      </c>
      <c r="QA28" s="11"/>
      <c r="QB28" s="31" t="s">
        <v>332</v>
      </c>
      <c r="QC28" s="43">
        <v>46248</v>
      </c>
      <c r="QD28" s="46" t="str">
        <f t="shared" si="123"/>
        <v>ПТ</v>
      </c>
      <c r="QE28" s="46">
        <f>IFERROR(INDEX(База!$B:$B,MATCH(QB28&amp;QC28&amp;QF$12,INDEX(База!$A:$A,0),0)),IFERROR(INDEX(База!$B:$B,MATCH(QB28&amp;QC28&amp;QF$12,База!$M:$M,0)),"-" ))</f>
        <v>43</v>
      </c>
      <c r="QF28" s="46">
        <f>IFERROR(INDEX(База!$L:$L,MATCH(QB28&amp;QC28&amp;QF$12,INDEX(База!$A:$A,0),0)),IFERROR(INDEX(База!$L:$L,MATCH(QB28&amp;QC28&amp;QF$12,База!$M:$M,0)),"-" ))</f>
        <v>43</v>
      </c>
      <c r="QG28" s="46">
        <f>IFERROR(INDEX(База!$F:$F,MATCH(QB28&amp;QC28&amp;QF$12,INDEX(База!$A:$A,0),0)),IFERROR(INDEX(База!$F:$F,MATCH(QB28&amp;QC28&amp;PJ$12,База!$M:$M,0)),"-" ))</f>
        <v>20</v>
      </c>
      <c r="QH28" s="46">
        <v>20</v>
      </c>
      <c r="QI28" s="46">
        <f t="shared" si="124"/>
        <v>0</v>
      </c>
      <c r="QJ28" s="46">
        <v>0</v>
      </c>
      <c r="QK28" s="62">
        <f t="shared" si="125"/>
        <v>0.46511627906976744</v>
      </c>
      <c r="QL28" s="10"/>
    </row>
    <row r="29" spans="1:454" ht="12.75" customHeight="1" x14ac:dyDescent="0.25">
      <c r="A29" s="31" t="s">
        <v>78</v>
      </c>
      <c r="B29" s="85" t="s">
        <v>80</v>
      </c>
      <c r="C29" s="42">
        <v>46194</v>
      </c>
      <c r="D29" s="47" t="str">
        <f t="shared" si="0"/>
        <v>ВС</v>
      </c>
      <c r="E29" s="47">
        <f>IFERROR(INDEX(База!$B:$B,MATCH(B29&amp;C29&amp;$F$12,INDEX(База!$A:$A,0),0)),IFERROR(INDEX(База!$B:$B,MATCH(B29&amp;C29&amp;$F$12,База!$M:$M,0)),"-" ))</f>
        <v>72</v>
      </c>
      <c r="F29" s="46">
        <f>IFERROR(INDEX(База!$L:$L,MATCH(B29&amp;C29&amp;$F$12,INDEX(База!$A:$A,0),0)),IFERROR(INDEX(База!$L:$L,MATCH(B29&amp;C29&amp;$F$12,База!$M:$M,0)),"-" ))</f>
        <v>70</v>
      </c>
      <c r="G29" s="56">
        <f t="shared" si="1"/>
        <v>26</v>
      </c>
      <c r="H29" s="56">
        <f t="shared" si="2"/>
        <v>27</v>
      </c>
      <c r="I29" s="11">
        <f t="shared" si="3"/>
        <v>25</v>
      </c>
      <c r="J29" s="47" t="str">
        <f>IF(E29&lt;=$D$7,IFERROR(VLOOKUP(G29,#REF!,I29+1,0),"-"),IF(E29&lt;=$D$8,IFERROR(VLOOKUP(G29,#REF!,I29+1,0),"-"),IF(E29&lt;=$D$9,IFERROR(VLOOKUP(G29,#REF!,I29+1,0),"-"))))</f>
        <v>-</v>
      </c>
      <c r="K29" s="47">
        <f>IFERROR(INDEX(База!$F:$F,MATCH(B29&amp;C29&amp;$F$12,INDEX(База!$A:$A,0),0)),IFERROR(INDEX(База!$F:$F,MATCH(B29&amp;C29&amp;$F$12,База!$M:$M,0)),"-" ))</f>
        <v>22</v>
      </c>
      <c r="L29" s="41">
        <v>21</v>
      </c>
      <c r="M29" s="47">
        <f t="shared" si="4"/>
        <v>1</v>
      </c>
      <c r="N29" s="41">
        <v>4</v>
      </c>
      <c r="O29" s="51">
        <f t="shared" si="5"/>
        <v>0.31428571428571428</v>
      </c>
      <c r="Q29" s="64" t="s">
        <v>81</v>
      </c>
      <c r="R29" s="48">
        <f t="shared" si="6"/>
        <v>46195</v>
      </c>
      <c r="S29" s="61" t="str">
        <f t="shared" si="7"/>
        <v>ПН</v>
      </c>
      <c r="T29" s="61">
        <f>IFERROR(INDEX(База!$B:$B,MATCH(Q29&amp;R29&amp;$U$12,INDEX(База!$A:$A,0),0)),IFERROR(INDEX(База!$B:$B,MATCH(Q29&amp;R29&amp;$U$12,База!$M:$M,0)),"-" ))</f>
        <v>72</v>
      </c>
      <c r="U29" s="46">
        <f>IFERROR(INDEX(База!$L:$L,MATCH(Q29&amp;R29&amp;$U$12,INDEX(База!$A:$A,0),0)),IFERROR(INDEX(База!$L:$L,MATCH(Q29&amp;R29&amp;$U$12,База!$M:$M,0)),"-" ))</f>
        <v>70</v>
      </c>
      <c r="V29" s="61" t="str">
        <f>IF(E29&lt;=$D$7,IFERROR(VLOOKUP(H29,#REF!,I29+1,0),"-"),IF(E29&lt;=$D$8,IFERROR(VLOOKUP(H29,#REF!,I29+1,0),"-"),IF(E29&lt;=$D$9,IFERROR(VLOOKUP(H29,#REF!,I29+1,0),"-"),0)))</f>
        <v>-</v>
      </c>
      <c r="W29" s="61">
        <f>IFERROR(INDEX(База!$F:$F,MATCH(Q29&amp;R29&amp;$U$12,INDEX(База!$A:$A,0),0)),IFERROR(INDEX(База!$F:$F,MATCH(Q29&amp;R29&amp;$U$12,База!$M:$M,0)),"-" ))</f>
        <v>18</v>
      </c>
      <c r="X29" s="38">
        <v>18</v>
      </c>
      <c r="Y29" s="38">
        <f t="shared" si="8"/>
        <v>0</v>
      </c>
      <c r="Z29" s="38">
        <v>1</v>
      </c>
      <c r="AA29" s="52">
        <f t="shared" si="9"/>
        <v>0.25714285714285712</v>
      </c>
      <c r="AB29" s="119"/>
      <c r="AC29" s="64" t="s">
        <v>82</v>
      </c>
      <c r="AD29" s="42">
        <v>46194</v>
      </c>
      <c r="AE29" s="41" t="str">
        <f t="shared" si="10"/>
        <v>ВС</v>
      </c>
      <c r="AF29" s="41">
        <f>IFERROR(INDEX(База!$B:$B,MATCH(AC29&amp;AD29&amp;AG$12,INDEX(База!$A:$A,0),0)),IFERROR(INDEX(База!$B:$B,MATCH(AC29&amp;AD29&amp;AG$12,База!$M:$M,0)),"-" ))</f>
        <v>46</v>
      </c>
      <c r="AG29" s="46">
        <f>IFERROR(INDEX(База!$L:$L,MATCH(AC29&amp;AD29&amp;AG$12,INDEX(База!$A:$A,0),0)),IFERROR(INDEX(База!$L:$L,MATCH(AC29&amp;AD29&amp;AG$12,База!$M:$M,0)),"-" ))</f>
        <v>45</v>
      </c>
      <c r="AH29" s="41">
        <f>IFERROR(INDEX(База!$F:$F,MATCH(AC29&amp;AD29&amp;AG$12,INDEX(База!$A:$A,0),0)),IFERROR(INDEX(База!$F:$F,MATCH(AC29&amp;AD29&amp;AG$12,База!$M:$M,0)),"-" ))</f>
        <v>19</v>
      </c>
      <c r="AI29" s="41">
        <v>16</v>
      </c>
      <c r="AJ29" s="41">
        <f t="shared" si="11"/>
        <v>3</v>
      </c>
      <c r="AK29" s="41">
        <v>1</v>
      </c>
      <c r="AL29" s="51">
        <f t="shared" si="12"/>
        <v>0.42222222222222222</v>
      </c>
      <c r="AN29" s="64" t="s">
        <v>83</v>
      </c>
      <c r="AO29" s="48">
        <f t="shared" si="13"/>
        <v>46195</v>
      </c>
      <c r="AP29" s="38" t="str">
        <f t="shared" si="14"/>
        <v>ПН</v>
      </c>
      <c r="AQ29" s="38">
        <f>IFERROR(INDEX(База!$B:$B,MATCH(AN29&amp;AO29&amp;AR$12,INDEX(База!$A:$A,0),0)),IFERROR(INDEX(База!$B:$B,MATCH(AN29&amp;AO29&amp;AR$12,База!$M:$M,0)),"-" ))</f>
        <v>46</v>
      </c>
      <c r="AR29" s="46">
        <f>IFERROR(INDEX(База!$L:$L,MATCH(AN29&amp;AO29&amp;AR$12,INDEX(База!$A:$A,0),0)),IFERROR(INDEX(База!$L:$L,MATCH(AN29&amp;AO29&amp;AR$12,База!$M:$M,0)),"-" ))</f>
        <v>45</v>
      </c>
      <c r="AS29" s="38">
        <f>IFERROR(INDEX(База!$F:$F,MATCH(AN29&amp;AO29&amp;AR$12,INDEX(База!$A:$A,0),0)),IFERROR(INDEX(База!$F:$F,MATCH(AN29&amp;AO29&amp;AR$12,База!$M:$M,0)),"-" ))</f>
        <v>13</v>
      </c>
      <c r="AT29" s="38">
        <v>12</v>
      </c>
      <c r="AU29" s="38">
        <f t="shared" si="15"/>
        <v>1</v>
      </c>
      <c r="AV29" s="38">
        <v>1</v>
      </c>
      <c r="AW29" s="52">
        <f t="shared" si="16"/>
        <v>0.28888888888888886</v>
      </c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74"/>
      <c r="BU29" s="31" t="s">
        <v>92</v>
      </c>
      <c r="BV29" s="42">
        <v>46187</v>
      </c>
      <c r="BW29" s="59" t="str">
        <f t="shared" si="23"/>
        <v>ВС</v>
      </c>
      <c r="BX29" s="59">
        <f>IFERROR(INDEX(База!$B:$B,MATCH(BU29&amp;BV29&amp;BY$12,INDEX(База!$A:$A,0),0)),IFERROR(INDEX(База!$B:$B,MATCH(BU29&amp;BV29&amp;BY$12,База!$M:$M,0)),"-" ))</f>
        <v>70</v>
      </c>
      <c r="BY29" s="59">
        <f>IFERROR(INDEX(База!$L:$L,MATCH(BU29&amp;BV29&amp;BY$12,INDEX(База!$A:$A,0),0)),IFERROR(INDEX(База!$L:$L,MATCH(BU29&amp;BV29&amp;BY$12,База!$M:$M,0)),"-" ))</f>
        <v>70</v>
      </c>
      <c r="BZ29" s="59" t="str">
        <f>IF(BX29&lt;=$D$7,IFERROR(VLOOKUP(CA29,#REF!,CB29+1,0),"-"),IF(BX29&lt;=$D$8,IFERROR(VLOOKUP(CA29,#REF!,CB29+1,0),"-"),IF(BX29&lt;=$D$9,IFERROR(VLOOKUP(CA29,#REF!,CB29+1,0),"-"),0)))</f>
        <v>-</v>
      </c>
      <c r="CA29" s="59">
        <f t="shared" si="24"/>
        <v>19</v>
      </c>
      <c r="CB29" s="59">
        <f t="shared" si="25"/>
        <v>24</v>
      </c>
      <c r="CC29" s="59">
        <f>IFERROR(INDEX(База!$F:$F,MATCH(BU29&amp;BV29&amp;BY$12,INDEX(База!$A:$A,0),0)),IFERROR(INDEX(База!$F:$F,MATCH(BU29&amp;BV29&amp;BY$12,База!$M:$M,0)),"-" ))</f>
        <v>29</v>
      </c>
      <c r="CD29" s="41">
        <v>29</v>
      </c>
      <c r="CE29" s="59">
        <f t="shared" si="26"/>
        <v>0</v>
      </c>
      <c r="CF29" s="41">
        <v>1</v>
      </c>
      <c r="CG29" s="51">
        <f t="shared" si="27"/>
        <v>0.41428571428571431</v>
      </c>
      <c r="CI29" s="31" t="s">
        <v>93</v>
      </c>
      <c r="CJ29" s="42">
        <f t="shared" si="28"/>
        <v>46187</v>
      </c>
      <c r="CK29" s="41" t="str">
        <f t="shared" si="29"/>
        <v>ВС</v>
      </c>
      <c r="CL29" s="41">
        <f>IFERROR(INDEX(База!$B:$B,MATCH(CI29&amp;CJ29&amp;CM$12,INDEX(База!$A:$A,0),0)),IFERROR(INDEX(База!$B:$B,MATCH(CI29&amp;CJ29&amp;CM$12,База!$M:$M,0)),"-" ))</f>
        <v>70</v>
      </c>
      <c r="CM29" s="46">
        <f>IFERROR(INDEX(База!$L:$L,MATCH(CI29&amp;CJ29&amp;CM$12,INDEX(База!$A:$A,0),0)),IFERROR(INDEX(База!$L:$L,MATCH(CI29&amp;CJ29&amp;CM$12,База!$M:$M,0)),"-" ))</f>
        <v>70</v>
      </c>
      <c r="CN29" s="47" t="str">
        <f>IF(BX29&lt;=$D$7,IFERROR(VLOOKUP(CA29,#REF!,CB29+1,0),"-"),IF(BX29&lt;=$D$8,IFERROR(VLOOKUP(CA29,#REF!,CB29+1,0),"-"),IF(BX29&lt;=$D$9,IFERROR(VLOOKUP(CA29,#REF!,CB29+1,0),"-"),0)))</f>
        <v>-</v>
      </c>
      <c r="CO29" s="41">
        <f>IFERROR(INDEX(База!$F:$F,MATCH(CI29&amp;CJ29&amp;CM$12,INDEX(База!$A:$A,0),0)),IFERROR(INDEX(База!$F:$F,MATCH(CI29&amp;CJ29&amp;CM$12,База!$M:$M,0)),"-" ))</f>
        <v>15</v>
      </c>
      <c r="CP29" s="41">
        <v>15</v>
      </c>
      <c r="CQ29" s="41">
        <f t="shared" si="30"/>
        <v>0</v>
      </c>
      <c r="CR29" s="41">
        <v>-1</v>
      </c>
      <c r="CS29" s="51">
        <f t="shared" si="31"/>
        <v>0.21428571428571427</v>
      </c>
      <c r="CT29" s="7"/>
      <c r="CU29" s="31" t="s">
        <v>138</v>
      </c>
      <c r="CV29" s="42">
        <v>46187</v>
      </c>
      <c r="CW29" s="47" t="str">
        <f t="shared" si="32"/>
        <v>ВС</v>
      </c>
      <c r="CX29" s="47">
        <f>IFERROR(INDEX(База!$B:$B,MATCH(CU29&amp;CV29&amp;CY$12,INDEX(База!$A:$A,0),0)),IFERROR(INDEX(База!$B:$B,MATCH(CU29&amp;CV29&amp;CY$12,База!$M:$M,0)),"-" ))</f>
        <v>70</v>
      </c>
      <c r="CY29" s="47">
        <f>IFERROR(INDEX(База!$L:$L,MATCH(CU29&amp;CV29&amp;CY$12,INDEX(База!$A:$A,0),0)),IFERROR(INDEX(База!$L:$L,MATCH(CU29&amp;CV29&amp;CY$12,База!$M:$M,0)),"-" ))</f>
        <v>70</v>
      </c>
      <c r="CZ29" s="47">
        <f>IFERROR(INDEX(База!$F:$F,MATCH(CU29&amp;CV29&amp;CY$12,INDEX(База!$A:$A,0),0)),IFERROR(INDEX(База!$F:$F,MATCH(CU29&amp;CV29&amp;CY$12,База!$M:$M,0)),"-" ))</f>
        <v>36</v>
      </c>
      <c r="DA29" s="47">
        <v>35</v>
      </c>
      <c r="DB29" s="47">
        <f t="shared" si="33"/>
        <v>1</v>
      </c>
      <c r="DC29" s="47">
        <v>7</v>
      </c>
      <c r="DD29" s="51">
        <f t="shared" si="34"/>
        <v>0.51428571428571423</v>
      </c>
      <c r="DF29" s="31" t="s">
        <v>139</v>
      </c>
      <c r="DG29" s="42">
        <f t="shared" si="35"/>
        <v>46187</v>
      </c>
      <c r="DH29" s="47" t="str">
        <f t="shared" si="36"/>
        <v>ВС</v>
      </c>
      <c r="DI29" s="47">
        <f>IFERROR(INDEX(База!$B:$B,MATCH(DF29&amp;DG29&amp;DJ$12,INDEX(База!$A:$A,0),0)),IFERROR(INDEX(База!$B:$B,MATCH(DF29&amp;DG29&amp;DJ$12,База!$M:$M,0)),"-" ))</f>
        <v>70</v>
      </c>
      <c r="DJ29" s="46">
        <f>IFERROR(INDEX(База!$L:$L,MATCH(DF29&amp;DG29&amp;DJ$12,INDEX(База!$A:$A,0),0)),IFERROR(INDEX(База!$L:$L,MATCH(DF29&amp;DG29&amp;DJ$12,База!$M:$M,0)),"-" ))</f>
        <v>70</v>
      </c>
      <c r="DK29" s="47">
        <f>IFERROR(INDEX(База!$F:$F,MATCH(DF29&amp;DG29&amp;DJ$12,INDEX(База!$A:$A,0),0)),IFERROR(INDEX(База!$F:$F,MATCH(DF29&amp;DG29&amp;DJ$12,База!$M:$M,0)),"-" ))</f>
        <v>41</v>
      </c>
      <c r="DL29" s="47">
        <v>40</v>
      </c>
      <c r="DM29" s="47">
        <f t="shared" si="37"/>
        <v>1</v>
      </c>
      <c r="DN29" s="47">
        <v>2</v>
      </c>
      <c r="DO29" s="51">
        <f t="shared" si="38"/>
        <v>0.58571428571428574</v>
      </c>
      <c r="DP29" s="7"/>
      <c r="DQ29" s="31" t="s">
        <v>84</v>
      </c>
      <c r="DR29" s="42">
        <v>46185</v>
      </c>
      <c r="DS29" s="41" t="str">
        <f t="shared" si="39"/>
        <v>ПТ</v>
      </c>
      <c r="DT29" s="41">
        <f>IFERROR(INDEX(База!$B:$B,MATCH(DQ29&amp;DR29&amp;DU$12,INDEX(База!$A:$A,0),0)),IFERROR(INDEX(База!$B:$B,MATCH(DQ29&amp;DR29&amp;DU$12,База!$M:$M,0)),"-" ))</f>
        <v>72</v>
      </c>
      <c r="DU29" s="46">
        <f>IFERROR(INDEX(База!$L:$L,MATCH(DQ29&amp;DR29&amp;DU$12,INDEX(База!$A:$A,0),0)),IFERROR(INDEX(База!$L:$L,MATCH(DQ29&amp;DR29&amp;DU$12,База!$M:$M,0)),"-" ))</f>
        <v>70</v>
      </c>
      <c r="DV29" s="41">
        <f>IFERROR(INDEX(База!$F:$F,MATCH(DQ29&amp;DR29&amp;DU$12,INDEX(База!$A:$A,0),0)),IFERROR(INDEX(База!$F:$F,MATCH(DQ29&amp;DR29&amp;DU$12,База!$M:$M,0)),"-" ))</f>
        <v>33</v>
      </c>
      <c r="DW29" s="41">
        <v>29</v>
      </c>
      <c r="DX29" s="41">
        <f t="shared" si="40"/>
        <v>4</v>
      </c>
      <c r="DY29" s="41">
        <v>2</v>
      </c>
      <c r="DZ29" s="51">
        <f t="shared" si="41"/>
        <v>0.47142857142857142</v>
      </c>
      <c r="EA29" s="7"/>
      <c r="EB29" s="31" t="s">
        <v>85</v>
      </c>
      <c r="EC29" s="42">
        <f t="shared" si="42"/>
        <v>46185</v>
      </c>
      <c r="ED29" s="41" t="str">
        <f t="shared" si="43"/>
        <v>ПТ</v>
      </c>
      <c r="EE29" s="41">
        <f>IFERROR(INDEX(База!$B:$B,MATCH(EB29&amp;EC29&amp;EF$12,INDEX(База!$A:$A,0),0)),IFERROR(INDEX(База!$B:$B,MATCH(EB29&amp;EC29&amp;EF$12,База!$M:$M,0)),"-" ))</f>
        <v>72</v>
      </c>
      <c r="EF29" s="46">
        <f>IFERROR(INDEX(База!$L:$L,MATCH(EB29&amp;EC29&amp;EF$12,INDEX(База!$A:$A,0),0)),IFERROR(INDEX(База!$L:$L,MATCH(EB29&amp;EC29&amp;EF$12,База!$M:$M,0)),"-" ))</f>
        <v>70</v>
      </c>
      <c r="EG29" s="41">
        <f>IFERROR(INDEX(База!$F:$F,MATCH(EB29&amp;EC29&amp;EF$12,INDEX(База!$A:$A,0),0)),IFERROR(INDEX(База!$F:$F,MATCH(EB29&amp;EC29&amp;EF$12,База!$M:$M,0)),"-" ))</f>
        <v>28</v>
      </c>
      <c r="EH29" s="41">
        <v>27</v>
      </c>
      <c r="EI29" s="41">
        <f t="shared" si="44"/>
        <v>1</v>
      </c>
      <c r="EJ29" s="41">
        <v>4</v>
      </c>
      <c r="EK29" s="51">
        <f t="shared" si="45"/>
        <v>0.4</v>
      </c>
      <c r="EL29" s="119"/>
      <c r="EM29" s="85" t="s">
        <v>88</v>
      </c>
      <c r="EN29" s="48">
        <v>46179</v>
      </c>
      <c r="EO29" s="105" t="str">
        <f t="shared" si="46"/>
        <v>СБ</v>
      </c>
      <c r="EP29" s="105">
        <f>IFERROR(INDEX(База!$B:$B,MATCH(EM29&amp;EN29&amp;ET$14,INDEX(База!$A:$A,0),0)),IFERROR(INDEX(База!$B:$B,MATCH(EM29&amp;EN29&amp;ET$13,База!$M:$M,0)),"-" ))</f>
        <v>68</v>
      </c>
      <c r="EQ29" s="106" t="str">
        <f>IF(EP29&lt;=$D$7,IFERROR(VLOOKUP(ES29,#REF!,ER29+1,0),"-"),IF(EP29&lt;=$D$8,IFERROR(VLOOKUP(ES29,#REF!,ER29+1,0),"-"),IF(EP29&lt;=$D$9,IFERROR(VLOOKUP(ES29,#REF!,ER29+1,0),"-"),0)))</f>
        <v>-</v>
      </c>
      <c r="ER29" s="107">
        <f t="shared" si="47"/>
        <v>23</v>
      </c>
      <c r="ES29" s="107">
        <f t="shared" si="48"/>
        <v>11</v>
      </c>
      <c r="ET29" s="60">
        <f>IFERROR(INDEX(База!$L:$L,MATCH(EM29&amp;EN29&amp;ET$14,INDEX(База!$A:$A,0),0)),IFERROR(INDEX(База!$L:$L,MATCH(EM29&amp;EN29&amp;ET$13,База!$M:$M,0)),"-" ))</f>
        <v>64</v>
      </c>
      <c r="EU29" s="60">
        <f>IFERROR(INDEX(База!$L:$L,MATCH(FB29&amp;FC29&amp;EU$14,INDEX(База!$A:$A,0),0)),IFERROR(INDEX(База!$L:$L,MATCH(FB29&amp;FC29&amp;EU$13,База!$M:$M,0)),"-" ))</f>
        <v>64</v>
      </c>
      <c r="EV29" s="105">
        <f>IFERROR(INDEX(База!$F:$F,MATCH(EM29&amp;EN29&amp;ET$14,INDEX(База!$A:$A,0),0)),IFERROR(INDEX(База!$F:$F,MATCH(EM29&amp;EN29&amp;ET$13,База!$M:$M,0)),"-" ))</f>
        <v>28</v>
      </c>
      <c r="EW29" s="105">
        <v>27</v>
      </c>
      <c r="EX29" s="105">
        <f t="shared" si="49"/>
        <v>1</v>
      </c>
      <c r="EY29" s="105">
        <v>5</v>
      </c>
      <c r="EZ29" s="83">
        <f t="shared" si="50"/>
        <v>0.4375</v>
      </c>
      <c r="FB29" s="85" t="s">
        <v>89</v>
      </c>
      <c r="FC29" s="48">
        <v>46179</v>
      </c>
      <c r="FD29" s="105" t="str">
        <f t="shared" si="51"/>
        <v>СБ</v>
      </c>
      <c r="FE29" s="105">
        <f>IFERROR(INDEX(База!$B:$B,MATCH(FB29&amp;FC29&amp;EU$14,INDEX(База!$A:$A,0),0)),IFERROR(INDEX(База!$B:$B,MATCH(FB29&amp;FC29&amp;EU$13,База!$M:$M,0)),"-" ))</f>
        <v>68</v>
      </c>
      <c r="FF29" s="106"/>
      <c r="FG29" s="105">
        <f>IFERROR(INDEX(База!$F:$F,MATCH(FB29&amp;FC29&amp;EU$14,INDEX(База!$A:$A,0),0)),IFERROR(INDEX(База!$F:$F,MATCH(FB29&amp;FC29&amp;EU$13,База!$M:$M,0)),"-" ))</f>
        <v>24</v>
      </c>
      <c r="FH29" s="105">
        <v>24</v>
      </c>
      <c r="FI29" s="105">
        <f t="shared" si="52"/>
        <v>0</v>
      </c>
      <c r="FJ29" s="105">
        <v>1</v>
      </c>
      <c r="FK29" s="83">
        <f t="shared" si="53"/>
        <v>0.375</v>
      </c>
      <c r="FL29" s="7"/>
      <c r="FM29" s="31" t="s">
        <v>140</v>
      </c>
      <c r="FN29" s="48">
        <v>46246</v>
      </c>
      <c r="FO29" s="108" t="str">
        <f t="shared" si="54"/>
        <v>СР</v>
      </c>
      <c r="FP29" s="105">
        <f>IFERROR(INDEX(База!$B:$B,MATCH(FM41&amp;FN29&amp;FQ$12,INDEX(База!$A:$A,0),0)),IFERROR(INDEX(База!$B:$B,MATCH(FM41&amp;FN29&amp;FQ$12,База!$M:$M,0)),"-" ))</f>
        <v>117</v>
      </c>
      <c r="FQ29" s="60">
        <f>IFERROR(INDEX(База!$L:$L,MATCH(FM41&amp;FN29&amp;FQ$12,INDEX(База!$A:$A,0),0)),IFERROR(INDEX(База!$L:$L,MATCH(FM41&amp;FN29&amp;FQ$12,База!$M:$M,0)),"-" ))</f>
        <v>116</v>
      </c>
      <c r="FR29" s="105">
        <f>IFERROR(INDEX(База!$F:$F,MATCH(FM41&amp;FN29&amp;FQ$12,INDEX(База!$A:$A,0),0)),IFERROR(INDEX(База!$F:$F,MATCH(FM41&amp;FN29&amp;FQ$12,База!$M:$M,0)),"-" ))</f>
        <v>0</v>
      </c>
      <c r="FS29" s="108">
        <v>0</v>
      </c>
      <c r="FT29" s="107">
        <f t="shared" si="55"/>
        <v>33</v>
      </c>
      <c r="FU29" s="107">
        <f t="shared" si="56"/>
        <v>78</v>
      </c>
      <c r="FV29" s="108">
        <f t="shared" si="57"/>
        <v>0</v>
      </c>
      <c r="FW29" s="108">
        <v>0</v>
      </c>
      <c r="FX29" s="109">
        <f t="shared" si="58"/>
        <v>0</v>
      </c>
      <c r="FY29" s="7"/>
      <c r="FZ29" s="31" t="s">
        <v>141</v>
      </c>
      <c r="GA29" s="48">
        <f t="shared" si="59"/>
        <v>46246</v>
      </c>
      <c r="GB29" s="108" t="str">
        <f t="shared" si="60"/>
        <v>СР</v>
      </c>
      <c r="GC29" s="105">
        <f>IFERROR(INDEX(База!$B:$B,MATCH(FZ29&amp;GA29&amp;GD$12,INDEX(База!$A:$A,0),0)),IFERROR(INDEX(База!$B:$B,MATCH(FZ29&amp;GA29&amp;GD$12,База!$M:$M,0)),"-" ))</f>
        <v>117</v>
      </c>
      <c r="GD29" s="60">
        <f>IFERROR(INDEX(База!$L:$L,MATCH(FZ29&amp;GA29&amp;GD$12,INDEX(База!$A:$A,0),0)),IFERROR(INDEX(База!$L:$L,MATCH(FZ29&amp;GA29&amp;GD$12,База!$M:$M,0)),"-" ))</f>
        <v>116</v>
      </c>
      <c r="GE29" s="105">
        <f>IFERROR(INDEX(База!$F:$F,MATCH(FZ29&amp;GA29&amp;GD$12,INDEX(База!$A:$A,0),0)),IFERROR(INDEX(База!$F:$F,MATCH(FZ29&amp;GA29&amp;GD$12,База!$M:$M,0)),"-" ))</f>
        <v>0</v>
      </c>
      <c r="GF29" s="108">
        <v>0</v>
      </c>
      <c r="GG29" s="108">
        <f t="shared" si="61"/>
        <v>0</v>
      </c>
      <c r="GH29" s="108">
        <v>0</v>
      </c>
      <c r="GI29" s="109">
        <f t="shared" si="62"/>
        <v>0</v>
      </c>
      <c r="GJ29" s="7"/>
      <c r="GK29" s="31" t="s">
        <v>128</v>
      </c>
      <c r="GL29" s="48">
        <v>46249</v>
      </c>
      <c r="GM29" s="38" t="str">
        <f t="shared" si="63"/>
        <v>СБ</v>
      </c>
      <c r="GN29" s="38">
        <f>IFERROR(INDEX(База!$B:$B,MATCH(GK29&amp;GL29&amp;GO$12,INDEX(База!$A:$A,0),0)),IFERROR(INDEX(База!$B:$B,MATCH(GK29&amp;GL29&amp;GO$12,База!$M:$M,0)),"-" ))</f>
        <v>42</v>
      </c>
      <c r="GO29" s="60">
        <f>IFERROR(INDEX(База!$L:$L,MATCH(GK29&amp;GL29&amp;GO$12,INDEX(База!$A:$A,0),0)),IFERROR(INDEX(База!$L:$L,MATCH(GK29&amp;GL29&amp;GO$12,База!$M:$M,0)),"-" ))</f>
        <v>42</v>
      </c>
      <c r="GP29" s="38">
        <f>IFERROR(INDEX(База!$F:$F,MATCH(GK29&amp;GL29&amp;GO$12,INDEX(База!$A:$A,0),0)),IFERROR(INDEX(База!$F:$F,MATCH(GK29&amp;GL29&amp;GO$12,База!$M:$M,0)),"-" ))</f>
        <v>4</v>
      </c>
      <c r="GQ29" s="38">
        <v>4</v>
      </c>
      <c r="GR29" s="38">
        <f t="shared" si="64"/>
        <v>0</v>
      </c>
      <c r="GS29" s="38">
        <v>0</v>
      </c>
      <c r="GT29" s="52">
        <f t="shared" si="65"/>
        <v>9.5238095238095233E-2</v>
      </c>
      <c r="GV29" s="31" t="s">
        <v>129</v>
      </c>
      <c r="GW29" s="48">
        <f t="shared" si="66"/>
        <v>46249</v>
      </c>
      <c r="GX29" s="38" t="str">
        <f t="shared" si="67"/>
        <v>СБ</v>
      </c>
      <c r="GY29" s="38">
        <f>IFERROR(INDEX(База!$B:$B,MATCH(GV29&amp;GW29&amp;GZ$12,INDEX(База!$A:$A,0),0)),IFERROR(INDEX(База!$B:$B,MATCH(GV29&amp;GW29&amp;GZ$12,База!$M:$M,0)),"-" ))</f>
        <v>45</v>
      </c>
      <c r="GZ29" s="60">
        <f>IFERROR(INDEX(База!$L:$L,MATCH(GV29&amp;GW29&amp;GZ$12,INDEX(База!$A:$A,0),0)),IFERROR(INDEX(База!$L:$L,MATCH(GV29&amp;GW29&amp;GZ$12,База!$M:$M,0)),"-" ))</f>
        <v>45</v>
      </c>
      <c r="HA29" s="38">
        <f>IFERROR(INDEX(База!$F:$F,MATCH(GV29&amp;GW29&amp;GZ$12,INDEX(База!$A:$A,0),0)),IFERROR(INDEX(База!$F:$F,MATCH(GV29&amp;GW29&amp;GZ$12,База!$M:$M,0)),"-" ))</f>
        <v>8</v>
      </c>
      <c r="HB29" s="38">
        <v>8</v>
      </c>
      <c r="HC29" s="38">
        <f t="shared" si="68"/>
        <v>0</v>
      </c>
      <c r="HD29" s="38">
        <v>0</v>
      </c>
      <c r="HE29" s="52">
        <f t="shared" si="69"/>
        <v>0.17777777777777778</v>
      </c>
      <c r="HF29" s="121"/>
      <c r="HG29" s="31" t="s">
        <v>130</v>
      </c>
      <c r="HH29" s="45">
        <v>46215</v>
      </c>
      <c r="HI29" s="38" t="str">
        <f t="shared" si="70"/>
        <v>ВС</v>
      </c>
      <c r="HJ29" s="38">
        <f>IFERROR(INDEX(База!$B:$B,MATCH(HG29&amp;HH29&amp;HK$12,INDEX(База!$A:$A,0),0)),IFERROR(INDEX(База!$B:$B,MATCH(HG29&amp;HH29&amp;HK$12,База!$M:$M,0)),"-" ))</f>
        <v>34</v>
      </c>
      <c r="HK29" s="46">
        <f>IFERROR(INDEX(База!$L:$L,MATCH(HG29&amp;HH29&amp;HK$12,INDEX(База!$A:$A,0),0)),IFERROR(INDEX(База!$L:$L,MATCH(HG29&amp;HH29&amp;HK$12,База!$M:$M,0)),"-" ))</f>
        <v>34</v>
      </c>
      <c r="HL29" s="91" t="e">
        <f>IF(HO29="AN4-Y48/Y48",IF(OR(MONTH(HH29&gt;=10),MONTH(HH29)&lt;=3),(HLOOKUP($HH$10,#REF!,MATCH(HO29,#REF!,0)+1,0)/(80+VLOOKUP($HH$10,#REF!,MATCH(MONTH(HH29),#REF!,0)+4,0))),(HLOOKUP($HH$10,#REF!,MATCH(HO29,#REF!,0)+1,0)/(75+VLOOKUP($HH$10,#REF!,MATCH(MONTH(HH29),#REF!,0)+4,0)))),IF((HO29="AN6-Y42/Y42C"),IF(OR(MONTH(HH29&gt;=10),MONTH(HH29)&lt;=3),(HLOOKUP($HH$10,#REF!,MATCH(HO29,#REF!,0)+1,0)/(80+VLOOKUP($HH$10,#REF!,MATCH(MONTH(HH29),#REF!,0)+4,0))),(HLOOKUP($HH$10,#REF!,MATCH(HO29,#REF!,0)+1,0)/(75+VLOOKUP($HH$10,#REF!,MATCH(MONTH(HH29),#REF!,0)+4,0)))),HJ29))</f>
        <v>#REF!</v>
      </c>
      <c r="HM29" s="38">
        <f>IFERROR(INDEX(База!$F:$F,MATCH(HG29&amp;HH29&amp;HK$12,INDEX(База!$A:$A,0),0)),IFERROR(INDEX(База!$F:$F,MATCH(HG29&amp;HH29&amp;HK$12,База!$M:$M,0)),"-" ))</f>
        <v>6</v>
      </c>
      <c r="HN29" s="38">
        <v>5</v>
      </c>
      <c r="HO29" s="85" t="str">
        <f>IFERROR(INDEX(База!$K:$K,MATCH(HG29&amp;HH29&amp;HK$12,INDEX(База!$A:$A,0),0)),IFERROR(INDEX(База!$K:$K,MATCH(HG29&amp;HH29&amp;HK$12,База!$M:$M,0)),"-" ))</f>
        <v>AN6-Y42/Y42C</v>
      </c>
      <c r="HP29" s="38">
        <f t="shared" si="71"/>
        <v>1</v>
      </c>
      <c r="HQ29" s="38">
        <v>0</v>
      </c>
      <c r="HR29" s="52">
        <f t="shared" si="72"/>
        <v>0.17647058823529413</v>
      </c>
      <c r="HS29" s="10"/>
      <c r="HT29" s="31" t="s">
        <v>131</v>
      </c>
      <c r="HU29" s="45">
        <v>46215</v>
      </c>
      <c r="HV29" s="38" t="str">
        <f t="shared" si="73"/>
        <v>ВС</v>
      </c>
      <c r="HW29" s="38">
        <f>IFERROR(INDEX(База!$B:$B,MATCH(HT29&amp;HU29&amp;HX$12,INDEX(База!$A:$A,0),0)),IFERROR(INDEX(База!$B:$B,MATCH(HT29&amp;HU29&amp;HX$12,База!$M:$M,0)),"-" ))</f>
        <v>15</v>
      </c>
      <c r="HX29" s="46">
        <f>IFERROR(INDEX(База!$L:$L,MATCH(HT29&amp;HU29&amp;HX$12,INDEX(База!$A:$A,0),0)),IFERROR(INDEX(База!$L:$L,MATCH(HT29&amp;HU29&amp;HX$12,База!$M:$M,0)),"-" ))</f>
        <v>15</v>
      </c>
      <c r="HY29" s="91" t="e">
        <f>IF(HO29="AN4-Y48/Y48",IF(OR(MONTH(HU29&gt;=10),MONTH(HU29)&lt;=3),(HLOOKUP($HU$10,#REF!,MATCH(HO29,#REF!,0)+1,0)/(80+VLOOKUP($HU$10,#REF!,MATCH(MONTH(HU29),#REF!,0)+4,0))),(HLOOKUP($HU$10,#REF!,MATCH(HO29,#REF!,0)+1,0)/(75+VLOOKUP($HU$10,#REF!,MATCH(MONTH(HU29),#REF!,0)+4,0)))),IF((HO29="AN6-Y42/Y42C"),IF(OR(MONTH(HU29&gt;=10),MONTH(HU29)&lt;=3),(HLOOKUP($HU$10,#REF!,MATCH(HO29,#REF!,0)+1,0)/(80+VLOOKUP($HU$10,#REF!,MATCH(MONTH(HU29),#REF!,0)+4,0))),(HLOOKUP($HU$10,#REF!,MATCH(HO29,#REF!,0)+1,0)/(75+VLOOKUP($HU$10,#REF!,MATCH(MONTH(HU29),#REF!,0)+4,0)))),HW29))</f>
        <v>#REF!</v>
      </c>
      <c r="HZ29" s="38">
        <f>IFERROR(INDEX(База!$F:$F,MATCH(HT29&amp;HU29&amp;HX$12,INDEX(База!$A:$A,0),0)),IFERROR(INDEX(База!$F:$F,MATCH(HT29&amp;HU29&amp;HX$12,База!$M:$M,0)),"-" ))</f>
        <v>0</v>
      </c>
      <c r="IA29" s="38">
        <v>0</v>
      </c>
      <c r="IB29" s="38">
        <f t="shared" si="74"/>
        <v>0</v>
      </c>
      <c r="IC29" s="38">
        <v>0</v>
      </c>
      <c r="ID29" s="52">
        <f t="shared" si="75"/>
        <v>0</v>
      </c>
      <c r="IE29" s="7"/>
      <c r="IF29" s="31" t="s">
        <v>126</v>
      </c>
      <c r="IG29" s="48">
        <v>46245</v>
      </c>
      <c r="IH29" s="38" t="str">
        <f t="shared" si="76"/>
        <v>ВТ</v>
      </c>
      <c r="II29" s="38" t="str">
        <f>IFERROR(INDEX(База!$B:$B,MATCH(IF29&amp;IG29&amp;IJ$12,INDEX(База!$A:$A,0),0)),IFERROR(INDEX(База!$B:$B,MATCH(IF29&amp;IG29&amp;IJ$12,База!$M:$M,0)),"-" ))</f>
        <v>-</v>
      </c>
      <c r="IJ29" s="46" t="str">
        <f>IFERROR(INDEX(База!$L:$L,MATCH(IF29&amp;IG29&amp;IJ$12,INDEX(База!$A:$A,0),0)),IFERROR(INDEX(База!$L:$L,MATCH(IF29&amp;IG29&amp;IJ$12,База!$M:$M,0)),"-" ))</f>
        <v>-</v>
      </c>
      <c r="IK29" s="91" t="str">
        <f>IF(IN29="AN4-Y48/Y48",IF(OR(MONTH(IG29&gt;=10),MONTH(IG29)&lt;=3),(HLOOKUP($IG$10,#REF!,MATCH(IN29,#REF!,0)+1,0)/(80+VLOOKUP($IG$10,#REF!,MATCH(MONTH(IG29),#REF!,0)+4,0))),(HLOOKUP($IG$10,#REF!,MATCH(IN29,#REF!,0)+1,0)/(75+VLOOKUP($IG$10,#REF!,MATCH(MONTH(IG29),#REF!,0)+4,0)))),IF((IN29="AN6-Y42/Y42C"),IF(OR(MONTH(IG29&gt;=10),MONTH(IG29)&lt;=3),(HLOOKUP($IG$10,#REF!,MATCH(IN29,#REF!,0)+1,0)/(80+VLOOKUP($IG$10,#REF!,MATCH(MONTH(IG29),#REF!,0)+4,0))),(HLOOKUP($IG$10,#REF!,MATCH(IN29,#REF!,0)+1,0)/(75+VLOOKUP($IG$10,#REF!,MATCH(MONTH(IG29),#REF!,0)+4,0)))),II29))</f>
        <v>-</v>
      </c>
      <c r="IL29" s="38" t="str">
        <f>IFERROR(INDEX(База!$F:$F,MATCH(IF29&amp;IG29&amp;IJ$12,INDEX(База!$A:$A,0),0)),IFERROR(INDEX(База!$F:$F,MATCH(IF29&amp;IG29&amp;IJ$12,База!$M:$M,0)),"-" ))</f>
        <v>-</v>
      </c>
      <c r="IM29" s="38" t="s">
        <v>154</v>
      </c>
      <c r="IN29" s="85" t="str">
        <f>IFERROR(INDEX(База!$K:$K,MATCH(IF29&amp;IG29&amp;IJ$12,INDEX(База!$A:$A,0),0)),IFERROR(INDEX(База!$K:$K,MATCH(IF29&amp;IG29&amp;IJ$12,База!$M:$M,0)),"-" ))</f>
        <v>-</v>
      </c>
      <c r="IO29" s="38" t="str">
        <f t="shared" si="77"/>
        <v/>
      </c>
      <c r="IP29" s="38" t="s">
        <v>155</v>
      </c>
      <c r="IQ29" s="52" t="str">
        <f t="shared" si="78"/>
        <v/>
      </c>
      <c r="IS29" s="31" t="s">
        <v>127</v>
      </c>
      <c r="IT29" s="48">
        <v>46245</v>
      </c>
      <c r="IU29" s="38" t="str">
        <f t="shared" si="79"/>
        <v>ВТ</v>
      </c>
      <c r="IV29" s="38" t="str">
        <f>IFERROR(INDEX(База!$B:$B,MATCH(IS29&amp;IT29&amp;IW$12,INDEX(База!$A:$A,0),0)),IFERROR(INDEX(База!$B:$B,MATCH(IS29&amp;IT29&amp;IW$12,База!$M:$M,0)),"-" ))</f>
        <v>-</v>
      </c>
      <c r="IW29" s="46" t="str">
        <f>IFERROR(INDEX(База!$L:$L,MATCH(IS29&amp;IT29&amp;IW$12,INDEX(База!$A:$A,0),0)),IFERROR(INDEX(База!$L:$L,MATCH(IS29&amp;IT29&amp;IW$12,База!$M:$M,0)),"-" ))</f>
        <v>-</v>
      </c>
      <c r="IX29" s="91" t="str">
        <f>IF(IN29="AN4-Y48/Y48",IF(OR(MONTH(IT29&gt;=10),MONTH(IT29)&lt;=3),(HLOOKUP($IT$10,#REF!,MATCH(IN29,#REF!,0)+1,0)/(80+VLOOKUP($IT$10,#REF!,MATCH(MONTH(IT29),#REF!,0)+4,0))),(HLOOKUP($IT$10,#REF!,MATCH(IN29,#REF!,0)+1,0)/(75+VLOOKUP($IT$10,#REF!,MATCH(MONTH(IT29),#REF!,0)+4,0)))),IF((IN29="AN6-Y42/Y42C"),IF(OR(MONTH(IT29&gt;=10),MONTH(IT29)&lt;=3),(HLOOKUP($IT$10,#REF!,MATCH(IN29,#REF!,0)+1,0)/(80+VLOOKUP($IT$10,#REF!,MATCH(MONTH(IT29),#REF!,0)+4,0))),(HLOOKUP($IT$10,#REF!,MATCH(IN29,#REF!,0)+1,0)/(75+VLOOKUP($IT$10,#REF!,MATCH(MONTH(IT29),#REF!,0)+4,0)))),IV29))</f>
        <v>-</v>
      </c>
      <c r="IY29" s="38" t="str">
        <f>IFERROR(INDEX(База!$F:$F,MATCH(IS29&amp;IT29&amp;IW$12,INDEX(База!$A:$A,0),0)),IFERROR(INDEX(База!$F:$F,MATCH(IS29&amp;IT29&amp;IW$12,База!$M:$M,0)),"-" ))</f>
        <v>-</v>
      </c>
      <c r="IZ29" s="38" t="s">
        <v>154</v>
      </c>
      <c r="JA29" s="38" t="str">
        <f t="shared" si="80"/>
        <v/>
      </c>
      <c r="JB29" s="38" t="s">
        <v>155</v>
      </c>
      <c r="JC29" s="52" t="str">
        <f t="shared" si="81"/>
        <v/>
      </c>
      <c r="JD29" s="7"/>
      <c r="JE29" s="31" t="s">
        <v>132</v>
      </c>
      <c r="JF29" s="48">
        <v>46205</v>
      </c>
      <c r="JG29" s="38" t="str">
        <f t="shared" si="82"/>
        <v>ЧТ</v>
      </c>
      <c r="JH29" s="46">
        <f>IFERROR(INDEX(База!$L:$L,MATCH(JE29&amp;JF29&amp;JH$12,INDEX(База!$A:$A,0),0)),IFERROR(INDEX(База!$L:$L,MATCH(JE29&amp;JF29&amp;JH$12,База!$M:$M,0)),"-" ))+JL29</f>
        <v>120</v>
      </c>
      <c r="JI29" s="38">
        <f>IFERROR(INDEX(База!$B:$B,MATCH(JE29&amp;JF29&amp;JH$12,INDEX(База!$A:$A,0),0)),IFERROR(INDEX(База!$B:$B,MATCH(JE29&amp;JF29&amp;JH$12,База!$M:$M,0)),"-" ))</f>
        <v>120</v>
      </c>
      <c r="JJ29" s="38">
        <f>IFERROR(INDEX(База!$F:$F,MATCH(JE29&amp;JF29&amp;JH$12,INDEX(База!$A:$A,0),0)),IFERROR(INDEX(База!$F:$F,MATCH(JE29&amp;JF29&amp;JH$12,База!$M:$M,0)),"-" ))</f>
        <v>29</v>
      </c>
      <c r="JK29" s="38">
        <v>30</v>
      </c>
      <c r="JL29" s="38">
        <f>IFERROR(INDEX(База!$H:$H,MATCH(JE29&amp;JF29&amp;JH$12,INDEX(База!$A:$A,0),0)),IFERROR(INDEX(База!$H:$H,MATCH(JE29&amp;JF29&amp;JH$12,База!$M:$M,0)),"-" ))</f>
        <v>30</v>
      </c>
      <c r="JM29" s="38">
        <f t="shared" si="83"/>
        <v>59</v>
      </c>
      <c r="JN29" s="38">
        <f t="shared" si="84"/>
        <v>-1</v>
      </c>
      <c r="JO29" s="38">
        <v>0</v>
      </c>
      <c r="JP29" s="52">
        <f t="shared" si="85"/>
        <v>0.49166666666666664</v>
      </c>
      <c r="JR29" s="31" t="s">
        <v>133</v>
      </c>
      <c r="JS29" s="48">
        <v>46205</v>
      </c>
      <c r="JT29" s="38" t="str">
        <f t="shared" si="86"/>
        <v>ЧТ</v>
      </c>
      <c r="JU29" s="104">
        <f>IFERROR(INDEX(База!$L:$L,MATCH(JR29&amp;JS29&amp;JU$12,INDEX(База!$A:$A,0),0)),IFERROR(INDEX(База!$L:$L,MATCH(JR29&amp;JS29&amp;JU$12,База!$M:$M,0)),"-" ))+JY29</f>
        <v>120</v>
      </c>
      <c r="JV29" s="38">
        <f>IFERROR(INDEX(База!$B:$B,MATCH(JR29&amp;JS29&amp;JU$12,INDEX(База!$A:$A,0),0)),IFERROR(INDEX(База!$B:$B,MATCH(JR29&amp;JS29&amp;JU$12,База!$M:$M,0)),"-" ))</f>
        <v>120</v>
      </c>
      <c r="JW29" s="38">
        <f>IFERROR(INDEX(База!$F:$F,MATCH(JR29&amp;JS29&amp;JU$12,INDEX(База!$A:$A,0),0)),IFERROR(INDEX(База!$F:$F,MATCH(JR29&amp;JS29&amp;JU$12,База!$M:$M,0)),"-" ))</f>
        <v>13</v>
      </c>
      <c r="JX29" s="38">
        <v>13</v>
      </c>
      <c r="JY29" s="38">
        <f>IFERROR(INDEX(База!$H:$H,MATCH(JR29&amp;JS29&amp;JU$12,INDEX(База!$A:$A,0),0)),IFERROR(INDEX(База!$H:$H,MATCH(JR29&amp;JS29&amp;JU$12,База!$M:$M,0)),"-" ))</f>
        <v>10</v>
      </c>
      <c r="JZ29" s="38">
        <f t="shared" si="87"/>
        <v>23</v>
      </c>
      <c r="KA29" s="38">
        <f t="shared" si="88"/>
        <v>0</v>
      </c>
      <c r="KB29" s="38">
        <v>0</v>
      </c>
      <c r="KC29" s="52">
        <f t="shared" si="89"/>
        <v>0.19166666666666668</v>
      </c>
      <c r="KD29" s="7"/>
      <c r="KE29" s="31" t="s">
        <v>136</v>
      </c>
      <c r="KF29" s="48">
        <v>46249</v>
      </c>
      <c r="KG29" s="38" t="str">
        <f t="shared" si="90"/>
        <v>СБ</v>
      </c>
      <c r="KH29" s="38">
        <f>IFERROR(INDEX(База!$B:$B,MATCH(KE29&amp;KF29&amp;KI$12,INDEX(База!$A:$A,0),0)),IFERROR(INDEX(База!$B:$B,MATCH(KE29&amp;KF29&amp;KI$12,База!$M:$M,0)),"-" ))</f>
        <v>33</v>
      </c>
      <c r="KI29" s="60">
        <f>IFERROR(INDEX(База!$L:$L,MATCH(KE29&amp;KF29&amp;KI$12,INDEX(База!$A:$A,0),0)),IFERROR(INDEX(База!$L:$L,MATCH(KE29&amp;KF29&amp;KI$12,База!$M:$M,0)),"-" ))</f>
        <v>33</v>
      </c>
      <c r="KJ29" s="91" t="e">
        <f>IF(KK29="AN4-Y48/Y48",IF(OR(MONTH(KF29&gt;=10),MONTH(KF29)&lt;=3),(HLOOKUP($KF$10,#REF!,MATCH(KK29,#REF!,0)+1,0)/(80+VLOOKUP($KF$10,#REF!,MATCH(MONTH(KF29),#REF!,0)+4,0))),(HLOOKUP($KF$10,#REF!,MATCH(KK29,#REF!,0)+1,0)/(75+VLOOKUP($KF$10,#REF!,MATCH(MONTH(KF29),#REF!,0)+4,0)))),IF((KK29="AN6-Y42/Y42C"),IF(OR(MONTH(KF29&gt;=10),MONTH(KF29)&lt;=3),(HLOOKUP($KF$10,#REF!,MATCH(KK29,#REF!,0)+1,0)/(80+VLOOKUP($KF$10,#REF!,MATCH(MONTH(KF29),#REF!,0)+4,0))),(HLOOKUP($KF$10,#REF!,MATCH(KK29,#REF!,0)+1,0)/(75+VLOOKUP($KF$10,#REF!,MATCH(MONTH(KF29),#REF!,0)+4,0)))),IF((KK29="AT5-Y46/Y46C"),IF(OR(MONTH(KF29&gt;=10),MONTH(KF29)&lt;=3),(HLOOKUP($KF$10,#REF!,MATCH(KK29,#REF!,0)+1,0)/(80+VLOOKUP($KF$10,#REF!,MATCH(MONTH(KF29),#REF!,0)+4,0))),(HLOOKUP($KF$10,#REF!,MATCH(KK29,#REF!,0)+1,0)/(75+VLOOKUP($KF$10,#REF!,MATCH(MONTH(KF29),#REF!,0)+4,0)))),0)))</f>
        <v>#REF!</v>
      </c>
      <c r="KK29" s="100" t="str">
        <f>IFERROR(INDEX(База!$K:$K,MATCH(KE29&amp;KF29&amp;KI$12,INDEX(База!$A:$A,0),0)),IFERROR(INDEX(База!$K:$K,MATCH(KE29&amp;KF29&amp;KI$12,База!$M:$M,0)),"-" ))</f>
        <v>AT5-Y46/Y46C</v>
      </c>
      <c r="KL29" s="38">
        <f>IFERROR(INDEX(База!$F:$F,MATCH(KE29&amp;KF29&amp;KI$12,INDEX(База!$A:$A,0),0)),IFERROR(INDEX(База!$F:$F,MATCH(KE29&amp;KF29&amp;KI$12,База!$M:$M,0)),"-" ))</f>
        <v>6</v>
      </c>
      <c r="KM29" s="38">
        <v>6</v>
      </c>
      <c r="KN29" s="38">
        <f t="shared" si="91"/>
        <v>0</v>
      </c>
      <c r="KO29" s="38">
        <v>0</v>
      </c>
      <c r="KP29" s="52">
        <f t="shared" si="92"/>
        <v>0.18181818181818182</v>
      </c>
      <c r="KQ29" s="10"/>
      <c r="KR29" s="31" t="s">
        <v>137</v>
      </c>
      <c r="KS29" s="48">
        <v>46249</v>
      </c>
      <c r="KT29" s="38" t="str">
        <f t="shared" si="93"/>
        <v>СБ</v>
      </c>
      <c r="KU29" s="38">
        <f>IFERROR(INDEX(База!$B:$B,MATCH(KR29&amp;KS29&amp;KV$12,INDEX(База!$A:$A,0),0)),IFERROR(INDEX(База!$B:$B,MATCH(KR29&amp;KS29&amp;KV$12,База!$M:$M,0)),"-" ))</f>
        <v>37</v>
      </c>
      <c r="KV29" s="60">
        <f>IFERROR(INDEX(База!$L:$L,MATCH(KR29&amp;KS29&amp;KV$12,INDEX(База!$A:$A,0),0)),IFERROR(INDEX(База!$L:$L,MATCH(KR29&amp;KS29&amp;KV$12,База!$M:$M,0)),"-" ))</f>
        <v>37</v>
      </c>
      <c r="KW29" s="91" t="e">
        <f>IF(KK29="AN4-Y48/Y48",IF(OR(MONTH(KS29&gt;=10),MONTH(KS29)&lt;=3),(HLOOKUP($KS$10,#REF!,MATCH(KK29,#REF!,0)+1,0)/(80+VLOOKUP($KS$10,#REF!,MATCH(MONTH(KS29),#REF!,0)+4,0))),(HLOOKUP($KS$10,#REF!,MATCH(KK29,#REF!,0)+1,0)/(75+VLOOKUP($KS$10,#REF!,MATCH(MONTH(KS29),#REF!,0)+4,0)))),IF((KK29="AN6-Y42/Y42C"),IF(OR(MONTH(KS29&gt;=10),MONTH(KS29)&lt;=3),(HLOOKUP($KS$10,#REF!,MATCH(KK29,#REF!,0)+1,0)/(80+VLOOKUP($KS$10,#REF!,MATCH(MONTH(KS29),#REF!,0)+4,0))),(HLOOKUP($KS$10,#REF!,MATCH(KK29,#REF!,0)+1,0)/(75+VLOOKUP($KS$10,#REF!,MATCH(MONTH(KS29),#REF!,0)+4,0)))),IF((KK29="AT5-Y46/Y46C"),IF(OR(MONTH(KS29&gt;=10),MONTH(KS29)&lt;=3),(HLOOKUP($KS$10,#REF!,MATCH(KK29,#REF!,0)+1,0)/(80+VLOOKUP($KS$10,#REF!,MATCH(MONTH(KS29),#REF!,0)+4,0))),(HLOOKUP($KS$10,#REF!,MATCH(KK29,#REF!,0)+1,0)/(75+VLOOKUP($KS$10,#REF!,MATCH(MONTH(KS29),#REF!,0)+4,0)))),0)))</f>
        <v>#REF!</v>
      </c>
      <c r="KX29" s="38">
        <f>IFERROR(INDEX(База!$F:$F,MATCH(KR29&amp;KS29&amp;KV$12,INDEX(База!$A:$A,0),0)),IFERROR(INDEX(База!$F:$F,MATCH(KR29&amp;KS29&amp;KV$12,База!$M:$M,0)),"-" ))</f>
        <v>5</v>
      </c>
      <c r="KY29" s="38">
        <v>5</v>
      </c>
      <c r="KZ29" s="38">
        <f t="shared" si="94"/>
        <v>0</v>
      </c>
      <c r="LA29" s="38">
        <v>1</v>
      </c>
      <c r="LB29" s="52">
        <f t="shared" si="95"/>
        <v>0.13513513513513514</v>
      </c>
      <c r="LC29" s="119"/>
      <c r="LD29" s="31" t="s">
        <v>142</v>
      </c>
      <c r="LE29" s="43">
        <v>46173</v>
      </c>
      <c r="LF29" s="44" t="str">
        <f t="shared" si="96"/>
        <v>ВС</v>
      </c>
      <c r="LG29" s="44">
        <f>IFERROR(INDEX(База!$B:$B,MATCH(LD29&amp;LE29&amp;LJ$12,INDEX(База!$A:$A,0),0)),IFERROR(INDEX(База!$B:$B,MATCH(LD29&amp;LE29&amp;LJ$12,База!$M:$M,0)),"-" ))</f>
        <v>48</v>
      </c>
      <c r="LH29" s="33">
        <f t="shared" si="97"/>
        <v>22</v>
      </c>
      <c r="LI29" s="33">
        <f t="shared" si="98"/>
        <v>5</v>
      </c>
      <c r="LJ29" s="44">
        <f>IFERROR(INDEX(База!$L:$L,MATCH(LD29&amp;LE29&amp;LJ$12,INDEX(База!$A:$A,0),0)),IFERROR(INDEX(База!$L:$L,MATCH(LD29&amp;LE29&amp;LJ$12,База!$M:$M,0)),"-" ))</f>
        <v>47</v>
      </c>
      <c r="LK29" s="79" t="str">
        <f>IF(LG29&lt;=$D$7,IFERROR(VLOOKUP(LI29,#REF!,LH29+1,0),"-"),IF(LG29&lt;=$D$8,IFERROR(VLOOKUP(LI29,#REF!,LH29+1,0),"-"),IF(LG29&lt;=$D$9,IFERROR(VLOOKUP(LI29,#REF!,LH29+1,0),"-"),0)))</f>
        <v>-</v>
      </c>
      <c r="LL29" s="44">
        <f>IFERROR(INDEX(База!$F:$F,MATCH(LD29&amp;LE29&amp;LJ$12,INDEX(База!$A:$A,0),0)),IFERROR(INDEX(База!$F:$F,MATCH(LD29&amp;LE29&amp;LJ$12,База!$M:$M,0)),"-" ))</f>
        <v>36</v>
      </c>
      <c r="LM29" s="44">
        <v>31</v>
      </c>
      <c r="LN29" s="44">
        <f t="shared" si="99"/>
        <v>5</v>
      </c>
      <c r="LO29" s="44">
        <v>0</v>
      </c>
      <c r="LP29" s="62">
        <f t="shared" si="100"/>
        <v>0.76595744680851063</v>
      </c>
      <c r="LR29" s="31" t="s">
        <v>143</v>
      </c>
      <c r="LS29" s="43">
        <v>46173</v>
      </c>
      <c r="LT29" s="46" t="str">
        <f t="shared" si="101"/>
        <v>ВС</v>
      </c>
      <c r="LU29" s="46">
        <f>IFERROR(INDEX(База!$B:$B,MATCH(LR29&amp;LS29&amp;LV$12,INDEX(База!$A:$A,0),0)),IFERROR(INDEX(База!$B:$B,MATCH(LR29&amp;LS29&amp;LV$12,База!$M:$M,0)),"-" ))</f>
        <v>48</v>
      </c>
      <c r="LV29" s="46">
        <f>IFERROR(INDEX(База!$L:$L,MATCH(LR29&amp;LS29&amp;LV$12,INDEX(База!$A:$A,0),0)),IFERROR(INDEX(База!$L:$L,MATCH(LR29&amp;LS29&amp;LV$12,База!$M:$M,0)),"-" ))</f>
        <v>47</v>
      </c>
      <c r="LW29" s="46" t="str">
        <f>IF(LU29&lt;=$D$7,IFERROR(VLOOKUP(LI29,#REF!,LH29+1,0),"-"),IF(LU29&lt;=$D$8,IFERROR(VLOOKUP(LI29,#REF!,LH29+1,0),"-"),IF(LU29&lt;=$D$9,IFERROR(VLOOKUP(LI29,#REF!,LH29+1,0),"-"),0)))</f>
        <v>-</v>
      </c>
      <c r="LX29" s="46">
        <f>IFERROR(INDEX(База!$F:$F,MATCH(LR29&amp;LS29&amp;LV$12,INDEX(База!$A:$A,0),0)),IFERROR(INDEX(База!$F:$F,MATCH(LR29&amp;LS29&amp;LV$12,База!$M:$M,0)),"-" ))</f>
        <v>17</v>
      </c>
      <c r="LY29" s="46">
        <v>12</v>
      </c>
      <c r="LZ29" s="46">
        <f t="shared" si="102"/>
        <v>5</v>
      </c>
      <c r="MA29" s="46">
        <v>2</v>
      </c>
      <c r="MB29" s="62">
        <f t="shared" si="103"/>
        <v>0.36170212765957449</v>
      </c>
      <c r="MD29" s="11"/>
      <c r="MY29" s="7"/>
      <c r="MZ29" s="7"/>
      <c r="NA29" s="7"/>
      <c r="NB29" s="7"/>
      <c r="NC29" s="7"/>
      <c r="ND29" s="7"/>
      <c r="NE29" s="7"/>
      <c r="NF29" s="7"/>
      <c r="NG29" s="7"/>
      <c r="NH29" s="7"/>
      <c r="NI29" s="7"/>
      <c r="NJ29" s="7"/>
      <c r="NK29" s="7"/>
      <c r="NL29" s="7"/>
      <c r="NM29" s="7"/>
      <c r="NN29" s="7"/>
      <c r="NO29" s="7"/>
      <c r="NP29" s="7"/>
      <c r="NQ29" s="7"/>
      <c r="NR29" s="7"/>
      <c r="NS29" s="7"/>
      <c r="NT29" s="7"/>
      <c r="NU29" s="11"/>
      <c r="NV29" s="31" t="s">
        <v>124</v>
      </c>
      <c r="NW29" s="37">
        <v>46253</v>
      </c>
      <c r="NX29" s="38" t="str">
        <f t="shared" si="113"/>
        <v>СР</v>
      </c>
      <c r="NY29" s="38">
        <f>IFERROR(INDEX(База!$B:$B,MATCH(NV29&amp;NW29&amp;NZ$12,INDEX(База!$A:$A,0),0)),IFERROR(INDEX(База!$B:$B,MATCH(NV29&amp;NW29&amp;NZ$12,База!$M:$M,0)),"-" ))</f>
        <v>35</v>
      </c>
      <c r="NZ29" s="41">
        <f>IFERROR(INDEX(База!$L:$L,MATCH(NV29&amp;NW29&amp;NZ$12,INDEX(База!$A:$A,0),0)),IFERROR(INDEX(База!$L:$L,MATCH(NV29&amp;NW29&amp;NZ$12,База!$M:$M,0)),"-" ))</f>
        <v>35</v>
      </c>
      <c r="OA29" s="38">
        <f>IFERROR(IF(OB29="AN4-Y48/Y48",IF(OR(MONTH(NW29&gt;=10),MONTH(NW29)&lt;=3),(HLOOKUP($NW$10,#REF!,MATCH(OB29,#REF!,0)+1,0)/(80+VLOOKUP($NW$10,#REF!,MATCH(MONTH(NW29),#REF!,0)+4,0))),(HLOOKUP($NW$10,#REF!,MATCH(OB29,#REF!,0)+1,0)/(75+VLOOKUP($NW$10,#REF!,MATCH(MONTH(NW29),#REF!,0)+4,0)))),IF((OB29="AN6-Y42/Y42C"),IF(OR(MONTH(NW29&gt;=10),MONTH(NW29)&lt;=3),(HLOOKUP($NW$10,#REF!,MATCH(OB29,#REF!,0)+1,0)/(80+VLOOKUP($NW$10,#REF!,MATCH(MONTH(NW29),#REF!,0)+4,0))),(HLOOKUP($NW$10,#REF!,MATCH(OB29,#REF!,0)+1,0)/(75+VLOOKUP($NW$10,#REF!,MATCH(MONTH(NW29),#REF!,0)+4,0)))),IF((OB29="AT5-Y46/Y46C"),IF(OR(MONTH(NW29&gt;=10),MONTH(NW29)&lt;=3),(HLOOKUP($NW$10,#REF!,MATCH(OB29,#REF!,0)+1,0)/(80+VLOOKUP($NW$10,#REF!,MATCH(MONTH(NW29),#REF!,0)+4,0))),(HLOOKUP($NW$10,#REF!,MATCH(OB29,#REF!,0)+1,0)/(75+VLOOKUP($NW$10,#REF!,MATCH(MONTH(NW29),#REF!,0)+4,0)))),0))),NY29)</f>
        <v>35</v>
      </c>
      <c r="OB29" s="85" t="str">
        <f>IFERROR(INDEX(База!$K:$K,MATCH(NV29&amp;NW29&amp;NZ$12,INDEX(База!$A:$A,0),0)),IFERROR(INDEX(База!$K:$K,MATCH(NV29&amp;NW29&amp;NZ$12,База!$M:$M,0)),"-" ))</f>
        <v>AT5-Y46/Y46C</v>
      </c>
      <c r="OC29" s="38">
        <f>IFERROR(INDEX(База!$F:$F,MATCH(NV29&amp;NW29&amp;NZ$12,INDEX(База!$A:$A,0),0)),IFERROR(INDEX(База!$F:$F,MATCH(NV29&amp;NW29&amp;NZ$12,База!$M:$M,0)),"-" ))</f>
        <v>17</v>
      </c>
      <c r="OD29" s="38">
        <v>17</v>
      </c>
      <c r="OE29" s="38">
        <f t="shared" si="114"/>
        <v>0</v>
      </c>
      <c r="OF29" s="38">
        <v>4</v>
      </c>
      <c r="OG29" s="52">
        <f t="shared" si="115"/>
        <v>0.48571428571428571</v>
      </c>
      <c r="OH29" s="11"/>
      <c r="OI29" s="31" t="s">
        <v>125</v>
      </c>
      <c r="OJ29" s="37">
        <f t="shared" si="116"/>
        <v>46253</v>
      </c>
      <c r="OK29" s="38" t="str">
        <f t="shared" si="117"/>
        <v>СР</v>
      </c>
      <c r="OL29" s="38">
        <f>IFERROR(INDEX(База!$B:$B,MATCH(OI29&amp;OJ29&amp;OM$12,INDEX(База!$A:$A,0),0)),IFERROR(INDEX(База!$B:$B,MATCH(OI29&amp;OJ29&amp;OM$12,База!$M:$M,0)),"-" ))</f>
        <v>35</v>
      </c>
      <c r="OM29" s="41">
        <f>IFERROR(INDEX(База!$L:$L,MATCH(OI29&amp;OJ29&amp;OM$12,INDEX(База!$A:$A,0),0)),IFERROR(INDEX(База!$L:$L,MATCH(OI29&amp;OJ29&amp;OM$12,База!$M:$M,0)),"-" ))</f>
        <v>35</v>
      </c>
      <c r="ON29" s="38">
        <f>IFERROR(IF(OB29="AN4-Y48/Y48",IF(OR(MONTH(OJ29&gt;=10),MONTH(OJ29)&lt;=3),(HLOOKUP($OJ$10,#REF!,MATCH(OB29,#REF!,0)+1,0)/(80+VLOOKUP($OJ$10,#REF!,MATCH(MONTH(OJ29),#REF!,0)+4,0))),(HLOOKUP($OJ$10,#REF!,MATCH(OB29,#REF!,0)+1,0)/(75+VLOOKUP($OJ$10,#REF!,MATCH(MONTH(OJ29),#REF!,0)+4,0)))),IF((OB29="AN6-Y42/Y42C"),IF(OR(MONTH(OJ29&gt;=10),MONTH(OJ29)&lt;=3),(HLOOKUP($OJ$10,#REF!,MATCH(OB29,#REF!,0)+1,0)/(80+VLOOKUP($OJ$10,#REF!,MATCH(MONTH(OJ29),#REF!,0)+4,0))),(HLOOKUP($OJ$10,#REF!,MATCH(OB29,#REF!,0)+1,0)/(75+VLOOKUP($OJ$10,#REF!,MATCH(MONTH(OJ29),#REF!,0)+4,0)))),IF((OB29="AT5-Y46/Y46C"),IF(OR(MONTH(OJ29&gt;=10),MONTH(OJ29)&lt;=3),(HLOOKUP($OJ$10,#REF!,MATCH(OB29,#REF!,0)+1,0)/(80+VLOOKUP($OJ$10,#REF!,MATCH(MONTH(OJ29),#REF!,0)+4,0))),(HLOOKUP($OJ$10,#REF!,MATCH(OB29,#REF!,0)+1,0)/(75+VLOOKUP($OJ$10,#REF!,MATCH(MONTH(OJ29),#REF!,0)+4,0)))),0))),OL29)</f>
        <v>35</v>
      </c>
      <c r="OO29" s="38">
        <f>IFERROR(INDEX(База!$F:$F,MATCH(OI29&amp;OJ29&amp;OM$12,INDEX(База!$A:$A,0),0)),IFERROR(INDEX(База!$F:$F,MATCH(OI29&amp;OJ29&amp;OM$12,База!$M:$M,0)),"-" ))</f>
        <v>17</v>
      </c>
      <c r="OP29" s="38">
        <v>17</v>
      </c>
      <c r="OQ29" s="38">
        <f t="shared" si="118"/>
        <v>0</v>
      </c>
      <c r="OR29" s="38">
        <v>0</v>
      </c>
      <c r="OS29" s="52">
        <f t="shared" si="119"/>
        <v>0.48571428571428571</v>
      </c>
      <c r="OU29" s="31" t="s">
        <v>309</v>
      </c>
      <c r="OV29" s="43">
        <v>46268</v>
      </c>
      <c r="OW29" s="46" t="str">
        <f t="shared" si="127"/>
        <v>ЧТ</v>
      </c>
      <c r="OX29" s="46">
        <f>IFERROR(INDEX(База!$B:$B,MATCH(OU29&amp;OV29&amp;OY$12,INDEX(База!$A:$A,0),0)),IFERROR(INDEX(База!$B:$B,MATCH(OU29&amp;OV29&amp;OY$12,База!$M:$M,0)),"-" ))</f>
        <v>36</v>
      </c>
      <c r="OY29" s="46">
        <f>IFERROR(INDEX(База!$L:$L,MATCH(OU29&amp;OV29&amp;OY$12,INDEX(База!$A:$A,0),0)),IFERROR(INDEX(База!$L:$L,MATCH(OU29&amp;OV29&amp;OY$12,База!$M:$M,0)),"-" ))</f>
        <v>36</v>
      </c>
      <c r="OZ29" s="46">
        <f>IFERROR(INDEX(База!$F:$F,MATCH(OU29&amp;OV29&amp;OY$12,INDEX(База!$A:$A,0),0)),IFERROR(INDEX(База!$F:$F,MATCH(OU29&amp;OV29&amp;OY$12,База!$M:$M,0)),"-" ))</f>
        <v>5</v>
      </c>
      <c r="PA29" s="46">
        <v>5</v>
      </c>
      <c r="PB29" s="46">
        <f t="shared" si="128"/>
        <v>0</v>
      </c>
      <c r="PC29" s="46">
        <v>0</v>
      </c>
      <c r="PD29" s="62">
        <f t="shared" si="129"/>
        <v>0.1388888888888889</v>
      </c>
      <c r="PE29" s="6"/>
      <c r="PF29" s="31" t="s">
        <v>312</v>
      </c>
      <c r="PG29" s="43">
        <v>46268</v>
      </c>
      <c r="PH29" s="46" t="str">
        <f t="shared" si="130"/>
        <v>ЧТ</v>
      </c>
      <c r="PI29" s="46">
        <f>IFERROR(INDEX(База!$B:$B,MATCH(PF29&amp;PG29&amp;PJ$12,INDEX(База!$A:$A,0),0)),IFERROR(INDEX(База!$B:$B,MATCH(PF29&amp;PG29&amp;PJ$12,База!$M:$M,0)),"-" ))</f>
        <v>38</v>
      </c>
      <c r="PJ29" s="46">
        <f>IFERROR(INDEX(База!$L:$L,MATCH(PF29&amp;PG29&amp;PJ$12,INDEX(База!$A:$A,0),0)),IFERROR(INDEX(База!$L:$L,MATCH(PF29&amp;PG29&amp;PJ$12,База!$M:$M,0)),"-" ))</f>
        <v>38</v>
      </c>
      <c r="PK29" s="46">
        <f>IFERROR(INDEX(База!$F:$F,MATCH(PF29&amp;PG29&amp;PJ$12,INDEX(База!$A:$A,0),0)),IFERROR(INDEX(База!$F:$F,MATCH(PF29&amp;PG29&amp;PJ$12,База!$M:$M,0)),"-" ))</f>
        <v>1</v>
      </c>
      <c r="PL29" s="46">
        <v>1</v>
      </c>
      <c r="PM29" s="46">
        <f t="shared" si="131"/>
        <v>0</v>
      </c>
      <c r="PN29" s="46">
        <v>0</v>
      </c>
      <c r="PO29" s="62">
        <f t="shared" si="132"/>
        <v>2.6315789473684209E-2</v>
      </c>
      <c r="PQ29" s="31" t="s">
        <v>329</v>
      </c>
      <c r="PR29" s="43">
        <v>46251</v>
      </c>
      <c r="PS29" s="46" t="str">
        <f t="shared" si="120"/>
        <v>ПН</v>
      </c>
      <c r="PT29" s="46">
        <f>IFERROR(INDEX(База!$B:$B,MATCH(PQ29&amp;PR29&amp;PU$12,INDEX(База!$A:$A,0),0)),IFERROR(INDEX(База!$B:$B,MATCH(PQ29&amp;PR29&amp;PU$12,База!$M:$M,0)),"-" ))</f>
        <v>40</v>
      </c>
      <c r="PU29" s="46">
        <f>IFERROR(INDEX(База!$L:$L,MATCH(PQ29&amp;PR29&amp;PU$12,INDEX(База!$A:$A,0),0)),IFERROR(INDEX(База!$L:$L,MATCH(PQ29&amp;PR29&amp;PU$12,База!$M:$M,0)),"-" ))</f>
        <v>40</v>
      </c>
      <c r="PV29" s="46">
        <f>IFERROR(INDEX(База!$F:$F,MATCH(PQ29&amp;PR29&amp;PU$12,INDEX(База!$A:$A,0),0)),IFERROR(INDEX(База!$F:$F,MATCH(PQ29&amp;PR29&amp;OY$12,База!$M:$M,0)),"-" ))</f>
        <v>0</v>
      </c>
      <c r="PW29" s="46">
        <v>0</v>
      </c>
      <c r="PX29" s="46">
        <f t="shared" si="121"/>
        <v>0</v>
      </c>
      <c r="PY29" s="46">
        <v>0</v>
      </c>
      <c r="PZ29" s="62">
        <f t="shared" si="122"/>
        <v>0</v>
      </c>
      <c r="QA29" s="11"/>
      <c r="QB29" s="31" t="s">
        <v>332</v>
      </c>
      <c r="QC29" s="43">
        <v>46252</v>
      </c>
      <c r="QD29" s="46" t="str">
        <f t="shared" si="123"/>
        <v>ВТ</v>
      </c>
      <c r="QE29" s="46">
        <f>IFERROR(INDEX(База!$B:$B,MATCH(QB29&amp;QC29&amp;QF$12,INDEX(База!$A:$A,0),0)),IFERROR(INDEX(База!$B:$B,MATCH(QB29&amp;QC29&amp;QF$12,База!$M:$M,0)),"-" ))</f>
        <v>43</v>
      </c>
      <c r="QF29" s="46">
        <f>IFERROR(INDEX(База!$L:$L,MATCH(QB29&amp;QC29&amp;QF$12,INDEX(База!$A:$A,0),0)),IFERROR(INDEX(База!$L:$L,MATCH(QB29&amp;QC29&amp;QF$12,База!$M:$M,0)),"-" ))</f>
        <v>43</v>
      </c>
      <c r="QG29" s="46">
        <f>IFERROR(INDEX(База!$F:$F,MATCH(QB29&amp;QC29&amp;QF$12,INDEX(База!$A:$A,0),0)),IFERROR(INDEX(База!$F:$F,MATCH(QB29&amp;QC29&amp;PJ$12,База!$M:$M,0)),"-" ))</f>
        <v>0</v>
      </c>
      <c r="QH29" s="46">
        <v>0</v>
      </c>
      <c r="QI29" s="46">
        <f t="shared" si="124"/>
        <v>0</v>
      </c>
      <c r="QJ29" s="46">
        <v>0</v>
      </c>
      <c r="QK29" s="62">
        <f t="shared" si="125"/>
        <v>0</v>
      </c>
      <c r="QL29" s="10"/>
    </row>
    <row r="30" spans="1:454" ht="12.75" customHeight="1" x14ac:dyDescent="0.25">
      <c r="A30" s="31" t="s">
        <v>78</v>
      </c>
      <c r="B30" s="85" t="s">
        <v>80</v>
      </c>
      <c r="C30" s="48">
        <v>46196</v>
      </c>
      <c r="D30" s="60" t="str">
        <f t="shared" si="0"/>
        <v>ВТ</v>
      </c>
      <c r="E30" s="60">
        <f>IFERROR(INDEX(База!$B:$B,MATCH(B30&amp;C30&amp;$F$12,INDEX(База!$A:$A,0),0)),IFERROR(INDEX(База!$B:$B,MATCH(B30&amp;C30&amp;$F$12,База!$M:$M,0)),"-" ))</f>
        <v>46</v>
      </c>
      <c r="F30" s="46">
        <f>IFERROR(INDEX(База!$L:$L,MATCH(B30&amp;C30&amp;$F$12,INDEX(База!$A:$A,0),0)),IFERROR(INDEX(База!$L:$L,MATCH(B30&amp;C30&amp;$F$12,База!$M:$M,0)),"-" ))</f>
        <v>44</v>
      </c>
      <c r="G30" s="50">
        <f t="shared" si="1"/>
        <v>28</v>
      </c>
      <c r="H30" s="50">
        <f t="shared" si="2"/>
        <v>29</v>
      </c>
      <c r="I30" s="11">
        <f t="shared" si="3"/>
        <v>26</v>
      </c>
      <c r="J30" s="60" t="str">
        <f>IF(E30&lt;=$D$7,IFERROR(VLOOKUP(G30,#REF!,I30+1,0),"-"),IF(E30&lt;=$D$8,IFERROR(VLOOKUP(G30,#REF!,I30+1,0),"-"),IF(E30&lt;=$D$9,IFERROR(VLOOKUP(G30,#REF!,I30+1,0),"-"))))</f>
        <v>-</v>
      </c>
      <c r="K30" s="60">
        <f>IFERROR(INDEX(База!$F:$F,MATCH(B30&amp;C30&amp;$F$12,INDEX(База!$A:$A,0),0)),IFERROR(INDEX(База!$F:$F,MATCH(B30&amp;C30&amp;$F$12,База!$M:$M,0)),"-" ))</f>
        <v>11</v>
      </c>
      <c r="L30" s="38">
        <v>11</v>
      </c>
      <c r="M30" s="60">
        <f t="shared" si="4"/>
        <v>0</v>
      </c>
      <c r="N30" s="38">
        <v>1</v>
      </c>
      <c r="O30" s="52">
        <f t="shared" si="5"/>
        <v>0.25</v>
      </c>
      <c r="Q30" s="64" t="s">
        <v>81</v>
      </c>
      <c r="R30" s="48">
        <f t="shared" si="6"/>
        <v>46197</v>
      </c>
      <c r="S30" s="61" t="str">
        <f t="shared" si="7"/>
        <v>СР</v>
      </c>
      <c r="T30" s="61">
        <f>IFERROR(INDEX(База!$B:$B,MATCH(Q30&amp;R30&amp;$U$12,INDEX(База!$A:$A,0),0)),IFERROR(INDEX(База!$B:$B,MATCH(Q30&amp;R30&amp;$U$12,База!$M:$M,0)),"-" ))</f>
        <v>46</v>
      </c>
      <c r="U30" s="46">
        <f>IFERROR(INDEX(База!$L:$L,MATCH(Q30&amp;R30&amp;$U$12,INDEX(База!$A:$A,0),0)),IFERROR(INDEX(База!$L:$L,MATCH(Q30&amp;R30&amp;$U$12,База!$M:$M,0)),"-" ))</f>
        <v>44</v>
      </c>
      <c r="V30" s="61" t="str">
        <f>IF(E30&lt;=$D$7,IFERROR(VLOOKUP(H30,#REF!,I30+1,0),"-"),IF(E30&lt;=$D$8,IFERROR(VLOOKUP(H30,#REF!,I30+1,0),"-"),IF(E30&lt;=$D$9,IFERROR(VLOOKUP(H30,#REF!,I30+1,0),"-"),0)))</f>
        <v>-</v>
      </c>
      <c r="W30" s="61">
        <f>IFERROR(INDEX(База!$F:$F,MATCH(Q30&amp;R30&amp;$U$12,INDEX(База!$A:$A,0),0)),IFERROR(INDEX(База!$F:$F,MATCH(Q30&amp;R30&amp;$U$12,База!$M:$M,0)),"-" ))</f>
        <v>14</v>
      </c>
      <c r="X30" s="38">
        <v>14</v>
      </c>
      <c r="Y30" s="38">
        <f t="shared" si="8"/>
        <v>0</v>
      </c>
      <c r="Z30" s="38">
        <v>0</v>
      </c>
      <c r="AA30" s="52">
        <f t="shared" si="9"/>
        <v>0.31818181818181818</v>
      </c>
      <c r="AB30" s="119"/>
      <c r="AC30" s="64" t="s">
        <v>82</v>
      </c>
      <c r="AD30" s="48">
        <v>46196</v>
      </c>
      <c r="AE30" s="38" t="str">
        <f t="shared" si="10"/>
        <v>ВТ</v>
      </c>
      <c r="AF30" s="38">
        <f>IFERROR(INDEX(База!$B:$B,MATCH(AC30&amp;AD30&amp;AG$12,INDEX(База!$A:$A,0),0)),IFERROR(INDEX(База!$B:$B,MATCH(AC30&amp;AD30&amp;AG$12,База!$M:$M,0)),"-" ))</f>
        <v>72</v>
      </c>
      <c r="AG30" s="46">
        <f>IFERROR(INDEX(База!$L:$L,MATCH(AC30&amp;AD30&amp;AG$12,INDEX(База!$A:$A,0),0)),IFERROR(INDEX(База!$L:$L,MATCH(AC30&amp;AD30&amp;AG$12,База!$M:$M,0)),"-" ))</f>
        <v>71</v>
      </c>
      <c r="AH30" s="38">
        <f>IFERROR(INDEX(База!$F:$F,MATCH(AC30&amp;AD30&amp;AG$12,INDEX(База!$A:$A,0),0)),IFERROR(INDEX(База!$F:$F,MATCH(AC30&amp;AD30&amp;AG$12,База!$M:$M,0)),"-" ))</f>
        <v>14</v>
      </c>
      <c r="AI30" s="38">
        <v>14</v>
      </c>
      <c r="AJ30" s="38">
        <f t="shared" si="11"/>
        <v>0</v>
      </c>
      <c r="AK30" s="38">
        <v>1</v>
      </c>
      <c r="AL30" s="52">
        <f t="shared" si="12"/>
        <v>0.19718309859154928</v>
      </c>
      <c r="AN30" s="64" t="s">
        <v>83</v>
      </c>
      <c r="AO30" s="48">
        <f t="shared" si="13"/>
        <v>46197</v>
      </c>
      <c r="AP30" s="38" t="str">
        <f t="shared" si="14"/>
        <v>СР</v>
      </c>
      <c r="AQ30" s="38">
        <f>IFERROR(INDEX(База!$B:$B,MATCH(AN30&amp;AO30&amp;AR$12,INDEX(База!$A:$A,0),0)),IFERROR(INDEX(База!$B:$B,MATCH(AN30&amp;AO30&amp;AR$12,База!$M:$M,0)),"-" ))</f>
        <v>72</v>
      </c>
      <c r="AR30" s="60">
        <f>IFERROR(INDEX(База!$L:$L,MATCH(AN30&amp;AO30&amp;AR$12,INDEX(База!$A:$A,0),0)),IFERROR(INDEX(База!$L:$L,MATCH(AN30&amp;AO30&amp;AR$12,База!$M:$M,0)),"-" ))</f>
        <v>71</v>
      </c>
      <c r="AS30" s="38">
        <f>IFERROR(INDEX(База!$F:$F,MATCH(AN30&amp;AO30&amp;AR$12,INDEX(База!$A:$A,0),0)),IFERROR(INDEX(База!$F:$F,MATCH(AN30&amp;AO30&amp;AR$12,База!$M:$M,0)),"-" ))</f>
        <v>11</v>
      </c>
      <c r="AT30" s="38">
        <v>10</v>
      </c>
      <c r="AU30" s="38">
        <f t="shared" si="15"/>
        <v>1</v>
      </c>
      <c r="AV30" s="38">
        <v>1</v>
      </c>
      <c r="AW30" s="52">
        <f t="shared" si="16"/>
        <v>0.15492957746478872</v>
      </c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74"/>
      <c r="BU30" s="31" t="s">
        <v>92</v>
      </c>
      <c r="BV30" s="45">
        <v>46189</v>
      </c>
      <c r="BW30" s="58" t="str">
        <f t="shared" si="23"/>
        <v>ВТ</v>
      </c>
      <c r="BX30" s="58">
        <f>IFERROR(INDEX(База!$B:$B,MATCH(BU30&amp;BV30&amp;BY$12,INDEX(База!$A:$A,0),0)),IFERROR(INDEX(База!$B:$B,MATCH(BU30&amp;BV30&amp;BY$12,База!$M:$M,0)),"-" ))</f>
        <v>44</v>
      </c>
      <c r="BY30" s="58">
        <f>IFERROR(INDEX(База!$L:$L,MATCH(BU30&amp;BV30&amp;BY$12,INDEX(База!$A:$A,0),0)),IFERROR(INDEX(База!$L:$L,MATCH(BU30&amp;BV30&amp;BY$12,База!$M:$M,0)),"-" ))</f>
        <v>44</v>
      </c>
      <c r="BZ30" s="58" t="str">
        <f>IF(BX30&lt;=$D$7,IFERROR(VLOOKUP(CA30,#REF!,CB30+1,0),"-"),IF(BX30&lt;=$D$8,IFERROR(VLOOKUP(CA30,#REF!,CB30+1,0),"-"),IF(BX30&lt;=$D$9,IFERROR(VLOOKUP(CA30,#REF!,CB30+1,0),"-"),0)))</f>
        <v>-</v>
      </c>
      <c r="CA30" s="58">
        <f t="shared" si="24"/>
        <v>21</v>
      </c>
      <c r="CB30" s="58">
        <f t="shared" si="25"/>
        <v>25</v>
      </c>
      <c r="CC30" s="58">
        <f>IFERROR(INDEX(База!$F:$F,MATCH(BU30&amp;BV30&amp;BY$12,INDEX(База!$A:$A,0),0)),IFERROR(INDEX(База!$F:$F,MATCH(BU30&amp;BV30&amp;BY$12,База!$M:$M,0)),"-" ))</f>
        <v>30</v>
      </c>
      <c r="CD30" s="38">
        <v>28</v>
      </c>
      <c r="CE30" s="58">
        <f t="shared" si="26"/>
        <v>2</v>
      </c>
      <c r="CF30" s="38">
        <v>0</v>
      </c>
      <c r="CG30" s="52">
        <f t="shared" si="27"/>
        <v>0.68181818181818177</v>
      </c>
      <c r="CI30" s="31" t="s">
        <v>93</v>
      </c>
      <c r="CJ30" s="48">
        <f t="shared" si="28"/>
        <v>46189</v>
      </c>
      <c r="CK30" s="38" t="str">
        <f t="shared" si="29"/>
        <v>ВТ</v>
      </c>
      <c r="CL30" s="38">
        <f>IFERROR(INDEX(База!$B:$B,MATCH(CI30&amp;CJ30&amp;CM$12,INDEX(База!$A:$A,0),0)),IFERROR(INDEX(База!$B:$B,MATCH(CI30&amp;CJ30&amp;CM$12,База!$M:$M,0)),"-" ))</f>
        <v>44</v>
      </c>
      <c r="CM30" s="46">
        <f>IFERROR(INDEX(База!$L:$L,MATCH(CI30&amp;CJ30&amp;CM$12,INDEX(База!$A:$A,0),0)),IFERROR(INDEX(База!$L:$L,MATCH(CI30&amp;CJ30&amp;CM$12,База!$M:$M,0)),"-" ))</f>
        <v>44</v>
      </c>
      <c r="CN30" s="60" t="str">
        <f>IF(BX30&lt;=$D$7,IFERROR(VLOOKUP(CA30,#REF!,CB30+1,0),"-"),IF(BX30&lt;=$D$8,IFERROR(VLOOKUP(CA30,#REF!,CB30+1,0),"-"),IF(BX30&lt;=$D$9,IFERROR(VLOOKUP(CA30,#REF!,CB30+1,0),"-"),0)))</f>
        <v>-</v>
      </c>
      <c r="CO30" s="38">
        <f>IFERROR(INDEX(База!$F:$F,MATCH(CI30&amp;CJ30&amp;CM$12,INDEX(База!$A:$A,0),0)),IFERROR(INDEX(База!$F:$F,MATCH(CI30&amp;CJ30&amp;CM$12,База!$M:$M,0)),"-" ))</f>
        <v>2</v>
      </c>
      <c r="CP30" s="38">
        <v>2</v>
      </c>
      <c r="CQ30" s="38">
        <f t="shared" si="30"/>
        <v>0</v>
      </c>
      <c r="CR30" s="38">
        <v>0</v>
      </c>
      <c r="CS30" s="52">
        <f t="shared" si="31"/>
        <v>4.5454545454545456E-2</v>
      </c>
      <c r="CT30" s="7"/>
      <c r="CU30" s="31" t="s">
        <v>138</v>
      </c>
      <c r="CV30" s="48">
        <v>46189</v>
      </c>
      <c r="CW30" s="60" t="str">
        <f t="shared" si="32"/>
        <v>ВТ</v>
      </c>
      <c r="CX30" s="60">
        <f>IFERROR(INDEX(База!$B:$B,MATCH(CU30&amp;CV30&amp;CY$12,INDEX(База!$A:$A,0),0)),IFERROR(INDEX(База!$B:$B,MATCH(CU30&amp;CV30&amp;CY$12,База!$M:$M,0)),"-" ))</f>
        <v>44</v>
      </c>
      <c r="CY30" s="60">
        <f>IFERROR(INDEX(База!$L:$L,MATCH(CU30&amp;CV30&amp;CY$12,INDEX(База!$A:$A,0),0)),IFERROR(INDEX(База!$L:$L,MATCH(CU30&amp;CV30&amp;CY$12,База!$M:$M,0)),"-" ))</f>
        <v>44</v>
      </c>
      <c r="CZ30" s="60">
        <f>IFERROR(INDEX(База!$F:$F,MATCH(CU30&amp;CV30&amp;CY$12,INDEX(База!$A:$A,0),0)),IFERROR(INDEX(База!$F:$F,MATCH(CU30&amp;CV30&amp;CY$12,База!$M:$M,0)),"-" ))</f>
        <v>11</v>
      </c>
      <c r="DA30" s="60">
        <v>9</v>
      </c>
      <c r="DB30" s="60">
        <f t="shared" si="33"/>
        <v>2</v>
      </c>
      <c r="DC30" s="60">
        <v>0</v>
      </c>
      <c r="DD30" s="52">
        <f t="shared" si="34"/>
        <v>0.25</v>
      </c>
      <c r="DF30" s="31" t="s">
        <v>139</v>
      </c>
      <c r="DG30" s="48">
        <f t="shared" si="35"/>
        <v>46189</v>
      </c>
      <c r="DH30" s="60" t="str">
        <f t="shared" si="36"/>
        <v>ВТ</v>
      </c>
      <c r="DI30" s="60">
        <f>IFERROR(INDEX(База!$B:$B,MATCH(DF30&amp;DG30&amp;DJ$12,INDEX(База!$A:$A,0),0)),IFERROR(INDEX(База!$B:$B,MATCH(DF30&amp;DG30&amp;DJ$12,База!$M:$M,0)),"-" ))</f>
        <v>44</v>
      </c>
      <c r="DJ30" s="46">
        <f>IFERROR(INDEX(База!$L:$L,MATCH(DF30&amp;DG30&amp;DJ$12,INDEX(База!$A:$A,0),0)),IFERROR(INDEX(База!$L:$L,MATCH(DF30&amp;DG30&amp;DJ$12,База!$M:$M,0)),"-" ))</f>
        <v>44</v>
      </c>
      <c r="DK30" s="60">
        <f>IFERROR(INDEX(База!$F:$F,MATCH(DF30&amp;DG30&amp;DJ$12,INDEX(База!$A:$A,0),0)),IFERROR(INDEX(База!$F:$F,MATCH(DF30&amp;DG30&amp;DJ$12,База!$M:$M,0)),"-" ))</f>
        <v>35</v>
      </c>
      <c r="DL30" s="60">
        <v>33</v>
      </c>
      <c r="DM30" s="60">
        <f t="shared" si="37"/>
        <v>2</v>
      </c>
      <c r="DN30" s="60">
        <v>3</v>
      </c>
      <c r="DO30" s="52">
        <f t="shared" si="38"/>
        <v>0.79545454545454541</v>
      </c>
      <c r="DP30" s="7"/>
      <c r="DQ30" s="31" t="s">
        <v>84</v>
      </c>
      <c r="DR30" s="42">
        <v>46186</v>
      </c>
      <c r="DS30" s="41" t="str">
        <f t="shared" si="39"/>
        <v>СБ</v>
      </c>
      <c r="DT30" s="41">
        <f>IFERROR(INDEX(База!$B:$B,MATCH(DQ30&amp;DR30&amp;DU$12,INDEX(База!$A:$A,0),0)),IFERROR(INDEX(База!$B:$B,MATCH(DQ30&amp;DR30&amp;DU$12,База!$M:$M,0)),"-" ))</f>
        <v>46</v>
      </c>
      <c r="DU30" s="46">
        <f>IFERROR(INDEX(База!$L:$L,MATCH(DQ30&amp;DR30&amp;DU$12,INDEX(База!$A:$A,0),0)),IFERROR(INDEX(База!$L:$L,MATCH(DQ30&amp;DR30&amp;DU$12,База!$M:$M,0)),"-" ))</f>
        <v>44</v>
      </c>
      <c r="DV30" s="41">
        <f>IFERROR(INDEX(База!$F:$F,MATCH(DQ30&amp;DR30&amp;DU$12,INDEX(База!$A:$A,0),0)),IFERROR(INDEX(База!$F:$F,MATCH(DQ30&amp;DR30&amp;DU$12,База!$M:$M,0)),"-" ))</f>
        <v>28</v>
      </c>
      <c r="DW30" s="41">
        <v>28</v>
      </c>
      <c r="DX30" s="41">
        <f t="shared" si="40"/>
        <v>0</v>
      </c>
      <c r="DY30" s="41">
        <v>0</v>
      </c>
      <c r="DZ30" s="51">
        <f t="shared" si="41"/>
        <v>0.63636363636363635</v>
      </c>
      <c r="EA30" s="7"/>
      <c r="EB30" s="31" t="s">
        <v>85</v>
      </c>
      <c r="EC30" s="42">
        <f t="shared" si="42"/>
        <v>46186</v>
      </c>
      <c r="ED30" s="41" t="str">
        <f t="shared" si="43"/>
        <v>СБ</v>
      </c>
      <c r="EE30" s="41">
        <f>IFERROR(INDEX(База!$B:$B,MATCH(EB30&amp;EC30&amp;EF$12,INDEX(База!$A:$A,0),0)),IFERROR(INDEX(База!$B:$B,MATCH(EB30&amp;EC30&amp;EF$12,База!$M:$M,0)),"-" ))</f>
        <v>46</v>
      </c>
      <c r="EF30" s="46">
        <f>IFERROR(INDEX(База!$L:$L,MATCH(EB30&amp;EC30&amp;EF$12,INDEX(База!$A:$A,0),0)),IFERROR(INDEX(База!$L:$L,MATCH(EB30&amp;EC30&amp;EF$12,База!$M:$M,0)),"-" ))</f>
        <v>44</v>
      </c>
      <c r="EG30" s="41">
        <f>IFERROR(INDEX(База!$F:$F,MATCH(EB30&amp;EC30&amp;EF$12,INDEX(База!$A:$A,0),0)),IFERROR(INDEX(База!$F:$F,MATCH(EB30&amp;EC30&amp;EF$12,База!$M:$M,0)),"-" ))</f>
        <v>29</v>
      </c>
      <c r="EH30" s="41">
        <v>26</v>
      </c>
      <c r="EI30" s="41">
        <f t="shared" si="44"/>
        <v>3</v>
      </c>
      <c r="EJ30" s="41">
        <v>0</v>
      </c>
      <c r="EK30" s="51">
        <f t="shared" si="45"/>
        <v>0.65909090909090906</v>
      </c>
      <c r="EL30" s="119"/>
      <c r="EM30" s="85" t="s">
        <v>88</v>
      </c>
      <c r="EN30" s="48">
        <v>46180</v>
      </c>
      <c r="EO30" s="105" t="str">
        <f t="shared" si="46"/>
        <v>ВС</v>
      </c>
      <c r="EP30" s="105">
        <f>IFERROR(INDEX(База!$B:$B,MATCH(EM30&amp;EN30&amp;ET$14,INDEX(База!$A:$A,0),0)),IFERROR(INDEX(База!$B:$B,MATCH(EM30&amp;EN30&amp;ET$13,База!$M:$M,0)),"-" ))</f>
        <v>46</v>
      </c>
      <c r="EQ30" s="106" t="str">
        <f>IF(EP30&lt;=$D$7,IFERROR(VLOOKUP(ES30,#REF!,ER30+1,0),"-"),IF(EP30&lt;=$D$8,IFERROR(VLOOKUP(ES30,#REF!,ER30+1,0),"-"),IF(EP30&lt;=$D$9,IFERROR(VLOOKUP(ES30,#REF!,ER30+1,0),"-"),0)))</f>
        <v>-</v>
      </c>
      <c r="ER30" s="107">
        <f t="shared" si="47"/>
        <v>23</v>
      </c>
      <c r="ES30" s="107">
        <f t="shared" si="48"/>
        <v>12</v>
      </c>
      <c r="ET30" s="60">
        <f>IFERROR(INDEX(База!$L:$L,MATCH(EM30&amp;EN30&amp;ET$14,INDEX(База!$A:$A,0),0)),IFERROR(INDEX(База!$L:$L,MATCH(EM30&amp;EN30&amp;ET$13,База!$M:$M,0)),"-" ))</f>
        <v>42</v>
      </c>
      <c r="EU30" s="60">
        <f>IFERROR(INDEX(База!$L:$L,MATCH(FB30&amp;FC30&amp;EU$14,INDEX(База!$A:$A,0),0)),IFERROR(INDEX(База!$L:$L,MATCH(FB30&amp;FC30&amp;EU$13,База!$M:$M,0)),"-" ))</f>
        <v>42</v>
      </c>
      <c r="EV30" s="105">
        <f>IFERROR(INDEX(База!$F:$F,MATCH(EM30&amp;EN30&amp;ET$14,INDEX(База!$A:$A,0),0)),IFERROR(INDEX(База!$F:$F,MATCH(EM30&amp;EN30&amp;ET$13,База!$M:$M,0)),"-" ))</f>
        <v>18</v>
      </c>
      <c r="EW30" s="105">
        <v>18</v>
      </c>
      <c r="EX30" s="105">
        <f t="shared" si="49"/>
        <v>0</v>
      </c>
      <c r="EY30" s="105">
        <v>0</v>
      </c>
      <c r="EZ30" s="83">
        <f t="shared" si="50"/>
        <v>0.42857142857142855</v>
      </c>
      <c r="FB30" s="85" t="s">
        <v>89</v>
      </c>
      <c r="FC30" s="48">
        <v>46180</v>
      </c>
      <c r="FD30" s="105" t="str">
        <f t="shared" si="51"/>
        <v>ВС</v>
      </c>
      <c r="FE30" s="105">
        <f>IFERROR(INDEX(База!$B:$B,MATCH(FB30&amp;FC30&amp;EU$14,INDEX(База!$A:$A,0),0)),IFERROR(INDEX(База!$B:$B,MATCH(FB30&amp;FC30&amp;EU$13,База!$M:$M,0)),"-" ))</f>
        <v>46</v>
      </c>
      <c r="FF30" s="106"/>
      <c r="FG30" s="105">
        <f>IFERROR(INDEX(База!$F:$F,MATCH(FB30&amp;FC30&amp;EU$14,INDEX(База!$A:$A,0),0)),IFERROR(INDEX(База!$F:$F,MATCH(FB30&amp;FC30&amp;EU$13,База!$M:$M,0)),"-" ))</f>
        <v>9</v>
      </c>
      <c r="FH30" s="105">
        <v>7</v>
      </c>
      <c r="FI30" s="105">
        <f t="shared" si="52"/>
        <v>2</v>
      </c>
      <c r="FJ30" s="105">
        <v>3</v>
      </c>
      <c r="FK30" s="83">
        <f t="shared" si="53"/>
        <v>0.21428571428571427</v>
      </c>
      <c r="FL30" s="7"/>
      <c r="FM30" s="31" t="s">
        <v>140</v>
      </c>
      <c r="FN30" s="48">
        <v>46253</v>
      </c>
      <c r="FO30" s="108" t="str">
        <f t="shared" si="54"/>
        <v>СР</v>
      </c>
      <c r="FP30" s="105">
        <f>IFERROR(INDEX(База!$B:$B,MATCH(FM42&amp;FN30&amp;FQ$12,INDEX(База!$A:$A,0),0)),IFERROR(INDEX(База!$B:$B,MATCH(FM42&amp;FN30&amp;FQ$12,База!$M:$M,0)),"-" ))</f>
        <v>117</v>
      </c>
      <c r="FQ30" s="60">
        <f>IFERROR(INDEX(База!$L:$L,MATCH(FM42&amp;FN30&amp;FQ$12,INDEX(База!$A:$A,0),0)),IFERROR(INDEX(База!$L:$L,MATCH(FM42&amp;FN30&amp;FQ$12,База!$M:$M,0)),"-" ))</f>
        <v>116</v>
      </c>
      <c r="FR30" s="105">
        <f>IFERROR(INDEX(База!$F:$F,MATCH(FM42&amp;FN30&amp;FQ$12,INDEX(База!$A:$A,0),0)),IFERROR(INDEX(База!$F:$F,MATCH(FM42&amp;FN30&amp;FQ$12,База!$M:$M,0)),"-" ))</f>
        <v>0</v>
      </c>
      <c r="FS30" s="108">
        <v>0</v>
      </c>
      <c r="FT30" s="107">
        <f t="shared" si="55"/>
        <v>34</v>
      </c>
      <c r="FU30" s="107">
        <f t="shared" si="56"/>
        <v>85</v>
      </c>
      <c r="FV30" s="108">
        <f t="shared" si="57"/>
        <v>0</v>
      </c>
      <c r="FW30" s="108">
        <v>0</v>
      </c>
      <c r="FX30" s="109">
        <f t="shared" si="58"/>
        <v>0</v>
      </c>
      <c r="FY30" s="7"/>
      <c r="FZ30" s="31" t="s">
        <v>141</v>
      </c>
      <c r="GA30" s="48">
        <f t="shared" si="59"/>
        <v>46253</v>
      </c>
      <c r="GB30" s="108" t="str">
        <f t="shared" si="60"/>
        <v>СР</v>
      </c>
      <c r="GC30" s="105">
        <f>IFERROR(INDEX(База!$B:$B,MATCH(FZ30&amp;GA30&amp;GD$12,INDEX(База!$A:$A,0),0)),IFERROR(INDEX(База!$B:$B,MATCH(FZ30&amp;GA30&amp;GD$12,База!$M:$M,0)),"-" ))</f>
        <v>117</v>
      </c>
      <c r="GD30" s="60">
        <f>IFERROR(INDEX(База!$L:$L,MATCH(FZ30&amp;GA30&amp;GD$12,INDEX(База!$A:$A,0),0)),IFERROR(INDEX(База!$L:$L,MATCH(FZ30&amp;GA30&amp;GD$12,База!$M:$M,0)),"-" ))</f>
        <v>116</v>
      </c>
      <c r="GE30" s="105">
        <f>IFERROR(INDEX(База!$F:$F,MATCH(FZ30&amp;GA30&amp;GD$12,INDEX(База!$A:$A,0),0)),IFERROR(INDEX(База!$F:$F,MATCH(FZ30&amp;GA30&amp;GD$12,База!$M:$M,0)),"-" ))</f>
        <v>0</v>
      </c>
      <c r="GF30" s="108">
        <v>0</v>
      </c>
      <c r="GG30" s="108">
        <f t="shared" si="61"/>
        <v>0</v>
      </c>
      <c r="GH30" s="108">
        <v>0</v>
      </c>
      <c r="GI30" s="109">
        <f t="shared" si="62"/>
        <v>0</v>
      </c>
      <c r="GJ30" s="7"/>
      <c r="GK30" s="31" t="s">
        <v>128</v>
      </c>
      <c r="GL30" s="48">
        <v>46256</v>
      </c>
      <c r="GM30" s="38" t="str">
        <f t="shared" si="63"/>
        <v>СБ</v>
      </c>
      <c r="GN30" s="38">
        <f>IFERROR(INDEX(База!$B:$B,MATCH(GK30&amp;GL30&amp;GO$12,INDEX(База!$A:$A,0),0)),IFERROR(INDEX(База!$B:$B,MATCH(GK30&amp;GL30&amp;GO$12,База!$M:$M,0)),"-" ))</f>
        <v>42</v>
      </c>
      <c r="GO30" s="60">
        <f>IFERROR(INDEX(База!$L:$L,MATCH(GK30&amp;GL30&amp;GO$12,INDEX(База!$A:$A,0),0)),IFERROR(INDEX(База!$L:$L,MATCH(GK30&amp;GL30&amp;GO$12,База!$M:$M,0)),"-" ))</f>
        <v>42</v>
      </c>
      <c r="GP30" s="38">
        <f>IFERROR(INDEX(База!$F:$F,MATCH(GK30&amp;GL30&amp;GO$12,INDEX(База!$A:$A,0),0)),IFERROR(INDEX(База!$F:$F,MATCH(GK30&amp;GL30&amp;GO$12,База!$M:$M,0)),"-" ))</f>
        <v>2</v>
      </c>
      <c r="GQ30" s="38">
        <v>2</v>
      </c>
      <c r="GR30" s="38">
        <f t="shared" si="64"/>
        <v>0</v>
      </c>
      <c r="GS30" s="38">
        <v>0</v>
      </c>
      <c r="GT30" s="52">
        <f t="shared" si="65"/>
        <v>4.7619047619047616E-2</v>
      </c>
      <c r="GV30" s="31" t="s">
        <v>129</v>
      </c>
      <c r="GW30" s="48">
        <f t="shared" si="66"/>
        <v>46256</v>
      </c>
      <c r="GX30" s="38" t="str">
        <f t="shared" si="67"/>
        <v>СБ</v>
      </c>
      <c r="GY30" s="38">
        <f>IFERROR(INDEX(База!$B:$B,MATCH(GV30&amp;GW30&amp;GZ$12,INDEX(База!$A:$A,0),0)),IFERROR(INDEX(База!$B:$B,MATCH(GV30&amp;GW30&amp;GZ$12,База!$M:$M,0)),"-" ))</f>
        <v>45</v>
      </c>
      <c r="GZ30" s="60">
        <f>IFERROR(INDEX(База!$L:$L,MATCH(GV30&amp;GW30&amp;GZ$12,INDEX(База!$A:$A,0),0)),IFERROR(INDEX(База!$L:$L,MATCH(GV30&amp;GW30&amp;GZ$12,База!$M:$M,0)),"-" ))</f>
        <v>45</v>
      </c>
      <c r="HA30" s="38">
        <f>IFERROR(INDEX(База!$F:$F,MATCH(GV30&amp;GW30&amp;GZ$12,INDEX(База!$A:$A,0),0)),IFERROR(INDEX(База!$F:$F,MATCH(GV30&amp;GW30&amp;GZ$12,База!$M:$M,0)),"-" ))</f>
        <v>7</v>
      </c>
      <c r="HB30" s="38">
        <v>7</v>
      </c>
      <c r="HC30" s="38">
        <f t="shared" si="68"/>
        <v>0</v>
      </c>
      <c r="HD30" s="38">
        <v>0</v>
      </c>
      <c r="HE30" s="52">
        <f t="shared" si="69"/>
        <v>0.15555555555555556</v>
      </c>
      <c r="HF30" s="121"/>
      <c r="HG30" s="31" t="s">
        <v>130</v>
      </c>
      <c r="HH30" s="45">
        <v>46218</v>
      </c>
      <c r="HI30" s="38" t="str">
        <f t="shared" si="70"/>
        <v>СР</v>
      </c>
      <c r="HJ30" s="38">
        <f>IFERROR(INDEX(База!$B:$B,MATCH(HG30&amp;HH30&amp;HK$12,INDEX(База!$A:$A,0),0)),IFERROR(INDEX(База!$B:$B,MATCH(HG30&amp;HH30&amp;HK$12,База!$M:$M,0)),"-" ))</f>
        <v>34</v>
      </c>
      <c r="HK30" s="46">
        <f>IFERROR(INDEX(База!$L:$L,MATCH(HG30&amp;HH30&amp;HK$12,INDEX(База!$A:$A,0),0)),IFERROR(INDEX(База!$L:$L,MATCH(HG30&amp;HH30&amp;HK$12,База!$M:$M,0)),"-" ))</f>
        <v>34</v>
      </c>
      <c r="HL30" s="91" t="e">
        <f>IF(HO30="AN4-Y48/Y48",IF(OR(MONTH(HH30&gt;=10),MONTH(HH30)&lt;=3),(HLOOKUP($HH$10,#REF!,MATCH(HO30,#REF!,0)+1,0)/(80+VLOOKUP($HH$10,#REF!,MATCH(MONTH(HH30),#REF!,0)+4,0))),(HLOOKUP($HH$10,#REF!,MATCH(HO30,#REF!,0)+1,0)/(75+VLOOKUP($HH$10,#REF!,MATCH(MONTH(HH30),#REF!,0)+4,0)))),IF((HO30="AN6-Y42/Y42C"),IF(OR(MONTH(HH30&gt;=10),MONTH(HH30)&lt;=3),(HLOOKUP($HH$10,#REF!,MATCH(HO30,#REF!,0)+1,0)/(80+VLOOKUP($HH$10,#REF!,MATCH(MONTH(HH30),#REF!,0)+4,0))),(HLOOKUP($HH$10,#REF!,MATCH(HO30,#REF!,0)+1,0)/(75+VLOOKUP($HH$10,#REF!,MATCH(MONTH(HH30),#REF!,0)+4,0)))),HJ30))</f>
        <v>#REF!</v>
      </c>
      <c r="HM30" s="38">
        <f>IFERROR(INDEX(База!$F:$F,MATCH(HG30&amp;HH30&amp;HK$12,INDEX(База!$A:$A,0),0)),IFERROR(INDEX(База!$F:$F,MATCH(HG30&amp;HH30&amp;HK$12,База!$M:$M,0)),"-" ))</f>
        <v>2</v>
      </c>
      <c r="HN30" s="38">
        <v>2</v>
      </c>
      <c r="HO30" s="85" t="str">
        <f>IFERROR(INDEX(База!$K:$K,MATCH(HG30&amp;HH30&amp;HK$12,INDEX(База!$A:$A,0),0)),IFERROR(INDEX(База!$K:$K,MATCH(HG30&amp;HH30&amp;HK$12,База!$M:$M,0)),"-" ))</f>
        <v>AN6-Y42/Y42C</v>
      </c>
      <c r="HP30" s="38">
        <f t="shared" si="71"/>
        <v>0</v>
      </c>
      <c r="HQ30" s="38">
        <v>0</v>
      </c>
      <c r="HR30" s="52">
        <f t="shared" si="72"/>
        <v>5.8823529411764705E-2</v>
      </c>
      <c r="HS30" s="10"/>
      <c r="HT30" s="31" t="s">
        <v>131</v>
      </c>
      <c r="HU30" s="45">
        <v>46218</v>
      </c>
      <c r="HV30" s="38" t="str">
        <f t="shared" si="73"/>
        <v>СР</v>
      </c>
      <c r="HW30" s="38">
        <f>IFERROR(INDEX(База!$B:$B,MATCH(HT30&amp;HU30&amp;HX$12,INDEX(База!$A:$A,0),0)),IFERROR(INDEX(База!$B:$B,MATCH(HT30&amp;HU30&amp;HX$12,База!$M:$M,0)),"-" ))</f>
        <v>15</v>
      </c>
      <c r="HX30" s="46">
        <f>IFERROR(INDEX(База!$L:$L,MATCH(HT30&amp;HU30&amp;HX$12,INDEX(База!$A:$A,0),0)),IFERROR(INDEX(База!$L:$L,MATCH(HT30&amp;HU30&amp;HX$12,База!$M:$M,0)),"-" ))</f>
        <v>15</v>
      </c>
      <c r="HY30" s="91" t="e">
        <f>IF(HO30="AN4-Y48/Y48",IF(OR(MONTH(HU30&gt;=10),MONTH(HU30)&lt;=3),(HLOOKUP($HU$10,#REF!,MATCH(HO30,#REF!,0)+1,0)/(80+VLOOKUP($HU$10,#REF!,MATCH(MONTH(HU30),#REF!,0)+4,0))),(HLOOKUP($HU$10,#REF!,MATCH(HO30,#REF!,0)+1,0)/(75+VLOOKUP($HU$10,#REF!,MATCH(MONTH(HU30),#REF!,0)+4,0)))),IF((HO30="AN6-Y42/Y42C"),IF(OR(MONTH(HU30&gt;=10),MONTH(HU30)&lt;=3),(HLOOKUP($HU$10,#REF!,MATCH(HO30,#REF!,0)+1,0)/(80+VLOOKUP($HU$10,#REF!,MATCH(MONTH(HU30),#REF!,0)+4,0))),(HLOOKUP($HU$10,#REF!,MATCH(HO30,#REF!,0)+1,0)/(75+VLOOKUP($HU$10,#REF!,MATCH(MONTH(HU30),#REF!,0)+4,0)))),HW30))</f>
        <v>#REF!</v>
      </c>
      <c r="HZ30" s="38">
        <f>IFERROR(INDEX(База!$F:$F,MATCH(HT30&amp;HU30&amp;HX$12,INDEX(База!$A:$A,0),0)),IFERROR(INDEX(База!$F:$F,MATCH(HT30&amp;HU30&amp;HX$12,База!$M:$M,0)),"-" ))</f>
        <v>12</v>
      </c>
      <c r="IA30" s="38">
        <v>12</v>
      </c>
      <c r="IB30" s="38">
        <f t="shared" si="74"/>
        <v>0</v>
      </c>
      <c r="IC30" s="38">
        <v>0</v>
      </c>
      <c r="ID30" s="52">
        <f t="shared" si="75"/>
        <v>0.8</v>
      </c>
      <c r="IE30" s="7"/>
      <c r="IF30" s="31" t="s">
        <v>126</v>
      </c>
      <c r="IG30" s="48">
        <v>46247</v>
      </c>
      <c r="IH30" s="38" t="str">
        <f t="shared" si="76"/>
        <v>ЧТ</v>
      </c>
      <c r="II30" s="38" t="str">
        <f>IFERROR(INDEX(База!$B:$B,MATCH(IF30&amp;IG30&amp;IJ$12,INDEX(База!$A:$A,0),0)),IFERROR(INDEX(База!$B:$B,MATCH(IF30&amp;IG30&amp;IJ$12,База!$M:$M,0)),"-" ))</f>
        <v>-</v>
      </c>
      <c r="IJ30" s="46" t="str">
        <f>IFERROR(INDEX(База!$L:$L,MATCH(IF30&amp;IG30&amp;IJ$12,INDEX(База!$A:$A,0),0)),IFERROR(INDEX(База!$L:$L,MATCH(IF30&amp;IG30&amp;IJ$12,База!$M:$M,0)),"-" ))</f>
        <v>-</v>
      </c>
      <c r="IK30" s="91" t="str">
        <f>IF(IN30="AN4-Y48/Y48",IF(OR(MONTH(IG30&gt;=10),MONTH(IG30)&lt;=3),(HLOOKUP($IG$10,#REF!,MATCH(IN30,#REF!,0)+1,0)/(80+VLOOKUP($IG$10,#REF!,MATCH(MONTH(IG30),#REF!,0)+4,0))),(HLOOKUP($IG$10,#REF!,MATCH(IN30,#REF!,0)+1,0)/(75+VLOOKUP($IG$10,#REF!,MATCH(MONTH(IG30),#REF!,0)+4,0)))),IF((IN30="AN6-Y42/Y42C"),IF(OR(MONTH(IG30&gt;=10),MONTH(IG30)&lt;=3),(HLOOKUP($IG$10,#REF!,MATCH(IN30,#REF!,0)+1,0)/(80+VLOOKUP($IG$10,#REF!,MATCH(MONTH(IG30),#REF!,0)+4,0))),(HLOOKUP($IG$10,#REF!,MATCH(IN30,#REF!,0)+1,0)/(75+VLOOKUP($IG$10,#REF!,MATCH(MONTH(IG30),#REF!,0)+4,0)))),II30))</f>
        <v>-</v>
      </c>
      <c r="IL30" s="38" t="str">
        <f>IFERROR(INDEX(База!$F:$F,MATCH(IF30&amp;IG30&amp;IJ$12,INDEX(База!$A:$A,0),0)),IFERROR(INDEX(База!$F:$F,MATCH(IF30&amp;IG30&amp;IJ$12,База!$M:$M,0)),"-" ))</f>
        <v>-</v>
      </c>
      <c r="IM30" s="38" t="s">
        <v>154</v>
      </c>
      <c r="IN30" s="85" t="str">
        <f>IFERROR(INDEX(База!$K:$K,MATCH(IF30&amp;IG30&amp;IJ$12,INDEX(База!$A:$A,0),0)),IFERROR(INDEX(База!$K:$K,MATCH(IF30&amp;IG30&amp;IJ$12,База!$M:$M,0)),"-" ))</f>
        <v>-</v>
      </c>
      <c r="IO30" s="38" t="str">
        <f t="shared" si="77"/>
        <v/>
      </c>
      <c r="IP30" s="38" t="s">
        <v>155</v>
      </c>
      <c r="IQ30" s="52" t="str">
        <f t="shared" si="78"/>
        <v/>
      </c>
      <c r="IS30" s="31" t="s">
        <v>127</v>
      </c>
      <c r="IT30" s="48">
        <v>46247</v>
      </c>
      <c r="IU30" s="38" t="str">
        <f t="shared" si="79"/>
        <v>ЧТ</v>
      </c>
      <c r="IV30" s="38" t="str">
        <f>IFERROR(INDEX(База!$B:$B,MATCH(IS30&amp;IT30&amp;IW$12,INDEX(База!$A:$A,0),0)),IFERROR(INDEX(База!$B:$B,MATCH(IS30&amp;IT30&amp;IW$12,База!$M:$M,0)),"-" ))</f>
        <v>-</v>
      </c>
      <c r="IW30" s="46" t="str">
        <f>IFERROR(INDEX(База!$L:$L,MATCH(IS30&amp;IT30&amp;IW$12,INDEX(База!$A:$A,0),0)),IFERROR(INDEX(База!$L:$L,MATCH(IS30&amp;IT30&amp;IW$12,База!$M:$M,0)),"-" ))</f>
        <v>-</v>
      </c>
      <c r="IX30" s="91" t="str">
        <f>IF(IN30="AN4-Y48/Y48",IF(OR(MONTH(IT30&gt;=10),MONTH(IT30)&lt;=3),(HLOOKUP($IT$10,#REF!,MATCH(IN30,#REF!,0)+1,0)/(80+VLOOKUP($IT$10,#REF!,MATCH(MONTH(IT30),#REF!,0)+4,0))),(HLOOKUP($IT$10,#REF!,MATCH(IN30,#REF!,0)+1,0)/(75+VLOOKUP($IT$10,#REF!,MATCH(MONTH(IT30),#REF!,0)+4,0)))),IF((IN30="AN6-Y42/Y42C"),IF(OR(MONTH(IT30&gt;=10),MONTH(IT30)&lt;=3),(HLOOKUP($IT$10,#REF!,MATCH(IN30,#REF!,0)+1,0)/(80+VLOOKUP($IT$10,#REF!,MATCH(MONTH(IT30),#REF!,0)+4,0))),(HLOOKUP($IT$10,#REF!,MATCH(IN30,#REF!,0)+1,0)/(75+VLOOKUP($IT$10,#REF!,MATCH(MONTH(IT30),#REF!,0)+4,0)))),IV30))</f>
        <v>-</v>
      </c>
      <c r="IY30" s="38" t="str">
        <f>IFERROR(INDEX(База!$F:$F,MATCH(IS30&amp;IT30&amp;IW$12,INDEX(База!$A:$A,0),0)),IFERROR(INDEX(База!$F:$F,MATCH(IS30&amp;IT30&amp;IW$12,База!$M:$M,0)),"-" ))</f>
        <v>-</v>
      </c>
      <c r="IZ30" s="38" t="s">
        <v>154</v>
      </c>
      <c r="JA30" s="38" t="str">
        <f t="shared" si="80"/>
        <v/>
      </c>
      <c r="JB30" s="38" t="s">
        <v>155</v>
      </c>
      <c r="JC30" s="52" t="str">
        <f t="shared" si="81"/>
        <v/>
      </c>
      <c r="JD30" s="7"/>
      <c r="JE30" s="31" t="s">
        <v>132</v>
      </c>
      <c r="JF30" s="48">
        <v>46207</v>
      </c>
      <c r="JG30" s="38" t="str">
        <f t="shared" si="82"/>
        <v>СБ</v>
      </c>
      <c r="JH30" s="46">
        <f>IFERROR(INDEX(База!$L:$L,MATCH(JE30&amp;JF30&amp;JH$12,INDEX(База!$A:$A,0),0)),IFERROR(INDEX(База!$L:$L,MATCH(JE30&amp;JF30&amp;JH$12,База!$M:$M,0)),"-" ))+JL30</f>
        <v>120</v>
      </c>
      <c r="JI30" s="38">
        <f>IFERROR(INDEX(База!$B:$B,MATCH(JE30&amp;JF30&amp;JH$12,INDEX(База!$A:$A,0),0)),IFERROR(INDEX(База!$B:$B,MATCH(JE30&amp;JF30&amp;JH$12,База!$M:$M,0)),"-" ))</f>
        <v>120</v>
      </c>
      <c r="JJ30" s="38">
        <f>IFERROR(INDEX(База!$F:$F,MATCH(JE30&amp;JF30&amp;JH$12,INDEX(База!$A:$A,0),0)),IFERROR(INDEX(База!$F:$F,MATCH(JE30&amp;JF30&amp;JH$12,База!$M:$M,0)),"-" ))</f>
        <v>3</v>
      </c>
      <c r="JK30" s="38">
        <v>3</v>
      </c>
      <c r="JL30" s="38">
        <f>IFERROR(INDEX(База!$H:$H,MATCH(JE30&amp;JF30&amp;JH$12,INDEX(База!$A:$A,0),0)),IFERROR(INDEX(База!$H:$H,MATCH(JE30&amp;JF30&amp;JH$12,База!$M:$M,0)),"-" ))</f>
        <v>10</v>
      </c>
      <c r="JM30" s="38">
        <f t="shared" si="83"/>
        <v>13</v>
      </c>
      <c r="JN30" s="38">
        <f t="shared" si="84"/>
        <v>0</v>
      </c>
      <c r="JO30" s="38">
        <v>0</v>
      </c>
      <c r="JP30" s="52">
        <f t="shared" si="85"/>
        <v>0.10833333333333334</v>
      </c>
      <c r="JR30" s="31" t="s">
        <v>133</v>
      </c>
      <c r="JS30" s="48">
        <v>46207</v>
      </c>
      <c r="JT30" s="38" t="str">
        <f t="shared" si="86"/>
        <v>СБ</v>
      </c>
      <c r="JU30" s="38">
        <f>IFERROR(INDEX(База!$L:$L,MATCH(JR30&amp;JS30&amp;JU$12,INDEX(База!$A:$A,0),0)),IFERROR(INDEX(База!$L:$L,MATCH(JR30&amp;JS30&amp;JU$12,База!$M:$M,0)),"-" ))+JY30</f>
        <v>120</v>
      </c>
      <c r="JV30" s="38">
        <f>IFERROR(INDEX(База!$B:$B,MATCH(JR30&amp;JS30&amp;JU$12,INDEX(База!$A:$A,0),0)),IFERROR(INDEX(База!$B:$B,MATCH(JR30&amp;JS30&amp;JU$12,База!$M:$M,0)),"-" ))</f>
        <v>120</v>
      </c>
      <c r="JW30" s="38">
        <f>IFERROR(INDEX(База!$F:$F,MATCH(JR30&amp;JS30&amp;JU$12,INDEX(База!$A:$A,0),0)),IFERROR(INDEX(База!$F:$F,MATCH(JR30&amp;JS30&amp;JU$12,База!$M:$M,0)),"-" ))</f>
        <v>5</v>
      </c>
      <c r="JX30" s="38">
        <v>5</v>
      </c>
      <c r="JY30" s="38">
        <f>IFERROR(INDEX(База!$H:$H,MATCH(JR30&amp;JS30&amp;JU$12,INDEX(База!$A:$A,0),0)),IFERROR(INDEX(База!$H:$H,MATCH(JR30&amp;JS30&amp;JU$12,База!$M:$M,0)),"-" ))</f>
        <v>30</v>
      </c>
      <c r="JZ30" s="38">
        <f t="shared" si="87"/>
        <v>35</v>
      </c>
      <c r="KA30" s="38">
        <f t="shared" si="88"/>
        <v>0</v>
      </c>
      <c r="KB30" s="38">
        <v>0</v>
      </c>
      <c r="KC30" s="52">
        <f t="shared" si="89"/>
        <v>0.29166666666666669</v>
      </c>
      <c r="KD30" s="7"/>
      <c r="KE30" s="31" t="s">
        <v>136</v>
      </c>
      <c r="KF30" s="48">
        <v>46256</v>
      </c>
      <c r="KG30" s="38" t="str">
        <f t="shared" si="90"/>
        <v>СБ</v>
      </c>
      <c r="KH30" s="38">
        <f>IFERROR(INDEX(База!$B:$B,MATCH(KE30&amp;KF30&amp;KI$12,INDEX(База!$A:$A,0),0)),IFERROR(INDEX(База!$B:$B,MATCH(KE30&amp;KF30&amp;KI$12,База!$M:$M,0)),"-" ))</f>
        <v>33</v>
      </c>
      <c r="KI30" s="60">
        <f>IFERROR(INDEX(База!$L:$L,MATCH(KE30&amp;KF30&amp;KI$12,INDEX(База!$A:$A,0),0)),IFERROR(INDEX(База!$L:$L,MATCH(KE30&amp;KF30&amp;KI$12,База!$M:$M,0)),"-" ))</f>
        <v>33</v>
      </c>
      <c r="KJ30" s="91" t="e">
        <f>IF(KK30="AN4-Y48/Y48",IF(OR(MONTH(KF30&gt;=10),MONTH(KF30)&lt;=3),(HLOOKUP($KF$10,#REF!,MATCH(KK30,#REF!,0)+1,0)/(80+VLOOKUP($KF$10,#REF!,MATCH(MONTH(KF30),#REF!,0)+4,0))),(HLOOKUP($KF$10,#REF!,MATCH(KK30,#REF!,0)+1,0)/(75+VLOOKUP($KF$10,#REF!,MATCH(MONTH(KF30),#REF!,0)+4,0)))),IF((KK30="AN6-Y42/Y42C"),IF(OR(MONTH(KF30&gt;=10),MONTH(KF30)&lt;=3),(HLOOKUP($KF$10,#REF!,MATCH(KK30,#REF!,0)+1,0)/(80+VLOOKUP($KF$10,#REF!,MATCH(MONTH(KF30),#REF!,0)+4,0))),(HLOOKUP($KF$10,#REF!,MATCH(KK30,#REF!,0)+1,0)/(75+VLOOKUP($KF$10,#REF!,MATCH(MONTH(KF30),#REF!,0)+4,0)))),IF((KK30="AT5-Y46/Y46C"),IF(OR(MONTH(KF30&gt;=10),MONTH(KF30)&lt;=3),(HLOOKUP($KF$10,#REF!,MATCH(KK30,#REF!,0)+1,0)/(80+VLOOKUP($KF$10,#REF!,MATCH(MONTH(KF30),#REF!,0)+4,0))),(HLOOKUP($KF$10,#REF!,MATCH(KK30,#REF!,0)+1,0)/(75+VLOOKUP($KF$10,#REF!,MATCH(MONTH(KF30),#REF!,0)+4,0)))),0)))</f>
        <v>#REF!</v>
      </c>
      <c r="KK30" s="100" t="str">
        <f>IFERROR(INDEX(База!$K:$K,MATCH(KE30&amp;KF30&amp;KI$12,INDEX(База!$A:$A,0),0)),IFERROR(INDEX(База!$K:$K,MATCH(KE30&amp;KF30&amp;KI$12,База!$M:$M,0)),"-" ))</f>
        <v>AT5-Y46/Y46C</v>
      </c>
      <c r="KL30" s="38">
        <f>IFERROR(INDEX(База!$F:$F,MATCH(KE30&amp;KF30&amp;KI$12,INDEX(База!$A:$A,0),0)),IFERROR(INDEX(База!$F:$F,MATCH(KE30&amp;KF30&amp;KI$12,База!$M:$M,0)),"-" ))</f>
        <v>5</v>
      </c>
      <c r="KM30" s="38">
        <v>5</v>
      </c>
      <c r="KN30" s="38">
        <f t="shared" si="91"/>
        <v>0</v>
      </c>
      <c r="KO30" s="38">
        <v>0</v>
      </c>
      <c r="KP30" s="52">
        <f t="shared" si="92"/>
        <v>0.15151515151515152</v>
      </c>
      <c r="KQ30" s="10"/>
      <c r="KR30" s="31" t="s">
        <v>137</v>
      </c>
      <c r="KS30" s="48">
        <v>46256</v>
      </c>
      <c r="KT30" s="38" t="str">
        <f t="shared" si="93"/>
        <v>СБ</v>
      </c>
      <c r="KU30" s="38">
        <f>IFERROR(INDEX(База!$B:$B,MATCH(KR30&amp;KS30&amp;KV$12,INDEX(База!$A:$A,0),0)),IFERROR(INDEX(База!$B:$B,MATCH(KR30&amp;KS30&amp;KV$12,База!$M:$M,0)),"-" ))</f>
        <v>37</v>
      </c>
      <c r="KV30" s="60">
        <f>IFERROR(INDEX(База!$L:$L,MATCH(KR30&amp;KS30&amp;KV$12,INDEX(База!$A:$A,0),0)),IFERROR(INDEX(База!$L:$L,MATCH(KR30&amp;KS30&amp;KV$12,База!$M:$M,0)),"-" ))</f>
        <v>37</v>
      </c>
      <c r="KW30" s="91" t="e">
        <f>IF(KK30="AN4-Y48/Y48",IF(OR(MONTH(KS30&gt;=10),MONTH(KS30)&lt;=3),(HLOOKUP($KS$10,#REF!,MATCH(KK30,#REF!,0)+1,0)/(80+VLOOKUP($KS$10,#REF!,MATCH(MONTH(KS30),#REF!,0)+4,0))),(HLOOKUP($KS$10,#REF!,MATCH(KK30,#REF!,0)+1,0)/(75+VLOOKUP($KS$10,#REF!,MATCH(MONTH(KS30),#REF!,0)+4,0)))),IF((KK30="AN6-Y42/Y42C"),IF(OR(MONTH(KS30&gt;=10),MONTH(KS30)&lt;=3),(HLOOKUP($KS$10,#REF!,MATCH(KK30,#REF!,0)+1,0)/(80+VLOOKUP($KS$10,#REF!,MATCH(MONTH(KS30),#REF!,0)+4,0))),(HLOOKUP($KS$10,#REF!,MATCH(KK30,#REF!,0)+1,0)/(75+VLOOKUP($KS$10,#REF!,MATCH(MONTH(KS30),#REF!,0)+4,0)))),IF((KK30="AT5-Y46/Y46C"),IF(OR(MONTH(KS30&gt;=10),MONTH(KS30)&lt;=3),(HLOOKUP($KS$10,#REF!,MATCH(KK30,#REF!,0)+1,0)/(80+VLOOKUP($KS$10,#REF!,MATCH(MONTH(KS30),#REF!,0)+4,0))),(HLOOKUP($KS$10,#REF!,MATCH(KK30,#REF!,0)+1,0)/(75+VLOOKUP($KS$10,#REF!,MATCH(MONTH(KS30),#REF!,0)+4,0)))),0)))</f>
        <v>#REF!</v>
      </c>
      <c r="KX30" s="38">
        <f>IFERROR(INDEX(База!$F:$F,MATCH(KR30&amp;KS30&amp;KV$12,INDEX(База!$A:$A,0),0)),IFERROR(INDEX(База!$F:$F,MATCH(KR30&amp;KS30&amp;KV$12,База!$M:$M,0)),"-" ))</f>
        <v>4</v>
      </c>
      <c r="KY30" s="38">
        <v>4</v>
      </c>
      <c r="KZ30" s="38">
        <f t="shared" si="94"/>
        <v>0</v>
      </c>
      <c r="LA30" s="38">
        <v>0</v>
      </c>
      <c r="LB30" s="52">
        <f t="shared" si="95"/>
        <v>0.10810810810810811</v>
      </c>
      <c r="LC30" s="119"/>
      <c r="LD30" s="31" t="s">
        <v>142</v>
      </c>
      <c r="LE30" s="43">
        <v>46174</v>
      </c>
      <c r="LF30" s="44" t="str">
        <f t="shared" si="96"/>
        <v>ПН</v>
      </c>
      <c r="LG30" s="44">
        <f>IFERROR(INDEX(База!$B:$B,MATCH(LD30&amp;LE30&amp;LJ$12,INDEX(База!$A:$A,0),0)),IFERROR(INDEX(База!$B:$B,MATCH(LD30&amp;LE30&amp;LJ$12,База!$M:$M,0)),"-" ))</f>
        <v>46</v>
      </c>
      <c r="LH30" s="33">
        <f t="shared" si="97"/>
        <v>23</v>
      </c>
      <c r="LI30" s="33">
        <f t="shared" si="98"/>
        <v>6</v>
      </c>
      <c r="LJ30" s="44">
        <f>IFERROR(INDEX(База!$L:$L,MATCH(LD30&amp;LE30&amp;LJ$12,INDEX(База!$A:$A,0),0)),IFERROR(INDEX(База!$L:$L,MATCH(LD30&amp;LE30&amp;LJ$12,База!$M:$M,0)),"-" ))</f>
        <v>45</v>
      </c>
      <c r="LK30" s="79" t="str">
        <f>IF(LG30&lt;=$D$7,IFERROR(VLOOKUP(LI30,#REF!,LH30+1,0),"-"),IF(LG30&lt;=$D$8,IFERROR(VLOOKUP(LI30,#REF!,LH30+1,0),"-"),IF(LG30&lt;=$D$9,IFERROR(VLOOKUP(LI30,#REF!,LH30+1,0),"-"),0)))</f>
        <v>-</v>
      </c>
      <c r="LL30" s="44">
        <f>IFERROR(INDEX(База!$F:$F,MATCH(LD30&amp;LE30&amp;LJ$12,INDEX(База!$A:$A,0),0)),IFERROR(INDEX(База!$F:$F,MATCH(LD30&amp;LE30&amp;LJ$12,База!$M:$M,0)),"-" ))</f>
        <v>18</v>
      </c>
      <c r="LM30" s="44">
        <v>12</v>
      </c>
      <c r="LN30" s="44">
        <f t="shared" si="99"/>
        <v>6</v>
      </c>
      <c r="LO30" s="44">
        <v>2</v>
      </c>
      <c r="LP30" s="62">
        <f t="shared" si="100"/>
        <v>0.4</v>
      </c>
      <c r="LR30" s="31" t="s">
        <v>143</v>
      </c>
      <c r="LS30" s="43">
        <v>46174</v>
      </c>
      <c r="LT30" s="46" t="str">
        <f t="shared" si="101"/>
        <v>ПН</v>
      </c>
      <c r="LU30" s="46">
        <f>IFERROR(INDEX(База!$B:$B,MATCH(LR30&amp;LS30&amp;LV$12,INDEX(База!$A:$A,0),0)),IFERROR(INDEX(База!$B:$B,MATCH(LR30&amp;LS30&amp;LV$12,База!$M:$M,0)),"-" ))</f>
        <v>46</v>
      </c>
      <c r="LV30" s="46">
        <f>IFERROR(INDEX(База!$L:$L,MATCH(LR30&amp;LS30&amp;LV$12,INDEX(База!$A:$A,0),0)),IFERROR(INDEX(База!$L:$L,MATCH(LR30&amp;LS30&amp;LV$12,База!$M:$M,0)),"-" ))</f>
        <v>45</v>
      </c>
      <c r="LW30" s="46" t="str">
        <f>IF(LU30&lt;=$D$7,IFERROR(VLOOKUP(LI30,#REF!,LH30+1,0),"-"),IF(LU30&lt;=$D$8,IFERROR(VLOOKUP(LI30,#REF!,LH30+1,0),"-"),IF(LU30&lt;=$D$9,IFERROR(VLOOKUP(LI30,#REF!,LH30+1,0),"-"),0)))</f>
        <v>-</v>
      </c>
      <c r="LX30" s="46">
        <f>IFERROR(INDEX(База!$F:$F,MATCH(LR30&amp;LS30&amp;LV$12,INDEX(База!$A:$A,0),0)),IFERROR(INDEX(База!$F:$F,MATCH(LR30&amp;LS30&amp;LV$12,База!$M:$M,0)),"-" ))</f>
        <v>11</v>
      </c>
      <c r="LY30" s="46">
        <v>10</v>
      </c>
      <c r="LZ30" s="46">
        <f t="shared" si="102"/>
        <v>1</v>
      </c>
      <c r="MA30" s="46">
        <v>5</v>
      </c>
      <c r="MB30" s="62">
        <f t="shared" si="103"/>
        <v>0.24444444444444444</v>
      </c>
      <c r="MD30" s="11"/>
      <c r="MY30" s="7"/>
      <c r="MZ30" s="7"/>
      <c r="NA30" s="7"/>
      <c r="NB30" s="7"/>
      <c r="NC30" s="7"/>
      <c r="ND30" s="7"/>
      <c r="NE30" s="7"/>
      <c r="NF30" s="7"/>
      <c r="NG30" s="7"/>
      <c r="NH30" s="7"/>
      <c r="NI30" s="7"/>
      <c r="NJ30" s="7"/>
      <c r="NK30" s="7"/>
      <c r="NL30" s="7"/>
      <c r="NM30" s="7"/>
      <c r="NN30" s="7"/>
      <c r="NO30" s="7"/>
      <c r="NP30" s="7"/>
      <c r="NQ30" s="7"/>
      <c r="NR30" s="7"/>
      <c r="NS30" s="7"/>
      <c r="NT30" s="7"/>
      <c r="NU30" s="11"/>
      <c r="NV30" s="31" t="s">
        <v>124</v>
      </c>
      <c r="NW30" s="37">
        <v>46260</v>
      </c>
      <c r="NX30" s="38" t="str">
        <f t="shared" si="113"/>
        <v>СР</v>
      </c>
      <c r="NY30" s="38">
        <f>IFERROR(INDEX(База!$B:$B,MATCH(NV30&amp;NW30&amp;NZ$12,INDEX(База!$A:$A,0),0)),IFERROR(INDEX(База!$B:$B,MATCH(NV30&amp;NW30&amp;NZ$12,База!$M:$M,0)),"-" ))</f>
        <v>35</v>
      </c>
      <c r="NZ30" s="41">
        <f>IFERROR(INDEX(База!$L:$L,MATCH(NV30&amp;NW30&amp;NZ$12,INDEX(База!$A:$A,0),0)),IFERROR(INDEX(База!$L:$L,MATCH(NV30&amp;NW30&amp;NZ$12,База!$M:$M,0)),"-" ))</f>
        <v>35</v>
      </c>
      <c r="OA30" s="38">
        <f>IFERROR(IF(OB30="AN4-Y48/Y48",IF(OR(MONTH(NW30&gt;=10),MONTH(NW30)&lt;=3),(HLOOKUP($NW$10,#REF!,MATCH(OB30,#REF!,0)+1,0)/(80+VLOOKUP($NW$10,#REF!,MATCH(MONTH(NW30),#REF!,0)+4,0))),(HLOOKUP($NW$10,#REF!,MATCH(OB30,#REF!,0)+1,0)/(75+VLOOKUP($NW$10,#REF!,MATCH(MONTH(NW30),#REF!,0)+4,0)))),IF((OB30="AN6-Y42/Y42C"),IF(OR(MONTH(NW30&gt;=10),MONTH(NW30)&lt;=3),(HLOOKUP($NW$10,#REF!,MATCH(OB30,#REF!,0)+1,0)/(80+VLOOKUP($NW$10,#REF!,MATCH(MONTH(NW30),#REF!,0)+4,0))),(HLOOKUP($NW$10,#REF!,MATCH(OB30,#REF!,0)+1,0)/(75+VLOOKUP($NW$10,#REF!,MATCH(MONTH(NW30),#REF!,0)+4,0)))),IF((OB30="AT5-Y46/Y46C"),IF(OR(MONTH(NW30&gt;=10),MONTH(NW30)&lt;=3),(HLOOKUP($NW$10,#REF!,MATCH(OB30,#REF!,0)+1,0)/(80+VLOOKUP($NW$10,#REF!,MATCH(MONTH(NW30),#REF!,0)+4,0))),(HLOOKUP($NW$10,#REF!,MATCH(OB30,#REF!,0)+1,0)/(75+VLOOKUP($NW$10,#REF!,MATCH(MONTH(NW30),#REF!,0)+4,0)))),0))),NY30)</f>
        <v>35</v>
      </c>
      <c r="OB30" s="85" t="str">
        <f>IFERROR(INDEX(База!$K:$K,MATCH(NV30&amp;NW30&amp;NZ$12,INDEX(База!$A:$A,0),0)),IFERROR(INDEX(База!$K:$K,MATCH(NV30&amp;NW30&amp;NZ$12,База!$M:$M,0)),"-" ))</f>
        <v>AT5-Y46/Y46C</v>
      </c>
      <c r="OC30" s="38">
        <f>IFERROR(INDEX(База!$F:$F,MATCH(NV30&amp;NW30&amp;NZ$12,INDEX(База!$A:$A,0),0)),IFERROR(INDEX(База!$F:$F,MATCH(NV30&amp;NW30&amp;NZ$12,База!$M:$M,0)),"-" ))</f>
        <v>26</v>
      </c>
      <c r="OD30" s="38">
        <v>26</v>
      </c>
      <c r="OE30" s="38">
        <f t="shared" si="114"/>
        <v>0</v>
      </c>
      <c r="OF30" s="38">
        <v>6</v>
      </c>
      <c r="OG30" s="52">
        <f t="shared" si="115"/>
        <v>0.74285714285714288</v>
      </c>
      <c r="OH30" s="11"/>
      <c r="OI30" s="31" t="s">
        <v>125</v>
      </c>
      <c r="OJ30" s="37">
        <f t="shared" si="116"/>
        <v>46260</v>
      </c>
      <c r="OK30" s="38" t="str">
        <f t="shared" si="117"/>
        <v>СР</v>
      </c>
      <c r="OL30" s="38">
        <f>IFERROR(INDEX(База!$B:$B,MATCH(OI30&amp;OJ30&amp;OM$12,INDEX(База!$A:$A,0),0)),IFERROR(INDEX(База!$B:$B,MATCH(OI30&amp;OJ30&amp;OM$12,База!$M:$M,0)),"-" ))</f>
        <v>35</v>
      </c>
      <c r="OM30" s="41">
        <f>IFERROR(INDEX(База!$L:$L,MATCH(OI30&amp;OJ30&amp;OM$12,INDEX(База!$A:$A,0),0)),IFERROR(INDEX(База!$L:$L,MATCH(OI30&amp;OJ30&amp;OM$12,База!$M:$M,0)),"-" ))</f>
        <v>35</v>
      </c>
      <c r="ON30" s="38">
        <f>IFERROR(IF(OB30="AN4-Y48/Y48",IF(OR(MONTH(OJ30&gt;=10),MONTH(OJ30)&lt;=3),(HLOOKUP($OJ$10,#REF!,MATCH(OB30,#REF!,0)+1,0)/(80+VLOOKUP($OJ$10,#REF!,MATCH(MONTH(OJ30),#REF!,0)+4,0))),(HLOOKUP($OJ$10,#REF!,MATCH(OB30,#REF!,0)+1,0)/(75+VLOOKUP($OJ$10,#REF!,MATCH(MONTH(OJ30),#REF!,0)+4,0)))),IF((OB30="AN6-Y42/Y42C"),IF(OR(MONTH(OJ30&gt;=10),MONTH(OJ30)&lt;=3),(HLOOKUP($OJ$10,#REF!,MATCH(OB30,#REF!,0)+1,0)/(80+VLOOKUP($OJ$10,#REF!,MATCH(MONTH(OJ30),#REF!,0)+4,0))),(HLOOKUP($OJ$10,#REF!,MATCH(OB30,#REF!,0)+1,0)/(75+VLOOKUP($OJ$10,#REF!,MATCH(MONTH(OJ30),#REF!,0)+4,0)))),IF((OB30="AT5-Y46/Y46C"),IF(OR(MONTH(OJ30&gt;=10),MONTH(OJ30)&lt;=3),(HLOOKUP($OJ$10,#REF!,MATCH(OB30,#REF!,0)+1,0)/(80+VLOOKUP($OJ$10,#REF!,MATCH(MONTH(OJ30),#REF!,0)+4,0))),(HLOOKUP($OJ$10,#REF!,MATCH(OB30,#REF!,0)+1,0)/(75+VLOOKUP($OJ$10,#REF!,MATCH(MONTH(OJ30),#REF!,0)+4,0)))),0))),OL30)</f>
        <v>35</v>
      </c>
      <c r="OO30" s="38">
        <f>IFERROR(INDEX(База!$F:$F,MATCH(OI30&amp;OJ30&amp;OM$12,INDEX(База!$A:$A,0),0)),IFERROR(INDEX(База!$F:$F,MATCH(OI30&amp;OJ30&amp;OM$12,База!$M:$M,0)),"-" ))</f>
        <v>5</v>
      </c>
      <c r="OP30" s="38">
        <v>5</v>
      </c>
      <c r="OQ30" s="38">
        <f t="shared" si="118"/>
        <v>0</v>
      </c>
      <c r="OR30" s="38">
        <v>0</v>
      </c>
      <c r="OS30" s="52">
        <f t="shared" si="119"/>
        <v>0.14285714285714285</v>
      </c>
      <c r="OU30" s="31" t="s">
        <v>309</v>
      </c>
      <c r="OV30" s="43">
        <v>46275</v>
      </c>
      <c r="OW30" s="46" t="str">
        <f t="shared" si="127"/>
        <v>ЧТ</v>
      </c>
      <c r="OX30" s="46">
        <f>IFERROR(INDEX(База!$B:$B,MATCH(OU30&amp;OV30&amp;OY$12,INDEX(База!$A:$A,0),0)),IFERROR(INDEX(База!$B:$B,MATCH(OU30&amp;OV30&amp;OY$12,База!$M:$M,0)),"-" ))</f>
        <v>36</v>
      </c>
      <c r="OY30" s="46">
        <f>IFERROR(INDEX(База!$L:$L,MATCH(OU30&amp;OV30&amp;OY$12,INDEX(База!$A:$A,0),0)),IFERROR(INDEX(База!$L:$L,MATCH(OU30&amp;OV30&amp;OY$12,База!$M:$M,0)),"-" ))</f>
        <v>36</v>
      </c>
      <c r="OZ30" s="46">
        <f>IFERROR(INDEX(База!$F:$F,MATCH(OU30&amp;OV30&amp;OY$12,INDEX(База!$A:$A,0),0)),IFERROR(INDEX(База!$F:$F,MATCH(OU30&amp;OV30&amp;OY$12,База!$M:$M,0)),"-" ))</f>
        <v>6</v>
      </c>
      <c r="PA30" s="46">
        <v>6</v>
      </c>
      <c r="PB30" s="46">
        <f t="shared" si="128"/>
        <v>0</v>
      </c>
      <c r="PC30" s="46">
        <v>0</v>
      </c>
      <c r="PD30" s="62">
        <f t="shared" si="129"/>
        <v>0.16666666666666666</v>
      </c>
      <c r="PE30" s="7"/>
      <c r="PF30" s="31" t="s">
        <v>312</v>
      </c>
      <c r="PG30" s="43">
        <v>46275</v>
      </c>
      <c r="PH30" s="46" t="str">
        <f t="shared" si="130"/>
        <v>ЧТ</v>
      </c>
      <c r="PI30" s="46">
        <f>IFERROR(INDEX(База!$B:$B,MATCH(PF30&amp;PG30&amp;PJ$12,INDEX(База!$A:$A,0),0)),IFERROR(INDEX(База!$B:$B,MATCH(PF30&amp;PG30&amp;PJ$12,База!$M:$M,0)),"-" ))</f>
        <v>38</v>
      </c>
      <c r="PJ30" s="46">
        <f>IFERROR(INDEX(База!$L:$L,MATCH(PF30&amp;PG30&amp;PJ$12,INDEX(База!$A:$A,0),0)),IFERROR(INDEX(База!$L:$L,MATCH(PF30&amp;PG30&amp;PJ$12,База!$M:$M,0)),"-" ))</f>
        <v>38</v>
      </c>
      <c r="PK30" s="46">
        <f>IFERROR(INDEX(База!$F:$F,MATCH(PF30&amp;PG30&amp;PJ$12,INDEX(База!$A:$A,0),0)),IFERROR(INDEX(База!$F:$F,MATCH(PF30&amp;PG30&amp;PJ$12,База!$M:$M,0)),"-" ))</f>
        <v>4</v>
      </c>
      <c r="PL30" s="46">
        <v>4</v>
      </c>
      <c r="PM30" s="46">
        <f t="shared" si="131"/>
        <v>0</v>
      </c>
      <c r="PN30" s="46">
        <v>0</v>
      </c>
      <c r="PO30" s="62">
        <f t="shared" si="132"/>
        <v>0.10526315789473684</v>
      </c>
      <c r="PQ30" s="31" t="s">
        <v>329</v>
      </c>
      <c r="PR30" s="43">
        <v>46254</v>
      </c>
      <c r="PS30" s="46" t="str">
        <f t="shared" si="120"/>
        <v>ЧТ</v>
      </c>
      <c r="PT30" s="46">
        <f>IFERROR(INDEX(База!$B:$B,MATCH(PQ30&amp;PR30&amp;PU$12,INDEX(База!$A:$A,0),0)),IFERROR(INDEX(База!$B:$B,MATCH(PQ30&amp;PR30&amp;PU$12,База!$M:$M,0)),"-" ))</f>
        <v>40</v>
      </c>
      <c r="PU30" s="46">
        <f>IFERROR(INDEX(База!$L:$L,MATCH(PQ30&amp;PR30&amp;PU$12,INDEX(База!$A:$A,0),0)),IFERROR(INDEX(База!$L:$L,MATCH(PQ30&amp;PR30&amp;PU$12,База!$M:$M,0)),"-" ))</f>
        <v>40</v>
      </c>
      <c r="PV30" s="46">
        <f>IFERROR(INDEX(База!$F:$F,MATCH(PQ30&amp;PR30&amp;PU$12,INDEX(База!$A:$A,0),0)),IFERROR(INDEX(База!$F:$F,MATCH(PQ30&amp;PR30&amp;OY$12,База!$M:$M,0)),"-" ))</f>
        <v>0</v>
      </c>
      <c r="PW30" s="46">
        <v>0</v>
      </c>
      <c r="PX30" s="46">
        <f t="shared" si="121"/>
        <v>0</v>
      </c>
      <c r="PY30" s="46">
        <v>0</v>
      </c>
      <c r="PZ30" s="62">
        <f t="shared" si="122"/>
        <v>0</v>
      </c>
      <c r="QA30" s="11"/>
      <c r="QB30" s="31" t="s">
        <v>332</v>
      </c>
      <c r="QC30" s="43">
        <v>46255</v>
      </c>
      <c r="QD30" s="46" t="str">
        <f t="shared" si="123"/>
        <v>ПТ</v>
      </c>
      <c r="QE30" s="46">
        <f>IFERROR(INDEX(База!$B:$B,MATCH(QB30&amp;QC30&amp;QF$12,INDEX(База!$A:$A,0),0)),IFERROR(INDEX(База!$B:$B,MATCH(QB30&amp;QC30&amp;QF$12,База!$M:$M,0)),"-" ))</f>
        <v>43</v>
      </c>
      <c r="QF30" s="46">
        <f>IFERROR(INDEX(База!$L:$L,MATCH(QB30&amp;QC30&amp;QF$12,INDEX(База!$A:$A,0),0)),IFERROR(INDEX(База!$L:$L,MATCH(QB30&amp;QC30&amp;QF$12,База!$M:$M,0)),"-" ))</f>
        <v>43</v>
      </c>
      <c r="QG30" s="46">
        <f>IFERROR(INDEX(База!$F:$F,MATCH(QB30&amp;QC30&amp;QF$12,INDEX(База!$A:$A,0),0)),IFERROR(INDEX(База!$F:$F,MATCH(QB30&amp;QC30&amp;PJ$12,База!$M:$M,0)),"-" ))</f>
        <v>0</v>
      </c>
      <c r="QH30" s="46">
        <v>0</v>
      </c>
      <c r="QI30" s="46">
        <f t="shared" si="124"/>
        <v>0</v>
      </c>
      <c r="QJ30" s="46">
        <v>0</v>
      </c>
      <c r="QK30" s="62">
        <f t="shared" si="125"/>
        <v>0</v>
      </c>
      <c r="QL30" s="10"/>
    </row>
    <row r="31" spans="1:454" ht="12.75" customHeight="1" x14ac:dyDescent="0.25">
      <c r="A31" s="31" t="s">
        <v>78</v>
      </c>
      <c r="B31" s="85" t="s">
        <v>80</v>
      </c>
      <c r="C31" s="48">
        <v>46201</v>
      </c>
      <c r="D31" s="60" t="str">
        <f t="shared" si="0"/>
        <v>ВС</v>
      </c>
      <c r="E31" s="60">
        <f>IFERROR(INDEX(База!$B:$B,MATCH(B31&amp;C31&amp;$F$12,INDEX(База!$A:$A,0),0)),IFERROR(INDEX(База!$B:$B,MATCH(B31&amp;C31&amp;$F$12,База!$M:$M,0)),"-" ))</f>
        <v>46</v>
      </c>
      <c r="F31" s="46">
        <f>IFERROR(INDEX(База!$L:$L,MATCH(B31&amp;C31&amp;$F$12,INDEX(База!$A:$A,0),0)),IFERROR(INDEX(База!$L:$L,MATCH(B31&amp;C31&amp;$F$12,База!$M:$M,0)),"-" ))</f>
        <v>44</v>
      </c>
      <c r="G31" s="50">
        <f t="shared" si="1"/>
        <v>33</v>
      </c>
      <c r="H31" s="50">
        <f t="shared" si="2"/>
        <v>34</v>
      </c>
      <c r="I31" s="11">
        <f t="shared" si="3"/>
        <v>26</v>
      </c>
      <c r="J31" s="60" t="str">
        <f>IF(E31&lt;=$D$7,IFERROR(VLOOKUP(G31,#REF!,I31+1,0),"-"),IF(E31&lt;=$D$8,IFERROR(VLOOKUP(G31,#REF!,I31+1,0),"-"),IF(E31&lt;=$D$9,IFERROR(VLOOKUP(G31,#REF!,I31+1,0),"-"))))</f>
        <v>-</v>
      </c>
      <c r="K31" s="60">
        <f>IFERROR(INDEX(База!$F:$F,MATCH(B31&amp;C31&amp;$F$12,INDEX(База!$A:$A,0),0)),IFERROR(INDEX(База!$F:$F,MATCH(B31&amp;C31&amp;$F$12,База!$M:$M,0)),"-" ))</f>
        <v>29</v>
      </c>
      <c r="L31" s="38">
        <v>29</v>
      </c>
      <c r="M31" s="60">
        <f t="shared" si="4"/>
        <v>0</v>
      </c>
      <c r="N31" s="38">
        <v>0</v>
      </c>
      <c r="O31" s="52">
        <f t="shared" si="5"/>
        <v>0.65909090909090906</v>
      </c>
      <c r="Q31" s="64" t="s">
        <v>81</v>
      </c>
      <c r="R31" s="42">
        <f t="shared" si="6"/>
        <v>46202</v>
      </c>
      <c r="S31" s="54" t="str">
        <f t="shared" si="7"/>
        <v>ПН</v>
      </c>
      <c r="T31" s="54">
        <f>IFERROR(INDEX(База!$B:$B,MATCH(Q31&amp;R31&amp;$U$12,INDEX(База!$A:$A,0),0)),IFERROR(INDEX(База!$B:$B,MATCH(Q31&amp;R31&amp;$U$12,База!$M:$M,0)),"-" ))</f>
        <v>46</v>
      </c>
      <c r="U31" s="46">
        <f>IFERROR(INDEX(База!$L:$L,MATCH(Q31&amp;R31&amp;$U$12,INDEX(База!$A:$A,0),0)),IFERROR(INDEX(База!$L:$L,MATCH(Q31&amp;R31&amp;$U$12,База!$M:$M,0)),"-" ))</f>
        <v>44</v>
      </c>
      <c r="V31" s="54" t="str">
        <f>IF(E31&lt;=$D$7,IFERROR(VLOOKUP(H31,#REF!,I31+1,0),"-"),IF(E31&lt;=$D$8,IFERROR(VLOOKUP(H31,#REF!,I31+1,0),"-"),IF(E31&lt;=$D$9,IFERROR(VLOOKUP(H31,#REF!,I31+1,0),"-"),0)))</f>
        <v>-</v>
      </c>
      <c r="W31" s="54">
        <f>IFERROR(INDEX(База!$F:$F,MATCH(Q31&amp;R31&amp;$U$12,INDEX(База!$A:$A,0),0)),IFERROR(INDEX(База!$F:$F,MATCH(Q31&amp;R31&amp;$U$12,База!$M:$M,0)),"-" ))</f>
        <v>6</v>
      </c>
      <c r="X31" s="38">
        <v>6</v>
      </c>
      <c r="Y31" s="41">
        <f t="shared" si="8"/>
        <v>0</v>
      </c>
      <c r="Z31" s="41">
        <v>0</v>
      </c>
      <c r="AA31" s="51">
        <f t="shared" si="9"/>
        <v>0.13636363636363635</v>
      </c>
      <c r="AB31" s="119"/>
      <c r="AC31" s="64" t="s">
        <v>82</v>
      </c>
      <c r="AD31" s="48">
        <v>46201</v>
      </c>
      <c r="AE31" s="38" t="str">
        <f t="shared" si="10"/>
        <v>ВС</v>
      </c>
      <c r="AF31" s="38">
        <f>IFERROR(INDEX(База!$B:$B,MATCH(AC31&amp;AD31&amp;AG$12,INDEX(База!$A:$A,0),0)),IFERROR(INDEX(База!$B:$B,MATCH(AC31&amp;AD31&amp;AG$12,База!$M:$M,0)),"-" ))</f>
        <v>72</v>
      </c>
      <c r="AG31" s="46">
        <f>IFERROR(INDEX(База!$L:$L,MATCH(AC31&amp;AD31&amp;AG$12,INDEX(База!$A:$A,0),0)),IFERROR(INDEX(База!$L:$L,MATCH(AC31&amp;AD31&amp;AG$12,База!$M:$M,0)),"-" ))</f>
        <v>71</v>
      </c>
      <c r="AH31" s="38">
        <f>IFERROR(INDEX(База!$F:$F,MATCH(AC31&amp;AD31&amp;AG$12,INDEX(База!$A:$A,0),0)),IFERROR(INDEX(База!$F:$F,MATCH(AC31&amp;AD31&amp;AG$12,База!$M:$M,0)),"-" ))</f>
        <v>13</v>
      </c>
      <c r="AI31" s="38">
        <v>13</v>
      </c>
      <c r="AJ31" s="38">
        <f t="shared" si="11"/>
        <v>0</v>
      </c>
      <c r="AK31" s="38">
        <v>2</v>
      </c>
      <c r="AL31" s="52">
        <f t="shared" si="12"/>
        <v>0.18309859154929578</v>
      </c>
      <c r="AN31" s="64" t="s">
        <v>83</v>
      </c>
      <c r="AO31" s="42">
        <f t="shared" si="13"/>
        <v>46202</v>
      </c>
      <c r="AP31" s="41" t="str">
        <f t="shared" si="14"/>
        <v>ПН</v>
      </c>
      <c r="AQ31" s="41">
        <f>IFERROR(INDEX(База!$B:$B,MATCH(AN31&amp;AO31&amp;AR$12,INDEX(База!$A:$A,0),0)),IFERROR(INDEX(База!$B:$B,MATCH(AN31&amp;AO31&amp;AR$12,База!$M:$M,0)),"-" ))</f>
        <v>72</v>
      </c>
      <c r="AR31" s="47">
        <f>IFERROR(INDEX(База!$L:$L,MATCH(AN31&amp;AO31&amp;AR$12,INDEX(База!$A:$A,0),0)),IFERROR(INDEX(База!$L:$L,MATCH(AN31&amp;AO31&amp;AR$12,База!$M:$M,0)),"-" ))</f>
        <v>71</v>
      </c>
      <c r="AS31" s="41">
        <f>IFERROR(INDEX(База!$F:$F,MATCH(AN31&amp;AO31&amp;AR$12,INDEX(База!$A:$A,0),0)),IFERROR(INDEX(База!$F:$F,MATCH(AN31&amp;AO31&amp;AR$12,База!$M:$M,0)),"-" ))</f>
        <v>14</v>
      </c>
      <c r="AT31" s="41">
        <v>14</v>
      </c>
      <c r="AU31" s="41">
        <f t="shared" si="15"/>
        <v>0</v>
      </c>
      <c r="AV31" s="41">
        <v>0</v>
      </c>
      <c r="AW31" s="51">
        <f t="shared" si="16"/>
        <v>0.19718309859154928</v>
      </c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74"/>
      <c r="BU31" s="31" t="s">
        <v>92</v>
      </c>
      <c r="BV31" s="45">
        <v>46192</v>
      </c>
      <c r="BW31" s="58" t="str">
        <f t="shared" si="23"/>
        <v>ПТ</v>
      </c>
      <c r="BX31" s="58">
        <f>IFERROR(INDEX(База!$B:$B,MATCH(BU31&amp;BV31&amp;BY$12,INDEX(База!$A:$A,0),0)),IFERROR(INDEX(База!$B:$B,MATCH(BU31&amp;BV31&amp;BY$12,База!$M:$M,0)),"-" ))</f>
        <v>44</v>
      </c>
      <c r="BY31" s="58">
        <f>IFERROR(INDEX(База!$L:$L,MATCH(BU31&amp;BV31&amp;BY$12,INDEX(База!$A:$A,0),0)),IFERROR(INDEX(База!$L:$L,MATCH(BU31&amp;BV31&amp;BY$12,База!$M:$M,0)),"-" ))</f>
        <v>44</v>
      </c>
      <c r="BZ31" s="58" t="str">
        <f>IF(BX31&lt;=$D$7,IFERROR(VLOOKUP(CA31,#REF!,CB31+1,0),"-"),IF(BX31&lt;=$D$8,IFERROR(VLOOKUP(CA31,#REF!,CB31+1,0),"-"),IF(BX31&lt;=$D$9,IFERROR(VLOOKUP(CA31,#REF!,CB31+1,0),"-"),0)))</f>
        <v>-</v>
      </c>
      <c r="CA31" s="58">
        <f t="shared" si="24"/>
        <v>24</v>
      </c>
      <c r="CB31" s="58">
        <f t="shared" si="25"/>
        <v>25</v>
      </c>
      <c r="CC31" s="58">
        <f>IFERROR(INDEX(База!$F:$F,MATCH(BU31&amp;BV31&amp;BY$12,INDEX(База!$A:$A,0),0)),IFERROR(INDEX(База!$F:$F,MATCH(BU31&amp;BV31&amp;BY$12,База!$M:$M,0)),"-" ))</f>
        <v>10</v>
      </c>
      <c r="CD31" s="38">
        <v>9</v>
      </c>
      <c r="CE31" s="58">
        <f t="shared" si="26"/>
        <v>1</v>
      </c>
      <c r="CF31" s="38">
        <v>0</v>
      </c>
      <c r="CG31" s="52">
        <f t="shared" si="27"/>
        <v>0.22727272727272727</v>
      </c>
      <c r="CI31" s="31" t="s">
        <v>93</v>
      </c>
      <c r="CJ31" s="48">
        <f t="shared" si="28"/>
        <v>46192</v>
      </c>
      <c r="CK31" s="38" t="str">
        <f t="shared" si="29"/>
        <v>ПТ</v>
      </c>
      <c r="CL31" s="38">
        <f>IFERROR(INDEX(База!$B:$B,MATCH(CI31&amp;CJ31&amp;CM$12,INDEX(База!$A:$A,0),0)),IFERROR(INDEX(База!$B:$B,MATCH(CI31&amp;CJ31&amp;CM$12,База!$M:$M,0)),"-" ))</f>
        <v>44</v>
      </c>
      <c r="CM31" s="46">
        <f>IFERROR(INDEX(База!$L:$L,MATCH(CI31&amp;CJ31&amp;CM$12,INDEX(База!$A:$A,0),0)),IFERROR(INDEX(База!$L:$L,MATCH(CI31&amp;CJ31&amp;CM$12,База!$M:$M,0)),"-" ))</f>
        <v>44</v>
      </c>
      <c r="CN31" s="60" t="str">
        <f>IF(BX31&lt;=$D$7,IFERROR(VLOOKUP(CA31,#REF!,CB31+1,0),"-"),IF(BX31&lt;=$D$8,IFERROR(VLOOKUP(CA31,#REF!,CB31+1,0),"-"),IF(BX31&lt;=$D$9,IFERROR(VLOOKUP(CA31,#REF!,CB31+1,0),"-"),0)))</f>
        <v>-</v>
      </c>
      <c r="CO31" s="38">
        <f>IFERROR(INDEX(База!$F:$F,MATCH(CI31&amp;CJ31&amp;CM$12,INDEX(База!$A:$A,0),0)),IFERROR(INDEX(База!$F:$F,MATCH(CI31&amp;CJ31&amp;CM$12,База!$M:$M,0)),"-" ))</f>
        <v>20</v>
      </c>
      <c r="CP31" s="38">
        <v>19</v>
      </c>
      <c r="CQ31" s="38">
        <f t="shared" si="30"/>
        <v>1</v>
      </c>
      <c r="CR31" s="38">
        <v>2</v>
      </c>
      <c r="CS31" s="52">
        <f t="shared" si="31"/>
        <v>0.45454545454545453</v>
      </c>
      <c r="CT31" s="7"/>
      <c r="CU31" s="31" t="s">
        <v>138</v>
      </c>
      <c r="CV31" s="48">
        <v>46192</v>
      </c>
      <c r="CW31" s="60" t="str">
        <f t="shared" si="32"/>
        <v>ПТ</v>
      </c>
      <c r="CX31" s="60">
        <f>IFERROR(INDEX(База!$B:$B,MATCH(CU31&amp;CV31&amp;CY$12,INDEX(База!$A:$A,0),0)),IFERROR(INDEX(База!$B:$B,MATCH(CU31&amp;CV31&amp;CY$12,База!$M:$M,0)),"-" ))</f>
        <v>44</v>
      </c>
      <c r="CY31" s="60">
        <f>IFERROR(INDEX(База!$L:$L,MATCH(CU31&amp;CV31&amp;CY$12,INDEX(База!$A:$A,0),0)),IFERROR(INDEX(База!$L:$L,MATCH(CU31&amp;CV31&amp;CY$12,База!$M:$M,0)),"-" ))</f>
        <v>44</v>
      </c>
      <c r="CZ31" s="60">
        <f>IFERROR(INDEX(База!$F:$F,MATCH(CU31&amp;CV31&amp;CY$12,INDEX(База!$A:$A,0),0)),IFERROR(INDEX(База!$F:$F,MATCH(CU31&amp;CV31&amp;CY$12,База!$M:$M,0)),"-" ))</f>
        <v>20</v>
      </c>
      <c r="DA31" s="60">
        <v>20</v>
      </c>
      <c r="DB31" s="60">
        <f t="shared" si="33"/>
        <v>0</v>
      </c>
      <c r="DC31" s="60">
        <v>1</v>
      </c>
      <c r="DD31" s="52">
        <f t="shared" si="34"/>
        <v>0.45454545454545453</v>
      </c>
      <c r="DF31" s="31" t="s">
        <v>139</v>
      </c>
      <c r="DG31" s="48">
        <f t="shared" si="35"/>
        <v>46192</v>
      </c>
      <c r="DH31" s="60" t="str">
        <f t="shared" si="36"/>
        <v>ПТ</v>
      </c>
      <c r="DI31" s="60">
        <f>IFERROR(INDEX(База!$B:$B,MATCH(DF31&amp;DG31&amp;DJ$12,INDEX(База!$A:$A,0),0)),IFERROR(INDEX(База!$B:$B,MATCH(DF31&amp;DG31&amp;DJ$12,База!$M:$M,0)),"-" ))</f>
        <v>44</v>
      </c>
      <c r="DJ31" s="46">
        <f>IFERROR(INDEX(База!$L:$L,MATCH(DF31&amp;DG31&amp;DJ$12,INDEX(База!$A:$A,0),0)),IFERROR(INDEX(База!$L:$L,MATCH(DF31&amp;DG31&amp;DJ$12,База!$M:$M,0)),"-" ))</f>
        <v>44</v>
      </c>
      <c r="DK31" s="60">
        <f>IFERROR(INDEX(База!$F:$F,MATCH(DF31&amp;DG31&amp;DJ$12,INDEX(База!$A:$A,0),0)),IFERROR(INDEX(База!$F:$F,MATCH(DF31&amp;DG31&amp;DJ$12,База!$M:$M,0)),"-" ))</f>
        <v>11</v>
      </c>
      <c r="DL31" s="60">
        <v>9</v>
      </c>
      <c r="DM31" s="60">
        <f t="shared" si="37"/>
        <v>2</v>
      </c>
      <c r="DN31" s="60">
        <v>0</v>
      </c>
      <c r="DO31" s="52">
        <f t="shared" si="38"/>
        <v>0.25</v>
      </c>
      <c r="DP31" s="7"/>
      <c r="DQ31" s="31" t="s">
        <v>84</v>
      </c>
      <c r="DR31" s="42">
        <v>46187</v>
      </c>
      <c r="DS31" s="41" t="str">
        <f t="shared" si="39"/>
        <v>ВС</v>
      </c>
      <c r="DT31" s="41">
        <f>IFERROR(INDEX(База!$B:$B,MATCH(DQ31&amp;DR31&amp;DU$12,INDEX(База!$A:$A,0),0)),IFERROR(INDEX(База!$B:$B,MATCH(DQ31&amp;DR31&amp;DU$12,База!$M:$M,0)),"-" ))</f>
        <v>46</v>
      </c>
      <c r="DU31" s="46">
        <f>IFERROR(INDEX(База!$L:$L,MATCH(DQ31&amp;DR31&amp;DU$12,INDEX(База!$A:$A,0),0)),IFERROR(INDEX(База!$L:$L,MATCH(DQ31&amp;DR31&amp;DU$12,База!$M:$M,0)),"-" ))</f>
        <v>44</v>
      </c>
      <c r="DV31" s="41">
        <f>IFERROR(INDEX(База!$F:$F,MATCH(DQ31&amp;DR31&amp;DU$12,INDEX(База!$A:$A,0),0)),IFERROR(INDEX(База!$F:$F,MATCH(DQ31&amp;DR31&amp;DU$12,База!$M:$M,0)),"-" ))</f>
        <v>41</v>
      </c>
      <c r="DW31" s="41">
        <v>41</v>
      </c>
      <c r="DX31" s="41">
        <f t="shared" si="40"/>
        <v>0</v>
      </c>
      <c r="DY31" s="41">
        <v>0</v>
      </c>
      <c r="DZ31" s="51">
        <f t="shared" si="41"/>
        <v>0.93181818181818177</v>
      </c>
      <c r="EA31" s="7"/>
      <c r="EB31" s="31" t="s">
        <v>85</v>
      </c>
      <c r="EC31" s="42">
        <f t="shared" si="42"/>
        <v>46187</v>
      </c>
      <c r="ED31" s="41" t="str">
        <f t="shared" si="43"/>
        <v>ВС</v>
      </c>
      <c r="EE31" s="41">
        <f>IFERROR(INDEX(База!$B:$B,MATCH(EB31&amp;EC31&amp;EF$12,INDEX(База!$A:$A,0),0)),IFERROR(INDEX(База!$B:$B,MATCH(EB31&amp;EC31&amp;EF$12,База!$M:$M,0)),"-" ))</f>
        <v>46</v>
      </c>
      <c r="EF31" s="46">
        <f>IFERROR(INDEX(База!$L:$L,MATCH(EB31&amp;EC31&amp;EF$12,INDEX(База!$A:$A,0),0)),IFERROR(INDEX(База!$L:$L,MATCH(EB31&amp;EC31&amp;EF$12,База!$M:$M,0)),"-" ))</f>
        <v>44</v>
      </c>
      <c r="EG31" s="41">
        <f>IFERROR(INDEX(База!$F:$F,MATCH(EB31&amp;EC31&amp;EF$12,INDEX(База!$A:$A,0),0)),IFERROR(INDEX(База!$F:$F,MATCH(EB31&amp;EC31&amp;EF$12,База!$M:$M,0)),"-" ))</f>
        <v>36</v>
      </c>
      <c r="EH31" s="41">
        <v>38</v>
      </c>
      <c r="EI31" s="41">
        <f t="shared" si="44"/>
        <v>-2</v>
      </c>
      <c r="EJ31" s="41">
        <v>0</v>
      </c>
      <c r="EK31" s="51">
        <f t="shared" si="45"/>
        <v>0.81818181818181823</v>
      </c>
      <c r="EL31" s="119"/>
      <c r="EM31" s="85" t="s">
        <v>88</v>
      </c>
      <c r="EN31" s="48">
        <v>46183</v>
      </c>
      <c r="EO31" s="105" t="str">
        <f t="shared" si="46"/>
        <v>СР</v>
      </c>
      <c r="EP31" s="105">
        <f>IFERROR(INDEX(База!$B:$B,MATCH(EM31&amp;EN31&amp;ET$14,INDEX(База!$A:$A,0),0)),IFERROR(INDEX(База!$B:$B,MATCH(EM31&amp;EN31&amp;ET$13,База!$M:$M,0)),"-" ))</f>
        <v>117</v>
      </c>
      <c r="EQ31" s="106" t="str">
        <f>IF(EP31&lt;=$D$7,IFERROR(VLOOKUP(ES31,#REF!,ER31+1,0),"-"),IF(EP31&lt;=$D$8,IFERROR(VLOOKUP(ES31,#REF!,ER31+1,0),"-"),IF(EP31&lt;=$D$9,IFERROR(VLOOKUP(ES31,#REF!,ER31+1,0),"-"),0)))</f>
        <v>-</v>
      </c>
      <c r="ER31" s="107">
        <f t="shared" si="47"/>
        <v>24</v>
      </c>
      <c r="ES31" s="107">
        <f t="shared" si="48"/>
        <v>15</v>
      </c>
      <c r="ET31" s="60">
        <f>IFERROR(INDEX(База!$L:$L,MATCH(EM31&amp;EN31&amp;ET$14,INDEX(База!$A:$A,0),0)),IFERROR(INDEX(База!$L:$L,MATCH(EM31&amp;EN31&amp;ET$13,База!$M:$M,0)),"-" ))</f>
        <v>110</v>
      </c>
      <c r="EU31" s="60">
        <f>IFERROR(INDEX(База!$L:$L,MATCH(FB31&amp;FC31&amp;EU$14,INDEX(База!$A:$A,0),0)),IFERROR(INDEX(База!$L:$L,MATCH(FB31&amp;FC31&amp;EU$13,База!$M:$M,0)),"-" ))</f>
        <v>113</v>
      </c>
      <c r="EV31" s="105">
        <f>IFERROR(INDEX(База!$F:$F,MATCH(EM31&amp;EN31&amp;ET$14,INDEX(База!$A:$A,0),0)),IFERROR(INDEX(База!$F:$F,MATCH(EM31&amp;EN31&amp;ET$13,База!$M:$M,0)),"-" ))</f>
        <v>49</v>
      </c>
      <c r="EW31" s="105">
        <v>40</v>
      </c>
      <c r="EX31" s="105">
        <f t="shared" si="49"/>
        <v>9</v>
      </c>
      <c r="EY31" s="105">
        <v>3</v>
      </c>
      <c r="EZ31" s="83">
        <f t="shared" si="50"/>
        <v>0.44545454545454544</v>
      </c>
      <c r="FB31" s="85" t="s">
        <v>89</v>
      </c>
      <c r="FC31" s="48">
        <v>46183</v>
      </c>
      <c r="FD31" s="105" t="str">
        <f t="shared" si="51"/>
        <v>СР</v>
      </c>
      <c r="FE31" s="105">
        <f>IFERROR(INDEX(База!$B:$B,MATCH(FB31&amp;FC31&amp;EU$14,INDEX(База!$A:$A,0),0)),IFERROR(INDEX(База!$B:$B,MATCH(FB31&amp;FC31&amp;EU$13,База!$M:$M,0)),"-" ))</f>
        <v>117</v>
      </c>
      <c r="FF31" s="106"/>
      <c r="FG31" s="105">
        <f>IFERROR(INDEX(База!$F:$F,MATCH(FB31&amp;FC31&amp;EU$14,INDEX(База!$A:$A,0),0)),IFERROR(INDEX(База!$F:$F,MATCH(FB31&amp;FC31&amp;EU$13,База!$M:$M,0)),"-" ))</f>
        <v>28</v>
      </c>
      <c r="FH31" s="105">
        <v>21</v>
      </c>
      <c r="FI31" s="105">
        <f t="shared" si="52"/>
        <v>7</v>
      </c>
      <c r="FJ31" s="105">
        <v>2</v>
      </c>
      <c r="FK31" s="83">
        <f t="shared" si="53"/>
        <v>0.24778761061946902</v>
      </c>
      <c r="FL31" s="7"/>
      <c r="FM31" s="31" t="s">
        <v>140</v>
      </c>
      <c r="FN31" s="48">
        <v>46260</v>
      </c>
      <c r="FO31" s="108" t="str">
        <f t="shared" si="54"/>
        <v>СР</v>
      </c>
      <c r="FP31" s="105">
        <f>IFERROR(INDEX(База!$B:$B,MATCH(FM43&amp;FN31&amp;FQ$12,INDEX(База!$A:$A,0),0)),IFERROR(INDEX(База!$B:$B,MATCH(FM43&amp;FN31&amp;FQ$12,База!$M:$M,0)),"-" ))</f>
        <v>117</v>
      </c>
      <c r="FQ31" s="60">
        <f>IFERROR(INDEX(База!$L:$L,MATCH(FM43&amp;FN31&amp;FQ$12,INDEX(База!$A:$A,0),0)),IFERROR(INDEX(База!$L:$L,MATCH(FM43&amp;FN31&amp;FQ$12,База!$M:$M,0)),"-" ))</f>
        <v>116</v>
      </c>
      <c r="FR31" s="105">
        <f>IFERROR(INDEX(База!$F:$F,MATCH(FM43&amp;FN31&amp;FQ$12,INDEX(База!$A:$A,0),0)),IFERROR(INDEX(База!$F:$F,MATCH(FM43&amp;FN31&amp;FQ$12,База!$M:$M,0)),"-" ))</f>
        <v>1</v>
      </c>
      <c r="FS31" s="108">
        <v>1</v>
      </c>
      <c r="FT31" s="107">
        <f t="shared" si="55"/>
        <v>35</v>
      </c>
      <c r="FU31" s="107">
        <f t="shared" si="56"/>
        <v>92</v>
      </c>
      <c r="FV31" s="108">
        <f t="shared" si="57"/>
        <v>0</v>
      </c>
      <c r="FW31" s="108">
        <v>0</v>
      </c>
      <c r="FX31" s="109">
        <f t="shared" si="58"/>
        <v>8.6206896551724137E-3</v>
      </c>
      <c r="FY31" s="7"/>
      <c r="FZ31" s="31" t="s">
        <v>141</v>
      </c>
      <c r="GA31" s="48">
        <f t="shared" si="59"/>
        <v>46260</v>
      </c>
      <c r="GB31" s="108" t="str">
        <f t="shared" si="60"/>
        <v>СР</v>
      </c>
      <c r="GC31" s="105">
        <f>IFERROR(INDEX(База!$B:$B,MATCH(FZ31&amp;GA31&amp;GD$12,INDEX(База!$A:$A,0),0)),IFERROR(INDEX(База!$B:$B,MATCH(FZ31&amp;GA31&amp;GD$12,База!$M:$M,0)),"-" ))</f>
        <v>117</v>
      </c>
      <c r="GD31" s="60">
        <f>IFERROR(INDEX(База!$L:$L,MATCH(FZ31&amp;GA31&amp;GD$12,INDEX(База!$A:$A,0),0)),IFERROR(INDEX(База!$L:$L,MATCH(FZ31&amp;GA31&amp;GD$12,База!$M:$M,0)),"-" ))</f>
        <v>116</v>
      </c>
      <c r="GE31" s="105">
        <f>IFERROR(INDEX(База!$F:$F,MATCH(FZ31&amp;GA31&amp;GD$12,INDEX(База!$A:$A,0),0)),IFERROR(INDEX(База!$F:$F,MATCH(FZ31&amp;GA31&amp;GD$12,База!$M:$M,0)),"-" ))</f>
        <v>1</v>
      </c>
      <c r="GF31" s="108">
        <v>1</v>
      </c>
      <c r="GG31" s="108">
        <f t="shared" si="61"/>
        <v>0</v>
      </c>
      <c r="GH31" s="108">
        <v>0</v>
      </c>
      <c r="GI31" s="109">
        <f t="shared" si="62"/>
        <v>8.6206896551724137E-3</v>
      </c>
      <c r="GJ31" s="7"/>
      <c r="GK31" s="31" t="s">
        <v>128</v>
      </c>
      <c r="GL31" s="48">
        <v>46263</v>
      </c>
      <c r="GM31" s="38" t="str">
        <f t="shared" si="63"/>
        <v>СБ</v>
      </c>
      <c r="GN31" s="38">
        <f>IFERROR(INDEX(База!$B:$B,MATCH(GK31&amp;GL31&amp;GO$12,INDEX(База!$A:$A,0),0)),IFERROR(INDEX(База!$B:$B,MATCH(GK31&amp;GL31&amp;GO$12,База!$M:$M,0)),"-" ))</f>
        <v>42</v>
      </c>
      <c r="GO31" s="60">
        <f>IFERROR(INDEX(База!$L:$L,MATCH(GK31&amp;GL31&amp;GO$12,INDEX(База!$A:$A,0),0)),IFERROR(INDEX(База!$L:$L,MATCH(GK31&amp;GL31&amp;GO$12,База!$M:$M,0)),"-" ))</f>
        <v>42</v>
      </c>
      <c r="GP31" s="38">
        <f>IFERROR(INDEX(База!$F:$F,MATCH(GK31&amp;GL31&amp;GO$12,INDEX(База!$A:$A,0),0)),IFERROR(INDEX(База!$F:$F,MATCH(GK31&amp;GL31&amp;GO$12,База!$M:$M,0)),"-" ))</f>
        <v>1</v>
      </c>
      <c r="GQ31" s="38">
        <v>1</v>
      </c>
      <c r="GR31" s="38">
        <f t="shared" si="64"/>
        <v>0</v>
      </c>
      <c r="GS31" s="38">
        <v>0</v>
      </c>
      <c r="GT31" s="52">
        <f t="shared" si="65"/>
        <v>2.3809523809523808E-2</v>
      </c>
      <c r="GV31" s="31" t="s">
        <v>129</v>
      </c>
      <c r="GW31" s="48">
        <f t="shared" si="66"/>
        <v>46263</v>
      </c>
      <c r="GX31" s="38" t="str">
        <f t="shared" si="67"/>
        <v>СБ</v>
      </c>
      <c r="GY31" s="38">
        <f>IFERROR(INDEX(База!$B:$B,MATCH(GV31&amp;GW31&amp;GZ$12,INDEX(База!$A:$A,0),0)),IFERROR(INDEX(База!$B:$B,MATCH(GV31&amp;GW31&amp;GZ$12,База!$M:$M,0)),"-" ))</f>
        <v>45</v>
      </c>
      <c r="GZ31" s="60">
        <f>IFERROR(INDEX(База!$L:$L,MATCH(GV31&amp;GW31&amp;GZ$12,INDEX(База!$A:$A,0),0)),IFERROR(INDEX(База!$L:$L,MATCH(GV31&amp;GW31&amp;GZ$12,База!$M:$M,0)),"-" ))</f>
        <v>45</v>
      </c>
      <c r="HA31" s="38">
        <f>IFERROR(INDEX(База!$F:$F,MATCH(GV31&amp;GW31&amp;GZ$12,INDEX(База!$A:$A,0),0)),IFERROR(INDEX(База!$F:$F,MATCH(GV31&amp;GW31&amp;GZ$12,База!$M:$M,0)),"-" ))</f>
        <v>3</v>
      </c>
      <c r="HB31" s="38">
        <v>3</v>
      </c>
      <c r="HC31" s="38">
        <f t="shared" si="68"/>
        <v>0</v>
      </c>
      <c r="HD31" s="38">
        <v>0</v>
      </c>
      <c r="HE31" s="52">
        <f t="shared" si="69"/>
        <v>6.6666666666666666E-2</v>
      </c>
      <c r="HF31" s="121"/>
      <c r="HG31" s="31" t="s">
        <v>130</v>
      </c>
      <c r="HH31" s="45">
        <v>46222</v>
      </c>
      <c r="HI31" s="38" t="str">
        <f t="shared" si="70"/>
        <v>ВС</v>
      </c>
      <c r="HJ31" s="38">
        <f>IFERROR(INDEX(База!$B:$B,MATCH(HG31&amp;HH31&amp;HK$12,INDEX(База!$A:$A,0),0)),IFERROR(INDEX(База!$B:$B,MATCH(HG31&amp;HH31&amp;HK$12,База!$M:$M,0)),"-" ))</f>
        <v>34</v>
      </c>
      <c r="HK31" s="46">
        <f>IFERROR(INDEX(База!$L:$L,MATCH(HG31&amp;HH31&amp;HK$12,INDEX(База!$A:$A,0),0)),IFERROR(INDEX(База!$L:$L,MATCH(HG31&amp;HH31&amp;HK$12,База!$M:$M,0)),"-" ))</f>
        <v>34</v>
      </c>
      <c r="HL31" s="91" t="e">
        <f>IF(HO31="AN4-Y48/Y48",IF(OR(MONTH(HH31&gt;=10),MONTH(HH31)&lt;=3),(HLOOKUP($HH$10,#REF!,MATCH(HO31,#REF!,0)+1,0)/(80+VLOOKUP($HH$10,#REF!,MATCH(MONTH(HH31),#REF!,0)+4,0))),(HLOOKUP($HH$10,#REF!,MATCH(HO31,#REF!,0)+1,0)/(75+VLOOKUP($HH$10,#REF!,MATCH(MONTH(HH31),#REF!,0)+4,0)))),IF((HO31="AN6-Y42/Y42C"),IF(OR(MONTH(HH31&gt;=10),MONTH(HH31)&lt;=3),(HLOOKUP($HH$10,#REF!,MATCH(HO31,#REF!,0)+1,0)/(80+VLOOKUP($HH$10,#REF!,MATCH(MONTH(HH31),#REF!,0)+4,0))),(HLOOKUP($HH$10,#REF!,MATCH(HO31,#REF!,0)+1,0)/(75+VLOOKUP($HH$10,#REF!,MATCH(MONTH(HH31),#REF!,0)+4,0)))),HJ31))</f>
        <v>#REF!</v>
      </c>
      <c r="HM31" s="38">
        <f>IFERROR(INDEX(База!$F:$F,MATCH(HG31&amp;HH31&amp;HK$12,INDEX(База!$A:$A,0),0)),IFERROR(INDEX(База!$F:$F,MATCH(HG31&amp;HH31&amp;HK$12,База!$M:$M,0)),"-" ))</f>
        <v>1</v>
      </c>
      <c r="HN31" s="38">
        <v>1</v>
      </c>
      <c r="HO31" s="85" t="str">
        <f>IFERROR(INDEX(База!$K:$K,MATCH(HG31&amp;HH31&amp;HK$12,INDEX(База!$A:$A,0),0)),IFERROR(INDEX(База!$K:$K,MATCH(HG31&amp;HH31&amp;HK$12,База!$M:$M,0)),"-" ))</f>
        <v>AN6-Y42/Y42C</v>
      </c>
      <c r="HP31" s="38">
        <f t="shared" si="71"/>
        <v>0</v>
      </c>
      <c r="HQ31" s="38">
        <v>0</v>
      </c>
      <c r="HR31" s="52">
        <f t="shared" si="72"/>
        <v>2.9411764705882353E-2</v>
      </c>
      <c r="HS31" s="10"/>
      <c r="HT31" s="31" t="s">
        <v>131</v>
      </c>
      <c r="HU31" s="45">
        <v>46222</v>
      </c>
      <c r="HV31" s="38" t="str">
        <f t="shared" si="73"/>
        <v>ВС</v>
      </c>
      <c r="HW31" s="38">
        <f>IFERROR(INDEX(База!$B:$B,MATCH(HT31&amp;HU31&amp;HX$12,INDEX(База!$A:$A,0),0)),IFERROR(INDEX(База!$B:$B,MATCH(HT31&amp;HU31&amp;HX$12,База!$M:$M,0)),"-" ))</f>
        <v>15</v>
      </c>
      <c r="HX31" s="46">
        <f>IFERROR(INDEX(База!$L:$L,MATCH(HT31&amp;HU31&amp;HX$12,INDEX(База!$A:$A,0),0)),IFERROR(INDEX(База!$L:$L,MATCH(HT31&amp;HU31&amp;HX$12,База!$M:$M,0)),"-" ))</f>
        <v>15</v>
      </c>
      <c r="HY31" s="91" t="e">
        <f>IF(HO31="AN4-Y48/Y48",IF(OR(MONTH(HU31&gt;=10),MONTH(HU31)&lt;=3),(HLOOKUP($HU$10,#REF!,MATCH(HO31,#REF!,0)+1,0)/(80+VLOOKUP($HU$10,#REF!,MATCH(MONTH(HU31),#REF!,0)+4,0))),(HLOOKUP($HU$10,#REF!,MATCH(HO31,#REF!,0)+1,0)/(75+VLOOKUP($HU$10,#REF!,MATCH(MONTH(HU31),#REF!,0)+4,0)))),IF((HO31="AN6-Y42/Y42C"),IF(OR(MONTH(HU31&gt;=10),MONTH(HU31)&lt;=3),(HLOOKUP($HU$10,#REF!,MATCH(HO31,#REF!,0)+1,0)/(80+VLOOKUP($HU$10,#REF!,MATCH(MONTH(HU31),#REF!,0)+4,0))),(HLOOKUP($HU$10,#REF!,MATCH(HO31,#REF!,0)+1,0)/(75+VLOOKUP($HU$10,#REF!,MATCH(MONTH(HU31),#REF!,0)+4,0)))),HW31))</f>
        <v>#REF!</v>
      </c>
      <c r="HZ31" s="38">
        <f>IFERROR(INDEX(База!$F:$F,MATCH(HT31&amp;HU31&amp;HX$12,INDEX(База!$A:$A,0),0)),IFERROR(INDEX(База!$F:$F,MATCH(HT31&amp;HU31&amp;HX$12,База!$M:$M,0)),"-" ))</f>
        <v>4</v>
      </c>
      <c r="IA31" s="38">
        <v>3</v>
      </c>
      <c r="IB31" s="38">
        <f t="shared" si="74"/>
        <v>1</v>
      </c>
      <c r="IC31" s="38">
        <v>0</v>
      </c>
      <c r="ID31" s="52">
        <f t="shared" si="75"/>
        <v>0.26666666666666666</v>
      </c>
      <c r="IE31" s="7"/>
      <c r="IF31" s="31" t="s">
        <v>126</v>
      </c>
      <c r="IG31" s="48">
        <v>46252</v>
      </c>
      <c r="IH31" s="38" t="str">
        <f t="shared" si="76"/>
        <v>ВТ</v>
      </c>
      <c r="II31" s="38" t="str">
        <f>IFERROR(INDEX(База!$B:$B,MATCH(IF31&amp;IG31&amp;IJ$12,INDEX(База!$A:$A,0),0)),IFERROR(INDEX(База!$B:$B,MATCH(IF31&amp;IG31&amp;IJ$12,База!$M:$M,0)),"-" ))</f>
        <v>-</v>
      </c>
      <c r="IJ31" s="46" t="str">
        <f>IFERROR(INDEX(База!$L:$L,MATCH(IF31&amp;IG31&amp;IJ$12,INDEX(База!$A:$A,0),0)),IFERROR(INDEX(База!$L:$L,MATCH(IF31&amp;IG31&amp;IJ$12,База!$M:$M,0)),"-" ))</f>
        <v>-</v>
      </c>
      <c r="IK31" s="91" t="str">
        <f>IF(IN31="AN4-Y48/Y48",IF(OR(MONTH(IG31&gt;=10),MONTH(IG31)&lt;=3),(HLOOKUP($IG$10,#REF!,MATCH(IN31,#REF!,0)+1,0)/(80+VLOOKUP($IG$10,#REF!,MATCH(MONTH(IG31),#REF!,0)+4,0))),(HLOOKUP($IG$10,#REF!,MATCH(IN31,#REF!,0)+1,0)/(75+VLOOKUP($IG$10,#REF!,MATCH(MONTH(IG31),#REF!,0)+4,0)))),IF((IN31="AN6-Y42/Y42C"),IF(OR(MONTH(IG31&gt;=10),MONTH(IG31)&lt;=3),(HLOOKUP($IG$10,#REF!,MATCH(IN31,#REF!,0)+1,0)/(80+VLOOKUP($IG$10,#REF!,MATCH(MONTH(IG31),#REF!,0)+4,0))),(HLOOKUP($IG$10,#REF!,MATCH(IN31,#REF!,0)+1,0)/(75+VLOOKUP($IG$10,#REF!,MATCH(MONTH(IG31),#REF!,0)+4,0)))),II31))</f>
        <v>-</v>
      </c>
      <c r="IL31" s="38" t="str">
        <f>IFERROR(INDEX(База!$F:$F,MATCH(IF31&amp;IG31&amp;IJ$12,INDEX(База!$A:$A,0),0)),IFERROR(INDEX(База!$F:$F,MATCH(IF31&amp;IG31&amp;IJ$12,База!$M:$M,0)),"-" ))</f>
        <v>-</v>
      </c>
      <c r="IM31" s="38" t="s">
        <v>154</v>
      </c>
      <c r="IN31" s="85" t="str">
        <f>IFERROR(INDEX(База!$K:$K,MATCH(IF31&amp;IG31&amp;IJ$12,INDEX(База!$A:$A,0),0)),IFERROR(INDEX(База!$K:$K,MATCH(IF31&amp;IG31&amp;IJ$12,База!$M:$M,0)),"-" ))</f>
        <v>-</v>
      </c>
      <c r="IO31" s="38" t="str">
        <f t="shared" si="77"/>
        <v/>
      </c>
      <c r="IP31" s="38" t="s">
        <v>155</v>
      </c>
      <c r="IQ31" s="52" t="str">
        <f t="shared" si="78"/>
        <v/>
      </c>
      <c r="IS31" s="31" t="s">
        <v>127</v>
      </c>
      <c r="IT31" s="48">
        <v>46252</v>
      </c>
      <c r="IU31" s="38" t="str">
        <f t="shared" si="79"/>
        <v>ВТ</v>
      </c>
      <c r="IV31" s="38" t="str">
        <f>IFERROR(INDEX(База!$B:$B,MATCH(IS31&amp;IT31&amp;IW$12,INDEX(База!$A:$A,0),0)),IFERROR(INDEX(База!$B:$B,MATCH(IS31&amp;IT31&amp;IW$12,База!$M:$M,0)),"-" ))</f>
        <v>-</v>
      </c>
      <c r="IW31" s="46" t="str">
        <f>IFERROR(INDEX(База!$L:$L,MATCH(IS31&amp;IT31&amp;IW$12,INDEX(База!$A:$A,0),0)),IFERROR(INDEX(База!$L:$L,MATCH(IS31&amp;IT31&amp;IW$12,База!$M:$M,0)),"-" ))</f>
        <v>-</v>
      </c>
      <c r="IX31" s="91" t="str">
        <f>IF(IN31="AN4-Y48/Y48",IF(OR(MONTH(IT31&gt;=10),MONTH(IT31)&lt;=3),(HLOOKUP($IT$10,#REF!,MATCH(IN31,#REF!,0)+1,0)/(80+VLOOKUP($IT$10,#REF!,MATCH(MONTH(IT31),#REF!,0)+4,0))),(HLOOKUP($IT$10,#REF!,MATCH(IN31,#REF!,0)+1,0)/(75+VLOOKUP($IT$10,#REF!,MATCH(MONTH(IT31),#REF!,0)+4,0)))),IF((IN31="AN6-Y42/Y42C"),IF(OR(MONTH(IT31&gt;=10),MONTH(IT31)&lt;=3),(HLOOKUP($IT$10,#REF!,MATCH(IN31,#REF!,0)+1,0)/(80+VLOOKUP($IT$10,#REF!,MATCH(MONTH(IT31),#REF!,0)+4,0))),(HLOOKUP($IT$10,#REF!,MATCH(IN31,#REF!,0)+1,0)/(75+VLOOKUP($IT$10,#REF!,MATCH(MONTH(IT31),#REF!,0)+4,0)))),IV31))</f>
        <v>-</v>
      </c>
      <c r="IY31" s="38" t="str">
        <f>IFERROR(INDEX(База!$F:$F,MATCH(IS31&amp;IT31&amp;IW$12,INDEX(База!$A:$A,0),0)),IFERROR(INDEX(База!$F:$F,MATCH(IS31&amp;IT31&amp;IW$12,База!$M:$M,0)),"-" ))</f>
        <v>-</v>
      </c>
      <c r="IZ31" s="38" t="s">
        <v>154</v>
      </c>
      <c r="JA31" s="38" t="str">
        <f t="shared" si="80"/>
        <v/>
      </c>
      <c r="JB31" s="38" t="s">
        <v>155</v>
      </c>
      <c r="JC31" s="52" t="str">
        <f t="shared" si="81"/>
        <v/>
      </c>
      <c r="JD31" s="7"/>
      <c r="JE31" s="31" t="s">
        <v>132</v>
      </c>
      <c r="JF31" s="48">
        <v>46212</v>
      </c>
      <c r="JG31" s="38" t="str">
        <f t="shared" si="82"/>
        <v>ЧТ</v>
      </c>
      <c r="JH31" s="46">
        <f>IFERROR(INDEX(База!$L:$L,MATCH(JE31&amp;JF31&amp;JH$12,INDEX(База!$A:$A,0),0)),IFERROR(INDEX(База!$L:$L,MATCH(JE31&amp;JF31&amp;JH$12,База!$M:$M,0)),"-" ))+JL31</f>
        <v>120</v>
      </c>
      <c r="JI31" s="38">
        <f>IFERROR(INDEX(База!$B:$B,MATCH(JE31&amp;JF31&amp;JH$12,INDEX(База!$A:$A,0),0)),IFERROR(INDEX(База!$B:$B,MATCH(JE31&amp;JF31&amp;JH$12,База!$M:$M,0)),"-" ))</f>
        <v>120</v>
      </c>
      <c r="JJ31" s="38">
        <f>IFERROR(INDEX(База!$F:$F,MATCH(JE31&amp;JF31&amp;JH$12,INDEX(База!$A:$A,0),0)),IFERROR(INDEX(База!$F:$F,MATCH(JE31&amp;JF31&amp;JH$12,База!$M:$M,0)),"-" ))</f>
        <v>2</v>
      </c>
      <c r="JK31" s="38">
        <v>2</v>
      </c>
      <c r="JL31" s="38">
        <f>IFERROR(INDEX(База!$H:$H,MATCH(JE31&amp;JF31&amp;JH$12,INDEX(База!$A:$A,0),0)),IFERROR(INDEX(База!$H:$H,MATCH(JE31&amp;JF31&amp;JH$12,База!$M:$M,0)),"-" ))</f>
        <v>60</v>
      </c>
      <c r="JM31" s="38">
        <f t="shared" si="83"/>
        <v>62</v>
      </c>
      <c r="JN31" s="38">
        <f t="shared" si="84"/>
        <v>0</v>
      </c>
      <c r="JO31" s="38">
        <v>1</v>
      </c>
      <c r="JP31" s="52">
        <f t="shared" si="85"/>
        <v>0.51666666666666672</v>
      </c>
      <c r="JR31" s="31" t="s">
        <v>133</v>
      </c>
      <c r="JS31" s="48">
        <v>46212</v>
      </c>
      <c r="JT31" s="38" t="str">
        <f t="shared" si="86"/>
        <v>ЧТ</v>
      </c>
      <c r="JU31" s="38">
        <f>IFERROR(INDEX(База!$L:$L,MATCH(JR31&amp;JS31&amp;JU$12,INDEX(База!$A:$A,0),0)),IFERROR(INDEX(База!$L:$L,MATCH(JR31&amp;JS31&amp;JU$12,База!$M:$M,0)),"-" ))+JY31</f>
        <v>120</v>
      </c>
      <c r="JV31" s="38">
        <f>IFERROR(INDEX(База!$B:$B,MATCH(JR31&amp;JS31&amp;JU$12,INDEX(База!$A:$A,0),0)),IFERROR(INDEX(База!$B:$B,MATCH(JR31&amp;JS31&amp;JU$12,База!$M:$M,0)),"-" ))</f>
        <v>120</v>
      </c>
      <c r="JW31" s="38">
        <f>IFERROR(INDEX(База!$F:$F,MATCH(JR31&amp;JS31&amp;JU$12,INDEX(База!$A:$A,0),0)),IFERROR(INDEX(База!$F:$F,MATCH(JR31&amp;JS31&amp;JU$12,База!$M:$M,0)),"-" ))</f>
        <v>3</v>
      </c>
      <c r="JX31" s="38">
        <v>3</v>
      </c>
      <c r="JY31" s="38">
        <f>IFERROR(INDEX(База!$H:$H,MATCH(JR31&amp;JS31&amp;JU$12,INDEX(База!$A:$A,0),0)),IFERROR(INDEX(База!$H:$H,MATCH(JR31&amp;JS31&amp;JU$12,База!$M:$M,0)),"-" ))</f>
        <v>10</v>
      </c>
      <c r="JZ31" s="38">
        <f t="shared" si="87"/>
        <v>13</v>
      </c>
      <c r="KA31" s="38">
        <f t="shared" si="88"/>
        <v>0</v>
      </c>
      <c r="KB31" s="38">
        <v>0</v>
      </c>
      <c r="KC31" s="52">
        <f t="shared" si="89"/>
        <v>0.10833333333333334</v>
      </c>
      <c r="KD31" s="7"/>
      <c r="KE31" s="31" t="s">
        <v>136</v>
      </c>
      <c r="KF31" s="48">
        <v>46263</v>
      </c>
      <c r="KG31" s="38" t="str">
        <f t="shared" si="90"/>
        <v>СБ</v>
      </c>
      <c r="KH31" s="38">
        <f>IFERROR(INDEX(База!$B:$B,MATCH(KE31&amp;KF31&amp;KI$12,INDEX(База!$A:$A,0),0)),IFERROR(INDEX(База!$B:$B,MATCH(KE31&amp;KF31&amp;KI$12,База!$M:$M,0)),"-" ))</f>
        <v>33</v>
      </c>
      <c r="KI31" s="60">
        <f>IFERROR(INDEX(База!$L:$L,MATCH(KE31&amp;KF31&amp;KI$12,INDEX(База!$A:$A,0),0)),IFERROR(INDEX(База!$L:$L,MATCH(KE31&amp;KF31&amp;KI$12,База!$M:$M,0)),"-" ))</f>
        <v>33</v>
      </c>
      <c r="KJ31" s="91" t="e">
        <f>IF(KK31="AN4-Y48/Y48",IF(OR(MONTH(KF31&gt;=10),MONTH(KF31)&lt;=3),(HLOOKUP($KF$10,#REF!,MATCH(KK31,#REF!,0)+1,0)/(80+VLOOKUP($KF$10,#REF!,MATCH(MONTH(KF31),#REF!,0)+4,0))),(HLOOKUP($KF$10,#REF!,MATCH(KK31,#REF!,0)+1,0)/(75+VLOOKUP($KF$10,#REF!,MATCH(MONTH(KF31),#REF!,0)+4,0)))),IF((KK31="AN6-Y42/Y42C"),IF(OR(MONTH(KF31&gt;=10),MONTH(KF31)&lt;=3),(HLOOKUP($KF$10,#REF!,MATCH(KK31,#REF!,0)+1,0)/(80+VLOOKUP($KF$10,#REF!,MATCH(MONTH(KF31),#REF!,0)+4,0))),(HLOOKUP($KF$10,#REF!,MATCH(KK31,#REF!,0)+1,0)/(75+VLOOKUP($KF$10,#REF!,MATCH(MONTH(KF31),#REF!,0)+4,0)))),IF((KK31="AT5-Y46/Y46C"),IF(OR(MONTH(KF31&gt;=10),MONTH(KF31)&lt;=3),(HLOOKUP($KF$10,#REF!,MATCH(KK31,#REF!,0)+1,0)/(80+VLOOKUP($KF$10,#REF!,MATCH(MONTH(KF31),#REF!,0)+4,0))),(HLOOKUP($KF$10,#REF!,MATCH(KK31,#REF!,0)+1,0)/(75+VLOOKUP($KF$10,#REF!,MATCH(MONTH(KF31),#REF!,0)+4,0)))),0)))</f>
        <v>#REF!</v>
      </c>
      <c r="KK31" s="100" t="str">
        <f>IFERROR(INDEX(База!$K:$K,MATCH(KE31&amp;KF31&amp;KI$12,INDEX(База!$A:$A,0),0)),IFERROR(INDEX(База!$K:$K,MATCH(KE31&amp;KF31&amp;KI$12,База!$M:$M,0)),"-" ))</f>
        <v>AT5-Y46/Y46C</v>
      </c>
      <c r="KL31" s="38">
        <f>IFERROR(INDEX(База!$F:$F,MATCH(KE31&amp;KF31&amp;KI$12,INDEX(База!$A:$A,0),0)),IFERROR(INDEX(База!$F:$F,MATCH(KE31&amp;KF31&amp;KI$12,База!$M:$M,0)),"-" ))</f>
        <v>6</v>
      </c>
      <c r="KM31" s="38">
        <v>6</v>
      </c>
      <c r="KN31" s="38">
        <f t="shared" si="91"/>
        <v>0</v>
      </c>
      <c r="KO31" s="38">
        <v>0</v>
      </c>
      <c r="KP31" s="52">
        <f t="shared" si="92"/>
        <v>0.18181818181818182</v>
      </c>
      <c r="KQ31" s="10"/>
      <c r="KR31" s="31" t="s">
        <v>137</v>
      </c>
      <c r="KS31" s="48">
        <v>46263</v>
      </c>
      <c r="KT31" s="38" t="str">
        <f t="shared" si="93"/>
        <v>СБ</v>
      </c>
      <c r="KU31" s="38">
        <f>IFERROR(INDEX(База!$B:$B,MATCH(KR31&amp;KS31&amp;KV$12,INDEX(База!$A:$A,0),0)),IFERROR(INDEX(База!$B:$B,MATCH(KR31&amp;KS31&amp;KV$12,База!$M:$M,0)),"-" ))</f>
        <v>37</v>
      </c>
      <c r="KV31" s="60">
        <f>IFERROR(INDEX(База!$L:$L,MATCH(KR31&amp;KS31&amp;KV$12,INDEX(База!$A:$A,0),0)),IFERROR(INDEX(База!$L:$L,MATCH(KR31&amp;KS31&amp;KV$12,База!$M:$M,0)),"-" ))</f>
        <v>37</v>
      </c>
      <c r="KW31" s="91" t="e">
        <f>IF(KK31="AN4-Y48/Y48",IF(OR(MONTH(KS31&gt;=10),MONTH(KS31)&lt;=3),(HLOOKUP($KS$10,#REF!,MATCH(KK31,#REF!,0)+1,0)/(80+VLOOKUP($KS$10,#REF!,MATCH(MONTH(KS31),#REF!,0)+4,0))),(HLOOKUP($KS$10,#REF!,MATCH(KK31,#REF!,0)+1,0)/(75+VLOOKUP($KS$10,#REF!,MATCH(MONTH(KS31),#REF!,0)+4,0)))),IF((KK31="AN6-Y42/Y42C"),IF(OR(MONTH(KS31&gt;=10),MONTH(KS31)&lt;=3),(HLOOKUP($KS$10,#REF!,MATCH(KK31,#REF!,0)+1,0)/(80+VLOOKUP($KS$10,#REF!,MATCH(MONTH(KS31),#REF!,0)+4,0))),(HLOOKUP($KS$10,#REF!,MATCH(KK31,#REF!,0)+1,0)/(75+VLOOKUP($KS$10,#REF!,MATCH(MONTH(KS31),#REF!,0)+4,0)))),IF((KK31="AT5-Y46/Y46C"),IF(OR(MONTH(KS31&gt;=10),MONTH(KS31)&lt;=3),(HLOOKUP($KS$10,#REF!,MATCH(KK31,#REF!,0)+1,0)/(80+VLOOKUP($KS$10,#REF!,MATCH(MONTH(KS31),#REF!,0)+4,0))),(HLOOKUP($KS$10,#REF!,MATCH(KK31,#REF!,0)+1,0)/(75+VLOOKUP($KS$10,#REF!,MATCH(MONTH(KS31),#REF!,0)+4,0)))),0)))</f>
        <v>#REF!</v>
      </c>
      <c r="KX31" s="38">
        <f>IFERROR(INDEX(База!$F:$F,MATCH(KR31&amp;KS31&amp;KV$12,INDEX(База!$A:$A,0),0)),IFERROR(INDEX(База!$F:$F,MATCH(KR31&amp;KS31&amp;KV$12,База!$M:$M,0)),"-" ))</f>
        <v>4</v>
      </c>
      <c r="KY31" s="38">
        <v>4</v>
      </c>
      <c r="KZ31" s="38">
        <f t="shared" si="94"/>
        <v>0</v>
      </c>
      <c r="LA31" s="38">
        <v>0</v>
      </c>
      <c r="LB31" s="52">
        <f t="shared" si="95"/>
        <v>0.10810810810810811</v>
      </c>
      <c r="LC31" s="119"/>
      <c r="LD31" s="31" t="s">
        <v>142</v>
      </c>
      <c r="LE31" s="43">
        <v>46175</v>
      </c>
      <c r="LF31" s="44" t="str">
        <f t="shared" si="96"/>
        <v>ВТ</v>
      </c>
      <c r="LG31" s="44">
        <f>IFERROR(INDEX(База!$B:$B,MATCH(LD31&amp;LE31&amp;LJ$12,INDEX(База!$A:$A,0),0)),IFERROR(INDEX(База!$B:$B,MATCH(LD31&amp;LE31&amp;LJ$12,База!$M:$M,0)),"-" ))</f>
        <v>47</v>
      </c>
      <c r="LH31" s="33">
        <f t="shared" si="97"/>
        <v>23</v>
      </c>
      <c r="LI31" s="33">
        <f t="shared" si="98"/>
        <v>7</v>
      </c>
      <c r="LJ31" s="44">
        <f>IFERROR(INDEX(База!$L:$L,MATCH(LD31&amp;LE31&amp;LJ$12,INDEX(База!$A:$A,0),0)),IFERROR(INDEX(База!$L:$L,MATCH(LD31&amp;LE31&amp;LJ$12,База!$M:$M,0)),"-" ))</f>
        <v>46</v>
      </c>
      <c r="LK31" s="79" t="str">
        <f>IF(LG31&lt;=$D$7,IFERROR(VLOOKUP(LI31,#REF!,LH31+1,0),"-"),IF(LG31&lt;=$D$8,IFERROR(VLOOKUP(LI31,#REF!,LH31+1,0),"-"),IF(LG31&lt;=$D$9,IFERROR(VLOOKUP(LI31,#REF!,LH31+1,0),"-"),0)))</f>
        <v>-</v>
      </c>
      <c r="LL31" s="44">
        <f>IFERROR(INDEX(База!$F:$F,MATCH(LD31&amp;LE31&amp;LJ$12,INDEX(База!$A:$A,0),0)),IFERROR(INDEX(База!$F:$F,MATCH(LD31&amp;LE31&amp;LJ$12,База!$M:$M,0)),"-" ))</f>
        <v>24</v>
      </c>
      <c r="LM31" s="44">
        <v>23</v>
      </c>
      <c r="LN31" s="44">
        <f t="shared" si="99"/>
        <v>1</v>
      </c>
      <c r="LO31" s="44">
        <v>0</v>
      </c>
      <c r="LP31" s="62">
        <f t="shared" si="100"/>
        <v>0.52173913043478259</v>
      </c>
      <c r="LR31" s="31" t="s">
        <v>143</v>
      </c>
      <c r="LS31" s="43">
        <v>46175</v>
      </c>
      <c r="LT31" s="46" t="str">
        <f t="shared" si="101"/>
        <v>ВТ</v>
      </c>
      <c r="LU31" s="46">
        <f>IFERROR(INDEX(База!$B:$B,MATCH(LR31&amp;LS31&amp;LV$12,INDEX(База!$A:$A,0),0)),IFERROR(INDEX(База!$B:$B,MATCH(LR31&amp;LS31&amp;LV$12,База!$M:$M,0)),"-" ))</f>
        <v>47</v>
      </c>
      <c r="LV31" s="46">
        <f>IFERROR(INDEX(База!$L:$L,MATCH(LR31&amp;LS31&amp;LV$12,INDEX(База!$A:$A,0),0)),IFERROR(INDEX(База!$L:$L,MATCH(LR31&amp;LS31&amp;LV$12,База!$M:$M,0)),"-" ))</f>
        <v>46</v>
      </c>
      <c r="LW31" s="46" t="str">
        <f>IF(LU31&lt;=$D$7,IFERROR(VLOOKUP(LI31,#REF!,LH31+1,0),"-"),IF(LU31&lt;=$D$8,IFERROR(VLOOKUP(LI31,#REF!,LH31+1,0),"-"),IF(LU31&lt;=$D$9,IFERROR(VLOOKUP(LI31,#REF!,LH31+1,0),"-"),0)))</f>
        <v>-</v>
      </c>
      <c r="LX31" s="46">
        <f>IFERROR(INDEX(База!$F:$F,MATCH(LR31&amp;LS31&amp;LV$12,INDEX(База!$A:$A,0),0)),IFERROR(INDEX(База!$F:$F,MATCH(LR31&amp;LS31&amp;LV$12,База!$M:$M,0)),"-" ))</f>
        <v>8</v>
      </c>
      <c r="LY31" s="46">
        <v>7</v>
      </c>
      <c r="LZ31" s="46">
        <f t="shared" si="102"/>
        <v>1</v>
      </c>
      <c r="MA31" s="46">
        <v>1</v>
      </c>
      <c r="MB31" s="62">
        <f t="shared" si="103"/>
        <v>0.17391304347826086</v>
      </c>
      <c r="MD31" s="11"/>
      <c r="MY31" s="7"/>
      <c r="MZ31" s="7"/>
      <c r="NA31" s="7"/>
      <c r="NB31" s="7"/>
      <c r="NC31" s="7"/>
      <c r="ND31" s="7"/>
      <c r="NE31" s="7"/>
      <c r="NF31" s="7"/>
      <c r="NG31" s="7"/>
      <c r="NH31" s="7"/>
      <c r="NI31" s="7"/>
      <c r="NJ31" s="7"/>
      <c r="NK31" s="7"/>
      <c r="NL31" s="7"/>
      <c r="NM31" s="7"/>
      <c r="NN31" s="7"/>
      <c r="NO31" s="7"/>
      <c r="NP31" s="7"/>
      <c r="NQ31" s="7"/>
      <c r="NR31" s="7"/>
      <c r="NS31" s="7"/>
      <c r="NT31" s="7"/>
      <c r="NU31" s="11"/>
      <c r="NV31" s="31" t="s">
        <v>124</v>
      </c>
      <c r="NW31" s="37">
        <v>46267</v>
      </c>
      <c r="NX31" s="38" t="str">
        <f t="shared" si="113"/>
        <v>СР</v>
      </c>
      <c r="NY31" s="38">
        <f>IFERROR(INDEX(База!$B:$B,MATCH(NV31&amp;NW31&amp;NZ$12,INDEX(База!$A:$A,0),0)),IFERROR(INDEX(База!$B:$B,MATCH(NV31&amp;NW31&amp;NZ$12,База!$M:$M,0)),"-" ))</f>
        <v>35</v>
      </c>
      <c r="NZ31" s="41">
        <f>IFERROR(INDEX(База!$L:$L,MATCH(NV31&amp;NW31&amp;NZ$12,INDEX(База!$A:$A,0),0)),IFERROR(INDEX(База!$L:$L,MATCH(NV31&amp;NW31&amp;NZ$12,База!$M:$M,0)),"-" ))</f>
        <v>35</v>
      </c>
      <c r="OA31" s="38">
        <f>IFERROR(IF(OB31="AN4-Y48/Y48",IF(OR(MONTH(NW31&gt;=10),MONTH(NW31)&lt;=3),(HLOOKUP($NW$10,#REF!,MATCH(OB31,#REF!,0)+1,0)/(80+VLOOKUP($NW$10,#REF!,MATCH(MONTH(NW31),#REF!,0)+4,0))),(HLOOKUP($NW$10,#REF!,MATCH(OB31,#REF!,0)+1,0)/(75+VLOOKUP($NW$10,#REF!,MATCH(MONTH(NW31),#REF!,0)+4,0)))),IF((OB31="AN6-Y42/Y42C"),IF(OR(MONTH(NW31&gt;=10),MONTH(NW31)&lt;=3),(HLOOKUP($NW$10,#REF!,MATCH(OB31,#REF!,0)+1,0)/(80+VLOOKUP($NW$10,#REF!,MATCH(MONTH(NW31),#REF!,0)+4,0))),(HLOOKUP($NW$10,#REF!,MATCH(OB31,#REF!,0)+1,0)/(75+VLOOKUP($NW$10,#REF!,MATCH(MONTH(NW31),#REF!,0)+4,0)))),IF((OB31="AT5-Y46/Y46C"),IF(OR(MONTH(NW31&gt;=10),MONTH(NW31)&lt;=3),(HLOOKUP($NW$10,#REF!,MATCH(OB31,#REF!,0)+1,0)/(80+VLOOKUP($NW$10,#REF!,MATCH(MONTH(NW31),#REF!,0)+4,0))),(HLOOKUP($NW$10,#REF!,MATCH(OB31,#REF!,0)+1,0)/(75+VLOOKUP($NW$10,#REF!,MATCH(MONTH(NW31),#REF!,0)+4,0)))),0))),NY31)</f>
        <v>35</v>
      </c>
      <c r="OB31" s="85" t="str">
        <f>IFERROR(INDEX(База!$K:$K,MATCH(NV31&amp;NW31&amp;NZ$12,INDEX(База!$A:$A,0),0)),IFERROR(INDEX(База!$K:$K,MATCH(NV31&amp;NW31&amp;NZ$12,База!$M:$M,0)),"-" ))</f>
        <v>AT5-Y46/Y46C</v>
      </c>
      <c r="OC31" s="38">
        <f>IFERROR(INDEX(База!$F:$F,MATCH(NV31&amp;NW31&amp;NZ$12,INDEX(База!$A:$A,0),0)),IFERROR(INDEX(База!$F:$F,MATCH(NV31&amp;NW31&amp;NZ$12,База!$M:$M,0)),"-" ))</f>
        <v>13</v>
      </c>
      <c r="OD31" s="38">
        <v>13</v>
      </c>
      <c r="OE31" s="38">
        <f t="shared" si="114"/>
        <v>0</v>
      </c>
      <c r="OF31" s="38">
        <v>2</v>
      </c>
      <c r="OG31" s="52">
        <f t="shared" si="115"/>
        <v>0.37142857142857144</v>
      </c>
      <c r="OH31" s="11"/>
      <c r="OI31" s="31" t="s">
        <v>125</v>
      </c>
      <c r="OJ31" s="37">
        <f t="shared" si="116"/>
        <v>46267</v>
      </c>
      <c r="OK31" s="38" t="str">
        <f t="shared" si="117"/>
        <v>СР</v>
      </c>
      <c r="OL31" s="38">
        <f>IFERROR(INDEX(База!$B:$B,MATCH(OI31&amp;OJ31&amp;OM$12,INDEX(База!$A:$A,0),0)),IFERROR(INDEX(База!$B:$B,MATCH(OI31&amp;OJ31&amp;OM$12,База!$M:$M,0)),"-" ))</f>
        <v>35</v>
      </c>
      <c r="OM31" s="41">
        <f>IFERROR(INDEX(База!$L:$L,MATCH(OI31&amp;OJ31&amp;OM$12,INDEX(База!$A:$A,0),0)),IFERROR(INDEX(База!$L:$L,MATCH(OI31&amp;OJ31&amp;OM$12,База!$M:$M,0)),"-" ))</f>
        <v>35</v>
      </c>
      <c r="ON31" s="38">
        <f>IFERROR(IF(OB31="AN4-Y48/Y48",IF(OR(MONTH(OJ31&gt;=10),MONTH(OJ31)&lt;=3),(HLOOKUP($OJ$10,#REF!,MATCH(OB31,#REF!,0)+1,0)/(80+VLOOKUP($OJ$10,#REF!,MATCH(MONTH(OJ31),#REF!,0)+4,0))),(HLOOKUP($OJ$10,#REF!,MATCH(OB31,#REF!,0)+1,0)/(75+VLOOKUP($OJ$10,#REF!,MATCH(MONTH(OJ31),#REF!,0)+4,0)))),IF((OB31="AN6-Y42/Y42C"),IF(OR(MONTH(OJ31&gt;=10),MONTH(OJ31)&lt;=3),(HLOOKUP($OJ$10,#REF!,MATCH(OB31,#REF!,0)+1,0)/(80+VLOOKUP($OJ$10,#REF!,MATCH(MONTH(OJ31),#REF!,0)+4,0))),(HLOOKUP($OJ$10,#REF!,MATCH(OB31,#REF!,0)+1,0)/(75+VLOOKUP($OJ$10,#REF!,MATCH(MONTH(OJ31),#REF!,0)+4,0)))),IF((OB31="AT5-Y46/Y46C"),IF(OR(MONTH(OJ31&gt;=10),MONTH(OJ31)&lt;=3),(HLOOKUP($OJ$10,#REF!,MATCH(OB31,#REF!,0)+1,0)/(80+VLOOKUP($OJ$10,#REF!,MATCH(MONTH(OJ31),#REF!,0)+4,0))),(HLOOKUP($OJ$10,#REF!,MATCH(OB31,#REF!,0)+1,0)/(75+VLOOKUP($OJ$10,#REF!,MATCH(MONTH(OJ31),#REF!,0)+4,0)))),0))),OL31)</f>
        <v>35</v>
      </c>
      <c r="OO31" s="38">
        <f>IFERROR(INDEX(База!$F:$F,MATCH(OI31&amp;OJ31&amp;OM$12,INDEX(База!$A:$A,0),0)),IFERROR(INDEX(База!$F:$F,MATCH(OI31&amp;OJ31&amp;OM$12,База!$M:$M,0)),"-" ))</f>
        <v>12</v>
      </c>
      <c r="OP31" s="38">
        <v>12</v>
      </c>
      <c r="OQ31" s="38">
        <f t="shared" si="118"/>
        <v>0</v>
      </c>
      <c r="OR31" s="38">
        <v>1</v>
      </c>
      <c r="OS31" s="52">
        <f t="shared" si="119"/>
        <v>0.34285714285714286</v>
      </c>
      <c r="OU31" s="31" t="s">
        <v>309</v>
      </c>
      <c r="OV31" s="43">
        <v>46282</v>
      </c>
      <c r="OW31" s="46" t="str">
        <f t="shared" si="127"/>
        <v>ЧТ</v>
      </c>
      <c r="OX31" s="46">
        <f>IFERROR(INDEX(База!$B:$B,MATCH(OU31&amp;OV31&amp;OY$12,INDEX(База!$A:$A,0),0)),IFERROR(INDEX(База!$B:$B,MATCH(OU31&amp;OV31&amp;OY$12,База!$M:$M,0)),"-" ))</f>
        <v>36</v>
      </c>
      <c r="OY31" s="46">
        <f>IFERROR(INDEX(База!$L:$L,MATCH(OU31&amp;OV31&amp;OY$12,INDEX(База!$A:$A,0),0)),IFERROR(INDEX(База!$L:$L,MATCH(OU31&amp;OV31&amp;OY$12,База!$M:$M,0)),"-" ))</f>
        <v>36</v>
      </c>
      <c r="OZ31" s="46">
        <f>IFERROR(INDEX(База!$F:$F,MATCH(OU31&amp;OV31&amp;OY$12,INDEX(База!$A:$A,0),0)),IFERROR(INDEX(База!$F:$F,MATCH(OU31&amp;OV31&amp;OY$12,База!$M:$M,0)),"-" ))</f>
        <v>2</v>
      </c>
      <c r="PA31" s="46">
        <v>2</v>
      </c>
      <c r="PB31" s="46">
        <f t="shared" si="128"/>
        <v>0</v>
      </c>
      <c r="PC31" s="46">
        <v>0</v>
      </c>
      <c r="PD31" s="62">
        <f t="shared" si="129"/>
        <v>5.5555555555555552E-2</v>
      </c>
      <c r="PE31" s="7"/>
      <c r="PF31" s="31" t="s">
        <v>312</v>
      </c>
      <c r="PG31" s="43">
        <v>46282</v>
      </c>
      <c r="PH31" s="46" t="str">
        <f t="shared" si="130"/>
        <v>ЧТ</v>
      </c>
      <c r="PI31" s="46">
        <f>IFERROR(INDEX(База!$B:$B,MATCH(PF31&amp;PG31&amp;PJ$12,INDEX(База!$A:$A,0),0)),IFERROR(INDEX(База!$B:$B,MATCH(PF31&amp;PG31&amp;PJ$12,База!$M:$M,0)),"-" ))</f>
        <v>38</v>
      </c>
      <c r="PJ31" s="46">
        <f>IFERROR(INDEX(База!$L:$L,MATCH(PF31&amp;PG31&amp;PJ$12,INDEX(База!$A:$A,0),0)),IFERROR(INDEX(База!$L:$L,MATCH(PF31&amp;PG31&amp;PJ$12,База!$M:$M,0)),"-" ))</f>
        <v>38</v>
      </c>
      <c r="PK31" s="46">
        <f>IFERROR(INDEX(База!$F:$F,MATCH(PF31&amp;PG31&amp;PJ$12,INDEX(База!$A:$A,0),0)),IFERROR(INDEX(База!$F:$F,MATCH(PF31&amp;PG31&amp;PJ$12,База!$M:$M,0)),"-" ))</f>
        <v>3</v>
      </c>
      <c r="PL31" s="46">
        <v>3</v>
      </c>
      <c r="PM31" s="46">
        <f t="shared" si="131"/>
        <v>0</v>
      </c>
      <c r="PN31" s="46">
        <v>0</v>
      </c>
      <c r="PO31" s="62">
        <f t="shared" si="132"/>
        <v>7.8947368421052627E-2</v>
      </c>
      <c r="PQ31" s="31" t="s">
        <v>329</v>
      </c>
      <c r="PR31" s="43">
        <v>46261</v>
      </c>
      <c r="PS31" s="46" t="str">
        <f t="shared" si="120"/>
        <v>ЧТ</v>
      </c>
      <c r="PT31" s="46">
        <f>IFERROR(INDEX(База!$B:$B,MATCH(PQ31&amp;PR31&amp;PU$12,INDEX(База!$A:$A,0),0)),IFERROR(INDEX(База!$B:$B,MATCH(PQ31&amp;PR31&amp;PU$12,База!$M:$M,0)),"-" ))</f>
        <v>40</v>
      </c>
      <c r="PU31" s="46">
        <f>IFERROR(INDEX(База!$L:$L,MATCH(PQ31&amp;PR31&amp;PU$12,INDEX(База!$A:$A,0),0)),IFERROR(INDEX(База!$L:$L,MATCH(PQ31&amp;PR31&amp;PU$12,База!$M:$M,0)),"-" ))</f>
        <v>40</v>
      </c>
      <c r="PV31" s="46">
        <f>IFERROR(INDEX(База!$F:$F,MATCH(PQ31&amp;PR31&amp;PU$12,INDEX(База!$A:$A,0),0)),IFERROR(INDEX(База!$F:$F,MATCH(PQ31&amp;PR31&amp;OY$12,База!$M:$M,0)),"-" ))</f>
        <v>6</v>
      </c>
      <c r="PW31" s="46">
        <v>6</v>
      </c>
      <c r="PX31" s="46">
        <f t="shared" si="121"/>
        <v>0</v>
      </c>
      <c r="PY31" s="46">
        <v>3</v>
      </c>
      <c r="PZ31" s="62">
        <f t="shared" si="122"/>
        <v>0.15</v>
      </c>
      <c r="QA31" s="11"/>
      <c r="QB31" s="31" t="s">
        <v>332</v>
      </c>
      <c r="QC31" s="43">
        <v>46262</v>
      </c>
      <c r="QD31" s="46" t="str">
        <f t="shared" si="123"/>
        <v>ПТ</v>
      </c>
      <c r="QE31" s="46">
        <f>IFERROR(INDEX(База!$B:$B,MATCH(QB31&amp;QC31&amp;QF$12,INDEX(База!$A:$A,0),0)),IFERROR(INDEX(База!$B:$B,MATCH(QB31&amp;QC31&amp;QF$12,База!$M:$M,0)),"-" ))</f>
        <v>43</v>
      </c>
      <c r="QF31" s="46">
        <f>IFERROR(INDEX(База!$L:$L,MATCH(QB31&amp;QC31&amp;QF$12,INDEX(База!$A:$A,0),0)),IFERROR(INDEX(База!$L:$L,MATCH(QB31&amp;QC31&amp;QF$12,База!$M:$M,0)),"-" ))</f>
        <v>43</v>
      </c>
      <c r="QG31" s="46">
        <f>IFERROR(INDEX(База!$F:$F,MATCH(QB31&amp;QC31&amp;QF$12,INDEX(База!$A:$A,0),0)),IFERROR(INDEX(База!$F:$F,MATCH(QB31&amp;QC31&amp;PJ$12,База!$M:$M,0)),"-" ))</f>
        <v>4</v>
      </c>
      <c r="QH31" s="46">
        <v>4</v>
      </c>
      <c r="QI31" s="46">
        <f t="shared" si="124"/>
        <v>0</v>
      </c>
      <c r="QJ31" s="46">
        <v>0</v>
      </c>
      <c r="QK31" s="62">
        <f t="shared" si="125"/>
        <v>9.3023255813953487E-2</v>
      </c>
      <c r="QL31" s="10"/>
    </row>
    <row r="32" spans="1:454" ht="12.75" customHeight="1" x14ac:dyDescent="0.25">
      <c r="A32" s="31" t="s">
        <v>78</v>
      </c>
      <c r="B32" s="85" t="s">
        <v>80</v>
      </c>
      <c r="C32" s="42">
        <v>46203</v>
      </c>
      <c r="D32" s="47" t="str">
        <f t="shared" si="0"/>
        <v>ВТ</v>
      </c>
      <c r="E32" s="47">
        <f>IFERROR(INDEX(База!$B:$B,MATCH(B32&amp;C32&amp;$F$12,INDEX(База!$A:$A,0),0)),IFERROR(INDEX(База!$B:$B,MATCH(B32&amp;C32&amp;$F$12,База!$M:$M,0)),"-" ))</f>
        <v>72</v>
      </c>
      <c r="F32" s="46">
        <f>IFERROR(INDEX(База!$L:$L,MATCH(B32&amp;C32&amp;$F$12,INDEX(База!$A:$A,0),0)),IFERROR(INDEX(База!$L:$L,MATCH(B32&amp;C32&amp;$F$12,База!$M:$M,0)),"-" ))</f>
        <v>70</v>
      </c>
      <c r="G32" s="56">
        <f t="shared" si="1"/>
        <v>35</v>
      </c>
      <c r="H32" s="56">
        <f t="shared" si="2"/>
        <v>36</v>
      </c>
      <c r="I32" s="11">
        <f t="shared" si="3"/>
        <v>27</v>
      </c>
      <c r="J32" s="47" t="str">
        <f>IF(E32&lt;=$D$7,IFERROR(VLOOKUP(G32,#REF!,I32+1,0),"-"),IF(E32&lt;=$D$8,IFERROR(VLOOKUP(G32,#REF!,I32+1,0),"-"),IF(E32&lt;=$D$9,IFERROR(VLOOKUP(G32,#REF!,I32+1,0),"-"))))</f>
        <v>-</v>
      </c>
      <c r="K32" s="47">
        <f>IFERROR(INDEX(База!$F:$F,MATCH(B32&amp;C32&amp;$F$12,INDEX(База!$A:$A,0),0)),IFERROR(INDEX(База!$F:$F,MATCH(B32&amp;C32&amp;$F$12,База!$M:$M,0)),"-" ))</f>
        <v>20</v>
      </c>
      <c r="L32" s="41">
        <v>19</v>
      </c>
      <c r="M32" s="47">
        <f t="shared" si="4"/>
        <v>1</v>
      </c>
      <c r="N32" s="41">
        <v>0</v>
      </c>
      <c r="O32" s="51">
        <f t="shared" si="5"/>
        <v>0.2857142857142857</v>
      </c>
      <c r="Q32" s="64" t="s">
        <v>81</v>
      </c>
      <c r="R32" s="42">
        <f t="shared" si="6"/>
        <v>46204</v>
      </c>
      <c r="S32" s="54" t="str">
        <f t="shared" si="7"/>
        <v>СР</v>
      </c>
      <c r="T32" s="54">
        <f>IFERROR(INDEX(База!$B:$B,MATCH(Q32&amp;R32&amp;$U$12,INDEX(База!$A:$A,0),0)),IFERROR(INDEX(База!$B:$B,MATCH(Q32&amp;R32&amp;$U$12,База!$M:$M,0)),"-" ))</f>
        <v>72</v>
      </c>
      <c r="U32" s="46">
        <f>IFERROR(INDEX(База!$L:$L,MATCH(Q32&amp;R32&amp;$U$12,INDEX(База!$A:$A,0),0)),IFERROR(INDEX(База!$L:$L,MATCH(Q32&amp;R32&amp;$U$12,База!$M:$M,0)),"-" ))</f>
        <v>70</v>
      </c>
      <c r="V32" s="54" t="str">
        <f>IF(E32&lt;=$D$7,IFERROR(VLOOKUP(H32,#REF!,I32+1,0),"-"),IF(E32&lt;=$D$8,IFERROR(VLOOKUP(H32,#REF!,I32+1,0),"-"),IF(E32&lt;=$D$9,IFERROR(VLOOKUP(H32,#REF!,I32+1,0),"-"),0)))</f>
        <v>-</v>
      </c>
      <c r="W32" s="54">
        <f>IFERROR(INDEX(База!$F:$F,MATCH(Q32&amp;R32&amp;$U$12,INDEX(База!$A:$A,0),0)),IFERROR(INDEX(База!$F:$F,MATCH(Q32&amp;R32&amp;$U$12,База!$M:$M,0)),"-" ))</f>
        <v>7</v>
      </c>
      <c r="X32" s="38">
        <v>7</v>
      </c>
      <c r="Y32" s="41">
        <f t="shared" si="8"/>
        <v>0</v>
      </c>
      <c r="Z32" s="41">
        <v>3</v>
      </c>
      <c r="AA32" s="51">
        <f t="shared" si="9"/>
        <v>0.1</v>
      </c>
      <c r="AB32" s="119"/>
      <c r="AC32" s="64" t="s">
        <v>82</v>
      </c>
      <c r="AD32" s="42">
        <v>46203</v>
      </c>
      <c r="AE32" s="41" t="str">
        <f t="shared" si="10"/>
        <v>ВТ</v>
      </c>
      <c r="AF32" s="41">
        <f>IFERROR(INDEX(База!$B:$B,MATCH(AC32&amp;AD32&amp;AG$12,INDEX(База!$A:$A,0),0)),IFERROR(INDEX(База!$B:$B,MATCH(AC32&amp;AD32&amp;AG$12,База!$M:$M,0)),"-" ))</f>
        <v>46</v>
      </c>
      <c r="AG32" s="46">
        <f>IFERROR(INDEX(База!$L:$L,MATCH(AC32&amp;AD32&amp;AG$12,INDEX(База!$A:$A,0),0)),IFERROR(INDEX(База!$L:$L,MATCH(AC32&amp;AD32&amp;AG$12,База!$M:$M,0)),"-" ))</f>
        <v>45</v>
      </c>
      <c r="AH32" s="41">
        <f>IFERROR(INDEX(База!$F:$F,MATCH(AC32&amp;AD32&amp;AG$12,INDEX(База!$A:$A,0),0)),IFERROR(INDEX(База!$F:$F,MATCH(AC32&amp;AD32&amp;AG$12,База!$M:$M,0)),"-" ))</f>
        <v>11</v>
      </c>
      <c r="AI32" s="41">
        <v>11</v>
      </c>
      <c r="AJ32" s="41">
        <f t="shared" si="11"/>
        <v>0</v>
      </c>
      <c r="AK32" s="41">
        <v>0</v>
      </c>
      <c r="AL32" s="51">
        <f t="shared" si="12"/>
        <v>0.24444444444444444</v>
      </c>
      <c r="AN32" s="64" t="s">
        <v>83</v>
      </c>
      <c r="AO32" s="42">
        <f t="shared" si="13"/>
        <v>46204</v>
      </c>
      <c r="AP32" s="41" t="str">
        <f t="shared" si="14"/>
        <v>СР</v>
      </c>
      <c r="AQ32" s="41">
        <f>IFERROR(INDEX(База!$B:$B,MATCH(AN32&amp;AO32&amp;AR$12,INDEX(База!$A:$A,0),0)),IFERROR(INDEX(База!$B:$B,MATCH(AN32&amp;AO32&amp;AR$12,База!$M:$M,0)),"-" ))</f>
        <v>46</v>
      </c>
      <c r="AR32" s="47">
        <f>IFERROR(INDEX(База!$L:$L,MATCH(AN32&amp;AO32&amp;AR$12,INDEX(База!$A:$A,0),0)),IFERROR(INDEX(База!$L:$L,MATCH(AN32&amp;AO32&amp;AR$12,База!$M:$M,0)),"-" ))</f>
        <v>45</v>
      </c>
      <c r="AS32" s="41">
        <f>IFERROR(INDEX(База!$F:$F,MATCH(AN32&amp;AO32&amp;AR$12,INDEX(База!$A:$A,0),0)),IFERROR(INDEX(База!$F:$F,MATCH(AN32&amp;AO32&amp;AR$12,База!$M:$M,0)),"-" ))</f>
        <v>11</v>
      </c>
      <c r="AT32" s="41">
        <v>11</v>
      </c>
      <c r="AU32" s="41">
        <f t="shared" si="15"/>
        <v>0</v>
      </c>
      <c r="AV32" s="41">
        <v>0</v>
      </c>
      <c r="AW32" s="51">
        <f t="shared" si="16"/>
        <v>0.24444444444444444</v>
      </c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74"/>
      <c r="BU32" s="31" t="s">
        <v>92</v>
      </c>
      <c r="BV32" s="45">
        <v>46194</v>
      </c>
      <c r="BW32" s="58" t="str">
        <f t="shared" si="23"/>
        <v>ВС</v>
      </c>
      <c r="BX32" s="58">
        <f>IFERROR(INDEX(База!$B:$B,MATCH(BU32&amp;BV32&amp;BY$12,INDEX(База!$A:$A,0),0)),IFERROR(INDEX(База!$B:$B,MATCH(BU32&amp;BV32&amp;BY$12,База!$M:$M,0)),"-" ))</f>
        <v>70</v>
      </c>
      <c r="BY32" s="58">
        <f>IFERROR(INDEX(База!$L:$L,MATCH(BU32&amp;BV32&amp;BY$12,INDEX(База!$A:$A,0),0)),IFERROR(INDEX(База!$L:$L,MATCH(BU32&amp;BV32&amp;BY$12,База!$M:$M,0)),"-" ))</f>
        <v>70</v>
      </c>
      <c r="BZ32" s="58" t="str">
        <f>IF(BX32&lt;=$D$7,IFERROR(VLOOKUP(CA32,#REF!,CB32+1,0),"-"),IF(BX32&lt;=$D$8,IFERROR(VLOOKUP(CA32,#REF!,CB32+1,0),"-"),IF(BX32&lt;=$D$9,IFERROR(VLOOKUP(CA32,#REF!,CB32+1,0),"-"),0)))</f>
        <v>-</v>
      </c>
      <c r="CA32" s="58">
        <f t="shared" si="24"/>
        <v>26</v>
      </c>
      <c r="CB32" s="58">
        <f t="shared" si="25"/>
        <v>25</v>
      </c>
      <c r="CC32" s="58">
        <f>IFERROR(INDEX(База!$F:$F,MATCH(BU32&amp;BV32&amp;BY$12,INDEX(База!$A:$A,0),0)),IFERROR(INDEX(База!$F:$F,MATCH(BU32&amp;BV32&amp;BY$12,База!$M:$M,0)),"-" ))</f>
        <v>5</v>
      </c>
      <c r="CD32" s="38">
        <v>5</v>
      </c>
      <c r="CE32" s="58">
        <f t="shared" si="26"/>
        <v>0</v>
      </c>
      <c r="CF32" s="38">
        <v>1</v>
      </c>
      <c r="CG32" s="52">
        <f t="shared" si="27"/>
        <v>7.1428571428571425E-2</v>
      </c>
      <c r="CI32" s="31" t="s">
        <v>93</v>
      </c>
      <c r="CJ32" s="48">
        <f t="shared" si="28"/>
        <v>46194</v>
      </c>
      <c r="CK32" s="38" t="str">
        <f t="shared" si="29"/>
        <v>ВС</v>
      </c>
      <c r="CL32" s="38">
        <f>IFERROR(INDEX(База!$B:$B,MATCH(CI32&amp;CJ32&amp;CM$12,INDEX(База!$A:$A,0),0)),IFERROR(INDEX(База!$B:$B,MATCH(CI32&amp;CJ32&amp;CM$12,База!$M:$M,0)),"-" ))</f>
        <v>70</v>
      </c>
      <c r="CM32" s="60">
        <f>IFERROR(INDEX(База!$L:$L,MATCH(CI32&amp;CJ32&amp;CM$12,INDEX(База!$A:$A,0),0)),IFERROR(INDEX(База!$L:$L,MATCH(CI32&amp;CJ32&amp;CM$12,База!$M:$M,0)),"-" ))</f>
        <v>70</v>
      </c>
      <c r="CN32" s="60" t="str">
        <f>IF(BX32&lt;=$D$7,IFERROR(VLOOKUP(CA32,#REF!,CB32+1,0),"-"),IF(BX32&lt;=$D$8,IFERROR(VLOOKUP(CA32,#REF!,CB32+1,0),"-"),IF(BX32&lt;=$D$9,IFERROR(VLOOKUP(CA32,#REF!,CB32+1,0),"-"),0)))</f>
        <v>-</v>
      </c>
      <c r="CO32" s="38">
        <f>IFERROR(INDEX(База!$F:$F,MATCH(CI32&amp;CJ32&amp;CM$12,INDEX(База!$A:$A,0),0)),IFERROR(INDEX(База!$F:$F,MATCH(CI32&amp;CJ32&amp;CM$12,База!$M:$M,0)),"-" ))</f>
        <v>9</v>
      </c>
      <c r="CP32" s="38">
        <v>8</v>
      </c>
      <c r="CQ32" s="38">
        <f t="shared" si="30"/>
        <v>1</v>
      </c>
      <c r="CR32" s="38">
        <v>1</v>
      </c>
      <c r="CS32" s="52">
        <f t="shared" si="31"/>
        <v>0.12857142857142856</v>
      </c>
      <c r="CT32" s="7"/>
      <c r="CU32" s="31" t="s">
        <v>138</v>
      </c>
      <c r="CV32" s="48">
        <v>46194</v>
      </c>
      <c r="CW32" s="60" t="str">
        <f t="shared" si="32"/>
        <v>ВС</v>
      </c>
      <c r="CX32" s="60">
        <f>IFERROR(INDEX(База!$B:$B,MATCH(CU32&amp;CV32&amp;CY$12,INDEX(База!$A:$A,0),0)),IFERROR(INDEX(База!$B:$B,MATCH(CU32&amp;CV32&amp;CY$12,База!$M:$M,0)),"-" ))</f>
        <v>70</v>
      </c>
      <c r="CY32" s="60">
        <f>IFERROR(INDEX(База!$L:$L,MATCH(CU32&amp;CV32&amp;CY$12,INDEX(База!$A:$A,0),0)),IFERROR(INDEX(База!$L:$L,MATCH(CU32&amp;CV32&amp;CY$12,База!$M:$M,0)),"-" ))</f>
        <v>70</v>
      </c>
      <c r="CZ32" s="60">
        <f>IFERROR(INDEX(База!$F:$F,MATCH(CU32&amp;CV32&amp;CY$12,INDEX(База!$A:$A,0),0)),IFERROR(INDEX(База!$F:$F,MATCH(CU32&amp;CV32&amp;CY$12,База!$M:$M,0)),"-" ))</f>
        <v>19</v>
      </c>
      <c r="DA32" s="60">
        <v>19</v>
      </c>
      <c r="DB32" s="60">
        <f t="shared" si="33"/>
        <v>0</v>
      </c>
      <c r="DC32" s="60">
        <v>2</v>
      </c>
      <c r="DD32" s="52">
        <f t="shared" si="34"/>
        <v>0.27142857142857141</v>
      </c>
      <c r="DF32" s="31" t="s">
        <v>139</v>
      </c>
      <c r="DG32" s="48">
        <f t="shared" si="35"/>
        <v>46194</v>
      </c>
      <c r="DH32" s="60" t="str">
        <f t="shared" si="36"/>
        <v>ВС</v>
      </c>
      <c r="DI32" s="60">
        <f>IFERROR(INDEX(База!$B:$B,MATCH(DF32&amp;DG32&amp;DJ$12,INDEX(База!$A:$A,0),0)),IFERROR(INDEX(База!$B:$B,MATCH(DF32&amp;DG32&amp;DJ$12,База!$M:$M,0)),"-" ))</f>
        <v>70</v>
      </c>
      <c r="DJ32" s="46">
        <f>IFERROR(INDEX(База!$L:$L,MATCH(DF32&amp;DG32&amp;DJ$12,INDEX(База!$A:$A,0),0)),IFERROR(INDEX(База!$L:$L,MATCH(DF32&amp;DG32&amp;DJ$12,База!$M:$M,0)),"-" ))</f>
        <v>70</v>
      </c>
      <c r="DK32" s="60">
        <f>IFERROR(INDEX(База!$F:$F,MATCH(DF32&amp;DG32&amp;DJ$12,INDEX(База!$A:$A,0),0)),IFERROR(INDEX(База!$F:$F,MATCH(DF32&amp;DG32&amp;DJ$12,База!$M:$M,0)),"-" ))</f>
        <v>21</v>
      </c>
      <c r="DL32" s="60">
        <v>20</v>
      </c>
      <c r="DM32" s="60">
        <f t="shared" si="37"/>
        <v>1</v>
      </c>
      <c r="DN32" s="60">
        <v>5</v>
      </c>
      <c r="DO32" s="52">
        <f t="shared" si="38"/>
        <v>0.3</v>
      </c>
      <c r="DP32" s="7"/>
      <c r="DQ32" s="31" t="s">
        <v>84</v>
      </c>
      <c r="DR32" s="45">
        <v>46190</v>
      </c>
      <c r="DS32" s="44" t="str">
        <f t="shared" si="39"/>
        <v>СР</v>
      </c>
      <c r="DT32" s="44">
        <f>IFERROR(INDEX(База!$B:$B,MATCH(DQ32&amp;DR32&amp;DU$12,INDEX(База!$A:$A,0),0)),IFERROR(INDEX(База!$B:$B,MATCH(DQ32&amp;DR32&amp;DU$12,База!$M:$M,0)),"-" ))</f>
        <v>120</v>
      </c>
      <c r="DU32" s="46">
        <f>IFERROR(INDEX(База!$L:$L,MATCH(DQ32&amp;DR32&amp;DU$12,INDEX(База!$A:$A,0),0)),IFERROR(INDEX(База!$L:$L,MATCH(DQ32&amp;DR32&amp;DU$12,База!$M:$M,0)),"-" ))</f>
        <v>118</v>
      </c>
      <c r="DV32" s="44">
        <f>IFERROR(INDEX(База!$F:$F,MATCH(DQ32&amp;DR32&amp;DU$12,INDEX(База!$A:$A,0),0)),IFERROR(INDEX(База!$F:$F,MATCH(DQ32&amp;DR32&amp;DU$12,База!$M:$M,0)),"-" ))</f>
        <v>52</v>
      </c>
      <c r="DW32" s="44">
        <v>52</v>
      </c>
      <c r="DX32" s="44">
        <f t="shared" si="40"/>
        <v>0</v>
      </c>
      <c r="DY32" s="44">
        <v>13</v>
      </c>
      <c r="DZ32" s="62">
        <f t="shared" si="41"/>
        <v>0.44067796610169491</v>
      </c>
      <c r="EA32" s="7"/>
      <c r="EB32" s="31" t="s">
        <v>85</v>
      </c>
      <c r="EC32" s="45">
        <f t="shared" si="42"/>
        <v>46190</v>
      </c>
      <c r="ED32" s="44" t="str">
        <f t="shared" si="43"/>
        <v>СР</v>
      </c>
      <c r="EE32" s="44">
        <f>IFERROR(INDEX(База!$B:$B,MATCH(EB32&amp;EC32&amp;EF$12,INDEX(База!$A:$A,0),0)),IFERROR(INDEX(База!$B:$B,MATCH(EB32&amp;EC32&amp;EF$12,База!$M:$M,0)),"-" ))</f>
        <v>120</v>
      </c>
      <c r="EF32" s="46">
        <f>IFERROR(INDEX(База!$L:$L,MATCH(EB32&amp;EC32&amp;EF$12,INDEX(База!$A:$A,0),0)),IFERROR(INDEX(База!$L:$L,MATCH(EB32&amp;EC32&amp;EF$12,База!$M:$M,0)),"-" ))</f>
        <v>118</v>
      </c>
      <c r="EG32" s="44">
        <f>IFERROR(INDEX(База!$F:$F,MATCH(EB32&amp;EC32&amp;EF$12,INDEX(База!$A:$A,0),0)),IFERROR(INDEX(База!$F:$F,MATCH(EB32&amp;EC32&amp;EF$12,База!$M:$M,0)),"-" ))</f>
        <v>19</v>
      </c>
      <c r="EH32" s="44">
        <v>19</v>
      </c>
      <c r="EI32" s="44">
        <f t="shared" si="44"/>
        <v>0</v>
      </c>
      <c r="EJ32" s="44">
        <v>3</v>
      </c>
      <c r="EK32" s="62">
        <f t="shared" si="45"/>
        <v>0.16101694915254236</v>
      </c>
      <c r="EL32" s="119"/>
      <c r="EM32" s="85" t="s">
        <v>315</v>
      </c>
      <c r="EN32" s="48">
        <v>46184</v>
      </c>
      <c r="EO32" s="105" t="str">
        <f t="shared" si="46"/>
        <v>ЧТ</v>
      </c>
      <c r="EP32" s="105">
        <f>IFERROR(INDEX(База!$B:$B,MATCH(EM32&amp;EN32&amp;ET$14,INDEX(База!$A:$A,0),0)),IFERROR(INDEX(База!$B:$B,MATCH(EM32&amp;EN32&amp;ET$13,База!$M:$M,0)),"-" ))</f>
        <v>45</v>
      </c>
      <c r="EQ32" s="106" t="str">
        <f>IF(EP32&lt;=$D$7,IFERROR(VLOOKUP(ES32,#REF!,ER32+1,0),"-"),IF(EP32&lt;=$D$8,IFERROR(VLOOKUP(ES32,#REF!,ER32+1,0),"-"),IF(EP32&lt;=$D$9,IFERROR(VLOOKUP(ES32,#REF!,ER32+1,0),"-"),0)))</f>
        <v>-</v>
      </c>
      <c r="ER32" s="107">
        <f t="shared" si="47"/>
        <v>24</v>
      </c>
      <c r="ES32" s="107">
        <f t="shared" si="48"/>
        <v>16</v>
      </c>
      <c r="ET32" s="60">
        <f>IFERROR(INDEX(База!$L:$L,MATCH(EM32&amp;EN32&amp;ET$14,INDEX(База!$A:$A,0),0)),IFERROR(INDEX(База!$L:$L,MATCH(EM32&amp;EN32&amp;ET$13,База!$M:$M,0)),"-" ))</f>
        <v>45</v>
      </c>
      <c r="EU32" s="60">
        <f>IFERROR(INDEX(База!$L:$L,MATCH(FB32&amp;FC32&amp;EU$14,INDEX(База!$A:$A,0),0)),IFERROR(INDEX(База!$L:$L,MATCH(FB32&amp;FC32&amp;EU$13,База!$M:$M,0)),"-" ))</f>
        <v>43</v>
      </c>
      <c r="EV32" s="105">
        <f>IFERROR(INDEX(База!$F:$F,MATCH(EM32&amp;EN32&amp;ET$14,INDEX(База!$A:$A,0),0)),IFERROR(INDEX(База!$F:$F,MATCH(EM32&amp;EN32&amp;ET$13,База!$M:$M,0)),"-" ))</f>
        <v>17</v>
      </c>
      <c r="EW32" s="105">
        <v>17</v>
      </c>
      <c r="EX32" s="105">
        <f t="shared" si="49"/>
        <v>0</v>
      </c>
      <c r="EY32" s="105">
        <v>2</v>
      </c>
      <c r="EZ32" s="83">
        <f t="shared" si="50"/>
        <v>0.37777777777777777</v>
      </c>
      <c r="FB32" s="85" t="s">
        <v>316</v>
      </c>
      <c r="FC32" s="48">
        <v>46185</v>
      </c>
      <c r="FD32" s="105" t="str">
        <f t="shared" si="51"/>
        <v>ПТ</v>
      </c>
      <c r="FE32" s="105">
        <f>IFERROR(INDEX(База!$B:$B,MATCH(FB32&amp;FC32&amp;EU$14,INDEX(База!$A:$A,0),0)),IFERROR(INDEX(База!$B:$B,MATCH(FB32&amp;FC32&amp;EU$13,База!$M:$M,0)),"-" ))</f>
        <v>46</v>
      </c>
      <c r="FF32" s="106"/>
      <c r="FG32" s="105">
        <f>IFERROR(INDEX(База!$F:$F,MATCH(FB32&amp;FC32&amp;EU$14,INDEX(База!$A:$A,0),0)),IFERROR(INDEX(База!$F:$F,MATCH(FB32&amp;FC32&amp;EU$13,База!$M:$M,0)),"-" ))</f>
        <v>9</v>
      </c>
      <c r="FH32" s="105">
        <v>7</v>
      </c>
      <c r="FI32" s="105">
        <f t="shared" si="52"/>
        <v>2</v>
      </c>
      <c r="FJ32" s="105">
        <v>1</v>
      </c>
      <c r="FK32" s="83">
        <f t="shared" si="53"/>
        <v>0.20930232558139536</v>
      </c>
      <c r="FL32" s="7"/>
      <c r="FM32" s="31" t="s">
        <v>140</v>
      </c>
      <c r="FN32" s="48">
        <v>46267</v>
      </c>
      <c r="FO32" s="108" t="str">
        <f t="shared" si="54"/>
        <v>СР</v>
      </c>
      <c r="FP32" s="105">
        <f>IFERROR(INDEX(База!$B:$B,MATCH(FM44&amp;FN32&amp;FQ$12,INDEX(База!$A:$A,0),0)),IFERROR(INDEX(База!$B:$B,MATCH(FM44&amp;FN32&amp;FQ$12,База!$M:$M,0)),"-" ))</f>
        <v>117</v>
      </c>
      <c r="FQ32" s="60">
        <f>IFERROR(INDEX(База!$L:$L,MATCH(FM44&amp;FN32&amp;FQ$12,INDEX(База!$A:$A,0),0)),IFERROR(INDEX(База!$L:$L,MATCH(FM44&amp;FN32&amp;FQ$12,База!$M:$M,0)),"-" ))</f>
        <v>116</v>
      </c>
      <c r="FR32" s="105">
        <f>IFERROR(INDEX(База!$F:$F,MATCH(FM44&amp;FN32&amp;FQ$12,INDEX(База!$A:$A,0),0)),IFERROR(INDEX(База!$F:$F,MATCH(FM44&amp;FN32&amp;FQ$12,База!$M:$M,0)),"-" ))</f>
        <v>2</v>
      </c>
      <c r="FS32" s="108">
        <v>2</v>
      </c>
      <c r="FT32" s="107">
        <f t="shared" si="55"/>
        <v>36</v>
      </c>
      <c r="FU32" s="107">
        <f t="shared" si="56"/>
        <v>99</v>
      </c>
      <c r="FV32" s="108">
        <f t="shared" si="57"/>
        <v>0</v>
      </c>
      <c r="FW32" s="108">
        <v>1</v>
      </c>
      <c r="FX32" s="109">
        <f t="shared" si="58"/>
        <v>1.7241379310344827E-2</v>
      </c>
      <c r="FY32" s="7"/>
      <c r="FZ32" s="31" t="s">
        <v>141</v>
      </c>
      <c r="GA32" s="48">
        <f t="shared" si="59"/>
        <v>46267</v>
      </c>
      <c r="GB32" s="108" t="str">
        <f t="shared" si="60"/>
        <v>СР</v>
      </c>
      <c r="GC32" s="105">
        <f>IFERROR(INDEX(База!$B:$B,MATCH(FZ32&amp;GA32&amp;GD$12,INDEX(База!$A:$A,0),0)),IFERROR(INDEX(База!$B:$B,MATCH(FZ32&amp;GA32&amp;GD$12,База!$M:$M,0)),"-" ))</f>
        <v>117</v>
      </c>
      <c r="GD32" s="60">
        <f>IFERROR(INDEX(База!$L:$L,MATCH(FZ32&amp;GA32&amp;GD$12,INDEX(База!$A:$A,0),0)),IFERROR(INDEX(База!$L:$L,MATCH(FZ32&amp;GA32&amp;GD$12,База!$M:$M,0)),"-" ))</f>
        <v>116</v>
      </c>
      <c r="GE32" s="105">
        <f>IFERROR(INDEX(База!$F:$F,MATCH(FZ32&amp;GA32&amp;GD$12,INDEX(База!$A:$A,0),0)),IFERROR(INDEX(База!$F:$F,MATCH(FZ32&amp;GA32&amp;GD$12,База!$M:$M,0)),"-" ))</f>
        <v>0</v>
      </c>
      <c r="GF32" s="108">
        <v>0</v>
      </c>
      <c r="GG32" s="108">
        <f t="shared" si="61"/>
        <v>0</v>
      </c>
      <c r="GH32" s="108">
        <v>0</v>
      </c>
      <c r="GI32" s="109">
        <f t="shared" si="62"/>
        <v>0</v>
      </c>
      <c r="GJ32" s="7"/>
      <c r="GK32" s="31" t="s">
        <v>128</v>
      </c>
      <c r="GL32" s="48">
        <v>46270</v>
      </c>
      <c r="GM32" s="38" t="str">
        <f t="shared" si="63"/>
        <v>СБ</v>
      </c>
      <c r="GN32" s="38">
        <f>IFERROR(INDEX(База!$B:$B,MATCH(GK32&amp;GL32&amp;GO$12,INDEX(База!$A:$A,0),0)),IFERROR(INDEX(База!$B:$B,MATCH(GK32&amp;GL32&amp;GO$12,База!$M:$M,0)),"-" ))</f>
        <v>42</v>
      </c>
      <c r="GO32" s="60">
        <f>IFERROR(INDEX(База!$L:$L,MATCH(GK32&amp;GL32&amp;GO$12,INDEX(База!$A:$A,0),0)),IFERROR(INDEX(База!$L:$L,MATCH(GK32&amp;GL32&amp;GO$12,База!$M:$M,0)),"-" ))</f>
        <v>42</v>
      </c>
      <c r="GP32" s="38">
        <f>IFERROR(INDEX(База!$F:$F,MATCH(GK32&amp;GL32&amp;GO$12,INDEX(База!$A:$A,0),0)),IFERROR(INDEX(База!$F:$F,MATCH(GK32&amp;GL32&amp;GO$12,База!$M:$M,0)),"-" ))</f>
        <v>1</v>
      </c>
      <c r="GQ32" s="38">
        <v>1</v>
      </c>
      <c r="GR32" s="38">
        <f t="shared" si="64"/>
        <v>0</v>
      </c>
      <c r="GS32" s="38">
        <v>0</v>
      </c>
      <c r="GT32" s="52">
        <f t="shared" si="65"/>
        <v>2.3809523809523808E-2</v>
      </c>
      <c r="GV32" s="31" t="s">
        <v>129</v>
      </c>
      <c r="GW32" s="48">
        <f t="shared" si="66"/>
        <v>46270</v>
      </c>
      <c r="GX32" s="38" t="str">
        <f t="shared" si="67"/>
        <v>СБ</v>
      </c>
      <c r="GY32" s="38">
        <f>IFERROR(INDEX(База!$B:$B,MATCH(GV32&amp;GW32&amp;GZ$12,INDEX(База!$A:$A,0),0)),IFERROR(INDEX(База!$B:$B,MATCH(GV32&amp;GW32&amp;GZ$12,База!$M:$M,0)),"-" ))</f>
        <v>45</v>
      </c>
      <c r="GZ32" s="60">
        <f>IFERROR(INDEX(База!$L:$L,MATCH(GV32&amp;GW32&amp;GZ$12,INDEX(База!$A:$A,0),0)),IFERROR(INDEX(База!$L:$L,MATCH(GV32&amp;GW32&amp;GZ$12,База!$M:$M,0)),"-" ))</f>
        <v>45</v>
      </c>
      <c r="HA32" s="38">
        <f>IFERROR(INDEX(База!$F:$F,MATCH(GV32&amp;GW32&amp;GZ$12,INDEX(База!$A:$A,0),0)),IFERROR(INDEX(База!$F:$F,MATCH(GV32&amp;GW32&amp;GZ$12,База!$M:$M,0)),"-" ))</f>
        <v>0</v>
      </c>
      <c r="HB32" s="38">
        <v>0</v>
      </c>
      <c r="HC32" s="38">
        <f t="shared" si="68"/>
        <v>0</v>
      </c>
      <c r="HD32" s="38">
        <v>0</v>
      </c>
      <c r="HE32" s="52">
        <f t="shared" si="69"/>
        <v>0</v>
      </c>
      <c r="HF32" s="121"/>
      <c r="HG32" s="31" t="s">
        <v>130</v>
      </c>
      <c r="HH32" s="45">
        <v>46225</v>
      </c>
      <c r="HI32" s="38" t="str">
        <f t="shared" si="70"/>
        <v>СР</v>
      </c>
      <c r="HJ32" s="38">
        <f>IFERROR(INDEX(База!$B:$B,MATCH(HG32&amp;HH32&amp;HK$12,INDEX(База!$A:$A,0),0)),IFERROR(INDEX(База!$B:$B,MATCH(HG32&amp;HH32&amp;HK$12,База!$M:$M,0)),"-" ))</f>
        <v>34</v>
      </c>
      <c r="HK32" s="46">
        <f>IFERROR(INDEX(База!$L:$L,MATCH(HG32&amp;HH32&amp;HK$12,INDEX(База!$A:$A,0),0)),IFERROR(INDEX(База!$L:$L,MATCH(HG32&amp;HH32&amp;HK$12,База!$M:$M,0)),"-" ))</f>
        <v>34</v>
      </c>
      <c r="HL32" s="91" t="e">
        <f>IF(HO32="AN4-Y48/Y48",IF(OR(MONTH(HH32&gt;=10),MONTH(HH32)&lt;=3),(HLOOKUP($HH$10,#REF!,MATCH(HO32,#REF!,0)+1,0)/(80+VLOOKUP($HH$10,#REF!,MATCH(MONTH(HH32),#REF!,0)+4,0))),(HLOOKUP($HH$10,#REF!,MATCH(HO32,#REF!,0)+1,0)/(75+VLOOKUP($HH$10,#REF!,MATCH(MONTH(HH32),#REF!,0)+4,0)))),IF((HO32="AN6-Y42/Y42C"),IF(OR(MONTH(HH32&gt;=10),MONTH(HH32)&lt;=3),(HLOOKUP($HH$10,#REF!,MATCH(HO32,#REF!,0)+1,0)/(80+VLOOKUP($HH$10,#REF!,MATCH(MONTH(HH32),#REF!,0)+4,0))),(HLOOKUP($HH$10,#REF!,MATCH(HO32,#REF!,0)+1,0)/(75+VLOOKUP($HH$10,#REF!,MATCH(MONTH(HH32),#REF!,0)+4,0)))),HJ32))</f>
        <v>#REF!</v>
      </c>
      <c r="HM32" s="38">
        <f>IFERROR(INDEX(База!$F:$F,MATCH(HG32&amp;HH32&amp;HK$12,INDEX(База!$A:$A,0),0)),IFERROR(INDEX(База!$F:$F,MATCH(HG32&amp;HH32&amp;HK$12,База!$M:$M,0)),"-" ))</f>
        <v>0</v>
      </c>
      <c r="HN32" s="38">
        <v>0</v>
      </c>
      <c r="HO32" s="85" t="str">
        <f>IFERROR(INDEX(База!$K:$K,MATCH(HG32&amp;HH32&amp;HK$12,INDEX(База!$A:$A,0),0)),IFERROR(INDEX(База!$K:$K,MATCH(HG32&amp;HH32&amp;HK$12,База!$M:$M,0)),"-" ))</f>
        <v>AN6-Y42/Y42C</v>
      </c>
      <c r="HP32" s="38">
        <f t="shared" si="71"/>
        <v>0</v>
      </c>
      <c r="HQ32" s="38">
        <v>0</v>
      </c>
      <c r="HR32" s="52">
        <f t="shared" si="72"/>
        <v>0</v>
      </c>
      <c r="HS32" s="10"/>
      <c r="HT32" s="31" t="s">
        <v>131</v>
      </c>
      <c r="HU32" s="45">
        <v>46225</v>
      </c>
      <c r="HV32" s="38" t="str">
        <f t="shared" si="73"/>
        <v>СР</v>
      </c>
      <c r="HW32" s="38">
        <f>IFERROR(INDEX(База!$B:$B,MATCH(HT32&amp;HU32&amp;HX$12,INDEX(База!$A:$A,0),0)),IFERROR(INDEX(База!$B:$B,MATCH(HT32&amp;HU32&amp;HX$12,База!$M:$M,0)),"-" ))</f>
        <v>15</v>
      </c>
      <c r="HX32" s="46">
        <f>IFERROR(INDEX(База!$L:$L,MATCH(HT32&amp;HU32&amp;HX$12,INDEX(База!$A:$A,0),0)),IFERROR(INDEX(База!$L:$L,MATCH(HT32&amp;HU32&amp;HX$12,База!$M:$M,0)),"-" ))</f>
        <v>15</v>
      </c>
      <c r="HY32" s="91" t="e">
        <f>IF(HO32="AN4-Y48/Y48",IF(OR(MONTH(HU32&gt;=10),MONTH(HU32)&lt;=3),(HLOOKUP($HU$10,#REF!,MATCH(HO32,#REF!,0)+1,0)/(80+VLOOKUP($HU$10,#REF!,MATCH(MONTH(HU32),#REF!,0)+4,0))),(HLOOKUP($HU$10,#REF!,MATCH(HO32,#REF!,0)+1,0)/(75+VLOOKUP($HU$10,#REF!,MATCH(MONTH(HU32),#REF!,0)+4,0)))),IF((HO32="AN6-Y42/Y42C"),IF(OR(MONTH(HU32&gt;=10),MONTH(HU32)&lt;=3),(HLOOKUP($HU$10,#REF!,MATCH(HO32,#REF!,0)+1,0)/(80+VLOOKUP($HU$10,#REF!,MATCH(MONTH(HU32),#REF!,0)+4,0))),(HLOOKUP($HU$10,#REF!,MATCH(HO32,#REF!,0)+1,0)/(75+VLOOKUP($HU$10,#REF!,MATCH(MONTH(HU32),#REF!,0)+4,0)))),HW32))</f>
        <v>#REF!</v>
      </c>
      <c r="HZ32" s="38">
        <f>IFERROR(INDEX(База!$F:$F,MATCH(HT32&amp;HU32&amp;HX$12,INDEX(База!$A:$A,0),0)),IFERROR(INDEX(База!$F:$F,MATCH(HT32&amp;HU32&amp;HX$12,База!$M:$M,0)),"-" ))</f>
        <v>0</v>
      </c>
      <c r="IA32" s="38">
        <v>0</v>
      </c>
      <c r="IB32" s="38">
        <f t="shared" si="74"/>
        <v>0</v>
      </c>
      <c r="IC32" s="38">
        <v>0</v>
      </c>
      <c r="ID32" s="52">
        <f t="shared" si="75"/>
        <v>0</v>
      </c>
      <c r="IE32" s="7"/>
      <c r="IF32" s="31" t="s">
        <v>126</v>
      </c>
      <c r="IG32" s="48">
        <v>46254</v>
      </c>
      <c r="IH32" s="38" t="str">
        <f t="shared" si="76"/>
        <v>ЧТ</v>
      </c>
      <c r="II32" s="38" t="str">
        <f>IFERROR(INDEX(База!$B:$B,MATCH(IF32&amp;IG32&amp;IJ$12,INDEX(База!$A:$A,0),0)),IFERROR(INDEX(База!$B:$B,MATCH(IF32&amp;IG32&amp;IJ$12,База!$M:$M,0)),"-" ))</f>
        <v>-</v>
      </c>
      <c r="IJ32" s="46" t="str">
        <f>IFERROR(INDEX(База!$L:$L,MATCH(IF32&amp;IG32&amp;IJ$12,INDEX(База!$A:$A,0),0)),IFERROR(INDEX(База!$L:$L,MATCH(IF32&amp;IG32&amp;IJ$12,База!$M:$M,0)),"-" ))</f>
        <v>-</v>
      </c>
      <c r="IK32" s="91" t="str">
        <f>IF(IN32="AN4-Y48/Y48",IF(OR(MONTH(IG32&gt;=10),MONTH(IG32)&lt;=3),(HLOOKUP($IG$10,#REF!,MATCH(IN32,#REF!,0)+1,0)/(80+VLOOKUP($IG$10,#REF!,MATCH(MONTH(IG32),#REF!,0)+4,0))),(HLOOKUP($IG$10,#REF!,MATCH(IN32,#REF!,0)+1,0)/(75+VLOOKUP($IG$10,#REF!,MATCH(MONTH(IG32),#REF!,0)+4,0)))),IF((IN32="AN6-Y42/Y42C"),IF(OR(MONTH(IG32&gt;=10),MONTH(IG32)&lt;=3),(HLOOKUP($IG$10,#REF!,MATCH(IN32,#REF!,0)+1,0)/(80+VLOOKUP($IG$10,#REF!,MATCH(MONTH(IG32),#REF!,0)+4,0))),(HLOOKUP($IG$10,#REF!,MATCH(IN32,#REF!,0)+1,0)/(75+VLOOKUP($IG$10,#REF!,MATCH(MONTH(IG32),#REF!,0)+4,0)))),II32))</f>
        <v>-</v>
      </c>
      <c r="IL32" s="38" t="str">
        <f>IFERROR(INDEX(База!$F:$F,MATCH(IF32&amp;IG32&amp;IJ$12,INDEX(База!$A:$A,0),0)),IFERROR(INDEX(База!$F:$F,MATCH(IF32&amp;IG32&amp;IJ$12,База!$M:$M,0)),"-" ))</f>
        <v>-</v>
      </c>
      <c r="IM32" s="38" t="s">
        <v>154</v>
      </c>
      <c r="IN32" s="85" t="str">
        <f>IFERROR(INDEX(База!$K:$K,MATCH(IF32&amp;IG32&amp;IJ$12,INDEX(База!$A:$A,0),0)),IFERROR(INDEX(База!$K:$K,MATCH(IF32&amp;IG32&amp;IJ$12,База!$M:$M,0)),"-" ))</f>
        <v>-</v>
      </c>
      <c r="IO32" s="38" t="str">
        <f t="shared" si="77"/>
        <v/>
      </c>
      <c r="IP32" s="38" t="s">
        <v>155</v>
      </c>
      <c r="IQ32" s="52" t="str">
        <f t="shared" si="78"/>
        <v/>
      </c>
      <c r="IS32" s="31" t="s">
        <v>127</v>
      </c>
      <c r="IT32" s="48">
        <v>46254</v>
      </c>
      <c r="IU32" s="38" t="str">
        <f t="shared" si="79"/>
        <v>ЧТ</v>
      </c>
      <c r="IV32" s="38" t="str">
        <f>IFERROR(INDEX(База!$B:$B,MATCH(IS32&amp;IT32&amp;IW$12,INDEX(База!$A:$A,0),0)),IFERROR(INDEX(База!$B:$B,MATCH(IS32&amp;IT32&amp;IW$12,База!$M:$M,0)),"-" ))</f>
        <v>-</v>
      </c>
      <c r="IW32" s="46" t="str">
        <f>IFERROR(INDEX(База!$L:$L,MATCH(IS32&amp;IT32&amp;IW$12,INDEX(База!$A:$A,0),0)),IFERROR(INDEX(База!$L:$L,MATCH(IS32&amp;IT32&amp;IW$12,База!$M:$M,0)),"-" ))</f>
        <v>-</v>
      </c>
      <c r="IX32" s="91" t="str">
        <f>IF(IN32="AN4-Y48/Y48",IF(OR(MONTH(IT32&gt;=10),MONTH(IT32)&lt;=3),(HLOOKUP($IT$10,#REF!,MATCH(IN32,#REF!,0)+1,0)/(80+VLOOKUP($IT$10,#REF!,MATCH(MONTH(IT32),#REF!,0)+4,0))),(HLOOKUP($IT$10,#REF!,MATCH(IN32,#REF!,0)+1,0)/(75+VLOOKUP($IT$10,#REF!,MATCH(MONTH(IT32),#REF!,0)+4,0)))),IF((IN32="AN6-Y42/Y42C"),IF(OR(MONTH(IT32&gt;=10),MONTH(IT32)&lt;=3),(HLOOKUP($IT$10,#REF!,MATCH(IN32,#REF!,0)+1,0)/(80+VLOOKUP($IT$10,#REF!,MATCH(MONTH(IT32),#REF!,0)+4,0))),(HLOOKUP($IT$10,#REF!,MATCH(IN32,#REF!,0)+1,0)/(75+VLOOKUP($IT$10,#REF!,MATCH(MONTH(IT32),#REF!,0)+4,0)))),IV32))</f>
        <v>-</v>
      </c>
      <c r="IY32" s="38" t="str">
        <f>IFERROR(INDEX(База!$F:$F,MATCH(IS32&amp;IT32&amp;IW$12,INDEX(База!$A:$A,0),0)),IFERROR(INDEX(База!$F:$F,MATCH(IS32&amp;IT32&amp;IW$12,База!$M:$M,0)),"-" ))</f>
        <v>-</v>
      </c>
      <c r="IZ32" s="38" t="s">
        <v>154</v>
      </c>
      <c r="JA32" s="38" t="str">
        <f t="shared" si="80"/>
        <v/>
      </c>
      <c r="JB32" s="38" t="s">
        <v>155</v>
      </c>
      <c r="JC32" s="52" t="str">
        <f t="shared" si="81"/>
        <v/>
      </c>
      <c r="JD32" s="7"/>
      <c r="JE32" s="31" t="s">
        <v>132</v>
      </c>
      <c r="JF32" s="48">
        <v>46214</v>
      </c>
      <c r="JG32" s="38" t="str">
        <f t="shared" si="82"/>
        <v>СБ</v>
      </c>
      <c r="JH32" s="46">
        <f>IFERROR(INDEX(База!$L:$L,MATCH(JE32&amp;JF32&amp;JH$12,INDEX(База!$A:$A,0),0)),IFERROR(INDEX(База!$L:$L,MATCH(JE32&amp;JF32&amp;JH$12,База!$M:$M,0)),"-" ))+JL32</f>
        <v>120</v>
      </c>
      <c r="JI32" s="38">
        <f>IFERROR(INDEX(База!$B:$B,MATCH(JE32&amp;JF32&amp;JH$12,INDEX(База!$A:$A,0),0)),IFERROR(INDEX(База!$B:$B,MATCH(JE32&amp;JF32&amp;JH$12,База!$M:$M,0)),"-" ))</f>
        <v>120</v>
      </c>
      <c r="JJ32" s="38">
        <f>IFERROR(INDEX(База!$F:$F,MATCH(JE32&amp;JF32&amp;JH$12,INDEX(База!$A:$A,0),0)),IFERROR(INDEX(База!$F:$F,MATCH(JE32&amp;JF32&amp;JH$12,База!$M:$M,0)),"-" ))</f>
        <v>3</v>
      </c>
      <c r="JK32" s="38">
        <v>3</v>
      </c>
      <c r="JL32" s="38">
        <f>IFERROR(INDEX(База!$H:$H,MATCH(JE32&amp;JF32&amp;JH$12,INDEX(База!$A:$A,0),0)),IFERROR(INDEX(База!$H:$H,MATCH(JE32&amp;JF32&amp;JH$12,База!$M:$M,0)),"-" ))</f>
        <v>10</v>
      </c>
      <c r="JM32" s="38">
        <f t="shared" si="83"/>
        <v>13</v>
      </c>
      <c r="JN32" s="38">
        <f t="shared" si="84"/>
        <v>0</v>
      </c>
      <c r="JO32" s="38">
        <v>0</v>
      </c>
      <c r="JP32" s="52">
        <f t="shared" si="85"/>
        <v>0.10833333333333334</v>
      </c>
      <c r="JR32" s="31" t="s">
        <v>133</v>
      </c>
      <c r="JS32" s="48">
        <v>46214</v>
      </c>
      <c r="JT32" s="38" t="str">
        <f t="shared" si="86"/>
        <v>СБ</v>
      </c>
      <c r="JU32" s="104">
        <f>IFERROR(INDEX(База!$L:$L,MATCH(JR32&amp;JS32&amp;JU$12,INDEX(База!$A:$A,0),0)),IFERROR(INDEX(База!$L:$L,MATCH(JR32&amp;JS32&amp;JU$12,База!$M:$M,0)),"-" ))+JY32</f>
        <v>120</v>
      </c>
      <c r="JV32" s="38">
        <f>IFERROR(INDEX(База!$B:$B,MATCH(JR32&amp;JS32&amp;JU$12,INDEX(База!$A:$A,0),0)),IFERROR(INDEX(База!$B:$B,MATCH(JR32&amp;JS32&amp;JU$12,База!$M:$M,0)),"-" ))</f>
        <v>120</v>
      </c>
      <c r="JW32" s="38">
        <f>IFERROR(INDEX(База!$F:$F,MATCH(JR32&amp;JS32&amp;JU$12,INDEX(База!$A:$A,0),0)),IFERROR(INDEX(База!$F:$F,MATCH(JR32&amp;JS32&amp;JU$12,База!$M:$M,0)),"-" ))</f>
        <v>1</v>
      </c>
      <c r="JX32" s="38">
        <v>1</v>
      </c>
      <c r="JY32" s="38">
        <f>IFERROR(INDEX(База!$H:$H,MATCH(JR32&amp;JS32&amp;JU$12,INDEX(База!$A:$A,0),0)),IFERROR(INDEX(База!$H:$H,MATCH(JR32&amp;JS32&amp;JU$12,База!$M:$M,0)),"-" ))</f>
        <v>60</v>
      </c>
      <c r="JZ32" s="38">
        <f t="shared" si="87"/>
        <v>61</v>
      </c>
      <c r="KA32" s="38">
        <f t="shared" si="88"/>
        <v>0</v>
      </c>
      <c r="KB32" s="38">
        <v>0</v>
      </c>
      <c r="KC32" s="52">
        <f t="shared" si="89"/>
        <v>0.5083333333333333</v>
      </c>
      <c r="KD32" s="7"/>
      <c r="KE32" s="31" t="s">
        <v>136</v>
      </c>
      <c r="KF32" s="48">
        <v>46270</v>
      </c>
      <c r="KG32" s="38" t="str">
        <f t="shared" si="90"/>
        <v>СБ</v>
      </c>
      <c r="KH32" s="38">
        <f>IFERROR(INDEX(База!$B:$B,MATCH(KE32&amp;KF32&amp;KI$12,INDEX(База!$A:$A,0),0)),IFERROR(INDEX(База!$B:$B,MATCH(KE32&amp;KF32&amp;KI$12,База!$M:$M,0)),"-" ))</f>
        <v>33</v>
      </c>
      <c r="KI32" s="60">
        <f>IFERROR(INDEX(База!$L:$L,MATCH(KE32&amp;KF32&amp;KI$12,INDEX(База!$A:$A,0),0)),IFERROR(INDEX(База!$L:$L,MATCH(KE32&amp;KF32&amp;KI$12,База!$M:$M,0)),"-" ))</f>
        <v>33</v>
      </c>
      <c r="KJ32" s="91" t="e">
        <f>IF(KK32="AN4-Y48/Y48",IF(OR(MONTH(KF32&gt;=10),MONTH(KF32)&lt;=3),(HLOOKUP($KF$10,#REF!,MATCH(KK32,#REF!,0)+1,0)/(80+VLOOKUP($KF$10,#REF!,MATCH(MONTH(KF32),#REF!,0)+4,0))),(HLOOKUP($KF$10,#REF!,MATCH(KK32,#REF!,0)+1,0)/(75+VLOOKUP($KF$10,#REF!,MATCH(MONTH(KF32),#REF!,0)+4,0)))),IF((KK32="AN6-Y42/Y42C"),IF(OR(MONTH(KF32&gt;=10),MONTH(KF32)&lt;=3),(HLOOKUP($KF$10,#REF!,MATCH(KK32,#REF!,0)+1,0)/(80+VLOOKUP($KF$10,#REF!,MATCH(MONTH(KF32),#REF!,0)+4,0))),(HLOOKUP($KF$10,#REF!,MATCH(KK32,#REF!,0)+1,0)/(75+VLOOKUP($KF$10,#REF!,MATCH(MONTH(KF32),#REF!,0)+4,0)))),IF((KK32="AT5-Y46/Y46C"),IF(OR(MONTH(KF32&gt;=10),MONTH(KF32)&lt;=3),(HLOOKUP($KF$10,#REF!,MATCH(KK32,#REF!,0)+1,0)/(80+VLOOKUP($KF$10,#REF!,MATCH(MONTH(KF32),#REF!,0)+4,0))),(HLOOKUP($KF$10,#REF!,MATCH(KK32,#REF!,0)+1,0)/(75+VLOOKUP($KF$10,#REF!,MATCH(MONTH(KF32),#REF!,0)+4,0)))),0)))</f>
        <v>#REF!</v>
      </c>
      <c r="KK32" s="100" t="str">
        <f>IFERROR(INDEX(База!$K:$K,MATCH(KE32&amp;KF32&amp;KI$12,INDEX(База!$A:$A,0),0)),IFERROR(INDEX(База!$K:$K,MATCH(KE32&amp;KF32&amp;KI$12,База!$M:$M,0)),"-" ))</f>
        <v>AT5-Y46/Y46C</v>
      </c>
      <c r="KL32" s="38">
        <f>IFERROR(INDEX(База!$F:$F,MATCH(KE32&amp;KF32&amp;KI$12,INDEX(База!$A:$A,0),0)),IFERROR(INDEX(База!$F:$F,MATCH(KE32&amp;KF32&amp;KI$12,База!$M:$M,0)),"-" ))</f>
        <v>0</v>
      </c>
      <c r="KM32" s="38">
        <v>0</v>
      </c>
      <c r="KN32" s="38">
        <f t="shared" si="91"/>
        <v>0</v>
      </c>
      <c r="KO32" s="38">
        <v>0</v>
      </c>
      <c r="KP32" s="52">
        <f t="shared" si="92"/>
        <v>0</v>
      </c>
      <c r="KQ32" s="10"/>
      <c r="KR32" s="31" t="s">
        <v>137</v>
      </c>
      <c r="KS32" s="48">
        <v>46270</v>
      </c>
      <c r="KT32" s="38" t="str">
        <f t="shared" si="93"/>
        <v>СБ</v>
      </c>
      <c r="KU32" s="38">
        <f>IFERROR(INDEX(База!$B:$B,MATCH(KR32&amp;KS32&amp;KV$12,INDEX(База!$A:$A,0),0)),IFERROR(INDEX(База!$B:$B,MATCH(KR32&amp;KS32&amp;KV$12,База!$M:$M,0)),"-" ))</f>
        <v>37</v>
      </c>
      <c r="KV32" s="60">
        <f>IFERROR(INDEX(База!$L:$L,MATCH(KR32&amp;KS32&amp;KV$12,INDEX(База!$A:$A,0),0)),IFERROR(INDEX(База!$L:$L,MATCH(KR32&amp;KS32&amp;KV$12,База!$M:$M,0)),"-" ))</f>
        <v>37</v>
      </c>
      <c r="KW32" s="91" t="e">
        <f>IF(KK32="AN4-Y48/Y48",IF(OR(MONTH(KS32&gt;=10),MONTH(KS32)&lt;=3),(HLOOKUP($KS$10,#REF!,MATCH(KK32,#REF!,0)+1,0)/(80+VLOOKUP($KS$10,#REF!,MATCH(MONTH(KS32),#REF!,0)+4,0))),(HLOOKUP($KS$10,#REF!,MATCH(KK32,#REF!,0)+1,0)/(75+VLOOKUP($KS$10,#REF!,MATCH(MONTH(KS32),#REF!,0)+4,0)))),IF((KK32="AN6-Y42/Y42C"),IF(OR(MONTH(KS32&gt;=10),MONTH(KS32)&lt;=3),(HLOOKUP($KS$10,#REF!,MATCH(KK32,#REF!,0)+1,0)/(80+VLOOKUP($KS$10,#REF!,MATCH(MONTH(KS32),#REF!,0)+4,0))),(HLOOKUP($KS$10,#REF!,MATCH(KK32,#REF!,0)+1,0)/(75+VLOOKUP($KS$10,#REF!,MATCH(MONTH(KS32),#REF!,0)+4,0)))),IF((KK32="AT5-Y46/Y46C"),IF(OR(MONTH(KS32&gt;=10),MONTH(KS32)&lt;=3),(HLOOKUP($KS$10,#REF!,MATCH(KK32,#REF!,0)+1,0)/(80+VLOOKUP($KS$10,#REF!,MATCH(MONTH(KS32),#REF!,0)+4,0))),(HLOOKUP($KS$10,#REF!,MATCH(KK32,#REF!,0)+1,0)/(75+VLOOKUP($KS$10,#REF!,MATCH(MONTH(KS32),#REF!,0)+4,0)))),0)))</f>
        <v>#REF!</v>
      </c>
      <c r="KX32" s="38">
        <f>IFERROR(INDEX(База!$F:$F,MATCH(KR32&amp;KS32&amp;KV$12,INDEX(База!$A:$A,0),0)),IFERROR(INDEX(База!$F:$F,MATCH(KR32&amp;KS32&amp;KV$12,База!$M:$M,0)),"-" ))</f>
        <v>2</v>
      </c>
      <c r="KY32" s="38">
        <v>2</v>
      </c>
      <c r="KZ32" s="38">
        <f t="shared" si="94"/>
        <v>0</v>
      </c>
      <c r="LA32" s="38">
        <v>0</v>
      </c>
      <c r="LB32" s="52">
        <f t="shared" si="95"/>
        <v>5.4054054054054057E-2</v>
      </c>
      <c r="LC32" s="119"/>
      <c r="LD32" s="31" t="s">
        <v>142</v>
      </c>
      <c r="LE32" s="43">
        <v>46176</v>
      </c>
      <c r="LF32" s="44" t="str">
        <f t="shared" si="96"/>
        <v>СР</v>
      </c>
      <c r="LG32" s="44">
        <f>IFERROR(INDEX(База!$B:$B,MATCH(LD32&amp;LE32&amp;LJ$12,INDEX(База!$A:$A,0),0)),IFERROR(INDEX(База!$B:$B,MATCH(LD32&amp;LE32&amp;LJ$12,База!$M:$M,0)),"-" ))</f>
        <v>46</v>
      </c>
      <c r="LH32" s="33">
        <f t="shared" si="97"/>
        <v>23</v>
      </c>
      <c r="LI32" s="33">
        <f t="shared" si="98"/>
        <v>8</v>
      </c>
      <c r="LJ32" s="44">
        <f>IFERROR(INDEX(База!$L:$L,MATCH(LD32&amp;LE32&amp;LJ$12,INDEX(База!$A:$A,0),0)),IFERROR(INDEX(База!$L:$L,MATCH(LD32&amp;LE32&amp;LJ$12,База!$M:$M,0)),"-" ))</f>
        <v>45</v>
      </c>
      <c r="LK32" s="79" t="str">
        <f>IF(LG32&lt;=$D$7,IFERROR(VLOOKUP(LI32,#REF!,LH32+1,0),"-"),IF(LG32&lt;=$D$8,IFERROR(VLOOKUP(LI32,#REF!,LH32+1,0),"-"),IF(LG32&lt;=$D$9,IFERROR(VLOOKUP(LI32,#REF!,LH32+1,0),"-"),0)))</f>
        <v>-</v>
      </c>
      <c r="LL32" s="44">
        <f>IFERROR(INDEX(База!$F:$F,MATCH(LD32&amp;LE32&amp;LJ$12,INDEX(База!$A:$A,0),0)),IFERROR(INDEX(База!$F:$F,MATCH(LD32&amp;LE32&amp;LJ$12,База!$M:$M,0)),"-" ))</f>
        <v>17</v>
      </c>
      <c r="LM32" s="44">
        <v>16</v>
      </c>
      <c r="LN32" s="44">
        <f t="shared" si="99"/>
        <v>1</v>
      </c>
      <c r="LO32" s="44">
        <v>2</v>
      </c>
      <c r="LP32" s="62">
        <f t="shared" si="100"/>
        <v>0.37777777777777777</v>
      </c>
      <c r="LR32" s="31" t="s">
        <v>143</v>
      </c>
      <c r="LS32" s="43">
        <v>46176</v>
      </c>
      <c r="LT32" s="46" t="str">
        <f t="shared" si="101"/>
        <v>СР</v>
      </c>
      <c r="LU32" s="46">
        <f>IFERROR(INDEX(База!$B:$B,MATCH(LR32&amp;LS32&amp;LV$12,INDEX(База!$A:$A,0),0)),IFERROR(INDEX(База!$B:$B,MATCH(LR32&amp;LS32&amp;LV$12,База!$M:$M,0)),"-" ))</f>
        <v>46</v>
      </c>
      <c r="LV32" s="46">
        <f>IFERROR(INDEX(База!$L:$L,MATCH(LR32&amp;LS32&amp;LV$12,INDEX(База!$A:$A,0),0)),IFERROR(INDEX(База!$L:$L,MATCH(LR32&amp;LS32&amp;LV$12,База!$M:$M,0)),"-" ))</f>
        <v>45</v>
      </c>
      <c r="LW32" s="46" t="str">
        <f>IF(LU32&lt;=$D$7,IFERROR(VLOOKUP(LI32,#REF!,LH32+1,0),"-"),IF(LU32&lt;=$D$8,IFERROR(VLOOKUP(LI32,#REF!,LH32+1,0),"-"),IF(LU32&lt;=$D$9,IFERROR(VLOOKUP(LI32,#REF!,LH32+1,0),"-"),0)))</f>
        <v>-</v>
      </c>
      <c r="LX32" s="46">
        <f>IFERROR(INDEX(База!$F:$F,MATCH(LR32&amp;LS32&amp;LV$12,INDEX(База!$A:$A,0),0)),IFERROR(INDEX(База!$F:$F,MATCH(LR32&amp;LS32&amp;LV$12,База!$M:$M,0)),"-" ))</f>
        <v>14</v>
      </c>
      <c r="LY32" s="46">
        <v>13</v>
      </c>
      <c r="LZ32" s="46">
        <f t="shared" si="102"/>
        <v>1</v>
      </c>
      <c r="MA32" s="46">
        <v>3</v>
      </c>
      <c r="MB32" s="62">
        <f t="shared" si="103"/>
        <v>0.31111111111111112</v>
      </c>
      <c r="MD32" s="11"/>
      <c r="MY32" s="6"/>
      <c r="MZ32" s="6"/>
      <c r="NA32" s="7"/>
      <c r="NB32" s="7"/>
      <c r="NC32" s="7"/>
      <c r="ND32" s="7"/>
      <c r="NE32" s="7"/>
      <c r="NF32" s="7"/>
      <c r="NG32" s="7"/>
      <c r="NH32" s="7"/>
      <c r="NI32" s="7"/>
      <c r="NJ32" s="7"/>
      <c r="NK32" s="7"/>
      <c r="NL32" s="7"/>
      <c r="NM32" s="7"/>
      <c r="NN32" s="7"/>
      <c r="NO32" s="7"/>
      <c r="NP32" s="7"/>
      <c r="NQ32" s="7"/>
      <c r="NR32" s="7"/>
      <c r="NS32" s="7"/>
      <c r="NT32" s="7"/>
      <c r="NU32" s="11"/>
      <c r="NV32" s="31" t="s">
        <v>124</v>
      </c>
      <c r="NW32" s="37">
        <v>46274</v>
      </c>
      <c r="NX32" s="38" t="str">
        <f t="shared" si="113"/>
        <v>СР</v>
      </c>
      <c r="NY32" s="38">
        <f>IFERROR(INDEX(База!$B:$B,MATCH(NV32&amp;NW32&amp;NZ$12,INDEX(База!$A:$A,0),0)),IFERROR(INDEX(База!$B:$B,MATCH(NV32&amp;NW32&amp;NZ$12,База!$M:$M,0)),"-" ))</f>
        <v>35</v>
      </c>
      <c r="NZ32" s="41">
        <f>IFERROR(INDEX(База!$L:$L,MATCH(NV32&amp;NW32&amp;NZ$12,INDEX(База!$A:$A,0),0)),IFERROR(INDEX(База!$L:$L,MATCH(NV32&amp;NW32&amp;NZ$12,База!$M:$M,0)),"-" ))</f>
        <v>35</v>
      </c>
      <c r="OA32" s="38">
        <f>IFERROR(IF(OB32="AN4-Y48/Y48",IF(OR(MONTH(NW32&gt;=10),MONTH(NW32)&lt;=3),(HLOOKUP($NW$10,#REF!,MATCH(OB32,#REF!,0)+1,0)/(80+VLOOKUP($NW$10,#REF!,MATCH(MONTH(NW32),#REF!,0)+4,0))),(HLOOKUP($NW$10,#REF!,MATCH(OB32,#REF!,0)+1,0)/(75+VLOOKUP($NW$10,#REF!,MATCH(MONTH(NW32),#REF!,0)+4,0)))),IF((OB32="AN6-Y42/Y42C"),IF(OR(MONTH(NW32&gt;=10),MONTH(NW32)&lt;=3),(HLOOKUP($NW$10,#REF!,MATCH(OB32,#REF!,0)+1,0)/(80+VLOOKUP($NW$10,#REF!,MATCH(MONTH(NW32),#REF!,0)+4,0))),(HLOOKUP($NW$10,#REF!,MATCH(OB32,#REF!,0)+1,0)/(75+VLOOKUP($NW$10,#REF!,MATCH(MONTH(NW32),#REF!,0)+4,0)))),IF((OB32="AT5-Y46/Y46C"),IF(OR(MONTH(NW32&gt;=10),MONTH(NW32)&lt;=3),(HLOOKUP($NW$10,#REF!,MATCH(OB32,#REF!,0)+1,0)/(80+VLOOKUP($NW$10,#REF!,MATCH(MONTH(NW32),#REF!,0)+4,0))),(HLOOKUP($NW$10,#REF!,MATCH(OB32,#REF!,0)+1,0)/(75+VLOOKUP($NW$10,#REF!,MATCH(MONTH(NW32),#REF!,0)+4,0)))),0))),NY32)</f>
        <v>35</v>
      </c>
      <c r="OB32" s="85" t="str">
        <f>IFERROR(INDEX(База!$K:$K,MATCH(NV32&amp;NW32&amp;NZ$12,INDEX(База!$A:$A,0),0)),IFERROR(INDEX(База!$K:$K,MATCH(NV32&amp;NW32&amp;NZ$12,База!$M:$M,0)),"-" ))</f>
        <v>AT5-Y46/Y46C</v>
      </c>
      <c r="OC32" s="38">
        <f>IFERROR(INDEX(База!$F:$F,MATCH(NV32&amp;NW32&amp;NZ$12,INDEX(База!$A:$A,0),0)),IFERROR(INDEX(База!$F:$F,MATCH(NV32&amp;NW32&amp;NZ$12,База!$M:$M,0)),"-" ))</f>
        <v>6</v>
      </c>
      <c r="OD32" s="38">
        <v>6</v>
      </c>
      <c r="OE32" s="38">
        <f t="shared" si="114"/>
        <v>0</v>
      </c>
      <c r="OF32" s="38">
        <v>0</v>
      </c>
      <c r="OG32" s="52">
        <f t="shared" si="115"/>
        <v>0.17142857142857143</v>
      </c>
      <c r="OH32" s="11"/>
      <c r="OI32" s="31" t="s">
        <v>125</v>
      </c>
      <c r="OJ32" s="37">
        <f t="shared" si="116"/>
        <v>46274</v>
      </c>
      <c r="OK32" s="38" t="str">
        <f t="shared" si="117"/>
        <v>СР</v>
      </c>
      <c r="OL32" s="38">
        <f>IFERROR(INDEX(База!$B:$B,MATCH(OI32&amp;OJ32&amp;OM$12,INDEX(База!$A:$A,0),0)),IFERROR(INDEX(База!$B:$B,MATCH(OI32&amp;OJ32&amp;OM$12,База!$M:$M,0)),"-" ))</f>
        <v>35</v>
      </c>
      <c r="OM32" s="41">
        <f>IFERROR(INDEX(База!$L:$L,MATCH(OI32&amp;OJ32&amp;OM$12,INDEX(База!$A:$A,0),0)),IFERROR(INDEX(База!$L:$L,MATCH(OI32&amp;OJ32&amp;OM$12,База!$M:$M,0)),"-" ))</f>
        <v>35</v>
      </c>
      <c r="ON32" s="38">
        <f>IFERROR(IF(OB32="AN4-Y48/Y48",IF(OR(MONTH(OJ32&gt;=10),MONTH(OJ32)&lt;=3),(HLOOKUP($OJ$10,#REF!,MATCH(OB32,#REF!,0)+1,0)/(80+VLOOKUP($OJ$10,#REF!,MATCH(MONTH(OJ32),#REF!,0)+4,0))),(HLOOKUP($OJ$10,#REF!,MATCH(OB32,#REF!,0)+1,0)/(75+VLOOKUP($OJ$10,#REF!,MATCH(MONTH(OJ32),#REF!,0)+4,0)))),IF((OB32="AN6-Y42/Y42C"),IF(OR(MONTH(OJ32&gt;=10),MONTH(OJ32)&lt;=3),(HLOOKUP($OJ$10,#REF!,MATCH(OB32,#REF!,0)+1,0)/(80+VLOOKUP($OJ$10,#REF!,MATCH(MONTH(OJ32),#REF!,0)+4,0))),(HLOOKUP($OJ$10,#REF!,MATCH(OB32,#REF!,0)+1,0)/(75+VLOOKUP($OJ$10,#REF!,MATCH(MONTH(OJ32),#REF!,0)+4,0)))),IF((OB32="AT5-Y46/Y46C"),IF(OR(MONTH(OJ32&gt;=10),MONTH(OJ32)&lt;=3),(HLOOKUP($OJ$10,#REF!,MATCH(OB32,#REF!,0)+1,0)/(80+VLOOKUP($OJ$10,#REF!,MATCH(MONTH(OJ32),#REF!,0)+4,0))),(HLOOKUP($OJ$10,#REF!,MATCH(OB32,#REF!,0)+1,0)/(75+VLOOKUP($OJ$10,#REF!,MATCH(MONTH(OJ32),#REF!,0)+4,0)))),0))),OL32)</f>
        <v>35</v>
      </c>
      <c r="OO32" s="38">
        <f>IFERROR(INDEX(База!$F:$F,MATCH(OI32&amp;OJ32&amp;OM$12,INDEX(База!$A:$A,0),0)),IFERROR(INDEX(База!$F:$F,MATCH(OI32&amp;OJ32&amp;OM$12,База!$M:$M,0)),"-" ))</f>
        <v>7</v>
      </c>
      <c r="OP32" s="38">
        <v>7</v>
      </c>
      <c r="OQ32" s="38">
        <f t="shared" si="118"/>
        <v>0</v>
      </c>
      <c r="OR32" s="38">
        <v>0</v>
      </c>
      <c r="OS32" s="52">
        <f t="shared" si="119"/>
        <v>0.2</v>
      </c>
      <c r="OU32" s="31" t="s">
        <v>309</v>
      </c>
      <c r="OV32" s="43">
        <v>46289</v>
      </c>
      <c r="OW32" s="46" t="str">
        <f t="shared" si="127"/>
        <v>ЧТ</v>
      </c>
      <c r="OX32" s="46">
        <f>IFERROR(INDEX(База!$B:$B,MATCH(OU32&amp;OV32&amp;OY$12,INDEX(База!$A:$A,0),0)),IFERROR(INDEX(База!$B:$B,MATCH(OU32&amp;OV32&amp;OY$12,База!$M:$M,0)),"-" ))</f>
        <v>36</v>
      </c>
      <c r="OY32" s="46">
        <f>IFERROR(INDEX(База!$L:$L,MATCH(OU32&amp;OV32&amp;OY$12,INDEX(База!$A:$A,0),0)),IFERROR(INDEX(База!$L:$L,MATCH(OU32&amp;OV32&amp;OY$12,База!$M:$M,0)),"-" ))</f>
        <v>36</v>
      </c>
      <c r="OZ32" s="46">
        <f>IFERROR(INDEX(База!$F:$F,MATCH(OU32&amp;OV32&amp;OY$12,INDEX(База!$A:$A,0),0)),IFERROR(INDEX(База!$F:$F,MATCH(OU32&amp;OV32&amp;OY$12,База!$M:$M,0)),"-" ))</f>
        <v>4</v>
      </c>
      <c r="PA32" s="46">
        <v>4</v>
      </c>
      <c r="PB32" s="46">
        <f t="shared" si="128"/>
        <v>0</v>
      </c>
      <c r="PC32" s="46">
        <v>0</v>
      </c>
      <c r="PD32" s="62">
        <f t="shared" si="129"/>
        <v>0.1111111111111111</v>
      </c>
      <c r="PE32" s="7"/>
      <c r="PF32" s="31" t="s">
        <v>312</v>
      </c>
      <c r="PG32" s="43">
        <v>46289</v>
      </c>
      <c r="PH32" s="46" t="str">
        <f t="shared" si="130"/>
        <v>ЧТ</v>
      </c>
      <c r="PI32" s="46">
        <f>IFERROR(INDEX(База!$B:$B,MATCH(PF32&amp;PG32&amp;PJ$12,INDEX(База!$A:$A,0),0)),IFERROR(INDEX(База!$B:$B,MATCH(PF32&amp;PG32&amp;PJ$12,База!$M:$M,0)),"-" ))</f>
        <v>38</v>
      </c>
      <c r="PJ32" s="46">
        <f>IFERROR(INDEX(База!$L:$L,MATCH(PF32&amp;PG32&amp;PJ$12,INDEX(База!$A:$A,0),0)),IFERROR(INDEX(База!$L:$L,MATCH(PF32&amp;PG32&amp;PJ$12,База!$M:$M,0)),"-" ))</f>
        <v>38</v>
      </c>
      <c r="PK32" s="46">
        <f>IFERROR(INDEX(База!$F:$F,MATCH(PF32&amp;PG32&amp;PJ$12,INDEX(База!$A:$A,0),0)),IFERROR(INDEX(База!$F:$F,MATCH(PF32&amp;PG32&amp;PJ$12,База!$M:$M,0)),"-" ))</f>
        <v>0</v>
      </c>
      <c r="PL32" s="46">
        <v>0</v>
      </c>
      <c r="PM32" s="46">
        <f t="shared" si="131"/>
        <v>0</v>
      </c>
      <c r="PN32" s="46">
        <v>0</v>
      </c>
      <c r="PO32" s="62">
        <f t="shared" si="132"/>
        <v>0</v>
      </c>
      <c r="PQ32" s="31" t="s">
        <v>329</v>
      </c>
      <c r="PR32" s="43">
        <v>46268</v>
      </c>
      <c r="PS32" s="46" t="str">
        <f t="shared" si="120"/>
        <v>ЧТ</v>
      </c>
      <c r="PT32" s="46">
        <f>IFERROR(INDEX(База!$B:$B,MATCH(PQ32&amp;PR32&amp;PU$12,INDEX(База!$A:$A,0),0)),IFERROR(INDEX(База!$B:$B,MATCH(PQ32&amp;PR32&amp;PU$12,База!$M:$M,0)),"-" ))</f>
        <v>40</v>
      </c>
      <c r="PU32" s="46">
        <f>IFERROR(INDEX(База!$L:$L,MATCH(PQ32&amp;PR32&amp;PU$12,INDEX(База!$A:$A,0),0)),IFERROR(INDEX(База!$L:$L,MATCH(PQ32&amp;PR32&amp;PU$12,База!$M:$M,0)),"-" ))</f>
        <v>40</v>
      </c>
      <c r="PV32" s="46">
        <f>IFERROR(INDEX(База!$F:$F,MATCH(PQ32&amp;PR32&amp;PU$12,INDEX(База!$A:$A,0),0)),IFERROR(INDEX(База!$F:$F,MATCH(PQ32&amp;PR32&amp;OY$12,База!$M:$M,0)),"-" ))</f>
        <v>18</v>
      </c>
      <c r="PW32" s="46">
        <v>18</v>
      </c>
      <c r="PX32" s="46">
        <f t="shared" si="121"/>
        <v>0</v>
      </c>
      <c r="PY32" s="46">
        <v>0</v>
      </c>
      <c r="PZ32" s="62">
        <f t="shared" si="122"/>
        <v>0.45</v>
      </c>
      <c r="QA32" s="11"/>
      <c r="QB32" s="31" t="s">
        <v>332</v>
      </c>
      <c r="QC32" s="43">
        <v>46269</v>
      </c>
      <c r="QD32" s="46" t="str">
        <f t="shared" si="123"/>
        <v>ПТ</v>
      </c>
      <c r="QE32" s="46">
        <f>IFERROR(INDEX(База!$B:$B,MATCH(QB32&amp;QC32&amp;QF$12,INDEX(База!$A:$A,0),0)),IFERROR(INDEX(База!$B:$B,MATCH(QB32&amp;QC32&amp;QF$12,База!$M:$M,0)),"-" ))</f>
        <v>43</v>
      </c>
      <c r="QF32" s="46">
        <f>IFERROR(INDEX(База!$L:$L,MATCH(QB32&amp;QC32&amp;QF$12,INDEX(База!$A:$A,0),0)),IFERROR(INDEX(База!$L:$L,MATCH(QB32&amp;QC32&amp;QF$12,База!$M:$M,0)),"-" ))</f>
        <v>43</v>
      </c>
      <c r="QG32" s="46">
        <f>IFERROR(INDEX(База!$F:$F,MATCH(QB32&amp;QC32&amp;QF$12,INDEX(База!$A:$A,0),0)),IFERROR(INDEX(База!$F:$F,MATCH(QB32&amp;QC32&amp;PJ$12,База!$M:$M,0)),"-" ))</f>
        <v>0</v>
      </c>
      <c r="QH32" s="46">
        <v>0</v>
      </c>
      <c r="QI32" s="46">
        <f t="shared" si="124"/>
        <v>0</v>
      </c>
      <c r="QJ32" s="46">
        <v>0</v>
      </c>
      <c r="QK32" s="62">
        <f t="shared" si="125"/>
        <v>0</v>
      </c>
      <c r="QL32" s="10"/>
    </row>
    <row r="33" spans="1:454" ht="12.75" customHeight="1" x14ac:dyDescent="0.25">
      <c r="A33" s="31" t="s">
        <v>78</v>
      </c>
      <c r="B33" s="85" t="s">
        <v>80</v>
      </c>
      <c r="C33" s="42">
        <v>46206</v>
      </c>
      <c r="D33" s="47" t="str">
        <f t="shared" si="0"/>
        <v>ПТ</v>
      </c>
      <c r="E33" s="47">
        <f>IFERROR(INDEX(База!$B:$B,MATCH(B33&amp;C33&amp;$F$12,INDEX(База!$A:$A,0),0)),IFERROR(INDEX(База!$B:$B,MATCH(B33&amp;C33&amp;$F$12,База!$M:$M,0)),"-" ))</f>
        <v>46</v>
      </c>
      <c r="F33" s="46">
        <f>IFERROR(INDEX(База!$L:$L,MATCH(B33&amp;C33&amp;$F$12,INDEX(База!$A:$A,0),0)),IFERROR(INDEX(База!$L:$L,MATCH(B33&amp;C33&amp;$F$12,База!$M:$M,0)),"-" ))</f>
        <v>44</v>
      </c>
      <c r="G33" s="56">
        <f t="shared" si="1"/>
        <v>38</v>
      </c>
      <c r="H33" s="56">
        <f t="shared" si="2"/>
        <v>39</v>
      </c>
      <c r="I33" s="11">
        <f t="shared" si="3"/>
        <v>27</v>
      </c>
      <c r="J33" s="47" t="str">
        <f>IF(E33&lt;=$D$7,IFERROR(VLOOKUP(G33,#REF!,I33+1,0),"-"),IF(E33&lt;=$D$8,IFERROR(VLOOKUP(G33,#REF!,I33+1,0),"-"),IF(E33&lt;=$D$9,IFERROR(VLOOKUP(G33,#REF!,I33+1,0),"-"))))</f>
        <v>-</v>
      </c>
      <c r="K33" s="47">
        <f>IFERROR(INDEX(База!$F:$F,MATCH(B33&amp;C33&amp;$F$12,INDEX(База!$A:$A,0),0)),IFERROR(INDEX(База!$F:$F,MATCH(B33&amp;C33&amp;$F$12,База!$M:$M,0)),"-" ))</f>
        <v>15</v>
      </c>
      <c r="L33" s="41">
        <v>6</v>
      </c>
      <c r="M33" s="47">
        <f t="shared" si="4"/>
        <v>9</v>
      </c>
      <c r="N33" s="41">
        <v>0</v>
      </c>
      <c r="O33" s="51">
        <f t="shared" si="5"/>
        <v>0.34090909090909088</v>
      </c>
      <c r="Q33" s="64" t="s">
        <v>81</v>
      </c>
      <c r="R33" s="42">
        <f t="shared" si="6"/>
        <v>46207</v>
      </c>
      <c r="S33" s="54" t="str">
        <f t="shared" si="7"/>
        <v>СБ</v>
      </c>
      <c r="T33" s="54">
        <f>IFERROR(INDEX(База!$B:$B,MATCH(Q33&amp;R33&amp;$U$12,INDEX(База!$A:$A,0),0)),IFERROR(INDEX(База!$B:$B,MATCH(Q33&amp;R33&amp;$U$12,База!$M:$M,0)),"-" ))</f>
        <v>46</v>
      </c>
      <c r="U33" s="46">
        <f>IFERROR(INDEX(База!$L:$L,MATCH(Q33&amp;R33&amp;$U$12,INDEX(База!$A:$A,0),0)),IFERROR(INDEX(База!$L:$L,MATCH(Q33&amp;R33&amp;$U$12,База!$M:$M,0)),"-" ))</f>
        <v>44</v>
      </c>
      <c r="V33" s="54" t="str">
        <f>IF(E33&lt;=$D$7,IFERROR(VLOOKUP(H33,#REF!,I33+1,0),"-"),IF(E33&lt;=$D$8,IFERROR(VLOOKUP(H33,#REF!,I33+1,0),"-"),IF(E33&lt;=$D$9,IFERROR(VLOOKUP(H33,#REF!,I33+1,0),"-"),0)))</f>
        <v>-</v>
      </c>
      <c r="W33" s="54">
        <f>IFERROR(INDEX(База!$F:$F,MATCH(Q33&amp;R33&amp;$U$12,INDEX(База!$A:$A,0),0)),IFERROR(INDEX(База!$F:$F,MATCH(Q33&amp;R33&amp;$U$12,База!$M:$M,0)),"-" ))</f>
        <v>5</v>
      </c>
      <c r="X33" s="38">
        <v>3</v>
      </c>
      <c r="Y33" s="41">
        <f t="shared" si="8"/>
        <v>2</v>
      </c>
      <c r="Z33" s="41">
        <v>1</v>
      </c>
      <c r="AA33" s="51">
        <f t="shared" si="9"/>
        <v>0.11363636363636363</v>
      </c>
      <c r="AB33" s="119"/>
      <c r="AC33" s="64" t="s">
        <v>82</v>
      </c>
      <c r="AD33" s="42">
        <v>46208</v>
      </c>
      <c r="AE33" s="41" t="str">
        <f t="shared" si="10"/>
        <v>ВС</v>
      </c>
      <c r="AF33" s="41">
        <f>IFERROR(INDEX(База!$B:$B,MATCH(AC33&amp;AD33&amp;AG$12,INDEX(База!$A:$A,0),0)),IFERROR(INDEX(База!$B:$B,MATCH(AC33&amp;AD33&amp;AG$12,База!$M:$M,0)),"-" ))</f>
        <v>120</v>
      </c>
      <c r="AG33" s="46">
        <f>IFERROR(INDEX(База!$L:$L,MATCH(AC33&amp;AD33&amp;AG$12,INDEX(База!$A:$A,0),0)),IFERROR(INDEX(База!$L:$L,MATCH(AC33&amp;AD33&amp;AG$12,База!$M:$M,0)),"-" ))</f>
        <v>119</v>
      </c>
      <c r="AH33" s="41">
        <f>IFERROR(INDEX(База!$F:$F,MATCH(AC33&amp;AD33&amp;AG$12,INDEX(База!$A:$A,0),0)),IFERROR(INDEX(База!$F:$F,MATCH(AC33&amp;AD33&amp;AG$12,База!$M:$M,0)),"-" ))</f>
        <v>20</v>
      </c>
      <c r="AI33" s="41">
        <v>20</v>
      </c>
      <c r="AJ33" s="41">
        <f t="shared" si="11"/>
        <v>0</v>
      </c>
      <c r="AK33" s="41">
        <v>0</v>
      </c>
      <c r="AL33" s="51">
        <f t="shared" si="12"/>
        <v>0.16806722689075632</v>
      </c>
      <c r="AN33" s="64" t="s">
        <v>83</v>
      </c>
      <c r="AO33" s="48">
        <f t="shared" si="13"/>
        <v>46209</v>
      </c>
      <c r="AP33" s="38" t="str">
        <f t="shared" si="14"/>
        <v>ПН</v>
      </c>
      <c r="AQ33" s="38">
        <f>IFERROR(INDEX(База!$B:$B,MATCH(AN33&amp;AO33&amp;AR$12,INDEX(База!$A:$A,0),0)),IFERROR(INDEX(База!$B:$B,MATCH(AN33&amp;AO33&amp;AR$12,База!$M:$M,0)),"-" ))</f>
        <v>120</v>
      </c>
      <c r="AR33" s="46">
        <f>IFERROR(INDEX(База!$L:$L,MATCH(AN33&amp;AO33&amp;AR$12,INDEX(База!$A:$A,0),0)),IFERROR(INDEX(База!$L:$L,MATCH(AN33&amp;AO33&amp;AR$12,База!$M:$M,0)),"-" ))</f>
        <v>119</v>
      </c>
      <c r="AS33" s="38">
        <f>IFERROR(INDEX(База!$F:$F,MATCH(AN33&amp;AO33&amp;AR$12,INDEX(База!$A:$A,0),0)),IFERROR(INDEX(База!$F:$F,MATCH(AN33&amp;AO33&amp;AR$12,База!$M:$M,0)),"-" ))</f>
        <v>19</v>
      </c>
      <c r="AT33" s="38">
        <v>19</v>
      </c>
      <c r="AU33" s="38">
        <f t="shared" si="15"/>
        <v>0</v>
      </c>
      <c r="AV33" s="38">
        <v>2</v>
      </c>
      <c r="AW33" s="52">
        <f t="shared" si="16"/>
        <v>0.15966386554621848</v>
      </c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74"/>
      <c r="BU33" s="31" t="s">
        <v>92</v>
      </c>
      <c r="BV33" s="42">
        <v>46196</v>
      </c>
      <c r="BW33" s="59" t="str">
        <f t="shared" si="23"/>
        <v>ВТ</v>
      </c>
      <c r="BX33" s="59">
        <f>IFERROR(INDEX(База!$B:$B,MATCH(BU33&amp;BV33&amp;BY$12,INDEX(База!$A:$A,0),0)),IFERROR(INDEX(База!$B:$B,MATCH(BU33&amp;BV33&amp;BY$12,База!$M:$M,0)),"-" ))</f>
        <v>44</v>
      </c>
      <c r="BY33" s="59">
        <f>IFERROR(INDEX(База!$L:$L,MATCH(BU33&amp;BV33&amp;BY$12,INDEX(База!$A:$A,0),0)),IFERROR(INDEX(База!$L:$L,MATCH(BU33&amp;BV33&amp;BY$12,База!$M:$M,0)),"-" ))</f>
        <v>44</v>
      </c>
      <c r="BZ33" s="59" t="str">
        <f>IF(BX33&lt;=$D$7,IFERROR(VLOOKUP(CA33,#REF!,CB33+1,0),"-"),IF(BX33&lt;=$D$8,IFERROR(VLOOKUP(CA33,#REF!,CB33+1,0),"-"),IF(BX33&lt;=$D$9,IFERROR(VLOOKUP(CA33,#REF!,CB33+1,0),"-"),0)))</f>
        <v>-</v>
      </c>
      <c r="CA33" s="59">
        <f t="shared" si="24"/>
        <v>28</v>
      </c>
      <c r="CB33" s="59">
        <f t="shared" si="25"/>
        <v>26</v>
      </c>
      <c r="CC33" s="59">
        <f>IFERROR(INDEX(База!$F:$F,MATCH(BU33&amp;BV33&amp;BY$12,INDEX(База!$A:$A,0),0)),IFERROR(INDEX(База!$F:$F,MATCH(BU33&amp;BV33&amp;BY$12,База!$M:$M,0)),"-" ))</f>
        <v>6</v>
      </c>
      <c r="CD33" s="41">
        <v>6</v>
      </c>
      <c r="CE33" s="59">
        <f t="shared" si="26"/>
        <v>0</v>
      </c>
      <c r="CF33" s="41">
        <v>1</v>
      </c>
      <c r="CG33" s="51">
        <f t="shared" si="27"/>
        <v>0.13636363636363635</v>
      </c>
      <c r="CI33" s="31" t="s">
        <v>93</v>
      </c>
      <c r="CJ33" s="42">
        <f t="shared" si="28"/>
        <v>46196</v>
      </c>
      <c r="CK33" s="41" t="str">
        <f t="shared" si="29"/>
        <v>ВТ</v>
      </c>
      <c r="CL33" s="41">
        <f>IFERROR(INDEX(База!$B:$B,MATCH(CI33&amp;CJ33&amp;CM$12,INDEX(База!$A:$A,0),0)),IFERROR(INDEX(База!$B:$B,MATCH(CI33&amp;CJ33&amp;CM$12,База!$M:$M,0)),"-" ))</f>
        <v>44</v>
      </c>
      <c r="CM33" s="46">
        <f>IFERROR(INDEX(База!$L:$L,MATCH(CI33&amp;CJ33&amp;CM$12,INDEX(База!$A:$A,0),0)),IFERROR(INDEX(База!$L:$L,MATCH(CI33&amp;CJ33&amp;CM$12,База!$M:$M,0)),"-" ))</f>
        <v>44</v>
      </c>
      <c r="CN33" s="47" t="str">
        <f>IF(BX33&lt;=$D$7,IFERROR(VLOOKUP(CA33,#REF!,CB33+1,0),"-"),IF(BX33&lt;=$D$8,IFERROR(VLOOKUP(CA33,#REF!,CB33+1,0),"-"),IF(BX33&lt;=$D$9,IFERROR(VLOOKUP(CA33,#REF!,CB33+1,0),"-"),0)))</f>
        <v>-</v>
      </c>
      <c r="CO33" s="41">
        <f>IFERROR(INDEX(База!$F:$F,MATCH(CI33&amp;CJ33&amp;CM$12,INDEX(База!$A:$A,0),0)),IFERROR(INDEX(База!$F:$F,MATCH(CI33&amp;CJ33&amp;CM$12,База!$M:$M,0)),"-" ))</f>
        <v>9</v>
      </c>
      <c r="CP33" s="41">
        <v>9</v>
      </c>
      <c r="CQ33" s="41">
        <f t="shared" si="30"/>
        <v>0</v>
      </c>
      <c r="CR33" s="41">
        <v>0</v>
      </c>
      <c r="CS33" s="51">
        <f t="shared" si="31"/>
        <v>0.20454545454545456</v>
      </c>
      <c r="CT33" s="7"/>
      <c r="CU33" s="31" t="s">
        <v>138</v>
      </c>
      <c r="CV33" s="42">
        <v>46196</v>
      </c>
      <c r="CW33" s="47" t="str">
        <f t="shared" si="32"/>
        <v>ВТ</v>
      </c>
      <c r="CX33" s="47">
        <f>IFERROR(INDEX(База!$B:$B,MATCH(CU33&amp;CV33&amp;CY$12,INDEX(База!$A:$A,0),0)),IFERROR(INDEX(База!$B:$B,MATCH(CU33&amp;CV33&amp;CY$12,База!$M:$M,0)),"-" ))</f>
        <v>44</v>
      </c>
      <c r="CY33" s="47">
        <f>IFERROR(INDEX(База!$L:$L,MATCH(CU33&amp;CV33&amp;CY$12,INDEX(База!$A:$A,0),0)),IFERROR(INDEX(База!$L:$L,MATCH(CU33&amp;CV33&amp;CY$12,База!$M:$M,0)),"-" ))</f>
        <v>44</v>
      </c>
      <c r="CZ33" s="47">
        <f>IFERROR(INDEX(База!$F:$F,MATCH(CU33&amp;CV33&amp;CY$12,INDEX(База!$A:$A,0),0)),IFERROR(INDEX(База!$F:$F,MATCH(CU33&amp;CV33&amp;CY$12,База!$M:$M,0)),"-" ))</f>
        <v>11</v>
      </c>
      <c r="DA33" s="47">
        <v>11</v>
      </c>
      <c r="DB33" s="47">
        <f t="shared" si="33"/>
        <v>0</v>
      </c>
      <c r="DC33" s="47">
        <v>4</v>
      </c>
      <c r="DD33" s="51">
        <f t="shared" si="34"/>
        <v>0.25</v>
      </c>
      <c r="DF33" s="31" t="s">
        <v>139</v>
      </c>
      <c r="DG33" s="42">
        <f t="shared" si="35"/>
        <v>46196</v>
      </c>
      <c r="DH33" s="47" t="str">
        <f t="shared" si="36"/>
        <v>ВТ</v>
      </c>
      <c r="DI33" s="47">
        <f>IFERROR(INDEX(База!$B:$B,MATCH(DF33&amp;DG33&amp;DJ$12,INDEX(База!$A:$A,0),0)),IFERROR(INDEX(База!$B:$B,MATCH(DF33&amp;DG33&amp;DJ$12,База!$M:$M,0)),"-" ))</f>
        <v>44</v>
      </c>
      <c r="DJ33" s="46">
        <f>IFERROR(INDEX(База!$L:$L,MATCH(DF33&amp;DG33&amp;DJ$12,INDEX(База!$A:$A,0),0)),IFERROR(INDEX(База!$L:$L,MATCH(DF33&amp;DG33&amp;DJ$12,База!$M:$M,0)),"-" ))</f>
        <v>44</v>
      </c>
      <c r="DK33" s="47">
        <f>IFERROR(INDEX(База!$F:$F,MATCH(DF33&amp;DG33&amp;DJ$12,INDEX(База!$A:$A,0),0)),IFERROR(INDEX(База!$F:$F,MATCH(DF33&amp;DG33&amp;DJ$12,База!$M:$M,0)),"-" ))</f>
        <v>16</v>
      </c>
      <c r="DL33" s="47">
        <v>15</v>
      </c>
      <c r="DM33" s="47">
        <f t="shared" si="37"/>
        <v>1</v>
      </c>
      <c r="DN33" s="47">
        <v>5</v>
      </c>
      <c r="DO33" s="51">
        <f t="shared" si="38"/>
        <v>0.36363636363636365</v>
      </c>
      <c r="DP33" s="7"/>
      <c r="DQ33" s="31" t="s">
        <v>84</v>
      </c>
      <c r="DR33" s="45">
        <v>46192</v>
      </c>
      <c r="DS33" s="44" t="str">
        <f t="shared" si="39"/>
        <v>ПТ</v>
      </c>
      <c r="DT33" s="44">
        <f>IFERROR(INDEX(База!$B:$B,MATCH(DQ33&amp;DR33&amp;DU$12,INDEX(База!$A:$A,0),0)),IFERROR(INDEX(База!$B:$B,MATCH(DQ33&amp;DR33&amp;DU$12,База!$M:$M,0)),"-" ))</f>
        <v>46</v>
      </c>
      <c r="DU33" s="46">
        <f>IFERROR(INDEX(База!$L:$L,MATCH(DQ33&amp;DR33&amp;DU$12,INDEX(База!$A:$A,0),0)),IFERROR(INDEX(База!$L:$L,MATCH(DQ33&amp;DR33&amp;DU$12,База!$M:$M,0)),"-" ))</f>
        <v>44</v>
      </c>
      <c r="DV33" s="44">
        <f>IFERROR(INDEX(База!$F:$F,MATCH(DQ33&amp;DR33&amp;DU$12,INDEX(База!$A:$A,0),0)),IFERROR(INDEX(База!$F:$F,MATCH(DQ33&amp;DR33&amp;DU$12,База!$M:$M,0)),"-" ))</f>
        <v>16</v>
      </c>
      <c r="DW33" s="44">
        <v>16</v>
      </c>
      <c r="DX33" s="44">
        <f t="shared" si="40"/>
        <v>0</v>
      </c>
      <c r="DY33" s="44">
        <v>0</v>
      </c>
      <c r="DZ33" s="62">
        <f t="shared" si="41"/>
        <v>0.36363636363636365</v>
      </c>
      <c r="EA33" s="7"/>
      <c r="EB33" s="31" t="s">
        <v>85</v>
      </c>
      <c r="EC33" s="45">
        <f t="shared" si="42"/>
        <v>46192</v>
      </c>
      <c r="ED33" s="44" t="str">
        <f t="shared" si="43"/>
        <v>ПТ</v>
      </c>
      <c r="EE33" s="44">
        <f>IFERROR(INDEX(База!$B:$B,MATCH(EB33&amp;EC33&amp;EF$12,INDEX(База!$A:$A,0),0)),IFERROR(INDEX(База!$B:$B,MATCH(EB33&amp;EC33&amp;EF$12,База!$M:$M,0)),"-" ))</f>
        <v>46</v>
      </c>
      <c r="EF33" s="46">
        <f>IFERROR(INDEX(База!$L:$L,MATCH(EB33&amp;EC33&amp;EF$12,INDEX(База!$A:$A,0),0)),IFERROR(INDEX(База!$L:$L,MATCH(EB33&amp;EC33&amp;EF$12,База!$M:$M,0)),"-" ))</f>
        <v>44</v>
      </c>
      <c r="EG33" s="44">
        <f>IFERROR(INDEX(База!$F:$F,MATCH(EB33&amp;EC33&amp;EF$12,INDEX(База!$A:$A,0),0)),IFERROR(INDEX(База!$F:$F,MATCH(EB33&amp;EC33&amp;EF$12,База!$M:$M,0)),"-" ))</f>
        <v>27</v>
      </c>
      <c r="EH33" s="44">
        <v>29</v>
      </c>
      <c r="EI33" s="44">
        <f t="shared" si="44"/>
        <v>-2</v>
      </c>
      <c r="EJ33" s="44">
        <v>2</v>
      </c>
      <c r="EK33" s="62">
        <f t="shared" si="45"/>
        <v>0.61363636363636365</v>
      </c>
      <c r="EL33" s="119"/>
      <c r="EM33" s="85" t="s">
        <v>88</v>
      </c>
      <c r="EN33" s="48">
        <v>46186</v>
      </c>
      <c r="EO33" s="105" t="str">
        <f t="shared" si="46"/>
        <v>СБ</v>
      </c>
      <c r="EP33" s="105">
        <f>IFERROR(INDEX(База!$B:$B,MATCH(EM33&amp;EN33&amp;ET$14,INDEX(База!$A:$A,0),0)),IFERROR(INDEX(База!$B:$B,MATCH(EM33&amp;EN33&amp;ET$13,База!$M:$M,0)),"-" ))</f>
        <v>46</v>
      </c>
      <c r="EQ33" s="106" t="str">
        <f>IF(EP33&lt;=$D$7,IFERROR(VLOOKUP(ES33,#REF!,ER33+1,0),"-"),IF(EP33&lt;=$D$8,IFERROR(VLOOKUP(ES33,#REF!,ER33+1,0),"-"),IF(EP33&lt;=$D$9,IFERROR(VLOOKUP(ES33,#REF!,ER33+1,0),"-"),0)))</f>
        <v>-</v>
      </c>
      <c r="ER33" s="107">
        <f t="shared" si="47"/>
        <v>24</v>
      </c>
      <c r="ES33" s="107">
        <f t="shared" si="48"/>
        <v>18</v>
      </c>
      <c r="ET33" s="60">
        <f>IFERROR(INDEX(База!$L:$L,MATCH(EM33&amp;EN33&amp;ET$14,INDEX(База!$A:$A,0),0)),IFERROR(INDEX(База!$L:$L,MATCH(EM33&amp;EN33&amp;ET$13,База!$M:$M,0)),"-" ))</f>
        <v>42</v>
      </c>
      <c r="EU33" s="60">
        <f>IFERROR(INDEX(База!$L:$L,MATCH(FB33&amp;FC33&amp;EU$14,INDEX(База!$A:$A,0),0)),IFERROR(INDEX(База!$L:$L,MATCH(FB33&amp;FC33&amp;EU$13,База!$M:$M,0)),"-" ))</f>
        <v>42</v>
      </c>
      <c r="EV33" s="105">
        <f>IFERROR(INDEX(База!$F:$F,MATCH(EM33&amp;EN33&amp;ET$14,INDEX(База!$A:$A,0),0)),IFERROR(INDEX(База!$F:$F,MATCH(EM33&amp;EN33&amp;ET$13,База!$M:$M,0)),"-" ))</f>
        <v>18</v>
      </c>
      <c r="EW33" s="105">
        <v>15</v>
      </c>
      <c r="EX33" s="105">
        <f t="shared" si="49"/>
        <v>3</v>
      </c>
      <c r="EY33" s="105">
        <v>2</v>
      </c>
      <c r="EZ33" s="83">
        <f t="shared" si="50"/>
        <v>0.42857142857142855</v>
      </c>
      <c r="FB33" s="85" t="s">
        <v>89</v>
      </c>
      <c r="FC33" s="48">
        <v>46186</v>
      </c>
      <c r="FD33" s="105" t="str">
        <f t="shared" si="51"/>
        <v>СБ</v>
      </c>
      <c r="FE33" s="105">
        <f>IFERROR(INDEX(База!$B:$B,MATCH(FB33&amp;FC33&amp;EU$14,INDEX(База!$A:$A,0),0)),IFERROR(INDEX(База!$B:$B,MATCH(FB33&amp;FC33&amp;EU$13,База!$M:$M,0)),"-" ))</f>
        <v>46</v>
      </c>
      <c r="FF33" s="106"/>
      <c r="FG33" s="105">
        <f>IFERROR(INDEX(База!$F:$F,MATCH(FB33&amp;FC33&amp;EU$14,INDEX(База!$A:$A,0),0)),IFERROR(INDEX(База!$F:$F,MATCH(FB33&amp;FC33&amp;EU$13,База!$M:$M,0)),"-" ))</f>
        <v>7</v>
      </c>
      <c r="FH33" s="105">
        <v>7</v>
      </c>
      <c r="FI33" s="105">
        <f t="shared" si="52"/>
        <v>0</v>
      </c>
      <c r="FJ33" s="105">
        <v>2</v>
      </c>
      <c r="FK33" s="83">
        <f t="shared" si="53"/>
        <v>0.16666666666666666</v>
      </c>
      <c r="FL33" s="7"/>
      <c r="FM33" s="31" t="s">
        <v>140</v>
      </c>
      <c r="FN33" s="48">
        <v>46277</v>
      </c>
      <c r="FO33" s="108" t="str">
        <f t="shared" si="54"/>
        <v>СБ</v>
      </c>
      <c r="FP33" s="105">
        <f>IFERROR(INDEX(База!$B:$B,MATCH(FM45&amp;FN33&amp;FQ$12,INDEX(База!$A:$A,0),0)),IFERROR(INDEX(База!$B:$B,MATCH(FM45&amp;FN33&amp;FQ$12,База!$M:$M,0)),"-" ))</f>
        <v>68</v>
      </c>
      <c r="FQ33" s="60">
        <f>IFERROR(INDEX(База!$L:$L,MATCH(FM45&amp;FN33&amp;FQ$12,INDEX(База!$A:$A,0),0)),IFERROR(INDEX(База!$L:$L,MATCH(FM45&amp;FN33&amp;FQ$12,База!$M:$M,0)),"-" ))</f>
        <v>67</v>
      </c>
      <c r="FR33" s="105">
        <f>IFERROR(INDEX(База!$F:$F,MATCH(FM45&amp;FN33&amp;FQ$12,INDEX(База!$A:$A,0),0)),IFERROR(INDEX(База!$F:$F,MATCH(FM45&amp;FN33&amp;FQ$12,База!$M:$M,0)),"-" ))</f>
        <v>0</v>
      </c>
      <c r="FS33" s="108">
        <v>0</v>
      </c>
      <c r="FT33" s="107">
        <f t="shared" si="55"/>
        <v>37</v>
      </c>
      <c r="FU33" s="107">
        <f t="shared" si="56"/>
        <v>109</v>
      </c>
      <c r="FV33" s="108">
        <f t="shared" si="57"/>
        <v>0</v>
      </c>
      <c r="FW33" s="108">
        <v>0</v>
      </c>
      <c r="FX33" s="109">
        <f t="shared" si="58"/>
        <v>0</v>
      </c>
      <c r="FY33" s="7"/>
      <c r="FZ33" s="31" t="s">
        <v>141</v>
      </c>
      <c r="GA33" s="48">
        <f t="shared" si="59"/>
        <v>46277</v>
      </c>
      <c r="GB33" s="108" t="str">
        <f t="shared" si="60"/>
        <v>СБ</v>
      </c>
      <c r="GC33" s="105">
        <f>IFERROR(INDEX(База!$B:$B,MATCH(FZ33&amp;GA33&amp;GD$12,INDEX(База!$A:$A,0),0)),IFERROR(INDEX(База!$B:$B,MATCH(FZ33&amp;GA33&amp;GD$12,База!$M:$M,0)),"-" ))</f>
        <v>65</v>
      </c>
      <c r="GD33" s="60">
        <f>IFERROR(INDEX(База!$L:$L,MATCH(FZ33&amp;GA33&amp;GD$12,INDEX(База!$A:$A,0),0)),IFERROR(INDEX(База!$L:$L,MATCH(FZ33&amp;GA33&amp;GD$12,База!$M:$M,0)),"-" ))</f>
        <v>64</v>
      </c>
      <c r="GE33" s="105">
        <f>IFERROR(INDEX(База!$F:$F,MATCH(FZ33&amp;GA33&amp;GD$12,INDEX(База!$A:$A,0),0)),IFERROR(INDEX(База!$F:$F,MATCH(FZ33&amp;GA33&amp;GD$12,База!$M:$M,0)),"-" ))</f>
        <v>1</v>
      </c>
      <c r="GF33" s="108">
        <v>1</v>
      </c>
      <c r="GG33" s="108">
        <f t="shared" si="61"/>
        <v>0</v>
      </c>
      <c r="GH33" s="108">
        <v>0</v>
      </c>
      <c r="GI33" s="109">
        <f t="shared" si="62"/>
        <v>1.5625E-2</v>
      </c>
      <c r="GJ33" s="7"/>
      <c r="GK33" s="31" t="s">
        <v>128</v>
      </c>
      <c r="GL33" s="48">
        <v>46277</v>
      </c>
      <c r="GM33" s="38" t="str">
        <f t="shared" si="63"/>
        <v>СБ</v>
      </c>
      <c r="GN33" s="38">
        <f>IFERROR(INDEX(База!$B:$B,MATCH(GK33&amp;GL33&amp;GO$12,INDEX(База!$A:$A,0),0)),IFERROR(INDEX(База!$B:$B,MATCH(GK33&amp;GL33&amp;GO$12,База!$M:$M,0)),"-" ))</f>
        <v>42</v>
      </c>
      <c r="GO33" s="60">
        <f>IFERROR(INDEX(База!$L:$L,MATCH(GK33&amp;GL33&amp;GO$12,INDEX(База!$A:$A,0),0)),IFERROR(INDEX(База!$L:$L,MATCH(GK33&amp;GL33&amp;GO$12,База!$M:$M,0)),"-" ))</f>
        <v>42</v>
      </c>
      <c r="GP33" s="38">
        <f>IFERROR(INDEX(База!$F:$F,MATCH(GK33&amp;GL33&amp;GO$12,INDEX(База!$A:$A,0),0)),IFERROR(INDEX(База!$F:$F,MATCH(GK33&amp;GL33&amp;GO$12,База!$M:$M,0)),"-" ))</f>
        <v>0</v>
      </c>
      <c r="GQ33" s="38">
        <v>0</v>
      </c>
      <c r="GR33" s="38">
        <f t="shared" si="64"/>
        <v>0</v>
      </c>
      <c r="GS33" s="38">
        <v>0</v>
      </c>
      <c r="GT33" s="52">
        <f t="shared" si="65"/>
        <v>0</v>
      </c>
      <c r="GV33" s="31" t="s">
        <v>129</v>
      </c>
      <c r="GW33" s="48">
        <f t="shared" si="66"/>
        <v>46277</v>
      </c>
      <c r="GX33" s="38" t="str">
        <f t="shared" si="67"/>
        <v>СБ</v>
      </c>
      <c r="GY33" s="38">
        <f>IFERROR(INDEX(База!$B:$B,MATCH(GV33&amp;GW33&amp;GZ$12,INDEX(База!$A:$A,0),0)),IFERROR(INDEX(База!$B:$B,MATCH(GV33&amp;GW33&amp;GZ$12,База!$M:$M,0)),"-" ))</f>
        <v>45</v>
      </c>
      <c r="GZ33" s="60">
        <f>IFERROR(INDEX(База!$L:$L,MATCH(GV33&amp;GW33&amp;GZ$12,INDEX(База!$A:$A,0),0)),IFERROR(INDEX(База!$L:$L,MATCH(GV33&amp;GW33&amp;GZ$12,База!$M:$M,0)),"-" ))</f>
        <v>45</v>
      </c>
      <c r="HA33" s="38">
        <f>IFERROR(INDEX(База!$F:$F,MATCH(GV33&amp;GW33&amp;GZ$12,INDEX(База!$A:$A,0),0)),IFERROR(INDEX(База!$F:$F,MATCH(GV33&amp;GW33&amp;GZ$12,База!$M:$M,0)),"-" ))</f>
        <v>0</v>
      </c>
      <c r="HB33" s="38">
        <v>0</v>
      </c>
      <c r="HC33" s="38">
        <f t="shared" si="68"/>
        <v>0</v>
      </c>
      <c r="HD33" s="38">
        <v>0</v>
      </c>
      <c r="HE33" s="52">
        <f t="shared" si="69"/>
        <v>0</v>
      </c>
      <c r="HF33" s="121"/>
      <c r="HG33" s="31" t="s">
        <v>130</v>
      </c>
      <c r="HH33" s="45">
        <v>46229</v>
      </c>
      <c r="HI33" s="38" t="str">
        <f t="shared" si="70"/>
        <v>ВС</v>
      </c>
      <c r="HJ33" s="38">
        <f>IFERROR(INDEX(База!$B:$B,MATCH(HG33&amp;HH33&amp;HK$12,INDEX(База!$A:$A,0),0)),IFERROR(INDEX(База!$B:$B,MATCH(HG33&amp;HH33&amp;HK$12,База!$M:$M,0)),"-" ))</f>
        <v>34</v>
      </c>
      <c r="HK33" s="46">
        <f>IFERROR(INDEX(База!$L:$L,MATCH(HG33&amp;HH33&amp;HK$12,INDEX(База!$A:$A,0),0)),IFERROR(INDEX(База!$L:$L,MATCH(HG33&amp;HH33&amp;HK$12,База!$M:$M,0)),"-" ))</f>
        <v>34</v>
      </c>
      <c r="HL33" s="91" t="e">
        <f>IF(HO33="AN4-Y48/Y48",IF(OR(MONTH(HH33&gt;=10),MONTH(HH33)&lt;=3),(HLOOKUP($HH$10,#REF!,MATCH(HO33,#REF!,0)+1,0)/(80+VLOOKUP($HH$10,#REF!,MATCH(MONTH(HH33),#REF!,0)+4,0))),(HLOOKUP($HH$10,#REF!,MATCH(HO33,#REF!,0)+1,0)/(75+VLOOKUP($HH$10,#REF!,MATCH(MONTH(HH33),#REF!,0)+4,0)))),IF((HO33="AN6-Y42/Y42C"),IF(OR(MONTH(HH33&gt;=10),MONTH(HH33)&lt;=3),(HLOOKUP($HH$10,#REF!,MATCH(HO33,#REF!,0)+1,0)/(80+VLOOKUP($HH$10,#REF!,MATCH(MONTH(HH33),#REF!,0)+4,0))),(HLOOKUP($HH$10,#REF!,MATCH(HO33,#REF!,0)+1,0)/(75+VLOOKUP($HH$10,#REF!,MATCH(MONTH(HH33),#REF!,0)+4,0)))),HJ33))</f>
        <v>#REF!</v>
      </c>
      <c r="HM33" s="38">
        <f>IFERROR(INDEX(База!$F:$F,MATCH(HG33&amp;HH33&amp;HK$12,INDEX(База!$A:$A,0),0)),IFERROR(INDEX(База!$F:$F,MATCH(HG33&amp;HH33&amp;HK$12,База!$M:$M,0)),"-" ))</f>
        <v>0</v>
      </c>
      <c r="HN33" s="38">
        <v>0</v>
      </c>
      <c r="HO33" s="85" t="str">
        <f>IFERROR(INDEX(База!$K:$K,MATCH(HG33&amp;HH33&amp;HK$12,INDEX(База!$A:$A,0),0)),IFERROR(INDEX(База!$K:$K,MATCH(HG33&amp;HH33&amp;HK$12,База!$M:$M,0)),"-" ))</f>
        <v>AN6-Y42/Y42C</v>
      </c>
      <c r="HP33" s="38">
        <f t="shared" si="71"/>
        <v>0</v>
      </c>
      <c r="HQ33" s="38">
        <v>0</v>
      </c>
      <c r="HR33" s="52">
        <f t="shared" si="72"/>
        <v>0</v>
      </c>
      <c r="HS33" s="10"/>
      <c r="HT33" s="31" t="s">
        <v>131</v>
      </c>
      <c r="HU33" s="45">
        <v>46229</v>
      </c>
      <c r="HV33" s="38" t="str">
        <f t="shared" si="73"/>
        <v>ВС</v>
      </c>
      <c r="HW33" s="38">
        <f>IFERROR(INDEX(База!$B:$B,MATCH(HT33&amp;HU33&amp;HX$12,INDEX(База!$A:$A,0),0)),IFERROR(INDEX(База!$B:$B,MATCH(HT33&amp;HU33&amp;HX$12,База!$M:$M,0)),"-" ))</f>
        <v>15</v>
      </c>
      <c r="HX33" s="46">
        <f>IFERROR(INDEX(База!$L:$L,MATCH(HT33&amp;HU33&amp;HX$12,INDEX(База!$A:$A,0),0)),IFERROR(INDEX(База!$L:$L,MATCH(HT33&amp;HU33&amp;HX$12,База!$M:$M,0)),"-" ))</f>
        <v>15</v>
      </c>
      <c r="HY33" s="91" t="e">
        <f>IF(HO33="AN4-Y48/Y48",IF(OR(MONTH(HU33&gt;=10),MONTH(HU33)&lt;=3),(HLOOKUP($HU$10,#REF!,MATCH(HO33,#REF!,0)+1,0)/(80+VLOOKUP($HU$10,#REF!,MATCH(MONTH(HU33),#REF!,0)+4,0))),(HLOOKUP($HU$10,#REF!,MATCH(HO33,#REF!,0)+1,0)/(75+VLOOKUP($HU$10,#REF!,MATCH(MONTH(HU33),#REF!,0)+4,0)))),IF((HO33="AN6-Y42/Y42C"),IF(OR(MONTH(HU33&gt;=10),MONTH(HU33)&lt;=3),(HLOOKUP($HU$10,#REF!,MATCH(HO33,#REF!,0)+1,0)/(80+VLOOKUP($HU$10,#REF!,MATCH(MONTH(HU33),#REF!,0)+4,0))),(HLOOKUP($HU$10,#REF!,MATCH(HO33,#REF!,0)+1,0)/(75+VLOOKUP($HU$10,#REF!,MATCH(MONTH(HU33),#REF!,0)+4,0)))),HW33))</f>
        <v>#REF!</v>
      </c>
      <c r="HZ33" s="38">
        <f>IFERROR(INDEX(База!$F:$F,MATCH(HT33&amp;HU33&amp;HX$12,INDEX(База!$A:$A,0),0)),IFERROR(INDEX(База!$F:$F,MATCH(HT33&amp;HU33&amp;HX$12,База!$M:$M,0)),"-" ))</f>
        <v>0</v>
      </c>
      <c r="IA33" s="38">
        <v>0</v>
      </c>
      <c r="IB33" s="38">
        <f t="shared" si="74"/>
        <v>0</v>
      </c>
      <c r="IC33" s="38">
        <v>0</v>
      </c>
      <c r="ID33" s="52">
        <f t="shared" si="75"/>
        <v>0</v>
      </c>
      <c r="IE33" s="7"/>
      <c r="IF33" s="31" t="s">
        <v>126</v>
      </c>
      <c r="IG33" s="48">
        <v>46259</v>
      </c>
      <c r="IH33" s="38" t="str">
        <f t="shared" si="76"/>
        <v>ВТ</v>
      </c>
      <c r="II33" s="38" t="str">
        <f>IFERROR(INDEX(База!$B:$B,MATCH(IF33&amp;IG33&amp;IJ$12,INDEX(База!$A:$A,0),0)),IFERROR(INDEX(База!$B:$B,MATCH(IF33&amp;IG33&amp;IJ$12,База!$M:$M,0)),"-" ))</f>
        <v>-</v>
      </c>
      <c r="IJ33" s="46" t="str">
        <f>IFERROR(INDEX(База!$L:$L,MATCH(IF33&amp;IG33&amp;IJ$12,INDEX(База!$A:$A,0),0)),IFERROR(INDEX(База!$L:$L,MATCH(IF33&amp;IG33&amp;IJ$12,База!$M:$M,0)),"-" ))</f>
        <v>-</v>
      </c>
      <c r="IK33" s="91" t="str">
        <f>IF(IN33="AN4-Y48/Y48",IF(OR(MONTH(IG33&gt;=10),MONTH(IG33)&lt;=3),(HLOOKUP($IG$10,#REF!,MATCH(IN33,#REF!,0)+1,0)/(80+VLOOKUP($IG$10,#REF!,MATCH(MONTH(IG33),#REF!,0)+4,0))),(HLOOKUP($IG$10,#REF!,MATCH(IN33,#REF!,0)+1,0)/(75+VLOOKUP($IG$10,#REF!,MATCH(MONTH(IG33),#REF!,0)+4,0)))),IF((IN33="AN6-Y42/Y42C"),IF(OR(MONTH(IG33&gt;=10),MONTH(IG33)&lt;=3),(HLOOKUP($IG$10,#REF!,MATCH(IN33,#REF!,0)+1,0)/(80+VLOOKUP($IG$10,#REF!,MATCH(MONTH(IG33),#REF!,0)+4,0))),(HLOOKUP($IG$10,#REF!,MATCH(IN33,#REF!,0)+1,0)/(75+VLOOKUP($IG$10,#REF!,MATCH(MONTH(IG33),#REF!,0)+4,0)))),II33))</f>
        <v>-</v>
      </c>
      <c r="IL33" s="38" t="str">
        <f>IFERROR(INDEX(База!$F:$F,MATCH(IF33&amp;IG33&amp;IJ$12,INDEX(База!$A:$A,0),0)),IFERROR(INDEX(База!$F:$F,MATCH(IF33&amp;IG33&amp;IJ$12,База!$M:$M,0)),"-" ))</f>
        <v>-</v>
      </c>
      <c r="IM33" s="38" t="s">
        <v>154</v>
      </c>
      <c r="IN33" s="85" t="str">
        <f>IFERROR(INDEX(База!$K:$K,MATCH(IF33&amp;IG33&amp;IJ$12,INDEX(База!$A:$A,0),0)),IFERROR(INDEX(База!$K:$K,MATCH(IF33&amp;IG33&amp;IJ$12,База!$M:$M,0)),"-" ))</f>
        <v>-</v>
      </c>
      <c r="IO33" s="38" t="str">
        <f t="shared" si="77"/>
        <v/>
      </c>
      <c r="IP33" s="38" t="s">
        <v>155</v>
      </c>
      <c r="IQ33" s="52" t="str">
        <f t="shared" si="78"/>
        <v/>
      </c>
      <c r="IS33" s="31" t="s">
        <v>127</v>
      </c>
      <c r="IT33" s="48">
        <v>46259</v>
      </c>
      <c r="IU33" s="38" t="str">
        <f t="shared" si="79"/>
        <v>ВТ</v>
      </c>
      <c r="IV33" s="38" t="str">
        <f>IFERROR(INDEX(База!$B:$B,MATCH(IS33&amp;IT33&amp;IW$12,INDEX(База!$A:$A,0),0)),IFERROR(INDEX(База!$B:$B,MATCH(IS33&amp;IT33&amp;IW$12,База!$M:$M,0)),"-" ))</f>
        <v>-</v>
      </c>
      <c r="IW33" s="46" t="str">
        <f>IFERROR(INDEX(База!$L:$L,MATCH(IS33&amp;IT33&amp;IW$12,INDEX(База!$A:$A,0),0)),IFERROR(INDEX(База!$L:$L,MATCH(IS33&amp;IT33&amp;IW$12,База!$M:$M,0)),"-" ))</f>
        <v>-</v>
      </c>
      <c r="IX33" s="91" t="str">
        <f>IF(IN33="AN4-Y48/Y48",IF(OR(MONTH(IT33&gt;=10),MONTH(IT33)&lt;=3),(HLOOKUP($IT$10,#REF!,MATCH(IN33,#REF!,0)+1,0)/(80+VLOOKUP($IT$10,#REF!,MATCH(MONTH(IT33),#REF!,0)+4,0))),(HLOOKUP($IT$10,#REF!,MATCH(IN33,#REF!,0)+1,0)/(75+VLOOKUP($IT$10,#REF!,MATCH(MONTH(IT33),#REF!,0)+4,0)))),IF((IN33="AN6-Y42/Y42C"),IF(OR(MONTH(IT33&gt;=10),MONTH(IT33)&lt;=3),(HLOOKUP($IT$10,#REF!,MATCH(IN33,#REF!,0)+1,0)/(80+VLOOKUP($IT$10,#REF!,MATCH(MONTH(IT33),#REF!,0)+4,0))),(HLOOKUP($IT$10,#REF!,MATCH(IN33,#REF!,0)+1,0)/(75+VLOOKUP($IT$10,#REF!,MATCH(MONTH(IT33),#REF!,0)+4,0)))),IV33))</f>
        <v>-</v>
      </c>
      <c r="IY33" s="38" t="str">
        <f>IFERROR(INDEX(База!$F:$F,MATCH(IS33&amp;IT33&amp;IW$12,INDEX(База!$A:$A,0),0)),IFERROR(INDEX(База!$F:$F,MATCH(IS33&amp;IT33&amp;IW$12,База!$M:$M,0)),"-" ))</f>
        <v>-</v>
      </c>
      <c r="IZ33" s="38" t="s">
        <v>154</v>
      </c>
      <c r="JA33" s="38" t="str">
        <f t="shared" si="80"/>
        <v/>
      </c>
      <c r="JB33" s="38" t="s">
        <v>155</v>
      </c>
      <c r="JC33" s="52" t="str">
        <f t="shared" si="81"/>
        <v/>
      </c>
      <c r="JD33" s="7"/>
      <c r="JE33" s="31" t="s">
        <v>132</v>
      </c>
      <c r="JF33" s="48">
        <v>46219</v>
      </c>
      <c r="JG33" s="38" t="str">
        <f t="shared" si="82"/>
        <v>ЧТ</v>
      </c>
      <c r="JH33" s="46">
        <f>IFERROR(INDEX(База!$L:$L,MATCH(JE33&amp;JF33&amp;JH$12,INDEX(База!$A:$A,0),0)),IFERROR(INDEX(База!$L:$L,MATCH(JE33&amp;JF33&amp;JH$12,База!$M:$M,0)),"-" ))+JL33</f>
        <v>120</v>
      </c>
      <c r="JI33" s="38">
        <f>IFERROR(INDEX(База!$B:$B,MATCH(JE33&amp;JF33&amp;JH$12,INDEX(База!$A:$A,0),0)),IFERROR(INDEX(База!$B:$B,MATCH(JE33&amp;JF33&amp;JH$12,База!$M:$M,0)),"-" ))</f>
        <v>120</v>
      </c>
      <c r="JJ33" s="38">
        <f>IFERROR(INDEX(База!$F:$F,MATCH(JE33&amp;JF33&amp;JH$12,INDEX(База!$A:$A,0),0)),IFERROR(INDEX(База!$F:$F,MATCH(JE33&amp;JF33&amp;JH$12,База!$M:$M,0)),"-" ))</f>
        <v>2</v>
      </c>
      <c r="JK33" s="38">
        <v>1</v>
      </c>
      <c r="JL33" s="38">
        <f>IFERROR(INDEX(База!$H:$H,MATCH(JE33&amp;JF33&amp;JH$12,INDEX(База!$A:$A,0),0)),IFERROR(INDEX(База!$H:$H,MATCH(JE33&amp;JF33&amp;JH$12,База!$M:$M,0)),"-" ))</f>
        <v>60</v>
      </c>
      <c r="JM33" s="38">
        <f t="shared" si="83"/>
        <v>62</v>
      </c>
      <c r="JN33" s="38">
        <f t="shared" si="84"/>
        <v>1</v>
      </c>
      <c r="JO33" s="38">
        <v>0</v>
      </c>
      <c r="JP33" s="52">
        <f t="shared" si="85"/>
        <v>0.51666666666666672</v>
      </c>
      <c r="JR33" s="31" t="s">
        <v>133</v>
      </c>
      <c r="JS33" s="48">
        <v>46219</v>
      </c>
      <c r="JT33" s="38" t="str">
        <f t="shared" si="86"/>
        <v>ЧТ</v>
      </c>
      <c r="JU33" s="104">
        <f>IFERROR(INDEX(База!$L:$L,MATCH(JR33&amp;JS33&amp;JU$12,INDEX(База!$A:$A,0),0)),IFERROR(INDEX(База!$L:$L,MATCH(JR33&amp;JS33&amp;JU$12,База!$M:$M,0)),"-" ))+JY33</f>
        <v>120</v>
      </c>
      <c r="JV33" s="38">
        <f>IFERROR(INDEX(База!$B:$B,MATCH(JR33&amp;JS33&amp;JU$12,INDEX(База!$A:$A,0),0)),IFERROR(INDEX(База!$B:$B,MATCH(JR33&amp;JS33&amp;JU$12,База!$M:$M,0)),"-" ))</f>
        <v>120</v>
      </c>
      <c r="JW33" s="38">
        <f>IFERROR(INDEX(База!$F:$F,MATCH(JR33&amp;JS33&amp;JU$12,INDEX(База!$A:$A,0),0)),IFERROR(INDEX(База!$F:$F,MATCH(JR33&amp;JS33&amp;JU$12,База!$M:$M,0)),"-" ))</f>
        <v>2</v>
      </c>
      <c r="JX33" s="38">
        <v>2</v>
      </c>
      <c r="JY33" s="38">
        <f>IFERROR(INDEX(База!$H:$H,MATCH(JR33&amp;JS33&amp;JU$12,INDEX(База!$A:$A,0),0)),IFERROR(INDEX(База!$H:$H,MATCH(JR33&amp;JS33&amp;JU$12,База!$M:$M,0)),"-" ))</f>
        <v>10</v>
      </c>
      <c r="JZ33" s="38">
        <f t="shared" si="87"/>
        <v>12</v>
      </c>
      <c r="KA33" s="38">
        <f t="shared" si="88"/>
        <v>0</v>
      </c>
      <c r="KB33" s="38">
        <v>1</v>
      </c>
      <c r="KC33" s="52">
        <f t="shared" si="89"/>
        <v>0.1</v>
      </c>
      <c r="KD33" s="7"/>
      <c r="KE33" s="31" t="s">
        <v>136</v>
      </c>
      <c r="KF33" s="48">
        <v>46277</v>
      </c>
      <c r="KG33" s="38" t="str">
        <f t="shared" si="90"/>
        <v>СБ</v>
      </c>
      <c r="KH33" s="38">
        <f>IFERROR(INDEX(База!$B:$B,MATCH(KE33&amp;KF33&amp;KI$12,INDEX(База!$A:$A,0),0)),IFERROR(INDEX(База!$B:$B,MATCH(KE33&amp;KF33&amp;KI$12,База!$M:$M,0)),"-" ))</f>
        <v>33</v>
      </c>
      <c r="KI33" s="60">
        <f>IFERROR(INDEX(База!$L:$L,MATCH(KE33&amp;KF33&amp;KI$12,INDEX(База!$A:$A,0),0)),IFERROR(INDEX(База!$L:$L,MATCH(KE33&amp;KF33&amp;KI$12,База!$M:$M,0)),"-" ))</f>
        <v>33</v>
      </c>
      <c r="KJ33" s="91" t="e">
        <f>IF(KK33="AN4-Y48/Y48",IF(OR(MONTH(KF33&gt;=10),MONTH(KF33)&lt;=3),(HLOOKUP($KF$10,#REF!,MATCH(KK33,#REF!,0)+1,0)/(80+VLOOKUP($KF$10,#REF!,MATCH(MONTH(KF33),#REF!,0)+4,0))),(HLOOKUP($KF$10,#REF!,MATCH(KK33,#REF!,0)+1,0)/(75+VLOOKUP($KF$10,#REF!,MATCH(MONTH(KF33),#REF!,0)+4,0)))),IF((KK33="AN6-Y42/Y42C"),IF(OR(MONTH(KF33&gt;=10),MONTH(KF33)&lt;=3),(HLOOKUP($KF$10,#REF!,MATCH(KK33,#REF!,0)+1,0)/(80+VLOOKUP($KF$10,#REF!,MATCH(MONTH(KF33),#REF!,0)+4,0))),(HLOOKUP($KF$10,#REF!,MATCH(KK33,#REF!,0)+1,0)/(75+VLOOKUP($KF$10,#REF!,MATCH(MONTH(KF33),#REF!,0)+4,0)))),IF((KK33="AT5-Y46/Y46C"),IF(OR(MONTH(KF33&gt;=10),MONTH(KF33)&lt;=3),(HLOOKUP($KF$10,#REF!,MATCH(KK33,#REF!,0)+1,0)/(80+VLOOKUP($KF$10,#REF!,MATCH(MONTH(KF33),#REF!,0)+4,0))),(HLOOKUP($KF$10,#REF!,MATCH(KK33,#REF!,0)+1,0)/(75+VLOOKUP($KF$10,#REF!,MATCH(MONTH(KF33),#REF!,0)+4,0)))),0)))</f>
        <v>#REF!</v>
      </c>
      <c r="KK33" s="100" t="str">
        <f>IFERROR(INDEX(База!$K:$K,MATCH(KE33&amp;KF33&amp;KI$12,INDEX(База!$A:$A,0),0)),IFERROR(INDEX(База!$K:$K,MATCH(KE33&amp;KF33&amp;KI$12,База!$M:$M,0)),"-" ))</f>
        <v>AT5-Y46/Y46C</v>
      </c>
      <c r="KL33" s="38">
        <f>IFERROR(INDEX(База!$F:$F,MATCH(KE33&amp;KF33&amp;KI$12,INDEX(База!$A:$A,0),0)),IFERROR(INDEX(База!$F:$F,MATCH(KE33&amp;KF33&amp;KI$12,База!$M:$M,0)),"-" ))</f>
        <v>0</v>
      </c>
      <c r="KM33" s="38">
        <v>0</v>
      </c>
      <c r="KN33" s="38">
        <f t="shared" si="91"/>
        <v>0</v>
      </c>
      <c r="KO33" s="38">
        <v>0</v>
      </c>
      <c r="KP33" s="52">
        <f t="shared" si="92"/>
        <v>0</v>
      </c>
      <c r="KQ33" s="10"/>
      <c r="KR33" s="31" t="s">
        <v>137</v>
      </c>
      <c r="KS33" s="48">
        <v>46277</v>
      </c>
      <c r="KT33" s="38" t="str">
        <f t="shared" si="93"/>
        <v>СБ</v>
      </c>
      <c r="KU33" s="38">
        <f>IFERROR(INDEX(База!$B:$B,MATCH(KR33&amp;KS33&amp;KV$12,INDEX(База!$A:$A,0),0)),IFERROR(INDEX(База!$B:$B,MATCH(KR33&amp;KS33&amp;KV$12,База!$M:$M,0)),"-" ))</f>
        <v>37</v>
      </c>
      <c r="KV33" s="60">
        <f>IFERROR(INDEX(База!$L:$L,MATCH(KR33&amp;KS33&amp;KV$12,INDEX(База!$A:$A,0),0)),IFERROR(INDEX(База!$L:$L,MATCH(KR33&amp;KS33&amp;KV$12,База!$M:$M,0)),"-" ))</f>
        <v>37</v>
      </c>
      <c r="KW33" s="91" t="e">
        <f>IF(KK33="AN4-Y48/Y48",IF(OR(MONTH(KS33&gt;=10),MONTH(KS33)&lt;=3),(HLOOKUP($KS$10,#REF!,MATCH(KK33,#REF!,0)+1,0)/(80+VLOOKUP($KS$10,#REF!,MATCH(MONTH(KS33),#REF!,0)+4,0))),(HLOOKUP($KS$10,#REF!,MATCH(KK33,#REF!,0)+1,0)/(75+VLOOKUP($KS$10,#REF!,MATCH(MONTH(KS33),#REF!,0)+4,0)))),IF((KK33="AN6-Y42/Y42C"),IF(OR(MONTH(KS33&gt;=10),MONTH(KS33)&lt;=3),(HLOOKUP($KS$10,#REF!,MATCH(KK33,#REF!,0)+1,0)/(80+VLOOKUP($KS$10,#REF!,MATCH(MONTH(KS33),#REF!,0)+4,0))),(HLOOKUP($KS$10,#REF!,MATCH(KK33,#REF!,0)+1,0)/(75+VLOOKUP($KS$10,#REF!,MATCH(MONTH(KS33),#REF!,0)+4,0)))),IF((KK33="AT5-Y46/Y46C"),IF(OR(MONTH(KS33&gt;=10),MONTH(KS33)&lt;=3),(HLOOKUP($KS$10,#REF!,MATCH(KK33,#REF!,0)+1,0)/(80+VLOOKUP($KS$10,#REF!,MATCH(MONTH(KS33),#REF!,0)+4,0))),(HLOOKUP($KS$10,#REF!,MATCH(KK33,#REF!,0)+1,0)/(75+VLOOKUP($KS$10,#REF!,MATCH(MONTH(KS33),#REF!,0)+4,0)))),0)))</f>
        <v>#REF!</v>
      </c>
      <c r="KX33" s="38">
        <f>IFERROR(INDEX(База!$F:$F,MATCH(KR33&amp;KS33&amp;KV$12,INDEX(База!$A:$A,0),0)),IFERROR(INDEX(База!$F:$F,MATCH(KR33&amp;KS33&amp;KV$12,База!$M:$M,0)),"-" ))</f>
        <v>0</v>
      </c>
      <c r="KY33" s="38">
        <v>0</v>
      </c>
      <c r="KZ33" s="38">
        <f t="shared" si="94"/>
        <v>0</v>
      </c>
      <c r="LA33" s="38">
        <v>0</v>
      </c>
      <c r="LB33" s="52">
        <f t="shared" si="95"/>
        <v>0</v>
      </c>
      <c r="LC33" s="119"/>
      <c r="LD33" s="31" t="s">
        <v>142</v>
      </c>
      <c r="LE33" s="43">
        <v>46177</v>
      </c>
      <c r="LF33" s="44" t="str">
        <f t="shared" si="96"/>
        <v>ЧТ</v>
      </c>
      <c r="LG33" s="44">
        <f>IFERROR(INDEX(База!$B:$B,MATCH(LD33&amp;LE33&amp;LJ$12,INDEX(База!$A:$A,0),0)),IFERROR(INDEX(База!$B:$B,MATCH(LD33&amp;LE33&amp;LJ$12,База!$M:$M,0)),"-" ))</f>
        <v>42</v>
      </c>
      <c r="LH33" s="33">
        <f t="shared" si="97"/>
        <v>23</v>
      </c>
      <c r="LI33" s="33">
        <f t="shared" si="98"/>
        <v>9</v>
      </c>
      <c r="LJ33" s="44">
        <f>IFERROR(INDEX(База!$L:$L,MATCH(LD33&amp;LE33&amp;LJ$12,INDEX(База!$A:$A,0),0)),IFERROR(INDEX(База!$L:$L,MATCH(LD33&amp;LE33&amp;LJ$12,База!$M:$M,0)),"-" ))</f>
        <v>41</v>
      </c>
      <c r="LK33" s="79" t="str">
        <f>IF(LG33&lt;=$D$7,IFERROR(VLOOKUP(LI33,#REF!,LH33+1,0),"-"),IF(LG33&lt;=$D$8,IFERROR(VLOOKUP(LI33,#REF!,LH33+1,0),"-"),IF(LG33&lt;=$D$9,IFERROR(VLOOKUP(LI33,#REF!,LH33+1,0),"-"),0)))</f>
        <v>-</v>
      </c>
      <c r="LL33" s="44">
        <f>IFERROR(INDEX(База!$F:$F,MATCH(LD33&amp;LE33&amp;LJ$12,INDEX(База!$A:$A,0),0)),IFERROR(INDEX(База!$F:$F,MATCH(LD33&amp;LE33&amp;LJ$12,База!$M:$M,0)),"-" ))</f>
        <v>13</v>
      </c>
      <c r="LM33" s="44">
        <v>13</v>
      </c>
      <c r="LN33" s="44">
        <f t="shared" si="99"/>
        <v>0</v>
      </c>
      <c r="LO33" s="44">
        <v>4</v>
      </c>
      <c r="LP33" s="62">
        <f t="shared" si="100"/>
        <v>0.31707317073170732</v>
      </c>
      <c r="LR33" s="31" t="s">
        <v>143</v>
      </c>
      <c r="LS33" s="43">
        <v>46177</v>
      </c>
      <c r="LT33" s="46" t="str">
        <f t="shared" si="101"/>
        <v>ЧТ</v>
      </c>
      <c r="LU33" s="46">
        <f>IFERROR(INDEX(База!$B:$B,MATCH(LR33&amp;LS33&amp;LV$12,INDEX(База!$A:$A,0),0)),IFERROR(INDEX(База!$B:$B,MATCH(LR33&amp;LS33&amp;LV$12,База!$M:$M,0)),"-" ))</f>
        <v>42</v>
      </c>
      <c r="LV33" s="46">
        <f>IFERROR(INDEX(База!$L:$L,MATCH(LR33&amp;LS33&amp;LV$12,INDEX(База!$A:$A,0),0)),IFERROR(INDEX(База!$L:$L,MATCH(LR33&amp;LS33&amp;LV$12,База!$M:$M,0)),"-" ))</f>
        <v>41</v>
      </c>
      <c r="LW33" s="46" t="str">
        <f>IF(LU33&lt;=$D$7,IFERROR(VLOOKUP(LI33,#REF!,LH33+1,0),"-"),IF(LU33&lt;=$D$8,IFERROR(VLOOKUP(LI33,#REF!,LH33+1,0),"-"),IF(LU33&lt;=$D$9,IFERROR(VLOOKUP(LI33,#REF!,LH33+1,0),"-"),0)))</f>
        <v>-</v>
      </c>
      <c r="LX33" s="46">
        <f>IFERROR(INDEX(База!$F:$F,MATCH(LR33&amp;LS33&amp;LV$12,INDEX(База!$A:$A,0),0)),IFERROR(INDEX(База!$F:$F,MATCH(LR33&amp;LS33&amp;LV$12,База!$M:$M,0)),"-" ))</f>
        <v>9</v>
      </c>
      <c r="LY33" s="46">
        <v>7</v>
      </c>
      <c r="LZ33" s="46">
        <f t="shared" si="102"/>
        <v>2</v>
      </c>
      <c r="MA33" s="46">
        <v>1</v>
      </c>
      <c r="MB33" s="62">
        <f t="shared" si="103"/>
        <v>0.21951219512195122</v>
      </c>
      <c r="MD33" s="11"/>
      <c r="MY33" s="6"/>
      <c r="MZ33" s="6"/>
      <c r="NA33" s="7"/>
      <c r="NB33" s="7"/>
      <c r="NC33" s="7"/>
      <c r="ND33" s="7"/>
      <c r="NE33" s="7"/>
      <c r="NF33" s="7"/>
      <c r="NG33" s="7"/>
      <c r="NH33" s="7"/>
      <c r="NI33" s="7"/>
      <c r="NJ33" s="7"/>
      <c r="NK33" s="7"/>
      <c r="NL33" s="7"/>
      <c r="NM33" s="7"/>
      <c r="NN33" s="7"/>
      <c r="NO33" s="7"/>
      <c r="NP33" s="7"/>
      <c r="NQ33" s="7"/>
      <c r="NR33" s="7"/>
      <c r="NS33" s="7"/>
      <c r="NT33" s="7"/>
      <c r="NU33" s="11"/>
      <c r="NV33" s="31" t="s">
        <v>124</v>
      </c>
      <c r="NW33" s="37">
        <v>46281</v>
      </c>
      <c r="NX33" s="38" t="str">
        <f t="shared" si="113"/>
        <v>СР</v>
      </c>
      <c r="NY33" s="38">
        <f>IFERROR(INDEX(База!$B:$B,MATCH(NV33&amp;NW33&amp;NZ$12,INDEX(База!$A:$A,0),0)),IFERROR(INDEX(База!$B:$B,MATCH(NV33&amp;NW33&amp;NZ$12,База!$M:$M,0)),"-" ))</f>
        <v>35</v>
      </c>
      <c r="NZ33" s="41">
        <f>IFERROR(INDEX(База!$L:$L,MATCH(NV33&amp;NW33&amp;NZ$12,INDEX(База!$A:$A,0),0)),IFERROR(INDEX(База!$L:$L,MATCH(NV33&amp;NW33&amp;NZ$12,База!$M:$M,0)),"-" ))</f>
        <v>35</v>
      </c>
      <c r="OA33" s="38">
        <f>IFERROR(IF(OB33="AN4-Y48/Y48",IF(OR(MONTH(NW33&gt;=10),MONTH(NW33)&lt;=3),(HLOOKUP($NW$10,#REF!,MATCH(OB33,#REF!,0)+1,0)/(80+VLOOKUP($NW$10,#REF!,MATCH(MONTH(NW33),#REF!,0)+4,0))),(HLOOKUP($NW$10,#REF!,MATCH(OB33,#REF!,0)+1,0)/(75+VLOOKUP($NW$10,#REF!,MATCH(MONTH(NW33),#REF!,0)+4,0)))),IF((OB33="AN6-Y42/Y42C"),IF(OR(MONTH(NW33&gt;=10),MONTH(NW33)&lt;=3),(HLOOKUP($NW$10,#REF!,MATCH(OB33,#REF!,0)+1,0)/(80+VLOOKUP($NW$10,#REF!,MATCH(MONTH(NW33),#REF!,0)+4,0))),(HLOOKUP($NW$10,#REF!,MATCH(OB33,#REF!,0)+1,0)/(75+VLOOKUP($NW$10,#REF!,MATCH(MONTH(NW33),#REF!,0)+4,0)))),IF((OB33="AT5-Y46/Y46C"),IF(OR(MONTH(NW33&gt;=10),MONTH(NW33)&lt;=3),(HLOOKUP($NW$10,#REF!,MATCH(OB33,#REF!,0)+1,0)/(80+VLOOKUP($NW$10,#REF!,MATCH(MONTH(NW33),#REF!,0)+4,0))),(HLOOKUP($NW$10,#REF!,MATCH(OB33,#REF!,0)+1,0)/(75+VLOOKUP($NW$10,#REF!,MATCH(MONTH(NW33),#REF!,0)+4,0)))),0))),NY33)</f>
        <v>35</v>
      </c>
      <c r="OB33" s="85" t="str">
        <f>IFERROR(INDEX(База!$K:$K,MATCH(NV33&amp;NW33&amp;NZ$12,INDEX(База!$A:$A,0),0)),IFERROR(INDEX(База!$K:$K,MATCH(NV33&amp;NW33&amp;NZ$12,База!$M:$M,0)),"-" ))</f>
        <v>AT5-Y46/Y46C</v>
      </c>
      <c r="OC33" s="38">
        <f>IFERROR(INDEX(База!$F:$F,MATCH(NV33&amp;NW33&amp;NZ$12,INDEX(База!$A:$A,0),0)),IFERROR(INDEX(База!$F:$F,MATCH(NV33&amp;NW33&amp;NZ$12,База!$M:$M,0)),"-" ))</f>
        <v>6</v>
      </c>
      <c r="OD33" s="38">
        <v>6</v>
      </c>
      <c r="OE33" s="38">
        <f t="shared" si="114"/>
        <v>0</v>
      </c>
      <c r="OF33" s="38">
        <v>-2</v>
      </c>
      <c r="OG33" s="52">
        <f t="shared" si="115"/>
        <v>0.17142857142857143</v>
      </c>
      <c r="OH33" s="11"/>
      <c r="OI33" s="31" t="s">
        <v>125</v>
      </c>
      <c r="OJ33" s="37">
        <f t="shared" si="116"/>
        <v>46281</v>
      </c>
      <c r="OK33" s="38" t="str">
        <f t="shared" si="117"/>
        <v>СР</v>
      </c>
      <c r="OL33" s="38">
        <f>IFERROR(INDEX(База!$B:$B,MATCH(OI33&amp;OJ33&amp;OM$12,INDEX(База!$A:$A,0),0)),IFERROR(INDEX(База!$B:$B,MATCH(OI33&amp;OJ33&amp;OM$12,База!$M:$M,0)),"-" ))</f>
        <v>35</v>
      </c>
      <c r="OM33" s="41">
        <f>IFERROR(INDEX(База!$L:$L,MATCH(OI33&amp;OJ33&amp;OM$12,INDEX(База!$A:$A,0),0)),IFERROR(INDEX(База!$L:$L,MATCH(OI33&amp;OJ33&amp;OM$12,База!$M:$M,0)),"-" ))</f>
        <v>35</v>
      </c>
      <c r="ON33" s="38">
        <f>IFERROR(IF(OB33="AN4-Y48/Y48",IF(OR(MONTH(OJ33&gt;=10),MONTH(OJ33)&lt;=3),(HLOOKUP($OJ$10,#REF!,MATCH(OB33,#REF!,0)+1,0)/(80+VLOOKUP($OJ$10,#REF!,MATCH(MONTH(OJ33),#REF!,0)+4,0))),(HLOOKUP($OJ$10,#REF!,MATCH(OB33,#REF!,0)+1,0)/(75+VLOOKUP($OJ$10,#REF!,MATCH(MONTH(OJ33),#REF!,0)+4,0)))),IF((OB33="AN6-Y42/Y42C"),IF(OR(MONTH(OJ33&gt;=10),MONTH(OJ33)&lt;=3),(HLOOKUP($OJ$10,#REF!,MATCH(OB33,#REF!,0)+1,0)/(80+VLOOKUP($OJ$10,#REF!,MATCH(MONTH(OJ33),#REF!,0)+4,0))),(HLOOKUP($OJ$10,#REF!,MATCH(OB33,#REF!,0)+1,0)/(75+VLOOKUP($OJ$10,#REF!,MATCH(MONTH(OJ33),#REF!,0)+4,0)))),IF((OB33="AT5-Y46/Y46C"),IF(OR(MONTH(OJ33&gt;=10),MONTH(OJ33)&lt;=3),(HLOOKUP($OJ$10,#REF!,MATCH(OB33,#REF!,0)+1,0)/(80+VLOOKUP($OJ$10,#REF!,MATCH(MONTH(OJ33),#REF!,0)+4,0))),(HLOOKUP($OJ$10,#REF!,MATCH(OB33,#REF!,0)+1,0)/(75+VLOOKUP($OJ$10,#REF!,MATCH(MONTH(OJ33),#REF!,0)+4,0)))),0))),OL33)</f>
        <v>35</v>
      </c>
      <c r="OO33" s="38">
        <f>IFERROR(INDEX(База!$F:$F,MATCH(OI33&amp;OJ33&amp;OM$12,INDEX(База!$A:$A,0),0)),IFERROR(INDEX(База!$F:$F,MATCH(OI33&amp;OJ33&amp;OM$12,База!$M:$M,0)),"-" ))</f>
        <v>4</v>
      </c>
      <c r="OP33" s="38">
        <v>4</v>
      </c>
      <c r="OQ33" s="38">
        <f t="shared" si="118"/>
        <v>0</v>
      </c>
      <c r="OR33" s="38">
        <v>0</v>
      </c>
      <c r="OS33" s="52">
        <f t="shared" si="119"/>
        <v>0.11428571428571428</v>
      </c>
      <c r="OU33" s="31" t="s">
        <v>309</v>
      </c>
      <c r="OV33" s="7"/>
      <c r="OW33" s="7"/>
      <c r="OX33" s="7"/>
      <c r="OY33" s="7"/>
      <c r="OZ33" s="7"/>
      <c r="PA33" s="7"/>
      <c r="PB33" s="7"/>
      <c r="PC33" s="7"/>
      <c r="PD33" s="7"/>
      <c r="PE33" s="7"/>
      <c r="PF33" s="31" t="s">
        <v>312</v>
      </c>
      <c r="PG33" s="7"/>
      <c r="PH33" s="7"/>
      <c r="PI33" s="7"/>
      <c r="PJ33" s="7"/>
      <c r="PK33" s="7"/>
      <c r="PL33" s="7"/>
      <c r="PM33" s="7"/>
      <c r="PN33" s="7"/>
      <c r="PO33" s="7"/>
      <c r="PQ33" s="31" t="s">
        <v>329</v>
      </c>
      <c r="PR33" s="43">
        <v>46275</v>
      </c>
      <c r="PS33" s="46" t="str">
        <f t="shared" si="120"/>
        <v>ЧТ</v>
      </c>
      <c r="PT33" s="46">
        <f>IFERROR(INDEX(База!$B:$B,MATCH(PQ33&amp;PR33&amp;PU$12,INDEX(База!$A:$A,0),0)),IFERROR(INDEX(База!$B:$B,MATCH(PQ33&amp;PR33&amp;PU$12,База!$M:$M,0)),"-" ))</f>
        <v>40</v>
      </c>
      <c r="PU33" s="46">
        <f>IFERROR(INDEX(База!$L:$L,MATCH(PQ33&amp;PR33&amp;PU$12,INDEX(База!$A:$A,0),0)),IFERROR(INDEX(База!$L:$L,MATCH(PQ33&amp;PR33&amp;PU$12,База!$M:$M,0)),"-" ))</f>
        <v>40</v>
      </c>
      <c r="PV33" s="46">
        <f>IFERROR(INDEX(База!$F:$F,MATCH(PQ33&amp;PR33&amp;PU$12,INDEX(База!$A:$A,0),0)),IFERROR(INDEX(База!$F:$F,MATCH(PQ33&amp;PR33&amp;OY$12,База!$M:$M,0)),"-" ))</f>
        <v>0</v>
      </c>
      <c r="PW33" s="46">
        <v>0</v>
      </c>
      <c r="PX33" s="46">
        <f t="shared" si="121"/>
        <v>0</v>
      </c>
      <c r="PY33" s="46">
        <v>0</v>
      </c>
      <c r="PZ33" s="62">
        <f t="shared" si="122"/>
        <v>0</v>
      </c>
      <c r="QA33" s="7"/>
      <c r="QB33" s="31" t="s">
        <v>332</v>
      </c>
      <c r="QC33" s="43">
        <v>46276</v>
      </c>
      <c r="QD33" s="46" t="str">
        <f t="shared" si="123"/>
        <v>ПТ</v>
      </c>
      <c r="QE33" s="46">
        <f>IFERROR(INDEX(База!$B:$B,MATCH(QB33&amp;QC33&amp;QF$12,INDEX(База!$A:$A,0),0)),IFERROR(INDEX(База!$B:$B,MATCH(QB33&amp;QC33&amp;QF$12,База!$M:$M,0)),"-" ))</f>
        <v>43</v>
      </c>
      <c r="QF33" s="46">
        <f>IFERROR(INDEX(База!$L:$L,MATCH(QB33&amp;QC33&amp;QF$12,INDEX(База!$A:$A,0),0)),IFERROR(INDEX(База!$L:$L,MATCH(QB33&amp;QC33&amp;QF$12,База!$M:$M,0)),"-" ))</f>
        <v>43</v>
      </c>
      <c r="QG33" s="46">
        <f>IFERROR(INDEX(База!$F:$F,MATCH(QB33&amp;QC33&amp;QF$12,INDEX(База!$A:$A,0),0)),IFERROR(INDEX(База!$F:$F,MATCH(QB33&amp;QC33&amp;PJ$12,База!$M:$M,0)),"-" ))</f>
        <v>3</v>
      </c>
      <c r="QH33" s="46">
        <v>3</v>
      </c>
      <c r="QI33" s="46">
        <f t="shared" si="124"/>
        <v>0</v>
      </c>
      <c r="QJ33" s="46">
        <v>3</v>
      </c>
      <c r="QK33" s="62">
        <f t="shared" si="125"/>
        <v>6.9767441860465115E-2</v>
      </c>
      <c r="QL33" s="10"/>
    </row>
    <row r="34" spans="1:454" ht="12.75" customHeight="1" x14ac:dyDescent="0.25">
      <c r="A34" s="31" t="s">
        <v>78</v>
      </c>
      <c r="B34" s="85" t="s">
        <v>80</v>
      </c>
      <c r="C34" s="42">
        <v>46208</v>
      </c>
      <c r="D34" s="47" t="str">
        <f t="shared" si="0"/>
        <v>ВС</v>
      </c>
      <c r="E34" s="47">
        <f>IFERROR(INDEX(База!$B:$B,MATCH(B34&amp;C34&amp;$F$12,INDEX(База!$A:$A,0),0)),IFERROR(INDEX(База!$B:$B,MATCH(B34&amp;C34&amp;$F$12,База!$M:$M,0)),"-" ))</f>
        <v>72</v>
      </c>
      <c r="F34" s="46">
        <f>IFERROR(INDEX(База!$L:$L,MATCH(B34&amp;C34&amp;$F$12,INDEX(База!$A:$A,0),0)),IFERROR(INDEX(База!$L:$L,MATCH(B34&amp;C34&amp;$F$12,База!$M:$M,0)),"-" ))</f>
        <v>70</v>
      </c>
      <c r="G34" s="56">
        <f t="shared" si="1"/>
        <v>40</v>
      </c>
      <c r="H34" s="56">
        <f t="shared" si="2"/>
        <v>41</v>
      </c>
      <c r="I34" s="11">
        <f t="shared" si="3"/>
        <v>27</v>
      </c>
      <c r="J34" s="47" t="str">
        <f>IF(E34&lt;=$D$7,IFERROR(VLOOKUP(G34,#REF!,I34+1,0),"-"),IF(E34&lt;=$D$8,IFERROR(VLOOKUP(G34,#REF!,I34+1,0),"-"),IF(E34&lt;=$D$9,IFERROR(VLOOKUP(G34,#REF!,I34+1,0),"-"))))</f>
        <v>-</v>
      </c>
      <c r="K34" s="47">
        <f>IFERROR(INDEX(База!$F:$F,MATCH(B34&amp;C34&amp;$F$12,INDEX(База!$A:$A,0),0)),IFERROR(INDEX(База!$F:$F,MATCH(B34&amp;C34&amp;$F$12,База!$M:$M,0)),"-" ))</f>
        <v>18</v>
      </c>
      <c r="L34" s="41">
        <v>18</v>
      </c>
      <c r="M34" s="47">
        <f t="shared" si="4"/>
        <v>0</v>
      </c>
      <c r="N34" s="41">
        <v>0</v>
      </c>
      <c r="O34" s="51">
        <f t="shared" si="5"/>
        <v>0.25714285714285712</v>
      </c>
      <c r="Q34" s="64" t="s">
        <v>81</v>
      </c>
      <c r="R34" s="48">
        <f t="shared" si="6"/>
        <v>46209</v>
      </c>
      <c r="S34" s="61" t="str">
        <f t="shared" si="7"/>
        <v>ПН</v>
      </c>
      <c r="T34" s="61">
        <f>IFERROR(INDEX(База!$B:$B,MATCH(Q34&amp;R34&amp;$U$12,INDEX(База!$A:$A,0),0)),IFERROR(INDEX(База!$B:$B,MATCH(Q34&amp;R34&amp;$U$12,База!$M:$M,0)),"-" ))</f>
        <v>72</v>
      </c>
      <c r="U34" s="46">
        <f>IFERROR(INDEX(База!$L:$L,MATCH(Q34&amp;R34&amp;$U$12,INDEX(База!$A:$A,0),0)),IFERROR(INDEX(База!$L:$L,MATCH(Q34&amp;R34&amp;$U$12,База!$M:$M,0)),"-" ))</f>
        <v>70</v>
      </c>
      <c r="V34" s="61" t="str">
        <f>IF(E34&lt;=$D$7,IFERROR(VLOOKUP(H34,#REF!,I34+1,0),"-"),IF(E34&lt;=$D$8,IFERROR(VLOOKUP(H34,#REF!,I34+1,0),"-"),IF(E34&lt;=$D$9,IFERROR(VLOOKUP(H34,#REF!,I34+1,0),"-"),0)))</f>
        <v>-</v>
      </c>
      <c r="W34" s="61">
        <f>IFERROR(INDEX(База!$F:$F,MATCH(Q34&amp;R34&amp;$U$12,INDEX(База!$A:$A,0),0)),IFERROR(INDEX(База!$F:$F,MATCH(Q34&amp;R34&amp;$U$12,База!$M:$M,0)),"-" ))</f>
        <v>7</v>
      </c>
      <c r="X34" s="38">
        <v>7</v>
      </c>
      <c r="Y34" s="38">
        <f t="shared" si="8"/>
        <v>0</v>
      </c>
      <c r="Z34" s="38">
        <v>0</v>
      </c>
      <c r="AA34" s="52">
        <f t="shared" si="9"/>
        <v>0.1</v>
      </c>
      <c r="AB34" s="119"/>
      <c r="AC34" s="64" t="s">
        <v>82</v>
      </c>
      <c r="AD34" s="48">
        <v>46210</v>
      </c>
      <c r="AE34" s="38" t="str">
        <f t="shared" si="10"/>
        <v>ВТ</v>
      </c>
      <c r="AF34" s="38">
        <f>IFERROR(INDEX(База!$B:$B,MATCH(AC34&amp;AD34&amp;AG$12,INDEX(База!$A:$A,0),0)),IFERROR(INDEX(База!$B:$B,MATCH(AC34&amp;AD34&amp;AG$12,База!$M:$M,0)),"-" ))</f>
        <v>26</v>
      </c>
      <c r="AG34" s="46">
        <f>IFERROR(INDEX(База!$L:$L,MATCH(AC34&amp;AD34&amp;AG$12,INDEX(База!$A:$A,0),0)),IFERROR(INDEX(База!$L:$L,MATCH(AC34&amp;AD34&amp;AG$12,База!$M:$M,0)),"-" ))</f>
        <v>25</v>
      </c>
      <c r="AH34" s="38">
        <f>IFERROR(INDEX(База!$F:$F,MATCH(AC34&amp;AD34&amp;AG$12,INDEX(База!$A:$A,0),0)),IFERROR(INDEX(База!$F:$F,MATCH(AC34&amp;AD34&amp;AG$12,База!$M:$M,0)),"-" ))</f>
        <v>9</v>
      </c>
      <c r="AI34" s="38">
        <v>9</v>
      </c>
      <c r="AJ34" s="38">
        <f t="shared" si="11"/>
        <v>0</v>
      </c>
      <c r="AK34" s="38">
        <v>0</v>
      </c>
      <c r="AL34" s="52">
        <f t="shared" si="12"/>
        <v>0.36</v>
      </c>
      <c r="AN34" s="64" t="s">
        <v>83</v>
      </c>
      <c r="AO34" s="48">
        <f t="shared" si="13"/>
        <v>46211</v>
      </c>
      <c r="AP34" s="38" t="str">
        <f t="shared" si="14"/>
        <v>СР</v>
      </c>
      <c r="AQ34" s="38">
        <f>IFERROR(INDEX(База!$B:$B,MATCH(AN34&amp;AO34&amp;AR$12,INDEX(База!$A:$A,0),0)),IFERROR(INDEX(База!$B:$B,MATCH(AN34&amp;AO34&amp;AR$12,База!$M:$M,0)),"-" ))</f>
        <v>46</v>
      </c>
      <c r="AR34" s="60">
        <f>IFERROR(INDEX(База!$L:$L,MATCH(AN34&amp;AO34&amp;AR$12,INDEX(База!$A:$A,0),0)),IFERROR(INDEX(База!$L:$L,MATCH(AN34&amp;AO34&amp;AR$12,База!$M:$M,0)),"-" ))</f>
        <v>45</v>
      </c>
      <c r="AS34" s="38">
        <f>IFERROR(INDEX(База!$F:$F,MATCH(AN34&amp;AO34&amp;AR$12,INDEX(База!$A:$A,0),0)),IFERROR(INDEX(База!$F:$F,MATCH(AN34&amp;AO34&amp;AR$12,База!$M:$M,0)),"-" ))</f>
        <v>5</v>
      </c>
      <c r="AT34" s="38">
        <v>5</v>
      </c>
      <c r="AU34" s="38">
        <f t="shared" si="15"/>
        <v>0</v>
      </c>
      <c r="AV34" s="38">
        <v>0</v>
      </c>
      <c r="AW34" s="52">
        <f t="shared" si="16"/>
        <v>0.1111111111111111</v>
      </c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74"/>
      <c r="BU34" s="31" t="s">
        <v>92</v>
      </c>
      <c r="BV34" s="42">
        <v>46199</v>
      </c>
      <c r="BW34" s="59" t="str">
        <f t="shared" si="23"/>
        <v>ПТ</v>
      </c>
      <c r="BX34" s="59">
        <f>IFERROR(INDEX(База!$B:$B,MATCH(BU34&amp;BV34&amp;BY$12,INDEX(База!$A:$A,0),0)),IFERROR(INDEX(База!$B:$B,MATCH(BU34&amp;BV34&amp;BY$12,База!$M:$M,0)),"-" ))</f>
        <v>48</v>
      </c>
      <c r="BY34" s="59">
        <f>IFERROR(INDEX(База!$L:$L,MATCH(BU34&amp;BV34&amp;BY$12,INDEX(База!$A:$A,0),0)),IFERROR(INDEX(База!$L:$L,MATCH(BU34&amp;BV34&amp;BY$12,База!$M:$M,0)),"-" ))</f>
        <v>46</v>
      </c>
      <c r="BZ34" s="59" t="str">
        <f>IF(BX34&lt;=$D$7,IFERROR(VLOOKUP(CA34,#REF!,CB34+1,0),"-"),IF(BX34&lt;=$D$8,IFERROR(VLOOKUP(CA34,#REF!,CB34+1,0),"-"),IF(BX34&lt;=$D$9,IFERROR(VLOOKUP(CA34,#REF!,CB34+1,0),"-"),0)))</f>
        <v>-</v>
      </c>
      <c r="CA34" s="59">
        <f t="shared" si="24"/>
        <v>31</v>
      </c>
      <c r="CB34" s="59">
        <f t="shared" si="25"/>
        <v>26</v>
      </c>
      <c r="CC34" s="59">
        <f>IFERROR(INDEX(База!$F:$F,MATCH(BU34&amp;BV34&amp;BY$12,INDEX(База!$A:$A,0),0)),IFERROR(INDEX(База!$F:$F,MATCH(BU34&amp;BV34&amp;BY$12,База!$M:$M,0)),"-" ))</f>
        <v>10</v>
      </c>
      <c r="CD34" s="41">
        <v>9</v>
      </c>
      <c r="CE34" s="59">
        <f t="shared" si="26"/>
        <v>1</v>
      </c>
      <c r="CF34" s="41">
        <v>2</v>
      </c>
      <c r="CG34" s="51">
        <f t="shared" si="27"/>
        <v>0.21739130434782608</v>
      </c>
      <c r="CI34" s="31" t="s">
        <v>93</v>
      </c>
      <c r="CJ34" s="42">
        <f t="shared" si="28"/>
        <v>46199</v>
      </c>
      <c r="CK34" s="41" t="str">
        <f t="shared" si="29"/>
        <v>ПТ</v>
      </c>
      <c r="CL34" s="41">
        <f>IFERROR(INDEX(База!$B:$B,MATCH(CI34&amp;CJ34&amp;CM$12,INDEX(База!$A:$A,0),0)),IFERROR(INDEX(База!$B:$B,MATCH(CI34&amp;CJ34&amp;CM$12,База!$M:$M,0)),"-" ))</f>
        <v>48</v>
      </c>
      <c r="CM34" s="46">
        <f>IFERROR(INDEX(База!$L:$L,MATCH(CI34&amp;CJ34&amp;CM$12,INDEX(База!$A:$A,0),0)),IFERROR(INDEX(База!$L:$L,MATCH(CI34&amp;CJ34&amp;CM$12,База!$M:$M,0)),"-" ))</f>
        <v>46</v>
      </c>
      <c r="CN34" s="47" t="str">
        <f>IF(BX34&lt;=$D$7,IFERROR(VLOOKUP(CA34,#REF!,CB34+1,0),"-"),IF(BX34&lt;=$D$8,IFERROR(VLOOKUP(CA34,#REF!,CB34+1,0),"-"),IF(BX34&lt;=$D$9,IFERROR(VLOOKUP(CA34,#REF!,CB34+1,0),"-"),0)))</f>
        <v>-</v>
      </c>
      <c r="CO34" s="41">
        <f>IFERROR(INDEX(База!$F:$F,MATCH(CI34&amp;CJ34&amp;CM$12,INDEX(База!$A:$A,0),0)),IFERROR(INDEX(База!$F:$F,MATCH(CI34&amp;CJ34&amp;CM$12,База!$M:$M,0)),"-" ))</f>
        <v>12</v>
      </c>
      <c r="CP34" s="41">
        <v>12</v>
      </c>
      <c r="CQ34" s="41">
        <f t="shared" si="30"/>
        <v>0</v>
      </c>
      <c r="CR34" s="41">
        <v>2</v>
      </c>
      <c r="CS34" s="51">
        <f t="shared" si="31"/>
        <v>0.2608695652173913</v>
      </c>
      <c r="CT34" s="7"/>
      <c r="CU34" s="31" t="s">
        <v>138</v>
      </c>
      <c r="CV34" s="42">
        <v>46199</v>
      </c>
      <c r="CW34" s="47" t="str">
        <f t="shared" si="32"/>
        <v>ПТ</v>
      </c>
      <c r="CX34" s="47">
        <f>IFERROR(INDEX(База!$B:$B,MATCH(CU34&amp;CV34&amp;CY$12,INDEX(База!$A:$A,0),0)),IFERROR(INDEX(База!$B:$B,MATCH(CU34&amp;CV34&amp;CY$12,База!$M:$M,0)),"-" ))</f>
        <v>45</v>
      </c>
      <c r="CY34" s="47">
        <f>IFERROR(INDEX(База!$L:$L,MATCH(CU34&amp;CV34&amp;CY$12,INDEX(База!$A:$A,0),0)),IFERROR(INDEX(База!$L:$L,MATCH(CU34&amp;CV34&amp;CY$12,База!$M:$M,0)),"-" ))</f>
        <v>43</v>
      </c>
      <c r="CZ34" s="47">
        <f>IFERROR(INDEX(База!$F:$F,MATCH(CU34&amp;CV34&amp;CY$12,INDEX(База!$A:$A,0),0)),IFERROR(INDEX(База!$F:$F,MATCH(CU34&amp;CV34&amp;CY$12,База!$M:$M,0)),"-" ))</f>
        <v>17</v>
      </c>
      <c r="DA34" s="47">
        <v>15</v>
      </c>
      <c r="DB34" s="47">
        <f t="shared" si="33"/>
        <v>2</v>
      </c>
      <c r="DC34" s="47">
        <v>4</v>
      </c>
      <c r="DD34" s="51">
        <f t="shared" si="34"/>
        <v>0.39534883720930231</v>
      </c>
      <c r="DF34" s="31" t="s">
        <v>139</v>
      </c>
      <c r="DG34" s="42">
        <f t="shared" si="35"/>
        <v>46199</v>
      </c>
      <c r="DH34" s="47" t="str">
        <f t="shared" si="36"/>
        <v>ПТ</v>
      </c>
      <c r="DI34" s="47">
        <f>IFERROR(INDEX(База!$B:$B,MATCH(DF34&amp;DG34&amp;DJ$12,INDEX(База!$A:$A,0),0)),IFERROR(INDEX(База!$B:$B,MATCH(DF34&amp;DG34&amp;DJ$12,База!$M:$M,0)),"-" ))</f>
        <v>48</v>
      </c>
      <c r="DJ34" s="46">
        <f>IFERROR(INDEX(База!$L:$L,MATCH(DF34&amp;DG34&amp;DJ$12,INDEX(База!$A:$A,0),0)),IFERROR(INDEX(База!$L:$L,MATCH(DF34&amp;DG34&amp;DJ$12,База!$M:$M,0)),"-" ))</f>
        <v>46</v>
      </c>
      <c r="DK34" s="47">
        <f>IFERROR(INDEX(База!$F:$F,MATCH(DF34&amp;DG34&amp;DJ$12,INDEX(База!$A:$A,0),0)),IFERROR(INDEX(База!$F:$F,MATCH(DF34&amp;DG34&amp;DJ$12,База!$M:$M,0)),"-" ))</f>
        <v>8</v>
      </c>
      <c r="DL34" s="47">
        <v>6</v>
      </c>
      <c r="DM34" s="47">
        <f t="shared" si="37"/>
        <v>2</v>
      </c>
      <c r="DN34" s="47">
        <v>1</v>
      </c>
      <c r="DO34" s="51">
        <f t="shared" si="38"/>
        <v>0.17391304347826086</v>
      </c>
      <c r="DP34" s="7"/>
      <c r="DQ34" s="31" t="s">
        <v>84</v>
      </c>
      <c r="DR34" s="45">
        <v>46193</v>
      </c>
      <c r="DS34" s="44" t="str">
        <f t="shared" si="39"/>
        <v>СБ</v>
      </c>
      <c r="DT34" s="44">
        <f>IFERROR(INDEX(База!$B:$B,MATCH(DQ34&amp;DR34&amp;DU$12,INDEX(База!$A:$A,0),0)),IFERROR(INDEX(База!$B:$B,MATCH(DQ34&amp;DR34&amp;DU$12,База!$M:$M,0)),"-" ))</f>
        <v>120</v>
      </c>
      <c r="DU34" s="46">
        <f>IFERROR(INDEX(База!$L:$L,MATCH(DQ34&amp;DR34&amp;DU$12,INDEX(База!$A:$A,0),0)),IFERROR(INDEX(База!$L:$L,MATCH(DQ34&amp;DR34&amp;DU$12,База!$M:$M,0)),"-" ))</f>
        <v>118</v>
      </c>
      <c r="DV34" s="44">
        <f>IFERROR(INDEX(База!$F:$F,MATCH(DQ34&amp;DR34&amp;DU$12,INDEX(База!$A:$A,0),0)),IFERROR(INDEX(База!$F:$F,MATCH(DQ34&amp;DR34&amp;DU$12,База!$M:$M,0)),"-" ))</f>
        <v>33</v>
      </c>
      <c r="DW34" s="44">
        <v>33</v>
      </c>
      <c r="DX34" s="44">
        <f t="shared" si="40"/>
        <v>0</v>
      </c>
      <c r="DY34" s="44">
        <v>3</v>
      </c>
      <c r="DZ34" s="62">
        <f t="shared" si="41"/>
        <v>0.27966101694915252</v>
      </c>
      <c r="EA34" s="7"/>
      <c r="EB34" s="31" t="s">
        <v>85</v>
      </c>
      <c r="EC34" s="45">
        <f t="shared" si="42"/>
        <v>46193</v>
      </c>
      <c r="ED34" s="44" t="str">
        <f t="shared" si="43"/>
        <v>СБ</v>
      </c>
      <c r="EE34" s="44">
        <f>IFERROR(INDEX(База!$B:$B,MATCH(EB34&amp;EC34&amp;EF$12,INDEX(База!$A:$A,0),0)),IFERROR(INDEX(База!$B:$B,MATCH(EB34&amp;EC34&amp;EF$12,База!$M:$M,0)),"-" ))</f>
        <v>120</v>
      </c>
      <c r="EF34" s="46">
        <f>IFERROR(INDEX(База!$L:$L,MATCH(EB34&amp;EC34&amp;EF$12,INDEX(База!$A:$A,0),0)),IFERROR(INDEX(База!$L:$L,MATCH(EB34&amp;EC34&amp;EF$12,База!$M:$M,0)),"-" ))</f>
        <v>118</v>
      </c>
      <c r="EG34" s="44">
        <f>IFERROR(INDEX(База!$F:$F,MATCH(EB34&amp;EC34&amp;EF$12,INDEX(База!$A:$A,0),0)),IFERROR(INDEX(База!$F:$F,MATCH(EB34&amp;EC34&amp;EF$12,База!$M:$M,0)),"-" ))</f>
        <v>35</v>
      </c>
      <c r="EH34" s="44">
        <v>35</v>
      </c>
      <c r="EI34" s="44">
        <f t="shared" si="44"/>
        <v>0</v>
      </c>
      <c r="EJ34" s="44">
        <v>1</v>
      </c>
      <c r="EK34" s="62">
        <f t="shared" si="45"/>
        <v>0.29661016949152541</v>
      </c>
      <c r="EL34" s="119"/>
      <c r="EM34" s="85" t="s">
        <v>88</v>
      </c>
      <c r="EN34" s="48">
        <v>46187</v>
      </c>
      <c r="EO34" s="105" t="str">
        <f t="shared" si="46"/>
        <v>ВС</v>
      </c>
      <c r="EP34" s="105">
        <f>IFERROR(INDEX(База!$B:$B,MATCH(EM34&amp;EN34&amp;ET$14,INDEX(База!$A:$A,0),0)),IFERROR(INDEX(База!$B:$B,MATCH(EM34&amp;EN34&amp;ET$13,База!$M:$M,0)),"-" ))</f>
        <v>46</v>
      </c>
      <c r="EQ34" s="106" t="str">
        <f>IF(EP34&lt;=$D$7,IFERROR(VLOOKUP(ES34,#REF!,ER34+1,0),"-"),IF(EP34&lt;=$D$8,IFERROR(VLOOKUP(ES34,#REF!,ER34+1,0),"-"),IF(EP34&lt;=$D$9,IFERROR(VLOOKUP(ES34,#REF!,ER34+1,0),"-"),0)))</f>
        <v>-</v>
      </c>
      <c r="ER34" s="107">
        <f t="shared" si="47"/>
        <v>24</v>
      </c>
      <c r="ES34" s="107">
        <f t="shared" si="48"/>
        <v>19</v>
      </c>
      <c r="ET34" s="60">
        <f>IFERROR(INDEX(База!$L:$L,MATCH(EM34&amp;EN34&amp;ET$14,INDEX(База!$A:$A,0),0)),IFERROR(INDEX(База!$L:$L,MATCH(EM34&amp;EN34&amp;ET$13,База!$M:$M,0)),"-" ))</f>
        <v>42</v>
      </c>
      <c r="EU34" s="60">
        <f>IFERROR(INDEX(База!$L:$L,MATCH(FB34&amp;FC34&amp;EU$14,INDEX(База!$A:$A,0),0)),IFERROR(INDEX(База!$L:$L,MATCH(FB34&amp;FC34&amp;EU$13,База!$M:$M,0)),"-" ))</f>
        <v>42</v>
      </c>
      <c r="EV34" s="105">
        <f>IFERROR(INDEX(База!$F:$F,MATCH(EM34&amp;EN34&amp;ET$14,INDEX(База!$A:$A,0),0)),IFERROR(INDEX(База!$F:$F,MATCH(EM34&amp;EN34&amp;ET$13,База!$M:$M,0)),"-" ))</f>
        <v>12</v>
      </c>
      <c r="EW34" s="105">
        <v>10</v>
      </c>
      <c r="EX34" s="105">
        <f t="shared" si="49"/>
        <v>2</v>
      </c>
      <c r="EY34" s="105">
        <v>6</v>
      </c>
      <c r="EZ34" s="83">
        <f t="shared" si="50"/>
        <v>0.2857142857142857</v>
      </c>
      <c r="FB34" s="85" t="s">
        <v>89</v>
      </c>
      <c r="FC34" s="48">
        <v>46187</v>
      </c>
      <c r="FD34" s="105" t="str">
        <f t="shared" si="51"/>
        <v>ВС</v>
      </c>
      <c r="FE34" s="105">
        <f>IFERROR(INDEX(База!$B:$B,MATCH(FB34&amp;FC34&amp;EU$14,INDEX(База!$A:$A,0),0)),IFERROR(INDEX(База!$B:$B,MATCH(FB34&amp;FC34&amp;EU$13,База!$M:$M,0)),"-" ))</f>
        <v>46</v>
      </c>
      <c r="FF34" s="106"/>
      <c r="FG34" s="105">
        <f>IFERROR(INDEX(База!$F:$F,MATCH(FB34&amp;FC34&amp;EU$14,INDEX(База!$A:$A,0),0)),IFERROR(INDEX(База!$F:$F,MATCH(FB34&amp;FC34&amp;EU$13,База!$M:$M,0)),"-" ))</f>
        <v>8</v>
      </c>
      <c r="FH34" s="105">
        <v>4</v>
      </c>
      <c r="FI34" s="105">
        <f t="shared" si="52"/>
        <v>4</v>
      </c>
      <c r="FJ34" s="105">
        <v>3</v>
      </c>
      <c r="FK34" s="83">
        <f t="shared" si="53"/>
        <v>0.19047619047619047</v>
      </c>
      <c r="FL34" s="7"/>
      <c r="FM34" s="31" t="s">
        <v>140</v>
      </c>
      <c r="FN34" s="48">
        <v>46284</v>
      </c>
      <c r="FO34" s="108" t="str">
        <f t="shared" si="54"/>
        <v>СБ</v>
      </c>
      <c r="FP34" s="105">
        <f>IFERROR(INDEX(База!$B:$B,MATCH(FM46&amp;FN34&amp;FQ$12,INDEX(База!$A:$A,0),0)),IFERROR(INDEX(База!$B:$B,MATCH(FM46&amp;FN34&amp;FQ$12,База!$M:$M,0)),"-" ))</f>
        <v>68</v>
      </c>
      <c r="FQ34" s="60">
        <f>IFERROR(INDEX(База!$L:$L,MATCH(FM46&amp;FN34&amp;FQ$12,INDEX(База!$A:$A,0),0)),IFERROR(INDEX(База!$L:$L,MATCH(FM46&amp;FN34&amp;FQ$12,База!$M:$M,0)),"-" ))</f>
        <v>67</v>
      </c>
      <c r="FR34" s="105">
        <f>IFERROR(INDEX(База!$F:$F,MATCH(FM46&amp;FN34&amp;FQ$12,INDEX(База!$A:$A,0),0)),IFERROR(INDEX(База!$F:$F,MATCH(FM46&amp;FN34&amp;FQ$12,База!$M:$M,0)),"-" ))</f>
        <v>0</v>
      </c>
      <c r="FS34" s="108">
        <v>0</v>
      </c>
      <c r="FT34" s="107">
        <f t="shared" si="55"/>
        <v>38</v>
      </c>
      <c r="FU34" s="107">
        <f t="shared" si="56"/>
        <v>116</v>
      </c>
      <c r="FV34" s="108">
        <f t="shared" si="57"/>
        <v>0</v>
      </c>
      <c r="FW34" s="108">
        <v>0</v>
      </c>
      <c r="FX34" s="109">
        <f t="shared" si="58"/>
        <v>0</v>
      </c>
      <c r="FY34" s="7"/>
      <c r="FZ34" s="31" t="s">
        <v>141</v>
      </c>
      <c r="GA34" s="48">
        <f t="shared" si="59"/>
        <v>46284</v>
      </c>
      <c r="GB34" s="108" t="str">
        <f t="shared" si="60"/>
        <v>СБ</v>
      </c>
      <c r="GC34" s="105">
        <f>IFERROR(INDEX(База!$B:$B,MATCH(FZ34&amp;GA34&amp;GD$12,INDEX(База!$A:$A,0),0)),IFERROR(INDEX(База!$B:$B,MATCH(FZ34&amp;GA34&amp;GD$12,База!$M:$M,0)),"-" ))</f>
        <v>65</v>
      </c>
      <c r="GD34" s="60">
        <f>IFERROR(INDEX(База!$L:$L,MATCH(FZ34&amp;GA34&amp;GD$12,INDEX(База!$A:$A,0),0)),IFERROR(INDEX(База!$L:$L,MATCH(FZ34&amp;GA34&amp;GD$12,База!$M:$M,0)),"-" ))</f>
        <v>64</v>
      </c>
      <c r="GE34" s="105">
        <f>IFERROR(INDEX(База!$F:$F,MATCH(FZ34&amp;GA34&amp;GD$12,INDEX(База!$A:$A,0),0)),IFERROR(INDEX(База!$F:$F,MATCH(FZ34&amp;GA34&amp;GD$12,База!$M:$M,0)),"-" ))</f>
        <v>0</v>
      </c>
      <c r="GF34" s="108">
        <v>0</v>
      </c>
      <c r="GG34" s="108">
        <f t="shared" si="61"/>
        <v>0</v>
      </c>
      <c r="GH34" s="108">
        <v>0</v>
      </c>
      <c r="GI34" s="109">
        <f t="shared" si="62"/>
        <v>0</v>
      </c>
      <c r="GJ34" s="7"/>
      <c r="GK34" s="31" t="s">
        <v>128</v>
      </c>
      <c r="GL34" s="48">
        <v>46284</v>
      </c>
      <c r="GM34" s="38" t="str">
        <f t="shared" si="63"/>
        <v>СБ</v>
      </c>
      <c r="GN34" s="38">
        <f>IFERROR(INDEX(База!$B:$B,MATCH(GK34&amp;GL34&amp;GO$12,INDEX(База!$A:$A,0),0)),IFERROR(INDEX(База!$B:$B,MATCH(GK34&amp;GL34&amp;GO$12,База!$M:$M,0)),"-" ))</f>
        <v>67</v>
      </c>
      <c r="GO34" s="60">
        <f>IFERROR(INDEX(База!$L:$L,MATCH(GK34&amp;GL34&amp;GO$12,INDEX(База!$A:$A,0),0)),IFERROR(INDEX(База!$L:$L,MATCH(GK34&amp;GL34&amp;GO$12,База!$M:$M,0)),"-" ))</f>
        <v>67</v>
      </c>
      <c r="GP34" s="38">
        <f>IFERROR(INDEX(База!$F:$F,MATCH(GK34&amp;GL34&amp;GO$12,INDEX(База!$A:$A,0),0)),IFERROR(INDEX(База!$F:$F,MATCH(GK34&amp;GL34&amp;GO$12,База!$M:$M,0)),"-" ))</f>
        <v>0</v>
      </c>
      <c r="GQ34" s="38">
        <v>0</v>
      </c>
      <c r="GR34" s="38">
        <f t="shared" si="64"/>
        <v>0</v>
      </c>
      <c r="GS34" s="38">
        <v>0</v>
      </c>
      <c r="GT34" s="52">
        <f t="shared" si="65"/>
        <v>0</v>
      </c>
      <c r="GV34" s="31" t="s">
        <v>129</v>
      </c>
      <c r="GW34" s="48">
        <f t="shared" si="66"/>
        <v>46284</v>
      </c>
      <c r="GX34" s="38" t="str">
        <f t="shared" si="67"/>
        <v>СБ</v>
      </c>
      <c r="GY34" s="38">
        <f>IFERROR(INDEX(База!$B:$B,MATCH(GV34&amp;GW34&amp;GZ$12,INDEX(База!$A:$A,0),0)),IFERROR(INDEX(База!$B:$B,MATCH(GV34&amp;GW34&amp;GZ$12,База!$M:$M,0)),"-" ))</f>
        <v>63</v>
      </c>
      <c r="GZ34" s="60">
        <f>IFERROR(INDEX(База!$L:$L,MATCH(GV34&amp;GW34&amp;GZ$12,INDEX(База!$A:$A,0),0)),IFERROR(INDEX(База!$L:$L,MATCH(GV34&amp;GW34&amp;GZ$12,База!$M:$M,0)),"-" ))</f>
        <v>63</v>
      </c>
      <c r="HA34" s="38">
        <f>IFERROR(INDEX(База!$F:$F,MATCH(GV34&amp;GW34&amp;GZ$12,INDEX(База!$A:$A,0),0)),IFERROR(INDEX(База!$F:$F,MATCH(GV34&amp;GW34&amp;GZ$12,База!$M:$M,0)),"-" ))</f>
        <v>0</v>
      </c>
      <c r="HB34" s="38">
        <v>0</v>
      </c>
      <c r="HC34" s="38">
        <f t="shared" si="68"/>
        <v>0</v>
      </c>
      <c r="HD34" s="38">
        <v>0</v>
      </c>
      <c r="HE34" s="52">
        <f t="shared" si="69"/>
        <v>0</v>
      </c>
      <c r="HF34" s="121"/>
      <c r="HG34" s="31" t="s">
        <v>130</v>
      </c>
      <c r="HH34" s="45">
        <v>46232</v>
      </c>
      <c r="HI34" s="38" t="str">
        <f t="shared" si="70"/>
        <v>СР</v>
      </c>
      <c r="HJ34" s="38">
        <f>IFERROR(INDEX(База!$B:$B,MATCH(HG34&amp;HH34&amp;HK$12,INDEX(База!$A:$A,0),0)),IFERROR(INDEX(База!$B:$B,MATCH(HG34&amp;HH34&amp;HK$12,База!$M:$M,0)),"-" ))</f>
        <v>26</v>
      </c>
      <c r="HK34" s="46">
        <f>IFERROR(INDEX(База!$L:$L,MATCH(HG34&amp;HH34&amp;HK$12,INDEX(База!$A:$A,0),0)),IFERROR(INDEX(База!$L:$L,MATCH(HG34&amp;HH34&amp;HK$12,База!$M:$M,0)),"-" ))</f>
        <v>26</v>
      </c>
      <c r="HL34" s="91" t="e">
        <f>IF(HO34="AN4-Y48/Y48",IF(OR(MONTH(HH34&gt;=10),MONTH(HH34)&lt;=3),(HLOOKUP($HH$10,#REF!,MATCH(HO34,#REF!,0)+1,0)/(80+VLOOKUP($HH$10,#REF!,MATCH(MONTH(HH34),#REF!,0)+4,0))),(HLOOKUP($HH$10,#REF!,MATCH(HO34,#REF!,0)+1,0)/(75+VLOOKUP($HH$10,#REF!,MATCH(MONTH(HH34),#REF!,0)+4,0)))),IF((HO34="AN6-Y42/Y42C"),IF(OR(MONTH(HH34&gt;=10),MONTH(HH34)&lt;=3),(HLOOKUP($HH$10,#REF!,MATCH(HO34,#REF!,0)+1,0)/(80+VLOOKUP($HH$10,#REF!,MATCH(MONTH(HH34),#REF!,0)+4,0))),(HLOOKUP($HH$10,#REF!,MATCH(HO34,#REF!,0)+1,0)/(75+VLOOKUP($HH$10,#REF!,MATCH(MONTH(HH34),#REF!,0)+4,0)))),HJ34))</f>
        <v>#REF!</v>
      </c>
      <c r="HM34" s="38">
        <f>IFERROR(INDEX(База!$F:$F,MATCH(HG34&amp;HH34&amp;HK$12,INDEX(База!$A:$A,0),0)),IFERROR(INDEX(База!$F:$F,MATCH(HG34&amp;HH34&amp;HK$12,База!$M:$M,0)),"-" ))</f>
        <v>0</v>
      </c>
      <c r="HN34" s="38">
        <v>0</v>
      </c>
      <c r="HO34" s="85" t="str">
        <f>IFERROR(INDEX(База!$K:$K,MATCH(HG34&amp;HH34&amp;HK$12,INDEX(База!$A:$A,0),0)),IFERROR(INDEX(База!$K:$K,MATCH(HG34&amp;HH34&amp;HK$12,База!$M:$M,0)),"-" ))</f>
        <v>AN4-Y48/Y48</v>
      </c>
      <c r="HP34" s="38">
        <f t="shared" si="71"/>
        <v>0</v>
      </c>
      <c r="HQ34" s="38">
        <v>0</v>
      </c>
      <c r="HR34" s="52">
        <f t="shared" si="72"/>
        <v>0</v>
      </c>
      <c r="HS34" s="10"/>
      <c r="HT34" s="31" t="s">
        <v>131</v>
      </c>
      <c r="HU34" s="45">
        <v>46232</v>
      </c>
      <c r="HV34" s="38" t="str">
        <f t="shared" si="73"/>
        <v>СР</v>
      </c>
      <c r="HW34" s="38">
        <f>IFERROR(INDEX(База!$B:$B,MATCH(HT34&amp;HU34&amp;HX$12,INDEX(База!$A:$A,0),0)),IFERROR(INDEX(База!$B:$B,MATCH(HT34&amp;HU34&amp;HX$12,База!$M:$M,0)),"-" ))</f>
        <v>15</v>
      </c>
      <c r="HX34" s="46">
        <f>IFERROR(INDEX(База!$L:$L,MATCH(HT34&amp;HU34&amp;HX$12,INDEX(База!$A:$A,0),0)),IFERROR(INDEX(База!$L:$L,MATCH(HT34&amp;HU34&amp;HX$12,База!$M:$M,0)),"-" ))</f>
        <v>15</v>
      </c>
      <c r="HY34" s="91" t="e">
        <f>IF(HO34="AN4-Y48/Y48",IF(OR(MONTH(HU34&gt;=10),MONTH(HU34)&lt;=3),(HLOOKUP($HU$10,#REF!,MATCH(HO34,#REF!,0)+1,0)/(80+VLOOKUP($HU$10,#REF!,MATCH(MONTH(HU34),#REF!,0)+4,0))),(HLOOKUP($HU$10,#REF!,MATCH(HO34,#REF!,0)+1,0)/(75+VLOOKUP($HU$10,#REF!,MATCH(MONTH(HU34),#REF!,0)+4,0)))),IF((HO34="AN6-Y42/Y42C"),IF(OR(MONTH(HU34&gt;=10),MONTH(HU34)&lt;=3),(HLOOKUP($HU$10,#REF!,MATCH(HO34,#REF!,0)+1,0)/(80+VLOOKUP($HU$10,#REF!,MATCH(MONTH(HU34),#REF!,0)+4,0))),(HLOOKUP($HU$10,#REF!,MATCH(HO34,#REF!,0)+1,0)/(75+VLOOKUP($HU$10,#REF!,MATCH(MONTH(HU34),#REF!,0)+4,0)))),HW34))</f>
        <v>#REF!</v>
      </c>
      <c r="HZ34" s="38">
        <f>IFERROR(INDEX(База!$F:$F,MATCH(HT34&amp;HU34&amp;HX$12,INDEX(База!$A:$A,0),0)),IFERROR(INDEX(База!$F:$F,MATCH(HT34&amp;HU34&amp;HX$12,База!$M:$M,0)),"-" ))</f>
        <v>0</v>
      </c>
      <c r="IA34" s="38">
        <v>0</v>
      </c>
      <c r="IB34" s="38">
        <f t="shared" si="74"/>
        <v>0</v>
      </c>
      <c r="IC34" s="38">
        <v>0</v>
      </c>
      <c r="ID34" s="52">
        <f t="shared" si="75"/>
        <v>0</v>
      </c>
      <c r="IE34" s="7"/>
      <c r="IF34" s="31" t="s">
        <v>126</v>
      </c>
      <c r="IG34" s="48">
        <v>46261</v>
      </c>
      <c r="IH34" s="38" t="str">
        <f t="shared" si="76"/>
        <v>ЧТ</v>
      </c>
      <c r="II34" s="38" t="str">
        <f>IFERROR(INDEX(База!$B:$B,MATCH(IF34&amp;IG34&amp;IJ$12,INDEX(База!$A:$A,0),0)),IFERROR(INDEX(База!$B:$B,MATCH(IF34&amp;IG34&amp;IJ$12,База!$M:$M,0)),"-" ))</f>
        <v>-</v>
      </c>
      <c r="IJ34" s="46" t="str">
        <f>IFERROR(INDEX(База!$L:$L,MATCH(IF34&amp;IG34&amp;IJ$12,INDEX(База!$A:$A,0),0)),IFERROR(INDEX(База!$L:$L,MATCH(IF34&amp;IG34&amp;IJ$12,База!$M:$M,0)),"-" ))</f>
        <v>-</v>
      </c>
      <c r="IK34" s="91" t="str">
        <f>IF(IN34="AN4-Y48/Y48",IF(OR(MONTH(IG34&gt;=10),MONTH(IG34)&lt;=3),(HLOOKUP($IG$10,#REF!,MATCH(IN34,#REF!,0)+1,0)/(80+VLOOKUP($IG$10,#REF!,MATCH(MONTH(IG34),#REF!,0)+4,0))),(HLOOKUP($IG$10,#REF!,MATCH(IN34,#REF!,0)+1,0)/(75+VLOOKUP($IG$10,#REF!,MATCH(MONTH(IG34),#REF!,0)+4,0)))),IF((IN34="AN6-Y42/Y42C"),IF(OR(MONTH(IG34&gt;=10),MONTH(IG34)&lt;=3),(HLOOKUP($IG$10,#REF!,MATCH(IN34,#REF!,0)+1,0)/(80+VLOOKUP($IG$10,#REF!,MATCH(MONTH(IG34),#REF!,0)+4,0))),(HLOOKUP($IG$10,#REF!,MATCH(IN34,#REF!,0)+1,0)/(75+VLOOKUP($IG$10,#REF!,MATCH(MONTH(IG34),#REF!,0)+4,0)))),II34))</f>
        <v>-</v>
      </c>
      <c r="IL34" s="38" t="str">
        <f>IFERROR(INDEX(База!$F:$F,MATCH(IF34&amp;IG34&amp;IJ$12,INDEX(База!$A:$A,0),0)),IFERROR(INDEX(База!$F:$F,MATCH(IF34&amp;IG34&amp;IJ$12,База!$M:$M,0)),"-" ))</f>
        <v>-</v>
      </c>
      <c r="IM34" s="38" t="s">
        <v>154</v>
      </c>
      <c r="IN34" s="85" t="str">
        <f>IFERROR(INDEX(База!$K:$K,MATCH(IF34&amp;IG34&amp;IJ$12,INDEX(База!$A:$A,0),0)),IFERROR(INDEX(База!$K:$K,MATCH(IF34&amp;IG34&amp;IJ$12,База!$M:$M,0)),"-" ))</f>
        <v>-</v>
      </c>
      <c r="IO34" s="38" t="str">
        <f t="shared" si="77"/>
        <v/>
      </c>
      <c r="IP34" s="38" t="s">
        <v>155</v>
      </c>
      <c r="IQ34" s="52" t="str">
        <f t="shared" si="78"/>
        <v/>
      </c>
      <c r="IS34" s="31" t="s">
        <v>127</v>
      </c>
      <c r="IT34" s="48">
        <v>46261</v>
      </c>
      <c r="IU34" s="38" t="str">
        <f t="shared" si="79"/>
        <v>ЧТ</v>
      </c>
      <c r="IV34" s="38" t="str">
        <f>IFERROR(INDEX(База!$B:$B,MATCH(IS34&amp;IT34&amp;IW$12,INDEX(База!$A:$A,0),0)),IFERROR(INDEX(База!$B:$B,MATCH(IS34&amp;IT34&amp;IW$12,База!$M:$M,0)),"-" ))</f>
        <v>-</v>
      </c>
      <c r="IW34" s="46" t="str">
        <f>IFERROR(INDEX(База!$L:$L,MATCH(IS34&amp;IT34&amp;IW$12,INDEX(База!$A:$A,0),0)),IFERROR(INDEX(База!$L:$L,MATCH(IS34&amp;IT34&amp;IW$12,База!$M:$M,0)),"-" ))</f>
        <v>-</v>
      </c>
      <c r="IX34" s="91" t="str">
        <f>IF(IN34="AN4-Y48/Y48",IF(OR(MONTH(IT34&gt;=10),MONTH(IT34)&lt;=3),(HLOOKUP($IT$10,#REF!,MATCH(IN34,#REF!,0)+1,0)/(80+VLOOKUP($IT$10,#REF!,MATCH(MONTH(IT34),#REF!,0)+4,0))),(HLOOKUP($IT$10,#REF!,MATCH(IN34,#REF!,0)+1,0)/(75+VLOOKUP($IT$10,#REF!,MATCH(MONTH(IT34),#REF!,0)+4,0)))),IF((IN34="AN6-Y42/Y42C"),IF(OR(MONTH(IT34&gt;=10),MONTH(IT34)&lt;=3),(HLOOKUP($IT$10,#REF!,MATCH(IN34,#REF!,0)+1,0)/(80+VLOOKUP($IT$10,#REF!,MATCH(MONTH(IT34),#REF!,0)+4,0))),(HLOOKUP($IT$10,#REF!,MATCH(IN34,#REF!,0)+1,0)/(75+VLOOKUP($IT$10,#REF!,MATCH(MONTH(IT34),#REF!,0)+4,0)))),IV34))</f>
        <v>-</v>
      </c>
      <c r="IY34" s="38" t="str">
        <f>IFERROR(INDEX(База!$F:$F,MATCH(IS34&amp;IT34&amp;IW$12,INDEX(База!$A:$A,0),0)),IFERROR(INDEX(База!$F:$F,MATCH(IS34&amp;IT34&amp;IW$12,База!$M:$M,0)),"-" ))</f>
        <v>-</v>
      </c>
      <c r="IZ34" s="38" t="s">
        <v>154</v>
      </c>
      <c r="JA34" s="38" t="str">
        <f t="shared" si="80"/>
        <v/>
      </c>
      <c r="JB34" s="38" t="s">
        <v>155</v>
      </c>
      <c r="JC34" s="52" t="str">
        <f t="shared" si="81"/>
        <v/>
      </c>
      <c r="JD34" s="7"/>
      <c r="JE34" s="31" t="s">
        <v>132</v>
      </c>
      <c r="JF34" s="48">
        <v>46221</v>
      </c>
      <c r="JG34" s="38" t="str">
        <f t="shared" si="82"/>
        <v>СБ</v>
      </c>
      <c r="JH34" s="46">
        <f>IFERROR(INDEX(База!$L:$L,MATCH(JE34&amp;JF34&amp;JH$12,INDEX(База!$A:$A,0),0)),IFERROR(INDEX(База!$L:$L,MATCH(JE34&amp;JF34&amp;JH$12,База!$M:$M,0)),"-" ))+JL34</f>
        <v>120</v>
      </c>
      <c r="JI34" s="38">
        <f>IFERROR(INDEX(База!$B:$B,MATCH(JE34&amp;JF34&amp;JH$12,INDEX(База!$A:$A,0),0)),IFERROR(INDEX(База!$B:$B,MATCH(JE34&amp;JF34&amp;JH$12,База!$M:$M,0)),"-" ))</f>
        <v>120</v>
      </c>
      <c r="JJ34" s="38">
        <f>IFERROR(INDEX(База!$F:$F,MATCH(JE34&amp;JF34&amp;JH$12,INDEX(База!$A:$A,0),0)),IFERROR(INDEX(База!$F:$F,MATCH(JE34&amp;JF34&amp;JH$12,База!$M:$M,0)),"-" ))</f>
        <v>4</v>
      </c>
      <c r="JK34" s="38">
        <v>2</v>
      </c>
      <c r="JL34" s="38">
        <f>IFERROR(INDEX(База!$H:$H,MATCH(JE34&amp;JF34&amp;JH$12,INDEX(База!$A:$A,0),0)),IFERROR(INDEX(База!$H:$H,MATCH(JE34&amp;JF34&amp;JH$12,База!$M:$M,0)),"-" ))</f>
        <v>10</v>
      </c>
      <c r="JM34" s="38">
        <f t="shared" si="83"/>
        <v>14</v>
      </c>
      <c r="JN34" s="38">
        <f t="shared" si="84"/>
        <v>2</v>
      </c>
      <c r="JO34" s="38">
        <v>0</v>
      </c>
      <c r="JP34" s="52">
        <f t="shared" si="85"/>
        <v>0.11666666666666667</v>
      </c>
      <c r="JR34" s="31" t="s">
        <v>133</v>
      </c>
      <c r="JS34" s="48">
        <v>46221</v>
      </c>
      <c r="JT34" s="38" t="str">
        <f t="shared" si="86"/>
        <v>СБ</v>
      </c>
      <c r="JU34" s="38">
        <f>IFERROR(INDEX(База!$L:$L,MATCH(JR34&amp;JS34&amp;JU$12,INDEX(База!$A:$A,0),0)),IFERROR(INDEX(База!$L:$L,MATCH(JR34&amp;JS34&amp;JU$12,База!$M:$M,0)),"-" ))+JY34</f>
        <v>120</v>
      </c>
      <c r="JV34" s="38">
        <f>IFERROR(INDEX(База!$B:$B,MATCH(JR34&amp;JS34&amp;JU$12,INDEX(База!$A:$A,0),0)),IFERROR(INDEX(База!$B:$B,MATCH(JR34&amp;JS34&amp;JU$12,База!$M:$M,0)),"-" ))</f>
        <v>120</v>
      </c>
      <c r="JW34" s="38">
        <f>IFERROR(INDEX(База!$F:$F,MATCH(JR34&amp;JS34&amp;JU$12,INDEX(База!$A:$A,0),0)),IFERROR(INDEX(База!$F:$F,MATCH(JR34&amp;JS34&amp;JU$12,База!$M:$M,0)),"-" ))</f>
        <v>0</v>
      </c>
      <c r="JX34" s="38">
        <v>0</v>
      </c>
      <c r="JY34" s="38">
        <f>IFERROR(INDEX(База!$H:$H,MATCH(JR34&amp;JS34&amp;JU$12,INDEX(База!$A:$A,0),0)),IFERROR(INDEX(База!$H:$H,MATCH(JR34&amp;JS34&amp;JU$12,База!$M:$M,0)),"-" ))</f>
        <v>60</v>
      </c>
      <c r="JZ34" s="38">
        <f t="shared" si="87"/>
        <v>60</v>
      </c>
      <c r="KA34" s="38">
        <f t="shared" si="88"/>
        <v>0</v>
      </c>
      <c r="KB34" s="38">
        <v>0</v>
      </c>
      <c r="KC34" s="52">
        <f t="shared" si="89"/>
        <v>0.5</v>
      </c>
      <c r="KD34" s="7"/>
      <c r="KE34" s="31" t="s">
        <v>136</v>
      </c>
      <c r="KF34" s="48">
        <v>46284</v>
      </c>
      <c r="KG34" s="38" t="str">
        <f t="shared" si="90"/>
        <v>СБ</v>
      </c>
      <c r="KH34" s="38">
        <f>IFERROR(INDEX(База!$B:$B,MATCH(KE34&amp;KF34&amp;KI$12,INDEX(База!$A:$A,0),0)),IFERROR(INDEX(База!$B:$B,MATCH(KE34&amp;KF34&amp;KI$12,База!$M:$M,0)),"-" ))</f>
        <v>33</v>
      </c>
      <c r="KI34" s="60">
        <f>IFERROR(INDEX(База!$L:$L,MATCH(KE34&amp;KF34&amp;KI$12,INDEX(База!$A:$A,0),0)),IFERROR(INDEX(База!$L:$L,MATCH(KE34&amp;KF34&amp;KI$12,База!$M:$M,0)),"-" ))</f>
        <v>33</v>
      </c>
      <c r="KJ34" s="91" t="e">
        <f>IF(KK34="AN4-Y48/Y48",IF(OR(MONTH(KF34&gt;=10),MONTH(KF34)&lt;=3),(HLOOKUP($KF$10,#REF!,MATCH(KK34,#REF!,0)+1,0)/(80+VLOOKUP($KF$10,#REF!,MATCH(MONTH(KF34),#REF!,0)+4,0))),(HLOOKUP($KF$10,#REF!,MATCH(KK34,#REF!,0)+1,0)/(75+VLOOKUP($KF$10,#REF!,MATCH(MONTH(KF34),#REF!,0)+4,0)))),IF((KK34="AN6-Y42/Y42C"),IF(OR(MONTH(KF34&gt;=10),MONTH(KF34)&lt;=3),(HLOOKUP($KF$10,#REF!,MATCH(KK34,#REF!,0)+1,0)/(80+VLOOKUP($KF$10,#REF!,MATCH(MONTH(KF34),#REF!,0)+4,0))),(HLOOKUP($KF$10,#REF!,MATCH(KK34,#REF!,0)+1,0)/(75+VLOOKUP($KF$10,#REF!,MATCH(MONTH(KF34),#REF!,0)+4,0)))),IF((KK34="AT5-Y46/Y46C"),IF(OR(MONTH(KF34&gt;=10),MONTH(KF34)&lt;=3),(HLOOKUP($KF$10,#REF!,MATCH(KK34,#REF!,0)+1,0)/(80+VLOOKUP($KF$10,#REF!,MATCH(MONTH(KF34),#REF!,0)+4,0))),(HLOOKUP($KF$10,#REF!,MATCH(KK34,#REF!,0)+1,0)/(75+VLOOKUP($KF$10,#REF!,MATCH(MONTH(KF34),#REF!,0)+4,0)))),0)))</f>
        <v>#REF!</v>
      </c>
      <c r="KK34" s="100" t="str">
        <f>IFERROR(INDEX(База!$K:$K,MATCH(KE34&amp;KF34&amp;KI$12,INDEX(База!$A:$A,0),0)),IFERROR(INDEX(База!$K:$K,MATCH(KE34&amp;KF34&amp;KI$12,База!$M:$M,0)),"-" ))</f>
        <v>AT5-Y46/Y46C</v>
      </c>
      <c r="KL34" s="38">
        <f>IFERROR(INDEX(База!$F:$F,MATCH(KE34&amp;KF34&amp;KI$12,INDEX(База!$A:$A,0),0)),IFERROR(INDEX(База!$F:$F,MATCH(KE34&amp;KF34&amp;KI$12,База!$M:$M,0)),"-" ))</f>
        <v>0</v>
      </c>
      <c r="KM34" s="38">
        <v>0</v>
      </c>
      <c r="KN34" s="38">
        <f t="shared" si="91"/>
        <v>0</v>
      </c>
      <c r="KO34" s="38">
        <v>0</v>
      </c>
      <c r="KP34" s="52">
        <f t="shared" si="92"/>
        <v>0</v>
      </c>
      <c r="KQ34" s="10"/>
      <c r="KR34" s="31" t="s">
        <v>137</v>
      </c>
      <c r="KS34" s="48">
        <v>46284</v>
      </c>
      <c r="KT34" s="38" t="str">
        <f t="shared" si="93"/>
        <v>СБ</v>
      </c>
      <c r="KU34" s="38">
        <f>IFERROR(INDEX(База!$B:$B,MATCH(KR34&amp;KS34&amp;KV$12,INDEX(База!$A:$A,0),0)),IFERROR(INDEX(База!$B:$B,MATCH(KR34&amp;KS34&amp;KV$12,База!$M:$M,0)),"-" ))</f>
        <v>37</v>
      </c>
      <c r="KV34" s="60">
        <f>IFERROR(INDEX(База!$L:$L,MATCH(KR34&amp;KS34&amp;KV$12,INDEX(База!$A:$A,0),0)),IFERROR(INDEX(База!$L:$L,MATCH(KR34&amp;KS34&amp;KV$12,База!$M:$M,0)),"-" ))</f>
        <v>37</v>
      </c>
      <c r="KW34" s="91" t="e">
        <f>IF(KK34="AN4-Y48/Y48",IF(OR(MONTH(KS34&gt;=10),MONTH(KS34)&lt;=3),(HLOOKUP($KS$10,#REF!,MATCH(KK34,#REF!,0)+1,0)/(80+VLOOKUP($KS$10,#REF!,MATCH(MONTH(KS34),#REF!,0)+4,0))),(HLOOKUP($KS$10,#REF!,MATCH(KK34,#REF!,0)+1,0)/(75+VLOOKUP($KS$10,#REF!,MATCH(MONTH(KS34),#REF!,0)+4,0)))),IF((KK34="AN6-Y42/Y42C"),IF(OR(MONTH(KS34&gt;=10),MONTH(KS34)&lt;=3),(HLOOKUP($KS$10,#REF!,MATCH(KK34,#REF!,0)+1,0)/(80+VLOOKUP($KS$10,#REF!,MATCH(MONTH(KS34),#REF!,0)+4,0))),(HLOOKUP($KS$10,#REF!,MATCH(KK34,#REF!,0)+1,0)/(75+VLOOKUP($KS$10,#REF!,MATCH(MONTH(KS34),#REF!,0)+4,0)))),IF((KK34="AT5-Y46/Y46C"),IF(OR(MONTH(KS34&gt;=10),MONTH(KS34)&lt;=3),(HLOOKUP($KS$10,#REF!,MATCH(KK34,#REF!,0)+1,0)/(80+VLOOKUP($KS$10,#REF!,MATCH(MONTH(KS34),#REF!,0)+4,0))),(HLOOKUP($KS$10,#REF!,MATCH(KK34,#REF!,0)+1,0)/(75+VLOOKUP($KS$10,#REF!,MATCH(MONTH(KS34),#REF!,0)+4,0)))),0)))</f>
        <v>#REF!</v>
      </c>
      <c r="KX34" s="38">
        <f>IFERROR(INDEX(База!$F:$F,MATCH(KR34&amp;KS34&amp;KV$12,INDEX(База!$A:$A,0),0)),IFERROR(INDEX(База!$F:$F,MATCH(KR34&amp;KS34&amp;KV$12,База!$M:$M,0)),"-" ))</f>
        <v>1</v>
      </c>
      <c r="KY34" s="38">
        <v>1</v>
      </c>
      <c r="KZ34" s="38">
        <f t="shared" si="94"/>
        <v>0</v>
      </c>
      <c r="LA34" s="38">
        <v>0</v>
      </c>
      <c r="LB34" s="52">
        <f t="shared" si="95"/>
        <v>2.7027027027027029E-2</v>
      </c>
      <c r="LC34" s="119"/>
      <c r="LD34" s="31" t="s">
        <v>142</v>
      </c>
      <c r="LE34" s="43">
        <v>46178</v>
      </c>
      <c r="LF34" s="44" t="str">
        <f t="shared" si="96"/>
        <v>ПТ</v>
      </c>
      <c r="LG34" s="44">
        <f>IFERROR(INDEX(База!$B:$B,MATCH(LD34&amp;LE34&amp;LJ$12,INDEX(База!$A:$A,0),0)),IFERROR(INDEX(База!$B:$B,MATCH(LD34&amp;LE34&amp;LJ$12,База!$M:$M,0)),"-" ))</f>
        <v>46</v>
      </c>
      <c r="LH34" s="33">
        <f t="shared" si="97"/>
        <v>23</v>
      </c>
      <c r="LI34" s="33">
        <f t="shared" si="98"/>
        <v>10</v>
      </c>
      <c r="LJ34" s="44">
        <f>IFERROR(INDEX(База!$L:$L,MATCH(LD34&amp;LE34&amp;LJ$12,INDEX(База!$A:$A,0),0)),IFERROR(INDEX(База!$L:$L,MATCH(LD34&amp;LE34&amp;LJ$12,База!$M:$M,0)),"-" ))</f>
        <v>45</v>
      </c>
      <c r="LK34" s="79" t="str">
        <f>IF(LG34&lt;=$D$7,IFERROR(VLOOKUP(LI34,#REF!,LH34+1,0),"-"),IF(LG34&lt;=$D$8,IFERROR(VLOOKUP(LI34,#REF!,LH34+1,0),"-"),IF(LG34&lt;=$D$9,IFERROR(VLOOKUP(LI34,#REF!,LH34+1,0),"-"),0)))</f>
        <v>-</v>
      </c>
      <c r="LL34" s="44">
        <f>IFERROR(INDEX(База!$F:$F,MATCH(LD34&amp;LE34&amp;LJ$12,INDEX(База!$A:$A,0),0)),IFERROR(INDEX(База!$F:$F,MATCH(LD34&amp;LE34&amp;LJ$12,База!$M:$M,0)),"-" ))</f>
        <v>24</v>
      </c>
      <c r="LM34" s="44">
        <v>21</v>
      </c>
      <c r="LN34" s="44">
        <f t="shared" si="99"/>
        <v>3</v>
      </c>
      <c r="LO34" s="44">
        <v>4</v>
      </c>
      <c r="LP34" s="62">
        <f t="shared" si="100"/>
        <v>0.53333333333333333</v>
      </c>
      <c r="LR34" s="31" t="s">
        <v>143</v>
      </c>
      <c r="LS34" s="43">
        <v>46178</v>
      </c>
      <c r="LT34" s="46" t="str">
        <f t="shared" si="101"/>
        <v>ПТ</v>
      </c>
      <c r="LU34" s="46">
        <f>IFERROR(INDEX(База!$B:$B,MATCH(LR34&amp;LS34&amp;LV$12,INDEX(База!$A:$A,0),0)),IFERROR(INDEX(База!$B:$B,MATCH(LR34&amp;LS34&amp;LV$12,База!$M:$M,0)),"-" ))</f>
        <v>46</v>
      </c>
      <c r="LV34" s="46">
        <f>IFERROR(INDEX(База!$L:$L,MATCH(LR34&amp;LS34&amp;LV$12,INDEX(База!$A:$A,0),0)),IFERROR(INDEX(База!$L:$L,MATCH(LR34&amp;LS34&amp;LV$12,База!$M:$M,0)),"-" ))</f>
        <v>45</v>
      </c>
      <c r="LW34" s="46" t="str">
        <f>IF(LU34&lt;=$D$7,IFERROR(VLOOKUP(LI34,#REF!,LH34+1,0),"-"),IF(LU34&lt;=$D$8,IFERROR(VLOOKUP(LI34,#REF!,LH34+1,0),"-"),IF(LU34&lt;=$D$9,IFERROR(VLOOKUP(LI34,#REF!,LH34+1,0),"-"),0)))</f>
        <v>-</v>
      </c>
      <c r="LX34" s="46">
        <f>IFERROR(INDEX(База!$F:$F,MATCH(LR34&amp;LS34&amp;LV$12,INDEX(База!$A:$A,0),0)),IFERROR(INDEX(База!$F:$F,MATCH(LR34&amp;LS34&amp;LV$12,База!$M:$M,0)),"-" ))</f>
        <v>8</v>
      </c>
      <c r="LY34" s="46">
        <v>7</v>
      </c>
      <c r="LZ34" s="46">
        <f t="shared" si="102"/>
        <v>1</v>
      </c>
      <c r="MA34" s="46">
        <v>0</v>
      </c>
      <c r="MB34" s="62">
        <f t="shared" si="103"/>
        <v>0.17777777777777778</v>
      </c>
      <c r="MD34" s="11"/>
      <c r="MY34" s="6"/>
      <c r="MZ34" s="6"/>
      <c r="NA34" s="7"/>
      <c r="NB34" s="7"/>
      <c r="NC34" s="7"/>
      <c r="ND34" s="7"/>
      <c r="NE34" s="7"/>
      <c r="NF34" s="7"/>
      <c r="NG34" s="7"/>
      <c r="NH34" s="7"/>
      <c r="NI34" s="7"/>
      <c r="NJ34" s="7"/>
      <c r="NK34" s="7"/>
      <c r="NL34" s="7"/>
      <c r="NM34" s="7"/>
      <c r="NN34" s="7"/>
      <c r="NO34" s="7"/>
      <c r="NP34" s="7"/>
      <c r="NQ34" s="7"/>
      <c r="NR34" s="7"/>
      <c r="NS34" s="7"/>
      <c r="NT34" s="7"/>
      <c r="NU34" s="11"/>
      <c r="NV34" s="31" t="s">
        <v>124</v>
      </c>
      <c r="NW34" s="37">
        <v>46288</v>
      </c>
      <c r="NX34" s="38" t="str">
        <f t="shared" si="113"/>
        <v>СР</v>
      </c>
      <c r="NY34" s="38">
        <f>IFERROR(INDEX(База!$B:$B,MATCH(NV34&amp;NW34&amp;NZ$12,INDEX(База!$A:$A,0),0)),IFERROR(INDEX(База!$B:$B,MATCH(NV34&amp;NW34&amp;NZ$12,База!$M:$M,0)),"-" ))</f>
        <v>35</v>
      </c>
      <c r="NZ34" s="41">
        <f>IFERROR(INDEX(База!$L:$L,MATCH(NV34&amp;NW34&amp;NZ$12,INDEX(База!$A:$A,0),0)),IFERROR(INDEX(База!$L:$L,MATCH(NV34&amp;NW34&amp;NZ$12,База!$M:$M,0)),"-" ))</f>
        <v>35</v>
      </c>
      <c r="OA34" s="38">
        <f>IFERROR(IF(OB34="AN4-Y48/Y48",IF(OR(MONTH(NW34&gt;=10),MONTH(NW34)&lt;=3),(HLOOKUP($NW$10,#REF!,MATCH(OB34,#REF!,0)+1,0)/(80+VLOOKUP($NW$10,#REF!,MATCH(MONTH(NW34),#REF!,0)+4,0))),(HLOOKUP($NW$10,#REF!,MATCH(OB34,#REF!,0)+1,0)/(75+VLOOKUP($NW$10,#REF!,MATCH(MONTH(NW34),#REF!,0)+4,0)))),IF((OB34="AN6-Y42/Y42C"),IF(OR(MONTH(NW34&gt;=10),MONTH(NW34)&lt;=3),(HLOOKUP($NW$10,#REF!,MATCH(OB34,#REF!,0)+1,0)/(80+VLOOKUP($NW$10,#REF!,MATCH(MONTH(NW34),#REF!,0)+4,0))),(HLOOKUP($NW$10,#REF!,MATCH(OB34,#REF!,0)+1,0)/(75+VLOOKUP($NW$10,#REF!,MATCH(MONTH(NW34),#REF!,0)+4,0)))),IF((OB34="AT5-Y46/Y46C"),IF(OR(MONTH(NW34&gt;=10),MONTH(NW34)&lt;=3),(HLOOKUP($NW$10,#REF!,MATCH(OB34,#REF!,0)+1,0)/(80+VLOOKUP($NW$10,#REF!,MATCH(MONTH(NW34),#REF!,0)+4,0))),(HLOOKUP($NW$10,#REF!,MATCH(OB34,#REF!,0)+1,0)/(75+VLOOKUP($NW$10,#REF!,MATCH(MONTH(NW34),#REF!,0)+4,0)))),0))),NY34)</f>
        <v>35</v>
      </c>
      <c r="OB34" s="85" t="str">
        <f>IFERROR(INDEX(База!$K:$K,MATCH(NV34&amp;NW34&amp;NZ$12,INDEX(База!$A:$A,0),0)),IFERROR(INDEX(База!$K:$K,MATCH(NV34&amp;NW34&amp;NZ$12,База!$M:$M,0)),"-" ))</f>
        <v>AT5-Y46/Y46C</v>
      </c>
      <c r="OC34" s="38">
        <f>IFERROR(INDEX(База!$F:$F,MATCH(NV34&amp;NW34&amp;NZ$12,INDEX(База!$A:$A,0),0)),IFERROR(INDEX(База!$F:$F,MATCH(NV34&amp;NW34&amp;NZ$12,База!$M:$M,0)),"-" ))</f>
        <v>7</v>
      </c>
      <c r="OD34" s="38">
        <v>7</v>
      </c>
      <c r="OE34" s="38">
        <f t="shared" si="114"/>
        <v>0</v>
      </c>
      <c r="OF34" s="38">
        <v>0</v>
      </c>
      <c r="OG34" s="52">
        <f t="shared" si="115"/>
        <v>0.2</v>
      </c>
      <c r="OH34" s="11"/>
      <c r="OI34" s="31" t="s">
        <v>125</v>
      </c>
      <c r="OJ34" s="37">
        <f t="shared" si="116"/>
        <v>46288</v>
      </c>
      <c r="OK34" s="38" t="str">
        <f t="shared" si="117"/>
        <v>СР</v>
      </c>
      <c r="OL34" s="38">
        <f>IFERROR(INDEX(База!$B:$B,MATCH(OI34&amp;OJ34&amp;OM$12,INDEX(База!$A:$A,0),0)),IFERROR(INDEX(База!$B:$B,MATCH(OI34&amp;OJ34&amp;OM$12,База!$M:$M,0)),"-" ))</f>
        <v>35</v>
      </c>
      <c r="OM34" s="41">
        <f>IFERROR(INDEX(База!$L:$L,MATCH(OI34&amp;OJ34&amp;OM$12,INDEX(База!$A:$A,0),0)),IFERROR(INDEX(База!$L:$L,MATCH(OI34&amp;OJ34&amp;OM$12,База!$M:$M,0)),"-" ))</f>
        <v>35</v>
      </c>
      <c r="ON34" s="38">
        <f>IFERROR(IF(OB34="AN4-Y48/Y48",IF(OR(MONTH(OJ34&gt;=10),MONTH(OJ34)&lt;=3),(HLOOKUP($OJ$10,#REF!,MATCH(OB34,#REF!,0)+1,0)/(80+VLOOKUP($OJ$10,#REF!,MATCH(MONTH(OJ34),#REF!,0)+4,0))),(HLOOKUP($OJ$10,#REF!,MATCH(OB34,#REF!,0)+1,0)/(75+VLOOKUP($OJ$10,#REF!,MATCH(MONTH(OJ34),#REF!,0)+4,0)))),IF((OB34="AN6-Y42/Y42C"),IF(OR(MONTH(OJ34&gt;=10),MONTH(OJ34)&lt;=3),(HLOOKUP($OJ$10,#REF!,MATCH(OB34,#REF!,0)+1,0)/(80+VLOOKUP($OJ$10,#REF!,MATCH(MONTH(OJ34),#REF!,0)+4,0))),(HLOOKUP($OJ$10,#REF!,MATCH(OB34,#REF!,0)+1,0)/(75+VLOOKUP($OJ$10,#REF!,MATCH(MONTH(OJ34),#REF!,0)+4,0)))),IF((OB34="AT5-Y46/Y46C"),IF(OR(MONTH(OJ34&gt;=10),MONTH(OJ34)&lt;=3),(HLOOKUP($OJ$10,#REF!,MATCH(OB34,#REF!,0)+1,0)/(80+VLOOKUP($OJ$10,#REF!,MATCH(MONTH(OJ34),#REF!,0)+4,0))),(HLOOKUP($OJ$10,#REF!,MATCH(OB34,#REF!,0)+1,0)/(75+VLOOKUP($OJ$10,#REF!,MATCH(MONTH(OJ34),#REF!,0)+4,0)))),0))),OL34)</f>
        <v>35</v>
      </c>
      <c r="OO34" s="38">
        <f>IFERROR(INDEX(База!$F:$F,MATCH(OI34&amp;OJ34&amp;OM$12,INDEX(База!$A:$A,0),0)),IFERROR(INDEX(База!$F:$F,MATCH(OI34&amp;OJ34&amp;OM$12,База!$M:$M,0)),"-" ))</f>
        <v>0</v>
      </c>
      <c r="OP34" s="38">
        <v>0</v>
      </c>
      <c r="OQ34" s="38">
        <f t="shared" si="118"/>
        <v>0</v>
      </c>
      <c r="OR34" s="38">
        <v>0</v>
      </c>
      <c r="OS34" s="52">
        <f t="shared" si="119"/>
        <v>0</v>
      </c>
      <c r="OU34" s="31" t="s">
        <v>309</v>
      </c>
      <c r="OV34" s="7"/>
      <c r="OW34" s="7"/>
      <c r="OX34" s="7"/>
      <c r="OY34" s="7"/>
      <c r="OZ34" s="7"/>
      <c r="PA34" s="7"/>
      <c r="PB34" s="7"/>
      <c r="PC34" s="7"/>
      <c r="PD34" s="7"/>
      <c r="PE34" s="7"/>
      <c r="PF34" s="31" t="s">
        <v>312</v>
      </c>
      <c r="PG34" s="7"/>
      <c r="PH34" s="7"/>
      <c r="PI34" s="7"/>
      <c r="PJ34" s="7"/>
      <c r="PK34" s="7"/>
      <c r="PL34" s="7"/>
      <c r="PM34" s="7"/>
      <c r="PN34" s="7"/>
      <c r="PO34" s="7"/>
      <c r="PQ34" s="31" t="s">
        <v>329</v>
      </c>
      <c r="PR34" s="43">
        <v>46282</v>
      </c>
      <c r="PS34" s="46" t="str">
        <f t="shared" si="120"/>
        <v>ЧТ</v>
      </c>
      <c r="PT34" s="46">
        <f>IFERROR(INDEX(База!$B:$B,MATCH(PQ34&amp;PR34&amp;PU$12,INDEX(База!$A:$A,0),0)),IFERROR(INDEX(База!$B:$B,MATCH(PQ34&amp;PR34&amp;PU$12,База!$M:$M,0)),"-" ))</f>
        <v>40</v>
      </c>
      <c r="PU34" s="46">
        <f>IFERROR(INDEX(База!$L:$L,MATCH(PQ34&amp;PR34&amp;PU$12,INDEX(База!$A:$A,0),0)),IFERROR(INDEX(База!$L:$L,MATCH(PQ34&amp;PR34&amp;PU$12,База!$M:$M,0)),"-" ))</f>
        <v>40</v>
      </c>
      <c r="PV34" s="46">
        <f>IFERROR(INDEX(База!$F:$F,MATCH(PQ34&amp;PR34&amp;PU$12,INDEX(База!$A:$A,0),0)),IFERROR(INDEX(База!$F:$F,MATCH(PQ34&amp;PR34&amp;OY$12,База!$M:$M,0)),"-" ))</f>
        <v>0</v>
      </c>
      <c r="PW34" s="46">
        <v>0</v>
      </c>
      <c r="PX34" s="46">
        <f t="shared" si="121"/>
        <v>0</v>
      </c>
      <c r="PY34" s="46">
        <v>0</v>
      </c>
      <c r="PZ34" s="62">
        <f t="shared" si="122"/>
        <v>0</v>
      </c>
      <c r="QA34" s="11"/>
      <c r="QB34" s="31" t="s">
        <v>332</v>
      </c>
      <c r="QC34" s="43">
        <v>46283</v>
      </c>
      <c r="QD34" s="46" t="str">
        <f t="shared" si="123"/>
        <v>ПТ</v>
      </c>
      <c r="QE34" s="46">
        <f>IFERROR(INDEX(База!$B:$B,MATCH(QB34&amp;QC34&amp;QF$12,INDEX(База!$A:$A,0),0)),IFERROR(INDEX(База!$B:$B,MATCH(QB34&amp;QC34&amp;QF$12,База!$M:$M,0)),"-" ))</f>
        <v>43</v>
      </c>
      <c r="QF34" s="46">
        <f>IFERROR(INDEX(База!$L:$L,MATCH(QB34&amp;QC34&amp;QF$12,INDEX(База!$A:$A,0),0)),IFERROR(INDEX(База!$L:$L,MATCH(QB34&amp;QC34&amp;QF$12,База!$M:$M,0)),"-" ))</f>
        <v>43</v>
      </c>
      <c r="QG34" s="46">
        <f>IFERROR(INDEX(База!$F:$F,MATCH(QB34&amp;QC34&amp;QF$12,INDEX(База!$A:$A,0),0)),IFERROR(INDEX(База!$F:$F,MATCH(QB34&amp;QC34&amp;PJ$12,База!$M:$M,0)),"-" ))</f>
        <v>10</v>
      </c>
      <c r="QH34" s="46">
        <v>10</v>
      </c>
      <c r="QI34" s="46">
        <f t="shared" si="124"/>
        <v>0</v>
      </c>
      <c r="QJ34" s="46">
        <v>8</v>
      </c>
      <c r="QK34" s="62">
        <f t="shared" si="125"/>
        <v>0.23255813953488372</v>
      </c>
      <c r="QL34" s="10"/>
    </row>
    <row r="35" spans="1:454" ht="12.75" customHeight="1" x14ac:dyDescent="0.25">
      <c r="A35" s="31" t="s">
        <v>78</v>
      </c>
      <c r="B35" s="85" t="s">
        <v>80</v>
      </c>
      <c r="C35" s="48">
        <v>46210</v>
      </c>
      <c r="D35" s="60" t="str">
        <f t="shared" si="0"/>
        <v>ВТ</v>
      </c>
      <c r="E35" s="60">
        <f>IFERROR(INDEX(База!$B:$B,MATCH(B35&amp;C35&amp;$F$12,INDEX(База!$A:$A,0),0)),IFERROR(INDEX(База!$B:$B,MATCH(B35&amp;C35&amp;$F$12,База!$M:$M,0)),"-" ))</f>
        <v>46</v>
      </c>
      <c r="F35" s="60">
        <f>IFERROR(INDEX(База!$L:$L,MATCH(B35&amp;C35&amp;$F$12,INDEX(База!$A:$A,0),0)),IFERROR(INDEX(База!$L:$L,MATCH(B35&amp;C35&amp;$F$12,База!$M:$M,0)),"-" ))</f>
        <v>44</v>
      </c>
      <c r="G35" s="50">
        <f t="shared" si="1"/>
        <v>42</v>
      </c>
      <c r="H35" s="50">
        <f t="shared" si="2"/>
        <v>43</v>
      </c>
      <c r="I35" s="11">
        <f t="shared" si="3"/>
        <v>28</v>
      </c>
      <c r="J35" s="60" t="str">
        <f>IF(E35&lt;=$D$7,IFERROR(VLOOKUP(G35,#REF!,I35+1,0),"-"),IF(E35&lt;=$D$8,IFERROR(VLOOKUP(G35,#REF!,I35+1,0),"-"),IF(E35&lt;=$D$9,IFERROR(VLOOKUP(G35,#REF!,I35+1,0),"-"))))</f>
        <v>-</v>
      </c>
      <c r="K35" s="60">
        <f>IFERROR(INDEX(База!$F:$F,MATCH(B35&amp;C35&amp;$F$12,INDEX(База!$A:$A,0),0)),IFERROR(INDEX(База!$F:$F,MATCH(B35&amp;C35&amp;$F$12,База!$M:$M,0)),"-" ))</f>
        <v>14</v>
      </c>
      <c r="L35" s="38">
        <v>14</v>
      </c>
      <c r="M35" s="60">
        <f t="shared" si="4"/>
        <v>0</v>
      </c>
      <c r="N35" s="38">
        <v>2</v>
      </c>
      <c r="O35" s="52">
        <f t="shared" si="5"/>
        <v>0.31818181818181818</v>
      </c>
      <c r="P35" s="100"/>
      <c r="Q35" s="103" t="s">
        <v>81</v>
      </c>
      <c r="R35" s="48">
        <f t="shared" si="6"/>
        <v>46211</v>
      </c>
      <c r="S35" s="61" t="str">
        <f t="shared" si="7"/>
        <v>СР</v>
      </c>
      <c r="T35" s="61">
        <f>IFERROR(INDEX(База!$B:$B,MATCH(Q35&amp;R35&amp;$U$12,INDEX(База!$A:$A,0),0)),IFERROR(INDEX(База!$B:$B,MATCH(Q35&amp;R35&amp;$U$12,База!$M:$M,0)),"-" ))</f>
        <v>46</v>
      </c>
      <c r="U35" s="60">
        <f>IFERROR(INDEX(База!$L:$L,MATCH(Q35&amp;R35&amp;$U$12,INDEX(База!$A:$A,0),0)),IFERROR(INDEX(База!$L:$L,MATCH(Q35&amp;R35&amp;$U$12,База!$M:$M,0)),"-" ))</f>
        <v>44</v>
      </c>
      <c r="V35" s="61" t="str">
        <f>IF(E35&lt;=$D$7,IFERROR(VLOOKUP(H35,#REF!,I35+1,0),"-"),IF(E35&lt;=$D$8,IFERROR(VLOOKUP(H35,#REF!,I35+1,0),"-"),IF(E35&lt;=$D$9,IFERROR(VLOOKUP(H35,#REF!,I35+1,0),"-"),0)))</f>
        <v>-</v>
      </c>
      <c r="W35" s="61">
        <f>IFERROR(INDEX(База!$F:$F,MATCH(Q35&amp;R35&amp;$U$12,INDEX(База!$A:$A,0),0)),IFERROR(INDEX(База!$F:$F,MATCH(Q35&amp;R35&amp;$U$12,База!$M:$M,0)),"-" ))</f>
        <v>5</v>
      </c>
      <c r="X35" s="38">
        <v>5</v>
      </c>
      <c r="Y35" s="38">
        <f t="shared" si="8"/>
        <v>0</v>
      </c>
      <c r="Z35" s="38">
        <v>0</v>
      </c>
      <c r="AA35" s="52">
        <f t="shared" si="9"/>
        <v>0.11363636363636363</v>
      </c>
      <c r="AB35" s="119"/>
      <c r="AC35" s="64" t="s">
        <v>82</v>
      </c>
      <c r="AD35" s="48">
        <v>46215</v>
      </c>
      <c r="AE35" s="38" t="str">
        <f t="shared" si="10"/>
        <v>ВС</v>
      </c>
      <c r="AF35" s="38">
        <f>IFERROR(INDEX(База!$B:$B,MATCH(AC35&amp;AD35&amp;AG$12,INDEX(База!$A:$A,0),0)),IFERROR(INDEX(База!$B:$B,MATCH(AC35&amp;AD35&amp;AG$12,База!$M:$M,0)),"-" ))</f>
        <v>120</v>
      </c>
      <c r="AG35" s="46">
        <f>IFERROR(INDEX(База!$L:$L,MATCH(AC35&amp;AD35&amp;AG$12,INDEX(База!$A:$A,0),0)),IFERROR(INDEX(База!$L:$L,MATCH(AC35&amp;AD35&amp;AG$12,База!$M:$M,0)),"-" ))</f>
        <v>119</v>
      </c>
      <c r="AH35" s="38">
        <f>IFERROR(INDEX(База!$F:$F,MATCH(AC35&amp;AD35&amp;AG$12,INDEX(База!$A:$A,0),0)),IFERROR(INDEX(База!$F:$F,MATCH(AC35&amp;AD35&amp;AG$12,База!$M:$M,0)),"-" ))</f>
        <v>24</v>
      </c>
      <c r="AI35" s="38">
        <v>24</v>
      </c>
      <c r="AJ35" s="38">
        <f t="shared" si="11"/>
        <v>0</v>
      </c>
      <c r="AK35" s="38">
        <v>1</v>
      </c>
      <c r="AL35" s="52">
        <f t="shared" si="12"/>
        <v>0.20168067226890757</v>
      </c>
      <c r="AN35" s="64" t="s">
        <v>83</v>
      </c>
      <c r="AO35" s="42">
        <f t="shared" si="13"/>
        <v>46216</v>
      </c>
      <c r="AP35" s="41" t="str">
        <f t="shared" si="14"/>
        <v>ПН</v>
      </c>
      <c r="AQ35" s="41">
        <f>IFERROR(INDEX(База!$B:$B,MATCH(AN35&amp;AO35&amp;AR$12,INDEX(База!$A:$A,0),0)),IFERROR(INDEX(База!$B:$B,MATCH(AN35&amp;AO35&amp;AR$12,База!$M:$M,0)),"-" ))</f>
        <v>120</v>
      </c>
      <c r="AR35" s="47">
        <f>IFERROR(INDEX(База!$L:$L,MATCH(AN35&amp;AO35&amp;AR$12,INDEX(База!$A:$A,0),0)),IFERROR(INDEX(База!$L:$L,MATCH(AN35&amp;AO35&amp;AR$12,База!$M:$M,0)),"-" ))</f>
        <v>119</v>
      </c>
      <c r="AS35" s="41">
        <f>IFERROR(INDEX(База!$F:$F,MATCH(AN35&amp;AO35&amp;AR$12,INDEX(База!$A:$A,0),0)),IFERROR(INDEX(База!$F:$F,MATCH(AN35&amp;AO35&amp;AR$12,База!$M:$M,0)),"-" ))</f>
        <v>8</v>
      </c>
      <c r="AT35" s="41">
        <v>8</v>
      </c>
      <c r="AU35" s="41">
        <f t="shared" si="15"/>
        <v>0</v>
      </c>
      <c r="AV35" s="41">
        <v>0</v>
      </c>
      <c r="AW35" s="51">
        <f t="shared" si="16"/>
        <v>6.7226890756302518E-2</v>
      </c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74"/>
      <c r="BU35" s="31" t="s">
        <v>92</v>
      </c>
      <c r="BV35" s="42">
        <v>46201</v>
      </c>
      <c r="BW35" s="59" t="str">
        <f t="shared" si="23"/>
        <v>ВС</v>
      </c>
      <c r="BX35" s="59">
        <f>IFERROR(INDEX(База!$B:$B,MATCH(BU35&amp;BV35&amp;BY$12,INDEX(База!$A:$A,0),0)),IFERROR(INDEX(База!$B:$B,MATCH(BU35&amp;BV35&amp;BY$12,База!$M:$M,0)),"-" ))</f>
        <v>70</v>
      </c>
      <c r="BY35" s="59">
        <f>IFERROR(INDEX(База!$L:$L,MATCH(BU35&amp;BV35&amp;BY$12,INDEX(База!$A:$A,0),0)),IFERROR(INDEX(База!$L:$L,MATCH(BU35&amp;BV35&amp;BY$12,База!$M:$M,0)),"-" ))</f>
        <v>70</v>
      </c>
      <c r="BZ35" s="59" t="str">
        <f>IF(BX35&lt;=$D$7,IFERROR(VLOOKUP(CA35,#REF!,CB35+1,0),"-"),IF(BX35&lt;=$D$8,IFERROR(VLOOKUP(CA35,#REF!,CB35+1,0),"-"),IF(BX35&lt;=$D$9,IFERROR(VLOOKUP(CA35,#REF!,CB35+1,0),"-"),0)))</f>
        <v>-</v>
      </c>
      <c r="CA35" s="59">
        <f t="shared" si="24"/>
        <v>33</v>
      </c>
      <c r="CB35" s="59">
        <f t="shared" si="25"/>
        <v>26</v>
      </c>
      <c r="CC35" s="59">
        <f>IFERROR(INDEX(База!$F:$F,MATCH(BU35&amp;BV35&amp;BY$12,INDEX(База!$A:$A,0),0)),IFERROR(INDEX(База!$F:$F,MATCH(BU35&amp;BV35&amp;BY$12,База!$M:$M,0)),"-" ))</f>
        <v>5</v>
      </c>
      <c r="CD35" s="41">
        <v>6</v>
      </c>
      <c r="CE35" s="59">
        <f t="shared" si="26"/>
        <v>-1</v>
      </c>
      <c r="CF35" s="41">
        <v>2</v>
      </c>
      <c r="CG35" s="51">
        <f t="shared" si="27"/>
        <v>7.1428571428571425E-2</v>
      </c>
      <c r="CI35" s="31" t="s">
        <v>93</v>
      </c>
      <c r="CJ35" s="42">
        <f t="shared" si="28"/>
        <v>46201</v>
      </c>
      <c r="CK35" s="41" t="str">
        <f t="shared" si="29"/>
        <v>ВС</v>
      </c>
      <c r="CL35" s="41">
        <f>IFERROR(INDEX(База!$B:$B,MATCH(CI35&amp;CJ35&amp;CM$12,INDEX(База!$A:$A,0),0)),IFERROR(INDEX(База!$B:$B,MATCH(CI35&amp;CJ35&amp;CM$12,База!$M:$M,0)),"-" ))</f>
        <v>70</v>
      </c>
      <c r="CM35" s="47">
        <f>IFERROR(INDEX(База!$L:$L,MATCH(CI35&amp;CJ35&amp;CM$12,INDEX(База!$A:$A,0),0)),IFERROR(INDEX(База!$L:$L,MATCH(CI35&amp;CJ35&amp;CM$12,База!$M:$M,0)),"-" ))</f>
        <v>70</v>
      </c>
      <c r="CN35" s="47" t="str">
        <f>IF(BX35&lt;=$D$7,IFERROR(VLOOKUP(CA35,#REF!,CB35+1,0),"-"),IF(BX35&lt;=$D$8,IFERROR(VLOOKUP(CA35,#REF!,CB35+1,0),"-"),IF(BX35&lt;=$D$9,IFERROR(VLOOKUP(CA35,#REF!,CB35+1,0),"-"),0)))</f>
        <v>-</v>
      </c>
      <c r="CO35" s="41">
        <f>IFERROR(INDEX(База!$F:$F,MATCH(CI35&amp;CJ35&amp;CM$12,INDEX(База!$A:$A,0),0)),IFERROR(INDEX(База!$F:$F,MATCH(CI35&amp;CJ35&amp;CM$12,База!$M:$M,0)),"-" ))</f>
        <v>25</v>
      </c>
      <c r="CP35" s="41">
        <v>25</v>
      </c>
      <c r="CQ35" s="41">
        <f t="shared" si="30"/>
        <v>0</v>
      </c>
      <c r="CR35" s="41">
        <v>2</v>
      </c>
      <c r="CS35" s="51">
        <f t="shared" si="31"/>
        <v>0.35714285714285715</v>
      </c>
      <c r="CT35" s="7"/>
      <c r="CU35" s="31" t="s">
        <v>138</v>
      </c>
      <c r="CV35" s="42">
        <v>46201</v>
      </c>
      <c r="CW35" s="47" t="str">
        <f t="shared" si="32"/>
        <v>ВС</v>
      </c>
      <c r="CX35" s="47">
        <f>IFERROR(INDEX(База!$B:$B,MATCH(CU35&amp;CV35&amp;CY$12,INDEX(База!$A:$A,0),0)),IFERROR(INDEX(База!$B:$B,MATCH(CU35&amp;CV35&amp;CY$12,База!$M:$M,0)),"-" ))</f>
        <v>70</v>
      </c>
      <c r="CY35" s="47">
        <f>IFERROR(INDEX(База!$L:$L,MATCH(CU35&amp;CV35&amp;CY$12,INDEX(База!$A:$A,0),0)),IFERROR(INDEX(База!$L:$L,MATCH(CU35&amp;CV35&amp;CY$12,База!$M:$M,0)),"-" ))</f>
        <v>70</v>
      </c>
      <c r="CZ35" s="47">
        <f>IFERROR(INDEX(База!$F:$F,MATCH(CU35&amp;CV35&amp;CY$12,INDEX(База!$A:$A,0),0)),IFERROR(INDEX(База!$F:$F,MATCH(CU35&amp;CV35&amp;CY$12,База!$M:$M,0)),"-" ))</f>
        <v>13</v>
      </c>
      <c r="DA35" s="47">
        <v>12</v>
      </c>
      <c r="DB35" s="47">
        <f t="shared" si="33"/>
        <v>1</v>
      </c>
      <c r="DC35" s="47">
        <v>0</v>
      </c>
      <c r="DD35" s="51">
        <f t="shared" si="34"/>
        <v>0.18571428571428572</v>
      </c>
      <c r="DF35" s="31" t="s">
        <v>139</v>
      </c>
      <c r="DG35" s="42">
        <f t="shared" si="35"/>
        <v>46201</v>
      </c>
      <c r="DH35" s="47" t="str">
        <f t="shared" si="36"/>
        <v>ВС</v>
      </c>
      <c r="DI35" s="47">
        <f>IFERROR(INDEX(База!$B:$B,MATCH(DF35&amp;DG35&amp;DJ$12,INDEX(База!$A:$A,0),0)),IFERROR(INDEX(База!$B:$B,MATCH(DF35&amp;DG35&amp;DJ$12,База!$M:$M,0)),"-" ))</f>
        <v>70</v>
      </c>
      <c r="DJ35" s="46">
        <f>IFERROR(INDEX(База!$L:$L,MATCH(DF35&amp;DG35&amp;DJ$12,INDEX(База!$A:$A,0),0)),IFERROR(INDEX(База!$L:$L,MATCH(DF35&amp;DG35&amp;DJ$12,База!$M:$M,0)),"-" ))</f>
        <v>70</v>
      </c>
      <c r="DK35" s="47">
        <f>IFERROR(INDEX(База!$F:$F,MATCH(DF35&amp;DG35&amp;DJ$12,INDEX(База!$A:$A,0),0)),IFERROR(INDEX(База!$F:$F,MATCH(DF35&amp;DG35&amp;DJ$12,База!$M:$M,0)),"-" ))</f>
        <v>19</v>
      </c>
      <c r="DL35" s="47">
        <v>8</v>
      </c>
      <c r="DM35" s="47">
        <f t="shared" si="37"/>
        <v>11</v>
      </c>
      <c r="DN35" s="47">
        <v>0</v>
      </c>
      <c r="DO35" s="51">
        <f t="shared" si="38"/>
        <v>0.27142857142857141</v>
      </c>
      <c r="DP35" s="7"/>
      <c r="DQ35" s="31" t="s">
        <v>84</v>
      </c>
      <c r="DR35" s="45">
        <v>46194</v>
      </c>
      <c r="DS35" s="44" t="str">
        <f t="shared" si="39"/>
        <v>ВС</v>
      </c>
      <c r="DT35" s="44">
        <f>IFERROR(INDEX(База!$B:$B,MATCH(DQ35&amp;DR35&amp;DU$12,INDEX(База!$A:$A,0),0)),IFERROR(INDEX(База!$B:$B,MATCH(DQ35&amp;DR35&amp;DU$12,База!$M:$M,0)),"-" ))</f>
        <v>46</v>
      </c>
      <c r="DU35" s="46">
        <f>IFERROR(INDEX(База!$L:$L,MATCH(DQ35&amp;DR35&amp;DU$12,INDEX(База!$A:$A,0),0)),IFERROR(INDEX(База!$L:$L,MATCH(DQ35&amp;DR35&amp;DU$12,База!$M:$M,0)),"-" ))</f>
        <v>44</v>
      </c>
      <c r="DV35" s="44">
        <f>IFERROR(INDEX(База!$F:$F,MATCH(DQ35&amp;DR35&amp;DU$12,INDEX(База!$A:$A,0),0)),IFERROR(INDEX(База!$F:$F,MATCH(DQ35&amp;DR35&amp;DU$12,База!$M:$M,0)),"-" ))</f>
        <v>37</v>
      </c>
      <c r="DW35" s="44">
        <v>36</v>
      </c>
      <c r="DX35" s="44">
        <f t="shared" si="40"/>
        <v>1</v>
      </c>
      <c r="DY35" s="44">
        <v>0</v>
      </c>
      <c r="DZ35" s="62">
        <f t="shared" si="41"/>
        <v>0.84090909090909094</v>
      </c>
      <c r="EA35" s="7"/>
      <c r="EB35" s="31" t="s">
        <v>85</v>
      </c>
      <c r="EC35" s="45">
        <f t="shared" si="42"/>
        <v>46194</v>
      </c>
      <c r="ED35" s="44" t="str">
        <f t="shared" si="43"/>
        <v>ВС</v>
      </c>
      <c r="EE35" s="44">
        <f>IFERROR(INDEX(База!$B:$B,MATCH(EB35&amp;EC35&amp;EF$12,INDEX(База!$A:$A,0),0)),IFERROR(INDEX(База!$B:$B,MATCH(EB35&amp;EC35&amp;EF$12,База!$M:$M,0)),"-" ))</f>
        <v>46</v>
      </c>
      <c r="EF35" s="46">
        <f>IFERROR(INDEX(База!$L:$L,MATCH(EB35&amp;EC35&amp;EF$12,INDEX(База!$A:$A,0),0)),IFERROR(INDEX(База!$L:$L,MATCH(EB35&amp;EC35&amp;EF$12,База!$M:$M,0)),"-" ))</f>
        <v>44</v>
      </c>
      <c r="EG35" s="44">
        <f>IFERROR(INDEX(База!$F:$F,MATCH(EB35&amp;EC35&amp;EF$12,INDEX(База!$A:$A,0),0)),IFERROR(INDEX(База!$F:$F,MATCH(EB35&amp;EC35&amp;EF$12,База!$M:$M,0)),"-" ))</f>
        <v>21</v>
      </c>
      <c r="EH35" s="44">
        <v>21</v>
      </c>
      <c r="EI35" s="44">
        <f t="shared" si="44"/>
        <v>0</v>
      </c>
      <c r="EJ35" s="44">
        <v>0</v>
      </c>
      <c r="EK35" s="62">
        <f t="shared" si="45"/>
        <v>0.47727272727272729</v>
      </c>
      <c r="EL35" s="119"/>
      <c r="EM35" s="85" t="s">
        <v>88</v>
      </c>
      <c r="EN35" s="48">
        <v>46190</v>
      </c>
      <c r="EO35" s="105" t="str">
        <f t="shared" si="46"/>
        <v>СР</v>
      </c>
      <c r="EP35" s="105">
        <f>IFERROR(INDEX(База!$B:$B,MATCH(EM35&amp;EN35&amp;ET$14,INDEX(База!$A:$A,0),0)),IFERROR(INDEX(База!$B:$B,MATCH(EM35&amp;EN35&amp;ET$13,База!$M:$M,0)),"-" ))</f>
        <v>117</v>
      </c>
      <c r="EQ35" s="106" t="str">
        <f>IF(EP35&lt;=$D$7,IFERROR(VLOOKUP(ES35,#REF!,ER35+1,0),"-"),IF(EP35&lt;=$D$8,IFERROR(VLOOKUP(ES35,#REF!,ER35+1,0),"-"),IF(EP35&lt;=$D$9,IFERROR(VLOOKUP(ES35,#REF!,ER35+1,0),"-"),0)))</f>
        <v>-</v>
      </c>
      <c r="ER35" s="107">
        <f t="shared" si="47"/>
        <v>25</v>
      </c>
      <c r="ES35" s="107">
        <f t="shared" si="48"/>
        <v>22</v>
      </c>
      <c r="ET35" s="60">
        <f>IFERROR(INDEX(База!$L:$L,MATCH(EM35&amp;EN35&amp;ET$14,INDEX(База!$A:$A,0),0)),IFERROR(INDEX(База!$L:$L,MATCH(EM35&amp;EN35&amp;ET$13,База!$M:$M,0)),"-" ))</f>
        <v>110</v>
      </c>
      <c r="EU35" s="60">
        <f>IFERROR(INDEX(База!$L:$L,MATCH(FB35&amp;FC35&amp;EU$14,INDEX(База!$A:$A,0),0)),IFERROR(INDEX(База!$L:$L,MATCH(FB35&amp;FC35&amp;EU$13,База!$M:$M,0)),"-" ))</f>
        <v>113</v>
      </c>
      <c r="EV35" s="105">
        <f>IFERROR(INDEX(База!$F:$F,MATCH(EM35&amp;EN35&amp;ET$14,INDEX(База!$A:$A,0),0)),IFERROR(INDEX(База!$F:$F,MATCH(EM35&amp;EN35&amp;ET$13,База!$M:$M,0)),"-" ))</f>
        <v>33</v>
      </c>
      <c r="EW35" s="105">
        <v>31</v>
      </c>
      <c r="EX35" s="105">
        <f t="shared" si="49"/>
        <v>2</v>
      </c>
      <c r="EY35" s="105">
        <v>6</v>
      </c>
      <c r="EZ35" s="83">
        <f t="shared" si="50"/>
        <v>0.3</v>
      </c>
      <c r="FB35" s="85" t="s">
        <v>89</v>
      </c>
      <c r="FC35" s="48">
        <v>46190</v>
      </c>
      <c r="FD35" s="105" t="str">
        <f t="shared" si="51"/>
        <v>СР</v>
      </c>
      <c r="FE35" s="105">
        <f>IFERROR(INDEX(База!$B:$B,MATCH(FB35&amp;FC35&amp;EU$14,INDEX(База!$A:$A,0),0)),IFERROR(INDEX(База!$B:$B,MATCH(FB35&amp;FC35&amp;EU$13,База!$M:$M,0)),"-" ))</f>
        <v>117</v>
      </c>
      <c r="FF35" s="106"/>
      <c r="FG35" s="105">
        <f>IFERROR(INDEX(База!$F:$F,MATCH(FB35&amp;FC35&amp;EU$14,INDEX(База!$A:$A,0),0)),IFERROR(INDEX(База!$F:$F,MATCH(FB35&amp;FC35&amp;EU$13,База!$M:$M,0)),"-" ))</f>
        <v>15</v>
      </c>
      <c r="FH35" s="105">
        <v>12</v>
      </c>
      <c r="FI35" s="105">
        <f t="shared" si="52"/>
        <v>3</v>
      </c>
      <c r="FJ35" s="105">
        <v>2</v>
      </c>
      <c r="FK35" s="83">
        <f t="shared" si="53"/>
        <v>0.13274336283185842</v>
      </c>
      <c r="FL35" s="7"/>
      <c r="FM35" s="31" t="s">
        <v>140</v>
      </c>
      <c r="FN35" s="48">
        <v>46288</v>
      </c>
      <c r="FO35" s="108" t="str">
        <f t="shared" si="54"/>
        <v>СР</v>
      </c>
      <c r="FP35" s="105">
        <f>IFERROR(INDEX(База!$B:$B,MATCH(FM47&amp;FN35&amp;FQ$12,INDEX(База!$A:$A,0),0)),IFERROR(INDEX(База!$B:$B,MATCH(FM47&amp;FN35&amp;FQ$12,База!$M:$M,0)),"-" ))</f>
        <v>68</v>
      </c>
      <c r="FQ35" s="60">
        <f>IFERROR(INDEX(База!$L:$L,MATCH(FM47&amp;FN35&amp;FQ$12,INDEX(База!$A:$A,0),0)),IFERROR(INDEX(База!$L:$L,MATCH(FM47&amp;FN35&amp;FQ$12,База!$M:$M,0)),"-" ))</f>
        <v>67</v>
      </c>
      <c r="FR35" s="105">
        <f>IFERROR(INDEX(База!$F:$F,MATCH(FM47&amp;FN35&amp;FQ$12,INDEX(База!$A:$A,0),0)),IFERROR(INDEX(База!$F:$F,MATCH(FM47&amp;FN35&amp;FQ$12,База!$M:$M,0)),"-" ))</f>
        <v>0</v>
      </c>
      <c r="FS35" s="108">
        <v>0</v>
      </c>
      <c r="FT35" s="107">
        <f t="shared" si="55"/>
        <v>39</v>
      </c>
      <c r="FU35" s="107">
        <f t="shared" si="56"/>
        <v>120</v>
      </c>
      <c r="FV35" s="108">
        <f t="shared" si="57"/>
        <v>0</v>
      </c>
      <c r="FW35" s="108">
        <v>0</v>
      </c>
      <c r="FX35" s="109">
        <f t="shared" si="58"/>
        <v>0</v>
      </c>
      <c r="FY35" s="7"/>
      <c r="FZ35" s="31" t="s">
        <v>141</v>
      </c>
      <c r="GA35" s="48">
        <f t="shared" si="59"/>
        <v>46288</v>
      </c>
      <c r="GB35" s="108" t="str">
        <f t="shared" si="60"/>
        <v>СР</v>
      </c>
      <c r="GC35" s="105">
        <f>IFERROR(INDEX(База!$B:$B,MATCH(FZ35&amp;GA35&amp;GD$12,INDEX(База!$A:$A,0),0)),IFERROR(INDEX(База!$B:$B,MATCH(FZ35&amp;GA35&amp;GD$12,База!$M:$M,0)),"-" ))</f>
        <v>65</v>
      </c>
      <c r="GD35" s="60">
        <f>IFERROR(INDEX(База!$L:$L,MATCH(FZ35&amp;GA35&amp;GD$12,INDEX(База!$A:$A,0),0)),IFERROR(INDEX(База!$L:$L,MATCH(FZ35&amp;GA35&amp;GD$12,База!$M:$M,0)),"-" ))</f>
        <v>64</v>
      </c>
      <c r="GE35" s="105">
        <f>IFERROR(INDEX(База!$F:$F,MATCH(FZ35&amp;GA35&amp;GD$12,INDEX(База!$A:$A,0),0)),IFERROR(INDEX(База!$F:$F,MATCH(FZ35&amp;GA35&amp;GD$12,База!$M:$M,0)),"-" ))</f>
        <v>0</v>
      </c>
      <c r="GF35" s="108">
        <v>0</v>
      </c>
      <c r="GG35" s="108">
        <f t="shared" si="61"/>
        <v>0</v>
      </c>
      <c r="GH35" s="108">
        <v>0</v>
      </c>
      <c r="GI35" s="109">
        <f t="shared" si="62"/>
        <v>0</v>
      </c>
      <c r="GJ35" s="7"/>
      <c r="GK35" s="31" t="s">
        <v>128</v>
      </c>
      <c r="GL35" s="48">
        <v>46291</v>
      </c>
      <c r="GM35" s="38" t="str">
        <f t="shared" si="63"/>
        <v>СБ</v>
      </c>
      <c r="GN35" s="38">
        <f>IFERROR(INDEX(База!$B:$B,MATCH(GK35&amp;GL35&amp;GO$12,INDEX(База!$A:$A,0),0)),IFERROR(INDEX(База!$B:$B,MATCH(GK35&amp;GL35&amp;GO$12,База!$M:$M,0)),"-" ))</f>
        <v>67</v>
      </c>
      <c r="GO35" s="60">
        <f>IFERROR(INDEX(База!$L:$L,MATCH(GK35&amp;GL35&amp;GO$12,INDEX(База!$A:$A,0),0)),IFERROR(INDEX(База!$L:$L,MATCH(GK35&amp;GL35&amp;GO$12,База!$M:$M,0)),"-" ))</f>
        <v>67</v>
      </c>
      <c r="GP35" s="38">
        <f>IFERROR(INDEX(База!$F:$F,MATCH(GK35&amp;GL35&amp;GO$12,INDEX(База!$A:$A,0),0)),IFERROR(INDEX(База!$F:$F,MATCH(GK35&amp;GL35&amp;GO$12,База!$M:$M,0)),"-" ))</f>
        <v>0</v>
      </c>
      <c r="GQ35" s="38">
        <v>0</v>
      </c>
      <c r="GR35" s="38">
        <f t="shared" si="64"/>
        <v>0</v>
      </c>
      <c r="GS35" s="38">
        <v>0</v>
      </c>
      <c r="GT35" s="52">
        <f t="shared" si="65"/>
        <v>0</v>
      </c>
      <c r="GV35" s="31" t="s">
        <v>129</v>
      </c>
      <c r="GW35" s="48">
        <f t="shared" si="66"/>
        <v>46291</v>
      </c>
      <c r="GX35" s="38" t="str">
        <f t="shared" si="67"/>
        <v>СБ</v>
      </c>
      <c r="GY35" s="38">
        <f>IFERROR(INDEX(База!$B:$B,MATCH(GV35&amp;GW35&amp;GZ$12,INDEX(База!$A:$A,0),0)),IFERROR(INDEX(База!$B:$B,MATCH(GV35&amp;GW35&amp;GZ$12,База!$M:$M,0)),"-" ))</f>
        <v>63</v>
      </c>
      <c r="GZ35" s="60">
        <f>IFERROR(INDEX(База!$L:$L,MATCH(GV35&amp;GW35&amp;GZ$12,INDEX(База!$A:$A,0),0)),IFERROR(INDEX(База!$L:$L,MATCH(GV35&amp;GW35&amp;GZ$12,База!$M:$M,0)),"-" ))</f>
        <v>63</v>
      </c>
      <c r="HA35" s="38">
        <f>IFERROR(INDEX(База!$F:$F,MATCH(GV35&amp;GW35&amp;GZ$12,INDEX(База!$A:$A,0),0)),IFERROR(INDEX(База!$F:$F,MATCH(GV35&amp;GW35&amp;GZ$12,База!$M:$M,0)),"-" ))</f>
        <v>0</v>
      </c>
      <c r="HB35" s="38">
        <v>0</v>
      </c>
      <c r="HC35" s="38">
        <f t="shared" si="68"/>
        <v>0</v>
      </c>
      <c r="HD35" s="38">
        <v>0</v>
      </c>
      <c r="HE35" s="52">
        <f t="shared" si="69"/>
        <v>0</v>
      </c>
      <c r="HF35" s="121"/>
      <c r="HG35" s="31" t="s">
        <v>130</v>
      </c>
      <c r="HH35" s="45">
        <v>46236</v>
      </c>
      <c r="HI35" s="38" t="str">
        <f t="shared" si="70"/>
        <v>ВС</v>
      </c>
      <c r="HJ35" s="38">
        <f>IFERROR(INDEX(База!$B:$B,MATCH(HG35&amp;HH35&amp;HK$12,INDEX(База!$A:$A,0),0)),IFERROR(INDEX(База!$B:$B,MATCH(HG35&amp;HH35&amp;HK$12,База!$M:$M,0)),"-" ))</f>
        <v>34</v>
      </c>
      <c r="HK35" s="46">
        <f>IFERROR(INDEX(База!$L:$L,MATCH(HG35&amp;HH35&amp;HK$12,INDEX(База!$A:$A,0),0)),IFERROR(INDEX(База!$L:$L,MATCH(HG35&amp;HH35&amp;HK$12,База!$M:$M,0)),"-" ))</f>
        <v>34</v>
      </c>
      <c r="HL35" s="91" t="e">
        <f>IF(HO35="AN4-Y48/Y48",IF(OR(MONTH(HH35&gt;=10),MONTH(HH35)&lt;=3),(HLOOKUP($HH$10,#REF!,MATCH(HO35,#REF!,0)+1,0)/(80+VLOOKUP($HH$10,#REF!,MATCH(MONTH(HH35),#REF!,0)+4,0))),(HLOOKUP($HH$10,#REF!,MATCH(HO35,#REF!,0)+1,0)/(75+VLOOKUP($HH$10,#REF!,MATCH(MONTH(HH35),#REF!,0)+4,0)))),IF((HO35="AN6-Y42/Y42C"),IF(OR(MONTH(HH35&gt;=10),MONTH(HH35)&lt;=3),(HLOOKUP($HH$10,#REF!,MATCH(HO35,#REF!,0)+1,0)/(80+VLOOKUP($HH$10,#REF!,MATCH(MONTH(HH35),#REF!,0)+4,0))),(HLOOKUP($HH$10,#REF!,MATCH(HO35,#REF!,0)+1,0)/(75+VLOOKUP($HH$10,#REF!,MATCH(MONTH(HH35),#REF!,0)+4,0)))),HJ35))</f>
        <v>#REF!</v>
      </c>
      <c r="HM35" s="38">
        <f>IFERROR(INDEX(База!$F:$F,MATCH(HG35&amp;HH35&amp;HK$12,INDEX(База!$A:$A,0),0)),IFERROR(INDEX(База!$F:$F,MATCH(HG35&amp;HH35&amp;HK$12,База!$M:$M,0)),"-" ))</f>
        <v>2</v>
      </c>
      <c r="HN35" s="38">
        <v>2</v>
      </c>
      <c r="HO35" s="85" t="str">
        <f>IFERROR(INDEX(База!$K:$K,MATCH(HG35&amp;HH35&amp;HK$12,INDEX(База!$A:$A,0),0)),IFERROR(INDEX(База!$K:$K,MATCH(HG35&amp;HH35&amp;HK$12,База!$M:$M,0)),"-" ))</f>
        <v>AN6-Y42/Y42C</v>
      </c>
      <c r="HP35" s="38">
        <f t="shared" si="71"/>
        <v>0</v>
      </c>
      <c r="HQ35" s="38">
        <v>0</v>
      </c>
      <c r="HR35" s="52">
        <f t="shared" si="72"/>
        <v>5.8823529411764705E-2</v>
      </c>
      <c r="HS35" s="10"/>
      <c r="HT35" s="31" t="s">
        <v>131</v>
      </c>
      <c r="HU35" s="45">
        <v>46236</v>
      </c>
      <c r="HV35" s="38" t="str">
        <f t="shared" si="73"/>
        <v>ВС</v>
      </c>
      <c r="HW35" s="38">
        <f>IFERROR(INDEX(База!$B:$B,MATCH(HT35&amp;HU35&amp;HX$12,INDEX(База!$A:$A,0),0)),IFERROR(INDEX(База!$B:$B,MATCH(HT35&amp;HU35&amp;HX$12,База!$M:$M,0)),"-" ))</f>
        <v>15</v>
      </c>
      <c r="HX35" s="46">
        <f>IFERROR(INDEX(База!$L:$L,MATCH(HT35&amp;HU35&amp;HX$12,INDEX(База!$A:$A,0),0)),IFERROR(INDEX(База!$L:$L,MATCH(HT35&amp;HU35&amp;HX$12,База!$M:$M,0)),"-" ))</f>
        <v>15</v>
      </c>
      <c r="HY35" s="91" t="e">
        <f>IF(HO35="AN4-Y48/Y48",IF(OR(MONTH(HU35&gt;=10),MONTH(HU35)&lt;=3),(HLOOKUP($HU$10,#REF!,MATCH(HO35,#REF!,0)+1,0)/(80+VLOOKUP($HU$10,#REF!,MATCH(MONTH(HU35),#REF!,0)+4,0))),(HLOOKUP($HU$10,#REF!,MATCH(HO35,#REF!,0)+1,0)/(75+VLOOKUP($HU$10,#REF!,MATCH(MONTH(HU35),#REF!,0)+4,0)))),IF((HO35="AN6-Y42/Y42C"),IF(OR(MONTH(HU35&gt;=10),MONTH(HU35)&lt;=3),(HLOOKUP($HU$10,#REF!,MATCH(HO35,#REF!,0)+1,0)/(80+VLOOKUP($HU$10,#REF!,MATCH(MONTH(HU35),#REF!,0)+4,0))),(HLOOKUP($HU$10,#REF!,MATCH(HO35,#REF!,0)+1,0)/(75+VLOOKUP($HU$10,#REF!,MATCH(MONTH(HU35),#REF!,0)+4,0)))),HW35))</f>
        <v>#REF!</v>
      </c>
      <c r="HZ35" s="38">
        <f>IFERROR(INDEX(База!$F:$F,MATCH(HT35&amp;HU35&amp;HX$12,INDEX(База!$A:$A,0),0)),IFERROR(INDEX(База!$F:$F,MATCH(HT35&amp;HU35&amp;HX$12,База!$M:$M,0)),"-" ))</f>
        <v>6</v>
      </c>
      <c r="IA35" s="38">
        <v>6</v>
      </c>
      <c r="IB35" s="38">
        <f t="shared" si="74"/>
        <v>0</v>
      </c>
      <c r="IC35" s="38">
        <v>0</v>
      </c>
      <c r="ID35" s="52">
        <f t="shared" si="75"/>
        <v>0.4</v>
      </c>
      <c r="IE35" s="7"/>
      <c r="IF35" s="31" t="s">
        <v>126</v>
      </c>
      <c r="IG35" s="48">
        <v>46268</v>
      </c>
      <c r="IH35" s="38" t="str">
        <f t="shared" si="76"/>
        <v>ЧТ</v>
      </c>
      <c r="II35" s="38" t="str">
        <f>IFERROR(INDEX(База!$B:$B,MATCH(IF35&amp;IG35&amp;IJ$12,INDEX(База!$A:$A,0),0)),IFERROR(INDEX(База!$B:$B,MATCH(IF35&amp;IG35&amp;IJ$12,База!$M:$M,0)),"-" ))</f>
        <v>-</v>
      </c>
      <c r="IJ35" s="46" t="str">
        <f>IFERROR(INDEX(База!$L:$L,MATCH(IF35&amp;IG35&amp;IJ$12,INDEX(База!$A:$A,0),0)),IFERROR(INDEX(База!$L:$L,MATCH(IF35&amp;IG35&amp;IJ$12,База!$M:$M,0)),"-" ))</f>
        <v>-</v>
      </c>
      <c r="IK35" s="91" t="str">
        <f>IF(IN35="AN4-Y48/Y48",IF(OR(MONTH(IG35&gt;=10),MONTH(IG35)&lt;=3),(HLOOKUP($IG$10,#REF!,MATCH(IN35,#REF!,0)+1,0)/(80+VLOOKUP($IG$10,#REF!,MATCH(MONTH(IG35),#REF!,0)+4,0))),(HLOOKUP($IG$10,#REF!,MATCH(IN35,#REF!,0)+1,0)/(75+VLOOKUP($IG$10,#REF!,MATCH(MONTH(IG35),#REF!,0)+4,0)))),IF((IN35="AN6-Y42/Y42C"),IF(OR(MONTH(IG35&gt;=10),MONTH(IG35)&lt;=3),(HLOOKUP($IG$10,#REF!,MATCH(IN35,#REF!,0)+1,0)/(80+VLOOKUP($IG$10,#REF!,MATCH(MONTH(IG35),#REF!,0)+4,0))),(HLOOKUP($IG$10,#REF!,MATCH(IN35,#REF!,0)+1,0)/(75+VLOOKUP($IG$10,#REF!,MATCH(MONTH(IG35),#REF!,0)+4,0)))),II35))</f>
        <v>-</v>
      </c>
      <c r="IL35" s="38" t="str">
        <f>IFERROR(INDEX(База!$F:$F,MATCH(IF35&amp;IG35&amp;IJ$12,INDEX(База!$A:$A,0),0)),IFERROR(INDEX(База!$F:$F,MATCH(IF35&amp;IG35&amp;IJ$12,База!$M:$M,0)),"-" ))</f>
        <v>-</v>
      </c>
      <c r="IM35" s="38" t="s">
        <v>154</v>
      </c>
      <c r="IN35" s="85" t="str">
        <f>IFERROR(INDEX(База!$K:$K,MATCH(IF35&amp;IG35&amp;IJ$12,INDEX(База!$A:$A,0),0)),IFERROR(INDEX(База!$K:$K,MATCH(IF35&amp;IG35&amp;IJ$12,База!$M:$M,0)),"-" ))</f>
        <v>-</v>
      </c>
      <c r="IO35" s="38" t="str">
        <f t="shared" si="77"/>
        <v/>
      </c>
      <c r="IP35" s="38" t="s">
        <v>155</v>
      </c>
      <c r="IQ35" s="52" t="str">
        <f t="shared" si="78"/>
        <v/>
      </c>
      <c r="IS35" s="31" t="s">
        <v>127</v>
      </c>
      <c r="IT35" s="48">
        <v>46268</v>
      </c>
      <c r="IU35" s="38" t="str">
        <f t="shared" si="79"/>
        <v>ЧТ</v>
      </c>
      <c r="IV35" s="38" t="str">
        <f>IFERROR(INDEX(База!$B:$B,MATCH(IS35&amp;IT35&amp;IW$12,INDEX(База!$A:$A,0),0)),IFERROR(INDEX(База!$B:$B,MATCH(IS35&amp;IT35&amp;IW$12,База!$M:$M,0)),"-" ))</f>
        <v>-</v>
      </c>
      <c r="IW35" s="46" t="str">
        <f>IFERROR(INDEX(База!$L:$L,MATCH(IS35&amp;IT35&amp;IW$12,INDEX(База!$A:$A,0),0)),IFERROR(INDEX(База!$L:$L,MATCH(IS35&amp;IT35&amp;IW$12,База!$M:$M,0)),"-" ))</f>
        <v>-</v>
      </c>
      <c r="IX35" s="91" t="str">
        <f>IF(IN35="AN4-Y48/Y48",IF(OR(MONTH(IT35&gt;=10),MONTH(IT35)&lt;=3),(HLOOKUP($IT$10,#REF!,MATCH(IN35,#REF!,0)+1,0)/(80+VLOOKUP($IT$10,#REF!,MATCH(MONTH(IT35),#REF!,0)+4,0))),(HLOOKUP($IT$10,#REF!,MATCH(IN35,#REF!,0)+1,0)/(75+VLOOKUP($IT$10,#REF!,MATCH(MONTH(IT35),#REF!,0)+4,0)))),IF((IN35="AN6-Y42/Y42C"),IF(OR(MONTH(IT35&gt;=10),MONTH(IT35)&lt;=3),(HLOOKUP($IT$10,#REF!,MATCH(IN35,#REF!,0)+1,0)/(80+VLOOKUP($IT$10,#REF!,MATCH(MONTH(IT35),#REF!,0)+4,0))),(HLOOKUP($IT$10,#REF!,MATCH(IN35,#REF!,0)+1,0)/(75+VLOOKUP($IT$10,#REF!,MATCH(MONTH(IT35),#REF!,0)+4,0)))),IV35))</f>
        <v>-</v>
      </c>
      <c r="IY35" s="38" t="str">
        <f>IFERROR(INDEX(База!$F:$F,MATCH(IS35&amp;IT35&amp;IW$12,INDEX(База!$A:$A,0),0)),IFERROR(INDEX(База!$F:$F,MATCH(IS35&amp;IT35&amp;IW$12,База!$M:$M,0)),"-" ))</f>
        <v>-</v>
      </c>
      <c r="IZ35" s="38" t="s">
        <v>154</v>
      </c>
      <c r="JA35" s="38" t="str">
        <f t="shared" si="80"/>
        <v/>
      </c>
      <c r="JB35" s="38" t="s">
        <v>155</v>
      </c>
      <c r="JC35" s="52" t="str">
        <f t="shared" si="81"/>
        <v/>
      </c>
      <c r="JD35" s="7"/>
      <c r="JE35" s="31" t="s">
        <v>132</v>
      </c>
      <c r="JF35" s="48">
        <v>46226</v>
      </c>
      <c r="JG35" s="38" t="str">
        <f t="shared" si="82"/>
        <v>ЧТ</v>
      </c>
      <c r="JH35" s="46">
        <f>IFERROR(INDEX(База!$L:$L,MATCH(JE35&amp;JF35&amp;JH$12,INDEX(База!$A:$A,0),0)),IFERROR(INDEX(База!$L:$L,MATCH(JE35&amp;JF35&amp;JH$12,База!$M:$M,0)),"-" ))+JL35</f>
        <v>120</v>
      </c>
      <c r="JI35" s="38">
        <f>IFERROR(INDEX(База!$B:$B,MATCH(JE35&amp;JF35&amp;JH$12,INDEX(База!$A:$A,0),0)),IFERROR(INDEX(База!$B:$B,MATCH(JE35&amp;JF35&amp;JH$12,База!$M:$M,0)),"-" ))</f>
        <v>120</v>
      </c>
      <c r="JJ35" s="38">
        <f>IFERROR(INDEX(База!$F:$F,MATCH(JE35&amp;JF35&amp;JH$12,INDEX(База!$A:$A,0),0)),IFERROR(INDEX(База!$F:$F,MATCH(JE35&amp;JF35&amp;JH$12,База!$M:$M,0)),"-" ))</f>
        <v>0</v>
      </c>
      <c r="JK35" s="38">
        <v>0</v>
      </c>
      <c r="JL35" s="38">
        <f>IFERROR(INDEX(База!$H:$H,MATCH(JE35&amp;JF35&amp;JH$12,INDEX(База!$A:$A,0),0)),IFERROR(INDEX(База!$H:$H,MATCH(JE35&amp;JF35&amp;JH$12,База!$M:$M,0)),"-" ))</f>
        <v>50</v>
      </c>
      <c r="JM35" s="38">
        <f t="shared" si="83"/>
        <v>50</v>
      </c>
      <c r="JN35" s="38">
        <f t="shared" si="84"/>
        <v>0</v>
      </c>
      <c r="JO35" s="38">
        <v>0</v>
      </c>
      <c r="JP35" s="52">
        <f t="shared" si="85"/>
        <v>0.41666666666666669</v>
      </c>
      <c r="JR35" s="31" t="s">
        <v>133</v>
      </c>
      <c r="JS35" s="48">
        <v>46226</v>
      </c>
      <c r="JT35" s="38" t="str">
        <f t="shared" si="86"/>
        <v>ЧТ</v>
      </c>
      <c r="JU35" s="38">
        <f>IFERROR(INDEX(База!$L:$L,MATCH(JR35&amp;JS35&amp;JU$12,INDEX(База!$A:$A,0),0)),IFERROR(INDEX(База!$L:$L,MATCH(JR35&amp;JS35&amp;JU$12,База!$M:$M,0)),"-" ))+JY35</f>
        <v>120</v>
      </c>
      <c r="JV35" s="38">
        <f>IFERROR(INDEX(База!$B:$B,MATCH(JR35&amp;JS35&amp;JU$12,INDEX(База!$A:$A,0),0)),IFERROR(INDEX(База!$B:$B,MATCH(JR35&amp;JS35&amp;JU$12,База!$M:$M,0)),"-" ))</f>
        <v>120</v>
      </c>
      <c r="JW35" s="38">
        <f>IFERROR(INDEX(База!$F:$F,MATCH(JR35&amp;JS35&amp;JU$12,INDEX(База!$A:$A,0),0)),IFERROR(INDEX(База!$F:$F,MATCH(JR35&amp;JS35&amp;JU$12,База!$M:$M,0)),"-" ))</f>
        <v>0</v>
      </c>
      <c r="JX35" s="38">
        <v>0</v>
      </c>
      <c r="JY35" s="38">
        <f>IFERROR(INDEX(База!$H:$H,MATCH(JR35&amp;JS35&amp;JU$12,INDEX(База!$A:$A,0),0)),IFERROR(INDEX(База!$H:$H,MATCH(JR35&amp;JS35&amp;JU$12,База!$M:$M,0)),"-" ))</f>
        <v>10</v>
      </c>
      <c r="JZ35" s="38">
        <f t="shared" si="87"/>
        <v>10</v>
      </c>
      <c r="KA35" s="38">
        <f t="shared" si="88"/>
        <v>0</v>
      </c>
      <c r="KB35" s="38">
        <v>0</v>
      </c>
      <c r="KC35" s="52">
        <f t="shared" si="89"/>
        <v>8.3333333333333329E-2</v>
      </c>
      <c r="KD35" s="7"/>
      <c r="KE35" s="31" t="s">
        <v>136</v>
      </c>
      <c r="KF35" s="48">
        <v>46291</v>
      </c>
      <c r="KG35" s="38" t="str">
        <f t="shared" si="90"/>
        <v>СБ</v>
      </c>
      <c r="KH35" s="38">
        <f>IFERROR(INDEX(База!$B:$B,MATCH(KE35&amp;KF35&amp;KI$12,INDEX(База!$A:$A,0),0)),IFERROR(INDEX(База!$B:$B,MATCH(KE35&amp;KF35&amp;KI$12,База!$M:$M,0)),"-" ))</f>
        <v>33</v>
      </c>
      <c r="KI35" s="60">
        <f>IFERROR(INDEX(База!$L:$L,MATCH(KE35&amp;KF35&amp;KI$12,INDEX(База!$A:$A,0),0)),IFERROR(INDEX(База!$L:$L,MATCH(KE35&amp;KF35&amp;KI$12,База!$M:$M,0)),"-" ))</f>
        <v>33</v>
      </c>
      <c r="KJ35" s="91" t="e">
        <f>IF(KK35="AN4-Y48/Y48",IF(OR(MONTH(KF35&gt;=10),MONTH(KF35)&lt;=3),(HLOOKUP($KF$10,#REF!,MATCH(KK35,#REF!,0)+1,0)/(80+VLOOKUP($KF$10,#REF!,MATCH(MONTH(KF35),#REF!,0)+4,0))),(HLOOKUP($KF$10,#REF!,MATCH(KK35,#REF!,0)+1,0)/(75+VLOOKUP($KF$10,#REF!,MATCH(MONTH(KF35),#REF!,0)+4,0)))),IF((KK35="AN6-Y42/Y42C"),IF(OR(MONTH(KF35&gt;=10),MONTH(KF35)&lt;=3),(HLOOKUP($KF$10,#REF!,MATCH(KK35,#REF!,0)+1,0)/(80+VLOOKUP($KF$10,#REF!,MATCH(MONTH(KF35),#REF!,0)+4,0))),(HLOOKUP($KF$10,#REF!,MATCH(KK35,#REF!,0)+1,0)/(75+VLOOKUP($KF$10,#REF!,MATCH(MONTH(KF35),#REF!,0)+4,0)))),IF((KK35="AT5-Y46/Y46C"),IF(OR(MONTH(KF35&gt;=10),MONTH(KF35)&lt;=3),(HLOOKUP($KF$10,#REF!,MATCH(KK35,#REF!,0)+1,0)/(80+VLOOKUP($KF$10,#REF!,MATCH(MONTH(KF35),#REF!,0)+4,0))),(HLOOKUP($KF$10,#REF!,MATCH(KK35,#REF!,0)+1,0)/(75+VLOOKUP($KF$10,#REF!,MATCH(MONTH(KF35),#REF!,0)+4,0)))),0)))</f>
        <v>#REF!</v>
      </c>
      <c r="KK35" s="100" t="str">
        <f>IFERROR(INDEX(База!$K:$K,MATCH(KE35&amp;KF35&amp;KI$12,INDEX(База!$A:$A,0),0)),IFERROR(INDEX(База!$K:$K,MATCH(KE35&amp;KF35&amp;KI$12,База!$M:$M,0)),"-" ))</f>
        <v>AT5-Y46/Y46C</v>
      </c>
      <c r="KL35" s="38">
        <f>IFERROR(INDEX(База!$F:$F,MATCH(KE35&amp;KF35&amp;KI$12,INDEX(База!$A:$A,0),0)),IFERROR(INDEX(База!$F:$F,MATCH(KE35&amp;KF35&amp;KI$12,База!$M:$M,0)),"-" ))</f>
        <v>0</v>
      </c>
      <c r="KM35" s="38">
        <v>0</v>
      </c>
      <c r="KN35" s="38">
        <f t="shared" si="91"/>
        <v>0</v>
      </c>
      <c r="KO35" s="38">
        <v>0</v>
      </c>
      <c r="KP35" s="52">
        <f t="shared" si="92"/>
        <v>0</v>
      </c>
      <c r="KQ35" s="10"/>
      <c r="KR35" s="31" t="s">
        <v>137</v>
      </c>
      <c r="KS35" s="48">
        <v>46291</v>
      </c>
      <c r="KT35" s="38" t="str">
        <f t="shared" si="93"/>
        <v>СБ</v>
      </c>
      <c r="KU35" s="38">
        <f>IFERROR(INDEX(База!$B:$B,MATCH(KR35&amp;KS35&amp;KV$12,INDEX(База!$A:$A,0),0)),IFERROR(INDEX(База!$B:$B,MATCH(KR35&amp;KS35&amp;KV$12,База!$M:$M,0)),"-" ))</f>
        <v>37</v>
      </c>
      <c r="KV35" s="60">
        <f>IFERROR(INDEX(База!$L:$L,MATCH(KR35&amp;KS35&amp;KV$12,INDEX(База!$A:$A,0),0)),IFERROR(INDEX(База!$L:$L,MATCH(KR35&amp;KS35&amp;KV$12,База!$M:$M,0)),"-" ))</f>
        <v>37</v>
      </c>
      <c r="KW35" s="91" t="e">
        <f>IF(KK35="AN4-Y48/Y48",IF(OR(MONTH(KS35&gt;=10),MONTH(KS35)&lt;=3),(HLOOKUP($KS$10,#REF!,MATCH(KK35,#REF!,0)+1,0)/(80+VLOOKUP($KS$10,#REF!,MATCH(MONTH(KS35),#REF!,0)+4,0))),(HLOOKUP($KS$10,#REF!,MATCH(KK35,#REF!,0)+1,0)/(75+VLOOKUP($KS$10,#REF!,MATCH(MONTH(KS35),#REF!,0)+4,0)))),IF((KK35="AN6-Y42/Y42C"),IF(OR(MONTH(KS35&gt;=10),MONTH(KS35)&lt;=3),(HLOOKUP($KS$10,#REF!,MATCH(KK35,#REF!,0)+1,0)/(80+VLOOKUP($KS$10,#REF!,MATCH(MONTH(KS35),#REF!,0)+4,0))),(HLOOKUP($KS$10,#REF!,MATCH(KK35,#REF!,0)+1,0)/(75+VLOOKUP($KS$10,#REF!,MATCH(MONTH(KS35),#REF!,0)+4,0)))),IF((KK35="AT5-Y46/Y46C"),IF(OR(MONTH(KS35&gt;=10),MONTH(KS35)&lt;=3),(HLOOKUP($KS$10,#REF!,MATCH(KK35,#REF!,0)+1,0)/(80+VLOOKUP($KS$10,#REF!,MATCH(MONTH(KS35),#REF!,0)+4,0))),(HLOOKUP($KS$10,#REF!,MATCH(KK35,#REF!,0)+1,0)/(75+VLOOKUP($KS$10,#REF!,MATCH(MONTH(KS35),#REF!,0)+4,0)))),0)))</f>
        <v>#REF!</v>
      </c>
      <c r="KX35" s="38">
        <f>IFERROR(INDEX(База!$F:$F,MATCH(KR35&amp;KS35&amp;KV$12,INDEX(База!$A:$A,0),0)),IFERROR(INDEX(База!$F:$F,MATCH(KR35&amp;KS35&amp;KV$12,База!$M:$M,0)),"-" ))</f>
        <v>0</v>
      </c>
      <c r="KY35" s="38">
        <v>0</v>
      </c>
      <c r="KZ35" s="38">
        <f t="shared" si="94"/>
        <v>0</v>
      </c>
      <c r="LA35" s="38">
        <v>0</v>
      </c>
      <c r="LB35" s="52">
        <f t="shared" si="95"/>
        <v>0</v>
      </c>
      <c r="LC35" s="119"/>
      <c r="LD35" s="31" t="s">
        <v>142</v>
      </c>
      <c r="LE35" s="43">
        <v>46180</v>
      </c>
      <c r="LF35" s="44" t="str">
        <f t="shared" si="96"/>
        <v>ВС</v>
      </c>
      <c r="LG35" s="44">
        <f>IFERROR(INDEX(База!$B:$B,MATCH(LD35&amp;LE35&amp;LJ$12,INDEX(База!$A:$A,0),0)),IFERROR(INDEX(База!$B:$B,MATCH(LD35&amp;LE35&amp;LJ$12,База!$M:$M,0)),"-" ))</f>
        <v>46</v>
      </c>
      <c r="LH35" s="33">
        <f t="shared" si="97"/>
        <v>23</v>
      </c>
      <c r="LI35" s="33">
        <f t="shared" si="98"/>
        <v>12</v>
      </c>
      <c r="LJ35" s="44">
        <f>IFERROR(INDEX(База!$L:$L,MATCH(LD35&amp;LE35&amp;LJ$12,INDEX(База!$A:$A,0),0)),IFERROR(INDEX(База!$L:$L,MATCH(LD35&amp;LE35&amp;LJ$12,База!$M:$M,0)),"-" ))</f>
        <v>45</v>
      </c>
      <c r="LK35" s="79" t="str">
        <f>IF(LG35&lt;=$D$7,IFERROR(VLOOKUP(LI35,#REF!,LH35+1,0),"-"),IF(LG35&lt;=$D$8,IFERROR(VLOOKUP(LI35,#REF!,LH35+1,0),"-"),IF(LG35&lt;=$D$9,IFERROR(VLOOKUP(LI35,#REF!,LH35+1,0),"-"),0)))</f>
        <v>-</v>
      </c>
      <c r="LL35" s="44">
        <f>IFERROR(INDEX(База!$F:$F,MATCH(LD35&amp;LE35&amp;LJ$12,INDEX(База!$A:$A,0),0)),IFERROR(INDEX(База!$F:$F,MATCH(LD35&amp;LE35&amp;LJ$12,База!$M:$M,0)),"-" ))</f>
        <v>16</v>
      </c>
      <c r="LM35" s="44">
        <v>15</v>
      </c>
      <c r="LN35" s="44">
        <f t="shared" si="99"/>
        <v>1</v>
      </c>
      <c r="LO35" s="44">
        <v>-1</v>
      </c>
      <c r="LP35" s="62">
        <f t="shared" si="100"/>
        <v>0.35555555555555557</v>
      </c>
      <c r="LR35" s="31" t="s">
        <v>143</v>
      </c>
      <c r="LS35" s="43">
        <v>46180</v>
      </c>
      <c r="LT35" s="46" t="str">
        <f t="shared" si="101"/>
        <v>ВС</v>
      </c>
      <c r="LU35" s="46">
        <f>IFERROR(INDEX(База!$B:$B,MATCH(LR35&amp;LS35&amp;LV$12,INDEX(База!$A:$A,0),0)),IFERROR(INDEX(База!$B:$B,MATCH(LR35&amp;LS35&amp;LV$12,База!$M:$M,0)),"-" ))</f>
        <v>46</v>
      </c>
      <c r="LV35" s="46">
        <f>IFERROR(INDEX(База!$L:$L,MATCH(LR35&amp;LS35&amp;LV$12,INDEX(База!$A:$A,0),0)),IFERROR(INDEX(База!$L:$L,MATCH(LR35&amp;LS35&amp;LV$12,База!$M:$M,0)),"-" ))</f>
        <v>45</v>
      </c>
      <c r="LW35" s="46" t="str">
        <f>IF(LU35&lt;=$D$7,IFERROR(VLOOKUP(LI35,#REF!,LH35+1,0),"-"),IF(LU35&lt;=$D$8,IFERROR(VLOOKUP(LI35,#REF!,LH35+1,0),"-"),IF(LU35&lt;=$D$9,IFERROR(VLOOKUP(LI35,#REF!,LH35+1,0),"-"),0)))</f>
        <v>-</v>
      </c>
      <c r="LX35" s="46">
        <f>IFERROR(INDEX(База!$F:$F,MATCH(LR35&amp;LS35&amp;LV$12,INDEX(База!$A:$A,0),0)),IFERROR(INDEX(База!$F:$F,MATCH(LR35&amp;LS35&amp;LV$12,База!$M:$M,0)),"-" ))</f>
        <v>11</v>
      </c>
      <c r="LY35" s="46">
        <v>9</v>
      </c>
      <c r="LZ35" s="46">
        <f t="shared" si="102"/>
        <v>2</v>
      </c>
      <c r="MA35" s="46">
        <v>4</v>
      </c>
      <c r="MB35" s="62">
        <f t="shared" si="103"/>
        <v>0.24444444444444444</v>
      </c>
      <c r="MD35" s="11"/>
      <c r="MY35" s="6"/>
      <c r="MZ35" s="6"/>
      <c r="NA35" s="7"/>
      <c r="NB35" s="7"/>
      <c r="NC35" s="7"/>
      <c r="ND35" s="7"/>
      <c r="NE35" s="7"/>
      <c r="NF35" s="7"/>
      <c r="NG35" s="7"/>
      <c r="NH35" s="7"/>
      <c r="NI35" s="7"/>
      <c r="NJ35" s="7"/>
      <c r="NK35" s="7"/>
      <c r="NL35" s="7"/>
      <c r="NM35" s="7"/>
      <c r="NN35" s="7"/>
      <c r="NO35" s="7"/>
      <c r="NP35" s="7"/>
      <c r="NQ35" s="7"/>
      <c r="NR35" s="7"/>
      <c r="NS35" s="7"/>
      <c r="NT35" s="7"/>
      <c r="NU35" s="11"/>
      <c r="NV35" s="31" t="s">
        <v>124</v>
      </c>
      <c r="NW35" s="37">
        <v>46295</v>
      </c>
      <c r="NX35" s="38" t="str">
        <f t="shared" si="113"/>
        <v>СР</v>
      </c>
      <c r="NY35" s="38">
        <f>IFERROR(INDEX(База!$B:$B,MATCH(NV35&amp;NW35&amp;NZ$12,INDEX(База!$A:$A,0),0)),IFERROR(INDEX(База!$B:$B,MATCH(NV35&amp;NW35&amp;NZ$12,База!$M:$M,0)),"-" ))</f>
        <v>35</v>
      </c>
      <c r="NZ35" s="41">
        <f>IFERROR(INDEX(База!$L:$L,MATCH(NV35&amp;NW35&amp;NZ$12,INDEX(База!$A:$A,0),0)),IFERROR(INDEX(База!$L:$L,MATCH(NV35&amp;NW35&amp;NZ$12,База!$M:$M,0)),"-" ))</f>
        <v>35</v>
      </c>
      <c r="OA35" s="38">
        <f>IFERROR(IF(OB35="AN4-Y48/Y48",IF(OR(MONTH(NW35&gt;=10),MONTH(NW35)&lt;=3),(HLOOKUP($NW$10,#REF!,MATCH(OB35,#REF!,0)+1,0)/(80+VLOOKUP($NW$10,#REF!,MATCH(MONTH(NW35),#REF!,0)+4,0))),(HLOOKUP($NW$10,#REF!,MATCH(OB35,#REF!,0)+1,0)/(75+VLOOKUP($NW$10,#REF!,MATCH(MONTH(NW35),#REF!,0)+4,0)))),IF((OB35="AN6-Y42/Y42C"),IF(OR(MONTH(NW35&gt;=10),MONTH(NW35)&lt;=3),(HLOOKUP($NW$10,#REF!,MATCH(OB35,#REF!,0)+1,0)/(80+VLOOKUP($NW$10,#REF!,MATCH(MONTH(NW35),#REF!,0)+4,0))),(HLOOKUP($NW$10,#REF!,MATCH(OB35,#REF!,0)+1,0)/(75+VLOOKUP($NW$10,#REF!,MATCH(MONTH(NW35),#REF!,0)+4,0)))),IF((OB35="AT5-Y46/Y46C"),IF(OR(MONTH(NW35&gt;=10),MONTH(NW35)&lt;=3),(HLOOKUP($NW$10,#REF!,MATCH(OB35,#REF!,0)+1,0)/(80+VLOOKUP($NW$10,#REF!,MATCH(MONTH(NW35),#REF!,0)+4,0))),(HLOOKUP($NW$10,#REF!,MATCH(OB35,#REF!,0)+1,0)/(75+VLOOKUP($NW$10,#REF!,MATCH(MONTH(NW35),#REF!,0)+4,0)))),0))),NY35)</f>
        <v>35</v>
      </c>
      <c r="OB35" s="85" t="str">
        <f>IFERROR(INDEX(База!$K:$K,MATCH(NV35&amp;NW35&amp;NZ$12,INDEX(База!$A:$A,0),0)),IFERROR(INDEX(База!$K:$K,MATCH(NV35&amp;NW35&amp;NZ$12,База!$M:$M,0)),"-" ))</f>
        <v>AT5-Y46/Y46C</v>
      </c>
      <c r="OC35" s="38">
        <f>IFERROR(INDEX(База!$F:$F,MATCH(NV35&amp;NW35&amp;NZ$12,INDEX(База!$A:$A,0),0)),IFERROR(INDEX(База!$F:$F,MATCH(NV35&amp;NW35&amp;NZ$12,База!$M:$M,0)),"-" ))</f>
        <v>3</v>
      </c>
      <c r="OD35" s="38">
        <v>3</v>
      </c>
      <c r="OE35" s="38">
        <f t="shared" si="114"/>
        <v>0</v>
      </c>
      <c r="OF35" s="38">
        <v>0</v>
      </c>
      <c r="OG35" s="52">
        <f t="shared" si="115"/>
        <v>8.5714285714285715E-2</v>
      </c>
      <c r="OH35" s="11"/>
      <c r="OI35" s="31" t="s">
        <v>125</v>
      </c>
      <c r="OJ35" s="37">
        <f t="shared" si="116"/>
        <v>46295</v>
      </c>
      <c r="OK35" s="38" t="str">
        <f t="shared" si="117"/>
        <v>СР</v>
      </c>
      <c r="OL35" s="38">
        <f>IFERROR(INDEX(База!$B:$B,MATCH(OI35&amp;OJ35&amp;OM$12,INDEX(База!$A:$A,0),0)),IFERROR(INDEX(База!$B:$B,MATCH(OI35&amp;OJ35&amp;OM$12,База!$M:$M,0)),"-" ))</f>
        <v>35</v>
      </c>
      <c r="OM35" s="41">
        <f>IFERROR(INDEX(База!$L:$L,MATCH(OI35&amp;OJ35&amp;OM$12,INDEX(База!$A:$A,0),0)),IFERROR(INDEX(База!$L:$L,MATCH(OI35&amp;OJ35&amp;OM$12,База!$M:$M,0)),"-" ))</f>
        <v>35</v>
      </c>
      <c r="ON35" s="38">
        <f>IFERROR(IF(OB35="AN4-Y48/Y48",IF(OR(MONTH(OJ35&gt;=10),MONTH(OJ35)&lt;=3),(HLOOKUP($OJ$10,#REF!,MATCH(OB35,#REF!,0)+1,0)/(80+VLOOKUP($OJ$10,#REF!,MATCH(MONTH(OJ35),#REF!,0)+4,0))),(HLOOKUP($OJ$10,#REF!,MATCH(OB35,#REF!,0)+1,0)/(75+VLOOKUP($OJ$10,#REF!,MATCH(MONTH(OJ35),#REF!,0)+4,0)))),IF((OB35="AN6-Y42/Y42C"),IF(OR(MONTH(OJ35&gt;=10),MONTH(OJ35)&lt;=3),(HLOOKUP($OJ$10,#REF!,MATCH(OB35,#REF!,0)+1,0)/(80+VLOOKUP($OJ$10,#REF!,MATCH(MONTH(OJ35),#REF!,0)+4,0))),(HLOOKUP($OJ$10,#REF!,MATCH(OB35,#REF!,0)+1,0)/(75+VLOOKUP($OJ$10,#REF!,MATCH(MONTH(OJ35),#REF!,0)+4,0)))),IF((OB35="AT5-Y46/Y46C"),IF(OR(MONTH(OJ35&gt;=10),MONTH(OJ35)&lt;=3),(HLOOKUP($OJ$10,#REF!,MATCH(OB35,#REF!,0)+1,0)/(80+VLOOKUP($OJ$10,#REF!,MATCH(MONTH(OJ35),#REF!,0)+4,0))),(HLOOKUP($OJ$10,#REF!,MATCH(OB35,#REF!,0)+1,0)/(75+VLOOKUP($OJ$10,#REF!,MATCH(MONTH(OJ35),#REF!,0)+4,0)))),0))),OL35)</f>
        <v>35</v>
      </c>
      <c r="OO35" s="38">
        <f>IFERROR(INDEX(База!$F:$F,MATCH(OI35&amp;OJ35&amp;OM$12,INDEX(База!$A:$A,0),0)),IFERROR(INDEX(База!$F:$F,MATCH(OI35&amp;OJ35&amp;OM$12,База!$M:$M,0)),"-" ))</f>
        <v>1</v>
      </c>
      <c r="OP35" s="38">
        <v>1</v>
      </c>
      <c r="OQ35" s="38">
        <f t="shared" si="118"/>
        <v>0</v>
      </c>
      <c r="OR35" s="38">
        <v>1</v>
      </c>
      <c r="OS35" s="52">
        <f t="shared" si="119"/>
        <v>2.8571428571428571E-2</v>
      </c>
      <c r="OU35" s="31" t="s">
        <v>309</v>
      </c>
      <c r="OV35" s="6"/>
      <c r="OW35" s="6"/>
      <c r="OX35" s="6"/>
      <c r="OY35" s="6"/>
      <c r="OZ35" s="6"/>
      <c r="PA35" s="6"/>
      <c r="PB35" s="6"/>
      <c r="PC35" s="6"/>
      <c r="PD35" s="6"/>
      <c r="PE35" s="6"/>
      <c r="PF35" s="31" t="s">
        <v>312</v>
      </c>
      <c r="PG35" s="6"/>
      <c r="PH35" s="6"/>
      <c r="PI35" s="6"/>
      <c r="PJ35" s="6"/>
      <c r="PK35" s="6"/>
      <c r="PL35" s="6"/>
      <c r="PM35" s="6"/>
      <c r="PN35" s="6"/>
      <c r="PO35" s="7"/>
      <c r="PQ35" s="31" t="s">
        <v>329</v>
      </c>
      <c r="PR35" s="43">
        <v>46289</v>
      </c>
      <c r="PS35" s="46" t="str">
        <f t="shared" si="120"/>
        <v>ЧТ</v>
      </c>
      <c r="PT35" s="46">
        <f>IFERROR(INDEX(База!$B:$B,MATCH(PQ35&amp;PR35&amp;PU$12,INDEX(База!$A:$A,0),0)),IFERROR(INDEX(База!$B:$B,MATCH(PQ35&amp;PR35&amp;PU$12,База!$M:$M,0)),"-" ))</f>
        <v>40</v>
      </c>
      <c r="PU35" s="46">
        <f>IFERROR(INDEX(База!$L:$L,MATCH(PQ35&amp;PR35&amp;PU$12,INDEX(База!$A:$A,0),0)),IFERROR(INDEX(База!$L:$L,MATCH(PQ35&amp;PR35&amp;PU$12,База!$M:$M,0)),"-" ))</f>
        <v>40</v>
      </c>
      <c r="PV35" s="46">
        <f>IFERROR(INDEX(База!$F:$F,MATCH(PQ35&amp;PR35&amp;PU$12,INDEX(База!$A:$A,0),0)),IFERROR(INDEX(База!$F:$F,MATCH(PQ35&amp;PR35&amp;OY$12,База!$M:$M,0)),"-" ))</f>
        <v>0</v>
      </c>
      <c r="PW35" s="46">
        <v>0</v>
      </c>
      <c r="PX35" s="46">
        <f t="shared" si="121"/>
        <v>0</v>
      </c>
      <c r="PY35" s="46">
        <v>0</v>
      </c>
      <c r="PZ35" s="62">
        <f t="shared" si="122"/>
        <v>0</v>
      </c>
      <c r="QA35" s="11"/>
      <c r="QB35" s="31" t="s">
        <v>332</v>
      </c>
      <c r="QC35" s="43">
        <v>46290</v>
      </c>
      <c r="QD35" s="46" t="str">
        <f t="shared" si="123"/>
        <v>ПТ</v>
      </c>
      <c r="QE35" s="46">
        <f>IFERROR(INDEX(База!$B:$B,MATCH(QB35&amp;QC35&amp;QF$12,INDEX(База!$A:$A,0),0)),IFERROR(INDEX(База!$B:$B,MATCH(QB35&amp;QC35&amp;QF$12,База!$M:$M,0)),"-" ))</f>
        <v>43</v>
      </c>
      <c r="QF35" s="46">
        <f>IFERROR(INDEX(База!$L:$L,MATCH(QB35&amp;QC35&amp;QF$12,INDEX(База!$A:$A,0),0)),IFERROR(INDEX(База!$L:$L,MATCH(QB35&amp;QC35&amp;QF$12,База!$M:$M,0)),"-" ))</f>
        <v>43</v>
      </c>
      <c r="QG35" s="46">
        <f>IFERROR(INDEX(База!$F:$F,MATCH(QB35&amp;QC35&amp;QF$12,INDEX(База!$A:$A,0),0)),IFERROR(INDEX(База!$F:$F,MATCH(QB35&amp;QC35&amp;PJ$12,База!$M:$M,0)),"-" ))</f>
        <v>0</v>
      </c>
      <c r="QH35" s="46">
        <v>0</v>
      </c>
      <c r="QI35" s="46">
        <f t="shared" si="124"/>
        <v>0</v>
      </c>
      <c r="QJ35" s="46">
        <v>0</v>
      </c>
      <c r="QK35" s="62">
        <f t="shared" si="125"/>
        <v>0</v>
      </c>
      <c r="QL35" s="10"/>
    </row>
    <row r="36" spans="1:454" ht="12.75" customHeight="1" x14ac:dyDescent="0.25">
      <c r="A36" s="31" t="s">
        <v>78</v>
      </c>
      <c r="B36" s="85" t="s">
        <v>80</v>
      </c>
      <c r="C36" s="48">
        <v>46213</v>
      </c>
      <c r="D36" s="60" t="str">
        <f t="shared" si="0"/>
        <v>ПТ</v>
      </c>
      <c r="E36" s="60">
        <f>IFERROR(INDEX(База!$B:$B,MATCH(B36&amp;C36&amp;$F$12,INDEX(База!$A:$A,0),0)),IFERROR(INDEX(База!$B:$B,MATCH(B36&amp;C36&amp;$F$12,База!$M:$M,0)),"-" ))</f>
        <v>46</v>
      </c>
      <c r="F36" s="60">
        <f>IFERROR(INDEX(База!$L:$L,MATCH(B36&amp;C36&amp;$F$12,INDEX(База!$A:$A,0),0)),IFERROR(INDEX(База!$L:$L,MATCH(B36&amp;C36&amp;$F$12,База!$M:$M,0)),"-" ))</f>
        <v>44</v>
      </c>
      <c r="G36" s="50">
        <f t="shared" si="1"/>
        <v>45</v>
      </c>
      <c r="H36" s="50">
        <f t="shared" si="2"/>
        <v>46</v>
      </c>
      <c r="I36" s="11">
        <f t="shared" si="3"/>
        <v>28</v>
      </c>
      <c r="J36" s="60" t="str">
        <f>IF(E36&lt;=$D$7,IFERROR(VLOOKUP(G36,#REF!,I36+1,0),"-"),IF(E36&lt;=$D$8,IFERROR(VLOOKUP(G36,#REF!,I36+1,0),"-"),IF(E36&lt;=$D$9,IFERROR(VLOOKUP(G36,#REF!,I36+1,0),"-"))))</f>
        <v>-</v>
      </c>
      <c r="K36" s="60">
        <f>IFERROR(INDEX(База!$F:$F,MATCH(B36&amp;C36&amp;$F$12,INDEX(База!$A:$A,0),0)),IFERROR(INDEX(База!$F:$F,MATCH(B36&amp;C36&amp;$F$12,База!$M:$M,0)),"-" ))</f>
        <v>8</v>
      </c>
      <c r="L36" s="38">
        <v>8</v>
      </c>
      <c r="M36" s="60">
        <f t="shared" si="4"/>
        <v>0</v>
      </c>
      <c r="N36" s="38">
        <v>3</v>
      </c>
      <c r="O36" s="52">
        <f t="shared" si="5"/>
        <v>0.18181818181818182</v>
      </c>
      <c r="P36" s="100"/>
      <c r="Q36" s="103" t="s">
        <v>81</v>
      </c>
      <c r="R36" s="48">
        <f t="shared" si="6"/>
        <v>46214</v>
      </c>
      <c r="S36" s="61" t="str">
        <f t="shared" si="7"/>
        <v>СБ</v>
      </c>
      <c r="T36" s="61">
        <f>IFERROR(INDEX(База!$B:$B,MATCH(Q36&amp;R36&amp;$U$12,INDEX(База!$A:$A,0),0)),IFERROR(INDEX(База!$B:$B,MATCH(Q36&amp;R36&amp;$U$12,База!$M:$M,0)),"-" ))</f>
        <v>46</v>
      </c>
      <c r="U36" s="60">
        <f>IFERROR(INDEX(База!$L:$L,MATCH(Q36&amp;R36&amp;$U$12,INDEX(База!$A:$A,0),0)),IFERROR(INDEX(База!$L:$L,MATCH(Q36&amp;R36&amp;$U$12,База!$M:$M,0)),"-" ))</f>
        <v>44</v>
      </c>
      <c r="V36" s="61" t="str">
        <f>IF(E36&lt;=$D$7,IFERROR(VLOOKUP(H36,#REF!,I36+1,0),"-"),IF(E36&lt;=$D$8,IFERROR(VLOOKUP(H36,#REF!,I36+1,0),"-"),IF(E36&lt;=$D$9,IFERROR(VLOOKUP(H36,#REF!,I36+1,0),"-"),0)))</f>
        <v>-</v>
      </c>
      <c r="W36" s="61">
        <f>IFERROR(INDEX(База!$F:$F,MATCH(Q36&amp;R36&amp;$U$12,INDEX(База!$A:$A,0),0)),IFERROR(INDEX(База!$F:$F,MATCH(Q36&amp;R36&amp;$U$12,База!$M:$M,0)),"-" ))</f>
        <v>2</v>
      </c>
      <c r="X36" s="38">
        <v>2</v>
      </c>
      <c r="Y36" s="38">
        <f t="shared" si="8"/>
        <v>0</v>
      </c>
      <c r="Z36" s="38">
        <v>0</v>
      </c>
      <c r="AA36" s="52">
        <f t="shared" si="9"/>
        <v>4.5454545454545456E-2</v>
      </c>
      <c r="AB36" s="119"/>
      <c r="AC36" s="64" t="s">
        <v>82</v>
      </c>
      <c r="AD36" s="42">
        <v>46217</v>
      </c>
      <c r="AE36" s="41" t="str">
        <f t="shared" si="10"/>
        <v>ВТ</v>
      </c>
      <c r="AF36" s="41">
        <f>IFERROR(INDEX(База!$B:$B,MATCH(AC36&amp;AD36&amp;AG$12,INDEX(База!$A:$A,0),0)),IFERROR(INDEX(База!$B:$B,MATCH(AC36&amp;AD36&amp;AG$12,База!$M:$M,0)),"-" ))</f>
        <v>46</v>
      </c>
      <c r="AG36" s="46">
        <f>IFERROR(INDEX(База!$L:$L,MATCH(AC36&amp;AD36&amp;AG$12,INDEX(База!$A:$A,0),0)),IFERROR(INDEX(База!$L:$L,MATCH(AC36&amp;AD36&amp;AG$12,База!$M:$M,0)),"-" ))</f>
        <v>45</v>
      </c>
      <c r="AH36" s="41">
        <f>IFERROR(INDEX(База!$F:$F,MATCH(AC36&amp;AD36&amp;AG$12,INDEX(База!$A:$A,0),0)),IFERROR(INDEX(База!$F:$F,MATCH(AC36&amp;AD36&amp;AG$12,База!$M:$M,0)),"-" ))</f>
        <v>5</v>
      </c>
      <c r="AI36" s="41">
        <v>5</v>
      </c>
      <c r="AJ36" s="41">
        <f t="shared" si="11"/>
        <v>0</v>
      </c>
      <c r="AK36" s="41">
        <v>0</v>
      </c>
      <c r="AL36" s="51">
        <f t="shared" si="12"/>
        <v>0.1111111111111111</v>
      </c>
      <c r="AN36" s="64" t="s">
        <v>83</v>
      </c>
      <c r="AO36" s="42">
        <f t="shared" si="13"/>
        <v>46218</v>
      </c>
      <c r="AP36" s="41" t="str">
        <f t="shared" si="14"/>
        <v>СР</v>
      </c>
      <c r="AQ36" s="41">
        <f>IFERROR(INDEX(База!$B:$B,MATCH(AN36&amp;AO36&amp;AR$12,INDEX(База!$A:$A,0),0)),IFERROR(INDEX(База!$B:$B,MATCH(AN36&amp;AO36&amp;AR$12,База!$M:$M,0)),"-" ))</f>
        <v>26</v>
      </c>
      <c r="AR36" s="47">
        <f>IFERROR(INDEX(База!$L:$L,MATCH(AN36&amp;AO36&amp;AR$12,INDEX(База!$A:$A,0),0)),IFERROR(INDEX(База!$L:$L,MATCH(AN36&amp;AO36&amp;AR$12,База!$M:$M,0)),"-" ))</f>
        <v>25</v>
      </c>
      <c r="AS36" s="41">
        <f>IFERROR(INDEX(База!$F:$F,MATCH(AN36&amp;AO36&amp;AR$12,INDEX(База!$A:$A,0),0)),IFERROR(INDEX(База!$F:$F,MATCH(AN36&amp;AO36&amp;AR$12,База!$M:$M,0)),"-" ))</f>
        <v>5</v>
      </c>
      <c r="AT36" s="41">
        <v>5</v>
      </c>
      <c r="AU36" s="41">
        <f t="shared" si="15"/>
        <v>0</v>
      </c>
      <c r="AV36" s="41">
        <v>0</v>
      </c>
      <c r="AW36" s="51">
        <f t="shared" si="16"/>
        <v>0.2</v>
      </c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74"/>
      <c r="BU36" s="31" t="s">
        <v>92</v>
      </c>
      <c r="BV36" s="45">
        <v>46203</v>
      </c>
      <c r="BW36" s="58" t="str">
        <f t="shared" si="23"/>
        <v>ВТ</v>
      </c>
      <c r="BX36" s="58">
        <f>IFERROR(INDEX(База!$B:$B,MATCH(BU36&amp;BV36&amp;BY$12,INDEX(База!$A:$A,0),0)),IFERROR(INDEX(База!$B:$B,MATCH(BU36&amp;BV36&amp;BY$12,База!$M:$M,0)),"-" ))</f>
        <v>44</v>
      </c>
      <c r="BY36" s="58">
        <f>IFERROR(INDEX(База!$L:$L,MATCH(BU36&amp;BV36&amp;BY$12,INDEX(База!$A:$A,0),0)),IFERROR(INDEX(База!$L:$L,MATCH(BU36&amp;BV36&amp;BY$12,База!$M:$M,0)),"-" ))</f>
        <v>44</v>
      </c>
      <c r="BZ36" s="58" t="str">
        <f>IF(BX36&lt;=$D$7,IFERROR(VLOOKUP(CA36,#REF!,CB36+1,0),"-"),IF(BX36&lt;=$D$8,IFERROR(VLOOKUP(CA36,#REF!,CB36+1,0),"-"),IF(BX36&lt;=$D$9,IFERROR(VLOOKUP(CA36,#REF!,CB36+1,0),"-"),0)))</f>
        <v>-</v>
      </c>
      <c r="CA36" s="58">
        <f t="shared" si="24"/>
        <v>35</v>
      </c>
      <c r="CB36" s="58">
        <f t="shared" si="25"/>
        <v>27</v>
      </c>
      <c r="CC36" s="58">
        <f>IFERROR(INDEX(База!$F:$F,MATCH(BU36&amp;BV36&amp;BY$12,INDEX(База!$A:$A,0),0)),IFERROR(INDEX(База!$F:$F,MATCH(BU36&amp;BV36&amp;BY$12,База!$M:$M,0)),"-" ))</f>
        <v>5</v>
      </c>
      <c r="CD36" s="38">
        <v>5</v>
      </c>
      <c r="CE36" s="58">
        <f t="shared" si="26"/>
        <v>0</v>
      </c>
      <c r="CF36" s="38">
        <v>0</v>
      </c>
      <c r="CG36" s="52">
        <f t="shared" si="27"/>
        <v>0.11363636363636363</v>
      </c>
      <c r="CI36" s="31" t="s">
        <v>93</v>
      </c>
      <c r="CJ36" s="48">
        <f t="shared" si="28"/>
        <v>46203</v>
      </c>
      <c r="CK36" s="38" t="str">
        <f t="shared" si="29"/>
        <v>ВТ</v>
      </c>
      <c r="CL36" s="38">
        <f>IFERROR(INDEX(База!$B:$B,MATCH(CI36&amp;CJ36&amp;CM$12,INDEX(База!$A:$A,0),0)),IFERROR(INDEX(База!$B:$B,MATCH(CI36&amp;CJ36&amp;CM$12,База!$M:$M,0)),"-" ))</f>
        <v>44</v>
      </c>
      <c r="CM36" s="46">
        <f>IFERROR(INDEX(База!$L:$L,MATCH(CI36&amp;CJ36&amp;CM$12,INDEX(База!$A:$A,0),0)),IFERROR(INDEX(База!$L:$L,MATCH(CI36&amp;CJ36&amp;CM$12,База!$M:$M,0)),"-" ))</f>
        <v>44</v>
      </c>
      <c r="CN36" s="60" t="str">
        <f>IF(BX36&lt;=$D$7,IFERROR(VLOOKUP(CA36,#REF!,CB36+1,0),"-"),IF(BX36&lt;=$D$8,IFERROR(VLOOKUP(CA36,#REF!,CB36+1,0),"-"),IF(BX36&lt;=$D$9,IFERROR(VLOOKUP(CA36,#REF!,CB36+1,0),"-"),0)))</f>
        <v>-</v>
      </c>
      <c r="CO36" s="38">
        <f>IFERROR(INDEX(База!$F:$F,MATCH(CI36&amp;CJ36&amp;CM$12,INDEX(База!$A:$A,0),0)),IFERROR(INDEX(База!$F:$F,MATCH(CI36&amp;CJ36&amp;CM$12,База!$M:$M,0)),"-" ))</f>
        <v>9</v>
      </c>
      <c r="CP36" s="38">
        <v>6</v>
      </c>
      <c r="CQ36" s="38">
        <f t="shared" si="30"/>
        <v>3</v>
      </c>
      <c r="CR36" s="38">
        <v>1</v>
      </c>
      <c r="CS36" s="52">
        <f t="shared" si="31"/>
        <v>0.20454545454545456</v>
      </c>
      <c r="CU36" s="31" t="s">
        <v>138</v>
      </c>
      <c r="CV36" s="48">
        <v>46203</v>
      </c>
      <c r="CW36" s="60" t="str">
        <f t="shared" si="32"/>
        <v>ВТ</v>
      </c>
      <c r="CX36" s="60">
        <f>IFERROR(INDEX(База!$B:$B,MATCH(CU36&amp;CV36&amp;CY$12,INDEX(База!$A:$A,0),0)),IFERROR(INDEX(База!$B:$B,MATCH(CU36&amp;CV36&amp;CY$12,База!$M:$M,0)),"-" ))</f>
        <v>44</v>
      </c>
      <c r="CY36" s="60">
        <f>IFERROR(INDEX(База!$L:$L,MATCH(CU36&amp;CV36&amp;CY$12,INDEX(База!$A:$A,0),0)),IFERROR(INDEX(База!$L:$L,MATCH(CU36&amp;CV36&amp;CY$12,База!$M:$M,0)),"-" ))</f>
        <v>44</v>
      </c>
      <c r="CZ36" s="60">
        <f>IFERROR(INDEX(База!$F:$F,MATCH(CU36&amp;CV36&amp;CY$12,INDEX(База!$A:$A,0),0)),IFERROR(INDEX(База!$F:$F,MATCH(CU36&amp;CV36&amp;CY$12,База!$M:$M,0)),"-" ))</f>
        <v>10</v>
      </c>
      <c r="DA36" s="60">
        <v>10</v>
      </c>
      <c r="DB36" s="60">
        <f t="shared" si="33"/>
        <v>0</v>
      </c>
      <c r="DC36" s="60">
        <v>0</v>
      </c>
      <c r="DD36" s="52">
        <f t="shared" si="34"/>
        <v>0.22727272727272727</v>
      </c>
      <c r="DF36" s="31" t="s">
        <v>139</v>
      </c>
      <c r="DG36" s="48">
        <f t="shared" si="35"/>
        <v>46203</v>
      </c>
      <c r="DH36" s="60" t="str">
        <f t="shared" si="36"/>
        <v>ВТ</v>
      </c>
      <c r="DI36" s="60">
        <f>IFERROR(INDEX(База!$B:$B,MATCH(DF36&amp;DG36&amp;DJ$12,INDEX(База!$A:$A,0),0)),IFERROR(INDEX(База!$B:$B,MATCH(DF36&amp;DG36&amp;DJ$12,База!$M:$M,0)),"-" ))</f>
        <v>44</v>
      </c>
      <c r="DJ36" s="46">
        <f>IFERROR(INDEX(База!$L:$L,MATCH(DF36&amp;DG36&amp;DJ$12,INDEX(База!$A:$A,0),0)),IFERROR(INDEX(База!$L:$L,MATCH(DF36&amp;DG36&amp;DJ$12,База!$M:$M,0)),"-" ))</f>
        <v>44</v>
      </c>
      <c r="DK36" s="60">
        <f>IFERROR(INDEX(База!$F:$F,MATCH(DF36&amp;DG36&amp;DJ$12,INDEX(База!$A:$A,0),0)),IFERROR(INDEX(База!$F:$F,MATCH(DF36&amp;DG36&amp;DJ$12,База!$M:$M,0)),"-" ))</f>
        <v>10</v>
      </c>
      <c r="DL36" s="60">
        <v>10</v>
      </c>
      <c r="DM36" s="60">
        <f t="shared" si="37"/>
        <v>0</v>
      </c>
      <c r="DN36" s="60">
        <v>0</v>
      </c>
      <c r="DO36" s="52">
        <f t="shared" si="38"/>
        <v>0.22727272727272727</v>
      </c>
      <c r="DP36" s="7"/>
      <c r="DQ36" s="31" t="s">
        <v>84</v>
      </c>
      <c r="DR36" s="42">
        <v>46197</v>
      </c>
      <c r="DS36" s="41" t="str">
        <f t="shared" si="39"/>
        <v>СР</v>
      </c>
      <c r="DT36" s="41">
        <f>IFERROR(INDEX(База!$B:$B,MATCH(DQ36&amp;DR36&amp;DU$12,INDEX(База!$A:$A,0),0)),IFERROR(INDEX(База!$B:$B,MATCH(DQ36&amp;DR36&amp;DU$12,База!$M:$M,0)),"-" ))</f>
        <v>120</v>
      </c>
      <c r="DU36" s="46">
        <f>IFERROR(INDEX(База!$L:$L,MATCH(DQ36&amp;DR36&amp;DU$12,INDEX(База!$A:$A,0),0)),IFERROR(INDEX(База!$L:$L,MATCH(DQ36&amp;DR36&amp;DU$12,База!$M:$M,0)),"-" ))</f>
        <v>118</v>
      </c>
      <c r="DV36" s="41">
        <f>IFERROR(INDEX(База!$F:$F,MATCH(DQ36&amp;DR36&amp;DU$12,INDEX(База!$A:$A,0),0)),IFERROR(INDEX(База!$F:$F,MATCH(DQ36&amp;DR36&amp;DU$12,База!$M:$M,0)),"-" ))</f>
        <v>46</v>
      </c>
      <c r="DW36" s="41">
        <v>43</v>
      </c>
      <c r="DX36" s="41">
        <f t="shared" si="40"/>
        <v>3</v>
      </c>
      <c r="DY36" s="41">
        <v>2</v>
      </c>
      <c r="DZ36" s="51">
        <f t="shared" si="41"/>
        <v>0.38983050847457629</v>
      </c>
      <c r="EA36" s="7"/>
      <c r="EB36" s="31" t="s">
        <v>85</v>
      </c>
      <c r="EC36" s="42">
        <f t="shared" si="42"/>
        <v>46197</v>
      </c>
      <c r="ED36" s="41" t="str">
        <f t="shared" si="43"/>
        <v>СР</v>
      </c>
      <c r="EE36" s="41">
        <f>IFERROR(INDEX(База!$B:$B,MATCH(EB36&amp;EC36&amp;EF$12,INDEX(База!$A:$A,0),0)),IFERROR(INDEX(База!$B:$B,MATCH(EB36&amp;EC36&amp;EF$12,База!$M:$M,0)),"-" ))</f>
        <v>120</v>
      </c>
      <c r="EF36" s="46">
        <f>IFERROR(INDEX(База!$L:$L,MATCH(EB36&amp;EC36&amp;EF$12,INDEX(База!$A:$A,0),0)),IFERROR(INDEX(База!$L:$L,MATCH(EB36&amp;EC36&amp;EF$12,База!$M:$M,0)),"-" ))</f>
        <v>118</v>
      </c>
      <c r="EG36" s="41">
        <f>IFERROR(INDEX(База!$F:$F,MATCH(EB36&amp;EC36&amp;EF$12,INDEX(База!$A:$A,0),0)),IFERROR(INDEX(База!$F:$F,MATCH(EB36&amp;EC36&amp;EF$12,База!$M:$M,0)),"-" ))</f>
        <v>26</v>
      </c>
      <c r="EH36" s="41">
        <v>24</v>
      </c>
      <c r="EI36" s="41">
        <f t="shared" si="44"/>
        <v>2</v>
      </c>
      <c r="EJ36" s="41">
        <v>1</v>
      </c>
      <c r="EK36" s="51">
        <f t="shared" si="45"/>
        <v>0.22033898305084745</v>
      </c>
      <c r="EL36" s="119"/>
      <c r="EM36" s="85" t="s">
        <v>315</v>
      </c>
      <c r="EN36" s="48">
        <v>46191</v>
      </c>
      <c r="EO36" s="105" t="str">
        <f t="shared" si="46"/>
        <v>ЧТ</v>
      </c>
      <c r="EP36" s="105">
        <f>IFERROR(INDEX(База!$B:$B,MATCH(EM36&amp;EN36&amp;ET$14,INDEX(База!$A:$A,0),0)),IFERROR(INDEX(База!$B:$B,MATCH(EM36&amp;EN36&amp;ET$13,База!$M:$M,0)),"-" ))</f>
        <v>46</v>
      </c>
      <c r="EQ36" s="106" t="str">
        <f>IF(EP36&lt;=$D$7,IFERROR(VLOOKUP(ES36,#REF!,ER36+1,0),"-"),IF(EP36&lt;=$D$8,IFERROR(VLOOKUP(ES36,#REF!,ER36+1,0),"-"),IF(EP36&lt;=$D$9,IFERROR(VLOOKUP(ES36,#REF!,ER36+1,0),"-"),0)))</f>
        <v>-</v>
      </c>
      <c r="ER36" s="107">
        <f t="shared" si="47"/>
        <v>25</v>
      </c>
      <c r="ES36" s="107">
        <f t="shared" si="48"/>
        <v>23</v>
      </c>
      <c r="ET36" s="60">
        <f>IFERROR(INDEX(База!$L:$L,MATCH(EM36&amp;EN36&amp;ET$14,INDEX(База!$A:$A,0),0)),IFERROR(INDEX(База!$L:$L,MATCH(EM36&amp;EN36&amp;ET$13,База!$M:$M,0)),"-" ))</f>
        <v>46</v>
      </c>
      <c r="EU36" s="60">
        <f>IFERROR(INDEX(База!$L:$L,MATCH(FB36&amp;FC36&amp;EU$14,INDEX(База!$A:$A,0),0)),IFERROR(INDEX(База!$L:$L,MATCH(FB36&amp;FC36&amp;EU$13,База!$M:$M,0)),"-" ))</f>
        <v>43</v>
      </c>
      <c r="EV36" s="105">
        <f>IFERROR(INDEX(База!$F:$F,MATCH(EM36&amp;EN36&amp;ET$14,INDEX(База!$A:$A,0),0)),IFERROR(INDEX(База!$F:$F,MATCH(EM36&amp;EN36&amp;ET$13,База!$M:$M,0)),"-" ))</f>
        <v>11</v>
      </c>
      <c r="EW36" s="105">
        <v>11</v>
      </c>
      <c r="EX36" s="105">
        <f t="shared" si="49"/>
        <v>0</v>
      </c>
      <c r="EY36" s="105">
        <v>0</v>
      </c>
      <c r="EZ36" s="83">
        <f t="shared" si="50"/>
        <v>0.2391304347826087</v>
      </c>
      <c r="FB36" s="85" t="s">
        <v>316</v>
      </c>
      <c r="FC36" s="48">
        <v>46192</v>
      </c>
      <c r="FD36" s="105" t="str">
        <f t="shared" si="51"/>
        <v>ПТ</v>
      </c>
      <c r="FE36" s="105">
        <f>IFERROR(INDEX(База!$B:$B,MATCH(FB36&amp;FC36&amp;EU$14,INDEX(База!$A:$A,0),0)),IFERROR(INDEX(База!$B:$B,MATCH(FB36&amp;FC36&amp;EU$13,База!$M:$M,0)),"-" ))</f>
        <v>46</v>
      </c>
      <c r="FF36" s="106"/>
      <c r="FG36" s="105">
        <f>IFERROR(INDEX(База!$F:$F,MATCH(FB36&amp;FC36&amp;EU$14,INDEX(База!$A:$A,0),0)),IFERROR(INDEX(База!$F:$F,MATCH(FB36&amp;FC36&amp;EU$13,База!$M:$M,0)),"-" ))</f>
        <v>15</v>
      </c>
      <c r="FH36" s="105">
        <v>14</v>
      </c>
      <c r="FI36" s="105">
        <f t="shared" si="52"/>
        <v>1</v>
      </c>
      <c r="FJ36" s="105">
        <v>2</v>
      </c>
      <c r="FK36" s="83">
        <f t="shared" si="53"/>
        <v>0.34883720930232559</v>
      </c>
      <c r="FL36" s="7"/>
      <c r="FM36" s="31" t="s">
        <v>140</v>
      </c>
      <c r="FN36" s="48">
        <v>46291</v>
      </c>
      <c r="FO36" s="108" t="str">
        <f t="shared" si="54"/>
        <v>СБ</v>
      </c>
      <c r="FP36" s="105">
        <f>IFERROR(INDEX(База!$B:$B,MATCH(FM48&amp;FN36&amp;FQ$12,INDEX(База!$A:$A,0),0)),IFERROR(INDEX(База!$B:$B,MATCH(FM48&amp;FN36&amp;FQ$12,База!$M:$M,0)),"-" ))</f>
        <v>68</v>
      </c>
      <c r="FQ36" s="60">
        <f>IFERROR(INDEX(База!$L:$L,MATCH(FM48&amp;FN36&amp;FQ$12,INDEX(База!$A:$A,0),0)),IFERROR(INDEX(База!$L:$L,MATCH(FM48&amp;FN36&amp;FQ$12,База!$M:$M,0)),"-" ))</f>
        <v>67</v>
      </c>
      <c r="FR36" s="105">
        <f>IFERROR(INDEX(База!$F:$F,MATCH(FM48&amp;FN36&amp;FQ$12,INDEX(База!$A:$A,0),0)),IFERROR(INDEX(База!$F:$F,MATCH(FM48&amp;FN36&amp;FQ$12,База!$M:$M,0)),"-" ))</f>
        <v>0</v>
      </c>
      <c r="FS36" s="108">
        <v>0</v>
      </c>
      <c r="FT36" s="107">
        <f t="shared" si="55"/>
        <v>39</v>
      </c>
      <c r="FU36" s="107">
        <f t="shared" si="56"/>
        <v>123</v>
      </c>
      <c r="FV36" s="108">
        <f t="shared" si="57"/>
        <v>0</v>
      </c>
      <c r="FW36" s="108">
        <v>0</v>
      </c>
      <c r="FX36" s="109">
        <f t="shared" si="58"/>
        <v>0</v>
      </c>
      <c r="FY36" s="7"/>
      <c r="FZ36" s="31" t="s">
        <v>141</v>
      </c>
      <c r="GA36" s="48">
        <f t="shared" si="59"/>
        <v>46291</v>
      </c>
      <c r="GB36" s="108" t="str">
        <f t="shared" si="60"/>
        <v>СБ</v>
      </c>
      <c r="GC36" s="105">
        <f>IFERROR(INDEX(База!$B:$B,MATCH(FZ36&amp;GA36&amp;GD$12,INDEX(База!$A:$A,0),0)),IFERROR(INDEX(База!$B:$B,MATCH(FZ36&amp;GA36&amp;GD$12,База!$M:$M,0)),"-" ))</f>
        <v>65</v>
      </c>
      <c r="GD36" s="60">
        <f>IFERROR(INDEX(База!$L:$L,MATCH(FZ36&amp;GA36&amp;GD$12,INDEX(База!$A:$A,0),0)),IFERROR(INDEX(База!$L:$L,MATCH(FZ36&amp;GA36&amp;GD$12,База!$M:$M,0)),"-" ))</f>
        <v>64</v>
      </c>
      <c r="GE36" s="105">
        <f>IFERROR(INDEX(База!$F:$F,MATCH(FZ36&amp;GA36&amp;GD$12,INDEX(База!$A:$A,0),0)),IFERROR(INDEX(База!$F:$F,MATCH(FZ36&amp;GA36&amp;GD$12,База!$M:$M,0)),"-" ))</f>
        <v>0</v>
      </c>
      <c r="GF36" s="108">
        <v>0</v>
      </c>
      <c r="GG36" s="108">
        <f t="shared" si="61"/>
        <v>0</v>
      </c>
      <c r="GH36" s="108">
        <v>0</v>
      </c>
      <c r="GI36" s="109">
        <f t="shared" si="62"/>
        <v>0</v>
      </c>
      <c r="GJ36" s="7"/>
      <c r="GK36" s="31" t="s">
        <v>128</v>
      </c>
      <c r="GL36" s="48">
        <v>46298</v>
      </c>
      <c r="GM36" s="38" t="str">
        <f t="shared" si="63"/>
        <v>СБ</v>
      </c>
      <c r="GN36" s="38">
        <f>IFERROR(INDEX(База!$B:$B,MATCH(GK36&amp;GL36&amp;GO$12,INDEX(База!$A:$A,0),0)),IFERROR(INDEX(База!$B:$B,MATCH(GK36&amp;GL36&amp;GO$12,База!$M:$M,0)),"-" ))</f>
        <v>42</v>
      </c>
      <c r="GO36" s="60">
        <f>IFERROR(INDEX(База!$L:$L,MATCH(GK36&amp;GL36&amp;GO$12,INDEX(База!$A:$A,0),0)),IFERROR(INDEX(База!$L:$L,MATCH(GK36&amp;GL36&amp;GO$12,База!$M:$M,0)),"-" ))</f>
        <v>42</v>
      </c>
      <c r="GP36" s="38">
        <f>IFERROR(INDEX(База!$F:$F,MATCH(GK36&amp;GL36&amp;GO$12,INDEX(База!$A:$A,0),0)),IFERROR(INDEX(База!$F:$F,MATCH(GK36&amp;GL36&amp;GO$12,База!$M:$M,0)),"-" ))</f>
        <v>0</v>
      </c>
      <c r="GQ36" s="38">
        <v>0</v>
      </c>
      <c r="GR36" s="38">
        <f t="shared" si="64"/>
        <v>0</v>
      </c>
      <c r="GS36" s="38">
        <v>0</v>
      </c>
      <c r="GT36" s="52">
        <f t="shared" si="65"/>
        <v>0</v>
      </c>
      <c r="GV36" s="31" t="s">
        <v>129</v>
      </c>
      <c r="GW36" s="48">
        <f t="shared" si="66"/>
        <v>46298</v>
      </c>
      <c r="GX36" s="38" t="str">
        <f t="shared" si="67"/>
        <v>СБ</v>
      </c>
      <c r="GY36" s="38">
        <f>IFERROR(INDEX(База!$B:$B,MATCH(GV36&amp;GW36&amp;GZ$12,INDEX(База!$A:$A,0),0)),IFERROR(INDEX(База!$B:$B,MATCH(GV36&amp;GW36&amp;GZ$12,База!$M:$M,0)),"-" ))</f>
        <v>45</v>
      </c>
      <c r="GZ36" s="60">
        <f>IFERROR(INDEX(База!$L:$L,MATCH(GV36&amp;GW36&amp;GZ$12,INDEX(База!$A:$A,0),0)),IFERROR(INDEX(База!$L:$L,MATCH(GV36&amp;GW36&amp;GZ$12,База!$M:$M,0)),"-" ))</f>
        <v>45</v>
      </c>
      <c r="HA36" s="38">
        <f>IFERROR(INDEX(База!$F:$F,MATCH(GV36&amp;GW36&amp;GZ$12,INDEX(База!$A:$A,0),0)),IFERROR(INDEX(База!$F:$F,MATCH(GV36&amp;GW36&amp;GZ$12,База!$M:$M,0)),"-" ))</f>
        <v>0</v>
      </c>
      <c r="HB36" s="38">
        <v>0</v>
      </c>
      <c r="HC36" s="38">
        <f t="shared" si="68"/>
        <v>0</v>
      </c>
      <c r="HD36" s="38">
        <v>0</v>
      </c>
      <c r="HE36" s="52">
        <f t="shared" si="69"/>
        <v>0</v>
      </c>
      <c r="HF36" s="122"/>
      <c r="HG36" s="31" t="s">
        <v>130</v>
      </c>
      <c r="HH36" s="45">
        <v>46243</v>
      </c>
      <c r="HI36" s="38" t="str">
        <f t="shared" si="70"/>
        <v>ВС</v>
      </c>
      <c r="HJ36" s="38">
        <f>IFERROR(INDEX(База!$B:$B,MATCH(HG36&amp;HH36&amp;HK$12,INDEX(База!$A:$A,0),0)),IFERROR(INDEX(База!$B:$B,MATCH(HG36&amp;HH36&amp;HK$12,База!$M:$M,0)),"-" ))</f>
        <v>34</v>
      </c>
      <c r="HK36" s="46">
        <f>IFERROR(INDEX(База!$L:$L,MATCH(HG36&amp;HH36&amp;HK$12,INDEX(База!$A:$A,0),0)),IFERROR(INDEX(База!$L:$L,MATCH(HG36&amp;HH36&amp;HK$12,База!$M:$M,0)),"-" ))</f>
        <v>34</v>
      </c>
      <c r="HL36" s="91" t="e">
        <f>IF(HO36="AN4-Y48/Y48",IF(OR(MONTH(HH36&gt;=10),MONTH(HH36)&lt;=3),(HLOOKUP($HH$10,#REF!,MATCH(HO36,#REF!,0)+1,0)/(80+VLOOKUP($HH$10,#REF!,MATCH(MONTH(HH36),#REF!,0)+4,0))),(HLOOKUP($HH$10,#REF!,MATCH(HO36,#REF!,0)+1,0)/(75+VLOOKUP($HH$10,#REF!,MATCH(MONTH(HH36),#REF!,0)+4,0)))),IF((HO36="AN6-Y42/Y42C"),IF(OR(MONTH(HH36&gt;=10),MONTH(HH36)&lt;=3),(HLOOKUP($HH$10,#REF!,MATCH(HO36,#REF!,0)+1,0)/(80+VLOOKUP($HH$10,#REF!,MATCH(MONTH(HH36),#REF!,0)+4,0))),(HLOOKUP($HH$10,#REF!,MATCH(HO36,#REF!,0)+1,0)/(75+VLOOKUP($HH$10,#REF!,MATCH(MONTH(HH36),#REF!,0)+4,0)))),HJ36))</f>
        <v>#REF!</v>
      </c>
      <c r="HM36" s="38">
        <f>IFERROR(INDEX(База!$F:$F,MATCH(HG36&amp;HH36&amp;HK$12,INDEX(База!$A:$A,0),0)),IFERROR(INDEX(База!$F:$F,MATCH(HG36&amp;HH36&amp;HK$12,База!$M:$M,0)),"-" ))</f>
        <v>1</v>
      </c>
      <c r="HN36" s="38">
        <v>1</v>
      </c>
      <c r="HO36" s="85" t="str">
        <f>IFERROR(INDEX(База!$K:$K,MATCH(HG36&amp;HH36&amp;HK$12,INDEX(База!$A:$A,0),0)),IFERROR(INDEX(База!$K:$K,MATCH(HG36&amp;HH36&amp;HK$12,База!$M:$M,0)),"-" ))</f>
        <v>AN6-Y42/Y42C</v>
      </c>
      <c r="HP36" s="38">
        <f t="shared" si="71"/>
        <v>0</v>
      </c>
      <c r="HQ36" s="38">
        <v>0</v>
      </c>
      <c r="HR36" s="52">
        <f t="shared" si="72"/>
        <v>2.9411764705882353E-2</v>
      </c>
      <c r="HS36" s="10"/>
      <c r="HT36" s="31" t="s">
        <v>131</v>
      </c>
      <c r="HU36" s="45">
        <v>46243</v>
      </c>
      <c r="HV36" s="38" t="str">
        <f t="shared" si="73"/>
        <v>ВС</v>
      </c>
      <c r="HW36" s="38">
        <f>IFERROR(INDEX(База!$B:$B,MATCH(HT36&amp;HU36&amp;HX$12,INDEX(База!$A:$A,0),0)),IFERROR(INDEX(База!$B:$B,MATCH(HT36&amp;HU36&amp;HX$12,База!$M:$M,0)),"-" ))</f>
        <v>15</v>
      </c>
      <c r="HX36" s="46">
        <f>IFERROR(INDEX(База!$L:$L,MATCH(HT36&amp;HU36&amp;HX$12,INDEX(База!$A:$A,0),0)),IFERROR(INDEX(База!$L:$L,MATCH(HT36&amp;HU36&amp;HX$12,База!$M:$M,0)),"-" ))</f>
        <v>15</v>
      </c>
      <c r="HY36" s="91" t="e">
        <f>IF(HO36="AN4-Y48/Y48",IF(OR(MONTH(HU36&gt;=10),MONTH(HU36)&lt;=3),(HLOOKUP($HU$10,#REF!,MATCH(HO36,#REF!,0)+1,0)/(80+VLOOKUP($HU$10,#REF!,MATCH(MONTH(HU36),#REF!,0)+4,0))),(HLOOKUP($HU$10,#REF!,MATCH(HO36,#REF!,0)+1,0)/(75+VLOOKUP($HU$10,#REF!,MATCH(MONTH(HU36),#REF!,0)+4,0)))),IF((HO36="AN6-Y42/Y42C"),IF(OR(MONTH(HU36&gt;=10),MONTH(HU36)&lt;=3),(HLOOKUP($HU$10,#REF!,MATCH(HO36,#REF!,0)+1,0)/(80+VLOOKUP($HU$10,#REF!,MATCH(MONTH(HU36),#REF!,0)+4,0))),(HLOOKUP($HU$10,#REF!,MATCH(HO36,#REF!,0)+1,0)/(75+VLOOKUP($HU$10,#REF!,MATCH(MONTH(HU36),#REF!,0)+4,0)))),HW36))</f>
        <v>#REF!</v>
      </c>
      <c r="HZ36" s="38">
        <f>IFERROR(INDEX(База!$F:$F,MATCH(HT36&amp;HU36&amp;HX$12,INDEX(База!$A:$A,0),0)),IFERROR(INDEX(База!$F:$F,MATCH(HT36&amp;HU36&amp;HX$12,База!$M:$M,0)),"-" ))</f>
        <v>0</v>
      </c>
      <c r="IA36" s="38">
        <v>0</v>
      </c>
      <c r="IB36" s="38">
        <f t="shared" si="74"/>
        <v>0</v>
      </c>
      <c r="IC36" s="38">
        <v>0</v>
      </c>
      <c r="ID36" s="52">
        <f t="shared" si="75"/>
        <v>0</v>
      </c>
      <c r="IE36" s="7"/>
      <c r="IF36" s="31" t="s">
        <v>126</v>
      </c>
      <c r="IG36" s="48">
        <v>46275</v>
      </c>
      <c r="IH36" s="38" t="str">
        <f t="shared" si="76"/>
        <v>ЧТ</v>
      </c>
      <c r="II36" s="38" t="str">
        <f>IFERROR(INDEX(База!$B:$B,MATCH(IF36&amp;IG36&amp;IJ$12,INDEX(База!$A:$A,0),0)),IFERROR(INDEX(База!$B:$B,MATCH(IF36&amp;IG36&amp;IJ$12,База!$M:$M,0)),"-" ))</f>
        <v>-</v>
      </c>
      <c r="IJ36" s="46" t="str">
        <f>IFERROR(INDEX(База!$L:$L,MATCH(IF36&amp;IG36&amp;IJ$12,INDEX(База!$A:$A,0),0)),IFERROR(INDEX(База!$L:$L,MATCH(IF36&amp;IG36&amp;IJ$12,База!$M:$M,0)),"-" ))</f>
        <v>-</v>
      </c>
      <c r="IK36" s="91" t="str">
        <f>IF(IN36="AN4-Y48/Y48",IF(OR(MONTH(IG36&gt;=10),MONTH(IG36)&lt;=3),(HLOOKUP($IG$10,#REF!,MATCH(IN36,#REF!,0)+1,0)/(80+VLOOKUP($IG$10,#REF!,MATCH(MONTH(IG36),#REF!,0)+4,0))),(HLOOKUP($IG$10,#REF!,MATCH(IN36,#REF!,0)+1,0)/(75+VLOOKUP($IG$10,#REF!,MATCH(MONTH(IG36),#REF!,0)+4,0)))),IF((IN36="AN6-Y42/Y42C"),IF(OR(MONTH(IG36&gt;=10),MONTH(IG36)&lt;=3),(HLOOKUP($IG$10,#REF!,MATCH(IN36,#REF!,0)+1,0)/(80+VLOOKUP($IG$10,#REF!,MATCH(MONTH(IG36),#REF!,0)+4,0))),(HLOOKUP($IG$10,#REF!,MATCH(IN36,#REF!,0)+1,0)/(75+VLOOKUP($IG$10,#REF!,MATCH(MONTH(IG36),#REF!,0)+4,0)))),II36))</f>
        <v>-</v>
      </c>
      <c r="IL36" s="38" t="str">
        <f>IFERROR(INDEX(База!$F:$F,MATCH(IF36&amp;IG36&amp;IJ$12,INDEX(База!$A:$A,0),0)),IFERROR(INDEX(База!$F:$F,MATCH(IF36&amp;IG36&amp;IJ$12,База!$M:$M,0)),"-" ))</f>
        <v>-</v>
      </c>
      <c r="IM36" s="38" t="s">
        <v>154</v>
      </c>
      <c r="IN36" s="85" t="str">
        <f>IFERROR(INDEX(База!$K:$K,MATCH(IF36&amp;IG36&amp;IJ$12,INDEX(База!$A:$A,0),0)),IFERROR(INDEX(База!$K:$K,MATCH(IF36&amp;IG36&amp;IJ$12,База!$M:$M,0)),"-" ))</f>
        <v>-</v>
      </c>
      <c r="IO36" s="38" t="str">
        <f t="shared" si="77"/>
        <v/>
      </c>
      <c r="IP36" s="38" t="s">
        <v>155</v>
      </c>
      <c r="IQ36" s="52" t="str">
        <f t="shared" si="78"/>
        <v/>
      </c>
      <c r="IS36" s="31" t="s">
        <v>127</v>
      </c>
      <c r="IT36" s="48">
        <v>46275</v>
      </c>
      <c r="IU36" s="38" t="str">
        <f t="shared" si="79"/>
        <v>ЧТ</v>
      </c>
      <c r="IV36" s="38" t="str">
        <f>IFERROR(INDEX(База!$B:$B,MATCH(IS36&amp;IT36&amp;IW$12,INDEX(База!$A:$A,0),0)),IFERROR(INDEX(База!$B:$B,MATCH(IS36&amp;IT36&amp;IW$12,База!$M:$M,0)),"-" ))</f>
        <v>-</v>
      </c>
      <c r="IW36" s="46" t="str">
        <f>IFERROR(INDEX(База!$L:$L,MATCH(IS36&amp;IT36&amp;IW$12,INDEX(База!$A:$A,0),0)),IFERROR(INDEX(База!$L:$L,MATCH(IS36&amp;IT36&amp;IW$12,База!$M:$M,0)),"-" ))</f>
        <v>-</v>
      </c>
      <c r="IX36" s="91" t="str">
        <f>IF(IN36="AN4-Y48/Y48",IF(OR(MONTH(IT36&gt;=10),MONTH(IT36)&lt;=3),(HLOOKUP($IT$10,#REF!,MATCH(IN36,#REF!,0)+1,0)/(80+VLOOKUP($IT$10,#REF!,MATCH(MONTH(IT36),#REF!,0)+4,0))),(HLOOKUP($IT$10,#REF!,MATCH(IN36,#REF!,0)+1,0)/(75+VLOOKUP($IT$10,#REF!,MATCH(MONTH(IT36),#REF!,0)+4,0)))),IF((IN36="AN6-Y42/Y42C"),IF(OR(MONTH(IT36&gt;=10),MONTH(IT36)&lt;=3),(HLOOKUP($IT$10,#REF!,MATCH(IN36,#REF!,0)+1,0)/(80+VLOOKUP($IT$10,#REF!,MATCH(MONTH(IT36),#REF!,0)+4,0))),(HLOOKUP($IT$10,#REF!,MATCH(IN36,#REF!,0)+1,0)/(75+VLOOKUP($IT$10,#REF!,MATCH(MONTH(IT36),#REF!,0)+4,0)))),IV36))</f>
        <v>-</v>
      </c>
      <c r="IY36" s="38" t="str">
        <f>IFERROR(INDEX(База!$F:$F,MATCH(IS36&amp;IT36&amp;IW$12,INDEX(База!$A:$A,0),0)),IFERROR(INDEX(База!$F:$F,MATCH(IS36&amp;IT36&amp;IW$12,База!$M:$M,0)),"-" ))</f>
        <v>-</v>
      </c>
      <c r="IZ36" s="38" t="s">
        <v>154</v>
      </c>
      <c r="JA36" s="38" t="str">
        <f t="shared" si="80"/>
        <v/>
      </c>
      <c r="JB36" s="38" t="s">
        <v>155</v>
      </c>
      <c r="JC36" s="52" t="str">
        <f t="shared" si="81"/>
        <v/>
      </c>
      <c r="JD36" s="7"/>
      <c r="JE36" s="31" t="s">
        <v>132</v>
      </c>
      <c r="JF36" s="48">
        <v>46228</v>
      </c>
      <c r="JG36" s="38" t="str">
        <f t="shared" si="82"/>
        <v>СБ</v>
      </c>
      <c r="JH36" s="46">
        <f>IFERROR(INDEX(База!$L:$L,MATCH(JE36&amp;JF36&amp;JH$12,INDEX(База!$A:$A,0),0)),IFERROR(INDEX(База!$L:$L,MATCH(JE36&amp;JF36&amp;JH$12,База!$M:$M,0)),"-" ))+JL36</f>
        <v>120</v>
      </c>
      <c r="JI36" s="38">
        <f>IFERROR(INDEX(База!$B:$B,MATCH(JE36&amp;JF36&amp;JH$12,INDEX(База!$A:$A,0),0)),IFERROR(INDEX(База!$B:$B,MATCH(JE36&amp;JF36&amp;JH$12,База!$M:$M,0)),"-" ))</f>
        <v>120</v>
      </c>
      <c r="JJ36" s="38">
        <f>IFERROR(INDEX(База!$F:$F,MATCH(JE36&amp;JF36&amp;JH$12,INDEX(База!$A:$A,0),0)),IFERROR(INDEX(База!$F:$F,MATCH(JE36&amp;JF36&amp;JH$12,База!$M:$M,0)),"-" ))</f>
        <v>4</v>
      </c>
      <c r="JK36" s="38">
        <v>4</v>
      </c>
      <c r="JL36" s="38">
        <f>IFERROR(INDEX(База!$H:$H,MATCH(JE36&amp;JF36&amp;JH$12,INDEX(База!$A:$A,0),0)),IFERROR(INDEX(База!$H:$H,MATCH(JE36&amp;JF36&amp;JH$12,База!$M:$M,0)),"-" ))</f>
        <v>10</v>
      </c>
      <c r="JM36" s="38">
        <f t="shared" si="83"/>
        <v>14</v>
      </c>
      <c r="JN36" s="38">
        <f t="shared" si="84"/>
        <v>0</v>
      </c>
      <c r="JO36" s="38">
        <v>0</v>
      </c>
      <c r="JP36" s="52">
        <f t="shared" si="85"/>
        <v>0.11666666666666667</v>
      </c>
      <c r="JR36" s="31" t="s">
        <v>133</v>
      </c>
      <c r="JS36" s="48">
        <v>46228</v>
      </c>
      <c r="JT36" s="38" t="str">
        <f t="shared" si="86"/>
        <v>СБ</v>
      </c>
      <c r="JU36" s="104">
        <f>IFERROR(INDEX(База!$L:$L,MATCH(JR36&amp;JS36&amp;JU$12,INDEX(База!$A:$A,0),0)),IFERROR(INDEX(База!$L:$L,MATCH(JR36&amp;JS36&amp;JU$12,База!$M:$M,0)),"-" ))+JY36</f>
        <v>120</v>
      </c>
      <c r="JV36" s="38">
        <f>IFERROR(INDEX(База!$B:$B,MATCH(JR36&amp;JS36&amp;JU$12,INDEX(База!$A:$A,0),0)),IFERROR(INDEX(База!$B:$B,MATCH(JR36&amp;JS36&amp;JU$12,База!$M:$M,0)),"-" ))</f>
        <v>120</v>
      </c>
      <c r="JW36" s="38">
        <f>IFERROR(INDEX(База!$F:$F,MATCH(JR36&amp;JS36&amp;JU$12,INDEX(База!$A:$A,0),0)),IFERROR(INDEX(База!$F:$F,MATCH(JR36&amp;JS36&amp;JU$12,База!$M:$M,0)),"-" ))</f>
        <v>4</v>
      </c>
      <c r="JX36" s="38">
        <v>4</v>
      </c>
      <c r="JY36" s="38">
        <f>IFERROR(INDEX(База!$H:$H,MATCH(JR36&amp;JS36&amp;JU$12,INDEX(База!$A:$A,0),0)),IFERROR(INDEX(База!$H:$H,MATCH(JR36&amp;JS36&amp;JU$12,База!$M:$M,0)),"-" ))</f>
        <v>50</v>
      </c>
      <c r="JZ36" s="38">
        <f t="shared" si="87"/>
        <v>54</v>
      </c>
      <c r="KA36" s="38">
        <f t="shared" si="88"/>
        <v>0</v>
      </c>
      <c r="KB36" s="38">
        <v>0</v>
      </c>
      <c r="KC36" s="52">
        <f t="shared" si="89"/>
        <v>0.45</v>
      </c>
      <c r="KD36" s="7"/>
      <c r="KE36" s="31" t="s">
        <v>136</v>
      </c>
      <c r="KF36" s="48">
        <v>46298</v>
      </c>
      <c r="KG36" s="38" t="str">
        <f t="shared" si="90"/>
        <v>СБ</v>
      </c>
      <c r="KH36" s="38">
        <f>IFERROR(INDEX(База!$B:$B,MATCH(KE36&amp;KF36&amp;KI$12,INDEX(База!$A:$A,0),0)),IFERROR(INDEX(База!$B:$B,MATCH(KE36&amp;KF36&amp;KI$12,База!$M:$M,0)),"-" ))</f>
        <v>33</v>
      </c>
      <c r="KI36" s="60">
        <f>IFERROR(INDEX(База!$L:$L,MATCH(KE36&amp;KF36&amp;KI$12,INDEX(База!$A:$A,0),0)),IFERROR(INDEX(База!$L:$L,MATCH(KE36&amp;KF36&amp;KI$12,База!$M:$M,0)),"-" ))</f>
        <v>33</v>
      </c>
      <c r="KJ36" s="91" t="e">
        <f>IF(KK36="AN4-Y48/Y48",IF(OR(MONTH(KF36&gt;=10),MONTH(KF36)&lt;=3),(HLOOKUP($KF$10,#REF!,MATCH(KK36,#REF!,0)+1,0)/(80+VLOOKUP($KF$10,#REF!,MATCH(MONTH(KF36),#REF!,0)+4,0))),(HLOOKUP($KF$10,#REF!,MATCH(KK36,#REF!,0)+1,0)/(75+VLOOKUP($KF$10,#REF!,MATCH(MONTH(KF36),#REF!,0)+4,0)))),IF((KK36="AN6-Y42/Y42C"),IF(OR(MONTH(KF36&gt;=10),MONTH(KF36)&lt;=3),(HLOOKUP($KF$10,#REF!,MATCH(KK36,#REF!,0)+1,0)/(80+VLOOKUP($KF$10,#REF!,MATCH(MONTH(KF36),#REF!,0)+4,0))),(HLOOKUP($KF$10,#REF!,MATCH(KK36,#REF!,0)+1,0)/(75+VLOOKUP($KF$10,#REF!,MATCH(MONTH(KF36),#REF!,0)+4,0)))),IF((KK36="AT5-Y46/Y46C"),IF(OR(MONTH(KF36&gt;=10),MONTH(KF36)&lt;=3),(HLOOKUP($KF$10,#REF!,MATCH(KK36,#REF!,0)+1,0)/(80+VLOOKUP($KF$10,#REF!,MATCH(MONTH(KF36),#REF!,0)+4,0))),(HLOOKUP($KF$10,#REF!,MATCH(KK36,#REF!,0)+1,0)/(75+VLOOKUP($KF$10,#REF!,MATCH(MONTH(KF36),#REF!,0)+4,0)))),0)))</f>
        <v>#REF!</v>
      </c>
      <c r="KK36" s="100" t="str">
        <f>IFERROR(INDEX(База!$K:$K,MATCH(KE36&amp;KF36&amp;KI$12,INDEX(База!$A:$A,0),0)),IFERROR(INDEX(База!$K:$K,MATCH(KE36&amp;KF36&amp;KI$12,База!$M:$M,0)),"-" ))</f>
        <v>AT5-Y46/Y46C</v>
      </c>
      <c r="KL36" s="38">
        <f>IFERROR(INDEX(База!$F:$F,MATCH(KE36&amp;KF36&amp;KI$12,INDEX(База!$A:$A,0),0)),IFERROR(INDEX(База!$F:$F,MATCH(KE36&amp;KF36&amp;KI$12,База!$M:$M,0)),"-" ))</f>
        <v>0</v>
      </c>
      <c r="KM36" s="38">
        <v>0</v>
      </c>
      <c r="KN36" s="38">
        <f t="shared" si="91"/>
        <v>0</v>
      </c>
      <c r="KO36" s="38">
        <v>0</v>
      </c>
      <c r="KP36" s="52">
        <f t="shared" si="92"/>
        <v>0</v>
      </c>
      <c r="KQ36" s="10"/>
      <c r="KR36" s="31" t="s">
        <v>137</v>
      </c>
      <c r="KS36" s="48">
        <v>46298</v>
      </c>
      <c r="KT36" s="38" t="str">
        <f t="shared" si="93"/>
        <v>СБ</v>
      </c>
      <c r="KU36" s="38">
        <f>IFERROR(INDEX(База!$B:$B,MATCH(KR36&amp;KS36&amp;KV$12,INDEX(База!$A:$A,0),0)),IFERROR(INDEX(База!$B:$B,MATCH(KR36&amp;KS36&amp;KV$12,База!$M:$M,0)),"-" ))</f>
        <v>37</v>
      </c>
      <c r="KV36" s="60">
        <f>IFERROR(INDEX(База!$L:$L,MATCH(KR36&amp;KS36&amp;KV$12,INDEX(База!$A:$A,0),0)),IFERROR(INDEX(База!$L:$L,MATCH(KR36&amp;KS36&amp;KV$12,База!$M:$M,0)),"-" ))</f>
        <v>37</v>
      </c>
      <c r="KW36" s="91" t="e">
        <f>IF(KK36="AN4-Y48/Y48",IF(OR(MONTH(KS36&gt;=10),MONTH(KS36)&lt;=3),(HLOOKUP($KS$10,#REF!,MATCH(KK36,#REF!,0)+1,0)/(80+VLOOKUP($KS$10,#REF!,MATCH(MONTH(KS36),#REF!,0)+4,0))),(HLOOKUP($KS$10,#REF!,MATCH(KK36,#REF!,0)+1,0)/(75+VLOOKUP($KS$10,#REF!,MATCH(MONTH(KS36),#REF!,0)+4,0)))),IF((KK36="AN6-Y42/Y42C"),IF(OR(MONTH(KS36&gt;=10),MONTH(KS36)&lt;=3),(HLOOKUP($KS$10,#REF!,MATCH(KK36,#REF!,0)+1,0)/(80+VLOOKUP($KS$10,#REF!,MATCH(MONTH(KS36),#REF!,0)+4,0))),(HLOOKUP($KS$10,#REF!,MATCH(KK36,#REF!,0)+1,0)/(75+VLOOKUP($KS$10,#REF!,MATCH(MONTH(KS36),#REF!,0)+4,0)))),IF((KK36="AT5-Y46/Y46C"),IF(OR(MONTH(KS36&gt;=10),MONTH(KS36)&lt;=3),(HLOOKUP($KS$10,#REF!,MATCH(KK36,#REF!,0)+1,0)/(80+VLOOKUP($KS$10,#REF!,MATCH(MONTH(KS36),#REF!,0)+4,0))),(HLOOKUP($KS$10,#REF!,MATCH(KK36,#REF!,0)+1,0)/(75+VLOOKUP($KS$10,#REF!,MATCH(MONTH(KS36),#REF!,0)+4,0)))),0)))</f>
        <v>#REF!</v>
      </c>
      <c r="KX36" s="38">
        <f>IFERROR(INDEX(База!$F:$F,MATCH(KR36&amp;KS36&amp;KV$12,INDEX(База!$A:$A,0),0)),IFERROR(INDEX(База!$F:$F,MATCH(KR36&amp;KS36&amp;KV$12,База!$M:$M,0)),"-" ))</f>
        <v>0</v>
      </c>
      <c r="KY36" s="38">
        <v>0</v>
      </c>
      <c r="KZ36" s="38">
        <f t="shared" si="94"/>
        <v>0</v>
      </c>
      <c r="LA36" s="38">
        <v>0</v>
      </c>
      <c r="LB36" s="52">
        <f t="shared" si="95"/>
        <v>0</v>
      </c>
      <c r="LC36" s="119"/>
      <c r="LD36" s="31" t="s">
        <v>142</v>
      </c>
      <c r="LE36" s="43">
        <v>46181</v>
      </c>
      <c r="LF36" s="44" t="str">
        <f t="shared" si="96"/>
        <v>ПН</v>
      </c>
      <c r="LG36" s="44">
        <f>IFERROR(INDEX(База!$B:$B,MATCH(LD36&amp;LE36&amp;LJ$12,INDEX(База!$A:$A,0),0)),IFERROR(INDEX(База!$B:$B,MATCH(LD36&amp;LE36&amp;LJ$12,База!$M:$M,0)),"-" ))</f>
        <v>46</v>
      </c>
      <c r="LH36" s="33">
        <f t="shared" si="97"/>
        <v>24</v>
      </c>
      <c r="LI36" s="33">
        <f t="shared" si="98"/>
        <v>13</v>
      </c>
      <c r="LJ36" s="44">
        <f>IFERROR(INDEX(База!$L:$L,MATCH(LD36&amp;LE36&amp;LJ$12,INDEX(База!$A:$A,0),0)),IFERROR(INDEX(База!$L:$L,MATCH(LD36&amp;LE36&amp;LJ$12,База!$M:$M,0)),"-" ))</f>
        <v>45</v>
      </c>
      <c r="LK36" s="79" t="str">
        <f>IF(LG36&lt;=$D$7,IFERROR(VLOOKUP(LI36,#REF!,LH36+1,0),"-"),IF(LG36&lt;=$D$8,IFERROR(VLOOKUP(LI36,#REF!,LH36+1,0),"-"),IF(LG36&lt;=$D$9,IFERROR(VLOOKUP(LI36,#REF!,LH36+1,0),"-"),0)))</f>
        <v>-</v>
      </c>
      <c r="LL36" s="44">
        <f>IFERROR(INDEX(База!$F:$F,MATCH(LD36&amp;LE36&amp;LJ$12,INDEX(База!$A:$A,0),0)),IFERROR(INDEX(База!$F:$F,MATCH(LD36&amp;LE36&amp;LJ$12,База!$M:$M,0)),"-" ))</f>
        <v>21</v>
      </c>
      <c r="LM36" s="44">
        <v>16</v>
      </c>
      <c r="LN36" s="44">
        <f t="shared" si="99"/>
        <v>5</v>
      </c>
      <c r="LO36" s="44">
        <v>4</v>
      </c>
      <c r="LP36" s="62">
        <f t="shared" si="100"/>
        <v>0.46666666666666667</v>
      </c>
      <c r="LR36" s="31" t="s">
        <v>143</v>
      </c>
      <c r="LS36" s="43">
        <v>46181</v>
      </c>
      <c r="LT36" s="46" t="str">
        <f t="shared" si="101"/>
        <v>ПН</v>
      </c>
      <c r="LU36" s="46">
        <f>IFERROR(INDEX(База!$B:$B,MATCH(LR36&amp;LS36&amp;LV$12,INDEX(База!$A:$A,0),0)),IFERROR(INDEX(База!$B:$B,MATCH(LR36&amp;LS36&amp;LV$12,База!$M:$M,0)),"-" ))</f>
        <v>46</v>
      </c>
      <c r="LV36" s="46">
        <f>IFERROR(INDEX(База!$L:$L,MATCH(LR36&amp;LS36&amp;LV$12,INDEX(База!$A:$A,0),0)),IFERROR(INDEX(База!$L:$L,MATCH(LR36&amp;LS36&amp;LV$12,База!$M:$M,0)),"-" ))</f>
        <v>45</v>
      </c>
      <c r="LW36" s="46" t="str">
        <f>IF(LU36&lt;=$D$7,IFERROR(VLOOKUP(LI36,#REF!,LH36+1,0),"-"),IF(LU36&lt;=$D$8,IFERROR(VLOOKUP(LI36,#REF!,LH36+1,0),"-"),IF(LU36&lt;=$D$9,IFERROR(VLOOKUP(LI36,#REF!,LH36+1,0),"-"),0)))</f>
        <v>-</v>
      </c>
      <c r="LX36" s="46">
        <f>IFERROR(INDEX(База!$F:$F,MATCH(LR36&amp;LS36&amp;LV$12,INDEX(База!$A:$A,0),0)),IFERROR(INDEX(База!$F:$F,MATCH(LR36&amp;LS36&amp;LV$12,База!$M:$M,0)),"-" ))</f>
        <v>2</v>
      </c>
      <c r="LY36" s="46">
        <v>1</v>
      </c>
      <c r="LZ36" s="46">
        <f t="shared" si="102"/>
        <v>1</v>
      </c>
      <c r="MA36" s="46">
        <v>1</v>
      </c>
      <c r="MB36" s="62">
        <f t="shared" si="103"/>
        <v>4.4444444444444446E-2</v>
      </c>
      <c r="MD36" s="11"/>
      <c r="MY36" s="6"/>
      <c r="MZ36" s="6"/>
      <c r="NA36" s="7"/>
      <c r="NB36" s="7"/>
      <c r="NC36" s="7"/>
      <c r="ND36" s="7"/>
      <c r="NE36" s="7"/>
      <c r="NF36" s="7"/>
      <c r="NG36" s="7"/>
      <c r="NH36" s="7"/>
      <c r="NI36" s="7"/>
      <c r="NJ36" s="7"/>
      <c r="NK36" s="7"/>
      <c r="NL36" s="7"/>
      <c r="NM36" s="7"/>
      <c r="NN36" s="7"/>
      <c r="NO36" s="7"/>
      <c r="NP36" s="7"/>
      <c r="NQ36" s="7"/>
      <c r="NR36" s="7"/>
      <c r="NS36" s="7"/>
      <c r="NT36" s="7"/>
      <c r="NU36" s="11"/>
      <c r="NV36" s="31" t="s">
        <v>124</v>
      </c>
      <c r="NW36" s="37">
        <v>46302</v>
      </c>
      <c r="NX36" s="38" t="str">
        <f t="shared" si="113"/>
        <v>СР</v>
      </c>
      <c r="NY36" s="38">
        <f>IFERROR(INDEX(База!$B:$B,MATCH(NV36&amp;NW36&amp;NZ$12,INDEX(База!$A:$A,0),0)),IFERROR(INDEX(База!$B:$B,MATCH(NV36&amp;NW36&amp;NZ$12,База!$M:$M,0)),"-" ))</f>
        <v>35</v>
      </c>
      <c r="NZ36" s="41">
        <f>IFERROR(INDEX(База!$L:$L,MATCH(NV36&amp;NW36&amp;NZ$12,INDEX(База!$A:$A,0),0)),IFERROR(INDEX(База!$L:$L,MATCH(NV36&amp;NW36&amp;NZ$12,База!$M:$M,0)),"-" ))</f>
        <v>35</v>
      </c>
      <c r="OA36" s="38">
        <f>IFERROR(IF(OB36="AN4-Y48/Y48",IF(OR(MONTH(NW36&gt;=10),MONTH(NW36)&lt;=3),(HLOOKUP($NW$10,#REF!,MATCH(OB36,#REF!,0)+1,0)/(80+VLOOKUP($NW$10,#REF!,MATCH(MONTH(NW36),#REF!,0)+4,0))),(HLOOKUP($NW$10,#REF!,MATCH(OB36,#REF!,0)+1,0)/(75+VLOOKUP($NW$10,#REF!,MATCH(MONTH(NW36),#REF!,0)+4,0)))),IF((OB36="AN6-Y42/Y42C"),IF(OR(MONTH(NW36&gt;=10),MONTH(NW36)&lt;=3),(HLOOKUP($NW$10,#REF!,MATCH(OB36,#REF!,0)+1,0)/(80+VLOOKUP($NW$10,#REF!,MATCH(MONTH(NW36),#REF!,0)+4,0))),(HLOOKUP($NW$10,#REF!,MATCH(OB36,#REF!,0)+1,0)/(75+VLOOKUP($NW$10,#REF!,MATCH(MONTH(NW36),#REF!,0)+4,0)))),IF((OB36="AT5-Y46/Y46C"),IF(OR(MONTH(NW36&gt;=10),MONTH(NW36)&lt;=3),(HLOOKUP($NW$10,#REF!,MATCH(OB36,#REF!,0)+1,0)/(80+VLOOKUP($NW$10,#REF!,MATCH(MONTH(NW36),#REF!,0)+4,0))),(HLOOKUP($NW$10,#REF!,MATCH(OB36,#REF!,0)+1,0)/(75+VLOOKUP($NW$10,#REF!,MATCH(MONTH(NW36),#REF!,0)+4,0)))),0))),NY36)</f>
        <v>35</v>
      </c>
      <c r="OB36" s="85" t="str">
        <f>IFERROR(INDEX(База!$K:$K,MATCH(NV36&amp;NW36&amp;NZ$12,INDEX(База!$A:$A,0),0)),IFERROR(INDEX(База!$K:$K,MATCH(NV36&amp;NW36&amp;NZ$12,База!$M:$M,0)),"-" ))</f>
        <v>AT5-Y46/Y46C</v>
      </c>
      <c r="OC36" s="38">
        <f>IFERROR(INDEX(База!$F:$F,MATCH(NV36&amp;NW36&amp;NZ$12,INDEX(База!$A:$A,0),0)),IFERROR(INDEX(База!$F:$F,MATCH(NV36&amp;NW36&amp;NZ$12,База!$M:$M,0)),"-" ))</f>
        <v>0</v>
      </c>
      <c r="OD36" s="38">
        <v>0</v>
      </c>
      <c r="OE36" s="38">
        <f t="shared" si="114"/>
        <v>0</v>
      </c>
      <c r="OF36" s="38">
        <v>0</v>
      </c>
      <c r="OG36" s="52">
        <f t="shared" si="115"/>
        <v>0</v>
      </c>
      <c r="OH36" s="11"/>
      <c r="OI36" s="31" t="s">
        <v>125</v>
      </c>
      <c r="OJ36" s="37">
        <f t="shared" si="116"/>
        <v>46302</v>
      </c>
      <c r="OK36" s="38" t="str">
        <f t="shared" si="117"/>
        <v>СР</v>
      </c>
      <c r="OL36" s="38">
        <f>IFERROR(INDEX(База!$B:$B,MATCH(OI36&amp;OJ36&amp;OM$12,INDEX(База!$A:$A,0),0)),IFERROR(INDEX(База!$B:$B,MATCH(OI36&amp;OJ36&amp;OM$12,База!$M:$M,0)),"-" ))</f>
        <v>35</v>
      </c>
      <c r="OM36" s="41">
        <f>IFERROR(INDEX(База!$L:$L,MATCH(OI36&amp;OJ36&amp;OM$12,INDEX(База!$A:$A,0),0)),IFERROR(INDEX(База!$L:$L,MATCH(OI36&amp;OJ36&amp;OM$12,База!$M:$M,0)),"-" ))</f>
        <v>35</v>
      </c>
      <c r="ON36" s="38">
        <f>IFERROR(IF(OB36="AN4-Y48/Y48",IF(OR(MONTH(OJ36&gt;=10),MONTH(OJ36)&lt;=3),(HLOOKUP($OJ$10,#REF!,MATCH(OB36,#REF!,0)+1,0)/(80+VLOOKUP($OJ$10,#REF!,MATCH(MONTH(OJ36),#REF!,0)+4,0))),(HLOOKUP($OJ$10,#REF!,MATCH(OB36,#REF!,0)+1,0)/(75+VLOOKUP($OJ$10,#REF!,MATCH(MONTH(OJ36),#REF!,0)+4,0)))),IF((OB36="AN6-Y42/Y42C"),IF(OR(MONTH(OJ36&gt;=10),MONTH(OJ36)&lt;=3),(HLOOKUP($OJ$10,#REF!,MATCH(OB36,#REF!,0)+1,0)/(80+VLOOKUP($OJ$10,#REF!,MATCH(MONTH(OJ36),#REF!,0)+4,0))),(HLOOKUP($OJ$10,#REF!,MATCH(OB36,#REF!,0)+1,0)/(75+VLOOKUP($OJ$10,#REF!,MATCH(MONTH(OJ36),#REF!,0)+4,0)))),IF((OB36="AT5-Y46/Y46C"),IF(OR(MONTH(OJ36&gt;=10),MONTH(OJ36)&lt;=3),(HLOOKUP($OJ$10,#REF!,MATCH(OB36,#REF!,0)+1,0)/(80+VLOOKUP($OJ$10,#REF!,MATCH(MONTH(OJ36),#REF!,0)+4,0))),(HLOOKUP($OJ$10,#REF!,MATCH(OB36,#REF!,0)+1,0)/(75+VLOOKUP($OJ$10,#REF!,MATCH(MONTH(OJ36),#REF!,0)+4,0)))),0))),OL36)</f>
        <v>35</v>
      </c>
      <c r="OO36" s="38">
        <f>IFERROR(INDEX(База!$F:$F,MATCH(OI36&amp;OJ36&amp;OM$12,INDEX(База!$A:$A,0),0)),IFERROR(INDEX(База!$F:$F,MATCH(OI36&amp;OJ36&amp;OM$12,База!$M:$M,0)),"-" ))</f>
        <v>0</v>
      </c>
      <c r="OP36" s="38">
        <v>0</v>
      </c>
      <c r="OQ36" s="38">
        <f t="shared" si="118"/>
        <v>0</v>
      </c>
      <c r="OR36" s="38">
        <v>0</v>
      </c>
      <c r="OS36" s="52">
        <f t="shared" si="119"/>
        <v>0</v>
      </c>
      <c r="OU36" s="31" t="s">
        <v>309</v>
      </c>
      <c r="OV36" s="6"/>
      <c r="OW36" s="6"/>
      <c r="OX36" s="6"/>
      <c r="OY36" s="6"/>
      <c r="OZ36" s="6"/>
      <c r="PA36" s="6"/>
      <c r="PB36" s="6"/>
      <c r="PC36" s="6"/>
      <c r="PD36" s="6"/>
      <c r="PE36" s="6"/>
      <c r="PF36" s="31" t="s">
        <v>312</v>
      </c>
      <c r="PG36" s="6"/>
      <c r="PH36" s="6"/>
      <c r="PI36" s="6"/>
      <c r="PJ36" s="6"/>
      <c r="PK36" s="6"/>
      <c r="PL36" s="6"/>
      <c r="PM36" s="6"/>
      <c r="PN36" s="6"/>
      <c r="PO36" s="7"/>
      <c r="PQ36" s="31" t="s">
        <v>329</v>
      </c>
      <c r="PR36" s="43">
        <v>46296</v>
      </c>
      <c r="PS36" s="46" t="str">
        <f t="shared" si="120"/>
        <v>ЧТ</v>
      </c>
      <c r="PT36" s="46">
        <f>IFERROR(INDEX(База!$B:$B,MATCH(PQ36&amp;PR36&amp;PU$12,INDEX(База!$A:$A,0),0)),IFERROR(INDEX(База!$B:$B,MATCH(PQ36&amp;PR36&amp;PU$12,База!$M:$M,0)),"-" ))</f>
        <v>40</v>
      </c>
      <c r="PU36" s="46">
        <f>IFERROR(INDEX(База!$L:$L,MATCH(PQ36&amp;PR36&amp;PU$12,INDEX(База!$A:$A,0),0)),IFERROR(INDEX(База!$L:$L,MATCH(PQ36&amp;PR36&amp;PU$12,База!$M:$M,0)),"-" ))</f>
        <v>40</v>
      </c>
      <c r="PV36" s="46">
        <f>IFERROR(INDEX(База!$F:$F,MATCH(PQ36&amp;PR36&amp;PU$12,INDEX(База!$A:$A,0),0)),IFERROR(INDEX(База!$F:$F,MATCH(PQ36&amp;PR36&amp;OY$12,База!$M:$M,0)),"-" ))</f>
        <v>1</v>
      </c>
      <c r="PW36" s="46">
        <v>1</v>
      </c>
      <c r="PX36" s="46">
        <f t="shared" si="121"/>
        <v>0</v>
      </c>
      <c r="PY36" s="46">
        <v>0</v>
      </c>
      <c r="PZ36" s="62">
        <f t="shared" si="122"/>
        <v>2.5000000000000001E-2</v>
      </c>
      <c r="QA36" s="11"/>
      <c r="QB36" s="31" t="s">
        <v>332</v>
      </c>
      <c r="QC36" s="43">
        <v>46297</v>
      </c>
      <c r="QD36" s="46" t="str">
        <f t="shared" si="123"/>
        <v>ПТ</v>
      </c>
      <c r="QE36" s="46">
        <f>IFERROR(INDEX(База!$B:$B,MATCH(QB36&amp;QC36&amp;QF$12,INDEX(База!$A:$A,0),0)),IFERROR(INDEX(База!$B:$B,MATCH(QB36&amp;QC36&amp;QF$12,База!$M:$M,0)),"-" ))</f>
        <v>43</v>
      </c>
      <c r="QF36" s="46">
        <f>IFERROR(INDEX(База!$L:$L,MATCH(QB36&amp;QC36&amp;QF$12,INDEX(База!$A:$A,0),0)),IFERROR(INDEX(База!$L:$L,MATCH(QB36&amp;QC36&amp;QF$12,База!$M:$M,0)),"-" ))</f>
        <v>43</v>
      </c>
      <c r="QG36" s="46">
        <f>IFERROR(INDEX(База!$F:$F,MATCH(QB36&amp;QC36&amp;QF$12,INDEX(База!$A:$A,0),0)),IFERROR(INDEX(База!$F:$F,MATCH(QB36&amp;QC36&amp;PJ$12,База!$M:$M,0)),"-" ))</f>
        <v>0</v>
      </c>
      <c r="QH36" s="46">
        <v>0</v>
      </c>
      <c r="QI36" s="46">
        <f t="shared" si="124"/>
        <v>0</v>
      </c>
      <c r="QJ36" s="46">
        <v>0</v>
      </c>
      <c r="QK36" s="62">
        <f t="shared" si="125"/>
        <v>0</v>
      </c>
      <c r="QL36" s="10"/>
    </row>
    <row r="37" spans="1:454" ht="12.75" customHeight="1" x14ac:dyDescent="0.25">
      <c r="A37" s="31" t="s">
        <v>78</v>
      </c>
      <c r="B37" s="85" t="s">
        <v>80</v>
      </c>
      <c r="C37" s="48">
        <v>46215</v>
      </c>
      <c r="D37" s="60" t="str">
        <f t="shared" si="0"/>
        <v>ВС</v>
      </c>
      <c r="E37" s="60">
        <f>IFERROR(INDEX(База!$B:$B,MATCH(B37&amp;C37&amp;$F$12,INDEX(База!$A:$A,0),0)),IFERROR(INDEX(База!$B:$B,MATCH(B37&amp;C37&amp;$F$12,База!$M:$M,0)),"-" ))</f>
        <v>46</v>
      </c>
      <c r="F37" s="46">
        <f>IFERROR(INDEX(База!$L:$L,MATCH(B37&amp;C37&amp;$F$12,INDEX(База!$A:$A,0),0)),IFERROR(INDEX(База!$L:$L,MATCH(B37&amp;C37&amp;$F$12,База!$M:$M,0)),"-" ))</f>
        <v>44</v>
      </c>
      <c r="G37" s="50">
        <f t="shared" si="1"/>
        <v>47</v>
      </c>
      <c r="H37" s="50">
        <f t="shared" si="2"/>
        <v>48</v>
      </c>
      <c r="I37" s="11">
        <f t="shared" si="3"/>
        <v>28</v>
      </c>
      <c r="J37" s="60" t="str">
        <f>IF(E37&lt;=$D$7,IFERROR(VLOOKUP(G37,#REF!,I37+1,0),"-"),IF(E37&lt;=$D$8,IFERROR(VLOOKUP(G37,#REF!,I37+1,0),"-"),IF(E37&lt;=$D$9,IFERROR(VLOOKUP(G37,#REF!,I37+1,0),"-"))))</f>
        <v>-</v>
      </c>
      <c r="K37" s="60">
        <f>IFERROR(INDEX(База!$F:$F,MATCH(B37&amp;C37&amp;$F$12,INDEX(База!$A:$A,0),0)),IFERROR(INDEX(База!$F:$F,MATCH(B37&amp;C37&amp;$F$12,База!$M:$M,0)),"-" ))</f>
        <v>13</v>
      </c>
      <c r="L37" s="38">
        <v>12</v>
      </c>
      <c r="M37" s="60">
        <f t="shared" si="4"/>
        <v>1</v>
      </c>
      <c r="N37" s="38">
        <v>0</v>
      </c>
      <c r="O37" s="52">
        <f t="shared" si="5"/>
        <v>0.29545454545454547</v>
      </c>
      <c r="Q37" s="64" t="s">
        <v>81</v>
      </c>
      <c r="R37" s="42">
        <f t="shared" si="6"/>
        <v>46216</v>
      </c>
      <c r="S37" s="54" t="str">
        <f t="shared" si="7"/>
        <v>ПН</v>
      </c>
      <c r="T37" s="54">
        <f>IFERROR(INDEX(База!$B:$B,MATCH(Q37&amp;R37&amp;$U$12,INDEX(База!$A:$A,0),0)),IFERROR(INDEX(База!$B:$B,MATCH(Q37&amp;R37&amp;$U$12,База!$M:$M,0)),"-" ))</f>
        <v>46</v>
      </c>
      <c r="U37" s="46">
        <f>IFERROR(INDEX(База!$L:$L,MATCH(Q37&amp;R37&amp;$U$12,INDEX(База!$A:$A,0),0)),IFERROR(INDEX(База!$L:$L,MATCH(Q37&amp;R37&amp;$U$12,База!$M:$M,0)),"-" ))</f>
        <v>44</v>
      </c>
      <c r="V37" s="54" t="str">
        <f>IF(E37&lt;=$D$7,IFERROR(VLOOKUP(H37,#REF!,I37+1,0),"-"),IF(E37&lt;=$D$8,IFERROR(VLOOKUP(H37,#REF!,I37+1,0),"-"),IF(E37&lt;=$D$9,IFERROR(VLOOKUP(H37,#REF!,I37+1,0),"-"),0)))</f>
        <v>-</v>
      </c>
      <c r="W37" s="54">
        <f>IFERROR(INDEX(База!$F:$F,MATCH(Q37&amp;R37&amp;$U$12,INDEX(База!$A:$A,0),0)),IFERROR(INDEX(База!$F:$F,MATCH(Q37&amp;R37&amp;$U$12,База!$M:$M,0)),"-" ))</f>
        <v>10</v>
      </c>
      <c r="X37" s="38">
        <v>10</v>
      </c>
      <c r="Y37" s="41">
        <f t="shared" si="8"/>
        <v>0</v>
      </c>
      <c r="Z37" s="41">
        <v>0</v>
      </c>
      <c r="AA37" s="51">
        <f t="shared" si="9"/>
        <v>0.22727272727272727</v>
      </c>
      <c r="AB37" s="119"/>
      <c r="AC37" s="64" t="s">
        <v>82</v>
      </c>
      <c r="AD37" s="42">
        <v>46222</v>
      </c>
      <c r="AE37" s="41" t="str">
        <f t="shared" si="10"/>
        <v>ВС</v>
      </c>
      <c r="AF37" s="41">
        <f>IFERROR(INDEX(База!$B:$B,MATCH(AC37&amp;AD37&amp;AG$12,INDEX(База!$A:$A,0),0)),IFERROR(INDEX(База!$B:$B,MATCH(AC37&amp;AD37&amp;AG$12,База!$M:$M,0)),"-" ))</f>
        <v>120</v>
      </c>
      <c r="AG37" s="46">
        <f>IFERROR(INDEX(База!$L:$L,MATCH(AC37&amp;AD37&amp;AG$12,INDEX(База!$A:$A,0),0)),IFERROR(INDEX(База!$L:$L,MATCH(AC37&amp;AD37&amp;AG$12,База!$M:$M,0)),"-" ))</f>
        <v>119</v>
      </c>
      <c r="AH37" s="41">
        <f>IFERROR(INDEX(База!$F:$F,MATCH(AC37&amp;AD37&amp;AG$12,INDEX(База!$A:$A,0),0)),IFERROR(INDEX(База!$F:$F,MATCH(AC37&amp;AD37&amp;AG$12,База!$M:$M,0)),"-" ))</f>
        <v>18</v>
      </c>
      <c r="AI37" s="41">
        <v>18</v>
      </c>
      <c r="AJ37" s="41">
        <f t="shared" si="11"/>
        <v>0</v>
      </c>
      <c r="AK37" s="41">
        <v>2</v>
      </c>
      <c r="AL37" s="51">
        <f t="shared" si="12"/>
        <v>0.15126050420168066</v>
      </c>
      <c r="AN37" s="64" t="s">
        <v>83</v>
      </c>
      <c r="AO37" s="48">
        <f t="shared" si="13"/>
        <v>46223</v>
      </c>
      <c r="AP37" s="38" t="str">
        <f t="shared" si="14"/>
        <v>ПН</v>
      </c>
      <c r="AQ37" s="38">
        <f>IFERROR(INDEX(База!$B:$B,MATCH(AN37&amp;AO37&amp;AR$12,INDEX(База!$A:$A,0),0)),IFERROR(INDEX(База!$B:$B,MATCH(AN37&amp;AO37&amp;AR$12,База!$M:$M,0)),"-" ))</f>
        <v>120</v>
      </c>
      <c r="AR37" s="46">
        <f>IFERROR(INDEX(База!$L:$L,MATCH(AN37&amp;AO37&amp;AR$12,INDEX(База!$A:$A,0),0)),IFERROR(INDEX(База!$L:$L,MATCH(AN37&amp;AO37&amp;AR$12,База!$M:$M,0)),"-" ))</f>
        <v>119</v>
      </c>
      <c r="AS37" s="38">
        <f>IFERROR(INDEX(База!$F:$F,MATCH(AN37&amp;AO37&amp;AR$12,INDEX(База!$A:$A,0),0)),IFERROR(INDEX(База!$F:$F,MATCH(AN37&amp;AO37&amp;AR$12,База!$M:$M,0)),"-" ))</f>
        <v>8</v>
      </c>
      <c r="AT37" s="38">
        <v>8</v>
      </c>
      <c r="AU37" s="38">
        <f t="shared" si="15"/>
        <v>0</v>
      </c>
      <c r="AV37" s="38">
        <v>0</v>
      </c>
      <c r="AW37" s="52">
        <f t="shared" si="16"/>
        <v>6.7226890756302518E-2</v>
      </c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74"/>
      <c r="BU37" s="31" t="s">
        <v>92</v>
      </c>
      <c r="BV37" s="45">
        <v>46206</v>
      </c>
      <c r="BW37" s="58" t="str">
        <f t="shared" si="23"/>
        <v>ПТ</v>
      </c>
      <c r="BX37" s="58">
        <f>IFERROR(INDEX(База!$B:$B,MATCH(BU37&amp;BV37&amp;BY$12,INDEX(База!$A:$A,0),0)),IFERROR(INDEX(База!$B:$B,MATCH(BU37&amp;BV37&amp;BY$12,База!$M:$M,0)),"-" ))</f>
        <v>48</v>
      </c>
      <c r="BY37" s="58">
        <f>IFERROR(INDEX(База!$L:$L,MATCH(BU37&amp;BV37&amp;BY$12,INDEX(База!$A:$A,0),0)),IFERROR(INDEX(База!$L:$L,MATCH(BU37&amp;BV37&amp;BY$12,База!$M:$M,0)),"-" ))</f>
        <v>46</v>
      </c>
      <c r="BZ37" s="58" t="str">
        <f>IF(BX37&lt;=$D$7,IFERROR(VLOOKUP(CA37,#REF!,CB37+1,0),"-"),IF(BX37&lt;=$D$8,IFERROR(VLOOKUP(CA37,#REF!,CB37+1,0),"-"),IF(BX37&lt;=$D$9,IFERROR(VLOOKUP(CA37,#REF!,CB37+1,0),"-"),0)))</f>
        <v>-</v>
      </c>
      <c r="CA37" s="58">
        <f t="shared" si="24"/>
        <v>38</v>
      </c>
      <c r="CB37" s="58">
        <f t="shared" si="25"/>
        <v>27</v>
      </c>
      <c r="CC37" s="58">
        <f>IFERROR(INDEX(База!$F:$F,MATCH(BU37&amp;BV37&amp;BY$12,INDEX(База!$A:$A,0),0)),IFERROR(INDEX(База!$F:$F,MATCH(BU37&amp;BV37&amp;BY$12,База!$M:$M,0)),"-" ))</f>
        <v>3</v>
      </c>
      <c r="CD37" s="38">
        <v>3</v>
      </c>
      <c r="CE37" s="58">
        <f t="shared" si="26"/>
        <v>0</v>
      </c>
      <c r="CF37" s="38">
        <v>1</v>
      </c>
      <c r="CG37" s="52">
        <f t="shared" si="27"/>
        <v>6.5217391304347824E-2</v>
      </c>
      <c r="CI37" s="31" t="s">
        <v>93</v>
      </c>
      <c r="CJ37" s="48">
        <f t="shared" si="28"/>
        <v>46206</v>
      </c>
      <c r="CK37" s="38" t="str">
        <f t="shared" si="29"/>
        <v>ПТ</v>
      </c>
      <c r="CL37" s="38">
        <f>IFERROR(INDEX(База!$B:$B,MATCH(CI37&amp;CJ37&amp;CM$12,INDEX(База!$A:$A,0),0)),IFERROR(INDEX(База!$B:$B,MATCH(CI37&amp;CJ37&amp;CM$12,База!$M:$M,0)),"-" ))</f>
        <v>48</v>
      </c>
      <c r="CM37" s="46">
        <f>IFERROR(INDEX(База!$L:$L,MATCH(CI37&amp;CJ37&amp;CM$12,INDEX(База!$A:$A,0),0)),IFERROR(INDEX(База!$L:$L,MATCH(CI37&amp;CJ37&amp;CM$12,База!$M:$M,0)),"-" ))</f>
        <v>46</v>
      </c>
      <c r="CN37" s="60" t="str">
        <f>IF(BX37&lt;=$D$7,IFERROR(VLOOKUP(CA37,#REF!,CB37+1,0),"-"),IF(BX37&lt;=$D$8,IFERROR(VLOOKUP(CA37,#REF!,CB37+1,0),"-"),IF(BX37&lt;=$D$9,IFERROR(VLOOKUP(CA37,#REF!,CB37+1,0),"-"),0)))</f>
        <v>-</v>
      </c>
      <c r="CO37" s="38">
        <f>IFERROR(INDEX(База!$F:$F,MATCH(CI37&amp;CJ37&amp;CM$12,INDEX(База!$A:$A,0),0)),IFERROR(INDEX(База!$F:$F,MATCH(CI37&amp;CJ37&amp;CM$12,База!$M:$M,0)),"-" ))</f>
        <v>0</v>
      </c>
      <c r="CP37" s="38">
        <v>0</v>
      </c>
      <c r="CQ37" s="38">
        <f t="shared" si="30"/>
        <v>0</v>
      </c>
      <c r="CR37" s="38">
        <v>0</v>
      </c>
      <c r="CS37" s="52">
        <f t="shared" si="31"/>
        <v>0</v>
      </c>
      <c r="CU37" s="31" t="s">
        <v>138</v>
      </c>
      <c r="CV37" s="48">
        <v>46206</v>
      </c>
      <c r="CW37" s="60" t="str">
        <f t="shared" si="32"/>
        <v>ПТ</v>
      </c>
      <c r="CX37" s="60">
        <f>IFERROR(INDEX(База!$B:$B,MATCH(CU37&amp;CV37&amp;CY$12,INDEX(База!$A:$A,0),0)),IFERROR(INDEX(База!$B:$B,MATCH(CU37&amp;CV37&amp;CY$12,База!$M:$M,0)),"-" ))</f>
        <v>45</v>
      </c>
      <c r="CY37" s="60">
        <f>IFERROR(INDEX(База!$L:$L,MATCH(CU37&amp;CV37&amp;CY$12,INDEX(База!$A:$A,0),0)),IFERROR(INDEX(База!$L:$L,MATCH(CU37&amp;CV37&amp;CY$12,База!$M:$M,0)),"-" ))</f>
        <v>43</v>
      </c>
      <c r="CZ37" s="60">
        <f>IFERROR(INDEX(База!$F:$F,MATCH(CU37&amp;CV37&amp;CY$12,INDEX(База!$A:$A,0),0)),IFERROR(INDEX(База!$F:$F,MATCH(CU37&amp;CV37&amp;CY$12,База!$M:$M,0)),"-" ))</f>
        <v>10</v>
      </c>
      <c r="DA37" s="60">
        <v>9</v>
      </c>
      <c r="DB37" s="60">
        <f t="shared" si="33"/>
        <v>1</v>
      </c>
      <c r="DC37" s="60">
        <v>2</v>
      </c>
      <c r="DD37" s="52">
        <f t="shared" si="34"/>
        <v>0.23255813953488372</v>
      </c>
      <c r="DF37" s="31" t="s">
        <v>139</v>
      </c>
      <c r="DG37" s="48">
        <f t="shared" si="35"/>
        <v>46206</v>
      </c>
      <c r="DH37" s="60" t="str">
        <f t="shared" si="36"/>
        <v>ПТ</v>
      </c>
      <c r="DI37" s="60">
        <f>IFERROR(INDEX(База!$B:$B,MATCH(DF37&amp;DG37&amp;DJ$12,INDEX(База!$A:$A,0),0)),IFERROR(INDEX(База!$B:$B,MATCH(DF37&amp;DG37&amp;DJ$12,База!$M:$M,0)),"-" ))</f>
        <v>48</v>
      </c>
      <c r="DJ37" s="46">
        <f>IFERROR(INDEX(База!$L:$L,MATCH(DF37&amp;DG37&amp;DJ$12,INDEX(База!$A:$A,0),0)),IFERROR(INDEX(База!$L:$L,MATCH(DF37&amp;DG37&amp;DJ$12,База!$M:$M,0)),"-" ))</f>
        <v>46</v>
      </c>
      <c r="DK37" s="60">
        <f>IFERROR(INDEX(База!$F:$F,MATCH(DF37&amp;DG37&amp;DJ$12,INDEX(База!$A:$A,0),0)),IFERROR(INDEX(База!$F:$F,MATCH(DF37&amp;DG37&amp;DJ$12,База!$M:$M,0)),"-" ))</f>
        <v>6</v>
      </c>
      <c r="DL37" s="60">
        <v>5</v>
      </c>
      <c r="DM37" s="60">
        <f t="shared" si="37"/>
        <v>1</v>
      </c>
      <c r="DN37" s="60">
        <v>0</v>
      </c>
      <c r="DO37" s="52">
        <f t="shared" si="38"/>
        <v>0.13043478260869565</v>
      </c>
      <c r="DP37" s="7"/>
      <c r="DQ37" s="31" t="s">
        <v>84</v>
      </c>
      <c r="DR37" s="42">
        <v>46199</v>
      </c>
      <c r="DS37" s="41" t="str">
        <f t="shared" si="39"/>
        <v>ПТ</v>
      </c>
      <c r="DT37" s="41">
        <f>IFERROR(INDEX(База!$B:$B,MATCH(DQ37&amp;DR37&amp;DU$12,INDEX(База!$A:$A,0),0)),IFERROR(INDEX(База!$B:$B,MATCH(DQ37&amp;DR37&amp;DU$12,База!$M:$M,0)),"-" ))</f>
        <v>72</v>
      </c>
      <c r="DU37" s="46">
        <f>IFERROR(INDEX(База!$L:$L,MATCH(DQ37&amp;DR37&amp;DU$12,INDEX(База!$A:$A,0),0)),IFERROR(INDEX(База!$L:$L,MATCH(DQ37&amp;DR37&amp;DU$12,База!$M:$M,0)),"-" ))</f>
        <v>70</v>
      </c>
      <c r="DV37" s="41">
        <f>IFERROR(INDEX(База!$F:$F,MATCH(DQ37&amp;DR37&amp;DU$12,INDEX(База!$A:$A,0),0)),IFERROR(INDEX(База!$F:$F,MATCH(DQ37&amp;DR37&amp;DU$12,База!$M:$M,0)),"-" ))</f>
        <v>11</v>
      </c>
      <c r="DW37" s="41">
        <v>10</v>
      </c>
      <c r="DX37" s="41">
        <f t="shared" si="40"/>
        <v>1</v>
      </c>
      <c r="DY37" s="41">
        <v>1</v>
      </c>
      <c r="DZ37" s="51">
        <f t="shared" si="41"/>
        <v>0.15714285714285714</v>
      </c>
      <c r="EA37" s="7"/>
      <c r="EB37" s="31" t="s">
        <v>85</v>
      </c>
      <c r="EC37" s="42">
        <f t="shared" si="42"/>
        <v>46199</v>
      </c>
      <c r="ED37" s="41" t="str">
        <f t="shared" si="43"/>
        <v>ПТ</v>
      </c>
      <c r="EE37" s="41">
        <f>IFERROR(INDEX(База!$B:$B,MATCH(EB37&amp;EC37&amp;EF$12,INDEX(База!$A:$A,0),0)),IFERROR(INDEX(База!$B:$B,MATCH(EB37&amp;EC37&amp;EF$12,База!$M:$M,0)),"-" ))</f>
        <v>72</v>
      </c>
      <c r="EF37" s="46">
        <f>IFERROR(INDEX(База!$L:$L,MATCH(EB37&amp;EC37&amp;EF$12,INDEX(База!$A:$A,0),0)),IFERROR(INDEX(База!$L:$L,MATCH(EB37&amp;EC37&amp;EF$12,База!$M:$M,0)),"-" ))</f>
        <v>70</v>
      </c>
      <c r="EG37" s="41">
        <f>IFERROR(INDEX(База!$F:$F,MATCH(EB37&amp;EC37&amp;EF$12,INDEX(База!$A:$A,0),0)),IFERROR(INDEX(База!$F:$F,MATCH(EB37&amp;EC37&amp;EF$12,База!$M:$M,0)),"-" ))</f>
        <v>23</v>
      </c>
      <c r="EH37" s="41">
        <v>23</v>
      </c>
      <c r="EI37" s="41">
        <f t="shared" si="44"/>
        <v>0</v>
      </c>
      <c r="EJ37" s="41">
        <v>7</v>
      </c>
      <c r="EK37" s="51">
        <f t="shared" si="45"/>
        <v>0.32857142857142857</v>
      </c>
      <c r="EL37" s="119"/>
      <c r="EM37" s="85" t="s">
        <v>88</v>
      </c>
      <c r="EN37" s="48">
        <v>46193</v>
      </c>
      <c r="EO37" s="105" t="str">
        <f t="shared" si="46"/>
        <v>СБ</v>
      </c>
      <c r="EP37" s="105">
        <f>IFERROR(INDEX(База!$B:$B,MATCH(EM37&amp;EN37&amp;ET$14,INDEX(База!$A:$A,0),0)),IFERROR(INDEX(База!$B:$B,MATCH(EM37&amp;EN37&amp;ET$13,База!$M:$M,0)),"-" ))</f>
        <v>72</v>
      </c>
      <c r="EQ37" s="106" t="str">
        <f>IF(EP37&lt;=$D$7,IFERROR(VLOOKUP(ES37,#REF!,ER37+1,0),"-"),IF(EP37&lt;=$D$8,IFERROR(VLOOKUP(ES37,#REF!,ER37+1,0),"-"),IF(EP37&lt;=$D$9,IFERROR(VLOOKUP(ES37,#REF!,ER37+1,0),"-"),0)))</f>
        <v>-</v>
      </c>
      <c r="ER37" s="107">
        <f t="shared" si="47"/>
        <v>25</v>
      </c>
      <c r="ES37" s="107">
        <f t="shared" si="48"/>
        <v>25</v>
      </c>
      <c r="ET37" s="60">
        <f>IFERROR(INDEX(База!$L:$L,MATCH(EM37&amp;EN37&amp;ET$14,INDEX(База!$A:$A,0),0)),IFERROR(INDEX(База!$L:$L,MATCH(EM37&amp;EN37&amp;ET$13,База!$M:$M,0)),"-" ))</f>
        <v>68</v>
      </c>
      <c r="EU37" s="60">
        <f>IFERROR(INDEX(База!$L:$L,MATCH(FB37&amp;FC37&amp;EU$14,INDEX(База!$A:$A,0),0)),IFERROR(INDEX(База!$L:$L,MATCH(FB37&amp;FC37&amp;EU$13,База!$M:$M,0)),"-" ))</f>
        <v>68</v>
      </c>
      <c r="EV37" s="105">
        <f>IFERROR(INDEX(База!$F:$F,MATCH(EM37&amp;EN37&amp;ET$14,INDEX(База!$A:$A,0),0)),IFERROR(INDEX(База!$F:$F,MATCH(EM37&amp;EN37&amp;ET$13,База!$M:$M,0)),"-" ))</f>
        <v>20</v>
      </c>
      <c r="EW37" s="105">
        <v>20</v>
      </c>
      <c r="EX37" s="105">
        <f t="shared" si="49"/>
        <v>0</v>
      </c>
      <c r="EY37" s="105">
        <v>1</v>
      </c>
      <c r="EZ37" s="83">
        <f t="shared" si="50"/>
        <v>0.29411764705882354</v>
      </c>
      <c r="FB37" s="85" t="s">
        <v>89</v>
      </c>
      <c r="FC37" s="48">
        <v>46193</v>
      </c>
      <c r="FD37" s="105" t="str">
        <f t="shared" si="51"/>
        <v>СБ</v>
      </c>
      <c r="FE37" s="105">
        <f>IFERROR(INDEX(База!$B:$B,MATCH(FB37&amp;FC37&amp;EU$14,INDEX(База!$A:$A,0),0)),IFERROR(INDEX(База!$B:$B,MATCH(FB37&amp;FC37&amp;EU$13,База!$M:$M,0)),"-" ))</f>
        <v>72</v>
      </c>
      <c r="FF37" s="106"/>
      <c r="FG37" s="105">
        <f>IFERROR(INDEX(База!$F:$F,MATCH(FB37&amp;FC37&amp;EU$14,INDEX(База!$A:$A,0),0)),IFERROR(INDEX(База!$F:$F,MATCH(FB37&amp;FC37&amp;EU$13,База!$M:$M,0)),"-" ))</f>
        <v>7</v>
      </c>
      <c r="FH37" s="105">
        <v>6</v>
      </c>
      <c r="FI37" s="105">
        <f t="shared" si="52"/>
        <v>1</v>
      </c>
      <c r="FJ37" s="105">
        <v>0</v>
      </c>
      <c r="FK37" s="83">
        <f t="shared" si="53"/>
        <v>0.10294117647058823</v>
      </c>
      <c r="FL37" s="7"/>
      <c r="FM37" s="31" t="s">
        <v>140</v>
      </c>
      <c r="FN37" s="48">
        <v>46298</v>
      </c>
      <c r="FO37" s="108" t="str">
        <f t="shared" si="54"/>
        <v>СБ</v>
      </c>
      <c r="FP37" s="105">
        <f>IFERROR(INDEX(База!$B:$B,MATCH(FM49&amp;FN37&amp;FQ$12,INDEX(База!$A:$A,0),0)),IFERROR(INDEX(База!$B:$B,MATCH(FM49&amp;FN37&amp;FQ$12,База!$M:$M,0)),"-" ))</f>
        <v>68</v>
      </c>
      <c r="FQ37" s="60">
        <f>IFERROR(INDEX(База!$L:$L,MATCH(FM49&amp;FN37&amp;FQ$12,INDEX(База!$A:$A,0),0)),IFERROR(INDEX(База!$L:$L,MATCH(FM49&amp;FN37&amp;FQ$12,База!$M:$M,0)),"-" ))</f>
        <v>67</v>
      </c>
      <c r="FR37" s="105">
        <f>IFERROR(INDEX(База!$F:$F,MATCH(FM49&amp;FN37&amp;FQ$12,INDEX(База!$A:$A,0),0)),IFERROR(INDEX(База!$F:$F,MATCH(FM49&amp;FN37&amp;FQ$12,База!$M:$M,0)),"-" ))</f>
        <v>0</v>
      </c>
      <c r="FS37" s="108">
        <v>0</v>
      </c>
      <c r="FT37" s="107">
        <f t="shared" si="55"/>
        <v>40</v>
      </c>
      <c r="FU37" s="107">
        <f t="shared" si="56"/>
        <v>130</v>
      </c>
      <c r="FV37" s="108">
        <f t="shared" si="57"/>
        <v>0</v>
      </c>
      <c r="FW37" s="108">
        <v>0</v>
      </c>
      <c r="FX37" s="109">
        <f t="shared" si="58"/>
        <v>0</v>
      </c>
      <c r="FY37" s="7"/>
      <c r="FZ37" s="31" t="s">
        <v>141</v>
      </c>
      <c r="GA37" s="48">
        <f t="shared" si="59"/>
        <v>46298</v>
      </c>
      <c r="GB37" s="108" t="str">
        <f t="shared" si="60"/>
        <v>СБ</v>
      </c>
      <c r="GC37" s="105">
        <f>IFERROR(INDEX(База!$B:$B,MATCH(FZ37&amp;GA37&amp;GD$12,INDEX(База!$A:$A,0),0)),IFERROR(INDEX(База!$B:$B,MATCH(FZ37&amp;GA37&amp;GD$12,База!$M:$M,0)),"-" ))</f>
        <v>65</v>
      </c>
      <c r="GD37" s="60">
        <f>IFERROR(INDEX(База!$L:$L,MATCH(FZ37&amp;GA37&amp;GD$12,INDEX(База!$A:$A,0),0)),IFERROR(INDEX(База!$L:$L,MATCH(FZ37&amp;GA37&amp;GD$12,База!$M:$M,0)),"-" ))</f>
        <v>64</v>
      </c>
      <c r="GE37" s="105">
        <f>IFERROR(INDEX(База!$F:$F,MATCH(FZ37&amp;GA37&amp;GD$12,INDEX(База!$A:$A,0),0)),IFERROR(INDEX(База!$F:$F,MATCH(FZ37&amp;GA37&amp;GD$12,База!$M:$M,0)),"-" ))</f>
        <v>0</v>
      </c>
      <c r="GF37" s="108">
        <v>0</v>
      </c>
      <c r="GG37" s="108">
        <f t="shared" si="61"/>
        <v>0</v>
      </c>
      <c r="GH37" s="108">
        <v>0</v>
      </c>
      <c r="GI37" s="109">
        <f t="shared" si="62"/>
        <v>0</v>
      </c>
      <c r="GJ37" s="7"/>
      <c r="GK37" s="31" t="s">
        <v>128</v>
      </c>
      <c r="GL37" s="48">
        <v>46305</v>
      </c>
      <c r="GM37" s="38" t="str">
        <f t="shared" si="63"/>
        <v>СБ</v>
      </c>
      <c r="GN37" s="38">
        <f>IFERROR(INDEX(База!$B:$B,MATCH(GK37&amp;GL37&amp;GO$12,INDEX(База!$A:$A,0),0)),IFERROR(INDEX(База!$B:$B,MATCH(GK37&amp;GL37&amp;GO$12,База!$M:$M,0)),"-" ))</f>
        <v>42</v>
      </c>
      <c r="GO37" s="60">
        <f>IFERROR(INDEX(База!$L:$L,MATCH(GK37&amp;GL37&amp;GO$12,INDEX(База!$A:$A,0),0)),IFERROR(INDEX(База!$L:$L,MATCH(GK37&amp;GL37&amp;GO$12,База!$M:$M,0)),"-" ))</f>
        <v>42</v>
      </c>
      <c r="GP37" s="38">
        <f>IFERROR(INDEX(База!$F:$F,MATCH(GK37&amp;GL37&amp;GO$12,INDEX(База!$A:$A,0),0)),IFERROR(INDEX(База!$F:$F,MATCH(GK37&amp;GL37&amp;GO$12,База!$M:$M,0)),"-" ))</f>
        <v>0</v>
      </c>
      <c r="GQ37" s="38">
        <v>0</v>
      </c>
      <c r="GR37" s="38">
        <f t="shared" si="64"/>
        <v>0</v>
      </c>
      <c r="GS37" s="38">
        <v>0</v>
      </c>
      <c r="GT37" s="52">
        <f t="shared" si="65"/>
        <v>0</v>
      </c>
      <c r="GV37" s="31" t="s">
        <v>129</v>
      </c>
      <c r="GW37" s="48">
        <f t="shared" si="66"/>
        <v>46305</v>
      </c>
      <c r="GX37" s="38" t="str">
        <f t="shared" si="67"/>
        <v>СБ</v>
      </c>
      <c r="GY37" s="38">
        <f>IFERROR(INDEX(База!$B:$B,MATCH(GV37&amp;GW37&amp;GZ$12,INDEX(База!$A:$A,0),0)),IFERROR(INDEX(База!$B:$B,MATCH(GV37&amp;GW37&amp;GZ$12,База!$M:$M,0)),"-" ))</f>
        <v>45</v>
      </c>
      <c r="GZ37" s="60">
        <f>IFERROR(INDEX(База!$L:$L,MATCH(GV37&amp;GW37&amp;GZ$12,INDEX(База!$A:$A,0),0)),IFERROR(INDEX(База!$L:$L,MATCH(GV37&amp;GW37&amp;GZ$12,База!$M:$M,0)),"-" ))</f>
        <v>45</v>
      </c>
      <c r="HA37" s="38">
        <f>IFERROR(INDEX(База!$F:$F,MATCH(GV37&amp;GW37&amp;GZ$12,INDEX(База!$A:$A,0),0)),IFERROR(INDEX(База!$F:$F,MATCH(GV37&amp;GW37&amp;GZ$12,База!$M:$M,0)),"-" ))</f>
        <v>0</v>
      </c>
      <c r="HB37" s="38">
        <v>0</v>
      </c>
      <c r="HC37" s="38">
        <f t="shared" si="68"/>
        <v>0</v>
      </c>
      <c r="HD37" s="38">
        <v>0</v>
      </c>
      <c r="HE37" s="52">
        <f t="shared" si="69"/>
        <v>0</v>
      </c>
      <c r="HF37" s="121"/>
      <c r="HG37" s="31" t="s">
        <v>130</v>
      </c>
      <c r="HH37" s="45">
        <v>46250</v>
      </c>
      <c r="HI37" s="38" t="str">
        <f t="shared" si="70"/>
        <v>ВС</v>
      </c>
      <c r="HJ37" s="38">
        <f>IFERROR(INDEX(База!$B:$B,MATCH(HG37&amp;HH37&amp;HK$12,INDEX(База!$A:$A,0),0)),IFERROR(INDEX(База!$B:$B,MATCH(HG37&amp;HH37&amp;HK$12,База!$M:$M,0)),"-" ))</f>
        <v>34</v>
      </c>
      <c r="HK37" s="46">
        <f>IFERROR(INDEX(База!$L:$L,MATCH(HG37&amp;HH37&amp;HK$12,INDEX(База!$A:$A,0),0)),IFERROR(INDEX(База!$L:$L,MATCH(HG37&amp;HH37&amp;HK$12,База!$M:$M,0)),"-" ))</f>
        <v>34</v>
      </c>
      <c r="HL37" s="91" t="e">
        <f>IF(HO37="AN4-Y48/Y48",IF(OR(MONTH(HH37&gt;=10),MONTH(HH37)&lt;=3),(HLOOKUP($HH$10,#REF!,MATCH(HO37,#REF!,0)+1,0)/(80+VLOOKUP($HH$10,#REF!,MATCH(MONTH(HH37),#REF!,0)+4,0))),(HLOOKUP($HH$10,#REF!,MATCH(HO37,#REF!,0)+1,0)/(75+VLOOKUP($HH$10,#REF!,MATCH(MONTH(HH37),#REF!,0)+4,0)))),IF((HO37="AN6-Y42/Y42C"),IF(OR(MONTH(HH37&gt;=10),MONTH(HH37)&lt;=3),(HLOOKUP($HH$10,#REF!,MATCH(HO37,#REF!,0)+1,0)/(80+VLOOKUP($HH$10,#REF!,MATCH(MONTH(HH37),#REF!,0)+4,0))),(HLOOKUP($HH$10,#REF!,MATCH(HO37,#REF!,0)+1,0)/(75+VLOOKUP($HH$10,#REF!,MATCH(MONTH(HH37),#REF!,0)+4,0)))),HJ37))</f>
        <v>#REF!</v>
      </c>
      <c r="HM37" s="38">
        <f>IFERROR(INDEX(База!$F:$F,MATCH(HG37&amp;HH37&amp;HK$12,INDEX(База!$A:$A,0),0)),IFERROR(INDEX(База!$F:$F,MATCH(HG37&amp;HH37&amp;HK$12,База!$M:$M,0)),"-" ))</f>
        <v>0</v>
      </c>
      <c r="HN37" s="38">
        <v>0</v>
      </c>
      <c r="HO37" s="85" t="str">
        <f>IFERROR(INDEX(База!$K:$K,MATCH(HG37&amp;HH37&amp;HK$12,INDEX(База!$A:$A,0),0)),IFERROR(INDEX(База!$K:$K,MATCH(HG37&amp;HH37&amp;HK$12,База!$M:$M,0)),"-" ))</f>
        <v>AN6-Y42/Y42C</v>
      </c>
      <c r="HP37" s="38">
        <f t="shared" si="71"/>
        <v>0</v>
      </c>
      <c r="HQ37" s="38">
        <v>0</v>
      </c>
      <c r="HR37" s="52">
        <f t="shared" si="72"/>
        <v>0</v>
      </c>
      <c r="HS37" s="10"/>
      <c r="HT37" s="31" t="s">
        <v>131</v>
      </c>
      <c r="HU37" s="45">
        <v>46250</v>
      </c>
      <c r="HV37" s="38" t="str">
        <f t="shared" si="73"/>
        <v>ВС</v>
      </c>
      <c r="HW37" s="38">
        <f>IFERROR(INDEX(База!$B:$B,MATCH(HT37&amp;HU37&amp;HX$12,INDEX(База!$A:$A,0),0)),IFERROR(INDEX(База!$B:$B,MATCH(HT37&amp;HU37&amp;HX$12,База!$M:$M,0)),"-" ))</f>
        <v>15</v>
      </c>
      <c r="HX37" s="46">
        <f>IFERROR(INDEX(База!$L:$L,MATCH(HT37&amp;HU37&amp;HX$12,INDEX(База!$A:$A,0),0)),IFERROR(INDEX(База!$L:$L,MATCH(HT37&amp;HU37&amp;HX$12,База!$M:$M,0)),"-" ))</f>
        <v>15</v>
      </c>
      <c r="HY37" s="91" t="e">
        <f>IF(HO37="AN4-Y48/Y48",IF(OR(MONTH(HU37&gt;=10),MONTH(HU37)&lt;=3),(HLOOKUP($HU$10,#REF!,MATCH(HO37,#REF!,0)+1,0)/(80+VLOOKUP($HU$10,#REF!,MATCH(MONTH(HU37),#REF!,0)+4,0))),(HLOOKUP($HU$10,#REF!,MATCH(HO37,#REF!,0)+1,0)/(75+VLOOKUP($HU$10,#REF!,MATCH(MONTH(HU37),#REF!,0)+4,0)))),IF((HO37="AN6-Y42/Y42C"),IF(OR(MONTH(HU37&gt;=10),MONTH(HU37)&lt;=3),(HLOOKUP($HU$10,#REF!,MATCH(HO37,#REF!,0)+1,0)/(80+VLOOKUP($HU$10,#REF!,MATCH(MONTH(HU37),#REF!,0)+4,0))),(HLOOKUP($HU$10,#REF!,MATCH(HO37,#REF!,0)+1,0)/(75+VLOOKUP($HU$10,#REF!,MATCH(MONTH(HU37),#REF!,0)+4,0)))),HW37))</f>
        <v>#REF!</v>
      </c>
      <c r="HZ37" s="38">
        <f>IFERROR(INDEX(База!$F:$F,MATCH(HT37&amp;HU37&amp;HX$12,INDEX(База!$A:$A,0),0)),IFERROR(INDEX(База!$F:$F,MATCH(HT37&amp;HU37&amp;HX$12,База!$M:$M,0)),"-" ))</f>
        <v>0</v>
      </c>
      <c r="IA37" s="38">
        <v>0</v>
      </c>
      <c r="IB37" s="38">
        <f t="shared" si="74"/>
        <v>0</v>
      </c>
      <c r="IC37" s="38">
        <v>0</v>
      </c>
      <c r="ID37" s="52">
        <f t="shared" si="75"/>
        <v>0</v>
      </c>
      <c r="IE37" s="7"/>
      <c r="IF37" s="31" t="s">
        <v>126</v>
      </c>
      <c r="IG37" s="48">
        <v>46282</v>
      </c>
      <c r="IH37" s="38" t="str">
        <f t="shared" si="76"/>
        <v>ЧТ</v>
      </c>
      <c r="II37" s="38" t="str">
        <f>IFERROR(INDEX(База!$B:$B,MATCH(IF37&amp;IG37&amp;IJ$12,INDEX(База!$A:$A,0),0)),IFERROR(INDEX(База!$B:$B,MATCH(IF37&amp;IG37&amp;IJ$12,База!$M:$M,0)),"-" ))</f>
        <v>-</v>
      </c>
      <c r="IJ37" s="46" t="str">
        <f>IFERROR(INDEX(База!$L:$L,MATCH(IF37&amp;IG37&amp;IJ$12,INDEX(База!$A:$A,0),0)),IFERROR(INDEX(База!$L:$L,MATCH(IF37&amp;IG37&amp;IJ$12,База!$M:$M,0)),"-" ))</f>
        <v>-</v>
      </c>
      <c r="IK37" s="91" t="str">
        <f>IF(IN37="AN4-Y48/Y48",IF(OR(MONTH(IG37&gt;=10),MONTH(IG37)&lt;=3),(HLOOKUP($IG$10,#REF!,MATCH(IN37,#REF!,0)+1,0)/(80+VLOOKUP($IG$10,#REF!,MATCH(MONTH(IG37),#REF!,0)+4,0))),(HLOOKUP($IG$10,#REF!,MATCH(IN37,#REF!,0)+1,0)/(75+VLOOKUP($IG$10,#REF!,MATCH(MONTH(IG37),#REF!,0)+4,0)))),IF((IN37="AN6-Y42/Y42C"),IF(OR(MONTH(IG37&gt;=10),MONTH(IG37)&lt;=3),(HLOOKUP($IG$10,#REF!,MATCH(IN37,#REF!,0)+1,0)/(80+VLOOKUP($IG$10,#REF!,MATCH(MONTH(IG37),#REF!,0)+4,0))),(HLOOKUP($IG$10,#REF!,MATCH(IN37,#REF!,0)+1,0)/(75+VLOOKUP($IG$10,#REF!,MATCH(MONTH(IG37),#REF!,0)+4,0)))),II37))</f>
        <v>-</v>
      </c>
      <c r="IL37" s="38" t="str">
        <f>IFERROR(INDEX(База!$F:$F,MATCH(IF37&amp;IG37&amp;IJ$12,INDEX(База!$A:$A,0),0)),IFERROR(INDEX(База!$F:$F,MATCH(IF37&amp;IG37&amp;IJ$12,База!$M:$M,0)),"-" ))</f>
        <v>-</v>
      </c>
      <c r="IM37" s="38" t="s">
        <v>154</v>
      </c>
      <c r="IN37" s="85" t="str">
        <f>IFERROR(INDEX(База!$K:$K,MATCH(IF37&amp;IG37&amp;IJ$12,INDEX(База!$A:$A,0),0)),IFERROR(INDEX(База!$K:$K,MATCH(IF37&amp;IG37&amp;IJ$12,База!$M:$M,0)),"-" ))</f>
        <v>-</v>
      </c>
      <c r="IO37" s="38" t="str">
        <f t="shared" si="77"/>
        <v/>
      </c>
      <c r="IP37" s="38" t="s">
        <v>155</v>
      </c>
      <c r="IQ37" s="52" t="str">
        <f t="shared" si="78"/>
        <v/>
      </c>
      <c r="IS37" s="31" t="s">
        <v>127</v>
      </c>
      <c r="IT37" s="48">
        <v>46282</v>
      </c>
      <c r="IU37" s="38" t="str">
        <f t="shared" si="79"/>
        <v>ЧТ</v>
      </c>
      <c r="IV37" s="38" t="str">
        <f>IFERROR(INDEX(База!$B:$B,MATCH(IS37&amp;IT37&amp;IW$12,INDEX(База!$A:$A,0),0)),IFERROR(INDEX(База!$B:$B,MATCH(IS37&amp;IT37&amp;IW$12,База!$M:$M,0)),"-" ))</f>
        <v>-</v>
      </c>
      <c r="IW37" s="46" t="str">
        <f>IFERROR(INDEX(База!$L:$L,MATCH(IS37&amp;IT37&amp;IW$12,INDEX(База!$A:$A,0),0)),IFERROR(INDEX(База!$L:$L,MATCH(IS37&amp;IT37&amp;IW$12,База!$M:$M,0)),"-" ))</f>
        <v>-</v>
      </c>
      <c r="IX37" s="91" t="str">
        <f>IF(IN37="AN4-Y48/Y48",IF(OR(MONTH(IT37&gt;=10),MONTH(IT37)&lt;=3),(HLOOKUP($IT$10,#REF!,MATCH(IN37,#REF!,0)+1,0)/(80+VLOOKUP($IT$10,#REF!,MATCH(MONTH(IT37),#REF!,0)+4,0))),(HLOOKUP($IT$10,#REF!,MATCH(IN37,#REF!,0)+1,0)/(75+VLOOKUP($IT$10,#REF!,MATCH(MONTH(IT37),#REF!,0)+4,0)))),IF((IN37="AN6-Y42/Y42C"),IF(OR(MONTH(IT37&gt;=10),MONTH(IT37)&lt;=3),(HLOOKUP($IT$10,#REF!,MATCH(IN37,#REF!,0)+1,0)/(80+VLOOKUP($IT$10,#REF!,MATCH(MONTH(IT37),#REF!,0)+4,0))),(HLOOKUP($IT$10,#REF!,MATCH(IN37,#REF!,0)+1,0)/(75+VLOOKUP($IT$10,#REF!,MATCH(MONTH(IT37),#REF!,0)+4,0)))),IV37))</f>
        <v>-</v>
      </c>
      <c r="IY37" s="38" t="str">
        <f>IFERROR(INDEX(База!$F:$F,MATCH(IS37&amp;IT37&amp;IW$12,INDEX(База!$A:$A,0),0)),IFERROR(INDEX(База!$F:$F,MATCH(IS37&amp;IT37&amp;IW$12,База!$M:$M,0)),"-" ))</f>
        <v>-</v>
      </c>
      <c r="IZ37" s="38" t="s">
        <v>154</v>
      </c>
      <c r="JA37" s="38" t="str">
        <f t="shared" si="80"/>
        <v/>
      </c>
      <c r="JB37" s="38" t="s">
        <v>155</v>
      </c>
      <c r="JC37" s="52" t="str">
        <f t="shared" si="81"/>
        <v/>
      </c>
      <c r="JD37" s="7"/>
      <c r="JE37" s="31" t="s">
        <v>132</v>
      </c>
      <c r="JF37" s="48">
        <v>46233</v>
      </c>
      <c r="JG37" s="38" t="str">
        <f t="shared" si="82"/>
        <v>ЧТ</v>
      </c>
      <c r="JH37" s="46">
        <f>IFERROR(INDEX(База!$L:$L,MATCH(JE37&amp;JF37&amp;JH$12,INDEX(База!$A:$A,0),0)),IFERROR(INDEX(База!$L:$L,MATCH(JE37&amp;JF37&amp;JH$12,База!$M:$M,0)),"-" ))+JL37</f>
        <v>120</v>
      </c>
      <c r="JI37" s="38">
        <f>IFERROR(INDEX(База!$B:$B,MATCH(JE37&amp;JF37&amp;JH$12,INDEX(База!$A:$A,0),0)),IFERROR(INDEX(База!$B:$B,MATCH(JE37&amp;JF37&amp;JH$12,База!$M:$M,0)),"-" ))</f>
        <v>120</v>
      </c>
      <c r="JJ37" s="38">
        <f>IFERROR(INDEX(База!$F:$F,MATCH(JE37&amp;JF37&amp;JH$12,INDEX(База!$A:$A,0),0)),IFERROR(INDEX(База!$F:$F,MATCH(JE37&amp;JF37&amp;JH$12,База!$M:$M,0)),"-" ))</f>
        <v>2</v>
      </c>
      <c r="JK37" s="38">
        <v>2</v>
      </c>
      <c r="JL37" s="38">
        <f>IFERROR(INDEX(База!$H:$H,MATCH(JE37&amp;JF37&amp;JH$12,INDEX(База!$A:$A,0),0)),IFERROR(INDEX(База!$H:$H,MATCH(JE37&amp;JF37&amp;JH$12,База!$M:$M,0)),"-" ))</f>
        <v>55</v>
      </c>
      <c r="JM37" s="38">
        <f t="shared" si="83"/>
        <v>57</v>
      </c>
      <c r="JN37" s="38">
        <f t="shared" si="84"/>
        <v>0</v>
      </c>
      <c r="JO37" s="38">
        <v>0</v>
      </c>
      <c r="JP37" s="52">
        <f t="shared" si="85"/>
        <v>0.47499999999999998</v>
      </c>
      <c r="JR37" s="31" t="s">
        <v>133</v>
      </c>
      <c r="JS37" s="48">
        <v>46233</v>
      </c>
      <c r="JT37" s="38" t="str">
        <f t="shared" si="86"/>
        <v>ЧТ</v>
      </c>
      <c r="JU37" s="104">
        <f>IFERROR(INDEX(База!$L:$L,MATCH(JR37&amp;JS37&amp;JU$12,INDEX(База!$A:$A,0),0)),IFERROR(INDEX(База!$L:$L,MATCH(JR37&amp;JS37&amp;JU$12,База!$M:$M,0)),"-" ))+JY37</f>
        <v>120</v>
      </c>
      <c r="JV37" s="38">
        <f>IFERROR(INDEX(База!$B:$B,MATCH(JR37&amp;JS37&amp;JU$12,INDEX(База!$A:$A,0),0)),IFERROR(INDEX(База!$B:$B,MATCH(JR37&amp;JS37&amp;JU$12,База!$M:$M,0)),"-" ))</f>
        <v>120</v>
      </c>
      <c r="JW37" s="38">
        <f>IFERROR(INDEX(База!$F:$F,MATCH(JR37&amp;JS37&amp;JU$12,INDEX(База!$A:$A,0),0)),IFERROR(INDEX(База!$F:$F,MATCH(JR37&amp;JS37&amp;JU$12,База!$M:$M,0)),"-" ))</f>
        <v>0</v>
      </c>
      <c r="JX37" s="38">
        <v>0</v>
      </c>
      <c r="JY37" s="38">
        <f>IFERROR(INDEX(База!$H:$H,MATCH(JR37&amp;JS37&amp;JU$12,INDEX(База!$A:$A,0),0)),IFERROR(INDEX(База!$H:$H,MATCH(JR37&amp;JS37&amp;JU$12,База!$M:$M,0)),"-" ))</f>
        <v>10</v>
      </c>
      <c r="JZ37" s="38">
        <f t="shared" si="87"/>
        <v>10</v>
      </c>
      <c r="KA37" s="38">
        <f t="shared" si="88"/>
        <v>0</v>
      </c>
      <c r="KB37" s="38">
        <v>0</v>
      </c>
      <c r="KC37" s="52">
        <f t="shared" si="89"/>
        <v>8.3333333333333329E-2</v>
      </c>
      <c r="KD37" s="7"/>
      <c r="KE37" s="31" t="s">
        <v>136</v>
      </c>
      <c r="KF37" s="48">
        <v>46305</v>
      </c>
      <c r="KG37" s="38" t="str">
        <f t="shared" si="90"/>
        <v>СБ</v>
      </c>
      <c r="KH37" s="38">
        <f>IFERROR(INDEX(База!$B:$B,MATCH(KE37&amp;KF37&amp;KI$12,INDEX(База!$A:$A,0),0)),IFERROR(INDEX(База!$B:$B,MATCH(KE37&amp;KF37&amp;KI$12,База!$M:$M,0)),"-" ))</f>
        <v>33</v>
      </c>
      <c r="KI37" s="60">
        <f>IFERROR(INDEX(База!$L:$L,MATCH(KE37&amp;KF37&amp;KI$12,INDEX(База!$A:$A,0),0)),IFERROR(INDEX(База!$L:$L,MATCH(KE37&amp;KF37&amp;KI$12,База!$M:$M,0)),"-" ))</f>
        <v>33</v>
      </c>
      <c r="KJ37" s="91" t="e">
        <f>IF(KK37="AN4-Y48/Y48",IF(OR(MONTH(KF37&gt;=10),MONTH(KF37)&lt;=3),(HLOOKUP($KF$10,#REF!,MATCH(KK37,#REF!,0)+1,0)/(80+VLOOKUP($KF$10,#REF!,MATCH(MONTH(KF37),#REF!,0)+4,0))),(HLOOKUP($KF$10,#REF!,MATCH(KK37,#REF!,0)+1,0)/(75+VLOOKUP($KF$10,#REF!,MATCH(MONTH(KF37),#REF!,0)+4,0)))),IF((KK37="AN6-Y42/Y42C"),IF(OR(MONTH(KF37&gt;=10),MONTH(KF37)&lt;=3),(HLOOKUP($KF$10,#REF!,MATCH(KK37,#REF!,0)+1,0)/(80+VLOOKUP($KF$10,#REF!,MATCH(MONTH(KF37),#REF!,0)+4,0))),(HLOOKUP($KF$10,#REF!,MATCH(KK37,#REF!,0)+1,0)/(75+VLOOKUP($KF$10,#REF!,MATCH(MONTH(KF37),#REF!,0)+4,0)))),IF((KK37="AT5-Y46/Y46C"),IF(OR(MONTH(KF37&gt;=10),MONTH(KF37)&lt;=3),(HLOOKUP($KF$10,#REF!,MATCH(KK37,#REF!,0)+1,0)/(80+VLOOKUP($KF$10,#REF!,MATCH(MONTH(KF37),#REF!,0)+4,0))),(HLOOKUP($KF$10,#REF!,MATCH(KK37,#REF!,0)+1,0)/(75+VLOOKUP($KF$10,#REF!,MATCH(MONTH(KF37),#REF!,0)+4,0)))),0)))</f>
        <v>#REF!</v>
      </c>
      <c r="KK37" s="100" t="str">
        <f>IFERROR(INDEX(База!$K:$K,MATCH(KE37&amp;KF37&amp;KI$12,INDEX(База!$A:$A,0),0)),IFERROR(INDEX(База!$K:$K,MATCH(KE37&amp;KF37&amp;KI$12,База!$M:$M,0)),"-" ))</f>
        <v>AT5-Y46/Y46C</v>
      </c>
      <c r="KL37" s="38">
        <f>IFERROR(INDEX(База!$F:$F,MATCH(KE37&amp;KF37&amp;KI$12,INDEX(База!$A:$A,0),0)),IFERROR(INDEX(База!$F:$F,MATCH(KE37&amp;KF37&amp;KI$12,База!$M:$M,0)),"-" ))</f>
        <v>0</v>
      </c>
      <c r="KM37" s="38">
        <v>0</v>
      </c>
      <c r="KN37" s="38">
        <f t="shared" si="91"/>
        <v>0</v>
      </c>
      <c r="KO37" s="38">
        <v>0</v>
      </c>
      <c r="KP37" s="52">
        <f t="shared" si="92"/>
        <v>0</v>
      </c>
      <c r="KQ37" s="10"/>
      <c r="KR37" s="31" t="s">
        <v>137</v>
      </c>
      <c r="KS37" s="48">
        <v>46305</v>
      </c>
      <c r="KT37" s="38" t="str">
        <f t="shared" si="93"/>
        <v>СБ</v>
      </c>
      <c r="KU37" s="38">
        <f>IFERROR(INDEX(База!$B:$B,MATCH(KR37&amp;KS37&amp;KV$12,INDEX(База!$A:$A,0),0)),IFERROR(INDEX(База!$B:$B,MATCH(KR37&amp;KS37&amp;KV$12,База!$M:$M,0)),"-" ))</f>
        <v>37</v>
      </c>
      <c r="KV37" s="60">
        <f>IFERROR(INDEX(База!$L:$L,MATCH(KR37&amp;KS37&amp;KV$12,INDEX(База!$A:$A,0),0)),IFERROR(INDEX(База!$L:$L,MATCH(KR37&amp;KS37&amp;KV$12,База!$M:$M,0)),"-" ))</f>
        <v>37</v>
      </c>
      <c r="KW37" s="91" t="e">
        <f>IF(KK37="AN4-Y48/Y48",IF(OR(MONTH(KS37&gt;=10),MONTH(KS37)&lt;=3),(HLOOKUP($KS$10,#REF!,MATCH(KK37,#REF!,0)+1,0)/(80+VLOOKUP($KS$10,#REF!,MATCH(MONTH(KS37),#REF!,0)+4,0))),(HLOOKUP($KS$10,#REF!,MATCH(KK37,#REF!,0)+1,0)/(75+VLOOKUP($KS$10,#REF!,MATCH(MONTH(KS37),#REF!,0)+4,0)))),IF((KK37="AN6-Y42/Y42C"),IF(OR(MONTH(KS37&gt;=10),MONTH(KS37)&lt;=3),(HLOOKUP($KS$10,#REF!,MATCH(KK37,#REF!,0)+1,0)/(80+VLOOKUP($KS$10,#REF!,MATCH(MONTH(KS37),#REF!,0)+4,0))),(HLOOKUP($KS$10,#REF!,MATCH(KK37,#REF!,0)+1,0)/(75+VLOOKUP($KS$10,#REF!,MATCH(MONTH(KS37),#REF!,0)+4,0)))),IF((KK37="AT5-Y46/Y46C"),IF(OR(MONTH(KS37&gt;=10),MONTH(KS37)&lt;=3),(HLOOKUP($KS$10,#REF!,MATCH(KK37,#REF!,0)+1,0)/(80+VLOOKUP($KS$10,#REF!,MATCH(MONTH(KS37),#REF!,0)+4,0))),(HLOOKUP($KS$10,#REF!,MATCH(KK37,#REF!,0)+1,0)/(75+VLOOKUP($KS$10,#REF!,MATCH(MONTH(KS37),#REF!,0)+4,0)))),0)))</f>
        <v>#REF!</v>
      </c>
      <c r="KX37" s="38">
        <f>IFERROR(INDEX(База!$F:$F,MATCH(KR37&amp;KS37&amp;KV$12,INDEX(База!$A:$A,0),0)),IFERROR(INDEX(База!$F:$F,MATCH(KR37&amp;KS37&amp;KV$12,База!$M:$M,0)),"-" ))</f>
        <v>0</v>
      </c>
      <c r="KY37" s="38">
        <v>0</v>
      </c>
      <c r="KZ37" s="38">
        <f t="shared" si="94"/>
        <v>0</v>
      </c>
      <c r="LA37" s="38">
        <v>0</v>
      </c>
      <c r="LB37" s="52">
        <f t="shared" si="95"/>
        <v>0</v>
      </c>
      <c r="LC37" s="119"/>
      <c r="LD37" s="31" t="s">
        <v>142</v>
      </c>
      <c r="LE37" s="43">
        <v>46182</v>
      </c>
      <c r="LF37" s="44" t="str">
        <f t="shared" si="96"/>
        <v>ВТ</v>
      </c>
      <c r="LG37" s="44">
        <f>IFERROR(INDEX(База!$B:$B,MATCH(LD37&amp;LE37&amp;LJ$12,INDEX(База!$A:$A,0),0)),IFERROR(INDEX(База!$B:$B,MATCH(LD37&amp;LE37&amp;LJ$12,База!$M:$M,0)),"-" ))</f>
        <v>42</v>
      </c>
      <c r="LH37" s="33">
        <f t="shared" si="97"/>
        <v>24</v>
      </c>
      <c r="LI37" s="33">
        <f t="shared" si="98"/>
        <v>14</v>
      </c>
      <c r="LJ37" s="44">
        <f>IFERROR(INDEX(База!$L:$L,MATCH(LD37&amp;LE37&amp;LJ$12,INDEX(База!$A:$A,0),0)),IFERROR(INDEX(База!$L:$L,MATCH(LD37&amp;LE37&amp;LJ$12,База!$M:$M,0)),"-" ))</f>
        <v>41</v>
      </c>
      <c r="LK37" s="79" t="str">
        <f>IF(LG37&lt;=$D$7,IFERROR(VLOOKUP(LI37,#REF!,LH37+1,0),"-"),IF(LG37&lt;=$D$8,IFERROR(VLOOKUP(LI37,#REF!,LH37+1,0),"-"),IF(LG37&lt;=$D$9,IFERROR(VLOOKUP(LI37,#REF!,LH37+1,0),"-"),0)))</f>
        <v>-</v>
      </c>
      <c r="LL37" s="44">
        <f>IFERROR(INDEX(База!$F:$F,MATCH(LD37&amp;LE37&amp;LJ$12,INDEX(База!$A:$A,0),0)),IFERROR(INDEX(База!$F:$F,MATCH(LD37&amp;LE37&amp;LJ$12,База!$M:$M,0)),"-" ))</f>
        <v>12</v>
      </c>
      <c r="LM37" s="44">
        <v>12</v>
      </c>
      <c r="LN37" s="44">
        <f t="shared" si="99"/>
        <v>0</v>
      </c>
      <c r="LO37" s="44">
        <v>3</v>
      </c>
      <c r="LP37" s="62">
        <f t="shared" si="100"/>
        <v>0.29268292682926828</v>
      </c>
      <c r="LR37" s="31" t="s">
        <v>143</v>
      </c>
      <c r="LS37" s="43">
        <v>46182</v>
      </c>
      <c r="LT37" s="46" t="str">
        <f t="shared" si="101"/>
        <v>ВТ</v>
      </c>
      <c r="LU37" s="46">
        <f>IFERROR(INDEX(База!$B:$B,MATCH(LR37&amp;LS37&amp;LV$12,INDEX(База!$A:$A,0),0)),IFERROR(INDEX(База!$B:$B,MATCH(LR37&amp;LS37&amp;LV$12,База!$M:$M,0)),"-" ))</f>
        <v>42</v>
      </c>
      <c r="LV37" s="46">
        <f>IFERROR(INDEX(База!$L:$L,MATCH(LR37&amp;LS37&amp;LV$12,INDEX(База!$A:$A,0),0)),IFERROR(INDEX(База!$L:$L,MATCH(LR37&amp;LS37&amp;LV$12,База!$M:$M,0)),"-" ))</f>
        <v>41</v>
      </c>
      <c r="LW37" s="46" t="str">
        <f>IF(LU37&lt;=$D$7,IFERROR(VLOOKUP(LI37,#REF!,LH37+1,0),"-"),IF(LU37&lt;=$D$8,IFERROR(VLOOKUP(LI37,#REF!,LH37+1,0),"-"),IF(LU37&lt;=$D$9,IFERROR(VLOOKUP(LI37,#REF!,LH37+1,0),"-"),0)))</f>
        <v>-</v>
      </c>
      <c r="LX37" s="46">
        <f>IFERROR(INDEX(База!$F:$F,MATCH(LR37&amp;LS37&amp;LV$12,INDEX(База!$A:$A,0),0)),IFERROR(INDEX(База!$F:$F,MATCH(LR37&amp;LS37&amp;LV$12,База!$M:$M,0)),"-" ))</f>
        <v>1</v>
      </c>
      <c r="LY37" s="46">
        <v>0</v>
      </c>
      <c r="LZ37" s="46">
        <f t="shared" si="102"/>
        <v>1</v>
      </c>
      <c r="MA37" s="46">
        <v>-1</v>
      </c>
      <c r="MB37" s="62">
        <f t="shared" si="103"/>
        <v>2.4390243902439025E-2</v>
      </c>
      <c r="MD37" s="11"/>
      <c r="MY37" s="6"/>
      <c r="MZ37" s="6"/>
      <c r="NA37" s="7"/>
      <c r="NB37" s="7"/>
      <c r="NC37" s="7"/>
      <c r="ND37" s="7"/>
      <c r="NE37" s="7"/>
      <c r="NF37" s="7"/>
      <c r="NG37" s="7"/>
      <c r="NH37" s="7"/>
      <c r="NI37" s="7"/>
      <c r="NJ37" s="7"/>
      <c r="NK37" s="7"/>
      <c r="NL37" s="7"/>
      <c r="NM37" s="7"/>
      <c r="NN37" s="7"/>
      <c r="NO37" s="7"/>
      <c r="NP37" s="7"/>
      <c r="NQ37" s="7"/>
      <c r="NR37" s="7"/>
      <c r="NS37" s="7"/>
      <c r="NT37" s="7"/>
      <c r="NU37" s="11"/>
      <c r="NV37" s="31" t="s">
        <v>124</v>
      </c>
      <c r="NW37" s="37">
        <v>46309</v>
      </c>
      <c r="NX37" s="38" t="str">
        <f t="shared" si="113"/>
        <v>СР</v>
      </c>
      <c r="NY37" s="38">
        <f>IFERROR(INDEX(База!$B:$B,MATCH(NV37&amp;NW37&amp;NZ$12,INDEX(База!$A:$A,0),0)),IFERROR(INDEX(База!$B:$B,MATCH(NV37&amp;NW37&amp;NZ$12,База!$M:$M,0)),"-" ))</f>
        <v>35</v>
      </c>
      <c r="NZ37" s="41">
        <f>IFERROR(INDEX(База!$L:$L,MATCH(NV37&amp;NW37&amp;NZ$12,INDEX(База!$A:$A,0),0)),IFERROR(INDEX(База!$L:$L,MATCH(NV37&amp;NW37&amp;NZ$12,База!$M:$M,0)),"-" ))</f>
        <v>35</v>
      </c>
      <c r="OA37" s="38">
        <f>IFERROR(IF(OB37="AN4-Y48/Y48",IF(OR(MONTH(NW37&gt;=10),MONTH(NW37)&lt;=3),(HLOOKUP($NW$10,#REF!,MATCH(OB37,#REF!,0)+1,0)/(80+VLOOKUP($NW$10,#REF!,MATCH(MONTH(NW37),#REF!,0)+4,0))),(HLOOKUP($NW$10,#REF!,MATCH(OB37,#REF!,0)+1,0)/(75+VLOOKUP($NW$10,#REF!,MATCH(MONTH(NW37),#REF!,0)+4,0)))),IF((OB37="AN6-Y42/Y42C"),IF(OR(MONTH(NW37&gt;=10),MONTH(NW37)&lt;=3),(HLOOKUP($NW$10,#REF!,MATCH(OB37,#REF!,0)+1,0)/(80+VLOOKUP($NW$10,#REF!,MATCH(MONTH(NW37),#REF!,0)+4,0))),(HLOOKUP($NW$10,#REF!,MATCH(OB37,#REF!,0)+1,0)/(75+VLOOKUP($NW$10,#REF!,MATCH(MONTH(NW37),#REF!,0)+4,0)))),IF((OB37="AT5-Y46/Y46C"),IF(OR(MONTH(NW37&gt;=10),MONTH(NW37)&lt;=3),(HLOOKUP($NW$10,#REF!,MATCH(OB37,#REF!,0)+1,0)/(80+VLOOKUP($NW$10,#REF!,MATCH(MONTH(NW37),#REF!,0)+4,0))),(HLOOKUP($NW$10,#REF!,MATCH(OB37,#REF!,0)+1,0)/(75+VLOOKUP($NW$10,#REF!,MATCH(MONTH(NW37),#REF!,0)+4,0)))),0))),NY37)</f>
        <v>35</v>
      </c>
      <c r="OB37" s="85" t="str">
        <f>IFERROR(INDEX(База!$K:$K,MATCH(NV37&amp;NW37&amp;NZ$12,INDEX(База!$A:$A,0),0)),IFERROR(INDEX(База!$K:$K,MATCH(NV37&amp;NW37&amp;NZ$12,База!$M:$M,0)),"-" ))</f>
        <v>AT5-Y46/Y46C</v>
      </c>
      <c r="OC37" s="38">
        <f>IFERROR(INDEX(База!$F:$F,MATCH(NV37&amp;NW37&amp;NZ$12,INDEX(База!$A:$A,0),0)),IFERROR(INDEX(База!$F:$F,MATCH(NV37&amp;NW37&amp;NZ$12,База!$M:$M,0)),"-" ))</f>
        <v>1</v>
      </c>
      <c r="OD37" s="38">
        <v>1</v>
      </c>
      <c r="OE37" s="38">
        <f t="shared" si="114"/>
        <v>0</v>
      </c>
      <c r="OF37" s="38">
        <v>0</v>
      </c>
      <c r="OG37" s="52">
        <f t="shared" si="115"/>
        <v>2.8571428571428571E-2</v>
      </c>
      <c r="OH37" s="7"/>
      <c r="OI37" s="31" t="s">
        <v>125</v>
      </c>
      <c r="OJ37" s="37">
        <f t="shared" si="116"/>
        <v>46309</v>
      </c>
      <c r="OK37" s="38" t="str">
        <f t="shared" si="117"/>
        <v>СР</v>
      </c>
      <c r="OL37" s="38">
        <f>IFERROR(INDEX(База!$B:$B,MATCH(OI37&amp;OJ37&amp;OM$12,INDEX(База!$A:$A,0),0)),IFERROR(INDEX(База!$B:$B,MATCH(OI37&amp;OJ37&amp;OM$12,База!$M:$M,0)),"-" ))</f>
        <v>35</v>
      </c>
      <c r="OM37" s="41">
        <f>IFERROR(INDEX(База!$L:$L,MATCH(OI37&amp;OJ37&amp;OM$12,INDEX(База!$A:$A,0),0)),IFERROR(INDEX(База!$L:$L,MATCH(OI37&amp;OJ37&amp;OM$12,База!$M:$M,0)),"-" ))</f>
        <v>35</v>
      </c>
      <c r="ON37" s="38">
        <f>IFERROR(IF(OB37="AN4-Y48/Y48",IF(OR(MONTH(OJ37&gt;=10),MONTH(OJ37)&lt;=3),(HLOOKUP($OJ$10,#REF!,MATCH(OB37,#REF!,0)+1,0)/(80+VLOOKUP($OJ$10,#REF!,MATCH(MONTH(OJ37),#REF!,0)+4,0))),(HLOOKUP($OJ$10,#REF!,MATCH(OB37,#REF!,0)+1,0)/(75+VLOOKUP($OJ$10,#REF!,MATCH(MONTH(OJ37),#REF!,0)+4,0)))),IF((OB37="AN6-Y42/Y42C"),IF(OR(MONTH(OJ37&gt;=10),MONTH(OJ37)&lt;=3),(HLOOKUP($OJ$10,#REF!,MATCH(OB37,#REF!,0)+1,0)/(80+VLOOKUP($OJ$10,#REF!,MATCH(MONTH(OJ37),#REF!,0)+4,0))),(HLOOKUP($OJ$10,#REF!,MATCH(OB37,#REF!,0)+1,0)/(75+VLOOKUP($OJ$10,#REF!,MATCH(MONTH(OJ37),#REF!,0)+4,0)))),IF((OB37="AT5-Y46/Y46C"),IF(OR(MONTH(OJ37&gt;=10),MONTH(OJ37)&lt;=3),(HLOOKUP($OJ$10,#REF!,MATCH(OB37,#REF!,0)+1,0)/(80+VLOOKUP($OJ$10,#REF!,MATCH(MONTH(OJ37),#REF!,0)+4,0))),(HLOOKUP($OJ$10,#REF!,MATCH(OB37,#REF!,0)+1,0)/(75+VLOOKUP($OJ$10,#REF!,MATCH(MONTH(OJ37),#REF!,0)+4,0)))),0))),OL37)</f>
        <v>35</v>
      </c>
      <c r="OO37" s="38">
        <f>IFERROR(INDEX(База!$F:$F,MATCH(OI37&amp;OJ37&amp;OM$12,INDEX(База!$A:$A,0),0)),IFERROR(INDEX(База!$F:$F,MATCH(OI37&amp;OJ37&amp;OM$12,База!$M:$M,0)),"-" ))</f>
        <v>1</v>
      </c>
      <c r="OP37" s="38">
        <v>1</v>
      </c>
      <c r="OQ37" s="38">
        <f t="shared" si="118"/>
        <v>0</v>
      </c>
      <c r="OR37" s="38">
        <v>0</v>
      </c>
      <c r="OS37" s="52">
        <f t="shared" si="119"/>
        <v>2.8571428571428571E-2</v>
      </c>
      <c r="OU37" s="31" t="s">
        <v>309</v>
      </c>
      <c r="OV37" s="6"/>
      <c r="OW37" s="6"/>
      <c r="OX37" s="6"/>
      <c r="OY37" s="6"/>
      <c r="OZ37" s="6"/>
      <c r="PA37" s="6"/>
      <c r="PB37" s="6"/>
      <c r="PC37" s="6"/>
      <c r="PD37" s="6"/>
      <c r="PE37" s="6"/>
      <c r="PF37" s="31" t="s">
        <v>312</v>
      </c>
      <c r="PG37" s="6"/>
      <c r="PH37" s="6"/>
      <c r="PI37" s="6"/>
      <c r="PJ37" s="6"/>
      <c r="PK37" s="6"/>
      <c r="PL37" s="6"/>
      <c r="PM37" s="6"/>
      <c r="PN37" s="6"/>
      <c r="PO37" s="7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0"/>
    </row>
    <row r="38" spans="1:454" ht="12.75" customHeight="1" x14ac:dyDescent="0.25">
      <c r="A38" s="31" t="s">
        <v>78</v>
      </c>
      <c r="B38" s="85" t="s">
        <v>80</v>
      </c>
      <c r="C38" s="42">
        <v>46217</v>
      </c>
      <c r="D38" s="47" t="str">
        <f t="shared" si="0"/>
        <v>ВТ</v>
      </c>
      <c r="E38" s="47">
        <f>IFERROR(INDEX(База!$B:$B,MATCH(B38&amp;C38&amp;$F$12,INDEX(База!$A:$A,0),0)),IFERROR(INDEX(База!$B:$B,MATCH(B38&amp;C38&amp;$F$12,База!$M:$M,0)),"-" ))</f>
        <v>46</v>
      </c>
      <c r="F38" s="46">
        <f>IFERROR(INDEX(База!$L:$L,MATCH(B38&amp;C38&amp;$F$12,INDEX(База!$A:$A,0),0)),IFERROR(INDEX(База!$L:$L,MATCH(B38&amp;C38&amp;$F$12,База!$M:$M,0)),"-" ))</f>
        <v>44</v>
      </c>
      <c r="G38" s="56">
        <f t="shared" si="1"/>
        <v>49</v>
      </c>
      <c r="H38" s="56">
        <f t="shared" si="2"/>
        <v>50</v>
      </c>
      <c r="I38" s="11">
        <f t="shared" si="3"/>
        <v>29</v>
      </c>
      <c r="J38" s="47" t="str">
        <f>IF(E38&lt;=$D$7,IFERROR(VLOOKUP(G38,#REF!,I38+1,0),"-"),IF(E38&lt;=$D$8,IFERROR(VLOOKUP(G38,#REF!,I38+1,0),"-"),IF(E38&lt;=$D$9,IFERROR(VLOOKUP(G38,#REF!,I38+1,0),"-"))))</f>
        <v>-</v>
      </c>
      <c r="K38" s="47">
        <f>IFERROR(INDEX(База!$F:$F,MATCH(B38&amp;C38&amp;$F$12,INDEX(База!$A:$A,0),0)),IFERROR(INDEX(База!$F:$F,MATCH(B38&amp;C38&amp;$F$12,База!$M:$M,0)),"-" ))</f>
        <v>9</v>
      </c>
      <c r="L38" s="41">
        <v>9</v>
      </c>
      <c r="M38" s="47">
        <f t="shared" si="4"/>
        <v>0</v>
      </c>
      <c r="N38" s="41">
        <v>2</v>
      </c>
      <c r="O38" s="51">
        <f t="shared" si="5"/>
        <v>0.20454545454545456</v>
      </c>
      <c r="Q38" s="64" t="s">
        <v>81</v>
      </c>
      <c r="R38" s="42">
        <f t="shared" si="6"/>
        <v>46218</v>
      </c>
      <c r="S38" s="54" t="str">
        <f t="shared" si="7"/>
        <v>СР</v>
      </c>
      <c r="T38" s="54">
        <f>IFERROR(INDEX(База!$B:$B,MATCH(Q38&amp;R38&amp;$U$12,INDEX(База!$A:$A,0),0)),IFERROR(INDEX(База!$B:$B,MATCH(Q38&amp;R38&amp;$U$12,База!$M:$M,0)),"-" ))</f>
        <v>46</v>
      </c>
      <c r="U38" s="46">
        <f>IFERROR(INDEX(База!$L:$L,MATCH(Q38&amp;R38&amp;$U$12,INDEX(База!$A:$A,0),0)),IFERROR(INDEX(База!$L:$L,MATCH(Q38&amp;R38&amp;$U$12,База!$M:$M,0)),"-" ))</f>
        <v>44</v>
      </c>
      <c r="V38" s="54" t="str">
        <f>IF(E38&lt;=$D$7,IFERROR(VLOOKUP(H38,#REF!,I38+1,0),"-"),IF(E38&lt;=$D$8,IFERROR(VLOOKUP(H38,#REF!,I38+1,0),"-"),IF(E38&lt;=$D$9,IFERROR(VLOOKUP(H38,#REF!,I38+1,0),"-"),0)))</f>
        <v>-</v>
      </c>
      <c r="W38" s="54">
        <f>IFERROR(INDEX(База!$F:$F,MATCH(Q38&amp;R38&amp;$U$12,INDEX(База!$A:$A,0),0)),IFERROR(INDEX(База!$F:$F,MATCH(Q38&amp;R38&amp;$U$12,База!$M:$M,0)),"-" ))</f>
        <v>10</v>
      </c>
      <c r="X38" s="38">
        <v>10</v>
      </c>
      <c r="Y38" s="41">
        <f t="shared" si="8"/>
        <v>0</v>
      </c>
      <c r="Z38" s="41">
        <v>2</v>
      </c>
      <c r="AA38" s="51">
        <f t="shared" si="9"/>
        <v>0.22727272727272727</v>
      </c>
      <c r="AB38" s="119"/>
      <c r="AC38" s="64" t="s">
        <v>82</v>
      </c>
      <c r="AD38" s="48">
        <v>46224</v>
      </c>
      <c r="AE38" s="38" t="str">
        <f t="shared" si="10"/>
        <v>ВТ</v>
      </c>
      <c r="AF38" s="38">
        <f>IFERROR(INDEX(База!$B:$B,MATCH(AC38&amp;AD38&amp;AG$12,INDEX(База!$A:$A,0),0)),IFERROR(INDEX(База!$B:$B,MATCH(AC38&amp;AD38&amp;AG$12,База!$M:$M,0)),"-" ))</f>
        <v>46</v>
      </c>
      <c r="AG38" s="46">
        <f>IFERROR(INDEX(База!$L:$L,MATCH(AC38&amp;AD38&amp;AG$12,INDEX(База!$A:$A,0),0)),IFERROR(INDEX(База!$L:$L,MATCH(AC38&amp;AD38&amp;AG$12,База!$M:$M,0)),"-" ))</f>
        <v>45</v>
      </c>
      <c r="AH38" s="38">
        <f>IFERROR(INDEX(База!$F:$F,MATCH(AC38&amp;AD38&amp;AG$12,INDEX(База!$A:$A,0),0)),IFERROR(INDEX(База!$F:$F,MATCH(AC38&amp;AD38&amp;AG$12,База!$M:$M,0)),"-" ))</f>
        <v>5</v>
      </c>
      <c r="AI38" s="38">
        <v>4</v>
      </c>
      <c r="AJ38" s="38">
        <f t="shared" si="11"/>
        <v>1</v>
      </c>
      <c r="AK38" s="38">
        <v>0</v>
      </c>
      <c r="AL38" s="52">
        <f t="shared" si="12"/>
        <v>0.1111111111111111</v>
      </c>
      <c r="AN38" s="64" t="s">
        <v>83</v>
      </c>
      <c r="AO38" s="48">
        <f t="shared" si="13"/>
        <v>46225</v>
      </c>
      <c r="AP38" s="38" t="str">
        <f t="shared" si="14"/>
        <v>СР</v>
      </c>
      <c r="AQ38" s="38">
        <f>IFERROR(INDEX(База!$B:$B,MATCH(AN38&amp;AO38&amp;AR$12,INDEX(База!$A:$A,0),0)),IFERROR(INDEX(База!$B:$B,MATCH(AN38&amp;AO38&amp;AR$12,База!$M:$M,0)),"-" ))</f>
        <v>46</v>
      </c>
      <c r="AR38" s="60">
        <f>IFERROR(INDEX(База!$L:$L,MATCH(AN38&amp;AO38&amp;AR$12,INDEX(База!$A:$A,0),0)),IFERROR(INDEX(База!$L:$L,MATCH(AN38&amp;AO38&amp;AR$12,База!$M:$M,0)),"-" ))</f>
        <v>45</v>
      </c>
      <c r="AS38" s="38">
        <f>IFERROR(INDEX(База!$F:$F,MATCH(AN38&amp;AO38&amp;AR$12,INDEX(База!$A:$A,0),0)),IFERROR(INDEX(База!$F:$F,MATCH(AN38&amp;AO38&amp;AR$12,База!$M:$M,0)),"-" ))</f>
        <v>5</v>
      </c>
      <c r="AT38" s="38">
        <v>5</v>
      </c>
      <c r="AU38" s="38">
        <f t="shared" si="15"/>
        <v>0</v>
      </c>
      <c r="AV38" s="38">
        <v>0</v>
      </c>
      <c r="AW38" s="52">
        <f t="shared" si="16"/>
        <v>0.1111111111111111</v>
      </c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74"/>
      <c r="BU38" s="31" t="s">
        <v>92</v>
      </c>
      <c r="BV38" s="45">
        <v>46208</v>
      </c>
      <c r="BW38" s="58" t="str">
        <f t="shared" si="23"/>
        <v>ВС</v>
      </c>
      <c r="BX38" s="58">
        <f>IFERROR(INDEX(База!$B:$B,MATCH(BU38&amp;BV38&amp;BY$12,INDEX(База!$A:$A,0),0)),IFERROR(INDEX(База!$B:$B,MATCH(BU38&amp;BV38&amp;BY$12,База!$M:$M,0)),"-" ))</f>
        <v>70</v>
      </c>
      <c r="BY38" s="58">
        <f>IFERROR(INDEX(База!$L:$L,MATCH(BU38&amp;BV38&amp;BY$12,INDEX(База!$A:$A,0),0)),IFERROR(INDEX(База!$L:$L,MATCH(BU38&amp;BV38&amp;BY$12,База!$M:$M,0)),"-" ))</f>
        <v>70</v>
      </c>
      <c r="BZ38" s="58" t="str">
        <f>IF(BX38&lt;=$D$7,IFERROR(VLOOKUP(CA38,#REF!,CB38+1,0),"-"),IF(BX38&lt;=$D$8,IFERROR(VLOOKUP(CA38,#REF!,CB38+1,0),"-"),IF(BX38&lt;=$D$9,IFERROR(VLOOKUP(CA38,#REF!,CB38+1,0),"-"),0)))</f>
        <v>-</v>
      </c>
      <c r="CA38" s="58">
        <f t="shared" si="24"/>
        <v>40</v>
      </c>
      <c r="CB38" s="58">
        <f t="shared" si="25"/>
        <v>27</v>
      </c>
      <c r="CC38" s="58">
        <f>IFERROR(INDEX(База!$F:$F,MATCH(BU38&amp;BV38&amp;BY$12,INDEX(База!$A:$A,0),0)),IFERROR(INDEX(База!$F:$F,MATCH(BU38&amp;BV38&amp;BY$12,База!$M:$M,0)),"-" ))</f>
        <v>4</v>
      </c>
      <c r="CD38" s="38">
        <v>4</v>
      </c>
      <c r="CE38" s="58">
        <f t="shared" si="26"/>
        <v>0</v>
      </c>
      <c r="CF38" s="38">
        <v>0</v>
      </c>
      <c r="CG38" s="52">
        <f t="shared" si="27"/>
        <v>5.7142857142857141E-2</v>
      </c>
      <c r="CI38" s="31" t="s">
        <v>93</v>
      </c>
      <c r="CJ38" s="48">
        <f t="shared" si="28"/>
        <v>46208</v>
      </c>
      <c r="CK38" s="38" t="str">
        <f t="shared" si="29"/>
        <v>ВС</v>
      </c>
      <c r="CL38" s="38">
        <f>IFERROR(INDEX(База!$B:$B,MATCH(CI38&amp;CJ38&amp;CM$12,INDEX(База!$A:$A,0),0)),IFERROR(INDEX(База!$B:$B,MATCH(CI38&amp;CJ38&amp;CM$12,База!$M:$M,0)),"-" ))</f>
        <v>70</v>
      </c>
      <c r="CM38" s="60">
        <f>IFERROR(INDEX(База!$L:$L,MATCH(CI38&amp;CJ38&amp;CM$12,INDEX(База!$A:$A,0),0)),IFERROR(INDEX(База!$L:$L,MATCH(CI38&amp;CJ38&amp;CM$12,База!$M:$M,0)),"-" ))</f>
        <v>70</v>
      </c>
      <c r="CN38" s="60" t="str">
        <f>IF(BX38&lt;=$D$7,IFERROR(VLOOKUP(CA38,#REF!,CB38+1,0),"-"),IF(BX38&lt;=$D$8,IFERROR(VLOOKUP(CA38,#REF!,CB38+1,0),"-"),IF(BX38&lt;=$D$9,IFERROR(VLOOKUP(CA38,#REF!,CB38+1,0),"-"),0)))</f>
        <v>-</v>
      </c>
      <c r="CO38" s="38">
        <f>IFERROR(INDEX(База!$F:$F,MATCH(CI38&amp;CJ38&amp;CM$12,INDEX(База!$A:$A,0),0)),IFERROR(INDEX(База!$F:$F,MATCH(CI38&amp;CJ38&amp;CM$12,База!$M:$M,0)),"-" ))</f>
        <v>19</v>
      </c>
      <c r="CP38" s="38">
        <v>19</v>
      </c>
      <c r="CQ38" s="38">
        <f t="shared" si="30"/>
        <v>0</v>
      </c>
      <c r="CR38" s="38">
        <v>5</v>
      </c>
      <c r="CS38" s="52">
        <f t="shared" si="31"/>
        <v>0.27142857142857141</v>
      </c>
      <c r="CU38" s="31" t="s">
        <v>138</v>
      </c>
      <c r="CV38" s="48">
        <v>46208</v>
      </c>
      <c r="CW38" s="60" t="str">
        <f t="shared" si="32"/>
        <v>ВС</v>
      </c>
      <c r="CX38" s="60">
        <f>IFERROR(INDEX(База!$B:$B,MATCH(CU38&amp;CV38&amp;CY$12,INDEX(База!$A:$A,0),0)),IFERROR(INDEX(База!$B:$B,MATCH(CU38&amp;CV38&amp;CY$12,База!$M:$M,0)),"-" ))</f>
        <v>70</v>
      </c>
      <c r="CY38" s="60">
        <f>IFERROR(INDEX(База!$L:$L,MATCH(CU38&amp;CV38&amp;CY$12,INDEX(База!$A:$A,0),0)),IFERROR(INDEX(База!$L:$L,MATCH(CU38&amp;CV38&amp;CY$12,База!$M:$M,0)),"-" ))</f>
        <v>70</v>
      </c>
      <c r="CZ38" s="60">
        <f>IFERROR(INDEX(База!$F:$F,MATCH(CU38&amp;CV38&amp;CY$12,INDEX(База!$A:$A,0),0)),IFERROR(INDEX(База!$F:$F,MATCH(CU38&amp;CV38&amp;CY$12,База!$M:$M,0)),"-" ))</f>
        <v>15</v>
      </c>
      <c r="DA38" s="60">
        <v>14</v>
      </c>
      <c r="DB38" s="60">
        <f t="shared" si="33"/>
        <v>1</v>
      </c>
      <c r="DC38" s="60">
        <v>2</v>
      </c>
      <c r="DD38" s="52">
        <f t="shared" si="34"/>
        <v>0.21428571428571427</v>
      </c>
      <c r="DF38" s="31" t="s">
        <v>139</v>
      </c>
      <c r="DG38" s="48">
        <f t="shared" si="35"/>
        <v>46208</v>
      </c>
      <c r="DH38" s="60" t="str">
        <f t="shared" si="36"/>
        <v>ВС</v>
      </c>
      <c r="DI38" s="60">
        <f>IFERROR(INDEX(База!$B:$B,MATCH(DF38&amp;DG38&amp;DJ$12,INDEX(База!$A:$A,0),0)),IFERROR(INDEX(База!$B:$B,MATCH(DF38&amp;DG38&amp;DJ$12,База!$M:$M,0)),"-" ))</f>
        <v>70</v>
      </c>
      <c r="DJ38" s="46">
        <f>IFERROR(INDEX(База!$L:$L,MATCH(DF38&amp;DG38&amp;DJ$12,INDEX(База!$A:$A,0),0)),IFERROR(INDEX(База!$L:$L,MATCH(DF38&amp;DG38&amp;DJ$12,База!$M:$M,0)),"-" ))</f>
        <v>70</v>
      </c>
      <c r="DK38" s="60">
        <f>IFERROR(INDEX(База!$F:$F,MATCH(DF38&amp;DG38&amp;DJ$12,INDEX(База!$A:$A,0),0)),IFERROR(INDEX(База!$F:$F,MATCH(DF38&amp;DG38&amp;DJ$12,База!$M:$M,0)),"-" ))</f>
        <v>4</v>
      </c>
      <c r="DL38" s="60">
        <v>4</v>
      </c>
      <c r="DM38" s="60">
        <f t="shared" si="37"/>
        <v>0</v>
      </c>
      <c r="DN38" s="60">
        <v>0</v>
      </c>
      <c r="DO38" s="52">
        <f t="shared" si="38"/>
        <v>5.7142857142857141E-2</v>
      </c>
      <c r="DP38" s="7"/>
      <c r="DQ38" s="31" t="s">
        <v>84</v>
      </c>
      <c r="DR38" s="42">
        <v>46200</v>
      </c>
      <c r="DS38" s="41" t="str">
        <f t="shared" si="39"/>
        <v>СБ</v>
      </c>
      <c r="DT38" s="41">
        <f>IFERROR(INDEX(База!$B:$B,MATCH(DQ38&amp;DR38&amp;DU$12,INDEX(База!$A:$A,0),0)),IFERROR(INDEX(База!$B:$B,MATCH(DQ38&amp;DR38&amp;DU$12,База!$M:$M,0)),"-" ))</f>
        <v>72</v>
      </c>
      <c r="DU38" s="46">
        <f>IFERROR(INDEX(База!$L:$L,MATCH(DQ38&amp;DR38&amp;DU$12,INDEX(База!$A:$A,0),0)),IFERROR(INDEX(База!$L:$L,MATCH(DQ38&amp;DR38&amp;DU$12,База!$M:$M,0)),"-" ))</f>
        <v>70</v>
      </c>
      <c r="DV38" s="41">
        <f>IFERROR(INDEX(База!$F:$F,MATCH(DQ38&amp;DR38&amp;DU$12,INDEX(База!$A:$A,0),0)),IFERROR(INDEX(База!$F:$F,MATCH(DQ38&amp;DR38&amp;DU$12,База!$M:$M,0)),"-" ))</f>
        <v>29</v>
      </c>
      <c r="DW38" s="41">
        <v>29</v>
      </c>
      <c r="DX38" s="41">
        <f t="shared" si="40"/>
        <v>0</v>
      </c>
      <c r="DY38" s="41">
        <v>8</v>
      </c>
      <c r="DZ38" s="51">
        <f t="shared" si="41"/>
        <v>0.41428571428571431</v>
      </c>
      <c r="EA38" s="7"/>
      <c r="EB38" s="31" t="s">
        <v>85</v>
      </c>
      <c r="EC38" s="42">
        <f t="shared" si="42"/>
        <v>46200</v>
      </c>
      <c r="ED38" s="41" t="str">
        <f t="shared" si="43"/>
        <v>СБ</v>
      </c>
      <c r="EE38" s="41">
        <f>IFERROR(INDEX(База!$B:$B,MATCH(EB38&amp;EC38&amp;EF$12,INDEX(База!$A:$A,0),0)),IFERROR(INDEX(База!$B:$B,MATCH(EB38&amp;EC38&amp;EF$12,База!$M:$M,0)),"-" ))</f>
        <v>72</v>
      </c>
      <c r="EF38" s="46">
        <f>IFERROR(INDEX(База!$L:$L,MATCH(EB38&amp;EC38&amp;EF$12,INDEX(База!$A:$A,0),0)),IFERROR(INDEX(База!$L:$L,MATCH(EB38&amp;EC38&amp;EF$12,База!$M:$M,0)),"-" ))</f>
        <v>70</v>
      </c>
      <c r="EG38" s="41">
        <f>IFERROR(INDEX(База!$F:$F,MATCH(EB38&amp;EC38&amp;EF$12,INDEX(База!$A:$A,0),0)),IFERROR(INDEX(База!$F:$F,MATCH(EB38&amp;EC38&amp;EF$12,База!$M:$M,0)),"-" ))</f>
        <v>31</v>
      </c>
      <c r="EH38" s="41">
        <v>31</v>
      </c>
      <c r="EI38" s="41">
        <f t="shared" si="44"/>
        <v>0</v>
      </c>
      <c r="EJ38" s="41">
        <v>0</v>
      </c>
      <c r="EK38" s="51">
        <f t="shared" si="45"/>
        <v>0.44285714285714284</v>
      </c>
      <c r="EL38" s="119"/>
      <c r="EM38" s="85" t="s">
        <v>88</v>
      </c>
      <c r="EN38" s="48">
        <v>46194</v>
      </c>
      <c r="EO38" s="105" t="str">
        <f t="shared" si="46"/>
        <v>ВС</v>
      </c>
      <c r="EP38" s="105">
        <f>IFERROR(INDEX(База!$B:$B,MATCH(EM38&amp;EN38&amp;ET$14,INDEX(База!$A:$A,0),0)),IFERROR(INDEX(База!$B:$B,MATCH(EM38&amp;EN38&amp;ET$13,База!$M:$M,0)),"-" ))</f>
        <v>46</v>
      </c>
      <c r="EQ38" s="106" t="str">
        <f>IF(EP38&lt;=$D$7,IFERROR(VLOOKUP(ES38,#REF!,ER38+1,0),"-"),IF(EP38&lt;=$D$8,IFERROR(VLOOKUP(ES38,#REF!,ER38+1,0),"-"),IF(EP38&lt;=$D$9,IFERROR(VLOOKUP(ES38,#REF!,ER38+1,0),"-"),0)))</f>
        <v>-</v>
      </c>
      <c r="ER38" s="107">
        <f t="shared" si="47"/>
        <v>25</v>
      </c>
      <c r="ES38" s="107">
        <f t="shared" si="48"/>
        <v>26</v>
      </c>
      <c r="ET38" s="60">
        <f>IFERROR(INDEX(База!$L:$L,MATCH(EM38&amp;EN38&amp;ET$14,INDEX(База!$A:$A,0),0)),IFERROR(INDEX(База!$L:$L,MATCH(EM38&amp;EN38&amp;ET$13,База!$M:$M,0)),"-" ))</f>
        <v>42</v>
      </c>
      <c r="EU38" s="60">
        <f>IFERROR(INDEX(База!$L:$L,MATCH(FB38&amp;FC38&amp;EU$14,INDEX(База!$A:$A,0),0)),IFERROR(INDEX(База!$L:$L,MATCH(FB38&amp;FC38&amp;EU$13,База!$M:$M,0)),"-" ))</f>
        <v>42</v>
      </c>
      <c r="EV38" s="105">
        <f>IFERROR(INDEX(База!$F:$F,MATCH(EM38&amp;EN38&amp;ET$14,INDEX(База!$A:$A,0),0)),IFERROR(INDEX(База!$F:$F,MATCH(EM38&amp;EN38&amp;ET$13,База!$M:$M,0)),"-" ))</f>
        <v>6</v>
      </c>
      <c r="EW38" s="105">
        <v>5</v>
      </c>
      <c r="EX38" s="105">
        <f t="shared" si="49"/>
        <v>1</v>
      </c>
      <c r="EY38" s="105">
        <v>1</v>
      </c>
      <c r="EZ38" s="83">
        <f t="shared" si="50"/>
        <v>0.14285714285714285</v>
      </c>
      <c r="FB38" s="85" t="s">
        <v>89</v>
      </c>
      <c r="FC38" s="48">
        <v>46194</v>
      </c>
      <c r="FD38" s="105" t="str">
        <f t="shared" si="51"/>
        <v>ВС</v>
      </c>
      <c r="FE38" s="105">
        <f>IFERROR(INDEX(База!$B:$B,MATCH(FB38&amp;FC38&amp;EU$14,INDEX(База!$A:$A,0),0)),IFERROR(INDEX(База!$B:$B,MATCH(FB38&amp;FC38&amp;EU$13,База!$M:$M,0)),"-" ))</f>
        <v>46</v>
      </c>
      <c r="FF38" s="106"/>
      <c r="FG38" s="105">
        <f>IFERROR(INDEX(База!$F:$F,MATCH(FB38&amp;FC38&amp;EU$14,INDEX(База!$A:$A,0),0)),IFERROR(INDEX(База!$F:$F,MATCH(FB38&amp;FC38&amp;EU$13,База!$M:$M,0)),"-" ))</f>
        <v>2</v>
      </c>
      <c r="FH38" s="105">
        <v>2</v>
      </c>
      <c r="FI38" s="105">
        <f t="shared" si="52"/>
        <v>0</v>
      </c>
      <c r="FJ38" s="105">
        <v>0</v>
      </c>
      <c r="FK38" s="83">
        <f t="shared" si="53"/>
        <v>4.7619047619047616E-2</v>
      </c>
      <c r="FL38" s="7"/>
      <c r="FM38" s="31" t="s">
        <v>140</v>
      </c>
      <c r="FN38" s="48">
        <v>46305</v>
      </c>
      <c r="FO38" s="108" t="str">
        <f t="shared" si="54"/>
        <v>СБ</v>
      </c>
      <c r="FP38" s="105">
        <f>IFERROR(INDEX(База!$B:$B,MATCH(FM50&amp;FN38&amp;FQ$12,INDEX(База!$A:$A,0),0)),IFERROR(INDEX(База!$B:$B,MATCH(FM50&amp;FN38&amp;FQ$12,База!$M:$M,0)),"-" ))</f>
        <v>68</v>
      </c>
      <c r="FQ38" s="60">
        <f>IFERROR(INDEX(База!$L:$L,MATCH(FM50&amp;FN38&amp;FQ$12,INDEX(База!$A:$A,0),0)),IFERROR(INDEX(База!$L:$L,MATCH(FM50&amp;FN38&amp;FQ$12,База!$M:$M,0)),"-" ))</f>
        <v>67</v>
      </c>
      <c r="FR38" s="105">
        <f>IFERROR(INDEX(База!$F:$F,MATCH(FM50&amp;FN38&amp;FQ$12,INDEX(База!$A:$A,0),0)),IFERROR(INDEX(База!$F:$F,MATCH(FM50&amp;FN38&amp;FQ$12,База!$M:$M,0)),"-" ))</f>
        <v>0</v>
      </c>
      <c r="FS38" s="108">
        <v>0</v>
      </c>
      <c r="FT38" s="107">
        <f t="shared" si="55"/>
        <v>41</v>
      </c>
      <c r="FU38" s="107">
        <f t="shared" si="56"/>
        <v>137</v>
      </c>
      <c r="FV38" s="108">
        <f t="shared" si="57"/>
        <v>0</v>
      </c>
      <c r="FW38" s="108">
        <v>0</v>
      </c>
      <c r="FX38" s="109">
        <f t="shared" si="58"/>
        <v>0</v>
      </c>
      <c r="FY38" s="7"/>
      <c r="FZ38" s="31" t="s">
        <v>141</v>
      </c>
      <c r="GA38" s="48">
        <f t="shared" si="59"/>
        <v>46305</v>
      </c>
      <c r="GB38" s="108" t="str">
        <f t="shared" si="60"/>
        <v>СБ</v>
      </c>
      <c r="GC38" s="105">
        <f>IFERROR(INDEX(База!$B:$B,MATCH(FZ38&amp;GA38&amp;GD$12,INDEX(База!$A:$A,0),0)),IFERROR(INDEX(База!$B:$B,MATCH(FZ38&amp;GA38&amp;GD$12,База!$M:$M,0)),"-" ))</f>
        <v>65</v>
      </c>
      <c r="GD38" s="60">
        <f>IFERROR(INDEX(База!$L:$L,MATCH(FZ38&amp;GA38&amp;GD$12,INDEX(База!$A:$A,0),0)),IFERROR(INDEX(База!$L:$L,MATCH(FZ38&amp;GA38&amp;GD$12,База!$M:$M,0)),"-" ))</f>
        <v>64</v>
      </c>
      <c r="GE38" s="105">
        <f>IFERROR(INDEX(База!$F:$F,MATCH(FZ38&amp;GA38&amp;GD$12,INDEX(База!$A:$A,0),0)),IFERROR(INDEX(База!$F:$F,MATCH(FZ38&amp;GA38&amp;GD$12,База!$M:$M,0)),"-" ))</f>
        <v>0</v>
      </c>
      <c r="GF38" s="108">
        <v>0</v>
      </c>
      <c r="GG38" s="108">
        <f t="shared" si="61"/>
        <v>0</v>
      </c>
      <c r="GH38" s="108">
        <v>0</v>
      </c>
      <c r="GI38" s="109">
        <f t="shared" si="62"/>
        <v>0</v>
      </c>
      <c r="GJ38" s="7"/>
      <c r="GK38" s="31" t="s">
        <v>128</v>
      </c>
      <c r="GL38" s="48">
        <v>46312</v>
      </c>
      <c r="GM38" s="38" t="str">
        <f t="shared" si="63"/>
        <v>СБ</v>
      </c>
      <c r="GN38" s="38">
        <f>IFERROR(INDEX(База!$B:$B,MATCH(GK38&amp;GL38&amp;GO$12,INDEX(База!$A:$A,0),0)),IFERROR(INDEX(База!$B:$B,MATCH(GK38&amp;GL38&amp;GO$12,База!$M:$M,0)),"-" ))</f>
        <v>42</v>
      </c>
      <c r="GO38" s="60">
        <f>IFERROR(INDEX(База!$L:$L,MATCH(GK38&amp;GL38&amp;GO$12,INDEX(База!$A:$A,0),0)),IFERROR(INDEX(База!$L:$L,MATCH(GK38&amp;GL38&amp;GO$12,База!$M:$M,0)),"-" ))</f>
        <v>42</v>
      </c>
      <c r="GP38" s="38">
        <f>IFERROR(INDEX(База!$F:$F,MATCH(GK38&amp;GL38&amp;GO$12,INDEX(База!$A:$A,0),0)),IFERROR(INDEX(База!$F:$F,MATCH(GK38&amp;GL38&amp;GO$12,База!$M:$M,0)),"-" ))</f>
        <v>0</v>
      </c>
      <c r="GQ38" s="38">
        <v>0</v>
      </c>
      <c r="GR38" s="38">
        <f t="shared" si="64"/>
        <v>0</v>
      </c>
      <c r="GS38" s="38">
        <v>0</v>
      </c>
      <c r="GT38" s="52">
        <f t="shared" si="65"/>
        <v>0</v>
      </c>
      <c r="GV38" s="31" t="s">
        <v>129</v>
      </c>
      <c r="GW38" s="48">
        <f t="shared" si="66"/>
        <v>46312</v>
      </c>
      <c r="GX38" s="38" t="str">
        <f t="shared" si="67"/>
        <v>СБ</v>
      </c>
      <c r="GY38" s="38">
        <f>IFERROR(INDEX(База!$B:$B,MATCH(GV38&amp;GW38&amp;GZ$12,INDEX(База!$A:$A,0),0)),IFERROR(INDEX(База!$B:$B,MATCH(GV38&amp;GW38&amp;GZ$12,База!$M:$M,0)),"-" ))</f>
        <v>45</v>
      </c>
      <c r="GZ38" s="60">
        <f>IFERROR(INDEX(База!$L:$L,MATCH(GV38&amp;GW38&amp;GZ$12,INDEX(База!$A:$A,0),0)),IFERROR(INDEX(База!$L:$L,MATCH(GV38&amp;GW38&amp;GZ$12,База!$M:$M,0)),"-" ))</f>
        <v>45</v>
      </c>
      <c r="HA38" s="38">
        <f>IFERROR(INDEX(База!$F:$F,MATCH(GV38&amp;GW38&amp;GZ$12,INDEX(База!$A:$A,0),0)),IFERROR(INDEX(База!$F:$F,MATCH(GV38&amp;GW38&amp;GZ$12,База!$M:$M,0)),"-" ))</f>
        <v>2</v>
      </c>
      <c r="HB38" s="38">
        <v>2</v>
      </c>
      <c r="HC38" s="38">
        <f t="shared" si="68"/>
        <v>0</v>
      </c>
      <c r="HD38" s="38">
        <v>1</v>
      </c>
      <c r="HE38" s="52">
        <f t="shared" si="69"/>
        <v>4.4444444444444446E-2</v>
      </c>
      <c r="HF38" s="121"/>
      <c r="HG38" s="31" t="s">
        <v>130</v>
      </c>
      <c r="HH38" s="45">
        <v>46257</v>
      </c>
      <c r="HI38" s="38" t="str">
        <f t="shared" si="70"/>
        <v>ВС</v>
      </c>
      <c r="HJ38" s="38">
        <f>IFERROR(INDEX(База!$B:$B,MATCH(HG38&amp;HH38&amp;HK$12,INDEX(База!$A:$A,0),0)),IFERROR(INDEX(База!$B:$B,MATCH(HG38&amp;HH38&amp;HK$12,База!$M:$M,0)),"-" ))</f>
        <v>26</v>
      </c>
      <c r="HK38" s="46">
        <f>IFERROR(INDEX(База!$L:$L,MATCH(HG38&amp;HH38&amp;HK$12,INDEX(База!$A:$A,0),0)),IFERROR(INDEX(База!$L:$L,MATCH(HG38&amp;HH38&amp;HK$12,База!$M:$M,0)),"-" ))</f>
        <v>26</v>
      </c>
      <c r="HL38" s="91" t="e">
        <f>IF(HO38="AN4-Y48/Y48",IF(OR(MONTH(HH38&gt;=10),MONTH(HH38)&lt;=3),(HLOOKUP($HH$10,#REF!,MATCH(HO38,#REF!,0)+1,0)/(80+VLOOKUP($HH$10,#REF!,MATCH(MONTH(HH38),#REF!,0)+4,0))),(HLOOKUP($HH$10,#REF!,MATCH(HO38,#REF!,0)+1,0)/(75+VLOOKUP($HH$10,#REF!,MATCH(MONTH(HH38),#REF!,0)+4,0)))),IF((HO38="AN6-Y42/Y42C"),IF(OR(MONTH(HH38&gt;=10),MONTH(HH38)&lt;=3),(HLOOKUP($HH$10,#REF!,MATCH(HO38,#REF!,0)+1,0)/(80+VLOOKUP($HH$10,#REF!,MATCH(MONTH(HH38),#REF!,0)+4,0))),(HLOOKUP($HH$10,#REF!,MATCH(HO38,#REF!,0)+1,0)/(75+VLOOKUP($HH$10,#REF!,MATCH(MONTH(HH38),#REF!,0)+4,0)))),HJ38))</f>
        <v>#REF!</v>
      </c>
      <c r="HM38" s="38">
        <f>IFERROR(INDEX(База!$F:$F,MATCH(HG38&amp;HH38&amp;HK$12,INDEX(База!$A:$A,0),0)),IFERROR(INDEX(База!$F:$F,MATCH(HG38&amp;HH38&amp;HK$12,База!$M:$M,0)),"-" ))</f>
        <v>0</v>
      </c>
      <c r="HN38" s="38">
        <v>0</v>
      </c>
      <c r="HO38" s="85" t="str">
        <f>IFERROR(INDEX(База!$K:$K,MATCH(HG38&amp;HH38&amp;HK$12,INDEX(База!$A:$A,0),0)),IFERROR(INDEX(База!$K:$K,MATCH(HG38&amp;HH38&amp;HK$12,База!$M:$M,0)),"-" ))</f>
        <v>AN4-Y48/Y48</v>
      </c>
      <c r="HP38" s="38">
        <f t="shared" si="71"/>
        <v>0</v>
      </c>
      <c r="HQ38" s="38">
        <v>0</v>
      </c>
      <c r="HR38" s="52">
        <f t="shared" si="72"/>
        <v>0</v>
      </c>
      <c r="HS38" s="10"/>
      <c r="HT38" s="31" t="s">
        <v>131</v>
      </c>
      <c r="HU38" s="45">
        <v>46257</v>
      </c>
      <c r="HV38" s="38" t="str">
        <f t="shared" si="73"/>
        <v>ВС</v>
      </c>
      <c r="HW38" s="38">
        <f>IFERROR(INDEX(База!$B:$B,MATCH(HT38&amp;HU38&amp;HX$12,INDEX(База!$A:$A,0),0)),IFERROR(INDEX(База!$B:$B,MATCH(HT38&amp;HU38&amp;HX$12,База!$M:$M,0)),"-" ))</f>
        <v>15</v>
      </c>
      <c r="HX38" s="46">
        <f>IFERROR(INDEX(База!$L:$L,MATCH(HT38&amp;HU38&amp;HX$12,INDEX(База!$A:$A,0),0)),IFERROR(INDEX(База!$L:$L,MATCH(HT38&amp;HU38&amp;HX$12,База!$M:$M,0)),"-" ))</f>
        <v>15</v>
      </c>
      <c r="HY38" s="91" t="e">
        <f>IF(HO38="AN4-Y48/Y48",IF(OR(MONTH(HU38&gt;=10),MONTH(HU38)&lt;=3),(HLOOKUP($HU$10,#REF!,MATCH(HO38,#REF!,0)+1,0)/(80+VLOOKUP($HU$10,#REF!,MATCH(MONTH(HU38),#REF!,0)+4,0))),(HLOOKUP($HU$10,#REF!,MATCH(HO38,#REF!,0)+1,0)/(75+VLOOKUP($HU$10,#REF!,MATCH(MONTH(HU38),#REF!,0)+4,0)))),IF((HO38="AN6-Y42/Y42C"),IF(OR(MONTH(HU38&gt;=10),MONTH(HU38)&lt;=3),(HLOOKUP($HU$10,#REF!,MATCH(HO38,#REF!,0)+1,0)/(80+VLOOKUP($HU$10,#REF!,MATCH(MONTH(HU38),#REF!,0)+4,0))),(HLOOKUP($HU$10,#REF!,MATCH(HO38,#REF!,0)+1,0)/(75+VLOOKUP($HU$10,#REF!,MATCH(MONTH(HU38),#REF!,0)+4,0)))),HW38))</f>
        <v>#REF!</v>
      </c>
      <c r="HZ38" s="38">
        <f>IFERROR(INDEX(База!$F:$F,MATCH(HT38&amp;HU38&amp;HX$12,INDEX(База!$A:$A,0),0)),IFERROR(INDEX(База!$F:$F,MATCH(HT38&amp;HU38&amp;HX$12,База!$M:$M,0)),"-" ))</f>
        <v>0</v>
      </c>
      <c r="IA38" s="38">
        <v>0</v>
      </c>
      <c r="IB38" s="38">
        <f t="shared" si="74"/>
        <v>0</v>
      </c>
      <c r="IC38" s="38">
        <v>0</v>
      </c>
      <c r="ID38" s="52">
        <f t="shared" si="75"/>
        <v>0</v>
      </c>
      <c r="IE38" s="7"/>
      <c r="IF38" s="31" t="s">
        <v>126</v>
      </c>
      <c r="IG38" s="48">
        <v>46317</v>
      </c>
      <c r="IH38" s="38" t="str">
        <f t="shared" si="76"/>
        <v>ЧТ</v>
      </c>
      <c r="II38" s="38" t="str">
        <f>IFERROR(INDEX(База!$B:$B,MATCH(IF38&amp;IG38&amp;IJ$12,INDEX(База!$A:$A,0),0)),IFERROR(INDEX(База!$B:$B,MATCH(IF38&amp;IG38&amp;IJ$12,База!$M:$M,0)),"-" ))</f>
        <v>-</v>
      </c>
      <c r="IJ38" s="46" t="str">
        <f>IFERROR(INDEX(База!$L:$L,MATCH(IF38&amp;IG38&amp;IJ$12,INDEX(База!$A:$A,0),0)),IFERROR(INDEX(База!$L:$L,MATCH(IF38&amp;IG38&amp;IJ$12,База!$M:$M,0)),"-" ))</f>
        <v>-</v>
      </c>
      <c r="IK38" s="91" t="str">
        <f>IF(IN38="AN4-Y48/Y48",IF(OR(MONTH(IG38&gt;=10),MONTH(IG38)&lt;=3),(HLOOKUP($IG$10,#REF!,MATCH(IN38,#REF!,0)+1,0)/(80+VLOOKUP($IG$10,#REF!,MATCH(MONTH(IG38),#REF!,0)+4,0))),(HLOOKUP($IG$10,#REF!,MATCH(IN38,#REF!,0)+1,0)/(75+VLOOKUP($IG$10,#REF!,MATCH(MONTH(IG38),#REF!,0)+4,0)))),IF((IN38="AN6-Y42/Y42C"),IF(OR(MONTH(IG38&gt;=10),MONTH(IG38)&lt;=3),(HLOOKUP($IG$10,#REF!,MATCH(IN38,#REF!,0)+1,0)/(80+VLOOKUP($IG$10,#REF!,MATCH(MONTH(IG38),#REF!,0)+4,0))),(HLOOKUP($IG$10,#REF!,MATCH(IN38,#REF!,0)+1,0)/(75+VLOOKUP($IG$10,#REF!,MATCH(MONTH(IG38),#REF!,0)+4,0)))),II38))</f>
        <v>-</v>
      </c>
      <c r="IL38" s="38" t="str">
        <f>IFERROR(INDEX(База!$F:$F,MATCH(IF38&amp;IG38&amp;IJ$12,INDEX(База!$A:$A,0),0)),IFERROR(INDEX(База!$F:$F,MATCH(IF38&amp;IG38&amp;IJ$12,База!$M:$M,0)),"-" ))</f>
        <v>-</v>
      </c>
      <c r="IM38" s="38" t="s">
        <v>154</v>
      </c>
      <c r="IN38" s="85" t="str">
        <f>IFERROR(INDEX(База!$K:$K,MATCH(IF38&amp;IG38&amp;IJ$12,INDEX(База!$A:$A,0),0)),IFERROR(INDEX(База!$K:$K,MATCH(IF38&amp;IG38&amp;IJ$12,База!$M:$M,0)),"-" ))</f>
        <v>-</v>
      </c>
      <c r="IO38" s="38" t="str">
        <f t="shared" si="77"/>
        <v/>
      </c>
      <c r="IP38" s="38" t="s">
        <v>155</v>
      </c>
      <c r="IQ38" s="52" t="str">
        <f t="shared" si="78"/>
        <v/>
      </c>
      <c r="IR38" s="7"/>
      <c r="IS38" s="31" t="s">
        <v>127</v>
      </c>
      <c r="IT38" s="48">
        <v>46317</v>
      </c>
      <c r="IU38" s="38" t="str">
        <f t="shared" si="79"/>
        <v>ЧТ</v>
      </c>
      <c r="IV38" s="38" t="str">
        <f>IFERROR(INDEX(База!$B:$B,MATCH(IS38&amp;IT38&amp;IW$12,INDEX(База!$A:$A,0),0)),IFERROR(INDEX(База!$B:$B,MATCH(IS38&amp;IT38&amp;IW$12,База!$M:$M,0)),"-" ))</f>
        <v>-</v>
      </c>
      <c r="IW38" s="46" t="str">
        <f>IFERROR(INDEX(База!$L:$L,MATCH(IS38&amp;IT38&amp;IW$12,INDEX(База!$A:$A,0),0)),IFERROR(INDEX(База!$L:$L,MATCH(IS38&amp;IT38&amp;IW$12,База!$M:$M,0)),"-" ))</f>
        <v>-</v>
      </c>
      <c r="IX38" s="91" t="str">
        <f>IF(IN38="AN4-Y48/Y48",IF(OR(MONTH(IT38&gt;=10),MONTH(IT38)&lt;=3),(HLOOKUP($IT$10,#REF!,MATCH(IN38,#REF!,0)+1,0)/(80+VLOOKUP($IT$10,#REF!,MATCH(MONTH(IT38),#REF!,0)+4,0))),(HLOOKUP($IT$10,#REF!,MATCH(IN38,#REF!,0)+1,0)/(75+VLOOKUP($IT$10,#REF!,MATCH(MONTH(IT38),#REF!,0)+4,0)))),IF((IN38="AN6-Y42/Y42C"),IF(OR(MONTH(IT38&gt;=10),MONTH(IT38)&lt;=3),(HLOOKUP($IT$10,#REF!,MATCH(IN38,#REF!,0)+1,0)/(80+VLOOKUP($IT$10,#REF!,MATCH(MONTH(IT38),#REF!,0)+4,0))),(HLOOKUP($IT$10,#REF!,MATCH(IN38,#REF!,0)+1,0)/(75+VLOOKUP($IT$10,#REF!,MATCH(MONTH(IT38),#REF!,0)+4,0)))),IV38))</f>
        <v>-</v>
      </c>
      <c r="IY38" s="38" t="str">
        <f>IFERROR(INDEX(База!$F:$F,MATCH(IS38&amp;IT38&amp;IW$12,INDEX(База!$A:$A,0),0)),IFERROR(INDEX(База!$F:$F,MATCH(IS38&amp;IT38&amp;IW$12,База!$M:$M,0)),"-" ))</f>
        <v>-</v>
      </c>
      <c r="IZ38" s="38" t="s">
        <v>154</v>
      </c>
      <c r="JA38" s="38" t="str">
        <f t="shared" si="80"/>
        <v/>
      </c>
      <c r="JB38" s="38" t="s">
        <v>155</v>
      </c>
      <c r="JC38" s="52" t="str">
        <f t="shared" si="81"/>
        <v/>
      </c>
      <c r="JD38" s="7"/>
      <c r="JE38" s="31" t="s">
        <v>132</v>
      </c>
      <c r="JF38" s="48">
        <v>46235</v>
      </c>
      <c r="JG38" s="38" t="str">
        <f t="shared" si="82"/>
        <v>СБ</v>
      </c>
      <c r="JH38" s="46">
        <f>IFERROR(INDEX(База!$L:$L,MATCH(JE38&amp;JF38&amp;JH$12,INDEX(База!$A:$A,0),0)),IFERROR(INDEX(База!$L:$L,MATCH(JE38&amp;JF38&amp;JH$12,База!$M:$M,0)),"-" ))+JL38</f>
        <v>120</v>
      </c>
      <c r="JI38" s="38">
        <f>IFERROR(INDEX(База!$B:$B,MATCH(JE38&amp;JF38&amp;JH$12,INDEX(База!$A:$A,0),0)),IFERROR(INDEX(База!$B:$B,MATCH(JE38&amp;JF38&amp;JH$12,База!$M:$M,0)),"-" ))</f>
        <v>120</v>
      </c>
      <c r="JJ38" s="38">
        <f>IFERROR(INDEX(База!$F:$F,MATCH(JE38&amp;JF38&amp;JH$12,INDEX(База!$A:$A,0),0)),IFERROR(INDEX(База!$F:$F,MATCH(JE38&amp;JF38&amp;JH$12,База!$M:$M,0)),"-" ))</f>
        <v>2</v>
      </c>
      <c r="JK38" s="38">
        <v>2</v>
      </c>
      <c r="JL38" s="38">
        <f>IFERROR(INDEX(База!$H:$H,MATCH(JE38&amp;JF38&amp;JH$12,INDEX(База!$A:$A,0),0)),IFERROR(INDEX(База!$H:$H,MATCH(JE38&amp;JF38&amp;JH$12,База!$M:$M,0)),"-" ))</f>
        <v>34</v>
      </c>
      <c r="JM38" s="38">
        <f t="shared" si="83"/>
        <v>36</v>
      </c>
      <c r="JN38" s="38">
        <f t="shared" si="84"/>
        <v>0</v>
      </c>
      <c r="JO38" s="38">
        <v>0</v>
      </c>
      <c r="JP38" s="52">
        <f t="shared" si="85"/>
        <v>0.3</v>
      </c>
      <c r="JR38" s="31" t="s">
        <v>133</v>
      </c>
      <c r="JS38" s="48">
        <v>46235</v>
      </c>
      <c r="JT38" s="38" t="str">
        <f t="shared" si="86"/>
        <v>СБ</v>
      </c>
      <c r="JU38" s="38">
        <f>IFERROR(INDEX(База!$L:$L,MATCH(JR38&amp;JS38&amp;JU$12,INDEX(База!$A:$A,0),0)),IFERROR(INDEX(База!$L:$L,MATCH(JR38&amp;JS38&amp;JU$12,База!$M:$M,0)),"-" ))+JY38</f>
        <v>120</v>
      </c>
      <c r="JV38" s="38">
        <f>IFERROR(INDEX(База!$B:$B,MATCH(JR38&amp;JS38&amp;JU$12,INDEX(База!$A:$A,0),0)),IFERROR(INDEX(База!$B:$B,MATCH(JR38&amp;JS38&amp;JU$12,База!$M:$M,0)),"-" ))</f>
        <v>120</v>
      </c>
      <c r="JW38" s="38">
        <f>IFERROR(INDEX(База!$F:$F,MATCH(JR38&amp;JS38&amp;JU$12,INDEX(База!$A:$A,0),0)),IFERROR(INDEX(База!$F:$F,MATCH(JR38&amp;JS38&amp;JU$12,База!$M:$M,0)),"-" ))</f>
        <v>1</v>
      </c>
      <c r="JX38" s="38">
        <v>1</v>
      </c>
      <c r="JY38" s="38">
        <f>IFERROR(INDEX(База!$H:$H,MATCH(JR38&amp;JS38&amp;JU$12,INDEX(База!$A:$A,0),0)),IFERROR(INDEX(База!$H:$H,MATCH(JR38&amp;JS38&amp;JU$12,База!$M:$M,0)),"-" ))</f>
        <v>79</v>
      </c>
      <c r="JZ38" s="38">
        <f t="shared" si="87"/>
        <v>80</v>
      </c>
      <c r="KA38" s="38">
        <f t="shared" si="88"/>
        <v>0</v>
      </c>
      <c r="KB38" s="38">
        <v>0</v>
      </c>
      <c r="KC38" s="52">
        <f t="shared" si="89"/>
        <v>0.66666666666666663</v>
      </c>
      <c r="KD38" s="7"/>
      <c r="KE38" s="31" t="s">
        <v>136</v>
      </c>
      <c r="KF38" s="48">
        <v>46312</v>
      </c>
      <c r="KG38" s="38" t="str">
        <f t="shared" si="90"/>
        <v>СБ</v>
      </c>
      <c r="KH38" s="38">
        <f>IFERROR(INDEX(База!$B:$B,MATCH(KE38&amp;KF38&amp;KI$12,INDEX(База!$A:$A,0),0)),IFERROR(INDEX(База!$B:$B,MATCH(KE38&amp;KF38&amp;KI$12,База!$M:$M,0)),"-" ))</f>
        <v>33</v>
      </c>
      <c r="KI38" s="60">
        <f>IFERROR(INDEX(База!$L:$L,MATCH(KE38&amp;KF38&amp;KI$12,INDEX(База!$A:$A,0),0)),IFERROR(INDEX(База!$L:$L,MATCH(KE38&amp;KF38&amp;KI$12,База!$M:$M,0)),"-" ))</f>
        <v>33</v>
      </c>
      <c r="KJ38" s="91" t="e">
        <f>IF(KK38="AN4-Y48/Y48",IF(OR(MONTH(KF38&gt;=10),MONTH(KF38)&lt;=3),(HLOOKUP($KF$10,#REF!,MATCH(KK38,#REF!,0)+1,0)/(80+VLOOKUP($KF$10,#REF!,MATCH(MONTH(KF38),#REF!,0)+4,0))),(HLOOKUP($KF$10,#REF!,MATCH(KK38,#REF!,0)+1,0)/(75+VLOOKUP($KF$10,#REF!,MATCH(MONTH(KF38),#REF!,0)+4,0)))),IF((KK38="AN6-Y42/Y42C"),IF(OR(MONTH(KF38&gt;=10),MONTH(KF38)&lt;=3),(HLOOKUP($KF$10,#REF!,MATCH(KK38,#REF!,0)+1,0)/(80+VLOOKUP($KF$10,#REF!,MATCH(MONTH(KF38),#REF!,0)+4,0))),(HLOOKUP($KF$10,#REF!,MATCH(KK38,#REF!,0)+1,0)/(75+VLOOKUP($KF$10,#REF!,MATCH(MONTH(KF38),#REF!,0)+4,0)))),IF((KK38="AT5-Y46/Y46C"),IF(OR(MONTH(KF38&gt;=10),MONTH(KF38)&lt;=3),(HLOOKUP($KF$10,#REF!,MATCH(KK38,#REF!,0)+1,0)/(80+VLOOKUP($KF$10,#REF!,MATCH(MONTH(KF38),#REF!,0)+4,0))),(HLOOKUP($KF$10,#REF!,MATCH(KK38,#REF!,0)+1,0)/(75+VLOOKUP($KF$10,#REF!,MATCH(MONTH(KF38),#REF!,0)+4,0)))),0)))</f>
        <v>#REF!</v>
      </c>
      <c r="KK38" s="100" t="str">
        <f>IFERROR(INDEX(База!$K:$K,MATCH(KE38&amp;KF38&amp;KI$12,INDEX(База!$A:$A,0),0)),IFERROR(INDEX(База!$K:$K,MATCH(KE38&amp;KF38&amp;KI$12,База!$M:$M,0)),"-" ))</f>
        <v>AT5-Y46/Y46C</v>
      </c>
      <c r="KL38" s="38">
        <f>IFERROR(INDEX(База!$F:$F,MATCH(KE38&amp;KF38&amp;KI$12,INDEX(База!$A:$A,0),0)),IFERROR(INDEX(База!$F:$F,MATCH(KE38&amp;KF38&amp;KI$12,База!$M:$M,0)),"-" ))</f>
        <v>0</v>
      </c>
      <c r="KM38" s="38">
        <v>0</v>
      </c>
      <c r="KN38" s="38">
        <f t="shared" si="91"/>
        <v>0</v>
      </c>
      <c r="KO38" s="38">
        <v>0</v>
      </c>
      <c r="KP38" s="52">
        <f t="shared" si="92"/>
        <v>0</v>
      </c>
      <c r="KQ38" s="10"/>
      <c r="KR38" s="31" t="s">
        <v>137</v>
      </c>
      <c r="KS38" s="48">
        <v>46312</v>
      </c>
      <c r="KT38" s="38" t="str">
        <f t="shared" si="93"/>
        <v>СБ</v>
      </c>
      <c r="KU38" s="38">
        <f>IFERROR(INDEX(База!$B:$B,MATCH(KR38&amp;KS38&amp;KV$12,INDEX(База!$A:$A,0),0)),IFERROR(INDEX(База!$B:$B,MATCH(KR38&amp;KS38&amp;KV$12,База!$M:$M,0)),"-" ))</f>
        <v>37</v>
      </c>
      <c r="KV38" s="60">
        <f>IFERROR(INDEX(База!$L:$L,MATCH(KR38&amp;KS38&amp;KV$12,INDEX(База!$A:$A,0),0)),IFERROR(INDEX(База!$L:$L,MATCH(KR38&amp;KS38&amp;KV$12,База!$M:$M,0)),"-" ))</f>
        <v>37</v>
      </c>
      <c r="KW38" s="91" t="e">
        <f>IF(KK38="AN4-Y48/Y48",IF(OR(MONTH(KS38&gt;=10),MONTH(KS38)&lt;=3),(HLOOKUP($KS$10,#REF!,MATCH(KK38,#REF!,0)+1,0)/(80+VLOOKUP($KS$10,#REF!,MATCH(MONTH(KS38),#REF!,0)+4,0))),(HLOOKUP($KS$10,#REF!,MATCH(KK38,#REF!,0)+1,0)/(75+VLOOKUP($KS$10,#REF!,MATCH(MONTH(KS38),#REF!,0)+4,0)))),IF((KK38="AN6-Y42/Y42C"),IF(OR(MONTH(KS38&gt;=10),MONTH(KS38)&lt;=3),(HLOOKUP($KS$10,#REF!,MATCH(KK38,#REF!,0)+1,0)/(80+VLOOKUP($KS$10,#REF!,MATCH(MONTH(KS38),#REF!,0)+4,0))),(HLOOKUP($KS$10,#REF!,MATCH(KK38,#REF!,0)+1,0)/(75+VLOOKUP($KS$10,#REF!,MATCH(MONTH(KS38),#REF!,0)+4,0)))),IF((KK38="AT5-Y46/Y46C"),IF(OR(MONTH(KS38&gt;=10),MONTH(KS38)&lt;=3),(HLOOKUP($KS$10,#REF!,MATCH(KK38,#REF!,0)+1,0)/(80+VLOOKUP($KS$10,#REF!,MATCH(MONTH(KS38),#REF!,0)+4,0))),(HLOOKUP($KS$10,#REF!,MATCH(KK38,#REF!,0)+1,0)/(75+VLOOKUP($KS$10,#REF!,MATCH(MONTH(KS38),#REF!,0)+4,0)))),0)))</f>
        <v>#REF!</v>
      </c>
      <c r="KX38" s="38">
        <f>IFERROR(INDEX(База!$F:$F,MATCH(KR38&amp;KS38&amp;KV$12,INDEX(База!$A:$A,0),0)),IFERROR(INDEX(База!$F:$F,MATCH(KR38&amp;KS38&amp;KV$12,База!$M:$M,0)),"-" ))</f>
        <v>0</v>
      </c>
      <c r="KY38" s="38">
        <v>0</v>
      </c>
      <c r="KZ38" s="38">
        <f t="shared" si="94"/>
        <v>0</v>
      </c>
      <c r="LA38" s="38">
        <v>0</v>
      </c>
      <c r="LB38" s="52">
        <f t="shared" si="95"/>
        <v>0</v>
      </c>
      <c r="LC38" s="119"/>
      <c r="LD38" s="31" t="s">
        <v>319</v>
      </c>
      <c r="LE38" s="43">
        <v>46183</v>
      </c>
      <c r="LF38" s="44" t="str">
        <f t="shared" si="96"/>
        <v>СР</v>
      </c>
      <c r="LG38" s="44">
        <f>IFERROR(INDEX(База!$B:$B,MATCH(LD38&amp;LE38&amp;LJ$12,INDEX(База!$A:$A,0),0)),IFERROR(INDEX(База!$B:$B,MATCH(LD38&amp;LE38&amp;LJ$12,База!$M:$M,0)),"-" ))</f>
        <v>46</v>
      </c>
      <c r="LH38" s="33">
        <f t="shared" si="97"/>
        <v>24</v>
      </c>
      <c r="LI38" s="33">
        <f t="shared" si="98"/>
        <v>15</v>
      </c>
      <c r="LJ38" s="44">
        <f>IFERROR(INDEX(База!$L:$L,MATCH(LD38&amp;LE38&amp;LJ$12,INDEX(База!$A:$A,0),0)),IFERROR(INDEX(База!$L:$L,MATCH(LD38&amp;LE38&amp;LJ$12,База!$M:$M,0)),"-" ))</f>
        <v>45</v>
      </c>
      <c r="LK38" s="79" t="str">
        <f>IF(LG38&lt;=$D$7,IFERROR(VLOOKUP(LI38,#REF!,LH38+1,0),"-"),IF(LG38&lt;=$D$8,IFERROR(VLOOKUP(LI38,#REF!,LH38+1,0),"-"),IF(LG38&lt;=$D$9,IFERROR(VLOOKUP(LI38,#REF!,LH38+1,0),"-"),0)))</f>
        <v>-</v>
      </c>
      <c r="LL38" s="44">
        <f>IFERROR(INDEX(База!$F:$F,MATCH(LD38&amp;LE38&amp;LJ$12,INDEX(База!$A:$A,0),0)),IFERROR(INDEX(База!$F:$F,MATCH(LD38&amp;LE38&amp;LJ$12,База!$M:$M,0)),"-" ))</f>
        <v>8</v>
      </c>
      <c r="LM38" s="44">
        <v>8</v>
      </c>
      <c r="LN38" s="44">
        <f t="shared" si="99"/>
        <v>0</v>
      </c>
      <c r="LO38" s="44">
        <v>1</v>
      </c>
      <c r="LP38" s="62">
        <f t="shared" si="100"/>
        <v>0.17777777777777778</v>
      </c>
      <c r="LR38" s="31" t="s">
        <v>320</v>
      </c>
      <c r="LS38" s="43">
        <v>46183</v>
      </c>
      <c r="LT38" s="46" t="str">
        <f t="shared" si="101"/>
        <v>СР</v>
      </c>
      <c r="LU38" s="46">
        <f>IFERROR(INDEX(База!$B:$B,MATCH(LR38&amp;LS38&amp;LV$12,INDEX(База!$A:$A,0),0)),IFERROR(INDEX(База!$B:$B,MATCH(LR38&amp;LS38&amp;LV$12,База!$M:$M,0)),"-" ))</f>
        <v>46</v>
      </c>
      <c r="LV38" s="46">
        <f>IFERROR(INDEX(База!$L:$L,MATCH(LR38&amp;LS38&amp;LV$12,INDEX(База!$A:$A,0),0)),IFERROR(INDEX(База!$L:$L,MATCH(LR38&amp;LS38&amp;LV$12,База!$M:$M,0)),"-" ))</f>
        <v>45</v>
      </c>
      <c r="LW38" s="46" t="str">
        <f>IF(LU38&lt;=$D$7,IFERROR(VLOOKUP(LI38,#REF!,LH38+1,0),"-"),IF(LU38&lt;=$D$8,IFERROR(VLOOKUP(LI38,#REF!,LH38+1,0),"-"),IF(LU38&lt;=$D$9,IFERROR(VLOOKUP(LI38,#REF!,LH38+1,0),"-"),0)))</f>
        <v>-</v>
      </c>
      <c r="LX38" s="46">
        <f>IFERROR(INDEX(База!$F:$F,MATCH(LR38&amp;LS38&amp;LV$12,INDEX(База!$A:$A,0),0)),IFERROR(INDEX(База!$F:$F,MATCH(LR38&amp;LS38&amp;LV$12,База!$M:$M,0)),"-" ))</f>
        <v>13</v>
      </c>
      <c r="LY38" s="46">
        <v>10</v>
      </c>
      <c r="LZ38" s="46">
        <f t="shared" si="102"/>
        <v>3</v>
      </c>
      <c r="MA38" s="46">
        <v>5</v>
      </c>
      <c r="MB38" s="62">
        <f t="shared" si="103"/>
        <v>0.28888888888888886</v>
      </c>
      <c r="MD38" s="11"/>
      <c r="MY38" s="6"/>
      <c r="MZ38" s="6"/>
      <c r="NA38" s="7"/>
      <c r="NB38" s="7"/>
      <c r="NC38" s="7"/>
      <c r="ND38" s="7"/>
      <c r="NE38" s="7"/>
      <c r="NF38" s="7"/>
      <c r="NG38" s="7"/>
      <c r="NH38" s="7"/>
      <c r="NI38" s="7"/>
      <c r="NJ38" s="7"/>
      <c r="NK38" s="7"/>
      <c r="NL38" s="7"/>
      <c r="NM38" s="7"/>
      <c r="NN38" s="7"/>
      <c r="NO38" s="7"/>
      <c r="NP38" s="7"/>
      <c r="NQ38" s="7"/>
      <c r="NR38" s="7"/>
      <c r="NS38" s="7"/>
      <c r="NT38" s="11"/>
      <c r="NU38" s="7"/>
      <c r="NV38" s="31" t="s">
        <v>124</v>
      </c>
      <c r="NW38" s="37">
        <v>46316</v>
      </c>
      <c r="NX38" s="38" t="str">
        <f t="shared" si="113"/>
        <v>СР</v>
      </c>
      <c r="NY38" s="38">
        <f>IFERROR(INDEX(База!$B:$B,MATCH(NV38&amp;NW38&amp;NZ$12,INDEX(База!$A:$A,0),0)),IFERROR(INDEX(База!$B:$B,MATCH(NV38&amp;NW38&amp;NZ$12,База!$M:$M,0)),"-" ))</f>
        <v>35</v>
      </c>
      <c r="NZ38" s="41">
        <f>IFERROR(INDEX(База!$L:$L,MATCH(NV38&amp;NW38&amp;NZ$12,INDEX(База!$A:$A,0),0)),IFERROR(INDEX(База!$L:$L,MATCH(NV38&amp;NW38&amp;NZ$12,База!$M:$M,0)),"-" ))</f>
        <v>35</v>
      </c>
      <c r="OA38" s="38">
        <f>IFERROR(IF(OB38="AN4-Y48/Y48",IF(OR(MONTH(NW38&gt;=10),MONTH(NW38)&lt;=3),(HLOOKUP($NW$10,#REF!,MATCH(OB38,#REF!,0)+1,0)/(80+VLOOKUP($NW$10,#REF!,MATCH(MONTH(NW38),#REF!,0)+4,0))),(HLOOKUP($NW$10,#REF!,MATCH(OB38,#REF!,0)+1,0)/(75+VLOOKUP($NW$10,#REF!,MATCH(MONTH(NW38),#REF!,0)+4,0)))),IF((OB38="AN6-Y42/Y42C"),IF(OR(MONTH(NW38&gt;=10),MONTH(NW38)&lt;=3),(HLOOKUP($NW$10,#REF!,MATCH(OB38,#REF!,0)+1,0)/(80+VLOOKUP($NW$10,#REF!,MATCH(MONTH(NW38),#REF!,0)+4,0))),(HLOOKUP($NW$10,#REF!,MATCH(OB38,#REF!,0)+1,0)/(75+VLOOKUP($NW$10,#REF!,MATCH(MONTH(NW38),#REF!,0)+4,0)))),IF((OB38="AT5-Y46/Y46C"),IF(OR(MONTH(NW38&gt;=10),MONTH(NW38)&lt;=3),(HLOOKUP($NW$10,#REF!,MATCH(OB38,#REF!,0)+1,0)/(80+VLOOKUP($NW$10,#REF!,MATCH(MONTH(NW38),#REF!,0)+4,0))),(HLOOKUP($NW$10,#REF!,MATCH(OB38,#REF!,0)+1,0)/(75+VLOOKUP($NW$10,#REF!,MATCH(MONTH(NW38),#REF!,0)+4,0)))),0))),NY38)</f>
        <v>35</v>
      </c>
      <c r="OB38" s="85" t="str">
        <f>IFERROR(INDEX(База!$K:$K,MATCH(NV38&amp;NW38&amp;NZ$12,INDEX(База!$A:$A,0),0)),IFERROR(INDEX(База!$K:$K,MATCH(NV38&amp;NW38&amp;NZ$12,База!$M:$M,0)),"-" ))</f>
        <v>AT5-Y46/Y46C</v>
      </c>
      <c r="OC38" s="38">
        <f>IFERROR(INDEX(База!$F:$F,MATCH(NV38&amp;NW38&amp;NZ$12,INDEX(База!$A:$A,0),0)),IFERROR(INDEX(База!$F:$F,MATCH(NV38&amp;NW38&amp;NZ$12,База!$M:$M,0)),"-" ))</f>
        <v>1</v>
      </c>
      <c r="OD38" s="38">
        <v>1</v>
      </c>
      <c r="OE38" s="38">
        <f t="shared" si="114"/>
        <v>0</v>
      </c>
      <c r="OF38" s="38">
        <v>0</v>
      </c>
      <c r="OG38" s="52">
        <f t="shared" si="115"/>
        <v>2.8571428571428571E-2</v>
      </c>
      <c r="OH38" s="11"/>
      <c r="OI38" s="31" t="s">
        <v>125</v>
      </c>
      <c r="OJ38" s="37">
        <f t="shared" si="116"/>
        <v>46316</v>
      </c>
      <c r="OK38" s="38" t="str">
        <f t="shared" si="117"/>
        <v>СР</v>
      </c>
      <c r="OL38" s="38">
        <f>IFERROR(INDEX(База!$B:$B,MATCH(OI38&amp;OJ38&amp;OM$12,INDEX(База!$A:$A,0),0)),IFERROR(INDEX(База!$B:$B,MATCH(OI38&amp;OJ38&amp;OM$12,База!$M:$M,0)),"-" ))</f>
        <v>35</v>
      </c>
      <c r="OM38" s="41">
        <f>IFERROR(INDEX(База!$L:$L,MATCH(OI38&amp;OJ38&amp;OM$12,INDEX(База!$A:$A,0),0)),IFERROR(INDEX(База!$L:$L,MATCH(OI38&amp;OJ38&amp;OM$12,База!$M:$M,0)),"-" ))</f>
        <v>35</v>
      </c>
      <c r="ON38" s="38">
        <f>IFERROR(IF(OB38="AN4-Y48/Y48",IF(OR(MONTH(OJ38&gt;=10),MONTH(OJ38)&lt;=3),(HLOOKUP($OJ$10,#REF!,MATCH(OB38,#REF!,0)+1,0)/(80+VLOOKUP($OJ$10,#REF!,MATCH(MONTH(OJ38),#REF!,0)+4,0))),(HLOOKUP($OJ$10,#REF!,MATCH(OB38,#REF!,0)+1,0)/(75+VLOOKUP($OJ$10,#REF!,MATCH(MONTH(OJ38),#REF!,0)+4,0)))),IF((OB38="AN6-Y42/Y42C"),IF(OR(MONTH(OJ38&gt;=10),MONTH(OJ38)&lt;=3),(HLOOKUP($OJ$10,#REF!,MATCH(OB38,#REF!,0)+1,0)/(80+VLOOKUP($OJ$10,#REF!,MATCH(MONTH(OJ38),#REF!,0)+4,0))),(HLOOKUP($OJ$10,#REF!,MATCH(OB38,#REF!,0)+1,0)/(75+VLOOKUP($OJ$10,#REF!,MATCH(MONTH(OJ38),#REF!,0)+4,0)))),IF((OB38="AT5-Y46/Y46C"),IF(OR(MONTH(OJ38&gt;=10),MONTH(OJ38)&lt;=3),(HLOOKUP($OJ$10,#REF!,MATCH(OB38,#REF!,0)+1,0)/(80+VLOOKUP($OJ$10,#REF!,MATCH(MONTH(OJ38),#REF!,0)+4,0))),(HLOOKUP($OJ$10,#REF!,MATCH(OB38,#REF!,0)+1,0)/(75+VLOOKUP($OJ$10,#REF!,MATCH(MONTH(OJ38),#REF!,0)+4,0)))),0))),OL38)</f>
        <v>35</v>
      </c>
      <c r="OO38" s="38">
        <f>IFERROR(INDEX(База!$F:$F,MATCH(OI38&amp;OJ38&amp;OM$12,INDEX(База!$A:$A,0),0)),IFERROR(INDEX(База!$F:$F,MATCH(OI38&amp;OJ38&amp;OM$12,База!$M:$M,0)),"-" ))</f>
        <v>1</v>
      </c>
      <c r="OP38" s="38">
        <v>1</v>
      </c>
      <c r="OQ38" s="38">
        <f t="shared" si="118"/>
        <v>0</v>
      </c>
      <c r="OR38" s="38">
        <v>0</v>
      </c>
      <c r="OS38" s="52">
        <f t="shared" si="119"/>
        <v>2.8571428571428571E-2</v>
      </c>
      <c r="OU38" s="6"/>
      <c r="OV38" s="6"/>
      <c r="OW38" s="6"/>
      <c r="OX38" s="6"/>
      <c r="OY38" s="6"/>
      <c r="OZ38" s="6"/>
      <c r="PA38" s="6"/>
      <c r="PB38" s="6"/>
      <c r="PC38" s="6"/>
      <c r="PD38" s="6"/>
      <c r="PE38" s="6"/>
      <c r="PF38" s="31" t="s">
        <v>312</v>
      </c>
      <c r="PG38" s="6"/>
      <c r="PH38" s="6"/>
      <c r="PI38" s="6"/>
      <c r="PJ38" s="6"/>
      <c r="PK38" s="6"/>
      <c r="PL38" s="6"/>
      <c r="PM38" s="6"/>
      <c r="PN38" s="6"/>
      <c r="PO38" s="7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0"/>
    </row>
    <row r="39" spans="1:454" ht="12.75" customHeight="1" x14ac:dyDescent="0.25">
      <c r="A39" s="31" t="s">
        <v>78</v>
      </c>
      <c r="B39" s="85" t="s">
        <v>80</v>
      </c>
      <c r="C39" s="42">
        <v>46220</v>
      </c>
      <c r="D39" s="47" t="str">
        <f t="shared" si="0"/>
        <v>ПТ</v>
      </c>
      <c r="E39" s="47">
        <f>IFERROR(INDEX(База!$B:$B,MATCH(B39&amp;C39&amp;$F$12,INDEX(База!$A:$A,0),0)),IFERROR(INDEX(База!$B:$B,MATCH(B39&amp;C39&amp;$F$12,База!$M:$M,0)),"-" ))</f>
        <v>46</v>
      </c>
      <c r="F39" s="46">
        <f>IFERROR(INDEX(База!$L:$L,MATCH(B39&amp;C39&amp;$F$12,INDEX(База!$A:$A,0),0)),IFERROR(INDEX(База!$L:$L,MATCH(B39&amp;C39&amp;$F$12,База!$M:$M,0)),"-" ))</f>
        <v>44</v>
      </c>
      <c r="G39" s="56">
        <f t="shared" si="1"/>
        <v>52</v>
      </c>
      <c r="H39" s="56">
        <f t="shared" si="2"/>
        <v>53</v>
      </c>
      <c r="I39" s="11">
        <f t="shared" si="3"/>
        <v>29</v>
      </c>
      <c r="J39" s="47" t="str">
        <f>IF(E39&lt;=$D$7,IFERROR(VLOOKUP(G39,#REF!,I39+1,0),"-"),IF(E39&lt;=$D$8,IFERROR(VLOOKUP(G39,#REF!,I39+1,0),"-"),IF(E39&lt;=$D$9,IFERROR(VLOOKUP(G39,#REF!,I39+1,0),"-"))))</f>
        <v>-</v>
      </c>
      <c r="K39" s="47">
        <f>IFERROR(INDEX(База!$F:$F,MATCH(B39&amp;C39&amp;$F$12,INDEX(База!$A:$A,0),0)),IFERROR(INDEX(База!$F:$F,MATCH(B39&amp;C39&amp;$F$12,База!$M:$M,0)),"-" ))</f>
        <v>7</v>
      </c>
      <c r="L39" s="41">
        <v>7</v>
      </c>
      <c r="M39" s="47">
        <f t="shared" si="4"/>
        <v>0</v>
      </c>
      <c r="N39" s="41">
        <v>2</v>
      </c>
      <c r="O39" s="51">
        <f t="shared" si="5"/>
        <v>0.15909090909090909</v>
      </c>
      <c r="Q39" s="64" t="s">
        <v>81</v>
      </c>
      <c r="R39" s="42">
        <f t="shared" si="6"/>
        <v>46221</v>
      </c>
      <c r="S39" s="54" t="str">
        <f t="shared" si="7"/>
        <v>СБ</v>
      </c>
      <c r="T39" s="54">
        <f>IFERROR(INDEX(База!$B:$B,MATCH(Q39&amp;R39&amp;$U$12,INDEX(База!$A:$A,0),0)),IFERROR(INDEX(База!$B:$B,MATCH(Q39&amp;R39&amp;$U$12,База!$M:$M,0)),"-" ))</f>
        <v>46</v>
      </c>
      <c r="U39" s="46">
        <f>IFERROR(INDEX(База!$L:$L,MATCH(Q39&amp;R39&amp;$U$12,INDEX(База!$A:$A,0),0)),IFERROR(INDEX(База!$L:$L,MATCH(Q39&amp;R39&amp;$U$12,База!$M:$M,0)),"-" ))</f>
        <v>44</v>
      </c>
      <c r="V39" s="54" t="str">
        <f>IF(E39&lt;=$D$7,IFERROR(VLOOKUP(H39,#REF!,I39+1,0),"-"),IF(E39&lt;=$D$8,IFERROR(VLOOKUP(H39,#REF!,I39+1,0),"-"),IF(E39&lt;=$D$9,IFERROR(VLOOKUP(H39,#REF!,I39+1,0),"-"),0)))</f>
        <v>-</v>
      </c>
      <c r="W39" s="54">
        <f>IFERROR(INDEX(База!$F:$F,MATCH(Q39&amp;R39&amp;$U$12,INDEX(База!$A:$A,0),0)),IFERROR(INDEX(База!$F:$F,MATCH(Q39&amp;R39&amp;$U$12,База!$M:$M,0)),"-" ))</f>
        <v>6</v>
      </c>
      <c r="X39" s="38">
        <v>4</v>
      </c>
      <c r="Y39" s="41">
        <f t="shared" si="8"/>
        <v>2</v>
      </c>
      <c r="Z39" s="41">
        <v>0</v>
      </c>
      <c r="AA39" s="51">
        <f t="shared" si="9"/>
        <v>0.13636363636363635</v>
      </c>
      <c r="AB39" s="119"/>
      <c r="AC39" s="64" t="s">
        <v>82</v>
      </c>
      <c r="AD39" s="48">
        <v>46229</v>
      </c>
      <c r="AE39" s="38" t="str">
        <f t="shared" si="10"/>
        <v>ВС</v>
      </c>
      <c r="AF39" s="38">
        <f>IFERROR(INDEX(База!$B:$B,MATCH(AC39&amp;AD39&amp;AG$12,INDEX(База!$A:$A,0),0)),IFERROR(INDEX(База!$B:$B,MATCH(AC39&amp;AD39&amp;AG$12,База!$M:$M,0)),"-" ))</f>
        <v>120</v>
      </c>
      <c r="AG39" s="46">
        <f>IFERROR(INDEX(База!$L:$L,MATCH(AC39&amp;AD39&amp;AG$12,INDEX(База!$A:$A,0),0)),IFERROR(INDEX(База!$L:$L,MATCH(AC39&amp;AD39&amp;AG$12,База!$M:$M,0)),"-" ))</f>
        <v>119</v>
      </c>
      <c r="AH39" s="38">
        <f>IFERROR(INDEX(База!$F:$F,MATCH(AC39&amp;AD39&amp;AG$12,INDEX(База!$A:$A,0),0)),IFERROR(INDEX(База!$F:$F,MATCH(AC39&amp;AD39&amp;AG$12,База!$M:$M,0)),"-" ))</f>
        <v>3</v>
      </c>
      <c r="AI39" s="38">
        <v>3</v>
      </c>
      <c r="AJ39" s="38">
        <f t="shared" si="11"/>
        <v>0</v>
      </c>
      <c r="AK39" s="38">
        <v>0</v>
      </c>
      <c r="AL39" s="52">
        <f t="shared" si="12"/>
        <v>2.5210084033613446E-2</v>
      </c>
      <c r="AN39" s="64" t="s">
        <v>83</v>
      </c>
      <c r="AO39" s="42">
        <f t="shared" si="13"/>
        <v>46230</v>
      </c>
      <c r="AP39" s="41" t="str">
        <f t="shared" si="14"/>
        <v>ПН</v>
      </c>
      <c r="AQ39" s="41">
        <f>IFERROR(INDEX(База!$B:$B,MATCH(AN39&amp;AO39&amp;AR$12,INDEX(База!$A:$A,0),0)),IFERROR(INDEX(База!$B:$B,MATCH(AN39&amp;AO39&amp;AR$12,База!$M:$M,0)),"-" ))</f>
        <v>120</v>
      </c>
      <c r="AR39" s="47">
        <f>IFERROR(INDEX(База!$L:$L,MATCH(AN39&amp;AO39&amp;AR$12,INDEX(База!$A:$A,0),0)),IFERROR(INDEX(База!$L:$L,MATCH(AN39&amp;AO39&amp;AR$12,База!$M:$M,0)),"-" ))</f>
        <v>119</v>
      </c>
      <c r="AS39" s="41">
        <f>IFERROR(INDEX(База!$F:$F,MATCH(AN39&amp;AO39&amp;AR$12,INDEX(База!$A:$A,0),0)),IFERROR(INDEX(База!$F:$F,MATCH(AN39&amp;AO39&amp;AR$12,База!$M:$M,0)),"-" ))</f>
        <v>3</v>
      </c>
      <c r="AT39" s="41">
        <v>3</v>
      </c>
      <c r="AU39" s="41">
        <f t="shared" si="15"/>
        <v>0</v>
      </c>
      <c r="AV39" s="41">
        <v>0</v>
      </c>
      <c r="AW39" s="51">
        <f t="shared" si="16"/>
        <v>2.5210084033613446E-2</v>
      </c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74"/>
      <c r="BU39" s="31" t="s">
        <v>92</v>
      </c>
      <c r="BV39" s="42">
        <v>46210</v>
      </c>
      <c r="BW39" s="59" t="str">
        <f t="shared" si="23"/>
        <v>ВТ</v>
      </c>
      <c r="BX39" s="59">
        <f>IFERROR(INDEX(База!$B:$B,MATCH(BU39&amp;BV39&amp;BY$12,INDEX(База!$A:$A,0),0)),IFERROR(INDEX(База!$B:$B,MATCH(BU39&amp;BV39&amp;BY$12,База!$M:$M,0)),"-" ))</f>
        <v>44</v>
      </c>
      <c r="BY39" s="59">
        <f>IFERROR(INDEX(База!$L:$L,MATCH(BU39&amp;BV39&amp;BY$12,INDEX(База!$A:$A,0),0)),IFERROR(INDEX(База!$L:$L,MATCH(BU39&amp;BV39&amp;BY$12,База!$M:$M,0)),"-" ))</f>
        <v>44</v>
      </c>
      <c r="BZ39" s="59" t="str">
        <f>IF(BX39&lt;=$D$7,IFERROR(VLOOKUP(CA39,#REF!,CB39+1,0),"-"),IF(BX39&lt;=$D$8,IFERROR(VLOOKUP(CA39,#REF!,CB39+1,0),"-"),IF(BX39&lt;=$D$9,IFERROR(VLOOKUP(CA39,#REF!,CB39+1,0),"-"),0)))</f>
        <v>-</v>
      </c>
      <c r="CA39" s="59">
        <f t="shared" si="24"/>
        <v>42</v>
      </c>
      <c r="CB39" s="59">
        <f t="shared" si="25"/>
        <v>28</v>
      </c>
      <c r="CC39" s="59">
        <f>IFERROR(INDEX(База!$F:$F,MATCH(BU39&amp;BV39&amp;BY$12,INDEX(База!$A:$A,0),0)),IFERROR(INDEX(База!$F:$F,MATCH(BU39&amp;BV39&amp;BY$12,База!$M:$M,0)),"-" ))</f>
        <v>3</v>
      </c>
      <c r="CD39" s="41">
        <v>0</v>
      </c>
      <c r="CE39" s="59">
        <f t="shared" si="26"/>
        <v>3</v>
      </c>
      <c r="CF39" s="41">
        <v>0</v>
      </c>
      <c r="CG39" s="51">
        <f t="shared" si="27"/>
        <v>6.8181818181818177E-2</v>
      </c>
      <c r="CI39" s="31" t="s">
        <v>93</v>
      </c>
      <c r="CJ39" s="42">
        <f t="shared" si="28"/>
        <v>46210</v>
      </c>
      <c r="CK39" s="41" t="str">
        <f t="shared" si="29"/>
        <v>ВТ</v>
      </c>
      <c r="CL39" s="41">
        <f>IFERROR(INDEX(База!$B:$B,MATCH(CI39&amp;CJ39&amp;CM$12,INDEX(База!$A:$A,0),0)),IFERROR(INDEX(База!$B:$B,MATCH(CI39&amp;CJ39&amp;CM$12,База!$M:$M,0)),"-" ))</f>
        <v>44</v>
      </c>
      <c r="CM39" s="46">
        <f>IFERROR(INDEX(База!$L:$L,MATCH(CI39&amp;CJ39&amp;CM$12,INDEX(База!$A:$A,0),0)),IFERROR(INDEX(База!$L:$L,MATCH(CI39&amp;CJ39&amp;CM$12,База!$M:$M,0)),"-" ))</f>
        <v>44</v>
      </c>
      <c r="CN39" s="47" t="str">
        <f>IF(BX39&lt;=$D$7,IFERROR(VLOOKUP(CA39,#REF!,CB39+1,0),"-"),IF(BX39&lt;=$D$8,IFERROR(VLOOKUP(CA39,#REF!,CB39+1,0),"-"),IF(BX39&lt;=$D$9,IFERROR(VLOOKUP(CA39,#REF!,CB39+1,0),"-"),0)))</f>
        <v>-</v>
      </c>
      <c r="CO39" s="41">
        <f>IFERROR(INDEX(База!$F:$F,MATCH(CI39&amp;CJ39&amp;CM$12,INDEX(База!$A:$A,0),0)),IFERROR(INDEX(База!$F:$F,MATCH(CI39&amp;CJ39&amp;CM$12,База!$M:$M,0)),"-" ))</f>
        <v>10</v>
      </c>
      <c r="CP39" s="41">
        <v>10</v>
      </c>
      <c r="CQ39" s="41">
        <f t="shared" si="30"/>
        <v>0</v>
      </c>
      <c r="CR39" s="41">
        <v>0</v>
      </c>
      <c r="CS39" s="51">
        <f t="shared" si="31"/>
        <v>0.22727272727272727</v>
      </c>
      <c r="CU39" s="31" t="s">
        <v>138</v>
      </c>
      <c r="CV39" s="42">
        <v>46210</v>
      </c>
      <c r="CW39" s="47" t="str">
        <f t="shared" si="32"/>
        <v>ВТ</v>
      </c>
      <c r="CX39" s="47">
        <f>IFERROR(INDEX(База!$B:$B,MATCH(CU39&amp;CV39&amp;CY$12,INDEX(База!$A:$A,0),0)),IFERROR(INDEX(База!$B:$B,MATCH(CU39&amp;CV39&amp;CY$12,База!$M:$M,0)),"-" ))</f>
        <v>44</v>
      </c>
      <c r="CY39" s="47">
        <f>IFERROR(INDEX(База!$L:$L,MATCH(CU39&amp;CV39&amp;CY$12,INDEX(База!$A:$A,0),0)),IFERROR(INDEX(База!$L:$L,MATCH(CU39&amp;CV39&amp;CY$12,База!$M:$M,0)),"-" ))</f>
        <v>44</v>
      </c>
      <c r="CZ39" s="47">
        <f>IFERROR(INDEX(База!$F:$F,MATCH(CU39&amp;CV39&amp;CY$12,INDEX(База!$A:$A,0),0)),IFERROR(INDEX(База!$F:$F,MATCH(CU39&amp;CV39&amp;CY$12,База!$M:$M,0)),"-" ))</f>
        <v>10</v>
      </c>
      <c r="DA39" s="47">
        <v>1</v>
      </c>
      <c r="DB39" s="47">
        <f t="shared" si="33"/>
        <v>9</v>
      </c>
      <c r="DC39" s="47">
        <v>0</v>
      </c>
      <c r="DD39" s="51">
        <f t="shared" si="34"/>
        <v>0.22727272727272727</v>
      </c>
      <c r="DF39" s="31" t="s">
        <v>139</v>
      </c>
      <c r="DG39" s="42">
        <f t="shared" si="35"/>
        <v>46210</v>
      </c>
      <c r="DH39" s="47" t="str">
        <f t="shared" si="36"/>
        <v>ВТ</v>
      </c>
      <c r="DI39" s="47">
        <f>IFERROR(INDEX(База!$B:$B,MATCH(DF39&amp;DG39&amp;DJ$12,INDEX(База!$A:$A,0),0)),IFERROR(INDEX(База!$B:$B,MATCH(DF39&amp;DG39&amp;DJ$12,База!$M:$M,0)),"-" ))</f>
        <v>44</v>
      </c>
      <c r="DJ39" s="46">
        <f>IFERROR(INDEX(База!$L:$L,MATCH(DF39&amp;DG39&amp;DJ$12,INDEX(База!$A:$A,0),0)),IFERROR(INDEX(База!$L:$L,MATCH(DF39&amp;DG39&amp;DJ$12,База!$M:$M,0)),"-" ))</f>
        <v>44</v>
      </c>
      <c r="DK39" s="47">
        <f>IFERROR(INDEX(База!$F:$F,MATCH(DF39&amp;DG39&amp;DJ$12,INDEX(База!$A:$A,0),0)),IFERROR(INDEX(База!$F:$F,MATCH(DF39&amp;DG39&amp;DJ$12,База!$M:$M,0)),"-" ))</f>
        <v>6</v>
      </c>
      <c r="DL39" s="47">
        <v>5</v>
      </c>
      <c r="DM39" s="47">
        <f t="shared" si="37"/>
        <v>1</v>
      </c>
      <c r="DN39" s="47">
        <v>0</v>
      </c>
      <c r="DO39" s="51">
        <f t="shared" si="38"/>
        <v>0.13636363636363635</v>
      </c>
      <c r="DP39" s="7"/>
      <c r="DQ39" s="31" t="s">
        <v>84</v>
      </c>
      <c r="DR39" s="42">
        <v>46201</v>
      </c>
      <c r="DS39" s="41" t="str">
        <f t="shared" si="39"/>
        <v>ВС</v>
      </c>
      <c r="DT39" s="41">
        <f>IFERROR(INDEX(База!$B:$B,MATCH(DQ39&amp;DR39&amp;DU$12,INDEX(База!$A:$A,0),0)),IFERROR(INDEX(База!$B:$B,MATCH(DQ39&amp;DR39&amp;DU$12,База!$M:$M,0)),"-" ))</f>
        <v>46</v>
      </c>
      <c r="DU39" s="46">
        <f>IFERROR(INDEX(База!$L:$L,MATCH(DQ39&amp;DR39&amp;DU$12,INDEX(База!$A:$A,0),0)),IFERROR(INDEX(База!$L:$L,MATCH(DQ39&amp;DR39&amp;DU$12,База!$M:$M,0)),"-" ))</f>
        <v>44</v>
      </c>
      <c r="DV39" s="41">
        <f>IFERROR(INDEX(База!$F:$F,MATCH(DQ39&amp;DR39&amp;DU$12,INDEX(База!$A:$A,0),0)),IFERROR(INDEX(База!$F:$F,MATCH(DQ39&amp;DR39&amp;DU$12,База!$M:$M,0)),"-" ))</f>
        <v>39</v>
      </c>
      <c r="DW39" s="41">
        <v>39</v>
      </c>
      <c r="DX39" s="41">
        <f t="shared" si="40"/>
        <v>0</v>
      </c>
      <c r="DY39" s="41">
        <v>5</v>
      </c>
      <c r="DZ39" s="51">
        <f t="shared" si="41"/>
        <v>0.88636363636363635</v>
      </c>
      <c r="EA39" s="7"/>
      <c r="EB39" s="31" t="s">
        <v>85</v>
      </c>
      <c r="EC39" s="42">
        <f t="shared" si="42"/>
        <v>46201</v>
      </c>
      <c r="ED39" s="41" t="str">
        <f t="shared" si="43"/>
        <v>ВС</v>
      </c>
      <c r="EE39" s="41">
        <f>IFERROR(INDEX(База!$B:$B,MATCH(EB39&amp;EC39&amp;EF$12,INDEX(База!$A:$A,0),0)),IFERROR(INDEX(База!$B:$B,MATCH(EB39&amp;EC39&amp;EF$12,База!$M:$M,0)),"-" ))</f>
        <v>46</v>
      </c>
      <c r="EF39" s="46">
        <f>IFERROR(INDEX(База!$L:$L,MATCH(EB39&amp;EC39&amp;EF$12,INDEX(База!$A:$A,0),0)),IFERROR(INDEX(База!$L:$L,MATCH(EB39&amp;EC39&amp;EF$12,База!$M:$M,0)),"-" ))</f>
        <v>44</v>
      </c>
      <c r="EG39" s="41">
        <f>IFERROR(INDEX(База!$F:$F,MATCH(EB39&amp;EC39&amp;EF$12,INDEX(База!$A:$A,0),0)),IFERROR(INDEX(База!$F:$F,MATCH(EB39&amp;EC39&amp;EF$12,База!$M:$M,0)),"-" ))</f>
        <v>27</v>
      </c>
      <c r="EH39" s="41">
        <v>27</v>
      </c>
      <c r="EI39" s="41">
        <f t="shared" si="44"/>
        <v>0</v>
      </c>
      <c r="EJ39" s="41">
        <v>0</v>
      </c>
      <c r="EK39" s="51">
        <f t="shared" si="45"/>
        <v>0.61363636363636365</v>
      </c>
      <c r="EL39" s="119"/>
      <c r="EM39" s="85" t="s">
        <v>88</v>
      </c>
      <c r="EN39" s="48">
        <v>46197</v>
      </c>
      <c r="EO39" s="105" t="str">
        <f t="shared" si="46"/>
        <v>СР</v>
      </c>
      <c r="EP39" s="105">
        <f>IFERROR(INDEX(База!$B:$B,MATCH(EM39&amp;EN39&amp;ET$14,INDEX(База!$A:$A,0),0)),IFERROR(INDEX(База!$B:$B,MATCH(EM39&amp;EN39&amp;ET$13,База!$M:$M,0)),"-" ))</f>
        <v>117</v>
      </c>
      <c r="EQ39" s="106" t="str">
        <f>IF(EP39&lt;=$D$7,IFERROR(VLOOKUP(ES39,#REF!,ER39+1,0),"-"),IF(EP39&lt;=$D$8,IFERROR(VLOOKUP(ES39,#REF!,ER39+1,0),"-"),IF(EP39&lt;=$D$9,IFERROR(VLOOKUP(ES39,#REF!,ER39+1,0),"-"),0)))</f>
        <v>-</v>
      </c>
      <c r="ER39" s="107">
        <f t="shared" si="47"/>
        <v>26</v>
      </c>
      <c r="ES39" s="107">
        <f t="shared" si="48"/>
        <v>29</v>
      </c>
      <c r="ET39" s="60">
        <f>IFERROR(INDEX(База!$L:$L,MATCH(EM39&amp;EN39&amp;ET$14,INDEX(База!$A:$A,0),0)),IFERROR(INDEX(База!$L:$L,MATCH(EM39&amp;EN39&amp;ET$13,База!$M:$M,0)),"-" ))</f>
        <v>110</v>
      </c>
      <c r="EU39" s="60">
        <f>IFERROR(INDEX(База!$L:$L,MATCH(FB39&amp;FC39&amp;EU$14,INDEX(База!$A:$A,0),0)),IFERROR(INDEX(База!$L:$L,MATCH(FB39&amp;FC39&amp;EU$13,База!$M:$M,0)),"-" ))</f>
        <v>113</v>
      </c>
      <c r="EV39" s="105">
        <f>IFERROR(INDEX(База!$F:$F,MATCH(EM39&amp;EN39&amp;ET$14,INDEX(База!$A:$A,0),0)),IFERROR(INDEX(База!$F:$F,MATCH(EM39&amp;EN39&amp;ET$13,База!$M:$M,0)),"-" ))</f>
        <v>9</v>
      </c>
      <c r="EW39" s="105">
        <v>9</v>
      </c>
      <c r="EX39" s="105">
        <f t="shared" si="49"/>
        <v>0</v>
      </c>
      <c r="EY39" s="105">
        <v>2</v>
      </c>
      <c r="EZ39" s="83">
        <f t="shared" si="50"/>
        <v>8.1818181818181818E-2</v>
      </c>
      <c r="FB39" s="85" t="s">
        <v>89</v>
      </c>
      <c r="FC39" s="48">
        <v>46197</v>
      </c>
      <c r="FD39" s="105" t="str">
        <f t="shared" si="51"/>
        <v>СР</v>
      </c>
      <c r="FE39" s="105">
        <f>IFERROR(INDEX(База!$B:$B,MATCH(FB39&amp;FC39&amp;EU$14,INDEX(База!$A:$A,0),0)),IFERROR(INDEX(База!$B:$B,MATCH(FB39&amp;FC39&amp;EU$13,База!$M:$M,0)),"-" ))</f>
        <v>117</v>
      </c>
      <c r="FF39" s="106"/>
      <c r="FG39" s="105">
        <f>IFERROR(INDEX(База!$F:$F,MATCH(FB39&amp;FC39&amp;EU$14,INDEX(База!$A:$A,0),0)),IFERROR(INDEX(База!$F:$F,MATCH(FB39&amp;FC39&amp;EU$13,База!$M:$M,0)),"-" ))</f>
        <v>12</v>
      </c>
      <c r="FH39" s="105">
        <v>10</v>
      </c>
      <c r="FI39" s="105">
        <f t="shared" si="52"/>
        <v>2</v>
      </c>
      <c r="FJ39" s="105">
        <v>0</v>
      </c>
      <c r="FK39" s="83">
        <f t="shared" si="53"/>
        <v>0.10619469026548672</v>
      </c>
      <c r="FL39" s="7"/>
      <c r="FM39" s="31" t="s">
        <v>140</v>
      </c>
      <c r="FN39" s="48">
        <v>46312</v>
      </c>
      <c r="FO39" s="108" t="str">
        <f t="shared" si="54"/>
        <v>СБ</v>
      </c>
      <c r="FP39" s="105">
        <f>IFERROR(INDEX(База!$B:$B,MATCH(FM51&amp;FN39&amp;FQ$12,INDEX(База!$A:$A,0),0)),IFERROR(INDEX(База!$B:$B,MATCH(FM51&amp;FN39&amp;FQ$12,База!$M:$M,0)),"-" ))</f>
        <v>68</v>
      </c>
      <c r="FQ39" s="60">
        <f>IFERROR(INDEX(База!$L:$L,MATCH(FM51&amp;FN39&amp;FQ$12,INDEX(База!$A:$A,0),0)),IFERROR(INDEX(База!$L:$L,MATCH(FM51&amp;FN39&amp;FQ$12,База!$M:$M,0)),"-" ))</f>
        <v>67</v>
      </c>
      <c r="FR39" s="105">
        <f>IFERROR(INDEX(База!$F:$F,MATCH(FM51&amp;FN39&amp;FQ$12,INDEX(База!$A:$A,0),0)),IFERROR(INDEX(База!$F:$F,MATCH(FM51&amp;FN39&amp;FQ$12,База!$M:$M,0)),"-" ))</f>
        <v>0</v>
      </c>
      <c r="FS39" s="108">
        <v>0</v>
      </c>
      <c r="FT39" s="107">
        <f t="shared" si="55"/>
        <v>42</v>
      </c>
      <c r="FU39" s="107">
        <f t="shared" si="56"/>
        <v>144</v>
      </c>
      <c r="FV39" s="108">
        <f t="shared" si="57"/>
        <v>0</v>
      </c>
      <c r="FW39" s="108">
        <v>0</v>
      </c>
      <c r="FX39" s="109">
        <f t="shared" si="58"/>
        <v>0</v>
      </c>
      <c r="FY39" s="7"/>
      <c r="FZ39" s="31" t="s">
        <v>141</v>
      </c>
      <c r="GA39" s="48">
        <f t="shared" si="59"/>
        <v>46312</v>
      </c>
      <c r="GB39" s="108" t="str">
        <f t="shared" si="60"/>
        <v>СБ</v>
      </c>
      <c r="GC39" s="105">
        <f>IFERROR(INDEX(База!$B:$B,MATCH(FZ39&amp;GA39&amp;GD$12,INDEX(База!$A:$A,0),0)),IFERROR(INDEX(База!$B:$B,MATCH(FZ39&amp;GA39&amp;GD$12,База!$M:$M,0)),"-" ))</f>
        <v>65</v>
      </c>
      <c r="GD39" s="60">
        <f>IFERROR(INDEX(База!$L:$L,MATCH(FZ39&amp;GA39&amp;GD$12,INDEX(База!$A:$A,0),0)),IFERROR(INDEX(База!$L:$L,MATCH(FZ39&amp;GA39&amp;GD$12,База!$M:$M,0)),"-" ))</f>
        <v>64</v>
      </c>
      <c r="GE39" s="105">
        <f>IFERROR(INDEX(База!$F:$F,MATCH(FZ39&amp;GA39&amp;GD$12,INDEX(База!$A:$A,0),0)),IFERROR(INDEX(База!$F:$F,MATCH(FZ39&amp;GA39&amp;GD$12,База!$M:$M,0)),"-" ))</f>
        <v>0</v>
      </c>
      <c r="GF39" s="108">
        <v>0</v>
      </c>
      <c r="GG39" s="108">
        <f t="shared" si="61"/>
        <v>0</v>
      </c>
      <c r="GH39" s="108">
        <v>0</v>
      </c>
      <c r="GI39" s="109">
        <f t="shared" si="62"/>
        <v>0</v>
      </c>
      <c r="GJ39" s="7"/>
      <c r="GK39" s="31" t="s">
        <v>128</v>
      </c>
      <c r="GL39" s="48">
        <v>46319</v>
      </c>
      <c r="GM39" s="38" t="str">
        <f t="shared" si="63"/>
        <v>СБ</v>
      </c>
      <c r="GN39" s="38">
        <f>IFERROR(INDEX(База!$B:$B,MATCH(GK39&amp;GL39&amp;GO$12,INDEX(База!$A:$A,0),0)),IFERROR(INDEX(База!$B:$B,MATCH(GK39&amp;GL39&amp;GO$12,База!$M:$M,0)),"-" ))</f>
        <v>42</v>
      </c>
      <c r="GO39" s="60">
        <f>IFERROR(INDEX(База!$L:$L,MATCH(GK39&amp;GL39&amp;GO$12,INDEX(База!$A:$A,0),0)),IFERROR(INDEX(База!$L:$L,MATCH(GK39&amp;GL39&amp;GO$12,База!$M:$M,0)),"-" ))</f>
        <v>42</v>
      </c>
      <c r="GP39" s="38">
        <f>IFERROR(INDEX(База!$F:$F,MATCH(GK39&amp;GL39&amp;GO$12,INDEX(База!$A:$A,0),0)),IFERROR(INDEX(База!$F:$F,MATCH(GK39&amp;GL39&amp;GO$12,База!$M:$M,0)),"-" ))</f>
        <v>0</v>
      </c>
      <c r="GQ39" s="38">
        <v>0</v>
      </c>
      <c r="GR39" s="38">
        <f t="shared" si="64"/>
        <v>0</v>
      </c>
      <c r="GS39" s="38">
        <v>0</v>
      </c>
      <c r="GT39" s="52">
        <f t="shared" si="65"/>
        <v>0</v>
      </c>
      <c r="GV39" s="31" t="s">
        <v>129</v>
      </c>
      <c r="GW39" s="48">
        <f t="shared" si="66"/>
        <v>46319</v>
      </c>
      <c r="GX39" s="38" t="str">
        <f t="shared" si="67"/>
        <v>СБ</v>
      </c>
      <c r="GY39" s="38">
        <f>IFERROR(INDEX(База!$B:$B,MATCH(GV39&amp;GW39&amp;GZ$12,INDEX(База!$A:$A,0),0)),IFERROR(INDEX(База!$B:$B,MATCH(GV39&amp;GW39&amp;GZ$12,База!$M:$M,0)),"-" ))</f>
        <v>45</v>
      </c>
      <c r="GZ39" s="60">
        <f>IFERROR(INDEX(База!$L:$L,MATCH(GV39&amp;GW39&amp;GZ$12,INDEX(База!$A:$A,0),0)),IFERROR(INDEX(База!$L:$L,MATCH(GV39&amp;GW39&amp;GZ$12,База!$M:$M,0)),"-" ))</f>
        <v>45</v>
      </c>
      <c r="HA39" s="38">
        <f>IFERROR(INDEX(База!$F:$F,MATCH(GV39&amp;GW39&amp;GZ$12,INDEX(База!$A:$A,0),0)),IFERROR(INDEX(База!$F:$F,MATCH(GV39&amp;GW39&amp;GZ$12,База!$M:$M,0)),"-" ))</f>
        <v>0</v>
      </c>
      <c r="HB39" s="38">
        <v>0</v>
      </c>
      <c r="HC39" s="38">
        <f t="shared" si="68"/>
        <v>0</v>
      </c>
      <c r="HD39" s="38">
        <v>0</v>
      </c>
      <c r="HE39" s="52">
        <f t="shared" si="69"/>
        <v>0</v>
      </c>
      <c r="HF39" s="121"/>
      <c r="HG39" s="31" t="s">
        <v>130</v>
      </c>
      <c r="HH39" s="45">
        <v>46264</v>
      </c>
      <c r="HI39" s="38" t="str">
        <f t="shared" si="70"/>
        <v>ВС</v>
      </c>
      <c r="HJ39" s="38">
        <f>IFERROR(INDEX(База!$B:$B,MATCH(HG39&amp;HH39&amp;HK$12,INDEX(База!$A:$A,0),0)),IFERROR(INDEX(База!$B:$B,MATCH(HG39&amp;HH39&amp;HK$12,База!$M:$M,0)),"-" ))</f>
        <v>34</v>
      </c>
      <c r="HK39" s="46">
        <f>IFERROR(INDEX(База!$L:$L,MATCH(HG39&amp;HH39&amp;HK$12,INDEX(База!$A:$A,0),0)),IFERROR(INDEX(База!$L:$L,MATCH(HG39&amp;HH39&amp;HK$12,База!$M:$M,0)),"-" ))</f>
        <v>34</v>
      </c>
      <c r="HL39" s="91" t="e">
        <f>IF(HO39="AN4-Y48/Y48",IF(OR(MONTH(HH39&gt;=10),MONTH(HH39)&lt;=3),(HLOOKUP($HH$10,#REF!,MATCH(HO39,#REF!,0)+1,0)/(80+VLOOKUP($HH$10,#REF!,MATCH(MONTH(HH39),#REF!,0)+4,0))),(HLOOKUP($HH$10,#REF!,MATCH(HO39,#REF!,0)+1,0)/(75+VLOOKUP($HH$10,#REF!,MATCH(MONTH(HH39),#REF!,0)+4,0)))),IF((HO39="AN6-Y42/Y42C"),IF(OR(MONTH(HH39&gt;=10),MONTH(HH39)&lt;=3),(HLOOKUP($HH$10,#REF!,MATCH(HO39,#REF!,0)+1,0)/(80+VLOOKUP($HH$10,#REF!,MATCH(MONTH(HH39),#REF!,0)+4,0))),(HLOOKUP($HH$10,#REF!,MATCH(HO39,#REF!,0)+1,0)/(75+VLOOKUP($HH$10,#REF!,MATCH(MONTH(HH39),#REF!,0)+4,0)))),HJ39))</f>
        <v>#REF!</v>
      </c>
      <c r="HM39" s="38">
        <f>IFERROR(INDEX(База!$F:$F,MATCH(HG39&amp;HH39&amp;HK$12,INDEX(База!$A:$A,0),0)),IFERROR(INDEX(База!$F:$F,MATCH(HG39&amp;HH39&amp;HK$12,База!$M:$M,0)),"-" ))</f>
        <v>1</v>
      </c>
      <c r="HN39" s="38">
        <v>1</v>
      </c>
      <c r="HO39" s="85" t="str">
        <f>IFERROR(INDEX(База!$K:$K,MATCH(HG39&amp;HH39&amp;HK$12,INDEX(База!$A:$A,0),0)),IFERROR(INDEX(База!$K:$K,MATCH(HG39&amp;HH39&amp;HK$12,База!$M:$M,0)),"-" ))</f>
        <v>AN6-Y42/Y42C</v>
      </c>
      <c r="HP39" s="38">
        <f t="shared" si="71"/>
        <v>0</v>
      </c>
      <c r="HQ39" s="38">
        <v>0</v>
      </c>
      <c r="HR39" s="52">
        <f t="shared" si="72"/>
        <v>2.9411764705882353E-2</v>
      </c>
      <c r="HS39" s="10"/>
      <c r="HT39" s="31" t="s">
        <v>131</v>
      </c>
      <c r="HU39" s="45">
        <v>46264</v>
      </c>
      <c r="HV39" s="38" t="str">
        <f t="shared" si="73"/>
        <v>ВС</v>
      </c>
      <c r="HW39" s="38">
        <f>IFERROR(INDEX(База!$B:$B,MATCH(HT39&amp;HU39&amp;HX$12,INDEX(База!$A:$A,0),0)),IFERROR(INDEX(База!$B:$B,MATCH(HT39&amp;HU39&amp;HX$12,База!$M:$M,0)),"-" ))</f>
        <v>15</v>
      </c>
      <c r="HX39" s="46">
        <f>IFERROR(INDEX(База!$L:$L,MATCH(HT39&amp;HU39&amp;HX$12,INDEX(База!$A:$A,0),0)),IFERROR(INDEX(База!$L:$L,MATCH(HT39&amp;HU39&amp;HX$12,База!$M:$M,0)),"-" ))</f>
        <v>15</v>
      </c>
      <c r="HY39" s="91" t="e">
        <f>IF(HO39="AN4-Y48/Y48",IF(OR(MONTH(HU39&gt;=10),MONTH(HU39)&lt;=3),(HLOOKUP($HU$10,#REF!,MATCH(HO39,#REF!,0)+1,0)/(80+VLOOKUP($HU$10,#REF!,MATCH(MONTH(HU39),#REF!,0)+4,0))),(HLOOKUP($HU$10,#REF!,MATCH(HO39,#REF!,0)+1,0)/(75+VLOOKUP($HU$10,#REF!,MATCH(MONTH(HU39),#REF!,0)+4,0)))),IF((HO39="AN6-Y42/Y42C"),IF(OR(MONTH(HU39&gt;=10),MONTH(HU39)&lt;=3),(HLOOKUP($HU$10,#REF!,MATCH(HO39,#REF!,0)+1,0)/(80+VLOOKUP($HU$10,#REF!,MATCH(MONTH(HU39),#REF!,0)+4,0))),(HLOOKUP($HU$10,#REF!,MATCH(HO39,#REF!,0)+1,0)/(75+VLOOKUP($HU$10,#REF!,MATCH(MONTH(HU39),#REF!,0)+4,0)))),HW39))</f>
        <v>#REF!</v>
      </c>
      <c r="HZ39" s="38">
        <f>IFERROR(INDEX(База!$F:$F,MATCH(HT39&amp;HU39&amp;HX$12,INDEX(База!$A:$A,0),0)),IFERROR(INDEX(База!$F:$F,MATCH(HT39&amp;HU39&amp;HX$12,База!$M:$M,0)),"-" ))</f>
        <v>1</v>
      </c>
      <c r="IA39" s="38">
        <v>1</v>
      </c>
      <c r="IB39" s="38">
        <f t="shared" si="74"/>
        <v>0</v>
      </c>
      <c r="IC39" s="38">
        <v>0</v>
      </c>
      <c r="ID39" s="52">
        <f t="shared" si="75"/>
        <v>6.6666666666666666E-2</v>
      </c>
      <c r="IE39" s="7"/>
      <c r="IF39" s="7"/>
      <c r="IG39" s="7"/>
      <c r="IH39" s="7"/>
      <c r="II39" s="7"/>
      <c r="IJ39" s="7"/>
      <c r="IK39" s="7"/>
      <c r="IL39" s="7"/>
      <c r="IM39" s="7"/>
      <c r="IN39" s="7"/>
      <c r="IO39" s="7"/>
      <c r="IP39" s="7"/>
      <c r="IQ39" s="9"/>
      <c r="IR39" s="7"/>
      <c r="IS39" s="7"/>
      <c r="IT39" s="7"/>
      <c r="IU39" s="7"/>
      <c r="IV39" s="7"/>
      <c r="IW39" s="7"/>
      <c r="IX39" s="7"/>
      <c r="IY39" s="7"/>
      <c r="IZ39" s="7"/>
      <c r="JA39" s="7"/>
      <c r="JB39" s="7"/>
      <c r="JC39" s="7"/>
      <c r="JD39" s="7"/>
      <c r="JE39" s="31" t="s">
        <v>132</v>
      </c>
      <c r="JF39" s="48">
        <v>46240</v>
      </c>
      <c r="JG39" s="38" t="str">
        <f t="shared" si="82"/>
        <v>ЧТ</v>
      </c>
      <c r="JH39" s="46">
        <f>IFERROR(INDEX(База!$L:$L,MATCH(JE39&amp;JF39&amp;JH$12,INDEX(База!$A:$A,0),0)),IFERROR(INDEX(База!$L:$L,MATCH(JE39&amp;JF39&amp;JH$12,База!$M:$M,0)),"-" ))+JL39</f>
        <v>120</v>
      </c>
      <c r="JI39" s="38">
        <f>IFERROR(INDEX(База!$B:$B,MATCH(JE39&amp;JF39&amp;JH$12,INDEX(База!$A:$A,0),0)),IFERROR(INDEX(База!$B:$B,MATCH(JE39&amp;JF39&amp;JH$12,База!$M:$M,0)),"-" ))</f>
        <v>120</v>
      </c>
      <c r="JJ39" s="38">
        <f>IFERROR(INDEX(База!$F:$F,MATCH(JE39&amp;JF39&amp;JH$12,INDEX(База!$A:$A,0),0)),IFERROR(INDEX(База!$F:$F,MATCH(JE39&amp;JF39&amp;JH$12,База!$M:$M,0)),"-" ))</f>
        <v>1</v>
      </c>
      <c r="JK39" s="38">
        <v>1</v>
      </c>
      <c r="JL39" s="38">
        <f>IFERROR(INDEX(База!$H:$H,MATCH(JE39&amp;JF39&amp;JH$12,INDEX(База!$A:$A,0),0)),IFERROR(INDEX(База!$H:$H,MATCH(JE39&amp;JF39&amp;JH$12,База!$M:$M,0)),"-" ))</f>
        <v>50</v>
      </c>
      <c r="JM39" s="38">
        <f t="shared" si="83"/>
        <v>51</v>
      </c>
      <c r="JN39" s="38">
        <f t="shared" si="84"/>
        <v>0</v>
      </c>
      <c r="JO39" s="38">
        <v>0</v>
      </c>
      <c r="JP39" s="52">
        <f t="shared" si="85"/>
        <v>0.42499999999999999</v>
      </c>
      <c r="JR39" s="31" t="s">
        <v>133</v>
      </c>
      <c r="JS39" s="48">
        <v>46240</v>
      </c>
      <c r="JT39" s="38" t="str">
        <f t="shared" si="86"/>
        <v>ЧТ</v>
      </c>
      <c r="JU39" s="38">
        <f>IFERROR(INDEX(База!$L:$L,MATCH(JR39&amp;JS39&amp;JU$12,INDEX(База!$A:$A,0),0)),IFERROR(INDEX(База!$L:$L,MATCH(JR39&amp;JS39&amp;JU$12,База!$M:$M,0)),"-" ))+JY39</f>
        <v>120</v>
      </c>
      <c r="JV39" s="38">
        <f>IFERROR(INDEX(База!$B:$B,MATCH(JR39&amp;JS39&amp;JU$12,INDEX(База!$A:$A,0),0)),IFERROR(INDEX(База!$B:$B,MATCH(JR39&amp;JS39&amp;JU$12,База!$M:$M,0)),"-" ))</f>
        <v>120</v>
      </c>
      <c r="JW39" s="38">
        <f>IFERROR(INDEX(База!$F:$F,MATCH(JR39&amp;JS39&amp;JU$12,INDEX(База!$A:$A,0),0)),IFERROR(INDEX(База!$F:$F,MATCH(JR39&amp;JS39&amp;JU$12,База!$M:$M,0)),"-" ))</f>
        <v>0</v>
      </c>
      <c r="JX39" s="38">
        <v>0</v>
      </c>
      <c r="JY39" s="38">
        <f>IFERROR(INDEX(База!$H:$H,MATCH(JR39&amp;JS39&amp;JU$12,INDEX(База!$A:$A,0),0)),IFERROR(INDEX(База!$H:$H,MATCH(JR39&amp;JS39&amp;JU$12,База!$M:$M,0)),"-" ))</f>
        <v>10</v>
      </c>
      <c r="JZ39" s="38">
        <f t="shared" si="87"/>
        <v>10</v>
      </c>
      <c r="KA39" s="38">
        <f t="shared" si="88"/>
        <v>0</v>
      </c>
      <c r="KB39" s="38">
        <v>0</v>
      </c>
      <c r="KC39" s="52">
        <f t="shared" si="89"/>
        <v>8.3333333333333329E-2</v>
      </c>
      <c r="KD39" s="7"/>
      <c r="KE39" s="31" t="s">
        <v>136</v>
      </c>
      <c r="KF39" s="48">
        <v>46319</v>
      </c>
      <c r="KG39" s="38" t="str">
        <f t="shared" si="90"/>
        <v>СБ</v>
      </c>
      <c r="KH39" s="38">
        <f>IFERROR(INDEX(База!$B:$B,MATCH(KE39&amp;KF39&amp;KI$12,INDEX(База!$A:$A,0),0)),IFERROR(INDEX(База!$B:$B,MATCH(KE39&amp;KF39&amp;KI$12,База!$M:$M,0)),"-" ))</f>
        <v>33</v>
      </c>
      <c r="KI39" s="60">
        <f>IFERROR(INDEX(База!$L:$L,MATCH(KE39&amp;KF39&amp;KI$12,INDEX(База!$A:$A,0),0)),IFERROR(INDEX(База!$L:$L,MATCH(KE39&amp;KF39&amp;KI$12,База!$M:$M,0)),"-" ))</f>
        <v>33</v>
      </c>
      <c r="KJ39" s="91" t="e">
        <f>IF(KK39="AN4-Y48/Y48",IF(OR(MONTH(KF39&gt;=10),MONTH(KF39)&lt;=3),(HLOOKUP($KF$10,#REF!,MATCH(KK39,#REF!,0)+1,0)/(80+VLOOKUP($KF$10,#REF!,MATCH(MONTH(KF39),#REF!,0)+4,0))),(HLOOKUP($KF$10,#REF!,MATCH(KK39,#REF!,0)+1,0)/(75+VLOOKUP($KF$10,#REF!,MATCH(MONTH(KF39),#REF!,0)+4,0)))),IF((KK39="AN6-Y42/Y42C"),IF(OR(MONTH(KF39&gt;=10),MONTH(KF39)&lt;=3),(HLOOKUP($KF$10,#REF!,MATCH(KK39,#REF!,0)+1,0)/(80+VLOOKUP($KF$10,#REF!,MATCH(MONTH(KF39),#REF!,0)+4,0))),(HLOOKUP($KF$10,#REF!,MATCH(KK39,#REF!,0)+1,0)/(75+VLOOKUP($KF$10,#REF!,MATCH(MONTH(KF39),#REF!,0)+4,0)))),IF((KK39="AT5-Y46/Y46C"),IF(OR(MONTH(KF39&gt;=10),MONTH(KF39)&lt;=3),(HLOOKUP($KF$10,#REF!,MATCH(KK39,#REF!,0)+1,0)/(80+VLOOKUP($KF$10,#REF!,MATCH(MONTH(KF39),#REF!,0)+4,0))),(HLOOKUP($KF$10,#REF!,MATCH(KK39,#REF!,0)+1,0)/(75+VLOOKUP($KF$10,#REF!,MATCH(MONTH(KF39),#REF!,0)+4,0)))),0)))</f>
        <v>#REF!</v>
      </c>
      <c r="KK39" s="100" t="str">
        <f>IFERROR(INDEX(База!$K:$K,MATCH(KE39&amp;KF39&amp;KI$12,INDEX(База!$A:$A,0),0)),IFERROR(INDEX(База!$K:$K,MATCH(KE39&amp;KF39&amp;KI$12,База!$M:$M,0)),"-" ))</f>
        <v>AT5-Y46/Y46C</v>
      </c>
      <c r="KL39" s="38">
        <f>IFERROR(INDEX(База!$F:$F,MATCH(KE39&amp;KF39&amp;KI$12,INDEX(База!$A:$A,0),0)),IFERROR(INDEX(База!$F:$F,MATCH(KE39&amp;KF39&amp;KI$12,База!$M:$M,0)),"-" ))</f>
        <v>0</v>
      </c>
      <c r="KM39" s="38">
        <v>0</v>
      </c>
      <c r="KN39" s="38">
        <f t="shared" si="91"/>
        <v>0</v>
      </c>
      <c r="KO39" s="38">
        <v>0</v>
      </c>
      <c r="KP39" s="52">
        <f t="shared" si="92"/>
        <v>0</v>
      </c>
      <c r="KQ39" s="10"/>
      <c r="KR39" s="31" t="s">
        <v>137</v>
      </c>
      <c r="KS39" s="48">
        <v>46319</v>
      </c>
      <c r="KT39" s="38" t="str">
        <f t="shared" si="93"/>
        <v>СБ</v>
      </c>
      <c r="KU39" s="38">
        <f>IFERROR(INDEX(База!$B:$B,MATCH(KR39&amp;KS39&amp;KV$12,INDEX(База!$A:$A,0),0)),IFERROR(INDEX(База!$B:$B,MATCH(KR39&amp;KS39&amp;KV$12,База!$M:$M,0)),"-" ))</f>
        <v>37</v>
      </c>
      <c r="KV39" s="60">
        <f>IFERROR(INDEX(База!$L:$L,MATCH(KR39&amp;KS39&amp;KV$12,INDEX(База!$A:$A,0),0)),IFERROR(INDEX(База!$L:$L,MATCH(KR39&amp;KS39&amp;KV$12,База!$M:$M,0)),"-" ))</f>
        <v>37</v>
      </c>
      <c r="KW39" s="91" t="e">
        <f>IF(KK39="AN4-Y48/Y48",IF(OR(MONTH(KS39&gt;=10),MONTH(KS39)&lt;=3),(HLOOKUP($KS$10,#REF!,MATCH(KK39,#REF!,0)+1,0)/(80+VLOOKUP($KS$10,#REF!,MATCH(MONTH(KS39),#REF!,0)+4,0))),(HLOOKUP($KS$10,#REF!,MATCH(KK39,#REF!,0)+1,0)/(75+VLOOKUP($KS$10,#REF!,MATCH(MONTH(KS39),#REF!,0)+4,0)))),IF((KK39="AN6-Y42/Y42C"),IF(OR(MONTH(KS39&gt;=10),MONTH(KS39)&lt;=3),(HLOOKUP($KS$10,#REF!,MATCH(KK39,#REF!,0)+1,0)/(80+VLOOKUP($KS$10,#REF!,MATCH(MONTH(KS39),#REF!,0)+4,0))),(HLOOKUP($KS$10,#REF!,MATCH(KK39,#REF!,0)+1,0)/(75+VLOOKUP($KS$10,#REF!,MATCH(MONTH(KS39),#REF!,0)+4,0)))),IF((KK39="AT5-Y46/Y46C"),IF(OR(MONTH(KS39&gt;=10),MONTH(KS39)&lt;=3),(HLOOKUP($KS$10,#REF!,MATCH(KK39,#REF!,0)+1,0)/(80+VLOOKUP($KS$10,#REF!,MATCH(MONTH(KS39),#REF!,0)+4,0))),(HLOOKUP($KS$10,#REF!,MATCH(KK39,#REF!,0)+1,0)/(75+VLOOKUP($KS$10,#REF!,MATCH(MONTH(KS39),#REF!,0)+4,0)))),0)))</f>
        <v>#REF!</v>
      </c>
      <c r="KX39" s="38">
        <f>IFERROR(INDEX(База!$F:$F,MATCH(KR39&amp;KS39&amp;KV$12,INDEX(База!$A:$A,0),0)),IFERROR(INDEX(База!$F:$F,MATCH(KR39&amp;KS39&amp;KV$12,База!$M:$M,0)),"-" ))</f>
        <v>0</v>
      </c>
      <c r="KY39" s="38">
        <v>0</v>
      </c>
      <c r="KZ39" s="38">
        <f t="shared" si="94"/>
        <v>0</v>
      </c>
      <c r="LA39" s="38">
        <v>0</v>
      </c>
      <c r="LB39" s="52">
        <f t="shared" si="95"/>
        <v>0</v>
      </c>
      <c r="LC39" s="119"/>
      <c r="LD39" s="31" t="s">
        <v>142</v>
      </c>
      <c r="LE39" s="43">
        <v>46184</v>
      </c>
      <c r="LF39" s="44" t="str">
        <f t="shared" si="96"/>
        <v>ЧТ</v>
      </c>
      <c r="LG39" s="44">
        <f>IFERROR(INDEX(База!$B:$B,MATCH(LD39&amp;LE39&amp;LJ$12,INDEX(База!$A:$A,0),0)),IFERROR(INDEX(База!$B:$B,MATCH(LD39&amp;LE39&amp;LJ$12,База!$M:$M,0)),"-" ))</f>
        <v>46</v>
      </c>
      <c r="LH39" s="33">
        <f t="shared" si="97"/>
        <v>24</v>
      </c>
      <c r="LI39" s="33">
        <f t="shared" si="98"/>
        <v>16</v>
      </c>
      <c r="LJ39" s="44">
        <f>IFERROR(INDEX(База!$L:$L,MATCH(LD39&amp;LE39&amp;LJ$12,INDEX(База!$A:$A,0),0)),IFERROR(INDEX(База!$L:$L,MATCH(LD39&amp;LE39&amp;LJ$12,База!$M:$M,0)),"-" ))</f>
        <v>45</v>
      </c>
      <c r="LK39" s="79" t="str">
        <f>IF(LG39&lt;=$D$7,IFERROR(VLOOKUP(LI39,#REF!,LH39+1,0),"-"),IF(LG39&lt;=$D$8,IFERROR(VLOOKUP(LI39,#REF!,LH39+1,0),"-"),IF(LG39&lt;=$D$9,IFERROR(VLOOKUP(LI39,#REF!,LH39+1,0),"-"),0)))</f>
        <v>-</v>
      </c>
      <c r="LL39" s="44">
        <f>IFERROR(INDEX(База!$F:$F,MATCH(LD39&amp;LE39&amp;LJ$12,INDEX(База!$A:$A,0),0)),IFERROR(INDEX(База!$F:$F,MATCH(LD39&amp;LE39&amp;LJ$12,База!$M:$M,0)),"-" ))</f>
        <v>9</v>
      </c>
      <c r="LM39" s="44">
        <v>6</v>
      </c>
      <c r="LN39" s="44">
        <f t="shared" si="99"/>
        <v>3</v>
      </c>
      <c r="LO39" s="44">
        <v>2</v>
      </c>
      <c r="LP39" s="62">
        <f t="shared" si="100"/>
        <v>0.2</v>
      </c>
      <c r="LR39" s="31" t="s">
        <v>143</v>
      </c>
      <c r="LS39" s="43">
        <v>46184</v>
      </c>
      <c r="LT39" s="46" t="str">
        <f t="shared" si="101"/>
        <v>ЧТ</v>
      </c>
      <c r="LU39" s="46">
        <f>IFERROR(INDEX(База!$B:$B,MATCH(LR39&amp;LS39&amp;LV$12,INDEX(База!$A:$A,0),0)),IFERROR(INDEX(База!$B:$B,MATCH(LR39&amp;LS39&amp;LV$12,База!$M:$M,0)),"-" ))</f>
        <v>46</v>
      </c>
      <c r="LV39" s="46">
        <f>IFERROR(INDEX(База!$L:$L,MATCH(LR39&amp;LS39&amp;LV$12,INDEX(База!$A:$A,0),0)),IFERROR(INDEX(База!$L:$L,MATCH(LR39&amp;LS39&amp;LV$12,База!$M:$M,0)),"-" ))</f>
        <v>45</v>
      </c>
      <c r="LW39" s="46" t="str">
        <f>IF(LU39&lt;=$D$7,IFERROR(VLOOKUP(LI39,#REF!,LH39+1,0),"-"),IF(LU39&lt;=$D$8,IFERROR(VLOOKUP(LI39,#REF!,LH39+1,0),"-"),IF(LU39&lt;=$D$9,IFERROR(VLOOKUP(LI39,#REF!,LH39+1,0),"-"),0)))</f>
        <v>-</v>
      </c>
      <c r="LX39" s="46">
        <f>IFERROR(INDEX(База!$F:$F,MATCH(LR39&amp;LS39&amp;LV$12,INDEX(База!$A:$A,0),0)),IFERROR(INDEX(База!$F:$F,MATCH(LR39&amp;LS39&amp;LV$12,База!$M:$M,0)),"-" ))</f>
        <v>7</v>
      </c>
      <c r="LY39" s="46">
        <v>7</v>
      </c>
      <c r="LZ39" s="46">
        <f t="shared" si="102"/>
        <v>0</v>
      </c>
      <c r="MA39" s="46">
        <v>1</v>
      </c>
      <c r="MB39" s="62">
        <f t="shared" si="103"/>
        <v>0.15555555555555556</v>
      </c>
      <c r="MD39" s="11"/>
      <c r="MY39" s="6"/>
      <c r="MZ39" s="6"/>
      <c r="NA39" s="7"/>
      <c r="NB39" s="7"/>
      <c r="NC39" s="7"/>
      <c r="ND39" s="7"/>
      <c r="NE39" s="7"/>
      <c r="NF39" s="7"/>
      <c r="NG39" s="7"/>
      <c r="NH39" s="7"/>
      <c r="NI39" s="7"/>
      <c r="NJ39" s="7"/>
      <c r="NK39" s="7"/>
      <c r="NL39" s="7"/>
      <c r="NM39" s="7"/>
      <c r="NN39" s="7"/>
      <c r="NO39" s="7"/>
      <c r="NP39" s="7"/>
      <c r="NQ39" s="7"/>
      <c r="NR39" s="7"/>
      <c r="NS39" s="7"/>
      <c r="NT39" s="11"/>
      <c r="NU39" s="11"/>
      <c r="NV39" s="7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U39" s="6"/>
      <c r="OV39" s="6"/>
      <c r="OW39" s="6"/>
      <c r="OX39" s="6"/>
      <c r="OY39" s="6"/>
      <c r="OZ39" s="6"/>
      <c r="PA39" s="6"/>
      <c r="PB39" s="6"/>
      <c r="PC39" s="6"/>
      <c r="PD39" s="6"/>
      <c r="PE39" s="6"/>
      <c r="PF39" s="31" t="s">
        <v>312</v>
      </c>
      <c r="PG39" s="6"/>
      <c r="PH39" s="6"/>
      <c r="PI39" s="6"/>
      <c r="PJ39" s="6"/>
      <c r="PK39" s="6"/>
      <c r="PL39" s="6"/>
      <c r="PM39" s="6"/>
      <c r="PN39" s="6"/>
      <c r="PO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0"/>
    </row>
    <row r="40" spans="1:454" ht="12.75" customHeight="1" x14ac:dyDescent="0.25">
      <c r="A40" s="31" t="s">
        <v>78</v>
      </c>
      <c r="B40" s="85" t="s">
        <v>80</v>
      </c>
      <c r="C40" s="42">
        <v>46222</v>
      </c>
      <c r="D40" s="47" t="str">
        <f t="shared" si="0"/>
        <v>ВС</v>
      </c>
      <c r="E40" s="47">
        <f>IFERROR(INDEX(База!$B:$B,MATCH(B40&amp;C40&amp;$F$12,INDEX(База!$A:$A,0),0)),IFERROR(INDEX(База!$B:$B,MATCH(B40&amp;C40&amp;$F$12,База!$M:$M,0)),"-" ))</f>
        <v>46</v>
      </c>
      <c r="F40" s="46">
        <f>IFERROR(INDEX(База!$L:$L,MATCH(B40&amp;C40&amp;$F$12,INDEX(База!$A:$A,0),0)),IFERROR(INDEX(База!$L:$L,MATCH(B40&amp;C40&amp;$F$12,База!$M:$M,0)),"-" ))</f>
        <v>44</v>
      </c>
      <c r="G40" s="56">
        <f t="shared" si="1"/>
        <v>54</v>
      </c>
      <c r="H40" s="56">
        <f t="shared" si="2"/>
        <v>55</v>
      </c>
      <c r="I40" s="11">
        <f t="shared" si="3"/>
        <v>29</v>
      </c>
      <c r="J40" s="47" t="str">
        <f>IF(E40&lt;=$D$7,IFERROR(VLOOKUP(G40,#REF!,I40+1,0),"-"),IF(E40&lt;=$D$8,IFERROR(VLOOKUP(G40,#REF!,I40+1,0),"-"),IF(E40&lt;=$D$9,IFERROR(VLOOKUP(G40,#REF!,I40+1,0),"-"))))</f>
        <v>-</v>
      </c>
      <c r="K40" s="47">
        <f>IFERROR(INDEX(База!$F:$F,MATCH(B40&amp;C40&amp;$F$12,INDEX(База!$A:$A,0),0)),IFERROR(INDEX(База!$F:$F,MATCH(B40&amp;C40&amp;$F$12,База!$M:$M,0)),"-" ))</f>
        <v>11</v>
      </c>
      <c r="L40" s="41">
        <v>11</v>
      </c>
      <c r="M40" s="47">
        <f t="shared" si="4"/>
        <v>0</v>
      </c>
      <c r="N40" s="41">
        <v>0</v>
      </c>
      <c r="O40" s="51">
        <f t="shared" si="5"/>
        <v>0.25</v>
      </c>
      <c r="Q40" s="64" t="s">
        <v>81</v>
      </c>
      <c r="R40" s="48">
        <f t="shared" si="6"/>
        <v>46223</v>
      </c>
      <c r="S40" s="61" t="str">
        <f t="shared" si="7"/>
        <v>ПН</v>
      </c>
      <c r="T40" s="61">
        <f>IFERROR(INDEX(База!$B:$B,MATCH(Q40&amp;R40&amp;$U$12,INDEX(База!$A:$A,0),0)),IFERROR(INDEX(База!$B:$B,MATCH(Q40&amp;R40&amp;$U$12,База!$M:$M,0)),"-" ))</f>
        <v>46</v>
      </c>
      <c r="U40" s="46">
        <f>IFERROR(INDEX(База!$L:$L,MATCH(Q40&amp;R40&amp;$U$12,INDEX(База!$A:$A,0),0)),IFERROR(INDEX(База!$L:$L,MATCH(Q40&amp;R40&amp;$U$12,База!$M:$M,0)),"-" ))</f>
        <v>44</v>
      </c>
      <c r="V40" s="61" t="str">
        <f>IF(E40&lt;=$D$7,IFERROR(VLOOKUP(H40,#REF!,I40+1,0),"-"),IF(E40&lt;=$D$8,IFERROR(VLOOKUP(H40,#REF!,I40+1,0),"-"),IF(E40&lt;=$D$9,IFERROR(VLOOKUP(H40,#REF!,I40+1,0),"-"),0)))</f>
        <v>-</v>
      </c>
      <c r="W40" s="61">
        <f>IFERROR(INDEX(База!$F:$F,MATCH(Q40&amp;R40&amp;$U$12,INDEX(База!$A:$A,0),0)),IFERROR(INDEX(База!$F:$F,MATCH(Q40&amp;R40&amp;$U$12,База!$M:$M,0)),"-" ))</f>
        <v>8</v>
      </c>
      <c r="X40" s="38">
        <v>8</v>
      </c>
      <c r="Y40" s="38">
        <f t="shared" si="8"/>
        <v>0</v>
      </c>
      <c r="Z40" s="38">
        <v>1</v>
      </c>
      <c r="AA40" s="52">
        <f t="shared" si="9"/>
        <v>0.18181818181818182</v>
      </c>
      <c r="AB40" s="119"/>
      <c r="AC40" s="64" t="s">
        <v>82</v>
      </c>
      <c r="AD40" s="42">
        <v>46231</v>
      </c>
      <c r="AE40" s="41" t="str">
        <f t="shared" si="10"/>
        <v>ВТ</v>
      </c>
      <c r="AF40" s="41">
        <f>IFERROR(INDEX(База!$B:$B,MATCH(AC40&amp;AD40&amp;AG$12,INDEX(База!$A:$A,0),0)),IFERROR(INDEX(База!$B:$B,MATCH(AC40&amp;AD40&amp;AG$12,База!$M:$M,0)),"-" ))</f>
        <v>46</v>
      </c>
      <c r="AG40" s="46">
        <f>IFERROR(INDEX(База!$L:$L,MATCH(AC40&amp;AD40&amp;AG$12,INDEX(База!$A:$A,0),0)),IFERROR(INDEX(База!$L:$L,MATCH(AC40&amp;AD40&amp;AG$12,База!$M:$M,0)),"-" ))</f>
        <v>45</v>
      </c>
      <c r="AH40" s="41">
        <f>IFERROR(INDEX(База!$F:$F,MATCH(AC40&amp;AD40&amp;AG$12,INDEX(База!$A:$A,0),0)),IFERROR(INDEX(База!$F:$F,MATCH(AC40&amp;AD40&amp;AG$12,База!$M:$M,0)),"-" ))</f>
        <v>6</v>
      </c>
      <c r="AI40" s="41">
        <v>6</v>
      </c>
      <c r="AJ40" s="41">
        <f t="shared" si="11"/>
        <v>0</v>
      </c>
      <c r="AK40" s="41">
        <v>0</v>
      </c>
      <c r="AL40" s="51">
        <f t="shared" si="12"/>
        <v>0.13333333333333333</v>
      </c>
      <c r="AN40" s="64" t="s">
        <v>83</v>
      </c>
      <c r="AO40" s="42">
        <f t="shared" si="13"/>
        <v>46232</v>
      </c>
      <c r="AP40" s="41" t="str">
        <f t="shared" si="14"/>
        <v>СР</v>
      </c>
      <c r="AQ40" s="41">
        <f>IFERROR(INDEX(База!$B:$B,MATCH(AN40&amp;AO40&amp;AR$12,INDEX(База!$A:$A,0),0)),IFERROR(INDEX(База!$B:$B,MATCH(AN40&amp;AO40&amp;AR$12,База!$M:$M,0)),"-" ))</f>
        <v>46</v>
      </c>
      <c r="AR40" s="47">
        <f>IFERROR(INDEX(База!$L:$L,MATCH(AN40&amp;AO40&amp;AR$12,INDEX(База!$A:$A,0),0)),IFERROR(INDEX(База!$L:$L,MATCH(AN40&amp;AO40&amp;AR$12,База!$M:$M,0)),"-" ))</f>
        <v>45</v>
      </c>
      <c r="AS40" s="41">
        <f>IFERROR(INDEX(База!$F:$F,MATCH(AN40&amp;AO40&amp;AR$12,INDEX(База!$A:$A,0),0)),IFERROR(INDEX(База!$F:$F,MATCH(AN40&amp;AO40&amp;AR$12,База!$M:$M,0)),"-" ))</f>
        <v>3</v>
      </c>
      <c r="AT40" s="41">
        <v>3</v>
      </c>
      <c r="AU40" s="41">
        <f t="shared" si="15"/>
        <v>0</v>
      </c>
      <c r="AV40" s="41">
        <v>0</v>
      </c>
      <c r="AW40" s="51">
        <f t="shared" si="16"/>
        <v>6.6666666666666666E-2</v>
      </c>
      <c r="AX40" s="6"/>
      <c r="AY40" s="6"/>
      <c r="BT40" s="74"/>
      <c r="BU40" s="31" t="s">
        <v>92</v>
      </c>
      <c r="BV40" s="42">
        <v>46213</v>
      </c>
      <c r="BW40" s="59" t="str">
        <f t="shared" si="23"/>
        <v>ПТ</v>
      </c>
      <c r="BX40" s="59">
        <f>IFERROR(INDEX(База!$B:$B,MATCH(BU40&amp;BV40&amp;BY$12,INDEX(База!$A:$A,0),0)),IFERROR(INDEX(База!$B:$B,MATCH(BU40&amp;BV40&amp;BY$12,База!$M:$M,0)),"-" ))</f>
        <v>48</v>
      </c>
      <c r="BY40" s="59">
        <f>IFERROR(INDEX(База!$L:$L,MATCH(BU40&amp;BV40&amp;BY$12,INDEX(База!$A:$A,0),0)),IFERROR(INDEX(База!$L:$L,MATCH(BU40&amp;BV40&amp;BY$12,База!$M:$M,0)),"-" ))</f>
        <v>46</v>
      </c>
      <c r="BZ40" s="59" t="str">
        <f>IF(BX40&lt;=$D$7,IFERROR(VLOOKUP(CA40,#REF!,CB40+1,0),"-"),IF(BX40&lt;=$D$8,IFERROR(VLOOKUP(CA40,#REF!,CB40+1,0),"-"),IF(BX40&lt;=$D$9,IFERROR(VLOOKUP(CA40,#REF!,CB40+1,0),"-"),0)))</f>
        <v>-</v>
      </c>
      <c r="CA40" s="59">
        <f t="shared" si="24"/>
        <v>45</v>
      </c>
      <c r="CB40" s="59">
        <f t="shared" si="25"/>
        <v>28</v>
      </c>
      <c r="CC40" s="59">
        <f>IFERROR(INDEX(База!$F:$F,MATCH(BU40&amp;BV40&amp;BY$12,INDEX(База!$A:$A,0),0)),IFERROR(INDEX(База!$F:$F,MATCH(BU40&amp;BV40&amp;BY$12,База!$M:$M,0)),"-" ))</f>
        <v>4</v>
      </c>
      <c r="CD40" s="41">
        <v>4</v>
      </c>
      <c r="CE40" s="59">
        <f t="shared" si="26"/>
        <v>0</v>
      </c>
      <c r="CF40" s="41">
        <v>0</v>
      </c>
      <c r="CG40" s="51">
        <f t="shared" si="27"/>
        <v>8.6956521739130432E-2</v>
      </c>
      <c r="CI40" s="31" t="s">
        <v>93</v>
      </c>
      <c r="CJ40" s="42">
        <f t="shared" si="28"/>
        <v>46213</v>
      </c>
      <c r="CK40" s="41" t="str">
        <f t="shared" si="29"/>
        <v>ПТ</v>
      </c>
      <c r="CL40" s="41">
        <f>IFERROR(INDEX(База!$B:$B,MATCH(CI40&amp;CJ40&amp;CM$12,INDEX(База!$A:$A,0),0)),IFERROR(INDEX(База!$B:$B,MATCH(CI40&amp;CJ40&amp;CM$12,База!$M:$M,0)),"-" ))</f>
        <v>48</v>
      </c>
      <c r="CM40" s="46">
        <f>IFERROR(INDEX(База!$L:$L,MATCH(CI40&amp;CJ40&amp;CM$12,INDEX(База!$A:$A,0),0)),IFERROR(INDEX(База!$L:$L,MATCH(CI40&amp;CJ40&amp;CM$12,База!$M:$M,0)),"-" ))</f>
        <v>46</v>
      </c>
      <c r="CN40" s="47" t="str">
        <f>IF(BX40&lt;=$D$7,IFERROR(VLOOKUP(CA40,#REF!,CB40+1,0),"-"),IF(BX40&lt;=$D$8,IFERROR(VLOOKUP(CA40,#REF!,CB40+1,0),"-"),IF(BX40&lt;=$D$9,IFERROR(VLOOKUP(CA40,#REF!,CB40+1,0),"-"),0)))</f>
        <v>-</v>
      </c>
      <c r="CO40" s="41">
        <f>IFERROR(INDEX(База!$F:$F,MATCH(CI40&amp;CJ40&amp;CM$12,INDEX(База!$A:$A,0),0)),IFERROR(INDEX(База!$F:$F,MATCH(CI40&amp;CJ40&amp;CM$12,База!$M:$M,0)),"-" ))</f>
        <v>6</v>
      </c>
      <c r="CP40" s="41">
        <v>6</v>
      </c>
      <c r="CQ40" s="41">
        <f t="shared" si="30"/>
        <v>0</v>
      </c>
      <c r="CR40" s="41">
        <v>1</v>
      </c>
      <c r="CS40" s="51">
        <f t="shared" si="31"/>
        <v>0.13043478260869565</v>
      </c>
      <c r="CU40" s="31" t="s">
        <v>138</v>
      </c>
      <c r="CV40" s="42">
        <v>46213</v>
      </c>
      <c r="CW40" s="47" t="str">
        <f t="shared" si="32"/>
        <v>ПТ</v>
      </c>
      <c r="CX40" s="47">
        <f>IFERROR(INDEX(База!$B:$B,MATCH(CU40&amp;CV40&amp;CY$12,INDEX(База!$A:$A,0),0)),IFERROR(INDEX(База!$B:$B,MATCH(CU40&amp;CV40&amp;CY$12,База!$M:$M,0)),"-" ))</f>
        <v>45</v>
      </c>
      <c r="CY40" s="47">
        <f>IFERROR(INDEX(База!$L:$L,MATCH(CU40&amp;CV40&amp;CY$12,INDEX(База!$A:$A,0),0)),IFERROR(INDEX(База!$L:$L,MATCH(CU40&amp;CV40&amp;CY$12,База!$M:$M,0)),"-" ))</f>
        <v>43</v>
      </c>
      <c r="CZ40" s="47">
        <f>IFERROR(INDEX(База!$F:$F,MATCH(CU40&amp;CV40&amp;CY$12,INDEX(База!$A:$A,0),0)),IFERROR(INDEX(База!$F:$F,MATCH(CU40&amp;CV40&amp;CY$12,База!$M:$M,0)),"-" ))</f>
        <v>4</v>
      </c>
      <c r="DA40" s="47">
        <v>4</v>
      </c>
      <c r="DB40" s="47">
        <f t="shared" si="33"/>
        <v>0</v>
      </c>
      <c r="DC40" s="47">
        <v>0</v>
      </c>
      <c r="DD40" s="51">
        <f t="shared" si="34"/>
        <v>9.3023255813953487E-2</v>
      </c>
      <c r="DF40" s="31" t="s">
        <v>139</v>
      </c>
      <c r="DG40" s="42">
        <f t="shared" si="35"/>
        <v>46213</v>
      </c>
      <c r="DH40" s="47" t="str">
        <f t="shared" si="36"/>
        <v>ПТ</v>
      </c>
      <c r="DI40" s="47">
        <f>IFERROR(INDEX(База!$B:$B,MATCH(DF40&amp;DG40&amp;DJ$12,INDEX(База!$A:$A,0),0)),IFERROR(INDEX(База!$B:$B,MATCH(DF40&amp;DG40&amp;DJ$12,База!$M:$M,0)),"-" ))</f>
        <v>48</v>
      </c>
      <c r="DJ40" s="46">
        <f>IFERROR(INDEX(База!$L:$L,MATCH(DF40&amp;DG40&amp;DJ$12,INDEX(База!$A:$A,0),0)),IFERROR(INDEX(База!$L:$L,MATCH(DF40&amp;DG40&amp;DJ$12,База!$M:$M,0)),"-" ))</f>
        <v>46</v>
      </c>
      <c r="DK40" s="47">
        <f>IFERROR(INDEX(База!$F:$F,MATCH(DF40&amp;DG40&amp;DJ$12,INDEX(База!$A:$A,0),0)),IFERROR(INDEX(База!$F:$F,MATCH(DF40&amp;DG40&amp;DJ$12,База!$M:$M,0)),"-" ))</f>
        <v>6</v>
      </c>
      <c r="DL40" s="47">
        <v>6</v>
      </c>
      <c r="DM40" s="47">
        <f t="shared" si="37"/>
        <v>0</v>
      </c>
      <c r="DN40" s="47">
        <v>1</v>
      </c>
      <c r="DO40" s="51">
        <f t="shared" si="38"/>
        <v>0.13043478260869565</v>
      </c>
      <c r="DP40" s="7"/>
      <c r="DQ40" s="31" t="s">
        <v>84</v>
      </c>
      <c r="DR40" s="45">
        <v>46204</v>
      </c>
      <c r="DS40" s="44" t="str">
        <f t="shared" si="39"/>
        <v>СР</v>
      </c>
      <c r="DT40" s="44">
        <f>IFERROR(INDEX(База!$B:$B,MATCH(DQ40&amp;DR40&amp;DU$12,INDEX(База!$A:$A,0),0)),IFERROR(INDEX(База!$B:$B,MATCH(DQ40&amp;DR40&amp;DU$12,База!$M:$M,0)),"-" ))</f>
        <v>46</v>
      </c>
      <c r="DU40" s="46">
        <f>IFERROR(INDEX(База!$L:$L,MATCH(DQ40&amp;DR40&amp;DU$12,INDEX(База!$A:$A,0),0)),IFERROR(INDEX(База!$L:$L,MATCH(DQ40&amp;DR40&amp;DU$12,База!$M:$M,0)),"-" ))</f>
        <v>44</v>
      </c>
      <c r="DV40" s="44">
        <f>IFERROR(INDEX(База!$F:$F,MATCH(DQ40&amp;DR40&amp;DU$12,INDEX(База!$A:$A,0),0)),IFERROR(INDEX(База!$F:$F,MATCH(DQ40&amp;DR40&amp;DU$12,База!$M:$M,0)),"-" ))</f>
        <v>46</v>
      </c>
      <c r="DW40" s="44">
        <v>46</v>
      </c>
      <c r="DX40" s="44">
        <f t="shared" si="40"/>
        <v>0</v>
      </c>
      <c r="DY40" s="44">
        <v>0</v>
      </c>
      <c r="DZ40" s="62">
        <f>IFERROR(DV40/DU40,"")</f>
        <v>1.0454545454545454</v>
      </c>
      <c r="EA40" s="7"/>
      <c r="EB40" s="31" t="s">
        <v>85</v>
      </c>
      <c r="EC40" s="45">
        <f t="shared" si="42"/>
        <v>46204</v>
      </c>
      <c r="ED40" s="44" t="str">
        <f t="shared" si="43"/>
        <v>СР</v>
      </c>
      <c r="EE40" s="44">
        <f>IFERROR(INDEX(База!$B:$B,MATCH(EB40&amp;EC40&amp;EF$12,INDEX(База!$A:$A,0),0)),IFERROR(INDEX(База!$B:$B,MATCH(EB40&amp;EC40&amp;EF$12,База!$M:$M,0)),"-" ))</f>
        <v>46</v>
      </c>
      <c r="EF40" s="46">
        <f>IFERROR(INDEX(База!$L:$L,MATCH(EB40&amp;EC40&amp;EF$12,INDEX(База!$A:$A,0),0)),IFERROR(INDEX(База!$L:$L,MATCH(EB40&amp;EC40&amp;EF$12,База!$M:$M,0)),"-" ))</f>
        <v>44</v>
      </c>
      <c r="EG40" s="44">
        <f>IFERROR(INDEX(База!$F:$F,MATCH(EB40&amp;EC40&amp;EF$12,INDEX(База!$A:$A,0),0)),IFERROR(INDEX(База!$F:$F,MATCH(EB40&amp;EC40&amp;EF$12,База!$M:$M,0)),"-" ))</f>
        <v>33</v>
      </c>
      <c r="EH40" s="44">
        <v>33</v>
      </c>
      <c r="EI40" s="44">
        <f t="shared" si="44"/>
        <v>0</v>
      </c>
      <c r="EJ40" s="44">
        <v>0</v>
      </c>
      <c r="EK40" s="62">
        <f t="shared" si="45"/>
        <v>0.75</v>
      </c>
      <c r="EL40" s="119"/>
      <c r="EM40" s="85" t="s">
        <v>315</v>
      </c>
      <c r="EN40" s="48">
        <v>46198</v>
      </c>
      <c r="EO40" s="105" t="str">
        <f t="shared" si="46"/>
        <v>ЧТ</v>
      </c>
      <c r="EP40" s="105">
        <f>IFERROR(INDEX(База!$B:$B,MATCH(EM40&amp;EN40&amp;ET$14,INDEX(База!$A:$A,0),0)),IFERROR(INDEX(База!$B:$B,MATCH(EM40&amp;EN40&amp;ET$13,База!$M:$M,0)),"-" ))</f>
        <v>46</v>
      </c>
      <c r="EQ40" s="106" t="str">
        <f>IF(EP40&lt;=$D$7,IFERROR(VLOOKUP(ES40,#REF!,ER40+1,0),"-"),IF(EP40&lt;=$D$8,IFERROR(VLOOKUP(ES40,#REF!,ER40+1,0),"-"),IF(EP40&lt;=$D$9,IFERROR(VLOOKUP(ES40,#REF!,ER40+1,0),"-"),0)))</f>
        <v>-</v>
      </c>
      <c r="ER40" s="107">
        <f t="shared" si="47"/>
        <v>26</v>
      </c>
      <c r="ES40" s="107">
        <f t="shared" si="48"/>
        <v>30</v>
      </c>
      <c r="ET40" s="60">
        <f>IFERROR(INDEX(База!$L:$L,MATCH(EM40&amp;EN40&amp;ET$14,INDEX(База!$A:$A,0),0)),IFERROR(INDEX(База!$L:$L,MATCH(EM40&amp;EN40&amp;ET$13,База!$M:$M,0)),"-" ))</f>
        <v>46</v>
      </c>
      <c r="EU40" s="60">
        <f>IFERROR(INDEX(База!$L:$L,MATCH(FB40&amp;FC40&amp;EU$14,INDEX(База!$A:$A,0),0)),IFERROR(INDEX(База!$L:$L,MATCH(FB40&amp;FC40&amp;EU$13,База!$M:$M,0)),"-" ))</f>
        <v>43</v>
      </c>
      <c r="EV40" s="105">
        <f>IFERROR(INDEX(База!$F:$F,MATCH(EM40&amp;EN40&amp;ET$14,INDEX(База!$A:$A,0),0)),IFERROR(INDEX(База!$F:$F,MATCH(EM40&amp;EN40&amp;ET$13,База!$M:$M,0)),"-" ))</f>
        <v>9</v>
      </c>
      <c r="EW40" s="105">
        <v>7</v>
      </c>
      <c r="EX40" s="105">
        <f t="shared" si="49"/>
        <v>2</v>
      </c>
      <c r="EY40" s="105">
        <v>0</v>
      </c>
      <c r="EZ40" s="83">
        <f t="shared" si="50"/>
        <v>0.19565217391304349</v>
      </c>
      <c r="FB40" s="85" t="s">
        <v>316</v>
      </c>
      <c r="FC40" s="48">
        <v>46199</v>
      </c>
      <c r="FD40" s="105" t="str">
        <f t="shared" si="51"/>
        <v>ПТ</v>
      </c>
      <c r="FE40" s="105">
        <f>IFERROR(INDEX(База!$B:$B,MATCH(FB40&amp;FC40&amp;EU$14,INDEX(База!$A:$A,0),0)),IFERROR(INDEX(База!$B:$B,MATCH(FB40&amp;FC40&amp;EU$13,База!$M:$M,0)),"-" ))</f>
        <v>46</v>
      </c>
      <c r="FF40" s="106"/>
      <c r="FG40" s="105">
        <f>IFERROR(INDEX(База!$F:$F,MATCH(FB40&amp;FC40&amp;EU$14,INDEX(База!$A:$A,0),0)),IFERROR(INDEX(База!$F:$F,MATCH(FB40&amp;FC40&amp;EU$13,База!$M:$M,0)),"-" ))</f>
        <v>9</v>
      </c>
      <c r="FH40" s="105">
        <v>9</v>
      </c>
      <c r="FI40" s="105">
        <f t="shared" si="52"/>
        <v>0</v>
      </c>
      <c r="FJ40" s="105">
        <v>1</v>
      </c>
      <c r="FK40" s="83">
        <f t="shared" si="53"/>
        <v>0.20930232558139536</v>
      </c>
      <c r="FL40" s="7"/>
      <c r="FM40" s="31" t="s">
        <v>140</v>
      </c>
      <c r="FN40" s="48">
        <v>46319</v>
      </c>
      <c r="FO40" s="108" t="str">
        <f t="shared" si="54"/>
        <v>СБ</v>
      </c>
      <c r="FP40" s="105">
        <f>IFERROR(INDEX(База!$B:$B,MATCH(FM52&amp;FN40&amp;FQ$12,INDEX(База!$A:$A,0),0)),IFERROR(INDEX(База!$B:$B,MATCH(FM52&amp;FN40&amp;FQ$12,База!$M:$M,0)),"-" ))</f>
        <v>68</v>
      </c>
      <c r="FQ40" s="60">
        <f>IFERROR(INDEX(База!$L:$L,MATCH(FM52&amp;FN40&amp;FQ$12,INDEX(База!$A:$A,0),0)),IFERROR(INDEX(База!$L:$L,MATCH(FM52&amp;FN40&amp;FQ$12,База!$M:$M,0)),"-" ))</f>
        <v>67</v>
      </c>
      <c r="FR40" s="105">
        <f>IFERROR(INDEX(База!$F:$F,MATCH(FM52&amp;FN40&amp;FQ$12,INDEX(База!$A:$A,0),0)),IFERROR(INDEX(База!$F:$F,MATCH(FM52&amp;FN40&amp;FQ$12,База!$M:$M,0)),"-" ))</f>
        <v>0</v>
      </c>
      <c r="FS40" s="108">
        <v>0</v>
      </c>
      <c r="FT40" s="107">
        <f t="shared" si="55"/>
        <v>43</v>
      </c>
      <c r="FU40" s="107">
        <f t="shared" si="56"/>
        <v>151</v>
      </c>
      <c r="FV40" s="108">
        <f t="shared" si="57"/>
        <v>0</v>
      </c>
      <c r="FW40" s="108">
        <v>0</v>
      </c>
      <c r="FX40" s="109">
        <f t="shared" si="58"/>
        <v>0</v>
      </c>
      <c r="FY40" s="7"/>
      <c r="FZ40" s="31" t="s">
        <v>141</v>
      </c>
      <c r="GA40" s="48">
        <f t="shared" si="59"/>
        <v>46319</v>
      </c>
      <c r="GB40" s="108" t="str">
        <f t="shared" si="60"/>
        <v>СБ</v>
      </c>
      <c r="GC40" s="105">
        <f>IFERROR(INDEX(База!$B:$B,MATCH(FZ40&amp;GA40&amp;GD$12,INDEX(База!$A:$A,0),0)),IFERROR(INDEX(База!$B:$B,MATCH(FZ40&amp;GA40&amp;GD$12,База!$M:$M,0)),"-" ))</f>
        <v>65</v>
      </c>
      <c r="GD40" s="60">
        <f>IFERROR(INDEX(База!$L:$L,MATCH(FZ40&amp;GA40&amp;GD$12,INDEX(База!$A:$A,0),0)),IFERROR(INDEX(База!$L:$L,MATCH(FZ40&amp;GA40&amp;GD$12,База!$M:$M,0)),"-" ))</f>
        <v>64</v>
      </c>
      <c r="GE40" s="105">
        <f>IFERROR(INDEX(База!$F:$F,MATCH(FZ40&amp;GA40&amp;GD$12,INDEX(База!$A:$A,0),0)),IFERROR(INDEX(База!$F:$F,MATCH(FZ40&amp;GA40&amp;GD$12,База!$M:$M,0)),"-" ))</f>
        <v>0</v>
      </c>
      <c r="GF40" s="108">
        <v>0</v>
      </c>
      <c r="GG40" s="108">
        <f t="shared" si="61"/>
        <v>0</v>
      </c>
      <c r="GH40" s="108">
        <v>0</v>
      </c>
      <c r="GI40" s="109">
        <f t="shared" si="62"/>
        <v>0</v>
      </c>
      <c r="GJ40" s="7"/>
      <c r="GK40" s="7"/>
      <c r="HF40" s="121"/>
      <c r="HG40" s="31" t="s">
        <v>130</v>
      </c>
      <c r="HH40" s="45">
        <v>46271</v>
      </c>
      <c r="HI40" s="38" t="str">
        <f t="shared" si="70"/>
        <v>ВС</v>
      </c>
      <c r="HJ40" s="38">
        <f>IFERROR(INDEX(База!$B:$B,MATCH(HG40&amp;HH40&amp;HK$12,INDEX(База!$A:$A,0),0)),IFERROR(INDEX(База!$B:$B,MATCH(HG40&amp;HH40&amp;HK$12,База!$M:$M,0)),"-" ))</f>
        <v>34</v>
      </c>
      <c r="HK40" s="46">
        <f>IFERROR(INDEX(База!$L:$L,MATCH(HG40&amp;HH40&amp;HK$12,INDEX(База!$A:$A,0),0)),IFERROR(INDEX(База!$L:$L,MATCH(HG40&amp;HH40&amp;HK$12,База!$M:$M,0)),"-" ))</f>
        <v>34</v>
      </c>
      <c r="HL40" s="91" t="e">
        <f>IF(HO40="AN4-Y48/Y48",IF(OR(MONTH(HH40&gt;=10),MONTH(HH40)&lt;=3),(HLOOKUP($HH$10,#REF!,MATCH(HO40,#REF!,0)+1,0)/(80+VLOOKUP($HH$10,#REF!,MATCH(MONTH(HH40),#REF!,0)+4,0))),(HLOOKUP($HH$10,#REF!,MATCH(HO40,#REF!,0)+1,0)/(75+VLOOKUP($HH$10,#REF!,MATCH(MONTH(HH40),#REF!,0)+4,0)))),IF((HO40="AN6-Y42/Y42C"),IF(OR(MONTH(HH40&gt;=10),MONTH(HH40)&lt;=3),(HLOOKUP($HH$10,#REF!,MATCH(HO40,#REF!,0)+1,0)/(80+VLOOKUP($HH$10,#REF!,MATCH(MONTH(HH40),#REF!,0)+4,0))),(HLOOKUP($HH$10,#REF!,MATCH(HO40,#REF!,0)+1,0)/(75+VLOOKUP($HH$10,#REF!,MATCH(MONTH(HH40),#REF!,0)+4,0)))),HJ40))</f>
        <v>#REF!</v>
      </c>
      <c r="HM40" s="38">
        <f>IFERROR(INDEX(База!$F:$F,MATCH(HG40&amp;HH40&amp;HK$12,INDEX(База!$A:$A,0),0)),IFERROR(INDEX(База!$F:$F,MATCH(HG40&amp;HH40&amp;HK$12,База!$M:$M,0)),"-" ))</f>
        <v>0</v>
      </c>
      <c r="HN40" s="38">
        <v>0</v>
      </c>
      <c r="HO40" s="85" t="str">
        <f>IFERROR(INDEX(База!$K:$K,MATCH(HG40&amp;HH40&amp;HK$12,INDEX(База!$A:$A,0),0)),IFERROR(INDEX(База!$K:$K,MATCH(HG40&amp;HH40&amp;HK$12,База!$M:$M,0)),"-" ))</f>
        <v>AN6-Y42/Y42C</v>
      </c>
      <c r="HP40" s="38">
        <f t="shared" si="71"/>
        <v>0</v>
      </c>
      <c r="HQ40" s="38">
        <v>0</v>
      </c>
      <c r="HR40" s="52">
        <f t="shared" si="72"/>
        <v>0</v>
      </c>
      <c r="HS40" s="10"/>
      <c r="HT40" s="31" t="s">
        <v>131</v>
      </c>
      <c r="HU40" s="45">
        <v>46271</v>
      </c>
      <c r="HV40" s="38" t="str">
        <f t="shared" si="73"/>
        <v>ВС</v>
      </c>
      <c r="HW40" s="38">
        <f>IFERROR(INDEX(База!$B:$B,MATCH(HT40&amp;HU40&amp;HX$12,INDEX(База!$A:$A,0),0)),IFERROR(INDEX(База!$B:$B,MATCH(HT40&amp;HU40&amp;HX$12,База!$M:$M,0)),"-" ))</f>
        <v>15</v>
      </c>
      <c r="HX40" s="46">
        <f>IFERROR(INDEX(База!$L:$L,MATCH(HT40&amp;HU40&amp;HX$12,INDEX(База!$A:$A,0),0)),IFERROR(INDEX(База!$L:$L,MATCH(HT40&amp;HU40&amp;HX$12,База!$M:$M,0)),"-" ))</f>
        <v>15</v>
      </c>
      <c r="HY40" s="91" t="e">
        <f>IF(HO40="AN4-Y48/Y48",IF(OR(MONTH(HU40&gt;=10),MONTH(HU40)&lt;=3),(HLOOKUP($HU$10,#REF!,MATCH(HO40,#REF!,0)+1,0)/(80+VLOOKUP($HU$10,#REF!,MATCH(MONTH(HU40),#REF!,0)+4,0))),(HLOOKUP($HU$10,#REF!,MATCH(HO40,#REF!,0)+1,0)/(75+VLOOKUP($HU$10,#REF!,MATCH(MONTH(HU40),#REF!,0)+4,0)))),IF((HO40="AN6-Y42/Y42C"),IF(OR(MONTH(HU40&gt;=10),MONTH(HU40)&lt;=3),(HLOOKUP($HU$10,#REF!,MATCH(HO40,#REF!,0)+1,0)/(80+VLOOKUP($HU$10,#REF!,MATCH(MONTH(HU40),#REF!,0)+4,0))),(HLOOKUP($HU$10,#REF!,MATCH(HO40,#REF!,0)+1,0)/(75+VLOOKUP($HU$10,#REF!,MATCH(MONTH(HU40),#REF!,0)+4,0)))),HW40))</f>
        <v>#REF!</v>
      </c>
      <c r="HZ40" s="38">
        <f>IFERROR(INDEX(База!$F:$F,MATCH(HT40&amp;HU40&amp;HX$12,INDEX(База!$A:$A,0),0)),IFERROR(INDEX(База!$F:$F,MATCH(HT40&amp;HU40&amp;HX$12,База!$M:$M,0)),"-" ))</f>
        <v>0</v>
      </c>
      <c r="IA40" s="38">
        <v>0</v>
      </c>
      <c r="IB40" s="38">
        <f t="shared" si="74"/>
        <v>0</v>
      </c>
      <c r="IC40" s="38">
        <v>0</v>
      </c>
      <c r="ID40" s="52">
        <f t="shared" si="75"/>
        <v>0</v>
      </c>
      <c r="IE40" s="7"/>
      <c r="IF40" s="7"/>
      <c r="IG40" s="7"/>
      <c r="IH40" s="7"/>
      <c r="II40" s="7"/>
      <c r="IJ40" s="7"/>
      <c r="IK40" s="7"/>
      <c r="IL40" s="7"/>
      <c r="IM40" s="7"/>
      <c r="IN40" s="7"/>
      <c r="IO40" s="7"/>
      <c r="IP40" s="7"/>
      <c r="IQ40" s="9"/>
      <c r="IR40" s="7"/>
      <c r="IS40" s="7"/>
      <c r="IT40" s="7"/>
      <c r="IU40" s="7"/>
      <c r="IV40" s="7"/>
      <c r="IW40" s="7"/>
      <c r="IX40" s="7"/>
      <c r="IY40" s="7"/>
      <c r="IZ40" s="7"/>
      <c r="JA40" s="7"/>
      <c r="JB40" s="7"/>
      <c r="JC40" s="7"/>
      <c r="JD40" s="7"/>
      <c r="JE40" s="31" t="s">
        <v>132</v>
      </c>
      <c r="JF40" s="48">
        <v>46242</v>
      </c>
      <c r="JG40" s="38" t="str">
        <f t="shared" si="82"/>
        <v>СБ</v>
      </c>
      <c r="JH40" s="46">
        <f>IFERROR(INDEX(База!$L:$L,MATCH(JE40&amp;JF40&amp;JH$12,INDEX(База!$A:$A,0),0)),IFERROR(INDEX(База!$L:$L,MATCH(JE40&amp;JF40&amp;JH$12,База!$M:$M,0)),"-" ))+JL40</f>
        <v>120</v>
      </c>
      <c r="JI40" s="38">
        <f>IFERROR(INDEX(База!$B:$B,MATCH(JE40&amp;JF40&amp;JH$12,INDEX(База!$A:$A,0),0)),IFERROR(INDEX(База!$B:$B,MATCH(JE40&amp;JF40&amp;JH$12,База!$M:$M,0)),"-" ))</f>
        <v>120</v>
      </c>
      <c r="JJ40" s="38">
        <f>IFERROR(INDEX(База!$F:$F,MATCH(JE40&amp;JF40&amp;JH$12,INDEX(База!$A:$A,0),0)),IFERROR(INDEX(База!$F:$F,MATCH(JE40&amp;JF40&amp;JH$12,База!$M:$M,0)),"-" ))</f>
        <v>1</v>
      </c>
      <c r="JK40" s="38">
        <v>1</v>
      </c>
      <c r="JL40" s="38">
        <f>IFERROR(INDEX(База!$H:$H,MATCH(JE40&amp;JF40&amp;JH$12,INDEX(База!$A:$A,0),0)),IFERROR(INDEX(База!$H:$H,MATCH(JE40&amp;JF40&amp;JH$12,База!$M:$M,0)),"-" ))</f>
        <v>10</v>
      </c>
      <c r="JM40" s="38">
        <f t="shared" si="83"/>
        <v>11</v>
      </c>
      <c r="JN40" s="38">
        <f t="shared" si="84"/>
        <v>0</v>
      </c>
      <c r="JO40" s="38">
        <v>0</v>
      </c>
      <c r="JP40" s="52">
        <f t="shared" si="85"/>
        <v>9.166666666666666E-2</v>
      </c>
      <c r="JQ40" s="10"/>
      <c r="JR40" s="31" t="s">
        <v>133</v>
      </c>
      <c r="JS40" s="48">
        <v>46242</v>
      </c>
      <c r="JT40" s="38" t="str">
        <f t="shared" si="86"/>
        <v>СБ</v>
      </c>
      <c r="JU40" s="104">
        <f>IFERROR(INDEX(База!$L:$L,MATCH(JR40&amp;JS40&amp;JU$12,INDEX(База!$A:$A,0),0)),IFERROR(INDEX(База!$L:$L,MATCH(JR40&amp;JS40&amp;JU$12,База!$M:$M,0)),"-" ))+JY40</f>
        <v>120</v>
      </c>
      <c r="JV40" s="38">
        <f>IFERROR(INDEX(База!$B:$B,MATCH(JR40&amp;JS40&amp;JU$12,INDEX(База!$A:$A,0),0)),IFERROR(INDEX(База!$B:$B,MATCH(JR40&amp;JS40&amp;JU$12,База!$M:$M,0)),"-" ))</f>
        <v>120</v>
      </c>
      <c r="JW40" s="38">
        <f>IFERROR(INDEX(База!$F:$F,MATCH(JR40&amp;JS40&amp;JU$12,INDEX(База!$A:$A,0),0)),IFERROR(INDEX(База!$F:$F,MATCH(JR40&amp;JS40&amp;JU$12,База!$M:$M,0)),"-" ))</f>
        <v>0</v>
      </c>
      <c r="JX40" s="38">
        <v>0</v>
      </c>
      <c r="JY40" s="38">
        <f>IFERROR(INDEX(База!$H:$H,MATCH(JR40&amp;JS40&amp;JU$12,INDEX(База!$A:$A,0),0)),IFERROR(INDEX(База!$H:$H,MATCH(JR40&amp;JS40&amp;JU$12,База!$M:$M,0)),"-" ))</f>
        <v>50</v>
      </c>
      <c r="JZ40" s="38">
        <f t="shared" si="87"/>
        <v>50</v>
      </c>
      <c r="KA40" s="38">
        <f t="shared" si="88"/>
        <v>0</v>
      </c>
      <c r="KB40" s="38">
        <v>0</v>
      </c>
      <c r="KC40" s="52">
        <f t="shared" si="89"/>
        <v>0.41666666666666669</v>
      </c>
      <c r="KD40" s="7"/>
      <c r="KE40" s="7"/>
      <c r="KF40" s="7"/>
      <c r="KG40" s="7"/>
      <c r="KH40" s="7"/>
      <c r="KI40" s="7"/>
      <c r="KJ40" s="7"/>
      <c r="KK40" s="7"/>
      <c r="KL40" s="7"/>
      <c r="KM40" s="7"/>
      <c r="KN40" s="7"/>
      <c r="KO40" s="7"/>
      <c r="KP40" s="7"/>
      <c r="KQ40" s="10"/>
      <c r="KR40" s="10"/>
      <c r="KS40" s="7"/>
      <c r="KT40" s="7"/>
      <c r="KU40" s="7"/>
      <c r="KV40" s="7"/>
      <c r="KW40" s="7"/>
      <c r="KX40" s="7"/>
      <c r="KY40" s="7"/>
      <c r="KZ40" s="7"/>
      <c r="LA40" s="7"/>
      <c r="LB40" s="7"/>
      <c r="LC40" s="119"/>
      <c r="LD40" s="31" t="s">
        <v>142</v>
      </c>
      <c r="LE40" s="43">
        <v>46185</v>
      </c>
      <c r="LF40" s="44" t="str">
        <f t="shared" si="96"/>
        <v>ПТ</v>
      </c>
      <c r="LG40" s="44">
        <f>IFERROR(INDEX(База!$B:$B,MATCH(LD40&amp;LE40&amp;LJ$12,INDEX(База!$A:$A,0),0)),IFERROR(INDEX(База!$B:$B,MATCH(LD40&amp;LE40&amp;LJ$12,База!$M:$M,0)),"-" ))</f>
        <v>46</v>
      </c>
      <c r="LH40" s="33">
        <f t="shared" si="97"/>
        <v>24</v>
      </c>
      <c r="LI40" s="33">
        <f t="shared" si="98"/>
        <v>17</v>
      </c>
      <c r="LJ40" s="44">
        <f>IFERROR(INDEX(База!$L:$L,MATCH(LD40&amp;LE40&amp;LJ$12,INDEX(База!$A:$A,0),0)),IFERROR(INDEX(База!$L:$L,MATCH(LD40&amp;LE40&amp;LJ$12,База!$M:$M,0)),"-" ))</f>
        <v>45</v>
      </c>
      <c r="LK40" s="79" t="str">
        <f>IF(LG40&lt;=$D$7,IFERROR(VLOOKUP(LI40,#REF!,LH40+1,0),"-"),IF(LG40&lt;=$D$8,IFERROR(VLOOKUP(LI40,#REF!,LH40+1,0),"-"),IF(LG40&lt;=$D$9,IFERROR(VLOOKUP(LI40,#REF!,LH40+1,0),"-"),0)))</f>
        <v>-</v>
      </c>
      <c r="LL40" s="44">
        <f>IFERROR(INDEX(База!$F:$F,MATCH(LD40&amp;LE40&amp;LJ$12,INDEX(База!$A:$A,0),0)),IFERROR(INDEX(База!$F:$F,MATCH(LD40&amp;LE40&amp;LJ$12,База!$M:$M,0)),"-" ))</f>
        <v>7</v>
      </c>
      <c r="LM40" s="44">
        <v>6</v>
      </c>
      <c r="LN40" s="44">
        <f t="shared" si="99"/>
        <v>1</v>
      </c>
      <c r="LO40" s="44">
        <v>0</v>
      </c>
      <c r="LP40" s="62">
        <f t="shared" si="100"/>
        <v>0.15555555555555556</v>
      </c>
      <c r="LR40" s="31" t="s">
        <v>143</v>
      </c>
      <c r="LS40" s="43">
        <v>46185</v>
      </c>
      <c r="LT40" s="46" t="str">
        <f t="shared" si="101"/>
        <v>ПТ</v>
      </c>
      <c r="LU40" s="46">
        <f>IFERROR(INDEX(База!$B:$B,MATCH(LR40&amp;LS40&amp;LV$12,INDEX(База!$A:$A,0),0)),IFERROR(INDEX(База!$B:$B,MATCH(LR40&amp;LS40&amp;LV$12,База!$M:$M,0)),"-" ))</f>
        <v>46</v>
      </c>
      <c r="LV40" s="46">
        <f>IFERROR(INDEX(База!$L:$L,MATCH(LR40&amp;LS40&amp;LV$12,INDEX(База!$A:$A,0),0)),IFERROR(INDEX(База!$L:$L,MATCH(LR40&amp;LS40&amp;LV$12,База!$M:$M,0)),"-" ))</f>
        <v>45</v>
      </c>
      <c r="LW40" s="46" t="str">
        <f>IF(LU40&lt;=$D$7,IFERROR(VLOOKUP(LI40,#REF!,LH40+1,0),"-"),IF(LU40&lt;=$D$8,IFERROR(VLOOKUP(LI40,#REF!,LH40+1,0),"-"),IF(LU40&lt;=$D$9,IFERROR(VLOOKUP(LI40,#REF!,LH40+1,0),"-"),0)))</f>
        <v>-</v>
      </c>
      <c r="LX40" s="46">
        <f>IFERROR(INDEX(База!$F:$F,MATCH(LR40&amp;LS40&amp;LV$12,INDEX(База!$A:$A,0),0)),IFERROR(INDEX(База!$F:$F,MATCH(LR40&amp;LS40&amp;LV$12,База!$M:$M,0)),"-" ))</f>
        <v>6</v>
      </c>
      <c r="LY40" s="46">
        <v>5</v>
      </c>
      <c r="LZ40" s="46">
        <f t="shared" si="102"/>
        <v>1</v>
      </c>
      <c r="MA40" s="46">
        <v>1</v>
      </c>
      <c r="MB40" s="62">
        <f t="shared" si="103"/>
        <v>0.13333333333333333</v>
      </c>
      <c r="MD40" s="11"/>
      <c r="MY40" s="6"/>
      <c r="MZ40" s="6"/>
      <c r="NA40" s="7"/>
      <c r="NB40" s="7"/>
      <c r="NC40" s="7"/>
      <c r="ND40" s="7"/>
      <c r="NE40" s="7"/>
      <c r="NF40" s="7"/>
      <c r="NG40" s="7"/>
      <c r="NH40" s="7"/>
      <c r="NI40" s="7"/>
      <c r="NJ40" s="7"/>
      <c r="NK40" s="7"/>
      <c r="NL40" s="7"/>
      <c r="NM40" s="7"/>
      <c r="NN40" s="7"/>
      <c r="NO40" s="7"/>
      <c r="NP40" s="7"/>
      <c r="NQ40" s="7"/>
      <c r="NR40" s="7"/>
      <c r="NS40" s="7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U40" s="6"/>
      <c r="OV40" s="6"/>
      <c r="OW40" s="6"/>
      <c r="OX40" s="6"/>
      <c r="OY40" s="6"/>
      <c r="OZ40" s="6"/>
      <c r="PA40" s="6"/>
      <c r="PB40" s="6"/>
      <c r="PC40" s="6"/>
      <c r="PD40" s="6"/>
      <c r="PE40" s="6"/>
      <c r="PF40" s="31" t="s">
        <v>312</v>
      </c>
      <c r="PG40" s="6"/>
      <c r="PH40" s="6"/>
      <c r="PI40" s="6"/>
      <c r="PJ40" s="6"/>
      <c r="PK40" s="6"/>
      <c r="PL40" s="6"/>
      <c r="PM40" s="6"/>
      <c r="PN40" s="6"/>
      <c r="PO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0"/>
    </row>
    <row r="41" spans="1:454" ht="12.75" customHeight="1" x14ac:dyDescent="0.25">
      <c r="A41" s="31" t="s">
        <v>78</v>
      </c>
      <c r="B41" s="85" t="s">
        <v>80</v>
      </c>
      <c r="C41" s="48">
        <v>46224</v>
      </c>
      <c r="D41" s="60" t="str">
        <f t="shared" si="0"/>
        <v>ВТ</v>
      </c>
      <c r="E41" s="60">
        <f>IFERROR(INDEX(База!$B:$B,MATCH(B41&amp;C41&amp;$F$12,INDEX(База!$A:$A,0),0)),IFERROR(INDEX(База!$B:$B,MATCH(B41&amp;C41&amp;$F$12,База!$M:$M,0)),"-" ))</f>
        <v>46</v>
      </c>
      <c r="F41" s="46">
        <f>IFERROR(INDEX(База!$L:$L,MATCH(B41&amp;C41&amp;$F$12,INDEX(База!$A:$A,0),0)),IFERROR(INDEX(База!$L:$L,MATCH(B41&amp;C41&amp;$F$12,База!$M:$M,0)),"-" ))</f>
        <v>44</v>
      </c>
      <c r="G41" s="50">
        <f t="shared" si="1"/>
        <v>56</v>
      </c>
      <c r="H41" s="50">
        <f t="shared" si="2"/>
        <v>57</v>
      </c>
      <c r="I41" s="11">
        <f t="shared" si="3"/>
        <v>30</v>
      </c>
      <c r="J41" s="60" t="str">
        <f>IF(E41&lt;=$D$7,IFERROR(VLOOKUP(G41,#REF!,I41+1,0),"-"),IF(E41&lt;=$D$8,IFERROR(VLOOKUP(G41,#REF!,I41+1,0),"-"),IF(E41&lt;=$D$9,IFERROR(VLOOKUP(G41,#REF!,I41+1,0),"-"))))</f>
        <v>-</v>
      </c>
      <c r="K41" s="60">
        <f>IFERROR(INDEX(База!$F:$F,MATCH(B41&amp;C41&amp;$F$12,INDEX(База!$A:$A,0),0)),IFERROR(INDEX(База!$F:$F,MATCH(B41&amp;C41&amp;$F$12,База!$M:$M,0)),"-" ))</f>
        <v>8</v>
      </c>
      <c r="L41" s="38">
        <v>6</v>
      </c>
      <c r="M41" s="60">
        <f t="shared" si="4"/>
        <v>2</v>
      </c>
      <c r="N41" s="38">
        <v>1</v>
      </c>
      <c r="O41" s="52">
        <f t="shared" si="5"/>
        <v>0.18181818181818182</v>
      </c>
      <c r="Q41" s="64" t="s">
        <v>81</v>
      </c>
      <c r="R41" s="48">
        <f t="shared" si="6"/>
        <v>46225</v>
      </c>
      <c r="S41" s="61" t="str">
        <f t="shared" si="7"/>
        <v>СР</v>
      </c>
      <c r="T41" s="61">
        <f>IFERROR(INDEX(База!$B:$B,MATCH(Q41&amp;R41&amp;$U$12,INDEX(База!$A:$A,0),0)),IFERROR(INDEX(База!$B:$B,MATCH(Q41&amp;R41&amp;$U$12,База!$M:$M,0)),"-" ))</f>
        <v>46</v>
      </c>
      <c r="U41" s="46">
        <f>IFERROR(INDEX(База!$L:$L,MATCH(Q41&amp;R41&amp;$U$12,INDEX(База!$A:$A,0),0)),IFERROR(INDEX(База!$L:$L,MATCH(Q41&amp;R41&amp;$U$12,База!$M:$M,0)),"-" ))</f>
        <v>44</v>
      </c>
      <c r="V41" s="61" t="str">
        <f>IF(E41&lt;=$D$7,IFERROR(VLOOKUP(H41,#REF!,I41+1,0),"-"),IF(E41&lt;=$D$8,IFERROR(VLOOKUP(H41,#REF!,I41+1,0),"-"),IF(E41&lt;=$D$9,IFERROR(VLOOKUP(H41,#REF!,I41+1,0),"-"),0)))</f>
        <v>-</v>
      </c>
      <c r="W41" s="61">
        <f>IFERROR(INDEX(База!$F:$F,MATCH(Q41&amp;R41&amp;$U$12,INDEX(База!$A:$A,0),0)),IFERROR(INDEX(База!$F:$F,MATCH(Q41&amp;R41&amp;$U$12,База!$M:$M,0)),"-" ))</f>
        <v>5</v>
      </c>
      <c r="X41" s="38">
        <v>5</v>
      </c>
      <c r="Y41" s="38">
        <f t="shared" si="8"/>
        <v>0</v>
      </c>
      <c r="Z41" s="38">
        <v>0</v>
      </c>
      <c r="AA41" s="52">
        <f t="shared" si="9"/>
        <v>0.11363636363636363</v>
      </c>
      <c r="AB41" s="119"/>
      <c r="AC41" s="64" t="s">
        <v>82</v>
      </c>
      <c r="AD41" s="42">
        <v>46236</v>
      </c>
      <c r="AE41" s="41" t="str">
        <f t="shared" si="10"/>
        <v>ВС</v>
      </c>
      <c r="AF41" s="41">
        <f>IFERROR(INDEX(База!$B:$B,MATCH(AC41&amp;AD41&amp;AG$12,INDEX(База!$A:$A,0),0)),IFERROR(INDEX(База!$B:$B,MATCH(AC41&amp;AD41&amp;AG$12,База!$M:$M,0)),"-" ))</f>
        <v>120</v>
      </c>
      <c r="AG41" s="46">
        <f>IFERROR(INDEX(База!$L:$L,MATCH(AC41&amp;AD41&amp;AG$12,INDEX(База!$A:$A,0),0)),IFERROR(INDEX(База!$L:$L,MATCH(AC41&amp;AD41&amp;AG$12,База!$M:$M,0)),"-" ))</f>
        <v>119</v>
      </c>
      <c r="AH41" s="41">
        <f>IFERROR(INDEX(База!$F:$F,MATCH(AC41&amp;AD41&amp;AG$12,INDEX(База!$A:$A,0),0)),IFERROR(INDEX(База!$F:$F,MATCH(AC41&amp;AD41&amp;AG$12,База!$M:$M,0)),"-" ))</f>
        <v>0</v>
      </c>
      <c r="AI41" s="41">
        <v>0</v>
      </c>
      <c r="AJ41" s="41">
        <f t="shared" si="11"/>
        <v>0</v>
      </c>
      <c r="AK41" s="41">
        <v>0</v>
      </c>
      <c r="AL41" s="51">
        <f t="shared" si="12"/>
        <v>0</v>
      </c>
      <c r="AN41" s="64" t="s">
        <v>83</v>
      </c>
      <c r="AO41" s="48">
        <f t="shared" si="13"/>
        <v>46237</v>
      </c>
      <c r="AP41" s="38" t="str">
        <f t="shared" si="14"/>
        <v>ПН</v>
      </c>
      <c r="AQ41" s="38">
        <f>IFERROR(INDEX(База!$B:$B,MATCH(AN41&amp;AO41&amp;AR$12,INDEX(База!$A:$A,0),0)),IFERROR(INDEX(База!$B:$B,MATCH(AN41&amp;AO41&amp;AR$12,База!$M:$M,0)),"-" ))</f>
        <v>120</v>
      </c>
      <c r="AR41" s="46">
        <f>IFERROR(INDEX(База!$L:$L,MATCH(AN41&amp;AO41&amp;AR$12,INDEX(База!$A:$A,0),0)),IFERROR(INDEX(База!$L:$L,MATCH(AN41&amp;AO41&amp;AR$12,База!$M:$M,0)),"-" ))</f>
        <v>119</v>
      </c>
      <c r="AS41" s="38">
        <f>IFERROR(INDEX(База!$F:$F,MATCH(AN41&amp;AO41&amp;AR$12,INDEX(База!$A:$A,0),0)),IFERROR(INDEX(База!$F:$F,MATCH(AN41&amp;AO41&amp;AR$12,База!$M:$M,0)),"-" ))</f>
        <v>7</v>
      </c>
      <c r="AT41" s="38">
        <v>7</v>
      </c>
      <c r="AU41" s="38">
        <f t="shared" si="15"/>
        <v>0</v>
      </c>
      <c r="AV41" s="38">
        <v>0</v>
      </c>
      <c r="AW41" s="52">
        <f>IFERROR(AS41/AR41,"")</f>
        <v>5.8823529411764705E-2</v>
      </c>
      <c r="AX41" s="6"/>
      <c r="AY41" s="6"/>
      <c r="BT41" s="74"/>
      <c r="BU41" s="31" t="s">
        <v>92</v>
      </c>
      <c r="BV41" s="42">
        <v>46215</v>
      </c>
      <c r="BW41" s="59" t="str">
        <f t="shared" si="23"/>
        <v>ВС</v>
      </c>
      <c r="BX41" s="59">
        <f>IFERROR(INDEX(База!$B:$B,MATCH(BU41&amp;BV41&amp;BY$12,INDEX(База!$A:$A,0),0)),IFERROR(INDEX(База!$B:$B,MATCH(BU41&amp;BV41&amp;BY$12,База!$M:$M,0)),"-" ))</f>
        <v>44</v>
      </c>
      <c r="BY41" s="59">
        <f>IFERROR(INDEX(База!$L:$L,MATCH(BU41&amp;BV41&amp;BY$12,INDEX(База!$A:$A,0),0)),IFERROR(INDEX(База!$L:$L,MATCH(BU41&amp;BV41&amp;BY$12,База!$M:$M,0)),"-" ))</f>
        <v>44</v>
      </c>
      <c r="BZ41" s="59" t="str">
        <f>IF(BX41&lt;=$D$7,IFERROR(VLOOKUP(CA41,#REF!,CB41+1,0),"-"),IF(BX41&lt;=$D$8,IFERROR(VLOOKUP(CA41,#REF!,CB41+1,0),"-"),IF(BX41&lt;=$D$9,IFERROR(VLOOKUP(CA41,#REF!,CB41+1,0),"-"),0)))</f>
        <v>-</v>
      </c>
      <c r="CA41" s="59">
        <f t="shared" si="24"/>
        <v>47</v>
      </c>
      <c r="CB41" s="59">
        <f t="shared" si="25"/>
        <v>28</v>
      </c>
      <c r="CC41" s="59">
        <f>IFERROR(INDEX(База!$F:$F,MATCH(BU41&amp;BV41&amp;BY$12,INDEX(База!$A:$A,0),0)),IFERROR(INDEX(База!$F:$F,MATCH(BU41&amp;BV41&amp;BY$12,База!$M:$M,0)),"-" ))</f>
        <v>2</v>
      </c>
      <c r="CD41" s="41">
        <v>2</v>
      </c>
      <c r="CE41" s="59">
        <f t="shared" si="26"/>
        <v>0</v>
      </c>
      <c r="CF41" s="41">
        <v>0</v>
      </c>
      <c r="CG41" s="51">
        <f t="shared" si="27"/>
        <v>4.5454545454545456E-2</v>
      </c>
      <c r="CI41" s="31" t="s">
        <v>93</v>
      </c>
      <c r="CJ41" s="42">
        <f t="shared" si="28"/>
        <v>46215</v>
      </c>
      <c r="CK41" s="41" t="str">
        <f t="shared" si="29"/>
        <v>ВС</v>
      </c>
      <c r="CL41" s="41">
        <f>IFERROR(INDEX(База!$B:$B,MATCH(CI41&amp;CJ41&amp;CM$12,INDEX(База!$A:$A,0),0)),IFERROR(INDEX(База!$B:$B,MATCH(CI41&amp;CJ41&amp;CM$12,База!$M:$M,0)),"-" ))</f>
        <v>44</v>
      </c>
      <c r="CM41" s="47">
        <f>IFERROR(INDEX(База!$L:$L,MATCH(CI41&amp;CJ41&amp;CM$12,INDEX(База!$A:$A,0),0)),IFERROR(INDEX(База!$L:$L,MATCH(CI41&amp;CJ41&amp;CM$12,База!$M:$M,0)),"-" ))</f>
        <v>44</v>
      </c>
      <c r="CN41" s="47" t="str">
        <f>IF(BX41&lt;=$D$7,IFERROR(VLOOKUP(CA41,#REF!,CB41+1,0),"-"),IF(BX41&lt;=$D$8,IFERROR(VLOOKUP(CA41,#REF!,CB41+1,0),"-"),IF(BX41&lt;=$D$9,IFERROR(VLOOKUP(CA41,#REF!,CB41+1,0),"-"),0)))</f>
        <v>-</v>
      </c>
      <c r="CO41" s="41">
        <f>IFERROR(INDEX(База!$F:$F,MATCH(CI41&amp;CJ41&amp;CM$12,INDEX(База!$A:$A,0),0)),IFERROR(INDEX(База!$F:$F,MATCH(CI41&amp;CJ41&amp;CM$12,База!$M:$M,0)),"-" ))</f>
        <v>7</v>
      </c>
      <c r="CP41" s="41">
        <v>7</v>
      </c>
      <c r="CQ41" s="41">
        <f t="shared" si="30"/>
        <v>0</v>
      </c>
      <c r="CR41" s="41">
        <v>2</v>
      </c>
      <c r="CS41" s="51">
        <f t="shared" si="31"/>
        <v>0.15909090909090909</v>
      </c>
      <c r="CU41" s="31" t="s">
        <v>138</v>
      </c>
      <c r="CV41" s="42">
        <v>46215</v>
      </c>
      <c r="CW41" s="47" t="str">
        <f t="shared" si="32"/>
        <v>ВС</v>
      </c>
      <c r="CX41" s="47">
        <f>IFERROR(INDEX(База!$B:$B,MATCH(CU41&amp;CV41&amp;CY$12,INDEX(База!$A:$A,0),0)),IFERROR(INDEX(База!$B:$B,MATCH(CU41&amp;CV41&amp;CY$12,База!$M:$M,0)),"-" ))</f>
        <v>44</v>
      </c>
      <c r="CY41" s="47">
        <f>IFERROR(INDEX(База!$L:$L,MATCH(CU41&amp;CV41&amp;CY$12,INDEX(База!$A:$A,0),0)),IFERROR(INDEX(База!$L:$L,MATCH(CU41&amp;CV41&amp;CY$12,База!$M:$M,0)),"-" ))</f>
        <v>44</v>
      </c>
      <c r="CZ41" s="47">
        <f>IFERROR(INDEX(База!$F:$F,MATCH(CU41&amp;CV41&amp;CY$12,INDEX(База!$A:$A,0),0)),IFERROR(INDEX(База!$F:$F,MATCH(CU41&amp;CV41&amp;CY$12,База!$M:$M,0)),"-" ))</f>
        <v>1</v>
      </c>
      <c r="DA41" s="47">
        <v>1</v>
      </c>
      <c r="DB41" s="47">
        <f t="shared" si="33"/>
        <v>0</v>
      </c>
      <c r="DC41" s="47">
        <v>0</v>
      </c>
      <c r="DD41" s="51">
        <f t="shared" si="34"/>
        <v>2.2727272727272728E-2</v>
      </c>
      <c r="DF41" s="31" t="s">
        <v>139</v>
      </c>
      <c r="DG41" s="42">
        <f t="shared" si="35"/>
        <v>46215</v>
      </c>
      <c r="DH41" s="47" t="str">
        <f t="shared" si="36"/>
        <v>ВС</v>
      </c>
      <c r="DI41" s="47">
        <f>IFERROR(INDEX(База!$B:$B,MATCH(DF41&amp;DG41&amp;DJ$12,INDEX(База!$A:$A,0),0)),IFERROR(INDEX(База!$B:$B,MATCH(DF41&amp;DG41&amp;DJ$12,База!$M:$M,0)),"-" ))</f>
        <v>44</v>
      </c>
      <c r="DJ41" s="46">
        <f>IFERROR(INDEX(База!$L:$L,MATCH(DF41&amp;DG41&amp;DJ$12,INDEX(База!$A:$A,0),0)),IFERROR(INDEX(База!$L:$L,MATCH(DF41&amp;DG41&amp;DJ$12,База!$M:$M,0)),"-" ))</f>
        <v>44</v>
      </c>
      <c r="DK41" s="47">
        <f>IFERROR(INDEX(База!$F:$F,MATCH(DF41&amp;DG41&amp;DJ$12,INDEX(База!$A:$A,0),0)),IFERROR(INDEX(База!$F:$F,MATCH(DF41&amp;DG41&amp;DJ$12,База!$M:$M,0)),"-" ))</f>
        <v>1</v>
      </c>
      <c r="DL41" s="47">
        <v>1</v>
      </c>
      <c r="DM41" s="47">
        <f t="shared" si="37"/>
        <v>0</v>
      </c>
      <c r="DN41" s="47">
        <v>0</v>
      </c>
      <c r="DO41" s="51">
        <f t="shared" si="38"/>
        <v>2.2727272727272728E-2</v>
      </c>
      <c r="DP41" s="7"/>
      <c r="DQ41" s="31" t="s">
        <v>84</v>
      </c>
      <c r="DR41" s="45">
        <v>46206</v>
      </c>
      <c r="DS41" s="44" t="str">
        <f t="shared" si="39"/>
        <v>ПТ</v>
      </c>
      <c r="DT41" s="44">
        <f>IFERROR(INDEX(База!$B:$B,MATCH(DQ41&amp;DR41&amp;DU$12,INDEX(База!$A:$A,0),0)),IFERROR(INDEX(База!$B:$B,MATCH(DQ41&amp;DR41&amp;DU$12,База!$M:$M,0)),"-" ))</f>
        <v>72</v>
      </c>
      <c r="DU41" s="46">
        <f>IFERROR(INDEX(База!$L:$L,MATCH(DQ41&amp;DR41&amp;DU$12,INDEX(База!$A:$A,0),0)),IFERROR(INDEX(База!$L:$L,MATCH(DQ41&amp;DR41&amp;DU$12,База!$M:$M,0)),"-" ))</f>
        <v>70</v>
      </c>
      <c r="DV41" s="44">
        <f>IFERROR(INDEX(База!$F:$F,MATCH(DQ41&amp;DR41&amp;DU$12,INDEX(База!$A:$A,0),0)),IFERROR(INDEX(База!$F:$F,MATCH(DQ41&amp;DR41&amp;DU$12,База!$M:$M,0)),"-" ))</f>
        <v>15</v>
      </c>
      <c r="DW41" s="44">
        <v>8</v>
      </c>
      <c r="DX41" s="44">
        <f t="shared" si="40"/>
        <v>7</v>
      </c>
      <c r="DY41" s="44">
        <v>7</v>
      </c>
      <c r="DZ41" s="62">
        <f t="shared" si="41"/>
        <v>0.21428571428571427</v>
      </c>
      <c r="EA41" s="7"/>
      <c r="EB41" s="31" t="s">
        <v>85</v>
      </c>
      <c r="EC41" s="45">
        <f t="shared" si="42"/>
        <v>46206</v>
      </c>
      <c r="ED41" s="44" t="str">
        <f t="shared" si="43"/>
        <v>ПТ</v>
      </c>
      <c r="EE41" s="44">
        <f>IFERROR(INDEX(База!$B:$B,MATCH(EB41&amp;EC41&amp;EF$12,INDEX(База!$A:$A,0),0)),IFERROR(INDEX(База!$B:$B,MATCH(EB41&amp;EC41&amp;EF$12,База!$M:$M,0)),"-" ))</f>
        <v>72</v>
      </c>
      <c r="EF41" s="46">
        <f>IFERROR(INDEX(База!$L:$L,MATCH(EB41&amp;EC41&amp;EF$12,INDEX(База!$A:$A,0),0)),IFERROR(INDEX(База!$L:$L,MATCH(EB41&amp;EC41&amp;EF$12,База!$M:$M,0)),"-" ))</f>
        <v>70</v>
      </c>
      <c r="EG41" s="44">
        <f>IFERROR(INDEX(База!$F:$F,MATCH(EB41&amp;EC41&amp;EF$12,INDEX(База!$A:$A,0),0)),IFERROR(INDEX(База!$F:$F,MATCH(EB41&amp;EC41&amp;EF$12,База!$M:$M,0)),"-" ))</f>
        <v>11</v>
      </c>
      <c r="EH41" s="44">
        <v>11</v>
      </c>
      <c r="EI41" s="44">
        <f t="shared" si="44"/>
        <v>0</v>
      </c>
      <c r="EJ41" s="44">
        <v>0</v>
      </c>
      <c r="EK41" s="62">
        <f t="shared" si="45"/>
        <v>0.15714285714285714</v>
      </c>
      <c r="EL41" s="119"/>
      <c r="EM41" s="85" t="s">
        <v>88</v>
      </c>
      <c r="EN41" s="48">
        <v>46200</v>
      </c>
      <c r="EO41" s="105" t="str">
        <f t="shared" si="46"/>
        <v>СБ</v>
      </c>
      <c r="EP41" s="105">
        <f>IFERROR(INDEX(База!$B:$B,MATCH(EM41&amp;EN41&amp;ET$14,INDEX(База!$A:$A,0),0)),IFERROR(INDEX(База!$B:$B,MATCH(EM41&amp;EN41&amp;ET$13,База!$M:$M,0)),"-" ))</f>
        <v>46</v>
      </c>
      <c r="EQ41" s="106" t="str">
        <f>IF(EP41&lt;=$D$7,IFERROR(VLOOKUP(ES41,#REF!,ER41+1,0),"-"),IF(EP41&lt;=$D$8,IFERROR(VLOOKUP(ES41,#REF!,ER41+1,0),"-"),IF(EP41&lt;=$D$9,IFERROR(VLOOKUP(ES41,#REF!,ER41+1,0),"-"),0)))</f>
        <v>-</v>
      </c>
      <c r="ER41" s="107">
        <f t="shared" si="47"/>
        <v>26</v>
      </c>
      <c r="ES41" s="107">
        <f t="shared" si="48"/>
        <v>32</v>
      </c>
      <c r="ET41" s="60">
        <f>IFERROR(INDEX(База!$L:$L,MATCH(EM41&amp;EN41&amp;ET$14,INDEX(База!$A:$A,0),0)),IFERROR(INDEX(База!$L:$L,MATCH(EM41&amp;EN41&amp;ET$13,База!$M:$M,0)),"-" ))</f>
        <v>42</v>
      </c>
      <c r="EU41" s="60">
        <f>IFERROR(INDEX(База!$L:$L,MATCH(FB41&amp;FC41&amp;EU$14,INDEX(База!$A:$A,0),0)),IFERROR(INDEX(База!$L:$L,MATCH(FB41&amp;FC41&amp;EU$13,База!$M:$M,0)),"-" ))</f>
        <v>42</v>
      </c>
      <c r="EV41" s="105">
        <f>IFERROR(INDEX(База!$F:$F,MATCH(EM41&amp;EN41&amp;ET$14,INDEX(База!$A:$A,0),0)),IFERROR(INDEX(База!$F:$F,MATCH(EM41&amp;EN41&amp;ET$13,База!$M:$M,0)),"-" ))</f>
        <v>6</v>
      </c>
      <c r="EW41" s="105">
        <v>6</v>
      </c>
      <c r="EX41" s="105">
        <f t="shared" si="49"/>
        <v>0</v>
      </c>
      <c r="EY41" s="105">
        <v>0</v>
      </c>
      <c r="EZ41" s="83">
        <f t="shared" si="50"/>
        <v>0.14285714285714285</v>
      </c>
      <c r="FB41" s="85" t="s">
        <v>89</v>
      </c>
      <c r="FC41" s="48">
        <v>46200</v>
      </c>
      <c r="FD41" s="105" t="str">
        <f t="shared" si="51"/>
        <v>СБ</v>
      </c>
      <c r="FE41" s="105">
        <f>IFERROR(INDEX(База!$B:$B,MATCH(FB41&amp;FC41&amp;EU$14,INDEX(База!$A:$A,0),0)),IFERROR(INDEX(База!$B:$B,MATCH(FB41&amp;FC41&amp;EU$13,База!$M:$M,0)),"-" ))</f>
        <v>46</v>
      </c>
      <c r="FF41" s="106"/>
      <c r="FG41" s="105">
        <f>IFERROR(INDEX(База!$F:$F,MATCH(FB41&amp;FC41&amp;EU$14,INDEX(База!$A:$A,0),0)),IFERROR(INDEX(База!$F:$F,MATCH(FB41&amp;FC41&amp;EU$13,База!$M:$M,0)),"-" ))</f>
        <v>1</v>
      </c>
      <c r="FH41" s="105">
        <v>1</v>
      </c>
      <c r="FI41" s="105">
        <f t="shared" si="52"/>
        <v>0</v>
      </c>
      <c r="FJ41" s="105">
        <v>0</v>
      </c>
      <c r="FK41" s="83">
        <f t="shared" si="53"/>
        <v>2.3809523809523808E-2</v>
      </c>
      <c r="FL41" s="7"/>
      <c r="FM41" s="31" t="s">
        <v>140</v>
      </c>
      <c r="FN41" s="7"/>
      <c r="FO41" s="7"/>
      <c r="FP41" s="7"/>
      <c r="FQ41" s="7"/>
      <c r="FR41" s="7"/>
      <c r="FS41" s="7"/>
      <c r="FT41" s="90">
        <f t="shared" si="55"/>
        <v>1</v>
      </c>
      <c r="FU41" s="90">
        <f t="shared" si="56"/>
        <v>-46168</v>
      </c>
      <c r="FV41" s="7"/>
      <c r="FW41" s="7"/>
      <c r="FX41" s="7"/>
      <c r="FY41" s="7"/>
      <c r="FZ41" s="7"/>
      <c r="GA41" s="7"/>
      <c r="GB41" s="7"/>
      <c r="GC41" s="7"/>
      <c r="GD41" s="7"/>
      <c r="GE41" s="7"/>
      <c r="GF41" s="7"/>
      <c r="GG41" s="7"/>
      <c r="GH41" s="7"/>
      <c r="GI41" s="7"/>
      <c r="GJ41" s="7"/>
      <c r="GK41" s="7"/>
      <c r="HF41" s="121"/>
      <c r="HG41" s="31" t="s">
        <v>130</v>
      </c>
      <c r="HH41" s="45">
        <v>46278</v>
      </c>
      <c r="HI41" s="38" t="str">
        <f t="shared" si="70"/>
        <v>ВС</v>
      </c>
      <c r="HJ41" s="38">
        <f>IFERROR(INDEX(База!$B:$B,MATCH(HG41&amp;HH41&amp;HK$12,INDEX(База!$A:$A,0),0)),IFERROR(INDEX(База!$B:$B,MATCH(HG41&amp;HH41&amp;HK$12,База!$M:$M,0)),"-" ))</f>
        <v>34</v>
      </c>
      <c r="HK41" s="46">
        <f>IFERROR(INDEX(База!$L:$L,MATCH(HG41&amp;HH41&amp;HK$12,INDEX(База!$A:$A,0),0)),IFERROR(INDEX(База!$L:$L,MATCH(HG41&amp;HH41&amp;HK$12,База!$M:$M,0)),"-" ))</f>
        <v>34</v>
      </c>
      <c r="HL41" s="91" t="e">
        <f>IF(HO41="AN4-Y48/Y48",IF(OR(MONTH(HH41&gt;=10),MONTH(HH41)&lt;=3),(HLOOKUP($HH$10,#REF!,MATCH(HO41,#REF!,0)+1,0)/(80+VLOOKUP($HH$10,#REF!,MATCH(MONTH(HH41),#REF!,0)+4,0))),(HLOOKUP($HH$10,#REF!,MATCH(HO41,#REF!,0)+1,0)/(75+VLOOKUP($HH$10,#REF!,MATCH(MONTH(HH41),#REF!,0)+4,0)))),IF((HO41="AN6-Y42/Y42C"),IF(OR(MONTH(HH41&gt;=10),MONTH(HH41)&lt;=3),(HLOOKUP($HH$10,#REF!,MATCH(HO41,#REF!,0)+1,0)/(80+VLOOKUP($HH$10,#REF!,MATCH(MONTH(HH41),#REF!,0)+4,0))),(HLOOKUP($HH$10,#REF!,MATCH(HO41,#REF!,0)+1,0)/(75+VLOOKUP($HH$10,#REF!,MATCH(MONTH(HH41),#REF!,0)+4,0)))),HJ41))</f>
        <v>#REF!</v>
      </c>
      <c r="HM41" s="38">
        <f>IFERROR(INDEX(База!$F:$F,MATCH(HG41&amp;HH41&amp;HK$12,INDEX(База!$A:$A,0),0)),IFERROR(INDEX(База!$F:$F,MATCH(HG41&amp;HH41&amp;HK$12,База!$M:$M,0)),"-" ))</f>
        <v>0</v>
      </c>
      <c r="HN41" s="38">
        <v>0</v>
      </c>
      <c r="HO41" s="85" t="str">
        <f>IFERROR(INDEX(База!$K:$K,MATCH(HG41&amp;HH41&amp;HK$12,INDEX(База!$A:$A,0),0)),IFERROR(INDEX(База!$K:$K,MATCH(HG41&amp;HH41&amp;HK$12,База!$M:$M,0)),"-" ))</f>
        <v>AN6-Y42/Y42C</v>
      </c>
      <c r="HP41" s="38">
        <f t="shared" si="71"/>
        <v>0</v>
      </c>
      <c r="HQ41" s="38">
        <v>0</v>
      </c>
      <c r="HR41" s="52">
        <f t="shared" si="72"/>
        <v>0</v>
      </c>
      <c r="HS41" s="10"/>
      <c r="HT41" s="31" t="s">
        <v>131</v>
      </c>
      <c r="HU41" s="45">
        <v>46278</v>
      </c>
      <c r="HV41" s="38" t="str">
        <f t="shared" si="73"/>
        <v>ВС</v>
      </c>
      <c r="HW41" s="38">
        <f>IFERROR(INDEX(База!$B:$B,MATCH(HT41&amp;HU41&amp;HX$12,INDEX(База!$A:$A,0),0)),IFERROR(INDEX(База!$B:$B,MATCH(HT41&amp;HU41&amp;HX$12,База!$M:$M,0)),"-" ))</f>
        <v>15</v>
      </c>
      <c r="HX41" s="46">
        <f>IFERROR(INDEX(База!$L:$L,MATCH(HT41&amp;HU41&amp;HX$12,INDEX(База!$A:$A,0),0)),IFERROR(INDEX(База!$L:$L,MATCH(HT41&amp;HU41&amp;HX$12,База!$M:$M,0)),"-" ))</f>
        <v>15</v>
      </c>
      <c r="HY41" s="91" t="e">
        <f>IF(HO41="AN4-Y48/Y48",IF(OR(MONTH(HU41&gt;=10),MONTH(HU41)&lt;=3),(HLOOKUP($HU$10,#REF!,MATCH(HO41,#REF!,0)+1,0)/(80+VLOOKUP($HU$10,#REF!,MATCH(MONTH(HU41),#REF!,0)+4,0))),(HLOOKUP($HU$10,#REF!,MATCH(HO41,#REF!,0)+1,0)/(75+VLOOKUP($HU$10,#REF!,MATCH(MONTH(HU41),#REF!,0)+4,0)))),IF((HO41="AN6-Y42/Y42C"),IF(OR(MONTH(HU41&gt;=10),MONTH(HU41)&lt;=3),(HLOOKUP($HU$10,#REF!,MATCH(HO41,#REF!,0)+1,0)/(80+VLOOKUP($HU$10,#REF!,MATCH(MONTH(HU41),#REF!,0)+4,0))),(HLOOKUP($HU$10,#REF!,MATCH(HO41,#REF!,0)+1,0)/(75+VLOOKUP($HU$10,#REF!,MATCH(MONTH(HU41),#REF!,0)+4,0)))),HW41))</f>
        <v>#REF!</v>
      </c>
      <c r="HZ41" s="38">
        <f>IFERROR(INDEX(База!$F:$F,MATCH(HT41&amp;HU41&amp;HX$12,INDEX(База!$A:$A,0),0)),IFERROR(INDEX(База!$F:$F,MATCH(HT41&amp;HU41&amp;HX$12,База!$M:$M,0)),"-" ))</f>
        <v>0</v>
      </c>
      <c r="IA41" s="38">
        <v>0</v>
      </c>
      <c r="IB41" s="38">
        <f t="shared" si="74"/>
        <v>0</v>
      </c>
      <c r="IC41" s="38">
        <v>0</v>
      </c>
      <c r="ID41" s="52">
        <f t="shared" si="75"/>
        <v>0</v>
      </c>
      <c r="IE41" s="7"/>
      <c r="IF41" s="7"/>
      <c r="IG41" s="7"/>
      <c r="IH41" s="7"/>
      <c r="II41" s="7"/>
      <c r="IJ41" s="7"/>
      <c r="IK41" s="7"/>
      <c r="IL41" s="7"/>
      <c r="IM41" s="7"/>
      <c r="IN41" s="7"/>
      <c r="IO41" s="7"/>
      <c r="IP41" s="7"/>
      <c r="IQ41" s="9"/>
      <c r="IR41" s="7"/>
      <c r="IS41" s="7"/>
      <c r="IT41" s="7"/>
      <c r="IU41" s="7"/>
      <c r="IV41" s="7"/>
      <c r="IW41" s="7"/>
      <c r="IX41" s="7"/>
      <c r="IY41" s="7"/>
      <c r="IZ41" s="7"/>
      <c r="JA41" s="7"/>
      <c r="JB41" s="7"/>
      <c r="JC41" s="7"/>
      <c r="JD41" s="7"/>
      <c r="JE41" s="31" t="s">
        <v>132</v>
      </c>
      <c r="JF41" s="48">
        <v>46247</v>
      </c>
      <c r="JG41" s="38" t="str">
        <f t="shared" si="82"/>
        <v>ЧТ</v>
      </c>
      <c r="JH41" s="46">
        <f>IFERROR(INDEX(База!$L:$L,MATCH(JE41&amp;JF41&amp;JH$12,INDEX(База!$A:$A,0),0)),IFERROR(INDEX(База!$L:$L,MATCH(JE41&amp;JF41&amp;JH$12,База!$M:$M,0)),"-" ))+JL41</f>
        <v>120</v>
      </c>
      <c r="JI41" s="38">
        <f>IFERROR(INDEX(База!$B:$B,MATCH(JE41&amp;JF41&amp;JH$12,INDEX(База!$A:$A,0),0)),IFERROR(INDEX(База!$B:$B,MATCH(JE41&amp;JF41&amp;JH$12,База!$M:$M,0)),"-" ))</f>
        <v>120</v>
      </c>
      <c r="JJ41" s="38">
        <f>IFERROR(INDEX(База!$F:$F,MATCH(JE41&amp;JF41&amp;JH$12,INDEX(База!$A:$A,0),0)),IFERROR(INDEX(База!$F:$F,MATCH(JE41&amp;JF41&amp;JH$12,База!$M:$M,0)),"-" ))</f>
        <v>0</v>
      </c>
      <c r="JK41" s="38">
        <v>0</v>
      </c>
      <c r="JL41" s="38">
        <f>IFERROR(INDEX(База!$H:$H,MATCH(JE41&amp;JF41&amp;JH$12,INDEX(База!$A:$A,0),0)),IFERROR(INDEX(База!$H:$H,MATCH(JE41&amp;JF41&amp;JH$12,База!$M:$M,0)),"-" ))</f>
        <v>20</v>
      </c>
      <c r="JM41" s="38">
        <f t="shared" si="83"/>
        <v>20</v>
      </c>
      <c r="JN41" s="38">
        <f t="shared" si="84"/>
        <v>0</v>
      </c>
      <c r="JO41" s="38">
        <v>0</v>
      </c>
      <c r="JP41" s="52">
        <f t="shared" si="85"/>
        <v>0.16666666666666666</v>
      </c>
      <c r="JQ41" s="10"/>
      <c r="JR41" s="31" t="s">
        <v>133</v>
      </c>
      <c r="JS41" s="48">
        <v>46247</v>
      </c>
      <c r="JT41" s="38" t="str">
        <f t="shared" si="86"/>
        <v>ЧТ</v>
      </c>
      <c r="JU41" s="104">
        <f>IFERROR(INDEX(База!$L:$L,MATCH(JR41&amp;JS41&amp;JU$12,INDEX(База!$A:$A,0),0)),IFERROR(INDEX(База!$L:$L,MATCH(JR41&amp;JS41&amp;JU$12,База!$M:$M,0)),"-" ))+JY41</f>
        <v>120</v>
      </c>
      <c r="JV41" s="38">
        <f>IFERROR(INDEX(База!$B:$B,MATCH(JR41&amp;JS41&amp;JU$12,INDEX(База!$A:$A,0),0)),IFERROR(INDEX(База!$B:$B,MATCH(JR41&amp;JS41&amp;JU$12,База!$M:$M,0)),"-" ))</f>
        <v>120</v>
      </c>
      <c r="JW41" s="38">
        <f>IFERROR(INDEX(База!$F:$F,MATCH(JR41&amp;JS41&amp;JU$12,INDEX(База!$A:$A,0),0)),IFERROR(INDEX(База!$F:$F,MATCH(JR41&amp;JS41&amp;JU$12,База!$M:$M,0)),"-" ))</f>
        <v>0</v>
      </c>
      <c r="JX41" s="38">
        <v>0</v>
      </c>
      <c r="JY41" s="38">
        <f>IFERROR(INDEX(База!$H:$H,MATCH(JR41&amp;JS41&amp;JU$12,INDEX(База!$A:$A,0),0)),IFERROR(INDEX(База!$H:$H,MATCH(JR41&amp;JS41&amp;JU$12,База!$M:$M,0)),"-" ))</f>
        <v>10</v>
      </c>
      <c r="JZ41" s="38">
        <f t="shared" si="87"/>
        <v>10</v>
      </c>
      <c r="KA41" s="38">
        <f t="shared" si="88"/>
        <v>0</v>
      </c>
      <c r="KB41" s="38">
        <v>0</v>
      </c>
      <c r="KC41" s="52">
        <f t="shared" si="89"/>
        <v>8.3333333333333329E-2</v>
      </c>
      <c r="KD41" s="7"/>
      <c r="KE41" s="7"/>
      <c r="KF41" s="7"/>
      <c r="KG41" s="7"/>
      <c r="KH41" s="7"/>
      <c r="KI41" s="7"/>
      <c r="KJ41" s="7"/>
      <c r="KK41" s="7"/>
      <c r="KL41" s="7"/>
      <c r="KM41" s="7"/>
      <c r="KN41" s="7"/>
      <c r="KO41" s="7"/>
      <c r="KP41" s="7"/>
      <c r="KQ41" s="10"/>
      <c r="KR41" s="10"/>
      <c r="KS41" s="7"/>
      <c r="KT41" s="7"/>
      <c r="KU41" s="7"/>
      <c r="KV41" s="7"/>
      <c r="KW41" s="7"/>
      <c r="KX41" s="7"/>
      <c r="KY41" s="7"/>
      <c r="KZ41" s="7"/>
      <c r="LA41" s="7"/>
      <c r="LB41" s="7"/>
      <c r="LC41" s="119"/>
      <c r="LD41" s="31" t="s">
        <v>142</v>
      </c>
      <c r="LE41" s="43">
        <v>46187</v>
      </c>
      <c r="LF41" s="44" t="str">
        <f t="shared" si="96"/>
        <v>ВС</v>
      </c>
      <c r="LG41" s="44">
        <f>IFERROR(INDEX(База!$B:$B,MATCH(LD41&amp;LE41&amp;LJ$12,INDEX(База!$A:$A,0),0)),IFERROR(INDEX(База!$B:$B,MATCH(LD41&amp;LE41&amp;LJ$12,База!$M:$M,0)),"-" ))</f>
        <v>46</v>
      </c>
      <c r="LH41" s="33">
        <f t="shared" si="97"/>
        <v>24</v>
      </c>
      <c r="LI41" s="33">
        <f t="shared" si="98"/>
        <v>19</v>
      </c>
      <c r="LJ41" s="44">
        <f>IFERROR(INDEX(База!$L:$L,MATCH(LD41&amp;LE41&amp;LJ$12,INDEX(База!$A:$A,0),0)),IFERROR(INDEX(База!$L:$L,MATCH(LD41&amp;LE41&amp;LJ$12,База!$M:$M,0)),"-" ))</f>
        <v>45</v>
      </c>
      <c r="LK41" s="79" t="str">
        <f>IF(LG41&lt;=$D$7,IFERROR(VLOOKUP(LI41,#REF!,LH41+1,0),"-"),IF(LG41&lt;=$D$8,IFERROR(VLOOKUP(LI41,#REF!,LH41+1,0),"-"),IF(LG41&lt;=$D$9,IFERROR(VLOOKUP(LI41,#REF!,LH41+1,0),"-"),0)))</f>
        <v>-</v>
      </c>
      <c r="LL41" s="44">
        <f>IFERROR(INDEX(База!$F:$F,MATCH(LD41&amp;LE41&amp;LJ$12,INDEX(База!$A:$A,0),0)),IFERROR(INDEX(База!$F:$F,MATCH(LD41&amp;LE41&amp;LJ$12,База!$M:$M,0)),"-" ))</f>
        <v>13</v>
      </c>
      <c r="LM41" s="44">
        <v>13</v>
      </c>
      <c r="LN41" s="44">
        <f t="shared" si="99"/>
        <v>0</v>
      </c>
      <c r="LO41" s="44">
        <v>0</v>
      </c>
      <c r="LP41" s="62">
        <f t="shared" si="100"/>
        <v>0.28888888888888886</v>
      </c>
      <c r="LR41" s="31" t="s">
        <v>143</v>
      </c>
      <c r="LS41" s="43">
        <v>46187</v>
      </c>
      <c r="LT41" s="46" t="str">
        <f t="shared" si="101"/>
        <v>ВС</v>
      </c>
      <c r="LU41" s="46">
        <f>IFERROR(INDEX(База!$B:$B,MATCH(LR41&amp;LS41&amp;LV$12,INDEX(База!$A:$A,0),0)),IFERROR(INDEX(База!$B:$B,MATCH(LR41&amp;LS41&amp;LV$12,База!$M:$M,0)),"-" ))</f>
        <v>46</v>
      </c>
      <c r="LV41" s="46">
        <f>IFERROR(INDEX(База!$L:$L,MATCH(LR41&amp;LS41&amp;LV$12,INDEX(База!$A:$A,0),0)),IFERROR(INDEX(База!$L:$L,MATCH(LR41&amp;LS41&amp;LV$12,База!$M:$M,0)),"-" ))</f>
        <v>45</v>
      </c>
      <c r="LW41" s="46" t="str">
        <f>IF(LU41&lt;=$D$7,IFERROR(VLOOKUP(LI41,#REF!,LH41+1,0),"-"),IF(LU41&lt;=$D$8,IFERROR(VLOOKUP(LI41,#REF!,LH41+1,0),"-"),IF(LU41&lt;=$D$9,IFERROR(VLOOKUP(LI41,#REF!,LH41+1,0),"-"),0)))</f>
        <v>-</v>
      </c>
      <c r="LX41" s="46">
        <f>IFERROR(INDEX(База!$F:$F,MATCH(LR41&amp;LS41&amp;LV$12,INDEX(База!$A:$A,0),0)),IFERROR(INDEX(База!$F:$F,MATCH(LR41&amp;LS41&amp;LV$12,База!$M:$M,0)),"-" ))</f>
        <v>16</v>
      </c>
      <c r="LY41" s="46">
        <v>11</v>
      </c>
      <c r="LZ41" s="46">
        <f t="shared" si="102"/>
        <v>5</v>
      </c>
      <c r="MA41" s="46">
        <v>2</v>
      </c>
      <c r="MB41" s="62">
        <f t="shared" si="103"/>
        <v>0.35555555555555557</v>
      </c>
      <c r="MD41" s="11"/>
      <c r="MY41" s="6"/>
      <c r="MZ41" s="6"/>
      <c r="NA41" s="7"/>
      <c r="NB41" s="7"/>
      <c r="NC41" s="7"/>
      <c r="ND41" s="7"/>
      <c r="NE41" s="7"/>
      <c r="NF41" s="7"/>
      <c r="NG41" s="7"/>
      <c r="NH41" s="7"/>
      <c r="NI41" s="7"/>
      <c r="NJ41" s="7"/>
      <c r="NK41" s="7"/>
      <c r="NL41" s="7"/>
      <c r="NM41" s="7"/>
      <c r="NN41" s="7"/>
      <c r="NO41" s="7"/>
      <c r="NP41" s="7"/>
      <c r="NQ41" s="7"/>
      <c r="NR41" s="7"/>
      <c r="NS41" s="7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U41" s="6"/>
      <c r="OV41" s="6"/>
      <c r="OW41" s="6"/>
      <c r="OX41" s="6"/>
      <c r="OY41" s="6"/>
      <c r="OZ41" s="6"/>
      <c r="PA41" s="6"/>
      <c r="PB41" s="6"/>
      <c r="PC41" s="6"/>
      <c r="PD41" s="6"/>
      <c r="PE41" s="6"/>
      <c r="PF41" s="31" t="s">
        <v>312</v>
      </c>
      <c r="PG41" s="6"/>
      <c r="PH41" s="6"/>
      <c r="PI41" s="6"/>
      <c r="PJ41" s="6"/>
      <c r="PK41" s="6"/>
      <c r="PL41" s="6"/>
      <c r="PM41" s="6"/>
      <c r="PN41" s="6"/>
      <c r="PO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0"/>
    </row>
    <row r="42" spans="1:454" ht="12.75" customHeight="1" x14ac:dyDescent="0.25">
      <c r="A42" s="31" t="s">
        <v>78</v>
      </c>
      <c r="B42" s="85" t="s">
        <v>80</v>
      </c>
      <c r="C42" s="48">
        <v>46227</v>
      </c>
      <c r="D42" s="60" t="str">
        <f t="shared" si="0"/>
        <v>ПТ</v>
      </c>
      <c r="E42" s="60">
        <f>IFERROR(INDEX(База!$B:$B,MATCH(B42&amp;C42&amp;$F$12,INDEX(База!$A:$A,0),0)),IFERROR(INDEX(База!$B:$B,MATCH(B42&amp;C42&amp;$F$12,База!$M:$M,0)),"-" ))</f>
        <v>46</v>
      </c>
      <c r="F42" s="60">
        <f>IFERROR(INDEX(База!$L:$L,MATCH(B42&amp;C42&amp;$F$12,INDEX(База!$A:$A,0),0)),IFERROR(INDEX(База!$L:$L,MATCH(B42&amp;C42&amp;$F$12,База!$M:$M,0)),"-" ))</f>
        <v>44</v>
      </c>
      <c r="G42" s="50">
        <f t="shared" si="1"/>
        <v>59</v>
      </c>
      <c r="H42" s="50">
        <f t="shared" si="2"/>
        <v>60</v>
      </c>
      <c r="I42" s="11">
        <f t="shared" si="3"/>
        <v>30</v>
      </c>
      <c r="J42" s="60" t="str">
        <f>IF(E42&lt;=$D$7,IFERROR(VLOOKUP(G42,#REF!,I42+1,0),"-"),IF(E42&lt;=$D$8,IFERROR(VLOOKUP(G42,#REF!,I42+1,0),"-"),IF(E42&lt;=$D$9,IFERROR(VLOOKUP(G42,#REF!,I42+1,0),"-"))))</f>
        <v>-</v>
      </c>
      <c r="K42" s="60">
        <f>IFERROR(INDEX(База!$F:$F,MATCH(B42&amp;C42&amp;$F$12,INDEX(База!$A:$A,0),0)),IFERROR(INDEX(База!$F:$F,MATCH(B42&amp;C42&amp;$F$12,База!$M:$M,0)),"-" ))</f>
        <v>0</v>
      </c>
      <c r="L42" s="38">
        <v>0</v>
      </c>
      <c r="M42" s="60">
        <f t="shared" si="4"/>
        <v>0</v>
      </c>
      <c r="N42" s="38">
        <v>0</v>
      </c>
      <c r="O42" s="52">
        <f t="shared" si="5"/>
        <v>0</v>
      </c>
      <c r="P42" s="100"/>
      <c r="Q42" s="103" t="s">
        <v>81</v>
      </c>
      <c r="R42" s="48">
        <f t="shared" si="6"/>
        <v>46228</v>
      </c>
      <c r="S42" s="61" t="str">
        <f t="shared" si="7"/>
        <v>СБ</v>
      </c>
      <c r="T42" s="61">
        <f>IFERROR(INDEX(База!$B:$B,MATCH(Q42&amp;R42&amp;$U$12,INDEX(База!$A:$A,0),0)),IFERROR(INDEX(База!$B:$B,MATCH(Q42&amp;R42&amp;$U$12,База!$M:$M,0)),"-" ))</f>
        <v>46</v>
      </c>
      <c r="U42" s="60">
        <f>IFERROR(INDEX(База!$L:$L,MATCH(Q42&amp;R42&amp;$U$12,INDEX(База!$A:$A,0),0)),IFERROR(INDEX(База!$L:$L,MATCH(Q42&amp;R42&amp;$U$12,База!$M:$M,0)),"-" ))</f>
        <v>44</v>
      </c>
      <c r="V42" s="61" t="str">
        <f>IF(E42&lt;=$D$7,IFERROR(VLOOKUP(H42,#REF!,I42+1,0),"-"),IF(E42&lt;=$D$8,IFERROR(VLOOKUP(H42,#REF!,I42+1,0),"-"),IF(E42&lt;=$D$9,IFERROR(VLOOKUP(H42,#REF!,I42+1,0),"-"),0)))</f>
        <v>-</v>
      </c>
      <c r="W42" s="61">
        <f>IFERROR(INDEX(База!$F:$F,MATCH(Q42&amp;R42&amp;$U$12,INDEX(База!$A:$A,0),0)),IFERROR(INDEX(База!$F:$F,MATCH(Q42&amp;R42&amp;$U$12,База!$M:$M,0)),"-" ))</f>
        <v>5</v>
      </c>
      <c r="X42" s="38">
        <v>5</v>
      </c>
      <c r="Y42" s="38">
        <f t="shared" si="8"/>
        <v>0</v>
      </c>
      <c r="Z42" s="38">
        <v>1</v>
      </c>
      <c r="AA42" s="52">
        <f t="shared" si="9"/>
        <v>0.11363636363636363</v>
      </c>
      <c r="AB42" s="119"/>
      <c r="AC42" s="64" t="s">
        <v>82</v>
      </c>
      <c r="AD42" s="48">
        <v>46238</v>
      </c>
      <c r="AE42" s="38" t="str">
        <f t="shared" si="10"/>
        <v>ВТ</v>
      </c>
      <c r="AF42" s="38">
        <f>IFERROR(INDEX(База!$B:$B,MATCH(AC42&amp;AD42&amp;AG$12,INDEX(База!$A:$A,0),0)),IFERROR(INDEX(База!$B:$B,MATCH(AC42&amp;AD42&amp;AG$12,База!$M:$M,0)),"-" ))</f>
        <v>46</v>
      </c>
      <c r="AG42" s="46">
        <f>IFERROR(INDEX(База!$L:$L,MATCH(AC42&amp;AD42&amp;AG$12,INDEX(База!$A:$A,0),0)),IFERROR(INDEX(База!$L:$L,MATCH(AC42&amp;AD42&amp;AG$12,База!$M:$M,0)),"-" ))</f>
        <v>45</v>
      </c>
      <c r="AH42" s="38">
        <f>IFERROR(INDEX(База!$F:$F,MATCH(AC42&amp;AD42&amp;AG$12,INDEX(База!$A:$A,0),0)),IFERROR(INDEX(База!$F:$F,MATCH(AC42&amp;AD42&amp;AG$12,База!$M:$M,0)),"-" ))</f>
        <v>1</v>
      </c>
      <c r="AI42" s="38">
        <v>1</v>
      </c>
      <c r="AJ42" s="38">
        <f t="shared" si="11"/>
        <v>0</v>
      </c>
      <c r="AK42" s="38">
        <v>0</v>
      </c>
      <c r="AL42" s="52">
        <f t="shared" si="12"/>
        <v>2.2222222222222223E-2</v>
      </c>
      <c r="AN42" s="64" t="s">
        <v>83</v>
      </c>
      <c r="AO42" s="48">
        <f t="shared" si="13"/>
        <v>46239</v>
      </c>
      <c r="AP42" s="38" t="str">
        <f t="shared" si="14"/>
        <v>СР</v>
      </c>
      <c r="AQ42" s="38">
        <f>IFERROR(INDEX(База!$B:$B,MATCH(AN42&amp;AO42&amp;AR$12,INDEX(База!$A:$A,0),0)),IFERROR(INDEX(База!$B:$B,MATCH(AN42&amp;AO42&amp;AR$12,База!$M:$M,0)),"-" ))</f>
        <v>46</v>
      </c>
      <c r="AR42" s="60">
        <f>IFERROR(INDEX(База!$L:$L,MATCH(AN42&amp;AO42&amp;AR$12,INDEX(База!$A:$A,0),0)),IFERROR(INDEX(База!$L:$L,MATCH(AN42&amp;AO42&amp;AR$12,База!$M:$M,0)),"-" ))</f>
        <v>45</v>
      </c>
      <c r="AS42" s="38">
        <f>IFERROR(INDEX(База!$F:$F,MATCH(AN42&amp;AO42&amp;AR$12,INDEX(База!$A:$A,0),0)),IFERROR(INDEX(База!$F:$F,MATCH(AN42&amp;AO42&amp;AR$12,База!$M:$M,0)),"-" ))</f>
        <v>4</v>
      </c>
      <c r="AT42" s="38">
        <v>4</v>
      </c>
      <c r="AU42" s="38">
        <f t="shared" si="15"/>
        <v>0</v>
      </c>
      <c r="AV42" s="38">
        <v>0</v>
      </c>
      <c r="AW42" s="52">
        <f>IFERROR(AS42/AR42,"")</f>
        <v>8.8888888888888892E-2</v>
      </c>
      <c r="AX42" s="6"/>
      <c r="AY42" s="6"/>
      <c r="BT42" s="74"/>
      <c r="BU42" s="31" t="s">
        <v>92</v>
      </c>
      <c r="BV42" s="45">
        <v>46217</v>
      </c>
      <c r="BW42" s="58" t="str">
        <f t="shared" si="23"/>
        <v>ВТ</v>
      </c>
      <c r="BX42" s="58">
        <f>IFERROR(INDEX(База!$B:$B,MATCH(BU42&amp;BV42&amp;BY$12,INDEX(База!$A:$A,0),0)),IFERROR(INDEX(База!$B:$B,MATCH(BU42&amp;BV42&amp;BY$12,База!$M:$M,0)),"-" ))</f>
        <v>44</v>
      </c>
      <c r="BY42" s="58">
        <f>IFERROR(INDEX(База!$L:$L,MATCH(BU42&amp;BV42&amp;BY$12,INDEX(База!$A:$A,0),0)),IFERROR(INDEX(База!$L:$L,MATCH(BU42&amp;BV42&amp;BY$12,База!$M:$M,0)),"-" ))</f>
        <v>44</v>
      </c>
      <c r="BZ42" s="58" t="str">
        <f>IF(BX42&lt;=$D$7,IFERROR(VLOOKUP(CA42,#REF!,CB42+1,0),"-"),IF(BX42&lt;=$D$8,IFERROR(VLOOKUP(CA42,#REF!,CB42+1,0),"-"),IF(BX42&lt;=$D$9,IFERROR(VLOOKUP(CA42,#REF!,CB42+1,0),"-"),0)))</f>
        <v>-</v>
      </c>
      <c r="CA42" s="58">
        <f t="shared" si="24"/>
        <v>49</v>
      </c>
      <c r="CB42" s="58">
        <f t="shared" si="25"/>
        <v>29</v>
      </c>
      <c r="CC42" s="58">
        <f>IFERROR(INDEX(База!$F:$F,MATCH(BU42&amp;BV42&amp;BY$12,INDEX(База!$A:$A,0),0)),IFERROR(INDEX(База!$F:$F,MATCH(BU42&amp;BV42&amp;BY$12,База!$M:$M,0)),"-" ))</f>
        <v>0</v>
      </c>
      <c r="CD42" s="38">
        <v>0</v>
      </c>
      <c r="CE42" s="58">
        <f t="shared" si="26"/>
        <v>0</v>
      </c>
      <c r="CF42" s="38">
        <v>0</v>
      </c>
      <c r="CG42" s="52">
        <f t="shared" si="27"/>
        <v>0</v>
      </c>
      <c r="CI42" s="31" t="s">
        <v>93</v>
      </c>
      <c r="CJ42" s="48">
        <f t="shared" si="28"/>
        <v>46217</v>
      </c>
      <c r="CK42" s="38" t="str">
        <f t="shared" si="29"/>
        <v>ВТ</v>
      </c>
      <c r="CL42" s="38">
        <f>IFERROR(INDEX(База!$B:$B,MATCH(CI42&amp;CJ42&amp;CM$12,INDEX(База!$A:$A,0),0)),IFERROR(INDEX(База!$B:$B,MATCH(CI42&amp;CJ42&amp;CM$12,База!$M:$M,0)),"-" ))</f>
        <v>44</v>
      </c>
      <c r="CM42" s="46">
        <f>IFERROR(INDEX(База!$L:$L,MATCH(CI42&amp;CJ42&amp;CM$12,INDEX(База!$A:$A,0),0)),IFERROR(INDEX(База!$L:$L,MATCH(CI42&amp;CJ42&amp;CM$12,База!$M:$M,0)),"-" ))</f>
        <v>44</v>
      </c>
      <c r="CN42" s="60" t="str">
        <f>IF(BX42&lt;=$D$7,IFERROR(VLOOKUP(CA42,#REF!,CB42+1,0),"-"),IF(BX42&lt;=$D$8,IFERROR(VLOOKUP(CA42,#REF!,CB42+1,0),"-"),IF(BX42&lt;=$D$9,IFERROR(VLOOKUP(CA42,#REF!,CB42+1,0),"-"),0)))</f>
        <v>-</v>
      </c>
      <c r="CO42" s="38">
        <f>IFERROR(INDEX(База!$F:$F,MATCH(CI42&amp;CJ42&amp;CM$12,INDEX(База!$A:$A,0),0)),IFERROR(INDEX(База!$F:$F,MATCH(CI42&amp;CJ42&amp;CM$12,База!$M:$M,0)),"-" ))</f>
        <v>10</v>
      </c>
      <c r="CP42" s="38">
        <v>10</v>
      </c>
      <c r="CQ42" s="38">
        <f t="shared" si="30"/>
        <v>0</v>
      </c>
      <c r="CR42" s="38">
        <v>0</v>
      </c>
      <c r="CS42" s="52">
        <f t="shared" si="31"/>
        <v>0.22727272727272727</v>
      </c>
      <c r="CU42" s="31" t="s">
        <v>138</v>
      </c>
      <c r="CV42" s="48">
        <v>46217</v>
      </c>
      <c r="CW42" s="60" t="str">
        <f t="shared" si="32"/>
        <v>ВТ</v>
      </c>
      <c r="CX42" s="60">
        <f>IFERROR(INDEX(База!$B:$B,MATCH(CU42&amp;CV42&amp;CY$12,INDEX(База!$A:$A,0),0)),IFERROR(INDEX(База!$B:$B,MATCH(CU42&amp;CV42&amp;CY$12,База!$M:$M,0)),"-" ))</f>
        <v>44</v>
      </c>
      <c r="CY42" s="60">
        <f>IFERROR(INDEX(База!$L:$L,MATCH(CU42&amp;CV42&amp;CY$12,INDEX(База!$A:$A,0),0)),IFERROR(INDEX(База!$L:$L,MATCH(CU42&amp;CV42&amp;CY$12,База!$M:$M,0)),"-" ))</f>
        <v>44</v>
      </c>
      <c r="CZ42" s="60">
        <f>IFERROR(INDEX(База!$F:$F,MATCH(CU42&amp;CV42&amp;CY$12,INDEX(База!$A:$A,0),0)),IFERROR(INDEX(База!$F:$F,MATCH(CU42&amp;CV42&amp;CY$12,База!$M:$M,0)),"-" ))</f>
        <v>3</v>
      </c>
      <c r="DA42" s="60">
        <v>3</v>
      </c>
      <c r="DB42" s="60">
        <f t="shared" si="33"/>
        <v>0</v>
      </c>
      <c r="DC42" s="60">
        <v>0</v>
      </c>
      <c r="DD42" s="52">
        <f t="shared" si="34"/>
        <v>6.8181818181818177E-2</v>
      </c>
      <c r="DF42" s="31" t="s">
        <v>139</v>
      </c>
      <c r="DG42" s="48">
        <f t="shared" si="35"/>
        <v>46217</v>
      </c>
      <c r="DH42" s="60" t="str">
        <f t="shared" si="36"/>
        <v>ВТ</v>
      </c>
      <c r="DI42" s="60">
        <f>IFERROR(INDEX(База!$B:$B,MATCH(DF42&amp;DG42&amp;DJ$12,INDEX(База!$A:$A,0),0)),IFERROR(INDEX(База!$B:$B,MATCH(DF42&amp;DG42&amp;DJ$12,База!$M:$M,0)),"-" ))</f>
        <v>44</v>
      </c>
      <c r="DJ42" s="46">
        <f>IFERROR(INDEX(База!$L:$L,MATCH(DF42&amp;DG42&amp;DJ$12,INDEX(База!$A:$A,0),0)),IFERROR(INDEX(База!$L:$L,MATCH(DF42&amp;DG42&amp;DJ$12,База!$M:$M,0)),"-" ))</f>
        <v>44</v>
      </c>
      <c r="DK42" s="60">
        <f>IFERROR(INDEX(База!$F:$F,MATCH(DF42&amp;DG42&amp;DJ$12,INDEX(База!$A:$A,0),0)),IFERROR(INDEX(База!$F:$F,MATCH(DF42&amp;DG42&amp;DJ$12,База!$M:$M,0)),"-" ))</f>
        <v>11</v>
      </c>
      <c r="DL42" s="60">
        <v>11</v>
      </c>
      <c r="DM42" s="60">
        <f t="shared" si="37"/>
        <v>0</v>
      </c>
      <c r="DN42" s="60">
        <v>1</v>
      </c>
      <c r="DO42" s="52">
        <f t="shared" si="38"/>
        <v>0.25</v>
      </c>
      <c r="DP42" s="7"/>
      <c r="DQ42" s="31" t="s">
        <v>84</v>
      </c>
      <c r="DR42" s="45">
        <v>46207</v>
      </c>
      <c r="DS42" s="44" t="str">
        <f t="shared" si="39"/>
        <v>СБ</v>
      </c>
      <c r="DT42" s="44">
        <f>IFERROR(INDEX(База!$B:$B,MATCH(DQ42&amp;DR42&amp;DU$12,INDEX(База!$A:$A,0),0)),IFERROR(INDEX(База!$B:$B,MATCH(DQ42&amp;DR42&amp;DU$12,База!$M:$M,0)),"-" ))</f>
        <v>120</v>
      </c>
      <c r="DU42" s="46">
        <f>IFERROR(INDEX(База!$L:$L,MATCH(DQ42&amp;DR42&amp;DU$12,INDEX(База!$A:$A,0),0)),IFERROR(INDEX(База!$L:$L,MATCH(DQ42&amp;DR42&amp;DU$12,База!$M:$M,0)),"-" ))</f>
        <v>118</v>
      </c>
      <c r="DV42" s="44">
        <f>IFERROR(INDEX(База!$F:$F,MATCH(DQ42&amp;DR42&amp;DU$12,INDEX(База!$A:$A,0),0)),IFERROR(INDEX(База!$F:$F,MATCH(DQ42&amp;DR42&amp;DU$12,База!$M:$M,0)),"-" ))</f>
        <v>45</v>
      </c>
      <c r="DW42" s="44">
        <v>45</v>
      </c>
      <c r="DX42" s="44">
        <f t="shared" si="40"/>
        <v>0</v>
      </c>
      <c r="DY42" s="44">
        <v>0</v>
      </c>
      <c r="DZ42" s="62">
        <f t="shared" si="41"/>
        <v>0.38135593220338981</v>
      </c>
      <c r="EB42" s="31" t="s">
        <v>85</v>
      </c>
      <c r="EC42" s="45">
        <f t="shared" si="42"/>
        <v>46207</v>
      </c>
      <c r="ED42" s="44" t="str">
        <f t="shared" si="43"/>
        <v>СБ</v>
      </c>
      <c r="EE42" s="44">
        <f>IFERROR(INDEX(База!$B:$B,MATCH(EB42&amp;EC42&amp;EF$12,INDEX(База!$A:$A,0),0)),IFERROR(INDEX(База!$B:$B,MATCH(EB42&amp;EC42&amp;EF$12,База!$M:$M,0)),"-" ))</f>
        <v>120</v>
      </c>
      <c r="EF42" s="46">
        <f>IFERROR(INDEX(База!$L:$L,MATCH(EB42&amp;EC42&amp;EF$12,INDEX(База!$A:$A,0),0)),IFERROR(INDEX(База!$L:$L,MATCH(EB42&amp;EC42&amp;EF$12,База!$M:$M,0)),"-" ))</f>
        <v>118</v>
      </c>
      <c r="EG42" s="44">
        <f>IFERROR(INDEX(База!$F:$F,MATCH(EB42&amp;EC42&amp;EF$12,INDEX(База!$A:$A,0),0)),IFERROR(INDEX(База!$F:$F,MATCH(EB42&amp;EC42&amp;EF$12,База!$M:$M,0)),"-" ))</f>
        <v>26</v>
      </c>
      <c r="EH42" s="44">
        <v>26</v>
      </c>
      <c r="EI42" s="44">
        <f t="shared" si="44"/>
        <v>0</v>
      </c>
      <c r="EJ42" s="44">
        <v>3</v>
      </c>
      <c r="EK42" s="62">
        <f t="shared" si="45"/>
        <v>0.22033898305084745</v>
      </c>
      <c r="EL42" s="119"/>
      <c r="EM42" s="85" t="s">
        <v>88</v>
      </c>
      <c r="EN42" s="48">
        <v>46201</v>
      </c>
      <c r="EO42" s="105" t="str">
        <f t="shared" si="46"/>
        <v>ВС</v>
      </c>
      <c r="EP42" s="105">
        <f>IFERROR(INDEX(База!$B:$B,MATCH(EM42&amp;EN42&amp;ET$14,INDEX(База!$A:$A,0),0)),IFERROR(INDEX(База!$B:$B,MATCH(EM42&amp;EN42&amp;ET$13,База!$M:$M,0)),"-" ))</f>
        <v>46</v>
      </c>
      <c r="EQ42" s="106" t="str">
        <f>IF(EP42&lt;=$D$7,IFERROR(VLOOKUP(ES42,#REF!,ER42+1,0),"-"),IF(EP42&lt;=$D$8,IFERROR(VLOOKUP(ES42,#REF!,ER42+1,0),"-"),IF(EP42&lt;=$D$9,IFERROR(VLOOKUP(ES42,#REF!,ER42+1,0),"-"),0)))</f>
        <v>-</v>
      </c>
      <c r="ER42" s="107">
        <f t="shared" si="47"/>
        <v>26</v>
      </c>
      <c r="ES42" s="107">
        <f t="shared" si="48"/>
        <v>33</v>
      </c>
      <c r="ET42" s="60">
        <f>IFERROR(INDEX(База!$L:$L,MATCH(EM42&amp;EN42&amp;ET$14,INDEX(База!$A:$A,0),0)),IFERROR(INDEX(База!$L:$L,MATCH(EM42&amp;EN42&amp;ET$13,База!$M:$M,0)),"-" ))</f>
        <v>42</v>
      </c>
      <c r="EU42" s="60">
        <f>IFERROR(INDEX(База!$L:$L,MATCH(FB42&amp;FC42&amp;EU$14,INDEX(База!$A:$A,0),0)),IFERROR(INDEX(База!$L:$L,MATCH(FB42&amp;FC42&amp;EU$13,База!$M:$M,0)),"-" ))</f>
        <v>42</v>
      </c>
      <c r="EV42" s="105">
        <f>IFERROR(INDEX(База!$F:$F,MATCH(EM42&amp;EN42&amp;ET$14,INDEX(База!$A:$A,0),0)),IFERROR(INDEX(База!$F:$F,MATCH(EM42&amp;EN42&amp;ET$13,База!$M:$M,0)),"-" ))</f>
        <v>12</v>
      </c>
      <c r="EW42" s="105">
        <v>8</v>
      </c>
      <c r="EX42" s="105">
        <f t="shared" si="49"/>
        <v>4</v>
      </c>
      <c r="EY42" s="105">
        <v>2</v>
      </c>
      <c r="EZ42" s="83">
        <f t="shared" si="50"/>
        <v>0.2857142857142857</v>
      </c>
      <c r="FB42" s="85" t="s">
        <v>89</v>
      </c>
      <c r="FC42" s="48">
        <v>46201</v>
      </c>
      <c r="FD42" s="105" t="str">
        <f t="shared" si="51"/>
        <v>ВС</v>
      </c>
      <c r="FE42" s="105">
        <f>IFERROR(INDEX(База!$B:$B,MATCH(FB42&amp;FC42&amp;EU$14,INDEX(База!$A:$A,0),0)),IFERROR(INDEX(База!$B:$B,MATCH(FB42&amp;FC42&amp;EU$13,База!$M:$M,0)),"-" ))</f>
        <v>46</v>
      </c>
      <c r="FF42" s="106"/>
      <c r="FG42" s="105">
        <f>IFERROR(INDEX(База!$F:$F,MATCH(FB42&amp;FC42&amp;EU$14,INDEX(База!$A:$A,0),0)),IFERROR(INDEX(База!$F:$F,MATCH(FB42&amp;FC42&amp;EU$13,База!$M:$M,0)),"-" ))</f>
        <v>7</v>
      </c>
      <c r="FH42" s="105">
        <v>7</v>
      </c>
      <c r="FI42" s="105">
        <f t="shared" si="52"/>
        <v>0</v>
      </c>
      <c r="FJ42" s="105">
        <v>0</v>
      </c>
      <c r="FK42" s="83">
        <f t="shared" si="53"/>
        <v>0.16666666666666666</v>
      </c>
      <c r="FL42" s="7"/>
      <c r="FM42" s="31" t="s">
        <v>140</v>
      </c>
      <c r="FN42" s="7"/>
      <c r="FO42" s="7"/>
      <c r="FP42" s="7"/>
      <c r="FQ42" s="7"/>
      <c r="FR42" s="7"/>
      <c r="FS42" s="7"/>
      <c r="FT42" s="90">
        <f t="shared" si="55"/>
        <v>1</v>
      </c>
      <c r="FU42" s="90">
        <f t="shared" si="56"/>
        <v>-46168</v>
      </c>
      <c r="FV42" s="7"/>
      <c r="FW42" s="7"/>
      <c r="FX42" s="7"/>
      <c r="FY42" s="7"/>
      <c r="FZ42" s="7"/>
      <c r="GA42" s="7"/>
      <c r="GB42" s="7"/>
      <c r="GC42" s="7"/>
      <c r="GD42" s="7"/>
      <c r="GE42" s="7"/>
      <c r="GF42" s="7"/>
      <c r="GG42" s="7"/>
      <c r="GH42" s="7"/>
      <c r="GI42" s="7"/>
      <c r="GJ42" s="7"/>
      <c r="GK42" s="7"/>
      <c r="HF42" s="121"/>
      <c r="HG42" s="31" t="s">
        <v>130</v>
      </c>
      <c r="HH42" s="45">
        <v>46285</v>
      </c>
      <c r="HI42" s="38" t="str">
        <f t="shared" si="70"/>
        <v>ВС</v>
      </c>
      <c r="HJ42" s="38">
        <f>IFERROR(INDEX(База!$B:$B,MATCH(HG42&amp;HH42&amp;HK$12,INDEX(База!$A:$A,0),0)),IFERROR(INDEX(База!$B:$B,MATCH(HG42&amp;HH42&amp;HK$12,База!$M:$M,0)),"-" ))</f>
        <v>34</v>
      </c>
      <c r="HK42" s="46">
        <f>IFERROR(INDEX(База!$L:$L,MATCH(HG42&amp;HH42&amp;HK$12,INDEX(База!$A:$A,0),0)),IFERROR(INDEX(База!$L:$L,MATCH(HG42&amp;HH42&amp;HK$12,База!$M:$M,0)),"-" ))</f>
        <v>34</v>
      </c>
      <c r="HL42" s="91" t="e">
        <f>IF(HO42="AN4-Y48/Y48",IF(OR(MONTH(HH42&gt;=10),MONTH(HH42)&lt;=3),(HLOOKUP($HH$10,#REF!,MATCH(HO42,#REF!,0)+1,0)/(80+VLOOKUP($HH$10,#REF!,MATCH(MONTH(HH42),#REF!,0)+4,0))),(HLOOKUP($HH$10,#REF!,MATCH(HO42,#REF!,0)+1,0)/(75+VLOOKUP($HH$10,#REF!,MATCH(MONTH(HH42),#REF!,0)+4,0)))),IF((HO42="AN6-Y42/Y42C"),IF(OR(MONTH(HH42&gt;=10),MONTH(HH42)&lt;=3),(HLOOKUP($HH$10,#REF!,MATCH(HO42,#REF!,0)+1,0)/(80+VLOOKUP($HH$10,#REF!,MATCH(MONTH(HH42),#REF!,0)+4,0))),(HLOOKUP($HH$10,#REF!,MATCH(HO42,#REF!,0)+1,0)/(75+VLOOKUP($HH$10,#REF!,MATCH(MONTH(HH42),#REF!,0)+4,0)))),HJ42))</f>
        <v>#REF!</v>
      </c>
      <c r="HM42" s="38">
        <f>IFERROR(INDEX(База!$F:$F,MATCH(HG42&amp;HH42&amp;HK$12,INDEX(База!$A:$A,0),0)),IFERROR(INDEX(База!$F:$F,MATCH(HG42&amp;HH42&amp;HK$12,База!$M:$M,0)),"-" ))</f>
        <v>0</v>
      </c>
      <c r="HN42" s="38">
        <v>0</v>
      </c>
      <c r="HO42" s="85" t="str">
        <f>IFERROR(INDEX(База!$K:$K,MATCH(HG42&amp;HH42&amp;HK$12,INDEX(База!$A:$A,0),0)),IFERROR(INDEX(База!$K:$K,MATCH(HG42&amp;HH42&amp;HK$12,База!$M:$M,0)),"-" ))</f>
        <v>AN6-Y42/Y42C</v>
      </c>
      <c r="HP42" s="38">
        <f t="shared" si="71"/>
        <v>0</v>
      </c>
      <c r="HQ42" s="38">
        <v>0</v>
      </c>
      <c r="HR42" s="52">
        <f t="shared" si="72"/>
        <v>0</v>
      </c>
      <c r="HS42" s="10"/>
      <c r="HT42" s="31" t="s">
        <v>131</v>
      </c>
      <c r="HU42" s="45">
        <v>46285</v>
      </c>
      <c r="HV42" s="38" t="str">
        <f t="shared" si="73"/>
        <v>ВС</v>
      </c>
      <c r="HW42" s="38">
        <f>IFERROR(INDEX(База!$B:$B,MATCH(HT42&amp;HU42&amp;HX$12,INDEX(База!$A:$A,0),0)),IFERROR(INDEX(База!$B:$B,MATCH(HT42&amp;HU42&amp;HX$12,База!$M:$M,0)),"-" ))</f>
        <v>15</v>
      </c>
      <c r="HX42" s="46">
        <f>IFERROR(INDEX(База!$L:$L,MATCH(HT42&amp;HU42&amp;HX$12,INDEX(База!$A:$A,0),0)),IFERROR(INDEX(База!$L:$L,MATCH(HT42&amp;HU42&amp;HX$12,База!$M:$M,0)),"-" ))</f>
        <v>15</v>
      </c>
      <c r="HY42" s="91" t="e">
        <f>IF(HO42="AN4-Y48/Y48",IF(OR(MONTH(HU42&gt;=10),MONTH(HU42)&lt;=3),(HLOOKUP($HU$10,#REF!,MATCH(HO42,#REF!,0)+1,0)/(80+VLOOKUP($HU$10,#REF!,MATCH(MONTH(HU42),#REF!,0)+4,0))),(HLOOKUP($HU$10,#REF!,MATCH(HO42,#REF!,0)+1,0)/(75+VLOOKUP($HU$10,#REF!,MATCH(MONTH(HU42),#REF!,0)+4,0)))),IF((HO42="AN6-Y42/Y42C"),IF(OR(MONTH(HU42&gt;=10),MONTH(HU42)&lt;=3),(HLOOKUP($HU$10,#REF!,MATCH(HO42,#REF!,0)+1,0)/(80+VLOOKUP($HU$10,#REF!,MATCH(MONTH(HU42),#REF!,0)+4,0))),(HLOOKUP($HU$10,#REF!,MATCH(HO42,#REF!,0)+1,0)/(75+VLOOKUP($HU$10,#REF!,MATCH(MONTH(HU42),#REF!,0)+4,0)))),HW42))</f>
        <v>#REF!</v>
      </c>
      <c r="HZ42" s="38">
        <f>IFERROR(INDEX(База!$F:$F,MATCH(HT42&amp;HU42&amp;HX$12,INDEX(База!$A:$A,0),0)),IFERROR(INDEX(База!$F:$F,MATCH(HT42&amp;HU42&amp;HX$12,База!$M:$M,0)),"-" ))</f>
        <v>0</v>
      </c>
      <c r="IA42" s="38">
        <v>0</v>
      </c>
      <c r="IB42" s="38">
        <f t="shared" si="74"/>
        <v>0</v>
      </c>
      <c r="IC42" s="38">
        <v>0</v>
      </c>
      <c r="ID42" s="52">
        <f t="shared" si="75"/>
        <v>0</v>
      </c>
      <c r="IE42" s="7"/>
      <c r="IF42" s="7"/>
      <c r="IG42" s="7"/>
      <c r="IH42" s="7"/>
      <c r="II42" s="7"/>
      <c r="IJ42" s="7"/>
      <c r="IK42" s="7"/>
      <c r="IL42" s="7"/>
      <c r="IM42" s="7"/>
      <c r="IN42" s="7"/>
      <c r="IO42" s="7"/>
      <c r="IP42" s="7"/>
      <c r="IQ42" s="9"/>
      <c r="IR42" s="7"/>
      <c r="IS42" s="7"/>
      <c r="IT42" s="7"/>
      <c r="IU42" s="7"/>
      <c r="IV42" s="7"/>
      <c r="IW42" s="7"/>
      <c r="IX42" s="7"/>
      <c r="IY42" s="7"/>
      <c r="IZ42" s="7"/>
      <c r="JA42" s="7"/>
      <c r="JB42" s="7"/>
      <c r="JC42" s="7"/>
      <c r="JD42" s="7"/>
      <c r="JE42" s="31" t="s">
        <v>132</v>
      </c>
      <c r="JF42" s="48">
        <v>46249</v>
      </c>
      <c r="JG42" s="38" t="str">
        <f t="shared" si="82"/>
        <v>СБ</v>
      </c>
      <c r="JH42" s="46">
        <f>IFERROR(INDEX(База!$L:$L,MATCH(JE42&amp;JF42&amp;JH$12,INDEX(База!$A:$A,0),0)),IFERROR(INDEX(База!$L:$L,MATCH(JE42&amp;JF42&amp;JH$12,База!$M:$M,0)),"-" ))+JL42</f>
        <v>120</v>
      </c>
      <c r="JI42" s="38">
        <f>IFERROR(INDEX(База!$B:$B,MATCH(JE42&amp;JF42&amp;JH$12,INDEX(База!$A:$A,0),0)),IFERROR(INDEX(База!$B:$B,MATCH(JE42&amp;JF42&amp;JH$12,База!$M:$M,0)),"-" ))</f>
        <v>120</v>
      </c>
      <c r="JJ42" s="38">
        <f>IFERROR(INDEX(База!$F:$F,MATCH(JE42&amp;JF42&amp;JH$12,INDEX(База!$A:$A,0),0)),IFERROR(INDEX(База!$F:$F,MATCH(JE42&amp;JF42&amp;JH$12,База!$M:$M,0)),"-" ))</f>
        <v>6</v>
      </c>
      <c r="JK42" s="38">
        <v>6</v>
      </c>
      <c r="JL42" s="38">
        <f>IFERROR(INDEX(База!$H:$H,MATCH(JE42&amp;JF42&amp;JH$12,INDEX(База!$A:$A,0),0)),IFERROR(INDEX(База!$H:$H,MATCH(JE42&amp;JF42&amp;JH$12,База!$M:$M,0)),"-" ))</f>
        <v>10</v>
      </c>
      <c r="JM42" s="38">
        <f t="shared" si="83"/>
        <v>16</v>
      </c>
      <c r="JN42" s="38">
        <f t="shared" si="84"/>
        <v>0</v>
      </c>
      <c r="JO42" s="38">
        <v>0</v>
      </c>
      <c r="JP42" s="52">
        <f t="shared" si="85"/>
        <v>0.13333333333333333</v>
      </c>
      <c r="JQ42" s="10"/>
      <c r="JR42" s="31" t="s">
        <v>133</v>
      </c>
      <c r="JS42" s="48">
        <v>46249</v>
      </c>
      <c r="JT42" s="38" t="str">
        <f t="shared" si="86"/>
        <v>СБ</v>
      </c>
      <c r="JU42" s="38">
        <f>IFERROR(INDEX(База!$L:$L,MATCH(JR42&amp;JS42&amp;JU$12,INDEX(База!$A:$A,0),0)),IFERROR(INDEX(База!$L:$L,MATCH(JR42&amp;JS42&amp;JU$12,База!$M:$M,0)),"-" ))+JY42</f>
        <v>120</v>
      </c>
      <c r="JV42" s="38">
        <f>IFERROR(INDEX(База!$B:$B,MATCH(JR42&amp;JS42&amp;JU$12,INDEX(База!$A:$A,0),0)),IFERROR(INDEX(База!$B:$B,MATCH(JR42&amp;JS42&amp;JU$12,База!$M:$M,0)),"-" ))</f>
        <v>120</v>
      </c>
      <c r="JW42" s="38">
        <f>IFERROR(INDEX(База!$F:$F,MATCH(JR42&amp;JS42&amp;JU$12,INDEX(База!$A:$A,0),0)),IFERROR(INDEX(База!$F:$F,MATCH(JR42&amp;JS42&amp;JU$12,База!$M:$M,0)),"-" ))</f>
        <v>1</v>
      </c>
      <c r="JX42" s="38">
        <v>0</v>
      </c>
      <c r="JY42" s="38">
        <f>IFERROR(INDEX(База!$H:$H,MATCH(JR42&amp;JS42&amp;JU$12,INDEX(База!$A:$A,0),0)),IFERROR(INDEX(База!$H:$H,MATCH(JR42&amp;JS42&amp;JU$12,База!$M:$M,0)),"-" ))</f>
        <v>20</v>
      </c>
      <c r="JZ42" s="38">
        <f t="shared" si="87"/>
        <v>21</v>
      </c>
      <c r="KA42" s="38">
        <f t="shared" si="88"/>
        <v>1</v>
      </c>
      <c r="KB42" s="38">
        <v>0</v>
      </c>
      <c r="KC42" s="52">
        <f t="shared" si="89"/>
        <v>0.17499999999999999</v>
      </c>
      <c r="KD42" s="7"/>
      <c r="KE42" s="7"/>
      <c r="KF42" s="7"/>
      <c r="KG42" s="7"/>
      <c r="KH42" s="7"/>
      <c r="KI42" s="7"/>
      <c r="KJ42" s="7"/>
      <c r="KK42" s="7"/>
      <c r="KL42" s="7"/>
      <c r="KM42" s="7"/>
      <c r="KN42" s="7"/>
      <c r="KO42" s="7"/>
      <c r="KP42" s="7"/>
      <c r="KQ42" s="10"/>
      <c r="KR42" s="10"/>
      <c r="KS42" s="7"/>
      <c r="KT42" s="7"/>
      <c r="KU42" s="7"/>
      <c r="KV42" s="7"/>
      <c r="KW42" s="7"/>
      <c r="KX42" s="7"/>
      <c r="KY42" s="7"/>
      <c r="KZ42" s="7"/>
      <c r="LA42" s="7"/>
      <c r="LB42" s="7"/>
      <c r="LC42" s="119"/>
      <c r="LD42" s="31" t="s">
        <v>142</v>
      </c>
      <c r="LE42" s="43">
        <v>46188</v>
      </c>
      <c r="LF42" s="44" t="str">
        <f t="shared" si="96"/>
        <v>ПН</v>
      </c>
      <c r="LG42" s="44">
        <f>IFERROR(INDEX(База!$B:$B,MATCH(LD42&amp;LE42&amp;LJ$12,INDEX(База!$A:$A,0),0)),IFERROR(INDEX(База!$B:$B,MATCH(LD42&amp;LE42&amp;LJ$12,База!$M:$M,0)),"-" ))</f>
        <v>46</v>
      </c>
      <c r="LH42" s="33">
        <f t="shared" si="97"/>
        <v>25</v>
      </c>
      <c r="LI42" s="33">
        <f t="shared" si="98"/>
        <v>20</v>
      </c>
      <c r="LJ42" s="44">
        <f>IFERROR(INDEX(База!$L:$L,MATCH(LD42&amp;LE42&amp;LJ$12,INDEX(База!$A:$A,0),0)),IFERROR(INDEX(База!$L:$L,MATCH(LD42&amp;LE42&amp;LJ$12,База!$M:$M,0)),"-" ))</f>
        <v>45</v>
      </c>
      <c r="LK42" s="79" t="str">
        <f>IF(LG42&lt;=$D$7,IFERROR(VLOOKUP(LI42,#REF!,LH42+1,0),"-"),IF(LG42&lt;=$D$8,IFERROR(VLOOKUP(LI42,#REF!,LH42+1,0),"-"),IF(LG42&lt;=$D$9,IFERROR(VLOOKUP(LI42,#REF!,LH42+1,0),"-"),0)))</f>
        <v>-</v>
      </c>
      <c r="LL42" s="44">
        <f>IFERROR(INDEX(База!$F:$F,MATCH(LD42&amp;LE42&amp;LJ$12,INDEX(База!$A:$A,0),0)),IFERROR(INDEX(База!$F:$F,MATCH(LD42&amp;LE42&amp;LJ$12,База!$M:$M,0)),"-" ))</f>
        <v>9</v>
      </c>
      <c r="LM42" s="44">
        <v>8</v>
      </c>
      <c r="LN42" s="44">
        <f t="shared" si="99"/>
        <v>1</v>
      </c>
      <c r="LO42" s="44">
        <v>3</v>
      </c>
      <c r="LP42" s="62">
        <f t="shared" si="100"/>
        <v>0.2</v>
      </c>
      <c r="LR42" s="31" t="s">
        <v>143</v>
      </c>
      <c r="LS42" s="43">
        <v>46188</v>
      </c>
      <c r="LT42" s="46" t="str">
        <f t="shared" si="101"/>
        <v>ПН</v>
      </c>
      <c r="LU42" s="46">
        <f>IFERROR(INDEX(База!$B:$B,MATCH(LR42&amp;LS42&amp;LV$12,INDEX(База!$A:$A,0),0)),IFERROR(INDEX(База!$B:$B,MATCH(LR42&amp;LS42&amp;LV$12,База!$M:$M,0)),"-" ))</f>
        <v>46</v>
      </c>
      <c r="LV42" s="46">
        <f>IFERROR(INDEX(База!$L:$L,MATCH(LR42&amp;LS42&amp;LV$12,INDEX(База!$A:$A,0),0)),IFERROR(INDEX(База!$L:$L,MATCH(LR42&amp;LS42&amp;LV$12,База!$M:$M,0)),"-" ))</f>
        <v>45</v>
      </c>
      <c r="LW42" s="46" t="str">
        <f>IF(LU42&lt;=$D$7,IFERROR(VLOOKUP(LI42,#REF!,LH42+1,0),"-"),IF(LU42&lt;=$D$8,IFERROR(VLOOKUP(LI42,#REF!,LH42+1,0),"-"),IF(LU42&lt;=$D$9,IFERROR(VLOOKUP(LI42,#REF!,LH42+1,0),"-"),0)))</f>
        <v>-</v>
      </c>
      <c r="LX42" s="46">
        <f>IFERROR(INDEX(База!$F:$F,MATCH(LR42&amp;LS42&amp;LV$12,INDEX(База!$A:$A,0),0)),IFERROR(INDEX(База!$F:$F,MATCH(LR42&amp;LS42&amp;LV$12,База!$M:$M,0)),"-" ))</f>
        <v>0</v>
      </c>
      <c r="LY42" s="46">
        <v>0</v>
      </c>
      <c r="LZ42" s="46">
        <f t="shared" si="102"/>
        <v>0</v>
      </c>
      <c r="MA42" s="46">
        <v>0</v>
      </c>
      <c r="MB42" s="62">
        <f t="shared" si="103"/>
        <v>0</v>
      </c>
      <c r="MD42" s="11"/>
      <c r="MY42" s="6"/>
      <c r="MZ42" s="6"/>
      <c r="NA42" s="7"/>
      <c r="NB42" s="7"/>
      <c r="NC42" s="7"/>
      <c r="ND42" s="7"/>
      <c r="NE42" s="7"/>
      <c r="NF42" s="7"/>
      <c r="NG42" s="7"/>
      <c r="NH42" s="7"/>
      <c r="NI42" s="7"/>
      <c r="NJ42" s="7"/>
      <c r="NK42" s="7"/>
      <c r="NL42" s="7"/>
      <c r="NM42" s="7"/>
      <c r="NN42" s="7"/>
      <c r="NO42" s="7"/>
      <c r="NP42" s="7"/>
      <c r="NQ42" s="7"/>
      <c r="NR42" s="7"/>
      <c r="NS42" s="7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U42" s="6"/>
      <c r="OV42" s="6"/>
      <c r="OW42" s="6"/>
      <c r="OX42" s="6"/>
      <c r="OY42" s="6"/>
      <c r="OZ42" s="6"/>
      <c r="PA42" s="6"/>
      <c r="PB42" s="6"/>
      <c r="PC42" s="6"/>
      <c r="PD42" s="6"/>
      <c r="PE42" s="6"/>
      <c r="PF42" s="31" t="s">
        <v>312</v>
      </c>
      <c r="PG42" s="6"/>
      <c r="PH42" s="6"/>
      <c r="PI42" s="6"/>
      <c r="PJ42" s="6"/>
      <c r="PK42" s="6"/>
      <c r="PL42" s="6"/>
      <c r="PM42" s="6"/>
      <c r="PN42" s="6"/>
      <c r="PO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0"/>
    </row>
    <row r="43" spans="1:454" ht="12.75" customHeight="1" x14ac:dyDescent="0.25">
      <c r="A43" s="31" t="s">
        <v>78</v>
      </c>
      <c r="B43" s="85" t="s">
        <v>80</v>
      </c>
      <c r="C43" s="48">
        <v>46229</v>
      </c>
      <c r="D43" s="60" t="str">
        <f t="shared" si="0"/>
        <v>ВС</v>
      </c>
      <c r="E43" s="60">
        <f>IFERROR(INDEX(База!$B:$B,MATCH(B43&amp;C43&amp;$F$12,INDEX(База!$A:$A,0),0)),IFERROR(INDEX(База!$B:$B,MATCH(B43&amp;C43&amp;$F$12,База!$M:$M,0)),"-" ))</f>
        <v>46</v>
      </c>
      <c r="F43" s="46">
        <f>IFERROR(INDEX(База!$L:$L,MATCH(B43&amp;C43&amp;$F$12,INDEX(База!$A:$A,0),0)),IFERROR(INDEX(База!$L:$L,MATCH(B43&amp;C43&amp;$F$12,База!$M:$M,0)),"-" ))</f>
        <v>44</v>
      </c>
      <c r="G43" s="50">
        <f t="shared" si="1"/>
        <v>61</v>
      </c>
      <c r="H43" s="50">
        <f t="shared" si="2"/>
        <v>62</v>
      </c>
      <c r="I43" s="11">
        <f t="shared" si="3"/>
        <v>30</v>
      </c>
      <c r="J43" s="60" t="str">
        <f>IF(E43&lt;=$D$7,IFERROR(VLOOKUP(G43,#REF!,I43+1,0),"-"),IF(E43&lt;=$D$8,IFERROR(VLOOKUP(G43,#REF!,I43+1,0),"-"),IF(E43&lt;=$D$9,IFERROR(VLOOKUP(G43,#REF!,I43+1,0),"-"))))</f>
        <v>-</v>
      </c>
      <c r="K43" s="60">
        <f>IFERROR(INDEX(База!$F:$F,MATCH(B43&amp;C43&amp;$F$12,INDEX(База!$A:$A,0),0)),IFERROR(INDEX(База!$F:$F,MATCH(B43&amp;C43&amp;$F$12,База!$M:$M,0)),"-" ))</f>
        <v>12</v>
      </c>
      <c r="L43" s="38">
        <v>12</v>
      </c>
      <c r="M43" s="60">
        <f t="shared" si="4"/>
        <v>0</v>
      </c>
      <c r="N43" s="38">
        <v>0</v>
      </c>
      <c r="O43" s="52">
        <f t="shared" si="5"/>
        <v>0.27272727272727271</v>
      </c>
      <c r="Q43" s="64" t="s">
        <v>81</v>
      </c>
      <c r="R43" s="42">
        <f t="shared" si="6"/>
        <v>46230</v>
      </c>
      <c r="S43" s="54" t="str">
        <f t="shared" si="7"/>
        <v>ПН</v>
      </c>
      <c r="T43" s="54">
        <f>IFERROR(INDEX(База!$B:$B,MATCH(Q43&amp;R43&amp;$U$12,INDEX(База!$A:$A,0),0)),IFERROR(INDEX(База!$B:$B,MATCH(Q43&amp;R43&amp;$U$12,База!$M:$M,0)),"-" ))</f>
        <v>46</v>
      </c>
      <c r="U43" s="46">
        <f>IFERROR(INDEX(База!$L:$L,MATCH(Q43&amp;R43&amp;$U$12,INDEX(База!$A:$A,0),0)),IFERROR(INDEX(База!$L:$L,MATCH(Q43&amp;R43&amp;$U$12,База!$M:$M,0)),"-" ))</f>
        <v>44</v>
      </c>
      <c r="V43" s="54" t="str">
        <f>IF(E43&lt;=$D$7,IFERROR(VLOOKUP(H43,#REF!,I43+1,0),"-"),IF(E43&lt;=$D$8,IFERROR(VLOOKUP(H43,#REF!,I43+1,0),"-"),IF(E43&lt;=$D$9,IFERROR(VLOOKUP(H43,#REF!,I43+1,0),"-"),0)))</f>
        <v>-</v>
      </c>
      <c r="W43" s="54">
        <f>IFERROR(INDEX(База!$F:$F,MATCH(Q43&amp;R43&amp;$U$12,INDEX(База!$A:$A,0),0)),IFERROR(INDEX(База!$F:$F,MATCH(Q43&amp;R43&amp;$U$12,База!$M:$M,0)),"-" ))</f>
        <v>13</v>
      </c>
      <c r="X43" s="38">
        <v>13</v>
      </c>
      <c r="Y43" s="41">
        <f t="shared" si="8"/>
        <v>0</v>
      </c>
      <c r="Z43" s="41">
        <v>0</v>
      </c>
      <c r="AA43" s="51">
        <f t="shared" si="9"/>
        <v>0.29545454545454547</v>
      </c>
      <c r="AB43" s="119"/>
      <c r="AC43" s="64" t="s">
        <v>82</v>
      </c>
      <c r="AD43" s="48">
        <v>46243</v>
      </c>
      <c r="AE43" s="38" t="str">
        <f t="shared" si="10"/>
        <v>ВС</v>
      </c>
      <c r="AF43" s="38">
        <f>IFERROR(INDEX(База!$B:$B,MATCH(AC43&amp;AD43&amp;AG$12,INDEX(База!$A:$A,0),0)),IFERROR(INDEX(База!$B:$B,MATCH(AC43&amp;AD43&amp;AG$12,База!$M:$M,0)),"-" ))</f>
        <v>120</v>
      </c>
      <c r="AG43" s="46">
        <f>IFERROR(INDEX(База!$L:$L,MATCH(AC43&amp;AD43&amp;AG$12,INDEX(База!$A:$A,0),0)),IFERROR(INDEX(База!$L:$L,MATCH(AC43&amp;AD43&amp;AG$12,База!$M:$M,0)),"-" ))</f>
        <v>119</v>
      </c>
      <c r="AH43" s="38">
        <f>IFERROR(INDEX(База!$F:$F,MATCH(AC43&amp;AD43&amp;AG$12,INDEX(База!$A:$A,0),0)),IFERROR(INDEX(База!$F:$F,MATCH(AC43&amp;AD43&amp;AG$12,База!$M:$M,0)),"-" ))</f>
        <v>6</v>
      </c>
      <c r="AI43" s="38">
        <v>6</v>
      </c>
      <c r="AJ43" s="38">
        <f t="shared" si="11"/>
        <v>0</v>
      </c>
      <c r="AK43" s="38">
        <v>0</v>
      </c>
      <c r="AL43" s="52">
        <f t="shared" si="12"/>
        <v>5.0420168067226892E-2</v>
      </c>
      <c r="AN43" s="64" t="s">
        <v>83</v>
      </c>
      <c r="AO43" s="42">
        <f t="shared" si="13"/>
        <v>46244</v>
      </c>
      <c r="AP43" s="41" t="str">
        <f t="shared" si="14"/>
        <v>ПН</v>
      </c>
      <c r="AQ43" s="41">
        <f>IFERROR(INDEX(База!$B:$B,MATCH(AN43&amp;AO43&amp;AR$12,INDEX(База!$A:$A,0),0)),IFERROR(INDEX(База!$B:$B,MATCH(AN43&amp;AO43&amp;AR$12,База!$M:$M,0)),"-" ))</f>
        <v>120</v>
      </c>
      <c r="AR43" s="47">
        <f>IFERROR(INDEX(База!$L:$L,MATCH(AN43&amp;AO43&amp;AR$12,INDEX(База!$A:$A,0),0)),IFERROR(INDEX(База!$L:$L,MATCH(AN43&amp;AO43&amp;AR$12,База!$M:$M,0)),"-" ))</f>
        <v>119</v>
      </c>
      <c r="AS43" s="41">
        <f>IFERROR(INDEX(База!$F:$F,MATCH(AN43&amp;AO43&amp;AR$12,INDEX(База!$A:$A,0),0)),IFERROR(INDEX(База!$F:$F,MATCH(AN43&amp;AO43&amp;AR$12,База!$M:$M,0)),"-" ))</f>
        <v>2</v>
      </c>
      <c r="AT43" s="41">
        <v>2</v>
      </c>
      <c r="AU43" s="41">
        <f t="shared" si="15"/>
        <v>0</v>
      </c>
      <c r="AV43" s="41">
        <v>0</v>
      </c>
      <c r="AW43" s="51">
        <f t="shared" si="16"/>
        <v>1.680672268907563E-2</v>
      </c>
      <c r="AX43" s="6"/>
      <c r="AY43" s="6"/>
      <c r="BT43" s="74"/>
      <c r="BU43" s="31" t="s">
        <v>92</v>
      </c>
      <c r="BV43" s="45">
        <v>46220</v>
      </c>
      <c r="BW43" s="58" t="str">
        <f t="shared" si="23"/>
        <v>ПТ</v>
      </c>
      <c r="BX43" s="58">
        <f>IFERROR(INDEX(База!$B:$B,MATCH(BU43&amp;BV43&amp;BY$12,INDEX(База!$A:$A,0),0)),IFERROR(INDEX(База!$B:$B,MATCH(BU43&amp;BV43&amp;BY$12,База!$M:$M,0)),"-" ))</f>
        <v>48</v>
      </c>
      <c r="BY43" s="58">
        <f>IFERROR(INDEX(База!$L:$L,MATCH(BU43&amp;BV43&amp;BY$12,INDEX(База!$A:$A,0),0)),IFERROR(INDEX(База!$L:$L,MATCH(BU43&amp;BV43&amp;BY$12,База!$M:$M,0)),"-" ))</f>
        <v>46</v>
      </c>
      <c r="BZ43" s="58" t="str">
        <f>IF(BX43&lt;=$D$7,IFERROR(VLOOKUP(CA43,#REF!,CB43+1,0),"-"),IF(BX43&lt;=$D$8,IFERROR(VLOOKUP(CA43,#REF!,CB43+1,0),"-"),IF(BX43&lt;=$D$9,IFERROR(VLOOKUP(CA43,#REF!,CB43+1,0),"-"),0)))</f>
        <v>-</v>
      </c>
      <c r="CA43" s="58">
        <f t="shared" si="24"/>
        <v>52</v>
      </c>
      <c r="CB43" s="58">
        <f t="shared" si="25"/>
        <v>29</v>
      </c>
      <c r="CC43" s="58">
        <f>IFERROR(INDEX(База!$F:$F,MATCH(BU43&amp;BV43&amp;BY$12,INDEX(База!$A:$A,0),0)),IFERROR(INDEX(База!$F:$F,MATCH(BU43&amp;BV43&amp;BY$12,База!$M:$M,0)),"-" ))</f>
        <v>10</v>
      </c>
      <c r="CD43" s="38">
        <v>10</v>
      </c>
      <c r="CE43" s="58">
        <f t="shared" si="26"/>
        <v>0</v>
      </c>
      <c r="CF43" s="38">
        <v>0</v>
      </c>
      <c r="CG43" s="52">
        <f t="shared" si="27"/>
        <v>0.21739130434782608</v>
      </c>
      <c r="CI43" s="31" t="s">
        <v>93</v>
      </c>
      <c r="CJ43" s="48">
        <f t="shared" si="28"/>
        <v>46220</v>
      </c>
      <c r="CK43" s="38" t="str">
        <f t="shared" si="29"/>
        <v>ПТ</v>
      </c>
      <c r="CL43" s="38">
        <f>IFERROR(INDEX(База!$B:$B,MATCH(CI43&amp;CJ43&amp;CM$12,INDEX(База!$A:$A,0),0)),IFERROR(INDEX(База!$B:$B,MATCH(CI43&amp;CJ43&amp;CM$12,База!$M:$M,0)),"-" ))</f>
        <v>48</v>
      </c>
      <c r="CM43" s="46">
        <f>IFERROR(INDEX(База!$L:$L,MATCH(CI43&amp;CJ43&amp;CM$12,INDEX(База!$A:$A,0),0)),IFERROR(INDEX(База!$L:$L,MATCH(CI43&amp;CJ43&amp;CM$12,База!$M:$M,0)),"-" ))</f>
        <v>46</v>
      </c>
      <c r="CN43" s="60" t="str">
        <f>IF(BX43&lt;=$D$7,IFERROR(VLOOKUP(CA43,#REF!,CB43+1,0),"-"),IF(BX43&lt;=$D$8,IFERROR(VLOOKUP(CA43,#REF!,CB43+1,0),"-"),IF(BX43&lt;=$D$9,IFERROR(VLOOKUP(CA43,#REF!,CB43+1,0),"-"),0)))</f>
        <v>-</v>
      </c>
      <c r="CO43" s="38">
        <f>IFERROR(INDEX(База!$F:$F,MATCH(CI43&amp;CJ43&amp;CM$12,INDEX(База!$A:$A,0),0)),IFERROR(INDEX(База!$F:$F,MATCH(CI43&amp;CJ43&amp;CM$12,База!$M:$M,0)),"-" ))</f>
        <v>10</v>
      </c>
      <c r="CP43" s="38">
        <v>6</v>
      </c>
      <c r="CQ43" s="38">
        <f t="shared" si="30"/>
        <v>4</v>
      </c>
      <c r="CR43" s="38">
        <v>0</v>
      </c>
      <c r="CS43" s="52">
        <f t="shared" si="31"/>
        <v>0.21739130434782608</v>
      </c>
      <c r="CU43" s="31" t="s">
        <v>138</v>
      </c>
      <c r="CV43" s="48">
        <v>46220</v>
      </c>
      <c r="CW43" s="60" t="str">
        <f t="shared" si="32"/>
        <v>ПТ</v>
      </c>
      <c r="CX43" s="60">
        <f>IFERROR(INDEX(База!$B:$B,MATCH(CU43&amp;CV43&amp;CY$12,INDEX(База!$A:$A,0),0)),IFERROR(INDEX(База!$B:$B,MATCH(CU43&amp;CV43&amp;CY$12,База!$M:$M,0)),"-" ))</f>
        <v>45</v>
      </c>
      <c r="CY43" s="60">
        <f>IFERROR(INDEX(База!$L:$L,MATCH(CU43&amp;CV43&amp;CY$12,INDEX(База!$A:$A,0),0)),IFERROR(INDEX(База!$L:$L,MATCH(CU43&amp;CV43&amp;CY$12,База!$M:$M,0)),"-" ))</f>
        <v>43</v>
      </c>
      <c r="CZ43" s="60">
        <f>IFERROR(INDEX(База!$F:$F,MATCH(CU43&amp;CV43&amp;CY$12,INDEX(База!$A:$A,0),0)),IFERROR(INDEX(База!$F:$F,MATCH(CU43&amp;CV43&amp;CY$12,База!$M:$M,0)),"-" ))</f>
        <v>1</v>
      </c>
      <c r="DA43" s="60">
        <v>0</v>
      </c>
      <c r="DB43" s="60">
        <f t="shared" si="33"/>
        <v>1</v>
      </c>
      <c r="DC43" s="60">
        <v>0</v>
      </c>
      <c r="DD43" s="52">
        <f t="shared" si="34"/>
        <v>2.3255813953488372E-2</v>
      </c>
      <c r="DF43" s="31" t="s">
        <v>139</v>
      </c>
      <c r="DG43" s="48">
        <f t="shared" si="35"/>
        <v>46220</v>
      </c>
      <c r="DH43" s="60" t="str">
        <f t="shared" si="36"/>
        <v>ПТ</v>
      </c>
      <c r="DI43" s="60">
        <f>IFERROR(INDEX(База!$B:$B,MATCH(DF43&amp;DG43&amp;DJ$12,INDEX(База!$A:$A,0),0)),IFERROR(INDEX(База!$B:$B,MATCH(DF43&amp;DG43&amp;DJ$12,База!$M:$M,0)),"-" ))</f>
        <v>48</v>
      </c>
      <c r="DJ43" s="46">
        <f>IFERROR(INDEX(База!$L:$L,MATCH(DF43&amp;DG43&amp;DJ$12,INDEX(База!$A:$A,0),0)),IFERROR(INDEX(База!$L:$L,MATCH(DF43&amp;DG43&amp;DJ$12,База!$M:$M,0)),"-" ))</f>
        <v>46</v>
      </c>
      <c r="DK43" s="60">
        <f>IFERROR(INDEX(База!$F:$F,MATCH(DF43&amp;DG43&amp;DJ$12,INDEX(База!$A:$A,0),0)),IFERROR(INDEX(База!$F:$F,MATCH(DF43&amp;DG43&amp;DJ$12,База!$M:$M,0)),"-" ))</f>
        <v>1</v>
      </c>
      <c r="DL43" s="60">
        <v>1</v>
      </c>
      <c r="DM43" s="60">
        <f t="shared" si="37"/>
        <v>0</v>
      </c>
      <c r="DN43" s="60">
        <v>0</v>
      </c>
      <c r="DO43" s="52">
        <f t="shared" si="38"/>
        <v>2.1739130434782608E-2</v>
      </c>
      <c r="DP43" s="7"/>
      <c r="DQ43" s="31" t="s">
        <v>84</v>
      </c>
      <c r="DR43" s="45">
        <v>46208</v>
      </c>
      <c r="DS43" s="44" t="str">
        <f t="shared" si="39"/>
        <v>ВС</v>
      </c>
      <c r="DT43" s="44">
        <f>IFERROR(INDEX(База!$B:$B,MATCH(DQ43&amp;DR43&amp;DU$12,INDEX(База!$A:$A,0),0)),IFERROR(INDEX(База!$B:$B,MATCH(DQ43&amp;DR43&amp;DU$12,База!$M:$M,0)),"-" ))</f>
        <v>120</v>
      </c>
      <c r="DU43" s="46">
        <f>IFERROR(INDEX(База!$L:$L,MATCH(DQ43&amp;DR43&amp;DU$12,INDEX(База!$A:$A,0),0)),IFERROR(INDEX(База!$L:$L,MATCH(DQ43&amp;DR43&amp;DU$12,База!$M:$M,0)),"-" ))</f>
        <v>118</v>
      </c>
      <c r="DV43" s="44">
        <f>IFERROR(INDEX(База!$F:$F,MATCH(DQ43&amp;DR43&amp;DU$12,INDEX(База!$A:$A,0),0)),IFERROR(INDEX(База!$F:$F,MATCH(DQ43&amp;DR43&amp;DU$12,База!$M:$M,0)),"-" ))</f>
        <v>68</v>
      </c>
      <c r="DW43" s="44">
        <v>58</v>
      </c>
      <c r="DX43" s="44">
        <f t="shared" si="40"/>
        <v>10</v>
      </c>
      <c r="DY43" s="44">
        <v>3</v>
      </c>
      <c r="DZ43" s="62">
        <f t="shared" si="41"/>
        <v>0.57627118644067798</v>
      </c>
      <c r="EB43" s="31" t="s">
        <v>85</v>
      </c>
      <c r="EC43" s="45">
        <f t="shared" si="42"/>
        <v>46208</v>
      </c>
      <c r="ED43" s="44" t="str">
        <f t="shared" si="43"/>
        <v>ВС</v>
      </c>
      <c r="EE43" s="44">
        <f>IFERROR(INDEX(База!$B:$B,MATCH(EB43&amp;EC43&amp;EF$12,INDEX(База!$A:$A,0),0)),IFERROR(INDEX(База!$B:$B,MATCH(EB43&amp;EC43&amp;EF$12,База!$M:$M,0)),"-" ))</f>
        <v>120</v>
      </c>
      <c r="EF43" s="46">
        <f>IFERROR(INDEX(База!$L:$L,MATCH(EB43&amp;EC43&amp;EF$12,INDEX(База!$A:$A,0),0)),IFERROR(INDEX(База!$L:$L,MATCH(EB43&amp;EC43&amp;EF$12,База!$M:$M,0)),"-" ))</f>
        <v>118</v>
      </c>
      <c r="EG43" s="44">
        <f>IFERROR(INDEX(База!$F:$F,MATCH(EB43&amp;EC43&amp;EF$12,INDEX(База!$A:$A,0),0)),IFERROR(INDEX(База!$F:$F,MATCH(EB43&amp;EC43&amp;EF$12,База!$M:$M,0)),"-" ))</f>
        <v>28</v>
      </c>
      <c r="EH43" s="44">
        <v>28</v>
      </c>
      <c r="EI43" s="44">
        <f t="shared" si="44"/>
        <v>0</v>
      </c>
      <c r="EJ43" s="44">
        <v>2</v>
      </c>
      <c r="EK43" s="62">
        <f t="shared" si="45"/>
        <v>0.23728813559322035</v>
      </c>
      <c r="EL43" s="119"/>
      <c r="EM43" s="85" t="s">
        <v>88</v>
      </c>
      <c r="EN43" s="48">
        <v>46204</v>
      </c>
      <c r="EO43" s="105" t="str">
        <f t="shared" si="46"/>
        <v>СР</v>
      </c>
      <c r="EP43" s="105">
        <f>IFERROR(INDEX(База!$B:$B,MATCH(EM43&amp;EN43&amp;ET$14,INDEX(База!$A:$A,0),0)),IFERROR(INDEX(База!$B:$B,MATCH(EM43&amp;EN43&amp;ET$13,База!$M:$M,0)),"-" ))</f>
        <v>117</v>
      </c>
      <c r="EQ43" s="106" t="str">
        <f>IF(EP43&lt;=$D$7,IFERROR(VLOOKUP(ES43,#REF!,ER43+1,0),"-"),IF(EP43&lt;=$D$8,IFERROR(VLOOKUP(ES43,#REF!,ER43+1,0),"-"),IF(EP43&lt;=$D$9,IFERROR(VLOOKUP(ES43,#REF!,ER43+1,0),"-"),0)))</f>
        <v>-</v>
      </c>
      <c r="ER43" s="107">
        <f t="shared" si="47"/>
        <v>27</v>
      </c>
      <c r="ES43" s="107">
        <f t="shared" si="48"/>
        <v>36</v>
      </c>
      <c r="ET43" s="60">
        <f>IFERROR(INDEX(База!$L:$L,MATCH(EM43&amp;EN43&amp;ET$14,INDEX(База!$A:$A,0),0)),IFERROR(INDEX(База!$L:$L,MATCH(EM43&amp;EN43&amp;ET$13,База!$M:$M,0)),"-" ))</f>
        <v>110</v>
      </c>
      <c r="EU43" s="60">
        <f>IFERROR(INDEX(База!$L:$L,MATCH(FB43&amp;FC43&amp;EU$14,INDEX(База!$A:$A,0),0)),IFERROR(INDEX(База!$L:$L,MATCH(FB43&amp;FC43&amp;EU$13,База!$M:$M,0)),"-" ))</f>
        <v>113</v>
      </c>
      <c r="EV43" s="105">
        <f>IFERROR(INDEX(База!$F:$F,MATCH(EM43&amp;EN43&amp;ET$14,INDEX(База!$A:$A,0),0)),IFERROR(INDEX(База!$F:$F,MATCH(EM43&amp;EN43&amp;ET$13,База!$M:$M,0)),"-" ))</f>
        <v>15</v>
      </c>
      <c r="EW43" s="105">
        <v>14</v>
      </c>
      <c r="EX43" s="105">
        <f t="shared" si="49"/>
        <v>1</v>
      </c>
      <c r="EY43" s="105">
        <v>0</v>
      </c>
      <c r="EZ43" s="83">
        <f t="shared" si="50"/>
        <v>0.13636363636363635</v>
      </c>
      <c r="FB43" s="85" t="s">
        <v>89</v>
      </c>
      <c r="FC43" s="48">
        <v>46204</v>
      </c>
      <c r="FD43" s="105" t="str">
        <f t="shared" si="51"/>
        <v>СР</v>
      </c>
      <c r="FE43" s="105">
        <f>IFERROR(INDEX(База!$B:$B,MATCH(FB43&amp;FC43&amp;EU$14,INDEX(База!$A:$A,0),0)),IFERROR(INDEX(База!$B:$B,MATCH(FB43&amp;FC43&amp;EU$13,База!$M:$M,0)),"-" ))</f>
        <v>117</v>
      </c>
      <c r="FF43" s="106"/>
      <c r="FG43" s="105">
        <f>IFERROR(INDEX(База!$F:$F,MATCH(FB43&amp;FC43&amp;EU$14,INDEX(База!$A:$A,0),0)),IFERROR(INDEX(База!$F:$F,MATCH(FB43&amp;FC43&amp;EU$13,База!$M:$M,0)),"-" ))</f>
        <v>6</v>
      </c>
      <c r="FH43" s="105">
        <v>6</v>
      </c>
      <c r="FI43" s="105">
        <f t="shared" si="52"/>
        <v>0</v>
      </c>
      <c r="FJ43" s="105">
        <v>2</v>
      </c>
      <c r="FK43" s="83">
        <f t="shared" si="53"/>
        <v>5.3097345132743362E-2</v>
      </c>
      <c r="FL43" s="7"/>
      <c r="FM43" s="31" t="s">
        <v>140</v>
      </c>
      <c r="FN43" s="7"/>
      <c r="FO43" s="7"/>
      <c r="FP43" s="7"/>
      <c r="FQ43" s="7"/>
      <c r="FR43" s="7"/>
      <c r="FS43" s="7"/>
      <c r="FT43" s="90">
        <f t="shared" si="55"/>
        <v>1</v>
      </c>
      <c r="FU43" s="90">
        <f t="shared" si="56"/>
        <v>-46168</v>
      </c>
      <c r="FV43" s="7"/>
      <c r="FW43" s="7"/>
      <c r="FX43" s="7"/>
      <c r="FY43" s="7"/>
      <c r="FZ43" s="7"/>
      <c r="GA43" s="7"/>
      <c r="GB43" s="7"/>
      <c r="GC43" s="7"/>
      <c r="GD43" s="7"/>
      <c r="GE43" s="7"/>
      <c r="GF43" s="7"/>
      <c r="GG43" s="7"/>
      <c r="GH43" s="7"/>
      <c r="GI43" s="7"/>
      <c r="GJ43" s="7"/>
      <c r="GK43" s="7"/>
      <c r="HF43" s="121"/>
      <c r="HG43" s="31" t="s">
        <v>130</v>
      </c>
      <c r="HH43" s="45">
        <v>46292</v>
      </c>
      <c r="HI43" s="38" t="str">
        <f t="shared" si="70"/>
        <v>ВС</v>
      </c>
      <c r="HJ43" s="38">
        <f>IFERROR(INDEX(База!$B:$B,MATCH(HG43&amp;HH43&amp;HK$12,INDEX(База!$A:$A,0),0)),IFERROR(INDEX(База!$B:$B,MATCH(HG43&amp;HH43&amp;HK$12,База!$M:$M,0)),"-" ))</f>
        <v>34</v>
      </c>
      <c r="HK43" s="46">
        <f>IFERROR(INDEX(База!$L:$L,MATCH(HG43&amp;HH43&amp;HK$12,INDEX(База!$A:$A,0),0)),IFERROR(INDEX(База!$L:$L,MATCH(HG43&amp;HH43&amp;HK$12,База!$M:$M,0)),"-" ))</f>
        <v>34</v>
      </c>
      <c r="HL43" s="91" t="e">
        <f>IF(HO43="AN4-Y48/Y48",IF(OR(MONTH(HH43&gt;=10),MONTH(HH43)&lt;=3),(HLOOKUP($HH$10,#REF!,MATCH(HO43,#REF!,0)+1,0)/(80+VLOOKUP($HH$10,#REF!,MATCH(MONTH(HH43),#REF!,0)+4,0))),(HLOOKUP($HH$10,#REF!,MATCH(HO43,#REF!,0)+1,0)/(75+VLOOKUP($HH$10,#REF!,MATCH(MONTH(HH43),#REF!,0)+4,0)))),IF((HO43="AN6-Y42/Y42C"),IF(OR(MONTH(HH43&gt;=10),MONTH(HH43)&lt;=3),(HLOOKUP($HH$10,#REF!,MATCH(HO43,#REF!,0)+1,0)/(80+VLOOKUP($HH$10,#REF!,MATCH(MONTH(HH43),#REF!,0)+4,0))),(HLOOKUP($HH$10,#REF!,MATCH(HO43,#REF!,0)+1,0)/(75+VLOOKUP($HH$10,#REF!,MATCH(MONTH(HH43),#REF!,0)+4,0)))),HJ43))</f>
        <v>#REF!</v>
      </c>
      <c r="HM43" s="38">
        <f>IFERROR(INDEX(База!$F:$F,MATCH(HG43&amp;HH43&amp;HK$12,INDEX(База!$A:$A,0),0)),IFERROR(INDEX(База!$F:$F,MATCH(HG43&amp;HH43&amp;HK$12,База!$M:$M,0)),"-" ))</f>
        <v>0</v>
      </c>
      <c r="HN43" s="38">
        <v>0</v>
      </c>
      <c r="HO43" s="85" t="str">
        <f>IFERROR(INDEX(База!$K:$K,MATCH(HG43&amp;HH43&amp;HK$12,INDEX(База!$A:$A,0),0)),IFERROR(INDEX(База!$K:$K,MATCH(HG43&amp;HH43&amp;HK$12,База!$M:$M,0)),"-" ))</f>
        <v>AN6-Y42/Y42C</v>
      </c>
      <c r="HP43" s="38">
        <f t="shared" si="71"/>
        <v>0</v>
      </c>
      <c r="HQ43" s="38">
        <v>0</v>
      </c>
      <c r="HR43" s="52">
        <f t="shared" si="72"/>
        <v>0</v>
      </c>
      <c r="HS43" s="10"/>
      <c r="HT43" s="31" t="s">
        <v>131</v>
      </c>
      <c r="HU43" s="45">
        <v>46292</v>
      </c>
      <c r="HV43" s="38" t="str">
        <f t="shared" si="73"/>
        <v>ВС</v>
      </c>
      <c r="HW43" s="38">
        <f>IFERROR(INDEX(База!$B:$B,MATCH(HT43&amp;HU43&amp;HX$12,INDEX(База!$A:$A,0),0)),IFERROR(INDEX(База!$B:$B,MATCH(HT43&amp;HU43&amp;HX$12,База!$M:$M,0)),"-" ))</f>
        <v>15</v>
      </c>
      <c r="HX43" s="46">
        <f>IFERROR(INDEX(База!$L:$L,MATCH(HT43&amp;HU43&amp;HX$12,INDEX(База!$A:$A,0),0)),IFERROR(INDEX(База!$L:$L,MATCH(HT43&amp;HU43&amp;HX$12,База!$M:$M,0)),"-" ))</f>
        <v>15</v>
      </c>
      <c r="HY43" s="91" t="e">
        <f>IF(HO43="AN4-Y48/Y48",IF(OR(MONTH(HU43&gt;=10),MONTH(HU43)&lt;=3),(HLOOKUP($HU$10,#REF!,MATCH(HO43,#REF!,0)+1,0)/(80+VLOOKUP($HU$10,#REF!,MATCH(MONTH(HU43),#REF!,0)+4,0))),(HLOOKUP($HU$10,#REF!,MATCH(HO43,#REF!,0)+1,0)/(75+VLOOKUP($HU$10,#REF!,MATCH(MONTH(HU43),#REF!,0)+4,0)))),IF((HO43="AN6-Y42/Y42C"),IF(OR(MONTH(HU43&gt;=10),MONTH(HU43)&lt;=3),(HLOOKUP($HU$10,#REF!,MATCH(HO43,#REF!,0)+1,0)/(80+VLOOKUP($HU$10,#REF!,MATCH(MONTH(HU43),#REF!,0)+4,0))),(HLOOKUP($HU$10,#REF!,MATCH(HO43,#REF!,0)+1,0)/(75+VLOOKUP($HU$10,#REF!,MATCH(MONTH(HU43),#REF!,0)+4,0)))),HW43))</f>
        <v>#REF!</v>
      </c>
      <c r="HZ43" s="38">
        <f>IFERROR(INDEX(База!$F:$F,MATCH(HT43&amp;HU43&amp;HX$12,INDEX(База!$A:$A,0),0)),IFERROR(INDEX(База!$F:$F,MATCH(HT43&amp;HU43&amp;HX$12,База!$M:$M,0)),"-" ))</f>
        <v>0</v>
      </c>
      <c r="IA43" s="38">
        <v>0</v>
      </c>
      <c r="IB43" s="38">
        <f t="shared" si="74"/>
        <v>0</v>
      </c>
      <c r="IC43" s="38">
        <v>0</v>
      </c>
      <c r="ID43" s="52">
        <f t="shared" si="75"/>
        <v>0</v>
      </c>
      <c r="IE43" s="7"/>
      <c r="IF43" s="7"/>
      <c r="IG43" s="7"/>
      <c r="IH43" s="7"/>
      <c r="II43" s="7"/>
      <c r="IJ43" s="7"/>
      <c r="IK43" s="7"/>
      <c r="IL43" s="7"/>
      <c r="IM43" s="7"/>
      <c r="IN43" s="7"/>
      <c r="IO43" s="7"/>
      <c r="IP43" s="7"/>
      <c r="IQ43" s="9"/>
      <c r="IR43" s="7"/>
      <c r="IS43" s="7"/>
      <c r="IT43" s="7"/>
      <c r="IU43" s="7"/>
      <c r="IV43" s="7"/>
      <c r="IW43" s="7"/>
      <c r="IX43" s="7"/>
      <c r="IY43" s="7"/>
      <c r="IZ43" s="7"/>
      <c r="JA43" s="7"/>
      <c r="JB43" s="7"/>
      <c r="JC43" s="7"/>
      <c r="JD43" s="7"/>
      <c r="JE43" s="31" t="s">
        <v>132</v>
      </c>
      <c r="JF43" s="48">
        <v>46254</v>
      </c>
      <c r="JG43" s="38" t="str">
        <f t="shared" si="82"/>
        <v>ЧТ</v>
      </c>
      <c r="JH43" s="46">
        <f>IFERROR(INDEX(База!$L:$L,MATCH(JE43&amp;JF43&amp;JH$12,INDEX(База!$A:$A,0),0)),IFERROR(INDEX(База!$L:$L,MATCH(JE43&amp;JF43&amp;JH$12,База!$M:$M,0)),"-" ))+JL43</f>
        <v>120</v>
      </c>
      <c r="JI43" s="38">
        <f>IFERROR(INDEX(База!$B:$B,MATCH(JE43&amp;JF43&amp;JH$12,INDEX(База!$A:$A,0),0)),IFERROR(INDEX(База!$B:$B,MATCH(JE43&amp;JF43&amp;JH$12,База!$M:$M,0)),"-" ))</f>
        <v>120</v>
      </c>
      <c r="JJ43" s="38">
        <f>IFERROR(INDEX(База!$F:$F,MATCH(JE43&amp;JF43&amp;JH$12,INDEX(База!$A:$A,0),0)),IFERROR(INDEX(База!$F:$F,MATCH(JE43&amp;JF43&amp;JH$12,База!$M:$M,0)),"-" ))</f>
        <v>0</v>
      </c>
      <c r="JK43" s="38">
        <v>0</v>
      </c>
      <c r="JL43" s="38">
        <f>IFERROR(INDEX(База!$H:$H,MATCH(JE43&amp;JF43&amp;JH$12,INDEX(База!$A:$A,0),0)),IFERROR(INDEX(База!$H:$H,MATCH(JE43&amp;JF43&amp;JH$12,База!$M:$M,0)),"-" ))</f>
        <v>20</v>
      </c>
      <c r="JM43" s="38">
        <f t="shared" si="83"/>
        <v>20</v>
      </c>
      <c r="JN43" s="38">
        <f t="shared" si="84"/>
        <v>0</v>
      </c>
      <c r="JO43" s="38">
        <v>0</v>
      </c>
      <c r="JP43" s="52">
        <f t="shared" si="85"/>
        <v>0.16666666666666666</v>
      </c>
      <c r="JQ43" s="10"/>
      <c r="JR43" s="31" t="s">
        <v>133</v>
      </c>
      <c r="JS43" s="48">
        <v>46254</v>
      </c>
      <c r="JT43" s="38" t="str">
        <f t="shared" si="86"/>
        <v>ЧТ</v>
      </c>
      <c r="JU43" s="38">
        <f>IFERROR(INDEX(База!$L:$L,MATCH(JR43&amp;JS43&amp;JU$12,INDEX(База!$A:$A,0),0)),IFERROR(INDEX(База!$L:$L,MATCH(JR43&amp;JS43&amp;JU$12,База!$M:$M,0)),"-" ))+JY43</f>
        <v>120</v>
      </c>
      <c r="JV43" s="38">
        <f>IFERROR(INDEX(База!$B:$B,MATCH(JR43&amp;JS43&amp;JU$12,INDEX(База!$A:$A,0),0)),IFERROR(INDEX(База!$B:$B,MATCH(JR43&amp;JS43&amp;JU$12,База!$M:$M,0)),"-" ))</f>
        <v>120</v>
      </c>
      <c r="JW43" s="38">
        <f>IFERROR(INDEX(База!$F:$F,MATCH(JR43&amp;JS43&amp;JU$12,INDEX(База!$A:$A,0),0)),IFERROR(INDEX(База!$F:$F,MATCH(JR43&amp;JS43&amp;JU$12,База!$M:$M,0)),"-" ))</f>
        <v>0</v>
      </c>
      <c r="JX43" s="38">
        <v>0</v>
      </c>
      <c r="JY43" s="38">
        <f>IFERROR(INDEX(База!$H:$H,MATCH(JR43&amp;JS43&amp;JU$12,INDEX(База!$A:$A,0),0)),IFERROR(INDEX(База!$H:$H,MATCH(JR43&amp;JS43&amp;JU$12,База!$M:$M,0)),"-" ))</f>
        <v>10</v>
      </c>
      <c r="JZ43" s="38">
        <f t="shared" si="87"/>
        <v>10</v>
      </c>
      <c r="KA43" s="38">
        <f t="shared" si="88"/>
        <v>0</v>
      </c>
      <c r="KB43" s="38">
        <v>0</v>
      </c>
      <c r="KC43" s="52">
        <f t="shared" si="89"/>
        <v>8.3333333333333329E-2</v>
      </c>
      <c r="KD43" s="7"/>
      <c r="KE43" s="7"/>
      <c r="KF43" s="7"/>
      <c r="KG43" s="7"/>
      <c r="KH43" s="7"/>
      <c r="KI43" s="7"/>
      <c r="KJ43" s="7"/>
      <c r="KK43" s="7"/>
      <c r="KL43" s="7"/>
      <c r="KM43" s="7"/>
      <c r="KN43" s="7"/>
      <c r="KO43" s="7"/>
      <c r="KP43" s="7"/>
      <c r="KQ43" s="10"/>
      <c r="KR43" s="10"/>
      <c r="KS43" s="7"/>
      <c r="KT43" s="7"/>
      <c r="KU43" s="7"/>
      <c r="KV43" s="7"/>
      <c r="KW43" s="7"/>
      <c r="KX43" s="7"/>
      <c r="KY43" s="7"/>
      <c r="KZ43" s="7"/>
      <c r="LA43" s="7"/>
      <c r="LB43" s="7"/>
      <c r="LC43" s="119"/>
      <c r="LD43" s="31" t="s">
        <v>142</v>
      </c>
      <c r="LE43" s="43">
        <v>46189</v>
      </c>
      <c r="LF43" s="44" t="str">
        <f t="shared" si="96"/>
        <v>ВТ</v>
      </c>
      <c r="LG43" s="44">
        <f>IFERROR(INDEX(База!$B:$B,MATCH(LD43&amp;LE43&amp;LJ$12,INDEX(База!$A:$A,0),0)),IFERROR(INDEX(База!$B:$B,MATCH(LD43&amp;LE43&amp;LJ$12,База!$M:$M,0)),"-" ))</f>
        <v>48</v>
      </c>
      <c r="LH43" s="33">
        <f t="shared" si="97"/>
        <v>25</v>
      </c>
      <c r="LI43" s="33">
        <f t="shared" si="98"/>
        <v>21</v>
      </c>
      <c r="LJ43" s="44">
        <f>IFERROR(INDEX(База!$L:$L,MATCH(LD43&amp;LE43&amp;LJ$12,INDEX(База!$A:$A,0),0)),IFERROR(INDEX(База!$L:$L,MATCH(LD43&amp;LE43&amp;LJ$12,База!$M:$M,0)),"-" ))</f>
        <v>47</v>
      </c>
      <c r="LK43" s="79" t="str">
        <f>IF(LG43&lt;=$D$7,IFERROR(VLOOKUP(LI43,#REF!,LH43+1,0),"-"),IF(LG43&lt;=$D$8,IFERROR(VLOOKUP(LI43,#REF!,LH43+1,0),"-"),IF(LG43&lt;=$D$9,IFERROR(VLOOKUP(LI43,#REF!,LH43+1,0),"-"),0)))</f>
        <v>-</v>
      </c>
      <c r="LL43" s="44">
        <f>IFERROR(INDEX(База!$F:$F,MATCH(LD43&amp;LE43&amp;LJ$12,INDEX(База!$A:$A,0),0)),IFERROR(INDEX(База!$F:$F,MATCH(LD43&amp;LE43&amp;LJ$12,База!$M:$M,0)),"-" ))</f>
        <v>11</v>
      </c>
      <c r="LM43" s="44">
        <v>7</v>
      </c>
      <c r="LN43" s="44">
        <f t="shared" si="99"/>
        <v>4</v>
      </c>
      <c r="LO43" s="44">
        <v>0</v>
      </c>
      <c r="LP43" s="62">
        <f t="shared" si="100"/>
        <v>0.23404255319148937</v>
      </c>
      <c r="LR43" s="31" t="s">
        <v>143</v>
      </c>
      <c r="LS43" s="43">
        <v>46189</v>
      </c>
      <c r="LT43" s="46" t="str">
        <f t="shared" si="101"/>
        <v>ВТ</v>
      </c>
      <c r="LU43" s="46">
        <f>IFERROR(INDEX(База!$B:$B,MATCH(LR43&amp;LS43&amp;LV$12,INDEX(База!$A:$A,0),0)),IFERROR(INDEX(База!$B:$B,MATCH(LR43&amp;LS43&amp;LV$12,База!$M:$M,0)),"-" ))</f>
        <v>48</v>
      </c>
      <c r="LV43" s="46">
        <f>IFERROR(INDEX(База!$L:$L,MATCH(LR43&amp;LS43&amp;LV$12,INDEX(База!$A:$A,0),0)),IFERROR(INDEX(База!$L:$L,MATCH(LR43&amp;LS43&amp;LV$12,База!$M:$M,0)),"-" ))</f>
        <v>47</v>
      </c>
      <c r="LW43" s="46" t="str">
        <f>IF(LU43&lt;=$D$7,IFERROR(VLOOKUP(LI43,#REF!,LH43+1,0),"-"),IF(LU43&lt;=$D$8,IFERROR(VLOOKUP(LI43,#REF!,LH43+1,0),"-"),IF(LU43&lt;=$D$9,IFERROR(VLOOKUP(LI43,#REF!,LH43+1,0),"-"),0)))</f>
        <v>-</v>
      </c>
      <c r="LX43" s="46">
        <f>IFERROR(INDEX(База!$F:$F,MATCH(LR43&amp;LS43&amp;LV$12,INDEX(База!$A:$A,0),0)),IFERROR(INDEX(База!$F:$F,MATCH(LR43&amp;LS43&amp;LV$12,База!$M:$M,0)),"-" ))</f>
        <v>11</v>
      </c>
      <c r="LY43" s="46">
        <v>11</v>
      </c>
      <c r="LZ43" s="46">
        <f t="shared" si="102"/>
        <v>0</v>
      </c>
      <c r="MA43" s="46">
        <v>1</v>
      </c>
      <c r="MB43" s="62">
        <f t="shared" si="103"/>
        <v>0.23404255319148937</v>
      </c>
      <c r="MD43" s="11"/>
      <c r="MY43" s="6"/>
      <c r="MZ43" s="6"/>
      <c r="NA43" s="7"/>
      <c r="NB43" s="7"/>
      <c r="NC43" s="7"/>
      <c r="ND43" s="7"/>
      <c r="NE43" s="7"/>
      <c r="NF43" s="7"/>
      <c r="NG43" s="7"/>
      <c r="NH43" s="7"/>
      <c r="NI43" s="7"/>
      <c r="NJ43" s="7"/>
      <c r="NK43" s="7"/>
      <c r="NL43" s="7"/>
      <c r="NM43" s="7"/>
      <c r="NN43" s="7"/>
      <c r="NO43" s="7"/>
      <c r="NP43" s="7"/>
      <c r="NQ43" s="7"/>
      <c r="NR43" s="7"/>
      <c r="NS43" s="7"/>
      <c r="NT43" s="7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U43" s="6"/>
      <c r="OV43" s="6"/>
      <c r="OW43" s="6"/>
      <c r="OX43" s="6"/>
      <c r="OY43" s="6"/>
      <c r="OZ43" s="6"/>
      <c r="PA43" s="6"/>
      <c r="PB43" s="6"/>
      <c r="PC43" s="6"/>
      <c r="PD43" s="6"/>
      <c r="PE43" s="6"/>
      <c r="PF43" s="31" t="s">
        <v>312</v>
      </c>
      <c r="PG43" s="6"/>
      <c r="PH43" s="6"/>
      <c r="PI43" s="6"/>
      <c r="PJ43" s="6"/>
      <c r="PK43" s="6"/>
      <c r="PL43" s="6"/>
      <c r="PM43" s="6"/>
      <c r="PN43" s="6"/>
      <c r="PO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0"/>
    </row>
    <row r="44" spans="1:454" ht="12.75" customHeight="1" x14ac:dyDescent="0.25">
      <c r="A44" s="31" t="s">
        <v>78</v>
      </c>
      <c r="B44" s="85" t="s">
        <v>80</v>
      </c>
      <c r="C44" s="42">
        <v>46231</v>
      </c>
      <c r="D44" s="47" t="str">
        <f t="shared" si="0"/>
        <v>ВТ</v>
      </c>
      <c r="E44" s="47">
        <f>IFERROR(INDEX(База!$B:$B,MATCH(B44&amp;C44&amp;$F$12,INDEX(База!$A:$A,0),0)),IFERROR(INDEX(База!$B:$B,MATCH(B44&amp;C44&amp;$F$12,База!$M:$M,0)),"-" ))</f>
        <v>46</v>
      </c>
      <c r="F44" s="46">
        <f>IFERROR(INDEX(База!$L:$L,MATCH(B44&amp;C44&amp;$F$12,INDEX(База!$A:$A,0),0)),IFERROR(INDEX(База!$L:$L,MATCH(B44&amp;C44&amp;$F$12,База!$M:$M,0)),"-" ))</f>
        <v>44</v>
      </c>
      <c r="G44" s="56">
        <f t="shared" si="1"/>
        <v>63</v>
      </c>
      <c r="H44" s="56">
        <f t="shared" si="2"/>
        <v>64</v>
      </c>
      <c r="I44" s="11">
        <f t="shared" si="3"/>
        <v>31</v>
      </c>
      <c r="J44" s="47" t="str">
        <f>IF(E44&lt;=$D$7,IFERROR(VLOOKUP(G44,#REF!,I44+1,0),"-"),IF(E44&lt;=$D$8,IFERROR(VLOOKUP(G44,#REF!,I44+1,0),"-"),IF(E44&lt;=$D$9,IFERROR(VLOOKUP(G44,#REF!,I44+1,0),"-"))))</f>
        <v>-</v>
      </c>
      <c r="K44" s="47">
        <f>IFERROR(INDEX(База!$F:$F,MATCH(B44&amp;C44&amp;$F$12,INDEX(База!$A:$A,0),0)),IFERROR(INDEX(База!$F:$F,MATCH(B44&amp;C44&amp;$F$12,База!$M:$M,0)),"-" ))</f>
        <v>6</v>
      </c>
      <c r="L44" s="41">
        <v>6</v>
      </c>
      <c r="M44" s="47">
        <f t="shared" si="4"/>
        <v>0</v>
      </c>
      <c r="N44" s="41">
        <v>0</v>
      </c>
      <c r="O44" s="51">
        <f t="shared" si="5"/>
        <v>0.13636363636363635</v>
      </c>
      <c r="Q44" s="64" t="s">
        <v>81</v>
      </c>
      <c r="R44" s="42">
        <f t="shared" si="6"/>
        <v>46232</v>
      </c>
      <c r="S44" s="54" t="str">
        <f t="shared" si="7"/>
        <v>СР</v>
      </c>
      <c r="T44" s="54">
        <f>IFERROR(INDEX(База!$B:$B,MATCH(Q44&amp;R44&amp;$U$12,INDEX(База!$A:$A,0),0)),IFERROR(INDEX(База!$B:$B,MATCH(Q44&amp;R44&amp;$U$12,База!$M:$M,0)),"-" ))</f>
        <v>46</v>
      </c>
      <c r="U44" s="46">
        <f>IFERROR(INDEX(База!$L:$L,MATCH(Q44&amp;R44&amp;$U$12,INDEX(База!$A:$A,0),0)),IFERROR(INDEX(База!$L:$L,MATCH(Q44&amp;R44&amp;$U$12,База!$M:$M,0)),"-" ))</f>
        <v>44</v>
      </c>
      <c r="V44" s="54" t="str">
        <f>IF(E44&lt;=$D$7,IFERROR(VLOOKUP(H44,#REF!,I44+1,0),"-"),IF(E44&lt;=$D$8,IFERROR(VLOOKUP(H44,#REF!,I44+1,0),"-"),IF(E44&lt;=$D$9,IFERROR(VLOOKUP(H44,#REF!,I44+1,0),"-"),0)))</f>
        <v>-</v>
      </c>
      <c r="W44" s="54">
        <f>IFERROR(INDEX(База!$F:$F,MATCH(Q44&amp;R44&amp;$U$12,INDEX(База!$A:$A,0),0)),IFERROR(INDEX(База!$F:$F,MATCH(Q44&amp;R44&amp;$U$12,База!$M:$M,0)),"-" ))</f>
        <v>2</v>
      </c>
      <c r="X44" s="38">
        <v>2</v>
      </c>
      <c r="Y44" s="41">
        <f t="shared" si="8"/>
        <v>0</v>
      </c>
      <c r="Z44" s="41">
        <v>0</v>
      </c>
      <c r="AA44" s="51">
        <f t="shared" si="9"/>
        <v>4.5454545454545456E-2</v>
      </c>
      <c r="AB44" s="119"/>
      <c r="AC44" s="64" t="s">
        <v>82</v>
      </c>
      <c r="AD44" s="42">
        <v>46245</v>
      </c>
      <c r="AE44" s="41" t="str">
        <f t="shared" si="10"/>
        <v>ВТ</v>
      </c>
      <c r="AF44" s="41">
        <f>IFERROR(INDEX(База!$B:$B,MATCH(AC44&amp;AD44&amp;AG$12,INDEX(База!$A:$A,0),0)),IFERROR(INDEX(База!$B:$B,MATCH(AC44&amp;AD44&amp;AG$12,База!$M:$M,0)),"-" ))</f>
        <v>46</v>
      </c>
      <c r="AG44" s="46">
        <f>IFERROR(INDEX(База!$L:$L,MATCH(AC44&amp;AD44&amp;AG$12,INDEX(База!$A:$A,0),0)),IFERROR(INDEX(База!$L:$L,MATCH(AC44&amp;AD44&amp;AG$12,База!$M:$M,0)),"-" ))</f>
        <v>45</v>
      </c>
      <c r="AH44" s="41">
        <f>IFERROR(INDEX(База!$F:$F,MATCH(AC44&amp;AD44&amp;AG$12,INDEX(База!$A:$A,0),0)),IFERROR(INDEX(База!$F:$F,MATCH(AC44&amp;AD44&amp;AG$12,База!$M:$M,0)),"-" ))</f>
        <v>2</v>
      </c>
      <c r="AI44" s="41">
        <v>2</v>
      </c>
      <c r="AJ44" s="41">
        <f t="shared" si="11"/>
        <v>0</v>
      </c>
      <c r="AK44" s="41">
        <v>0</v>
      </c>
      <c r="AL44" s="51">
        <f t="shared" si="12"/>
        <v>4.4444444444444446E-2</v>
      </c>
      <c r="AN44" s="64" t="s">
        <v>83</v>
      </c>
      <c r="AO44" s="42">
        <f t="shared" si="13"/>
        <v>46246</v>
      </c>
      <c r="AP44" s="41" t="str">
        <f t="shared" si="14"/>
        <v>СР</v>
      </c>
      <c r="AQ44" s="41">
        <f>IFERROR(INDEX(База!$B:$B,MATCH(AN44&amp;AO44&amp;AR$12,INDEX(База!$A:$A,0),0)),IFERROR(INDEX(База!$B:$B,MATCH(AN44&amp;AO44&amp;AR$12,База!$M:$M,0)),"-" ))</f>
        <v>46</v>
      </c>
      <c r="AR44" s="47">
        <f>IFERROR(INDEX(База!$L:$L,MATCH(AN44&amp;AO44&amp;AR$12,INDEX(База!$A:$A,0),0)),IFERROR(INDEX(База!$L:$L,MATCH(AN44&amp;AO44&amp;AR$12,База!$M:$M,0)),"-" ))</f>
        <v>45</v>
      </c>
      <c r="AS44" s="41">
        <f>IFERROR(INDEX(База!$F:$F,MATCH(AN44&amp;AO44&amp;AR$12,INDEX(База!$A:$A,0),0)),IFERROR(INDEX(База!$F:$F,MATCH(AN44&amp;AO44&amp;AR$12,База!$M:$M,0)),"-" ))</f>
        <v>2</v>
      </c>
      <c r="AT44" s="41">
        <v>2</v>
      </c>
      <c r="AU44" s="41">
        <f t="shared" si="15"/>
        <v>0</v>
      </c>
      <c r="AV44" s="41">
        <v>2</v>
      </c>
      <c r="AW44" s="51">
        <f t="shared" si="16"/>
        <v>4.4444444444444446E-2</v>
      </c>
      <c r="AX44" s="6"/>
      <c r="AY44" s="6"/>
      <c r="BT44" s="74"/>
      <c r="BU44" s="31" t="s">
        <v>92</v>
      </c>
      <c r="BV44" s="45">
        <v>46222</v>
      </c>
      <c r="BW44" s="58" t="str">
        <f t="shared" si="23"/>
        <v>ВС</v>
      </c>
      <c r="BX44" s="58">
        <f>IFERROR(INDEX(База!$B:$B,MATCH(BU44&amp;BV44&amp;BY$12,INDEX(База!$A:$A,0),0)),IFERROR(INDEX(База!$B:$B,MATCH(BU44&amp;BV44&amp;BY$12,База!$M:$M,0)),"-" ))</f>
        <v>44</v>
      </c>
      <c r="BY44" s="58">
        <f>IFERROR(INDEX(База!$L:$L,MATCH(BU44&amp;BV44&amp;BY$12,INDEX(База!$A:$A,0),0)),IFERROR(INDEX(База!$L:$L,MATCH(BU44&amp;BV44&amp;BY$12,База!$M:$M,0)),"-" ))</f>
        <v>44</v>
      </c>
      <c r="BZ44" s="58" t="str">
        <f>IF(BX44&lt;=$D$7,IFERROR(VLOOKUP(CA44,#REF!,CB44+1,0),"-"),IF(BX44&lt;=$D$8,IFERROR(VLOOKUP(CA44,#REF!,CB44+1,0),"-"),IF(BX44&lt;=$D$9,IFERROR(VLOOKUP(CA44,#REF!,CB44+1,0),"-"),0)))</f>
        <v>-</v>
      </c>
      <c r="CA44" s="58">
        <f t="shared" si="24"/>
        <v>54</v>
      </c>
      <c r="CB44" s="58">
        <f t="shared" si="25"/>
        <v>29</v>
      </c>
      <c r="CC44" s="58">
        <f>IFERROR(INDEX(База!$F:$F,MATCH(BU44&amp;BV44&amp;BY$12,INDEX(База!$A:$A,0),0)),IFERROR(INDEX(База!$F:$F,MATCH(BU44&amp;BV44&amp;BY$12,База!$M:$M,0)),"-" ))</f>
        <v>5</v>
      </c>
      <c r="CD44" s="38">
        <v>5</v>
      </c>
      <c r="CE44" s="58">
        <f t="shared" si="26"/>
        <v>0</v>
      </c>
      <c r="CF44" s="38">
        <v>0</v>
      </c>
      <c r="CG44" s="52">
        <f t="shared" si="27"/>
        <v>0.11363636363636363</v>
      </c>
      <c r="CI44" s="31" t="s">
        <v>93</v>
      </c>
      <c r="CJ44" s="48">
        <f t="shared" si="28"/>
        <v>46222</v>
      </c>
      <c r="CK44" s="38" t="str">
        <f t="shared" si="29"/>
        <v>ВС</v>
      </c>
      <c r="CL44" s="38">
        <f>IFERROR(INDEX(База!$B:$B,MATCH(CI44&amp;CJ44&amp;CM$12,INDEX(База!$A:$A,0),0)),IFERROR(INDEX(База!$B:$B,MATCH(CI44&amp;CJ44&amp;CM$12,База!$M:$M,0)),"-" ))</f>
        <v>44</v>
      </c>
      <c r="CM44" s="60">
        <f>IFERROR(INDEX(База!$L:$L,MATCH(CI44&amp;CJ44&amp;CM$12,INDEX(База!$A:$A,0),0)),IFERROR(INDEX(База!$L:$L,MATCH(CI44&amp;CJ44&amp;CM$12,База!$M:$M,0)),"-" ))</f>
        <v>44</v>
      </c>
      <c r="CN44" s="60" t="str">
        <f>IF(BX44&lt;=$D$7,IFERROR(VLOOKUP(CA44,#REF!,CB44+1,0),"-"),IF(BX44&lt;=$D$8,IFERROR(VLOOKUP(CA44,#REF!,CB44+1,0),"-"),IF(BX44&lt;=$D$9,IFERROR(VLOOKUP(CA44,#REF!,CB44+1,0),"-"),0)))</f>
        <v>-</v>
      </c>
      <c r="CO44" s="38">
        <f>IFERROR(INDEX(База!$F:$F,MATCH(CI44&amp;CJ44&amp;CM$12,INDEX(База!$A:$A,0),0)),IFERROR(INDEX(База!$F:$F,MATCH(CI44&amp;CJ44&amp;CM$12,База!$M:$M,0)),"-" ))</f>
        <v>6</v>
      </c>
      <c r="CP44" s="38">
        <v>6</v>
      </c>
      <c r="CQ44" s="38">
        <f t="shared" si="30"/>
        <v>0</v>
      </c>
      <c r="CR44" s="38">
        <v>0</v>
      </c>
      <c r="CS44" s="52">
        <f t="shared" si="31"/>
        <v>0.13636363636363635</v>
      </c>
      <c r="CU44" s="31" t="s">
        <v>138</v>
      </c>
      <c r="CV44" s="48">
        <v>46222</v>
      </c>
      <c r="CW44" s="60" t="str">
        <f t="shared" si="32"/>
        <v>ВС</v>
      </c>
      <c r="CX44" s="60">
        <f>IFERROR(INDEX(База!$B:$B,MATCH(CU44&amp;CV44&amp;CY$12,INDEX(База!$A:$A,0),0)),IFERROR(INDEX(База!$B:$B,MATCH(CU44&amp;CV44&amp;CY$12,База!$M:$M,0)),"-" ))</f>
        <v>44</v>
      </c>
      <c r="CY44" s="60">
        <f>IFERROR(INDEX(База!$L:$L,MATCH(CU44&amp;CV44&amp;CY$12,INDEX(База!$A:$A,0),0)),IFERROR(INDEX(База!$L:$L,MATCH(CU44&amp;CV44&amp;CY$12,База!$M:$M,0)),"-" ))</f>
        <v>44</v>
      </c>
      <c r="CZ44" s="60">
        <f>IFERROR(INDEX(База!$F:$F,MATCH(CU44&amp;CV44&amp;CY$12,INDEX(База!$A:$A,0),0)),IFERROR(INDEX(База!$F:$F,MATCH(CU44&amp;CV44&amp;CY$12,База!$M:$M,0)),"-" ))</f>
        <v>4</v>
      </c>
      <c r="DA44" s="60">
        <v>4</v>
      </c>
      <c r="DB44" s="60">
        <f t="shared" si="33"/>
        <v>0</v>
      </c>
      <c r="DC44" s="60">
        <v>0</v>
      </c>
      <c r="DD44" s="52">
        <f t="shared" si="34"/>
        <v>9.0909090909090912E-2</v>
      </c>
      <c r="DF44" s="31" t="s">
        <v>139</v>
      </c>
      <c r="DG44" s="48">
        <f t="shared" si="35"/>
        <v>46222</v>
      </c>
      <c r="DH44" s="60" t="str">
        <f t="shared" si="36"/>
        <v>ВС</v>
      </c>
      <c r="DI44" s="60">
        <f>IFERROR(INDEX(База!$B:$B,MATCH(DF44&amp;DG44&amp;DJ$12,INDEX(База!$A:$A,0),0)),IFERROR(INDEX(База!$B:$B,MATCH(DF44&amp;DG44&amp;DJ$12,База!$M:$M,0)),"-" ))</f>
        <v>44</v>
      </c>
      <c r="DJ44" s="46">
        <f>IFERROR(INDEX(База!$L:$L,MATCH(DF44&amp;DG44&amp;DJ$12,INDEX(База!$A:$A,0),0)),IFERROR(INDEX(База!$L:$L,MATCH(DF44&amp;DG44&amp;DJ$12,База!$M:$M,0)),"-" ))</f>
        <v>44</v>
      </c>
      <c r="DK44" s="60">
        <f>IFERROR(INDEX(База!$F:$F,MATCH(DF44&amp;DG44&amp;DJ$12,INDEX(База!$A:$A,0),0)),IFERROR(INDEX(База!$F:$F,MATCH(DF44&amp;DG44&amp;DJ$12,База!$M:$M,0)),"-" ))</f>
        <v>3</v>
      </c>
      <c r="DL44" s="60">
        <v>3</v>
      </c>
      <c r="DM44" s="60">
        <f t="shared" si="37"/>
        <v>0</v>
      </c>
      <c r="DN44" s="60">
        <v>0</v>
      </c>
      <c r="DO44" s="52">
        <f t="shared" si="38"/>
        <v>6.8181818181818177E-2</v>
      </c>
      <c r="DP44" s="7"/>
      <c r="DQ44" s="31" t="s">
        <v>84</v>
      </c>
      <c r="DR44" s="42">
        <v>46211</v>
      </c>
      <c r="DS44" s="41" t="str">
        <f t="shared" si="39"/>
        <v>СР</v>
      </c>
      <c r="DT44" s="41">
        <f>IFERROR(INDEX(База!$B:$B,MATCH(DQ44&amp;DR44&amp;DU$12,INDEX(База!$A:$A,0),0)),IFERROR(INDEX(База!$B:$B,MATCH(DQ44&amp;DR44&amp;DU$12,База!$M:$M,0)),"-" ))</f>
        <v>120</v>
      </c>
      <c r="DU44" s="46">
        <f>IFERROR(INDEX(База!$L:$L,MATCH(DQ44&amp;DR44&amp;DU$12,INDEX(База!$A:$A,0),0)),IFERROR(INDEX(База!$L:$L,MATCH(DQ44&amp;DR44&amp;DU$12,База!$M:$M,0)),"-" ))</f>
        <v>118</v>
      </c>
      <c r="DV44" s="41">
        <f>IFERROR(INDEX(База!$F:$F,MATCH(DQ44&amp;DR44&amp;DU$12,INDEX(База!$A:$A,0),0)),IFERROR(INDEX(База!$F:$F,MATCH(DQ44&amp;DR44&amp;DU$12,База!$M:$M,0)),"-" ))</f>
        <v>58</v>
      </c>
      <c r="DW44" s="41">
        <v>57</v>
      </c>
      <c r="DX44" s="41">
        <f t="shared" si="40"/>
        <v>1</v>
      </c>
      <c r="DY44" s="41">
        <v>1</v>
      </c>
      <c r="DZ44" s="51">
        <f t="shared" si="41"/>
        <v>0.49152542372881358</v>
      </c>
      <c r="EB44" s="31" t="s">
        <v>85</v>
      </c>
      <c r="EC44" s="42">
        <f t="shared" si="42"/>
        <v>46211</v>
      </c>
      <c r="ED44" s="41" t="str">
        <f t="shared" si="43"/>
        <v>СР</v>
      </c>
      <c r="EE44" s="41">
        <f>IFERROR(INDEX(База!$B:$B,MATCH(EB44&amp;EC44&amp;EF$12,INDEX(База!$A:$A,0),0)),IFERROR(INDEX(База!$B:$B,MATCH(EB44&amp;EC44&amp;EF$12,База!$M:$M,0)),"-" ))</f>
        <v>120</v>
      </c>
      <c r="EF44" s="46">
        <f>IFERROR(INDEX(База!$L:$L,MATCH(EB44&amp;EC44&amp;EF$12,INDEX(База!$A:$A,0),0)),IFERROR(INDEX(База!$L:$L,MATCH(EB44&amp;EC44&amp;EF$12,База!$M:$M,0)),"-" ))</f>
        <v>118</v>
      </c>
      <c r="EG44" s="41">
        <f>IFERROR(INDEX(База!$F:$F,MATCH(EB44&amp;EC44&amp;EF$12,INDEX(База!$A:$A,0),0)),IFERROR(INDEX(База!$F:$F,MATCH(EB44&amp;EC44&amp;EF$12,База!$M:$M,0)),"-" ))</f>
        <v>19</v>
      </c>
      <c r="EH44" s="41">
        <v>14</v>
      </c>
      <c r="EI44" s="41">
        <f t="shared" si="44"/>
        <v>5</v>
      </c>
      <c r="EJ44" s="41">
        <v>1</v>
      </c>
      <c r="EK44" s="51">
        <f t="shared" si="45"/>
        <v>0.16101694915254236</v>
      </c>
      <c r="EL44" s="119"/>
      <c r="EM44" s="85" t="s">
        <v>315</v>
      </c>
      <c r="EN44" s="48">
        <v>46205</v>
      </c>
      <c r="EO44" s="105" t="str">
        <f t="shared" si="46"/>
        <v>ЧТ</v>
      </c>
      <c r="EP44" s="105">
        <f>IFERROR(INDEX(База!$B:$B,MATCH(EM44&amp;EN44&amp;ET$14,INDEX(База!$A:$A,0),0)),IFERROR(INDEX(База!$B:$B,MATCH(EM44&amp;EN44&amp;ET$13,База!$M:$M,0)),"-" ))</f>
        <v>46</v>
      </c>
      <c r="EQ44" s="106" t="str">
        <f>IF(EP44&lt;=$D$7,IFERROR(VLOOKUP(ES44,#REF!,ER44+1,0),"-"),IF(EP44&lt;=$D$8,IFERROR(VLOOKUP(ES44,#REF!,ER44+1,0),"-"),IF(EP44&lt;=$D$9,IFERROR(VLOOKUP(ES44,#REF!,ER44+1,0),"-"),0)))</f>
        <v>-</v>
      </c>
      <c r="ER44" s="107">
        <f t="shared" si="47"/>
        <v>27</v>
      </c>
      <c r="ES44" s="107">
        <f t="shared" si="48"/>
        <v>37</v>
      </c>
      <c r="ET44" s="60">
        <f>IFERROR(INDEX(База!$L:$L,MATCH(EM44&amp;EN44&amp;ET$14,INDEX(База!$A:$A,0),0)),IFERROR(INDEX(База!$L:$L,MATCH(EM44&amp;EN44&amp;ET$13,База!$M:$M,0)),"-" ))</f>
        <v>46</v>
      </c>
      <c r="EU44" s="60">
        <f>IFERROR(INDEX(База!$L:$L,MATCH(FB44&amp;FC44&amp;EU$14,INDEX(База!$A:$A,0),0)),IFERROR(INDEX(База!$L:$L,MATCH(FB44&amp;FC44&amp;EU$13,База!$M:$M,0)),"-" ))</f>
        <v>42</v>
      </c>
      <c r="EV44" s="105">
        <f>IFERROR(INDEX(База!$F:$F,MATCH(EM44&amp;EN44&amp;ET$14,INDEX(База!$A:$A,0),0)),IFERROR(INDEX(База!$F:$F,MATCH(EM44&amp;EN44&amp;ET$13,База!$M:$M,0)),"-" ))</f>
        <v>12</v>
      </c>
      <c r="EW44" s="105">
        <v>12</v>
      </c>
      <c r="EX44" s="105">
        <f t="shared" si="49"/>
        <v>0</v>
      </c>
      <c r="EY44" s="105">
        <v>0</v>
      </c>
      <c r="EZ44" s="83">
        <f t="shared" si="50"/>
        <v>0.2608695652173913</v>
      </c>
      <c r="FB44" s="85" t="s">
        <v>316</v>
      </c>
      <c r="FC44" s="48">
        <v>46206</v>
      </c>
      <c r="FD44" s="105" t="str">
        <f t="shared" si="51"/>
        <v>ПТ</v>
      </c>
      <c r="FE44" s="105">
        <f>IFERROR(INDEX(База!$B:$B,MATCH(FB44&amp;FC44&amp;EU$14,INDEX(База!$A:$A,0),0)),IFERROR(INDEX(База!$B:$B,MATCH(FB44&amp;FC44&amp;EU$13,База!$M:$M,0)),"-" ))</f>
        <v>45</v>
      </c>
      <c r="FF44" s="106"/>
      <c r="FG44" s="105">
        <f>IFERROR(INDEX(База!$F:$F,MATCH(FB44&amp;FC44&amp;EU$14,INDEX(База!$A:$A,0),0)),IFERROR(INDEX(База!$F:$F,MATCH(FB44&amp;FC44&amp;EU$13,База!$M:$M,0)),"-" ))</f>
        <v>5</v>
      </c>
      <c r="FH44" s="105">
        <v>3</v>
      </c>
      <c r="FI44" s="105">
        <f t="shared" si="52"/>
        <v>2</v>
      </c>
      <c r="FJ44" s="105">
        <v>0</v>
      </c>
      <c r="FK44" s="83">
        <f t="shared" si="53"/>
        <v>0.11904761904761904</v>
      </c>
      <c r="FL44" s="7"/>
      <c r="FM44" s="31" t="s">
        <v>140</v>
      </c>
      <c r="FT44" s="90">
        <f t="shared" si="55"/>
        <v>1</v>
      </c>
      <c r="FU44" s="90">
        <f t="shared" si="56"/>
        <v>-46168</v>
      </c>
      <c r="GJ44" s="7"/>
      <c r="GK44" s="7"/>
      <c r="HF44" s="121"/>
      <c r="HG44" s="31" t="s">
        <v>130</v>
      </c>
      <c r="HH44" s="45">
        <v>46299</v>
      </c>
      <c r="HI44" s="38" t="str">
        <f t="shared" si="70"/>
        <v>ВС</v>
      </c>
      <c r="HJ44" s="38">
        <f>IFERROR(INDEX(База!$B:$B,MATCH(HG44&amp;HH44&amp;HK$12,INDEX(База!$A:$A,0),0)),IFERROR(INDEX(База!$B:$B,MATCH(HG44&amp;HH44&amp;HK$12,База!$M:$M,0)),"-" ))</f>
        <v>34</v>
      </c>
      <c r="HK44" s="46">
        <f>IFERROR(INDEX(База!$L:$L,MATCH(HG44&amp;HH44&amp;HK$12,INDEX(База!$A:$A,0),0)),IFERROR(INDEX(База!$L:$L,MATCH(HG44&amp;HH44&amp;HK$12,База!$M:$M,0)),"-" ))</f>
        <v>34</v>
      </c>
      <c r="HL44" s="91" t="e">
        <f>IF(HO44="AN4-Y48/Y48",IF(OR(MONTH(HH44&gt;=10),MONTH(HH44)&lt;=3),(HLOOKUP($HH$10,#REF!,MATCH(HO44,#REF!,0)+1,0)/(80+VLOOKUP($HH$10,#REF!,MATCH(MONTH(HH44),#REF!,0)+4,0))),(HLOOKUP($HH$10,#REF!,MATCH(HO44,#REF!,0)+1,0)/(75+VLOOKUP($HH$10,#REF!,MATCH(MONTH(HH44),#REF!,0)+4,0)))),IF((HO44="AN6-Y42/Y42C"),IF(OR(MONTH(HH44&gt;=10),MONTH(HH44)&lt;=3),(HLOOKUP($HH$10,#REF!,MATCH(HO44,#REF!,0)+1,0)/(80+VLOOKUP($HH$10,#REF!,MATCH(MONTH(HH44),#REF!,0)+4,0))),(HLOOKUP($HH$10,#REF!,MATCH(HO44,#REF!,0)+1,0)/(75+VLOOKUP($HH$10,#REF!,MATCH(MONTH(HH44),#REF!,0)+4,0)))),HJ44))</f>
        <v>#REF!</v>
      </c>
      <c r="HM44" s="38">
        <f>IFERROR(INDEX(База!$F:$F,MATCH(HG44&amp;HH44&amp;HK$12,INDEX(База!$A:$A,0),0)),IFERROR(INDEX(База!$F:$F,MATCH(HG44&amp;HH44&amp;HK$12,База!$M:$M,0)),"-" ))</f>
        <v>0</v>
      </c>
      <c r="HN44" s="38">
        <v>0</v>
      </c>
      <c r="HO44" s="85" t="str">
        <f>IFERROR(INDEX(База!$K:$K,MATCH(HG44&amp;HH44&amp;HK$12,INDEX(База!$A:$A,0),0)),IFERROR(INDEX(База!$K:$K,MATCH(HG44&amp;HH44&amp;HK$12,База!$M:$M,0)),"-" ))</f>
        <v>AN6-Y42/Y42C</v>
      </c>
      <c r="HP44" s="38">
        <f t="shared" si="71"/>
        <v>0</v>
      </c>
      <c r="HQ44" s="38">
        <v>0</v>
      </c>
      <c r="HR44" s="52">
        <f t="shared" si="72"/>
        <v>0</v>
      </c>
      <c r="HS44" s="10"/>
      <c r="HT44" s="31" t="s">
        <v>131</v>
      </c>
      <c r="HU44" s="45">
        <v>46299</v>
      </c>
      <c r="HV44" s="38" t="str">
        <f t="shared" si="73"/>
        <v>ВС</v>
      </c>
      <c r="HW44" s="38">
        <f>IFERROR(INDEX(База!$B:$B,MATCH(HT44&amp;HU44&amp;HX$12,INDEX(База!$A:$A,0),0)),IFERROR(INDEX(База!$B:$B,MATCH(HT44&amp;HU44&amp;HX$12,База!$M:$M,0)),"-" ))</f>
        <v>15</v>
      </c>
      <c r="HX44" s="46">
        <f>IFERROR(INDEX(База!$L:$L,MATCH(HT44&amp;HU44&amp;HX$12,INDEX(База!$A:$A,0),0)),IFERROR(INDEX(База!$L:$L,MATCH(HT44&amp;HU44&amp;HX$12,База!$M:$M,0)),"-" ))</f>
        <v>15</v>
      </c>
      <c r="HY44" s="91" t="e">
        <f>IF(HO44="AN4-Y48/Y48",IF(OR(MONTH(HU44&gt;=10),MONTH(HU44)&lt;=3),(HLOOKUP($HU$10,#REF!,MATCH(HO44,#REF!,0)+1,0)/(80+VLOOKUP($HU$10,#REF!,MATCH(MONTH(HU44),#REF!,0)+4,0))),(HLOOKUP($HU$10,#REF!,MATCH(HO44,#REF!,0)+1,0)/(75+VLOOKUP($HU$10,#REF!,MATCH(MONTH(HU44),#REF!,0)+4,0)))),IF((HO44="AN6-Y42/Y42C"),IF(OR(MONTH(HU44&gt;=10),MONTH(HU44)&lt;=3),(HLOOKUP($HU$10,#REF!,MATCH(HO44,#REF!,0)+1,0)/(80+VLOOKUP($HU$10,#REF!,MATCH(MONTH(HU44),#REF!,0)+4,0))),(HLOOKUP($HU$10,#REF!,MATCH(HO44,#REF!,0)+1,0)/(75+VLOOKUP($HU$10,#REF!,MATCH(MONTH(HU44),#REF!,0)+4,0)))),HW44))</f>
        <v>#REF!</v>
      </c>
      <c r="HZ44" s="38">
        <f>IFERROR(INDEX(База!$F:$F,MATCH(HT44&amp;HU44&amp;HX$12,INDEX(База!$A:$A,0),0)),IFERROR(INDEX(База!$F:$F,MATCH(HT44&amp;HU44&amp;HX$12,База!$M:$M,0)),"-" ))</f>
        <v>0</v>
      </c>
      <c r="IA44" s="38">
        <v>0</v>
      </c>
      <c r="IB44" s="38">
        <f t="shared" si="74"/>
        <v>0</v>
      </c>
      <c r="IC44" s="38">
        <v>0</v>
      </c>
      <c r="ID44" s="52">
        <f t="shared" si="75"/>
        <v>0</v>
      </c>
      <c r="IE44" s="7"/>
      <c r="IF44" s="7"/>
      <c r="IG44" s="7"/>
      <c r="IH44" s="7"/>
      <c r="II44" s="7"/>
      <c r="IJ44" s="7"/>
      <c r="IK44" s="7"/>
      <c r="IL44" s="7"/>
      <c r="IM44" s="7"/>
      <c r="IN44" s="7"/>
      <c r="IO44" s="7"/>
      <c r="IP44" s="7"/>
      <c r="IQ44" s="9"/>
      <c r="IR44" s="7"/>
      <c r="IS44" s="7"/>
      <c r="IT44" s="7"/>
      <c r="IU44" s="7"/>
      <c r="IV44" s="7"/>
      <c r="IW44" s="7"/>
      <c r="IX44" s="7"/>
      <c r="IY44" s="7"/>
      <c r="IZ44" s="7"/>
      <c r="JA44" s="7"/>
      <c r="JB44" s="7"/>
      <c r="JC44" s="7"/>
      <c r="JD44" s="7"/>
      <c r="JE44" s="31" t="s">
        <v>132</v>
      </c>
      <c r="JF44" s="48">
        <v>46256</v>
      </c>
      <c r="JG44" s="38" t="str">
        <f t="shared" si="82"/>
        <v>СБ</v>
      </c>
      <c r="JH44" s="46">
        <f>IFERROR(INDEX(База!$L:$L,MATCH(JE44&amp;JF44&amp;JH$12,INDEX(База!$A:$A,0),0)),IFERROR(INDEX(База!$L:$L,MATCH(JE44&amp;JF44&amp;JH$12,База!$M:$M,0)),"-" ))+JL44</f>
        <v>120</v>
      </c>
      <c r="JI44" s="38">
        <f>IFERROR(INDEX(База!$B:$B,MATCH(JE44&amp;JF44&amp;JH$12,INDEX(База!$A:$A,0),0)),IFERROR(INDEX(База!$B:$B,MATCH(JE44&amp;JF44&amp;JH$12,База!$M:$M,0)),"-" ))</f>
        <v>120</v>
      </c>
      <c r="JJ44" s="38">
        <f>IFERROR(INDEX(База!$F:$F,MATCH(JE44&amp;JF44&amp;JH$12,INDEX(База!$A:$A,0),0)),IFERROR(INDEX(База!$F:$F,MATCH(JE44&amp;JF44&amp;JH$12,База!$M:$M,0)),"-" ))</f>
        <v>1</v>
      </c>
      <c r="JK44" s="38">
        <v>1</v>
      </c>
      <c r="JL44" s="38">
        <f>IFERROR(INDEX(База!$H:$H,MATCH(JE44&amp;JF44&amp;JH$12,INDEX(База!$A:$A,0),0)),IFERROR(INDEX(База!$H:$H,MATCH(JE44&amp;JF44&amp;JH$12,База!$M:$M,0)),"-" ))</f>
        <v>10</v>
      </c>
      <c r="JM44" s="38">
        <f t="shared" si="83"/>
        <v>11</v>
      </c>
      <c r="JN44" s="38">
        <f t="shared" si="84"/>
        <v>0</v>
      </c>
      <c r="JO44" s="38">
        <v>0</v>
      </c>
      <c r="JP44" s="52">
        <f t="shared" si="85"/>
        <v>9.166666666666666E-2</v>
      </c>
      <c r="JQ44" s="10"/>
      <c r="JR44" s="31" t="s">
        <v>133</v>
      </c>
      <c r="JS44" s="48">
        <v>46256</v>
      </c>
      <c r="JT44" s="38" t="str">
        <f t="shared" si="86"/>
        <v>СБ</v>
      </c>
      <c r="JU44" s="104">
        <f>IFERROR(INDEX(База!$L:$L,MATCH(JR44&amp;JS44&amp;JU$12,INDEX(База!$A:$A,0),0)),IFERROR(INDEX(База!$L:$L,MATCH(JR44&amp;JS44&amp;JU$12,База!$M:$M,0)),"-" ))+JY44</f>
        <v>120</v>
      </c>
      <c r="JV44" s="38">
        <f>IFERROR(INDEX(База!$B:$B,MATCH(JR44&amp;JS44&amp;JU$12,INDEX(База!$A:$A,0),0)),IFERROR(INDEX(База!$B:$B,MATCH(JR44&amp;JS44&amp;JU$12,База!$M:$M,0)),"-" ))</f>
        <v>120</v>
      </c>
      <c r="JW44" s="38">
        <f>IFERROR(INDEX(База!$F:$F,MATCH(JR44&amp;JS44&amp;JU$12,INDEX(База!$A:$A,0),0)),IFERROR(INDEX(База!$F:$F,MATCH(JR44&amp;JS44&amp;JU$12,База!$M:$M,0)),"-" ))</f>
        <v>0</v>
      </c>
      <c r="JX44" s="38">
        <v>0</v>
      </c>
      <c r="JY44" s="38">
        <f>IFERROR(INDEX(База!$H:$H,MATCH(JR44&amp;JS44&amp;JU$12,INDEX(База!$A:$A,0),0)),IFERROR(INDEX(База!$H:$H,MATCH(JR44&amp;JS44&amp;JU$12,База!$M:$M,0)),"-" ))</f>
        <v>20</v>
      </c>
      <c r="JZ44" s="38">
        <f t="shared" si="87"/>
        <v>20</v>
      </c>
      <c r="KA44" s="38">
        <f t="shared" si="88"/>
        <v>0</v>
      </c>
      <c r="KB44" s="38">
        <v>0</v>
      </c>
      <c r="KC44" s="52">
        <f t="shared" si="89"/>
        <v>0.16666666666666666</v>
      </c>
      <c r="KD44" s="7"/>
      <c r="KE44" s="7"/>
      <c r="KF44" s="7"/>
      <c r="KG44" s="7"/>
      <c r="KH44" s="7"/>
      <c r="KI44" s="7"/>
      <c r="KJ44" s="7"/>
      <c r="KK44" s="7"/>
      <c r="KL44" s="7"/>
      <c r="KM44" s="7"/>
      <c r="KN44" s="7"/>
      <c r="KO44" s="7"/>
      <c r="KP44" s="7"/>
      <c r="KQ44" s="10"/>
      <c r="KR44" s="10"/>
      <c r="KS44" s="7"/>
      <c r="KT44" s="7"/>
      <c r="KU44" s="7"/>
      <c r="KV44" s="7"/>
      <c r="KW44" s="7"/>
      <c r="KX44" s="7"/>
      <c r="KY44" s="7"/>
      <c r="KZ44" s="7"/>
      <c r="LA44" s="7"/>
      <c r="LB44" s="7"/>
      <c r="LC44" s="119"/>
      <c r="LD44" s="31" t="s">
        <v>142</v>
      </c>
      <c r="LE44" s="43">
        <v>46190</v>
      </c>
      <c r="LF44" s="44" t="str">
        <f t="shared" si="96"/>
        <v>СР</v>
      </c>
      <c r="LG44" s="44">
        <f>IFERROR(INDEX(База!$B:$B,MATCH(LD44&amp;LE44&amp;LJ$12,INDEX(База!$A:$A,0),0)),IFERROR(INDEX(База!$B:$B,MATCH(LD44&amp;LE44&amp;LJ$12,База!$M:$M,0)),"-" ))</f>
        <v>46</v>
      </c>
      <c r="LH44" s="33">
        <f t="shared" si="97"/>
        <v>25</v>
      </c>
      <c r="LI44" s="33">
        <f t="shared" si="98"/>
        <v>22</v>
      </c>
      <c r="LJ44" s="44">
        <f>IFERROR(INDEX(База!$L:$L,MATCH(LD44&amp;LE44&amp;LJ$12,INDEX(База!$A:$A,0),0)),IFERROR(INDEX(База!$L:$L,MATCH(LD44&amp;LE44&amp;LJ$12,База!$M:$M,0)),"-" ))</f>
        <v>45</v>
      </c>
      <c r="LK44" s="79" t="str">
        <f>IF(LG44&lt;=$D$7,IFERROR(VLOOKUP(LI44,#REF!,LH44+1,0),"-"),IF(LG44&lt;=$D$8,IFERROR(VLOOKUP(LI44,#REF!,LH44+1,0),"-"),IF(LG44&lt;=$D$9,IFERROR(VLOOKUP(LI44,#REF!,LH44+1,0),"-"),0)))</f>
        <v>-</v>
      </c>
      <c r="LL44" s="44">
        <f>IFERROR(INDEX(База!$F:$F,MATCH(LD44&amp;LE44&amp;LJ$12,INDEX(База!$A:$A,0),0)),IFERROR(INDEX(База!$F:$F,MATCH(LD44&amp;LE44&amp;LJ$12,База!$M:$M,0)),"-" ))</f>
        <v>0</v>
      </c>
      <c r="LM44" s="44">
        <v>0</v>
      </c>
      <c r="LN44" s="44">
        <f t="shared" si="99"/>
        <v>0</v>
      </c>
      <c r="LO44" s="44">
        <v>0</v>
      </c>
      <c r="LP44" s="62">
        <f t="shared" si="100"/>
        <v>0</v>
      </c>
      <c r="LR44" s="31" t="s">
        <v>143</v>
      </c>
      <c r="LS44" s="43">
        <v>46190</v>
      </c>
      <c r="LT44" s="46" t="str">
        <f t="shared" si="101"/>
        <v>СР</v>
      </c>
      <c r="LU44" s="46">
        <f>IFERROR(INDEX(База!$B:$B,MATCH(LR44&amp;LS44&amp;LV$12,INDEX(База!$A:$A,0),0)),IFERROR(INDEX(База!$B:$B,MATCH(LR44&amp;LS44&amp;LV$12,База!$M:$M,0)),"-" ))</f>
        <v>46</v>
      </c>
      <c r="LV44" s="46">
        <f>IFERROR(INDEX(База!$L:$L,MATCH(LR44&amp;LS44&amp;LV$12,INDEX(База!$A:$A,0),0)),IFERROR(INDEX(База!$L:$L,MATCH(LR44&amp;LS44&amp;LV$12,База!$M:$M,0)),"-" ))</f>
        <v>45</v>
      </c>
      <c r="LW44" s="46" t="str">
        <f>IF(LU44&lt;=$D$7,IFERROR(VLOOKUP(LI44,#REF!,LH44+1,0),"-"),IF(LU44&lt;=$D$8,IFERROR(VLOOKUP(LI44,#REF!,LH44+1,0),"-"),IF(LU44&lt;=$D$9,IFERROR(VLOOKUP(LI44,#REF!,LH44+1,0),"-"),0)))</f>
        <v>-</v>
      </c>
      <c r="LX44" s="46">
        <f>IFERROR(INDEX(База!$F:$F,MATCH(LR44&amp;LS44&amp;LV$12,INDEX(База!$A:$A,0),0)),IFERROR(INDEX(База!$F:$F,MATCH(LR44&amp;LS44&amp;LV$12,База!$M:$M,0)),"-" ))</f>
        <v>8</v>
      </c>
      <c r="LY44" s="46">
        <v>6</v>
      </c>
      <c r="LZ44" s="46">
        <f t="shared" si="102"/>
        <v>2</v>
      </c>
      <c r="MA44" s="46">
        <v>0</v>
      </c>
      <c r="MB44" s="62">
        <f t="shared" si="103"/>
        <v>0.17777777777777778</v>
      </c>
      <c r="MD44" s="11"/>
      <c r="MY44" s="6"/>
      <c r="MZ44" s="6"/>
      <c r="NA44" s="7"/>
      <c r="NB44" s="7"/>
      <c r="NC44" s="7"/>
      <c r="ND44" s="7"/>
      <c r="NE44" s="7"/>
      <c r="NF44" s="7"/>
      <c r="NG44" s="7"/>
      <c r="NH44" s="7"/>
      <c r="NI44" s="7"/>
      <c r="NJ44" s="7"/>
      <c r="NK44" s="7"/>
      <c r="NL44" s="7"/>
      <c r="NM44" s="7"/>
      <c r="NN44" s="7"/>
      <c r="NO44" s="7"/>
      <c r="NP44" s="7"/>
      <c r="NQ44" s="7"/>
      <c r="NR44" s="7"/>
      <c r="NS44" s="7"/>
      <c r="NT44" s="7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U44" s="6"/>
      <c r="OV44" s="6"/>
      <c r="OW44" s="6"/>
      <c r="OX44" s="6"/>
      <c r="OY44" s="6"/>
      <c r="OZ44" s="6"/>
      <c r="PA44" s="6"/>
      <c r="PB44" s="6"/>
      <c r="PC44" s="6"/>
      <c r="PD44" s="6"/>
      <c r="PE44" s="6"/>
      <c r="PF44" s="31" t="s">
        <v>312</v>
      </c>
      <c r="PG44" s="6"/>
      <c r="PH44" s="6"/>
      <c r="PI44" s="6"/>
      <c r="PJ44" s="6"/>
      <c r="PK44" s="6"/>
      <c r="PL44" s="6"/>
      <c r="PM44" s="6"/>
      <c r="PN44" s="6"/>
      <c r="PO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0"/>
    </row>
    <row r="45" spans="1:454" ht="12.75" customHeight="1" x14ac:dyDescent="0.25">
      <c r="A45" s="31" t="s">
        <v>78</v>
      </c>
      <c r="B45" s="85" t="s">
        <v>80</v>
      </c>
      <c r="C45" s="42">
        <v>46234</v>
      </c>
      <c r="D45" s="47" t="str">
        <f t="shared" si="0"/>
        <v>ПТ</v>
      </c>
      <c r="E45" s="47">
        <f>IFERROR(INDEX(База!$B:$B,MATCH(B45&amp;C45&amp;$F$12,INDEX(База!$A:$A,0),0)),IFERROR(INDEX(База!$B:$B,MATCH(B45&amp;C45&amp;$F$12,База!$M:$M,0)),"-" ))</f>
        <v>46</v>
      </c>
      <c r="F45" s="46">
        <f>IFERROR(INDEX(База!$L:$L,MATCH(B45&amp;C45&amp;$F$12,INDEX(База!$A:$A,0),0)),IFERROR(INDEX(База!$L:$L,MATCH(B45&amp;C45&amp;$F$12,База!$M:$M,0)),"-" ))</f>
        <v>44</v>
      </c>
      <c r="G45" s="56">
        <f t="shared" si="1"/>
        <v>66</v>
      </c>
      <c r="H45" s="56">
        <f t="shared" si="2"/>
        <v>67</v>
      </c>
      <c r="I45" s="11">
        <f t="shared" si="3"/>
        <v>31</v>
      </c>
      <c r="J45" s="47" t="str">
        <f>IF(E45&lt;=$D$7,IFERROR(VLOOKUP(G45,#REF!,I45+1,0),"-"),IF(E45&lt;=$D$8,IFERROR(VLOOKUP(G45,#REF!,I45+1,0),"-"),IF(E45&lt;=$D$9,IFERROR(VLOOKUP(G45,#REF!,I45+1,0),"-"))))</f>
        <v>-</v>
      </c>
      <c r="K45" s="47">
        <f>IFERROR(INDEX(База!$F:$F,MATCH(B45&amp;C45&amp;$F$12,INDEX(База!$A:$A,0),0)),IFERROR(INDEX(База!$F:$F,MATCH(B45&amp;C45&amp;$F$12,База!$M:$M,0)),"-" ))</f>
        <v>2</v>
      </c>
      <c r="L45" s="41">
        <v>2</v>
      </c>
      <c r="M45" s="47">
        <f t="shared" si="4"/>
        <v>0</v>
      </c>
      <c r="N45" s="41">
        <v>0</v>
      </c>
      <c r="O45" s="51">
        <f t="shared" si="5"/>
        <v>4.5454545454545456E-2</v>
      </c>
      <c r="Q45" s="64" t="s">
        <v>81</v>
      </c>
      <c r="R45" s="42">
        <f t="shared" si="6"/>
        <v>46235</v>
      </c>
      <c r="S45" s="54" t="str">
        <f t="shared" si="7"/>
        <v>СБ</v>
      </c>
      <c r="T45" s="54">
        <f>IFERROR(INDEX(База!$B:$B,MATCH(Q45&amp;R45&amp;$U$12,INDEX(База!$A:$A,0),0)),IFERROR(INDEX(База!$B:$B,MATCH(Q45&amp;R45&amp;$U$12,База!$M:$M,0)),"-" ))</f>
        <v>46</v>
      </c>
      <c r="U45" s="46">
        <f>IFERROR(INDEX(База!$L:$L,MATCH(Q45&amp;R45&amp;$U$12,INDEX(База!$A:$A,0),0)),IFERROR(INDEX(База!$L:$L,MATCH(Q45&amp;R45&amp;$U$12,База!$M:$M,0)),"-" ))</f>
        <v>44</v>
      </c>
      <c r="V45" s="54" t="str">
        <f>IF(E45&lt;=$D$7,IFERROR(VLOOKUP(H45,#REF!,I45+1,0),"-"),IF(E45&lt;=$D$8,IFERROR(VLOOKUP(H45,#REF!,I45+1,0),"-"),IF(E45&lt;=$D$9,IFERROR(VLOOKUP(H45,#REF!,I45+1,0),"-"),0)))</f>
        <v>-</v>
      </c>
      <c r="W45" s="54">
        <f>IFERROR(INDEX(База!$F:$F,MATCH(Q45&amp;R45&amp;$U$12,INDEX(База!$A:$A,0),0)),IFERROR(INDEX(База!$F:$F,MATCH(Q45&amp;R45&amp;$U$12,База!$M:$M,0)),"-" ))</f>
        <v>8</v>
      </c>
      <c r="X45" s="38">
        <v>8</v>
      </c>
      <c r="Y45" s="41">
        <f t="shared" si="8"/>
        <v>0</v>
      </c>
      <c r="Z45" s="41">
        <v>0</v>
      </c>
      <c r="AA45" s="51">
        <f t="shared" si="9"/>
        <v>0.18181818181818182</v>
      </c>
      <c r="AB45" s="119"/>
      <c r="AC45" s="64" t="s">
        <v>82</v>
      </c>
      <c r="AD45" s="42">
        <v>46250</v>
      </c>
      <c r="AE45" s="41" t="str">
        <f t="shared" si="10"/>
        <v>ВС</v>
      </c>
      <c r="AF45" s="41">
        <f>IFERROR(INDEX(База!$B:$B,MATCH(AC45&amp;AD45&amp;AG$12,INDEX(База!$A:$A,0),0)),IFERROR(INDEX(База!$B:$B,MATCH(AC45&amp;AD45&amp;AG$12,База!$M:$M,0)),"-" ))</f>
        <v>120</v>
      </c>
      <c r="AG45" s="46">
        <f>IFERROR(INDEX(База!$L:$L,MATCH(AC45&amp;AD45&amp;AG$12,INDEX(База!$A:$A,0),0)),IFERROR(INDEX(База!$L:$L,MATCH(AC45&amp;AD45&amp;AG$12,База!$M:$M,0)),"-" ))</f>
        <v>119</v>
      </c>
      <c r="AH45" s="41">
        <f>IFERROR(INDEX(База!$F:$F,MATCH(AC45&amp;AD45&amp;AG$12,INDEX(База!$A:$A,0),0)),IFERROR(INDEX(База!$F:$F,MATCH(AC45&amp;AD45&amp;AG$12,База!$M:$M,0)),"-" ))</f>
        <v>5</v>
      </c>
      <c r="AI45" s="41">
        <v>5</v>
      </c>
      <c r="AJ45" s="41">
        <f t="shared" si="11"/>
        <v>0</v>
      </c>
      <c r="AK45" s="41">
        <v>3</v>
      </c>
      <c r="AL45" s="51">
        <f t="shared" si="12"/>
        <v>4.2016806722689079E-2</v>
      </c>
      <c r="AN45" s="64" t="s">
        <v>83</v>
      </c>
      <c r="AO45" s="48">
        <f t="shared" si="13"/>
        <v>46251</v>
      </c>
      <c r="AP45" s="38" t="str">
        <f t="shared" si="14"/>
        <v>ПН</v>
      </c>
      <c r="AQ45" s="38">
        <f>IFERROR(INDEX(База!$B:$B,MATCH(AN45&amp;AO45&amp;AR$12,INDEX(База!$A:$A,0),0)),IFERROR(INDEX(База!$B:$B,MATCH(AN45&amp;AO45&amp;AR$12,База!$M:$M,0)),"-" ))</f>
        <v>120</v>
      </c>
      <c r="AR45" s="46">
        <f>IFERROR(INDEX(База!$L:$L,MATCH(AN45&amp;AO45&amp;AR$12,INDEX(База!$A:$A,0),0)),IFERROR(INDEX(База!$L:$L,MATCH(AN45&amp;AO45&amp;AR$12,База!$M:$M,0)),"-" ))</f>
        <v>119</v>
      </c>
      <c r="AS45" s="38">
        <f>IFERROR(INDEX(База!$F:$F,MATCH(AN45&amp;AO45&amp;AR$12,INDEX(База!$A:$A,0),0)),IFERROR(INDEX(База!$F:$F,MATCH(AN45&amp;AO45&amp;AR$12,База!$M:$M,0)),"-" ))</f>
        <v>0</v>
      </c>
      <c r="AT45" s="38">
        <v>0</v>
      </c>
      <c r="AU45" s="38">
        <f t="shared" si="15"/>
        <v>0</v>
      </c>
      <c r="AV45" s="38">
        <v>0</v>
      </c>
      <c r="AW45" s="52">
        <f t="shared" si="16"/>
        <v>0</v>
      </c>
      <c r="AX45" s="6"/>
      <c r="AY45" s="6"/>
      <c r="BT45" s="74"/>
      <c r="BU45" s="31" t="s">
        <v>92</v>
      </c>
      <c r="BV45" s="42">
        <v>46224</v>
      </c>
      <c r="BW45" s="59" t="str">
        <f t="shared" si="23"/>
        <v>ВТ</v>
      </c>
      <c r="BX45" s="59">
        <f>IFERROR(INDEX(База!$B:$B,MATCH(BU45&amp;BV45&amp;BY$12,INDEX(База!$A:$A,0),0)),IFERROR(INDEX(База!$B:$B,MATCH(BU45&amp;BV45&amp;BY$12,База!$M:$M,0)),"-" ))</f>
        <v>44</v>
      </c>
      <c r="BY45" s="59">
        <f>IFERROR(INDEX(База!$L:$L,MATCH(BU45&amp;BV45&amp;BY$12,INDEX(База!$A:$A,0),0)),IFERROR(INDEX(База!$L:$L,MATCH(BU45&amp;BV45&amp;BY$12,База!$M:$M,0)),"-" ))</f>
        <v>44</v>
      </c>
      <c r="BZ45" s="59" t="str">
        <f>IF(BX45&lt;=$D$7,IFERROR(VLOOKUP(CA45,#REF!,CB45+1,0),"-"),IF(BX45&lt;=$D$8,IFERROR(VLOOKUP(CA45,#REF!,CB45+1,0),"-"),IF(BX45&lt;=$D$9,IFERROR(VLOOKUP(CA45,#REF!,CB45+1,0),"-"),0)))</f>
        <v>-</v>
      </c>
      <c r="CA45" s="59">
        <f t="shared" si="24"/>
        <v>56</v>
      </c>
      <c r="CB45" s="59">
        <f t="shared" si="25"/>
        <v>30</v>
      </c>
      <c r="CC45" s="59">
        <f>IFERROR(INDEX(База!$F:$F,MATCH(BU45&amp;BV45&amp;BY$12,INDEX(База!$A:$A,0),0)),IFERROR(INDEX(База!$F:$F,MATCH(BU45&amp;BV45&amp;BY$12,База!$M:$M,0)),"-" ))</f>
        <v>2</v>
      </c>
      <c r="CD45" s="41">
        <v>2</v>
      </c>
      <c r="CE45" s="59">
        <f t="shared" si="26"/>
        <v>0</v>
      </c>
      <c r="CF45" s="41">
        <v>0</v>
      </c>
      <c r="CG45" s="51">
        <f t="shared" si="27"/>
        <v>4.5454545454545456E-2</v>
      </c>
      <c r="CI45" s="31" t="s">
        <v>93</v>
      </c>
      <c r="CJ45" s="42">
        <f t="shared" si="28"/>
        <v>46224</v>
      </c>
      <c r="CK45" s="41" t="str">
        <f t="shared" si="29"/>
        <v>ВТ</v>
      </c>
      <c r="CL45" s="41">
        <f>IFERROR(INDEX(База!$B:$B,MATCH(CI45&amp;CJ45&amp;CM$12,INDEX(База!$A:$A,0),0)),IFERROR(INDEX(База!$B:$B,MATCH(CI45&amp;CJ45&amp;CM$12,База!$M:$M,0)),"-" ))</f>
        <v>44</v>
      </c>
      <c r="CM45" s="46">
        <f>IFERROR(INDEX(База!$L:$L,MATCH(CI45&amp;CJ45&amp;CM$12,INDEX(База!$A:$A,0),0)),IFERROR(INDEX(База!$L:$L,MATCH(CI45&amp;CJ45&amp;CM$12,База!$M:$M,0)),"-" ))</f>
        <v>44</v>
      </c>
      <c r="CN45" s="47" t="str">
        <f>IF(BX45&lt;=$D$7,IFERROR(VLOOKUP(CA45,#REF!,CB45+1,0),"-"),IF(BX45&lt;=$D$8,IFERROR(VLOOKUP(CA45,#REF!,CB45+1,0),"-"),IF(BX45&lt;=$D$9,IFERROR(VLOOKUP(CA45,#REF!,CB45+1,0),"-"),0)))</f>
        <v>-</v>
      </c>
      <c r="CO45" s="41">
        <f>IFERROR(INDEX(База!$F:$F,MATCH(CI45&amp;CJ45&amp;CM$12,INDEX(База!$A:$A,0),0)),IFERROR(INDEX(База!$F:$F,MATCH(CI45&amp;CJ45&amp;CM$12,База!$M:$M,0)),"-" ))</f>
        <v>5</v>
      </c>
      <c r="CP45" s="41">
        <v>5</v>
      </c>
      <c r="CQ45" s="41">
        <f t="shared" si="30"/>
        <v>0</v>
      </c>
      <c r="CR45" s="41">
        <v>1</v>
      </c>
      <c r="CS45" s="51">
        <f t="shared" si="31"/>
        <v>0.11363636363636363</v>
      </c>
      <c r="CU45" s="31" t="s">
        <v>138</v>
      </c>
      <c r="CV45" s="42">
        <v>46224</v>
      </c>
      <c r="CW45" s="47" t="str">
        <f t="shared" si="32"/>
        <v>ВТ</v>
      </c>
      <c r="CX45" s="47">
        <f>IFERROR(INDEX(База!$B:$B,MATCH(CU45&amp;CV45&amp;CY$12,INDEX(База!$A:$A,0),0)),IFERROR(INDEX(База!$B:$B,MATCH(CU45&amp;CV45&amp;CY$12,База!$M:$M,0)),"-" ))</f>
        <v>44</v>
      </c>
      <c r="CY45" s="47">
        <f>IFERROR(INDEX(База!$L:$L,MATCH(CU45&amp;CV45&amp;CY$12,INDEX(База!$A:$A,0),0)),IFERROR(INDEX(База!$L:$L,MATCH(CU45&amp;CV45&amp;CY$12,База!$M:$M,0)),"-" ))</f>
        <v>44</v>
      </c>
      <c r="CZ45" s="47">
        <f>IFERROR(INDEX(База!$F:$F,MATCH(CU45&amp;CV45&amp;CY$12,INDEX(База!$A:$A,0),0)),IFERROR(INDEX(База!$F:$F,MATCH(CU45&amp;CV45&amp;CY$12,База!$M:$M,0)),"-" ))</f>
        <v>15</v>
      </c>
      <c r="DA45" s="47">
        <v>15</v>
      </c>
      <c r="DB45" s="47">
        <f t="shared" si="33"/>
        <v>0</v>
      </c>
      <c r="DC45" s="47">
        <v>1</v>
      </c>
      <c r="DD45" s="51">
        <f t="shared" si="34"/>
        <v>0.34090909090909088</v>
      </c>
      <c r="DF45" s="31" t="s">
        <v>139</v>
      </c>
      <c r="DG45" s="42">
        <f t="shared" si="35"/>
        <v>46224</v>
      </c>
      <c r="DH45" s="47" t="str">
        <f t="shared" si="36"/>
        <v>ВТ</v>
      </c>
      <c r="DI45" s="47">
        <f>IFERROR(INDEX(База!$B:$B,MATCH(DF45&amp;DG45&amp;DJ$12,INDEX(База!$A:$A,0),0)),IFERROR(INDEX(База!$B:$B,MATCH(DF45&amp;DG45&amp;DJ$12,База!$M:$M,0)),"-" ))</f>
        <v>44</v>
      </c>
      <c r="DJ45" s="46">
        <f>IFERROR(INDEX(База!$L:$L,MATCH(DF45&amp;DG45&amp;DJ$12,INDEX(База!$A:$A,0),0)),IFERROR(INDEX(База!$L:$L,MATCH(DF45&amp;DG45&amp;DJ$12,База!$M:$M,0)),"-" ))</f>
        <v>44</v>
      </c>
      <c r="DK45" s="47">
        <f>IFERROR(INDEX(База!$F:$F,MATCH(DF45&amp;DG45&amp;DJ$12,INDEX(База!$A:$A,0),0)),IFERROR(INDEX(База!$F:$F,MATCH(DF45&amp;DG45&amp;DJ$12,База!$M:$M,0)),"-" ))</f>
        <v>2</v>
      </c>
      <c r="DL45" s="47">
        <v>2</v>
      </c>
      <c r="DM45" s="47">
        <f t="shared" si="37"/>
        <v>0</v>
      </c>
      <c r="DN45" s="47">
        <v>0</v>
      </c>
      <c r="DO45" s="51">
        <f t="shared" si="38"/>
        <v>4.5454545454545456E-2</v>
      </c>
      <c r="DP45" s="7"/>
      <c r="DQ45" s="31" t="s">
        <v>84</v>
      </c>
      <c r="DR45" s="42">
        <v>46213</v>
      </c>
      <c r="DS45" s="41" t="str">
        <f t="shared" si="39"/>
        <v>ПТ</v>
      </c>
      <c r="DT45" s="41">
        <f>IFERROR(INDEX(База!$B:$B,MATCH(DQ45&amp;DR45&amp;DU$12,INDEX(База!$A:$A,0),0)),IFERROR(INDEX(База!$B:$B,MATCH(DQ45&amp;DR45&amp;DU$12,База!$M:$M,0)),"-" ))</f>
        <v>46</v>
      </c>
      <c r="DU45" s="46">
        <f>IFERROR(INDEX(База!$L:$L,MATCH(DQ45&amp;DR45&amp;DU$12,INDEX(База!$A:$A,0),0)),IFERROR(INDEX(База!$L:$L,MATCH(DQ45&amp;DR45&amp;DU$12,База!$M:$M,0)),"-" ))</f>
        <v>44</v>
      </c>
      <c r="DV45" s="41">
        <f>IFERROR(INDEX(База!$F:$F,MATCH(DQ45&amp;DR45&amp;DU$12,INDEX(База!$A:$A,0),0)),IFERROR(INDEX(База!$F:$F,MATCH(DQ45&amp;DR45&amp;DU$12,База!$M:$M,0)),"-" ))</f>
        <v>5</v>
      </c>
      <c r="DW45" s="41">
        <v>5</v>
      </c>
      <c r="DX45" s="41">
        <f t="shared" si="40"/>
        <v>0</v>
      </c>
      <c r="DY45" s="41">
        <v>0</v>
      </c>
      <c r="DZ45" s="51">
        <f t="shared" si="41"/>
        <v>0.11363636363636363</v>
      </c>
      <c r="EB45" s="31" t="s">
        <v>85</v>
      </c>
      <c r="EC45" s="42">
        <f t="shared" si="42"/>
        <v>46213</v>
      </c>
      <c r="ED45" s="41" t="str">
        <f t="shared" si="43"/>
        <v>ПТ</v>
      </c>
      <c r="EE45" s="41">
        <f>IFERROR(INDEX(База!$B:$B,MATCH(EB45&amp;EC45&amp;EF$12,INDEX(База!$A:$A,0),0)),IFERROR(INDEX(База!$B:$B,MATCH(EB45&amp;EC45&amp;EF$12,База!$M:$M,0)),"-" ))</f>
        <v>46</v>
      </c>
      <c r="EF45" s="46">
        <f>IFERROR(INDEX(База!$L:$L,MATCH(EB45&amp;EC45&amp;EF$12,INDEX(База!$A:$A,0),0)),IFERROR(INDEX(База!$L:$L,MATCH(EB45&amp;EC45&amp;EF$12,База!$M:$M,0)),"-" ))</f>
        <v>44</v>
      </c>
      <c r="EG45" s="41">
        <f>IFERROR(INDEX(База!$F:$F,MATCH(EB45&amp;EC45&amp;EF$12,INDEX(База!$A:$A,0),0)),IFERROR(INDEX(База!$F:$F,MATCH(EB45&amp;EC45&amp;EF$12,База!$M:$M,0)),"-" ))</f>
        <v>20</v>
      </c>
      <c r="EH45" s="41">
        <v>20</v>
      </c>
      <c r="EI45" s="41">
        <f t="shared" si="44"/>
        <v>0</v>
      </c>
      <c r="EJ45" s="41">
        <v>1</v>
      </c>
      <c r="EK45" s="51">
        <f t="shared" si="45"/>
        <v>0.45454545454545453</v>
      </c>
      <c r="EL45" s="119"/>
      <c r="EM45" s="85" t="s">
        <v>88</v>
      </c>
      <c r="EN45" s="48">
        <v>46207</v>
      </c>
      <c r="EO45" s="105" t="str">
        <f t="shared" si="46"/>
        <v>СБ</v>
      </c>
      <c r="EP45" s="105">
        <f>IFERROR(INDEX(База!$B:$B,MATCH(EM45&amp;EN45&amp;ET$14,INDEX(База!$A:$A,0),0)),IFERROR(INDEX(База!$B:$B,MATCH(EM45&amp;EN45&amp;ET$13,База!$M:$M,0)),"-" ))</f>
        <v>37</v>
      </c>
      <c r="EQ45" s="106" t="str">
        <f>IF(EP45&lt;=$D$7,IFERROR(VLOOKUP(ES45,#REF!,ER45+1,0),"-"),IF(EP45&lt;=$D$8,IFERROR(VLOOKUP(ES45,#REF!,ER45+1,0),"-"),IF(EP45&lt;=$D$9,IFERROR(VLOOKUP(ES45,#REF!,ER45+1,0),"-"),0)))</f>
        <v>-</v>
      </c>
      <c r="ER45" s="107">
        <f t="shared" si="47"/>
        <v>27</v>
      </c>
      <c r="ES45" s="107">
        <f t="shared" si="48"/>
        <v>39</v>
      </c>
      <c r="ET45" s="60">
        <f>IFERROR(INDEX(База!$L:$L,MATCH(EM45&amp;EN45&amp;ET$14,INDEX(База!$A:$A,0),0)),IFERROR(INDEX(База!$L:$L,MATCH(EM45&amp;EN45&amp;ET$13,База!$M:$M,0)),"-" ))</f>
        <v>35</v>
      </c>
      <c r="EU45" s="60">
        <f>IFERROR(INDEX(База!$L:$L,MATCH(FB45&amp;FC45&amp;EU$14,INDEX(База!$A:$A,0),0)),IFERROR(INDEX(База!$L:$L,MATCH(FB45&amp;FC45&amp;EU$13,База!$M:$M,0)),"-" ))</f>
        <v>68</v>
      </c>
      <c r="EV45" s="105">
        <f>IFERROR(INDEX(База!$F:$F,MATCH(EM45&amp;EN45&amp;ET$14,INDEX(База!$A:$A,0),0)),IFERROR(INDEX(База!$F:$F,MATCH(EM45&amp;EN45&amp;ET$13,База!$M:$M,0)),"-" ))</f>
        <v>9</v>
      </c>
      <c r="EW45" s="105">
        <v>9</v>
      </c>
      <c r="EX45" s="105">
        <f t="shared" si="49"/>
        <v>0</v>
      </c>
      <c r="EY45" s="105">
        <v>0</v>
      </c>
      <c r="EZ45" s="83">
        <f t="shared" si="50"/>
        <v>0.25714285714285712</v>
      </c>
      <c r="FB45" s="85" t="s">
        <v>89</v>
      </c>
      <c r="FC45" s="48">
        <v>46207</v>
      </c>
      <c r="FD45" s="105" t="str">
        <f t="shared" si="51"/>
        <v>СБ</v>
      </c>
      <c r="FE45" s="105">
        <f>IFERROR(INDEX(База!$B:$B,MATCH(FB45&amp;FC45&amp;EU$14,INDEX(База!$A:$A,0),0)),IFERROR(INDEX(База!$B:$B,MATCH(FB45&amp;FC45&amp;EU$13,База!$M:$M,0)),"-" ))</f>
        <v>72</v>
      </c>
      <c r="FF45" s="106"/>
      <c r="FG45" s="105">
        <f>IFERROR(INDEX(База!$F:$F,MATCH(FB45&amp;FC45&amp;EU$14,INDEX(База!$A:$A,0),0)),IFERROR(INDEX(База!$F:$F,MATCH(FB45&amp;FC45&amp;EU$13,База!$M:$M,0)),"-" ))</f>
        <v>6</v>
      </c>
      <c r="FH45" s="105">
        <v>7</v>
      </c>
      <c r="FI45" s="105">
        <f t="shared" si="52"/>
        <v>-1</v>
      </c>
      <c r="FJ45" s="105">
        <v>3</v>
      </c>
      <c r="FK45" s="83">
        <f t="shared" si="53"/>
        <v>8.8235294117647065E-2</v>
      </c>
      <c r="FL45" s="7"/>
      <c r="FM45" s="31" t="s">
        <v>140</v>
      </c>
      <c r="FT45" s="90">
        <f t="shared" si="55"/>
        <v>1</v>
      </c>
      <c r="FU45" s="90">
        <f t="shared" si="56"/>
        <v>-46168</v>
      </c>
      <c r="GJ45" s="7"/>
      <c r="GK45" s="7"/>
      <c r="HF45" s="121"/>
      <c r="HG45" s="31" t="s">
        <v>130</v>
      </c>
      <c r="HH45" s="45">
        <v>46306</v>
      </c>
      <c r="HI45" s="38" t="str">
        <f t="shared" si="70"/>
        <v>ВС</v>
      </c>
      <c r="HJ45" s="38">
        <f>IFERROR(INDEX(База!$B:$B,MATCH(HG45&amp;HH45&amp;HK$12,INDEX(База!$A:$A,0),0)),IFERROR(INDEX(База!$B:$B,MATCH(HG45&amp;HH45&amp;HK$12,База!$M:$M,0)),"-" ))</f>
        <v>34</v>
      </c>
      <c r="HK45" s="46">
        <f>IFERROR(INDEX(База!$L:$L,MATCH(HG45&amp;HH45&amp;HK$12,INDEX(База!$A:$A,0),0)),IFERROR(INDEX(База!$L:$L,MATCH(HG45&amp;HH45&amp;HK$12,База!$M:$M,0)),"-" ))</f>
        <v>34</v>
      </c>
      <c r="HL45" s="91" t="e">
        <f>IF(HO45="AN4-Y48/Y48",IF(OR(MONTH(HH45&gt;=10),MONTH(HH45)&lt;=3),(HLOOKUP($HH$10,#REF!,MATCH(HO45,#REF!,0)+1,0)/(80+VLOOKUP($HH$10,#REF!,MATCH(MONTH(HH45),#REF!,0)+4,0))),(HLOOKUP($HH$10,#REF!,MATCH(HO45,#REF!,0)+1,0)/(75+VLOOKUP($HH$10,#REF!,MATCH(MONTH(HH45),#REF!,0)+4,0)))),IF((HO45="AN6-Y42/Y42C"),IF(OR(MONTH(HH45&gt;=10),MONTH(HH45)&lt;=3),(HLOOKUP($HH$10,#REF!,MATCH(HO45,#REF!,0)+1,0)/(80+VLOOKUP($HH$10,#REF!,MATCH(MONTH(HH45),#REF!,0)+4,0))),(HLOOKUP($HH$10,#REF!,MATCH(HO45,#REF!,0)+1,0)/(75+VLOOKUP($HH$10,#REF!,MATCH(MONTH(HH45),#REF!,0)+4,0)))),HJ45))</f>
        <v>#REF!</v>
      </c>
      <c r="HM45" s="38">
        <f>IFERROR(INDEX(База!$F:$F,MATCH(HG45&amp;HH45&amp;HK$12,INDEX(База!$A:$A,0),0)),IFERROR(INDEX(База!$F:$F,MATCH(HG45&amp;HH45&amp;HK$12,База!$M:$M,0)),"-" ))</f>
        <v>0</v>
      </c>
      <c r="HN45" s="38">
        <v>0</v>
      </c>
      <c r="HO45" s="85" t="str">
        <f>IFERROR(INDEX(База!$K:$K,MATCH(HG45&amp;HH45&amp;HK$12,INDEX(База!$A:$A,0),0)),IFERROR(INDEX(База!$K:$K,MATCH(HG45&amp;HH45&amp;HK$12,База!$M:$M,0)),"-" ))</f>
        <v>AN6-Y42/Y42C</v>
      </c>
      <c r="HP45" s="38">
        <f t="shared" si="71"/>
        <v>0</v>
      </c>
      <c r="HQ45" s="38">
        <v>0</v>
      </c>
      <c r="HR45" s="52">
        <f t="shared" si="72"/>
        <v>0</v>
      </c>
      <c r="HS45" s="10"/>
      <c r="HT45" s="31" t="s">
        <v>131</v>
      </c>
      <c r="HU45" s="45">
        <v>46306</v>
      </c>
      <c r="HV45" s="38" t="str">
        <f t="shared" si="73"/>
        <v>ВС</v>
      </c>
      <c r="HW45" s="38">
        <f>IFERROR(INDEX(База!$B:$B,MATCH(HT45&amp;HU45&amp;HX$12,INDEX(База!$A:$A,0),0)),IFERROR(INDEX(База!$B:$B,MATCH(HT45&amp;HU45&amp;HX$12,База!$M:$M,0)),"-" ))</f>
        <v>15</v>
      </c>
      <c r="HX45" s="46">
        <f>IFERROR(INDEX(База!$L:$L,MATCH(HT45&amp;HU45&amp;HX$12,INDEX(База!$A:$A,0),0)),IFERROR(INDEX(База!$L:$L,MATCH(HT45&amp;HU45&amp;HX$12,База!$M:$M,0)),"-" ))</f>
        <v>15</v>
      </c>
      <c r="HY45" s="91" t="e">
        <f>IF(HO45="AN4-Y48/Y48",IF(OR(MONTH(HU45&gt;=10),MONTH(HU45)&lt;=3),(HLOOKUP($HU$10,#REF!,MATCH(HO45,#REF!,0)+1,0)/(80+VLOOKUP($HU$10,#REF!,MATCH(MONTH(HU45),#REF!,0)+4,0))),(HLOOKUP($HU$10,#REF!,MATCH(HO45,#REF!,0)+1,0)/(75+VLOOKUP($HU$10,#REF!,MATCH(MONTH(HU45),#REF!,0)+4,0)))),IF((HO45="AN6-Y42/Y42C"),IF(OR(MONTH(HU45&gt;=10),MONTH(HU45)&lt;=3),(HLOOKUP($HU$10,#REF!,MATCH(HO45,#REF!,0)+1,0)/(80+VLOOKUP($HU$10,#REF!,MATCH(MONTH(HU45),#REF!,0)+4,0))),(HLOOKUP($HU$10,#REF!,MATCH(HO45,#REF!,0)+1,0)/(75+VLOOKUP($HU$10,#REF!,MATCH(MONTH(HU45),#REF!,0)+4,0)))),HW45))</f>
        <v>#REF!</v>
      </c>
      <c r="HZ45" s="38">
        <f>IFERROR(INDEX(База!$F:$F,MATCH(HT45&amp;HU45&amp;HX$12,INDEX(База!$A:$A,0),0)),IFERROR(INDEX(База!$F:$F,MATCH(HT45&amp;HU45&amp;HX$12,База!$M:$M,0)),"-" ))</f>
        <v>0</v>
      </c>
      <c r="IA45" s="38">
        <v>0</v>
      </c>
      <c r="IB45" s="38">
        <f t="shared" si="74"/>
        <v>0</v>
      </c>
      <c r="IC45" s="38">
        <v>0</v>
      </c>
      <c r="ID45" s="52">
        <f t="shared" si="75"/>
        <v>0</v>
      </c>
      <c r="IE45" s="7"/>
      <c r="IF45" s="7"/>
      <c r="IG45" s="7"/>
      <c r="IH45" s="7"/>
      <c r="II45" s="7"/>
      <c r="IJ45" s="7"/>
      <c r="IK45" s="7"/>
      <c r="IL45" s="7"/>
      <c r="IM45" s="7"/>
      <c r="IN45" s="7"/>
      <c r="IO45" s="7"/>
      <c r="IP45" s="7"/>
      <c r="IQ45" s="9"/>
      <c r="IR45" s="7"/>
      <c r="IS45" s="7"/>
      <c r="IT45" s="7"/>
      <c r="IU45" s="7"/>
      <c r="IV45" s="7"/>
      <c r="IW45" s="7"/>
      <c r="IX45" s="7"/>
      <c r="IY45" s="7"/>
      <c r="IZ45" s="7"/>
      <c r="JA45" s="7"/>
      <c r="JB45" s="7"/>
      <c r="JC45" s="7"/>
      <c r="JD45" s="7"/>
      <c r="JE45" s="31" t="s">
        <v>132</v>
      </c>
      <c r="JF45" s="48">
        <v>46261</v>
      </c>
      <c r="JG45" s="38" t="str">
        <f t="shared" si="82"/>
        <v>ЧТ</v>
      </c>
      <c r="JH45" s="46">
        <f>IFERROR(INDEX(База!$L:$L,MATCH(JE45&amp;JF45&amp;JH$12,INDEX(База!$A:$A,0),0)),IFERROR(INDEX(База!$L:$L,MATCH(JE45&amp;JF45&amp;JH$12,База!$M:$M,0)),"-" ))+JL45</f>
        <v>120</v>
      </c>
      <c r="JI45" s="38">
        <f>IFERROR(INDEX(База!$B:$B,MATCH(JE45&amp;JF45&amp;JH$12,INDEX(База!$A:$A,0),0)),IFERROR(INDEX(База!$B:$B,MATCH(JE45&amp;JF45&amp;JH$12,База!$M:$M,0)),"-" ))</f>
        <v>120</v>
      </c>
      <c r="JJ45" s="38">
        <f>IFERROR(INDEX(База!$F:$F,MATCH(JE45&amp;JF45&amp;JH$12,INDEX(База!$A:$A,0),0)),IFERROR(INDEX(База!$F:$F,MATCH(JE45&amp;JF45&amp;JH$12,База!$M:$M,0)),"-" ))</f>
        <v>0</v>
      </c>
      <c r="JK45" s="38">
        <v>0</v>
      </c>
      <c r="JL45" s="38">
        <f>IFERROR(INDEX(База!$H:$H,MATCH(JE45&amp;JF45&amp;JH$12,INDEX(База!$A:$A,0),0)),IFERROR(INDEX(База!$H:$H,MATCH(JE45&amp;JF45&amp;JH$12,База!$M:$M,0)),"-" ))</f>
        <v>20</v>
      </c>
      <c r="JM45" s="38">
        <f t="shared" si="83"/>
        <v>20</v>
      </c>
      <c r="JN45" s="38">
        <f t="shared" si="84"/>
        <v>0</v>
      </c>
      <c r="JO45" s="38">
        <v>0</v>
      </c>
      <c r="JP45" s="52">
        <f t="shared" si="85"/>
        <v>0.16666666666666666</v>
      </c>
      <c r="JQ45" s="10"/>
      <c r="JR45" s="31" t="s">
        <v>133</v>
      </c>
      <c r="JS45" s="48">
        <v>46261</v>
      </c>
      <c r="JT45" s="38" t="str">
        <f t="shared" si="86"/>
        <v>ЧТ</v>
      </c>
      <c r="JU45" s="104">
        <f>IFERROR(INDEX(База!$L:$L,MATCH(JR45&amp;JS45&amp;JU$12,INDEX(База!$A:$A,0),0)),IFERROR(INDEX(База!$L:$L,MATCH(JR45&amp;JS45&amp;JU$12,База!$M:$M,0)),"-" ))+JY45</f>
        <v>120</v>
      </c>
      <c r="JV45" s="38">
        <f>IFERROR(INDEX(База!$B:$B,MATCH(JR45&amp;JS45&amp;JU$12,INDEX(База!$A:$A,0),0)),IFERROR(INDEX(База!$B:$B,MATCH(JR45&amp;JS45&amp;JU$12,База!$M:$M,0)),"-" ))</f>
        <v>120</v>
      </c>
      <c r="JW45" s="38">
        <f>IFERROR(INDEX(База!$F:$F,MATCH(JR45&amp;JS45&amp;JU$12,INDEX(База!$A:$A,0),0)),IFERROR(INDEX(База!$F:$F,MATCH(JR45&amp;JS45&amp;JU$12,База!$M:$M,0)),"-" ))</f>
        <v>3</v>
      </c>
      <c r="JX45" s="38">
        <v>3</v>
      </c>
      <c r="JY45" s="38">
        <f>IFERROR(INDEX(База!$H:$H,MATCH(JR45&amp;JS45&amp;JU$12,INDEX(База!$A:$A,0),0)),IFERROR(INDEX(База!$H:$H,MATCH(JR45&amp;JS45&amp;JU$12,База!$M:$M,0)),"-" ))</f>
        <v>10</v>
      </c>
      <c r="JZ45" s="38">
        <f t="shared" si="87"/>
        <v>13</v>
      </c>
      <c r="KA45" s="38">
        <f t="shared" si="88"/>
        <v>0</v>
      </c>
      <c r="KB45" s="38">
        <v>0</v>
      </c>
      <c r="KC45" s="52">
        <f t="shared" si="89"/>
        <v>0.10833333333333334</v>
      </c>
      <c r="KD45" s="7"/>
      <c r="KE45" s="7"/>
      <c r="KF45" s="7"/>
      <c r="KG45" s="7"/>
      <c r="KH45" s="7"/>
      <c r="KI45" s="7"/>
      <c r="KJ45" s="7"/>
      <c r="KK45" s="7"/>
      <c r="KL45" s="7"/>
      <c r="KM45" s="7"/>
      <c r="KN45" s="7"/>
      <c r="KO45" s="7"/>
      <c r="KP45" s="7"/>
      <c r="KQ45" s="10"/>
      <c r="KR45" s="10"/>
      <c r="KS45" s="7"/>
      <c r="KT45" s="7"/>
      <c r="KU45" s="7"/>
      <c r="KV45" s="7"/>
      <c r="KW45" s="7"/>
      <c r="KX45" s="7"/>
      <c r="KY45" s="7"/>
      <c r="KZ45" s="7"/>
      <c r="LA45" s="7"/>
      <c r="LB45" s="7"/>
      <c r="LC45" s="119"/>
      <c r="LD45" s="31" t="s">
        <v>142</v>
      </c>
      <c r="LE45" s="43">
        <v>46191</v>
      </c>
      <c r="LF45" s="44" t="str">
        <f t="shared" si="96"/>
        <v>ЧТ</v>
      </c>
      <c r="LG45" s="44">
        <f>IFERROR(INDEX(База!$B:$B,MATCH(LD45&amp;LE45&amp;LJ$12,INDEX(База!$A:$A,0),0)),IFERROR(INDEX(База!$B:$B,MATCH(LD45&amp;LE45&amp;LJ$12,База!$M:$M,0)),"-" ))</f>
        <v>46</v>
      </c>
      <c r="LH45" s="33">
        <f t="shared" si="97"/>
        <v>25</v>
      </c>
      <c r="LI45" s="33">
        <f t="shared" si="98"/>
        <v>23</v>
      </c>
      <c r="LJ45" s="44">
        <f>IFERROR(INDEX(База!$L:$L,MATCH(LD45&amp;LE45&amp;LJ$12,INDEX(База!$A:$A,0),0)),IFERROR(INDEX(База!$L:$L,MATCH(LD45&amp;LE45&amp;LJ$12,База!$M:$M,0)),"-" ))</f>
        <v>45</v>
      </c>
      <c r="LK45" s="79" t="str">
        <f>IF(LG45&lt;=$D$7,IFERROR(VLOOKUP(LI45,#REF!,LH45+1,0),"-"),IF(LG45&lt;=$D$8,IFERROR(VLOOKUP(LI45,#REF!,LH45+1,0),"-"),IF(LG45&lt;=$D$9,IFERROR(VLOOKUP(LI45,#REF!,LH45+1,0),"-"),0)))</f>
        <v>-</v>
      </c>
      <c r="LL45" s="44">
        <f>IFERROR(INDEX(База!$F:$F,MATCH(LD45&amp;LE45&amp;LJ$12,INDEX(База!$A:$A,0),0)),IFERROR(INDEX(База!$F:$F,MATCH(LD45&amp;LE45&amp;LJ$12,База!$M:$M,0)),"-" ))</f>
        <v>10</v>
      </c>
      <c r="LM45" s="44">
        <v>10</v>
      </c>
      <c r="LN45" s="44">
        <f t="shared" si="99"/>
        <v>0</v>
      </c>
      <c r="LO45" s="44">
        <v>2</v>
      </c>
      <c r="LP45" s="62">
        <f t="shared" si="100"/>
        <v>0.22222222222222221</v>
      </c>
      <c r="LR45" s="31" t="s">
        <v>143</v>
      </c>
      <c r="LS45" s="43">
        <v>46191</v>
      </c>
      <c r="LT45" s="46" t="str">
        <f t="shared" si="101"/>
        <v>ЧТ</v>
      </c>
      <c r="LU45" s="46">
        <f>IFERROR(INDEX(База!$B:$B,MATCH(LR45&amp;LS45&amp;LV$12,INDEX(База!$A:$A,0),0)),IFERROR(INDEX(База!$B:$B,MATCH(LR45&amp;LS45&amp;LV$12,База!$M:$M,0)),"-" ))</f>
        <v>46</v>
      </c>
      <c r="LV45" s="46">
        <f>IFERROR(INDEX(База!$L:$L,MATCH(LR45&amp;LS45&amp;LV$12,INDEX(База!$A:$A,0),0)),IFERROR(INDEX(База!$L:$L,MATCH(LR45&amp;LS45&amp;LV$12,База!$M:$M,0)),"-" ))</f>
        <v>45</v>
      </c>
      <c r="LW45" s="46" t="str">
        <f>IF(LU45&lt;=$D$7,IFERROR(VLOOKUP(LI45,#REF!,LH45+1,0),"-"),IF(LU45&lt;=$D$8,IFERROR(VLOOKUP(LI45,#REF!,LH45+1,0),"-"),IF(LU45&lt;=$D$9,IFERROR(VLOOKUP(LI45,#REF!,LH45+1,0),"-"),0)))</f>
        <v>-</v>
      </c>
      <c r="LX45" s="46">
        <f>IFERROR(INDEX(База!$F:$F,MATCH(LR45&amp;LS45&amp;LV$12,INDEX(База!$A:$A,0),0)),IFERROR(INDEX(База!$F:$F,MATCH(LR45&amp;LS45&amp;LV$12,База!$M:$M,0)),"-" ))</f>
        <v>3</v>
      </c>
      <c r="LY45" s="46">
        <v>2</v>
      </c>
      <c r="LZ45" s="46">
        <f t="shared" si="102"/>
        <v>1</v>
      </c>
      <c r="MA45" s="46">
        <v>1</v>
      </c>
      <c r="MB45" s="62">
        <f t="shared" si="103"/>
        <v>6.6666666666666666E-2</v>
      </c>
      <c r="MD45" s="11"/>
      <c r="MY45" s="6"/>
      <c r="MZ45" s="6"/>
      <c r="NA45" s="7"/>
      <c r="NB45" s="7"/>
      <c r="NC45" s="7"/>
      <c r="ND45" s="7"/>
      <c r="NE45" s="7"/>
      <c r="NF45" s="7"/>
      <c r="NG45" s="7"/>
      <c r="NH45" s="7"/>
      <c r="NI45" s="7"/>
      <c r="NJ45" s="7"/>
      <c r="NK45" s="7"/>
      <c r="NL45" s="7"/>
      <c r="NM45" s="7"/>
      <c r="NN45" s="7"/>
      <c r="NO45" s="7"/>
      <c r="NP45" s="7"/>
      <c r="NQ45" s="7"/>
      <c r="NR45" s="7"/>
      <c r="NS45" s="7"/>
      <c r="NT45" s="7"/>
      <c r="NU45" s="11"/>
      <c r="NV45" s="11"/>
      <c r="NW45" s="11"/>
      <c r="NX45" s="11"/>
      <c r="NY45" s="11"/>
      <c r="NZ45" s="11"/>
      <c r="OA45" s="11"/>
      <c r="OB45" s="11"/>
      <c r="OC45" s="11"/>
      <c r="OD45" s="11"/>
      <c r="OE45" s="11"/>
      <c r="OF45" s="11"/>
      <c r="OG45" s="11"/>
      <c r="OH45" s="11"/>
      <c r="OI45" s="11"/>
      <c r="OJ45" s="11"/>
      <c r="OK45" s="11"/>
      <c r="OL45" s="11"/>
      <c r="OM45" s="11"/>
      <c r="ON45" s="11"/>
      <c r="OO45" s="11"/>
      <c r="OP45" s="11"/>
      <c r="OQ45" s="11"/>
      <c r="OR45" s="11"/>
      <c r="OS45" s="11"/>
      <c r="OU45" s="6"/>
      <c r="OV45" s="6"/>
      <c r="OW45" s="6"/>
      <c r="OX45" s="6"/>
      <c r="OY45" s="6"/>
      <c r="OZ45" s="6"/>
      <c r="PA45" s="6"/>
      <c r="PB45" s="6"/>
      <c r="PC45" s="6"/>
      <c r="PD45" s="6"/>
      <c r="PE45" s="6"/>
      <c r="PF45" s="31" t="s">
        <v>312</v>
      </c>
      <c r="PG45" s="6"/>
      <c r="PH45" s="6"/>
      <c r="PI45" s="6"/>
      <c r="PJ45" s="6"/>
      <c r="PK45" s="6"/>
      <c r="PL45" s="6"/>
      <c r="PM45" s="6"/>
      <c r="PN45" s="6"/>
      <c r="PO45" s="11"/>
      <c r="PQ45" s="11"/>
      <c r="PR45" s="11"/>
      <c r="PS45" s="11"/>
      <c r="PT45" s="11"/>
      <c r="PU45" s="11"/>
      <c r="PV45" s="11"/>
      <c r="PW45" s="11"/>
      <c r="PX45" s="11"/>
      <c r="PY45" s="11"/>
      <c r="PZ45" s="11"/>
      <c r="QA45" s="11"/>
      <c r="QB45" s="11"/>
      <c r="QC45" s="11"/>
      <c r="QD45" s="11"/>
      <c r="QE45" s="11"/>
      <c r="QF45" s="11"/>
      <c r="QG45" s="11"/>
      <c r="QH45" s="11"/>
      <c r="QI45" s="11"/>
      <c r="QJ45" s="11"/>
      <c r="QK45" s="11"/>
      <c r="QL45" s="10"/>
    </row>
    <row r="46" spans="1:454" ht="12.75" customHeight="1" x14ac:dyDescent="0.25">
      <c r="A46" s="31" t="s">
        <v>78</v>
      </c>
      <c r="B46" s="85" t="s">
        <v>80</v>
      </c>
      <c r="C46" s="42">
        <v>46236</v>
      </c>
      <c r="D46" s="47" t="str">
        <f t="shared" si="0"/>
        <v>ВС</v>
      </c>
      <c r="E46" s="47">
        <f>IFERROR(INDEX(База!$B:$B,MATCH(B46&amp;C46&amp;$F$12,INDEX(База!$A:$A,0),0)),IFERROR(INDEX(База!$B:$B,MATCH(B46&amp;C46&amp;$F$12,База!$M:$M,0)),"-" ))</f>
        <v>46</v>
      </c>
      <c r="F46" s="46">
        <f>IFERROR(INDEX(База!$L:$L,MATCH(B46&amp;C46&amp;$F$12,INDEX(База!$A:$A,0),0)),IFERROR(INDEX(База!$L:$L,MATCH(B46&amp;C46&amp;$F$12,База!$M:$M,0)),"-" ))</f>
        <v>44</v>
      </c>
      <c r="G46" s="56">
        <f t="shared" si="1"/>
        <v>68</v>
      </c>
      <c r="H46" s="56">
        <f t="shared" si="2"/>
        <v>69</v>
      </c>
      <c r="I46" s="11">
        <f t="shared" si="3"/>
        <v>31</v>
      </c>
      <c r="J46" s="47" t="str">
        <f>IF(E46&lt;=$D$7,IFERROR(VLOOKUP(G46,#REF!,I46+1,0),"-"),IF(E46&lt;=$D$8,IFERROR(VLOOKUP(G46,#REF!,I46+1,0),"-"),IF(E46&lt;=$D$9,IFERROR(VLOOKUP(G46,#REF!,I46+1,0),"-"))))</f>
        <v>-</v>
      </c>
      <c r="K46" s="47">
        <f>IFERROR(INDEX(База!$F:$F,MATCH(B46&amp;C46&amp;$F$12,INDEX(База!$A:$A,0),0)),IFERROR(INDEX(База!$F:$F,MATCH(B46&amp;C46&amp;$F$12,База!$M:$M,0)),"-" ))</f>
        <v>6</v>
      </c>
      <c r="L46" s="41">
        <v>6</v>
      </c>
      <c r="M46" s="47">
        <f t="shared" si="4"/>
        <v>0</v>
      </c>
      <c r="N46" s="41">
        <v>0</v>
      </c>
      <c r="O46" s="51">
        <f t="shared" si="5"/>
        <v>0.13636363636363635</v>
      </c>
      <c r="Q46" s="64" t="s">
        <v>81</v>
      </c>
      <c r="R46" s="48">
        <f t="shared" si="6"/>
        <v>46237</v>
      </c>
      <c r="S46" s="61" t="str">
        <f t="shared" si="7"/>
        <v>ПН</v>
      </c>
      <c r="T46" s="61">
        <f>IFERROR(INDEX(База!$B:$B,MATCH(Q46&amp;R46&amp;$U$12,INDEX(База!$A:$A,0),0)),IFERROR(INDEX(База!$B:$B,MATCH(Q46&amp;R46&amp;$U$12,База!$M:$M,0)),"-" ))</f>
        <v>46</v>
      </c>
      <c r="U46" s="46">
        <f>IFERROR(INDEX(База!$L:$L,MATCH(Q46&amp;R46&amp;$U$12,INDEX(База!$A:$A,0),0)),IFERROR(INDEX(База!$L:$L,MATCH(Q46&amp;R46&amp;$U$12,База!$M:$M,0)),"-" ))</f>
        <v>44</v>
      </c>
      <c r="V46" s="61" t="str">
        <f>IF(E46&lt;=$D$7,IFERROR(VLOOKUP(H46,#REF!,I46+1,0),"-"),IF(E46&lt;=$D$8,IFERROR(VLOOKUP(H46,#REF!,I46+1,0),"-"),IF(E46&lt;=$D$9,IFERROR(VLOOKUP(H46,#REF!,I46+1,0),"-"),0)))</f>
        <v>-</v>
      </c>
      <c r="W46" s="61">
        <f>IFERROR(INDEX(База!$F:$F,MATCH(Q46&amp;R46&amp;$U$12,INDEX(База!$A:$A,0),0)),IFERROR(INDEX(База!$F:$F,MATCH(Q46&amp;R46&amp;$U$12,База!$M:$M,0)),"-" ))</f>
        <v>10</v>
      </c>
      <c r="X46" s="38">
        <v>10</v>
      </c>
      <c r="Y46" s="38">
        <f t="shared" si="8"/>
        <v>0</v>
      </c>
      <c r="Z46" s="38">
        <v>0</v>
      </c>
      <c r="AA46" s="52">
        <f t="shared" si="9"/>
        <v>0.22727272727272727</v>
      </c>
      <c r="AB46" s="119"/>
      <c r="AC46" s="64" t="s">
        <v>82</v>
      </c>
      <c r="AD46" s="48">
        <v>46252</v>
      </c>
      <c r="AE46" s="38" t="str">
        <f t="shared" si="10"/>
        <v>ВТ</v>
      </c>
      <c r="AF46" s="38">
        <f>IFERROR(INDEX(База!$B:$B,MATCH(AC46&amp;AD46&amp;AG$12,INDEX(База!$A:$A,0),0)),IFERROR(INDEX(База!$B:$B,MATCH(AC46&amp;AD46&amp;AG$12,База!$M:$M,0)),"-" ))</f>
        <v>46</v>
      </c>
      <c r="AG46" s="46">
        <f>IFERROR(INDEX(База!$L:$L,MATCH(AC46&amp;AD46&amp;AG$12,INDEX(База!$A:$A,0),0)),IFERROR(INDEX(База!$L:$L,MATCH(AC46&amp;AD46&amp;AG$12,База!$M:$M,0)),"-" ))</f>
        <v>45</v>
      </c>
      <c r="AH46" s="38">
        <f>IFERROR(INDEX(База!$F:$F,MATCH(AC46&amp;AD46&amp;AG$12,INDEX(База!$A:$A,0),0)),IFERROR(INDEX(База!$F:$F,MATCH(AC46&amp;AD46&amp;AG$12,База!$M:$M,0)),"-" ))</f>
        <v>0</v>
      </c>
      <c r="AI46" s="38">
        <v>0</v>
      </c>
      <c r="AJ46" s="38">
        <f t="shared" si="11"/>
        <v>0</v>
      </c>
      <c r="AK46" s="38">
        <v>0</v>
      </c>
      <c r="AL46" s="52">
        <f t="shared" si="12"/>
        <v>0</v>
      </c>
      <c r="AN46" s="64" t="s">
        <v>83</v>
      </c>
      <c r="AO46" s="48">
        <f t="shared" si="13"/>
        <v>46253</v>
      </c>
      <c r="AP46" s="38" t="str">
        <f t="shared" si="14"/>
        <v>СР</v>
      </c>
      <c r="AQ46" s="38">
        <f>IFERROR(INDEX(База!$B:$B,MATCH(AN46&amp;AO46&amp;AR$12,INDEX(База!$A:$A,0),0)),IFERROR(INDEX(База!$B:$B,MATCH(AN46&amp;AO46&amp;AR$12,База!$M:$M,0)),"-" ))</f>
        <v>46</v>
      </c>
      <c r="AR46" s="60">
        <f>IFERROR(INDEX(База!$L:$L,MATCH(AN46&amp;AO46&amp;AR$12,INDEX(База!$A:$A,0),0)),IFERROR(INDEX(База!$L:$L,MATCH(AN46&amp;AO46&amp;AR$12,База!$M:$M,0)),"-" ))</f>
        <v>45</v>
      </c>
      <c r="AS46" s="38">
        <f>IFERROR(INDEX(База!$F:$F,MATCH(AN46&amp;AO46&amp;AR$12,INDEX(База!$A:$A,0),0)),IFERROR(INDEX(База!$F:$F,MATCH(AN46&amp;AO46&amp;AR$12,База!$M:$M,0)),"-" ))</f>
        <v>0</v>
      </c>
      <c r="AT46" s="38">
        <v>0</v>
      </c>
      <c r="AU46" s="38">
        <f t="shared" si="15"/>
        <v>0</v>
      </c>
      <c r="AV46" s="38">
        <v>0</v>
      </c>
      <c r="AW46" s="52">
        <f t="shared" si="16"/>
        <v>0</v>
      </c>
      <c r="AX46" s="6"/>
      <c r="AY46" s="6"/>
      <c r="BT46" s="74"/>
      <c r="BU46" s="31" t="s">
        <v>92</v>
      </c>
      <c r="BV46" s="42">
        <v>46227</v>
      </c>
      <c r="BW46" s="59" t="str">
        <f t="shared" si="23"/>
        <v>ПТ</v>
      </c>
      <c r="BX46" s="59">
        <f>IFERROR(INDEX(База!$B:$B,MATCH(BU46&amp;BV46&amp;BY$12,INDEX(База!$A:$A,0),0)),IFERROR(INDEX(База!$B:$B,MATCH(BU46&amp;BV46&amp;BY$12,База!$M:$M,0)),"-" ))</f>
        <v>44</v>
      </c>
      <c r="BY46" s="59">
        <f>IFERROR(INDEX(База!$L:$L,MATCH(BU46&amp;BV46&amp;BY$12,INDEX(База!$A:$A,0),0)),IFERROR(INDEX(База!$L:$L,MATCH(BU46&amp;BV46&amp;BY$12,База!$M:$M,0)),"-" ))</f>
        <v>44</v>
      </c>
      <c r="BZ46" s="59" t="str">
        <f>IF(BX46&lt;=$D$7,IFERROR(VLOOKUP(CA46,#REF!,CB46+1,0),"-"),IF(BX46&lt;=$D$8,IFERROR(VLOOKUP(CA46,#REF!,CB46+1,0),"-"),IF(BX46&lt;=$D$9,IFERROR(VLOOKUP(CA46,#REF!,CB46+1,0),"-"),0)))</f>
        <v>-</v>
      </c>
      <c r="CA46" s="59">
        <f t="shared" si="24"/>
        <v>59</v>
      </c>
      <c r="CB46" s="59">
        <f t="shared" si="25"/>
        <v>30</v>
      </c>
      <c r="CC46" s="59">
        <f>IFERROR(INDEX(База!$F:$F,MATCH(BU46&amp;BV46&amp;BY$12,INDEX(База!$A:$A,0),0)),IFERROR(INDEX(База!$F:$F,MATCH(BU46&amp;BV46&amp;BY$12,База!$M:$M,0)),"-" ))</f>
        <v>4</v>
      </c>
      <c r="CD46" s="41">
        <v>4</v>
      </c>
      <c r="CE46" s="59">
        <f t="shared" si="26"/>
        <v>0</v>
      </c>
      <c r="CF46" s="41">
        <v>1</v>
      </c>
      <c r="CG46" s="51">
        <f t="shared" si="27"/>
        <v>9.0909090909090912E-2</v>
      </c>
      <c r="CI46" s="31" t="s">
        <v>93</v>
      </c>
      <c r="CJ46" s="42">
        <f t="shared" si="28"/>
        <v>46227</v>
      </c>
      <c r="CK46" s="41" t="str">
        <f t="shared" si="29"/>
        <v>ПТ</v>
      </c>
      <c r="CL46" s="41">
        <f>IFERROR(INDEX(База!$B:$B,MATCH(CI46&amp;CJ46&amp;CM$12,INDEX(База!$A:$A,0),0)),IFERROR(INDEX(База!$B:$B,MATCH(CI46&amp;CJ46&amp;CM$12,База!$M:$M,0)),"-" ))</f>
        <v>44</v>
      </c>
      <c r="CM46" s="46">
        <f>IFERROR(INDEX(База!$L:$L,MATCH(CI46&amp;CJ46&amp;CM$12,INDEX(База!$A:$A,0),0)),IFERROR(INDEX(База!$L:$L,MATCH(CI46&amp;CJ46&amp;CM$12,База!$M:$M,0)),"-" ))</f>
        <v>44</v>
      </c>
      <c r="CN46" s="47" t="str">
        <f>IF(BX46&lt;=$D$7,IFERROR(VLOOKUP(CA46,#REF!,CB46+1,0),"-"),IF(BX46&lt;=$D$8,IFERROR(VLOOKUP(CA46,#REF!,CB46+1,0),"-"),IF(BX46&lt;=$D$9,IFERROR(VLOOKUP(CA46,#REF!,CB46+1,0),"-"),0)))</f>
        <v>-</v>
      </c>
      <c r="CO46" s="41">
        <f>IFERROR(INDEX(База!$F:$F,MATCH(CI46&amp;CJ46&amp;CM$12,INDEX(База!$A:$A,0),0)),IFERROR(INDEX(База!$F:$F,MATCH(CI46&amp;CJ46&amp;CM$12,База!$M:$M,0)),"-" ))</f>
        <v>1</v>
      </c>
      <c r="CP46" s="41">
        <v>1</v>
      </c>
      <c r="CQ46" s="41">
        <f t="shared" si="30"/>
        <v>0</v>
      </c>
      <c r="CR46" s="41">
        <v>0</v>
      </c>
      <c r="CS46" s="51">
        <f t="shared" si="31"/>
        <v>2.2727272727272728E-2</v>
      </c>
      <c r="CU46" s="31" t="s">
        <v>138</v>
      </c>
      <c r="CV46" s="42">
        <v>46227</v>
      </c>
      <c r="CW46" s="47" t="str">
        <f t="shared" si="32"/>
        <v>ПТ</v>
      </c>
      <c r="CX46" s="47">
        <f>IFERROR(INDEX(База!$B:$B,MATCH(CU46&amp;CV46&amp;CY$12,INDEX(База!$A:$A,0),0)),IFERROR(INDEX(База!$B:$B,MATCH(CU46&amp;CV46&amp;CY$12,База!$M:$M,0)),"-" ))</f>
        <v>44</v>
      </c>
      <c r="CY46" s="47">
        <f>IFERROR(INDEX(База!$L:$L,MATCH(CU46&amp;CV46&amp;CY$12,INDEX(База!$A:$A,0),0)),IFERROR(INDEX(База!$L:$L,MATCH(CU46&amp;CV46&amp;CY$12,База!$M:$M,0)),"-" ))</f>
        <v>44</v>
      </c>
      <c r="CZ46" s="47">
        <f>IFERROR(INDEX(База!$F:$F,MATCH(CU46&amp;CV46&amp;CY$12,INDEX(База!$A:$A,0),0)),IFERROR(INDEX(База!$F:$F,MATCH(CU46&amp;CV46&amp;CY$12,База!$M:$M,0)),"-" ))</f>
        <v>1</v>
      </c>
      <c r="DA46" s="47">
        <v>1</v>
      </c>
      <c r="DB46" s="47">
        <f t="shared" si="33"/>
        <v>0</v>
      </c>
      <c r="DC46" s="47">
        <v>0</v>
      </c>
      <c r="DD46" s="51">
        <f t="shared" si="34"/>
        <v>2.2727272727272728E-2</v>
      </c>
      <c r="DF46" s="31" t="s">
        <v>139</v>
      </c>
      <c r="DG46" s="42">
        <f t="shared" si="35"/>
        <v>46227</v>
      </c>
      <c r="DH46" s="47" t="str">
        <f t="shared" si="36"/>
        <v>ПТ</v>
      </c>
      <c r="DI46" s="47">
        <f>IFERROR(INDEX(База!$B:$B,MATCH(DF46&amp;DG46&amp;DJ$12,INDEX(База!$A:$A,0),0)),IFERROR(INDEX(База!$B:$B,MATCH(DF46&amp;DG46&amp;DJ$12,База!$M:$M,0)),"-" ))</f>
        <v>44</v>
      </c>
      <c r="DJ46" s="46">
        <f>IFERROR(INDEX(База!$L:$L,MATCH(DF46&amp;DG46&amp;DJ$12,INDEX(База!$A:$A,0),0)),IFERROR(INDEX(База!$L:$L,MATCH(DF46&amp;DG46&amp;DJ$12,База!$M:$M,0)),"-" ))</f>
        <v>44</v>
      </c>
      <c r="DK46" s="47">
        <f>IFERROR(INDEX(База!$F:$F,MATCH(DF46&amp;DG46&amp;DJ$12,INDEX(База!$A:$A,0),0)),IFERROR(INDEX(База!$F:$F,MATCH(DF46&amp;DG46&amp;DJ$12,База!$M:$M,0)),"-" ))</f>
        <v>2</v>
      </c>
      <c r="DL46" s="47">
        <v>2</v>
      </c>
      <c r="DM46" s="47">
        <f t="shared" si="37"/>
        <v>0</v>
      </c>
      <c r="DN46" s="47">
        <v>0</v>
      </c>
      <c r="DO46" s="51">
        <f t="shared" si="38"/>
        <v>4.5454545454545456E-2</v>
      </c>
      <c r="DP46" s="7"/>
      <c r="DQ46" s="31" t="s">
        <v>84</v>
      </c>
      <c r="DR46" s="42">
        <v>46214</v>
      </c>
      <c r="DS46" s="41" t="str">
        <f t="shared" si="39"/>
        <v>СБ</v>
      </c>
      <c r="DT46" s="41">
        <f>IFERROR(INDEX(База!$B:$B,MATCH(DQ46&amp;DR46&amp;DU$12,INDEX(База!$A:$A,0),0)),IFERROR(INDEX(База!$B:$B,MATCH(DQ46&amp;DR46&amp;DU$12,База!$M:$M,0)),"-" ))</f>
        <v>120</v>
      </c>
      <c r="DU46" s="46">
        <f>IFERROR(INDEX(База!$L:$L,MATCH(DQ46&amp;DR46&amp;DU$12,INDEX(База!$A:$A,0),0)),IFERROR(INDEX(База!$L:$L,MATCH(DQ46&amp;DR46&amp;DU$12,База!$M:$M,0)),"-" ))</f>
        <v>118</v>
      </c>
      <c r="DV46" s="41">
        <f>IFERROR(INDEX(База!$F:$F,MATCH(DQ46&amp;DR46&amp;DU$12,INDEX(База!$A:$A,0),0)),IFERROR(INDEX(База!$F:$F,MATCH(DQ46&amp;DR46&amp;DU$12,База!$M:$M,0)),"-" ))</f>
        <v>20</v>
      </c>
      <c r="DW46" s="41">
        <v>20</v>
      </c>
      <c r="DX46" s="41">
        <f t="shared" si="40"/>
        <v>0</v>
      </c>
      <c r="DY46" s="41">
        <v>0</v>
      </c>
      <c r="DZ46" s="51">
        <f t="shared" si="41"/>
        <v>0.16949152542372881</v>
      </c>
      <c r="EB46" s="31" t="s">
        <v>85</v>
      </c>
      <c r="EC46" s="42">
        <f t="shared" si="42"/>
        <v>46214</v>
      </c>
      <c r="ED46" s="41" t="str">
        <f t="shared" si="43"/>
        <v>СБ</v>
      </c>
      <c r="EE46" s="41">
        <f>IFERROR(INDEX(База!$B:$B,MATCH(EB46&amp;EC46&amp;EF$12,INDEX(База!$A:$A,0),0)),IFERROR(INDEX(База!$B:$B,MATCH(EB46&amp;EC46&amp;EF$12,База!$M:$M,0)),"-" ))</f>
        <v>120</v>
      </c>
      <c r="EF46" s="46">
        <f>IFERROR(INDEX(База!$L:$L,MATCH(EB46&amp;EC46&amp;EF$12,INDEX(База!$A:$A,0),0)),IFERROR(INDEX(База!$L:$L,MATCH(EB46&amp;EC46&amp;EF$12,База!$M:$M,0)),"-" ))</f>
        <v>118</v>
      </c>
      <c r="EG46" s="41">
        <f>IFERROR(INDEX(База!$F:$F,MATCH(EB46&amp;EC46&amp;EF$12,INDEX(База!$A:$A,0),0)),IFERROR(INDEX(База!$F:$F,MATCH(EB46&amp;EC46&amp;EF$12,База!$M:$M,0)),"-" ))</f>
        <v>54</v>
      </c>
      <c r="EH46" s="41">
        <v>54</v>
      </c>
      <c r="EI46" s="41">
        <f t="shared" si="44"/>
        <v>0</v>
      </c>
      <c r="EJ46" s="41">
        <v>3</v>
      </c>
      <c r="EK46" s="51">
        <f t="shared" si="45"/>
        <v>0.4576271186440678</v>
      </c>
      <c r="EL46" s="119"/>
      <c r="EM46" s="85" t="s">
        <v>88</v>
      </c>
      <c r="EN46" s="48">
        <v>46208</v>
      </c>
      <c r="EO46" s="105" t="str">
        <f t="shared" si="46"/>
        <v>ВС</v>
      </c>
      <c r="EP46" s="105">
        <f>IFERROR(INDEX(База!$B:$B,MATCH(EM46&amp;EN46&amp;ET$14,INDEX(База!$A:$A,0),0)),IFERROR(INDEX(База!$B:$B,MATCH(EM46&amp;EN46&amp;ET$13,База!$M:$M,0)),"-" ))</f>
        <v>46</v>
      </c>
      <c r="EQ46" s="106" t="str">
        <f>IF(EP46&lt;=$D$7,IFERROR(VLOOKUP(ES46,#REF!,ER46+1,0),"-"),IF(EP46&lt;=$D$8,IFERROR(VLOOKUP(ES46,#REF!,ER46+1,0),"-"),IF(EP46&lt;=$D$9,IFERROR(VLOOKUP(ES46,#REF!,ER46+1,0),"-"),0)))</f>
        <v>-</v>
      </c>
      <c r="ER46" s="107">
        <f t="shared" si="47"/>
        <v>27</v>
      </c>
      <c r="ES46" s="107">
        <f t="shared" si="48"/>
        <v>40</v>
      </c>
      <c r="ET46" s="60">
        <f>IFERROR(INDEX(База!$L:$L,MATCH(EM46&amp;EN46&amp;ET$14,INDEX(База!$A:$A,0),0)),IFERROR(INDEX(База!$L:$L,MATCH(EM46&amp;EN46&amp;ET$13,База!$M:$M,0)),"-" ))</f>
        <v>42</v>
      </c>
      <c r="EU46" s="60">
        <f>IFERROR(INDEX(База!$L:$L,MATCH(FB46&amp;FC46&amp;EU$14,INDEX(База!$A:$A,0),0)),IFERROR(INDEX(База!$L:$L,MATCH(FB46&amp;FC46&amp;EU$13,База!$M:$M,0)),"-" ))</f>
        <v>42</v>
      </c>
      <c r="EV46" s="105">
        <f>IFERROR(INDEX(База!$F:$F,MATCH(EM46&amp;EN46&amp;ET$14,INDEX(База!$A:$A,0),0)),IFERROR(INDEX(База!$F:$F,MATCH(EM46&amp;EN46&amp;ET$13,База!$M:$M,0)),"-" ))</f>
        <v>2</v>
      </c>
      <c r="EW46" s="105">
        <v>2</v>
      </c>
      <c r="EX46" s="105">
        <f t="shared" si="49"/>
        <v>0</v>
      </c>
      <c r="EY46" s="105">
        <v>1</v>
      </c>
      <c r="EZ46" s="83">
        <f t="shared" si="50"/>
        <v>4.7619047619047616E-2</v>
      </c>
      <c r="FB46" s="85" t="s">
        <v>89</v>
      </c>
      <c r="FC46" s="48">
        <v>46208</v>
      </c>
      <c r="FD46" s="105" t="str">
        <f t="shared" si="51"/>
        <v>ВС</v>
      </c>
      <c r="FE46" s="105">
        <f>IFERROR(INDEX(База!$B:$B,MATCH(FB46&amp;FC46&amp;EU$14,INDEX(База!$A:$A,0),0)),IFERROR(INDEX(База!$B:$B,MATCH(FB46&amp;FC46&amp;EU$13,База!$M:$M,0)),"-" ))</f>
        <v>46</v>
      </c>
      <c r="FF46" s="106"/>
      <c r="FG46" s="105">
        <f>IFERROR(INDEX(База!$F:$F,MATCH(FB46&amp;FC46&amp;EU$14,INDEX(База!$A:$A,0),0)),IFERROR(INDEX(База!$F:$F,MATCH(FB46&amp;FC46&amp;EU$13,База!$M:$M,0)),"-" ))</f>
        <v>7</v>
      </c>
      <c r="FH46" s="105">
        <v>7</v>
      </c>
      <c r="FI46" s="105">
        <f t="shared" si="52"/>
        <v>0</v>
      </c>
      <c r="FJ46" s="105">
        <v>2</v>
      </c>
      <c r="FK46" s="83">
        <f t="shared" si="53"/>
        <v>0.16666666666666666</v>
      </c>
      <c r="FL46" s="7"/>
      <c r="FM46" s="31" t="s">
        <v>140</v>
      </c>
      <c r="FT46" s="90">
        <f t="shared" si="55"/>
        <v>1</v>
      </c>
      <c r="FU46" s="90">
        <f t="shared" si="56"/>
        <v>-46168</v>
      </c>
      <c r="GJ46" s="7"/>
      <c r="GK46" s="7"/>
      <c r="HF46" s="121"/>
      <c r="HG46" s="31" t="s">
        <v>130</v>
      </c>
      <c r="HH46" s="45">
        <v>46313</v>
      </c>
      <c r="HI46" s="38" t="str">
        <f t="shared" si="70"/>
        <v>ВС</v>
      </c>
      <c r="HJ46" s="38">
        <f>IFERROR(INDEX(База!$B:$B,MATCH(HG46&amp;HH46&amp;HK$12,INDEX(База!$A:$A,0),0)),IFERROR(INDEX(База!$B:$B,MATCH(HG46&amp;HH46&amp;HK$12,База!$M:$M,0)),"-" ))</f>
        <v>34</v>
      </c>
      <c r="HK46" s="46">
        <f>IFERROR(INDEX(База!$L:$L,MATCH(HG46&amp;HH46&amp;HK$12,INDEX(База!$A:$A,0),0)),IFERROR(INDEX(База!$L:$L,MATCH(HG46&amp;HH46&amp;HK$12,База!$M:$M,0)),"-" ))</f>
        <v>34</v>
      </c>
      <c r="HL46" s="91" t="e">
        <f>IF(HO46="AN4-Y48/Y48",IF(OR(MONTH(HH46&gt;=10),MONTH(HH46)&lt;=3),(HLOOKUP($HH$10,#REF!,MATCH(HO46,#REF!,0)+1,0)/(80+VLOOKUP($HH$10,#REF!,MATCH(MONTH(HH46),#REF!,0)+4,0))),(HLOOKUP($HH$10,#REF!,MATCH(HO46,#REF!,0)+1,0)/(75+VLOOKUP($HH$10,#REF!,MATCH(MONTH(HH46),#REF!,0)+4,0)))),IF((HO46="AN6-Y42/Y42C"),IF(OR(MONTH(HH46&gt;=10),MONTH(HH46)&lt;=3),(HLOOKUP($HH$10,#REF!,MATCH(HO46,#REF!,0)+1,0)/(80+VLOOKUP($HH$10,#REF!,MATCH(MONTH(HH46),#REF!,0)+4,0))),(HLOOKUP($HH$10,#REF!,MATCH(HO46,#REF!,0)+1,0)/(75+VLOOKUP($HH$10,#REF!,MATCH(MONTH(HH46),#REF!,0)+4,0)))),HJ46))</f>
        <v>#REF!</v>
      </c>
      <c r="HM46" s="38">
        <f>IFERROR(INDEX(База!$F:$F,MATCH(HG46&amp;HH46&amp;HK$12,INDEX(База!$A:$A,0),0)),IFERROR(INDEX(База!$F:$F,MATCH(HG46&amp;HH46&amp;HK$12,База!$M:$M,0)),"-" ))</f>
        <v>0</v>
      </c>
      <c r="HN46" s="38">
        <v>0</v>
      </c>
      <c r="HO46" s="85" t="str">
        <f>IFERROR(INDEX(База!$K:$K,MATCH(HG46&amp;HH46&amp;HK$12,INDEX(База!$A:$A,0),0)),IFERROR(INDEX(База!$K:$K,MATCH(HG46&amp;HH46&amp;HK$12,База!$M:$M,0)),"-" ))</f>
        <v>AN6-Y42/Y42C</v>
      </c>
      <c r="HP46" s="38">
        <f t="shared" si="71"/>
        <v>0</v>
      </c>
      <c r="HQ46" s="38">
        <v>0</v>
      </c>
      <c r="HR46" s="52">
        <f t="shared" si="72"/>
        <v>0</v>
      </c>
      <c r="HS46" s="10"/>
      <c r="HT46" s="31" t="s">
        <v>131</v>
      </c>
      <c r="HU46" s="45">
        <v>46313</v>
      </c>
      <c r="HV46" s="38" t="str">
        <f t="shared" si="73"/>
        <v>ВС</v>
      </c>
      <c r="HW46" s="38">
        <f>IFERROR(INDEX(База!$B:$B,MATCH(HT46&amp;HU46&amp;HX$12,INDEX(База!$A:$A,0),0)),IFERROR(INDEX(База!$B:$B,MATCH(HT46&amp;HU46&amp;HX$12,База!$M:$M,0)),"-" ))</f>
        <v>15</v>
      </c>
      <c r="HX46" s="46">
        <f>IFERROR(INDEX(База!$L:$L,MATCH(HT46&amp;HU46&amp;HX$12,INDEX(База!$A:$A,0),0)),IFERROR(INDEX(База!$L:$L,MATCH(HT46&amp;HU46&amp;HX$12,База!$M:$M,0)),"-" ))</f>
        <v>15</v>
      </c>
      <c r="HY46" s="91" t="e">
        <f>IF(HO46="AN4-Y48/Y48",IF(OR(MONTH(HU46&gt;=10),MONTH(HU46)&lt;=3),(HLOOKUP($HU$10,#REF!,MATCH(HO46,#REF!,0)+1,0)/(80+VLOOKUP($HU$10,#REF!,MATCH(MONTH(HU46),#REF!,0)+4,0))),(HLOOKUP($HU$10,#REF!,MATCH(HO46,#REF!,0)+1,0)/(75+VLOOKUP($HU$10,#REF!,MATCH(MONTH(HU46),#REF!,0)+4,0)))),IF((HO46="AN6-Y42/Y42C"),IF(OR(MONTH(HU46&gt;=10),MONTH(HU46)&lt;=3),(HLOOKUP($HU$10,#REF!,MATCH(HO46,#REF!,0)+1,0)/(80+VLOOKUP($HU$10,#REF!,MATCH(MONTH(HU46),#REF!,0)+4,0))),(HLOOKUP($HU$10,#REF!,MATCH(HO46,#REF!,0)+1,0)/(75+VLOOKUP($HU$10,#REF!,MATCH(MONTH(HU46),#REF!,0)+4,0)))),HW46))</f>
        <v>#REF!</v>
      </c>
      <c r="HZ46" s="38">
        <f>IFERROR(INDEX(База!$F:$F,MATCH(HT46&amp;HU46&amp;HX$12,INDEX(База!$A:$A,0),0)),IFERROR(INDEX(База!$F:$F,MATCH(HT46&amp;HU46&amp;HX$12,База!$M:$M,0)),"-" ))</f>
        <v>0</v>
      </c>
      <c r="IA46" s="38">
        <v>0</v>
      </c>
      <c r="IB46" s="38">
        <f t="shared" si="74"/>
        <v>0</v>
      </c>
      <c r="IC46" s="38">
        <v>0</v>
      </c>
      <c r="ID46" s="52">
        <f t="shared" si="75"/>
        <v>0</v>
      </c>
      <c r="IE46" s="7"/>
      <c r="IF46" s="7"/>
      <c r="IG46" s="7"/>
      <c r="IH46" s="7"/>
      <c r="II46" s="7"/>
      <c r="IJ46" s="7"/>
      <c r="IK46" s="7"/>
      <c r="IL46" s="7"/>
      <c r="IM46" s="7"/>
      <c r="IN46" s="7"/>
      <c r="IO46" s="7"/>
      <c r="IP46" s="7"/>
      <c r="IQ46" s="9"/>
      <c r="IR46" s="7"/>
      <c r="IS46" s="7"/>
      <c r="IT46" s="7"/>
      <c r="IU46" s="7"/>
      <c r="IV46" s="7"/>
      <c r="IW46" s="7"/>
      <c r="IX46" s="7"/>
      <c r="IY46" s="7"/>
      <c r="IZ46" s="7"/>
      <c r="JA46" s="7"/>
      <c r="JB46" s="7"/>
      <c r="JC46" s="7"/>
      <c r="JD46" s="7"/>
      <c r="JE46" s="31" t="s">
        <v>132</v>
      </c>
      <c r="JF46" s="48">
        <v>46263</v>
      </c>
      <c r="JG46" s="38" t="str">
        <f t="shared" si="82"/>
        <v>СБ</v>
      </c>
      <c r="JH46" s="46">
        <f>IFERROR(INDEX(База!$L:$L,MATCH(JE46&amp;JF46&amp;JH$12,INDEX(База!$A:$A,0),0)),IFERROR(INDEX(База!$L:$L,MATCH(JE46&amp;JF46&amp;JH$12,База!$M:$M,0)),"-" ))+JL46</f>
        <v>120</v>
      </c>
      <c r="JI46" s="38">
        <f>IFERROR(INDEX(База!$B:$B,MATCH(JE46&amp;JF46&amp;JH$12,INDEX(База!$A:$A,0),0)),IFERROR(INDEX(База!$B:$B,MATCH(JE46&amp;JF46&amp;JH$12,База!$M:$M,0)),"-" ))</f>
        <v>120</v>
      </c>
      <c r="JJ46" s="38">
        <f>IFERROR(INDEX(База!$F:$F,MATCH(JE46&amp;JF46&amp;JH$12,INDEX(База!$A:$A,0),0)),IFERROR(INDEX(База!$F:$F,MATCH(JE46&amp;JF46&amp;JH$12,База!$M:$M,0)),"-" ))</f>
        <v>0</v>
      </c>
      <c r="JK46" s="38">
        <v>0</v>
      </c>
      <c r="JL46" s="38">
        <f>IFERROR(INDEX(База!$H:$H,MATCH(JE46&amp;JF46&amp;JH$12,INDEX(База!$A:$A,0),0)),IFERROR(INDEX(База!$H:$H,MATCH(JE46&amp;JF46&amp;JH$12,База!$M:$M,0)),"-" ))</f>
        <v>10</v>
      </c>
      <c r="JM46" s="38">
        <f t="shared" si="83"/>
        <v>10</v>
      </c>
      <c r="JN46" s="38">
        <f t="shared" si="84"/>
        <v>0</v>
      </c>
      <c r="JO46" s="38">
        <v>0</v>
      </c>
      <c r="JP46" s="52">
        <f t="shared" si="85"/>
        <v>8.3333333333333329E-2</v>
      </c>
      <c r="JQ46" s="10"/>
      <c r="JR46" s="31" t="s">
        <v>133</v>
      </c>
      <c r="JS46" s="48">
        <v>46263</v>
      </c>
      <c r="JT46" s="38" t="str">
        <f t="shared" si="86"/>
        <v>СБ</v>
      </c>
      <c r="JU46" s="38">
        <f>IFERROR(INDEX(База!$L:$L,MATCH(JR46&amp;JS46&amp;JU$12,INDEX(База!$A:$A,0),0)),IFERROR(INDEX(База!$L:$L,MATCH(JR46&amp;JS46&amp;JU$12,База!$M:$M,0)),"-" ))+JY46</f>
        <v>120</v>
      </c>
      <c r="JV46" s="38">
        <f>IFERROR(INDEX(База!$B:$B,MATCH(JR46&amp;JS46&amp;JU$12,INDEX(База!$A:$A,0),0)),IFERROR(INDEX(База!$B:$B,MATCH(JR46&amp;JS46&amp;JU$12,База!$M:$M,0)),"-" ))</f>
        <v>120</v>
      </c>
      <c r="JW46" s="38">
        <f>IFERROR(INDEX(База!$F:$F,MATCH(JR46&amp;JS46&amp;JU$12,INDEX(База!$A:$A,0),0)),IFERROR(INDEX(База!$F:$F,MATCH(JR46&amp;JS46&amp;JU$12,База!$M:$M,0)),"-" ))</f>
        <v>0</v>
      </c>
      <c r="JX46" s="38">
        <v>0</v>
      </c>
      <c r="JY46" s="38">
        <f>IFERROR(INDEX(База!$H:$H,MATCH(JR46&amp;JS46&amp;JU$12,INDEX(База!$A:$A,0),0)),IFERROR(INDEX(База!$H:$H,MATCH(JR46&amp;JS46&amp;JU$12,База!$M:$M,0)),"-" ))</f>
        <v>20</v>
      </c>
      <c r="JZ46" s="38">
        <f t="shared" si="87"/>
        <v>20</v>
      </c>
      <c r="KA46" s="38">
        <f t="shared" si="88"/>
        <v>0</v>
      </c>
      <c r="KB46" s="38">
        <v>0</v>
      </c>
      <c r="KC46" s="52">
        <f t="shared" si="89"/>
        <v>0.16666666666666666</v>
      </c>
      <c r="KD46" s="7"/>
      <c r="KE46" s="7"/>
      <c r="KF46" s="7"/>
      <c r="KG46" s="7"/>
      <c r="KH46" s="7"/>
      <c r="KI46" s="7"/>
      <c r="KJ46" s="7"/>
      <c r="KK46" s="7"/>
      <c r="KL46" s="7"/>
      <c r="KM46" s="7"/>
      <c r="KN46" s="7"/>
      <c r="KO46" s="7"/>
      <c r="KP46" s="7"/>
      <c r="KQ46" s="10"/>
      <c r="KR46" s="10"/>
      <c r="KS46" s="7"/>
      <c r="KT46" s="7"/>
      <c r="KU46" s="7"/>
      <c r="KV46" s="7"/>
      <c r="KW46" s="7"/>
      <c r="KX46" s="7"/>
      <c r="KY46" s="7"/>
      <c r="KZ46" s="7"/>
      <c r="LA46" s="7"/>
      <c r="LB46" s="7"/>
      <c r="LC46" s="119"/>
      <c r="LD46" s="31" t="s">
        <v>142</v>
      </c>
      <c r="LE46" s="43">
        <v>46192</v>
      </c>
      <c r="LF46" s="44" t="str">
        <f t="shared" si="96"/>
        <v>ПТ</v>
      </c>
      <c r="LG46" s="44">
        <f>IFERROR(INDEX(База!$B:$B,MATCH(LD46&amp;LE46&amp;LJ$12,INDEX(База!$A:$A,0),0)),IFERROR(INDEX(База!$B:$B,MATCH(LD46&amp;LE46&amp;LJ$12,База!$M:$M,0)),"-" ))</f>
        <v>72</v>
      </c>
      <c r="LH46" s="33">
        <f t="shared" si="97"/>
        <v>25</v>
      </c>
      <c r="LI46" s="33">
        <f t="shared" si="98"/>
        <v>24</v>
      </c>
      <c r="LJ46" s="44">
        <f>IFERROR(INDEX(База!$L:$L,MATCH(LD46&amp;LE46&amp;LJ$12,INDEX(База!$A:$A,0),0)),IFERROR(INDEX(База!$L:$L,MATCH(LD46&amp;LE46&amp;LJ$12,База!$M:$M,0)),"-" ))</f>
        <v>71</v>
      </c>
      <c r="LK46" s="79" t="str">
        <f>IF(LG46&lt;=$D$7,IFERROR(VLOOKUP(LI46,#REF!,LH46+1,0),"-"),IF(LG46&lt;=$D$8,IFERROR(VLOOKUP(LI46,#REF!,LH46+1,0),"-"),IF(LG46&lt;=$D$9,IFERROR(VLOOKUP(LI46,#REF!,LH46+1,0),"-"),0)))</f>
        <v>-</v>
      </c>
      <c r="LL46" s="44">
        <f>IFERROR(INDEX(База!$F:$F,MATCH(LD46&amp;LE46&amp;LJ$12,INDEX(База!$A:$A,0),0)),IFERROR(INDEX(База!$F:$F,MATCH(LD46&amp;LE46&amp;LJ$12,База!$M:$M,0)),"-" ))</f>
        <v>12</v>
      </c>
      <c r="LM46" s="44">
        <v>11</v>
      </c>
      <c r="LN46" s="44">
        <f t="shared" si="99"/>
        <v>1</v>
      </c>
      <c r="LO46" s="44">
        <v>0</v>
      </c>
      <c r="LP46" s="62">
        <f t="shared" si="100"/>
        <v>0.16901408450704225</v>
      </c>
      <c r="LR46" s="31" t="s">
        <v>143</v>
      </c>
      <c r="LS46" s="43">
        <v>46192</v>
      </c>
      <c r="LT46" s="46" t="str">
        <f t="shared" si="101"/>
        <v>ПТ</v>
      </c>
      <c r="LU46" s="46">
        <f>IFERROR(INDEX(База!$B:$B,MATCH(LR46&amp;LS46&amp;LV$12,INDEX(База!$A:$A,0),0)),IFERROR(INDEX(База!$B:$B,MATCH(LR46&amp;LS46&amp;LV$12,База!$M:$M,0)),"-" ))</f>
        <v>72</v>
      </c>
      <c r="LV46" s="46">
        <f>IFERROR(INDEX(База!$L:$L,MATCH(LR46&amp;LS46&amp;LV$12,INDEX(База!$A:$A,0),0)),IFERROR(INDEX(База!$L:$L,MATCH(LR46&amp;LS46&amp;LV$12,База!$M:$M,0)),"-" ))</f>
        <v>71</v>
      </c>
      <c r="LW46" s="46" t="str">
        <f>IF(LU46&lt;=$D$7,IFERROR(VLOOKUP(LI46,#REF!,LH46+1,0),"-"),IF(LU46&lt;=$D$8,IFERROR(VLOOKUP(LI46,#REF!,LH46+1,0),"-"),IF(LU46&lt;=$D$9,IFERROR(VLOOKUP(LI46,#REF!,LH46+1,0),"-"),0)))</f>
        <v>-</v>
      </c>
      <c r="LX46" s="46">
        <f>IFERROR(INDEX(База!$F:$F,MATCH(LR46&amp;LS46&amp;LV$12,INDEX(База!$A:$A,0),0)),IFERROR(INDEX(База!$F:$F,MATCH(LR46&amp;LS46&amp;LV$12,База!$M:$M,0)),"-" ))</f>
        <v>13</v>
      </c>
      <c r="LY46" s="46">
        <v>13</v>
      </c>
      <c r="LZ46" s="46">
        <f t="shared" si="102"/>
        <v>0</v>
      </c>
      <c r="MA46" s="46">
        <v>2</v>
      </c>
      <c r="MB46" s="62">
        <f t="shared" si="103"/>
        <v>0.18309859154929578</v>
      </c>
      <c r="MD46" s="11"/>
      <c r="MY46" s="6"/>
      <c r="MZ46" s="6"/>
      <c r="NA46" s="7"/>
      <c r="NB46" s="7"/>
      <c r="NC46" s="7"/>
      <c r="ND46" s="7"/>
      <c r="NE46" s="7"/>
      <c r="NF46" s="7"/>
      <c r="NG46" s="7"/>
      <c r="NH46" s="7"/>
      <c r="NI46" s="7"/>
      <c r="NJ46" s="7"/>
      <c r="NK46" s="7"/>
      <c r="NL46" s="7"/>
      <c r="NM46" s="7"/>
      <c r="NN46" s="7"/>
      <c r="NO46" s="7"/>
      <c r="NP46" s="7"/>
      <c r="NQ46" s="7"/>
      <c r="NR46" s="7"/>
      <c r="NS46" s="7"/>
      <c r="NT46" s="7"/>
      <c r="NU46" s="11"/>
      <c r="NV46" s="11"/>
      <c r="NW46" s="11"/>
      <c r="NX46" s="11"/>
      <c r="NY46" s="11"/>
      <c r="NZ46" s="11"/>
      <c r="OA46" s="11"/>
      <c r="OB46" s="11"/>
      <c r="OC46" s="11"/>
      <c r="OD46" s="11"/>
      <c r="OE46" s="11"/>
      <c r="OF46" s="11"/>
      <c r="OG46" s="11"/>
      <c r="OH46" s="11"/>
      <c r="OI46" s="11"/>
      <c r="OJ46" s="11"/>
      <c r="OK46" s="11"/>
      <c r="OL46" s="11"/>
      <c r="OM46" s="11"/>
      <c r="ON46" s="11"/>
      <c r="OO46" s="11"/>
      <c r="OP46" s="11"/>
      <c r="OQ46" s="11"/>
      <c r="OR46" s="11"/>
      <c r="OS46" s="11"/>
      <c r="OU46" s="6"/>
      <c r="OV46" s="6"/>
      <c r="OW46" s="6"/>
      <c r="OX46" s="6"/>
      <c r="OY46" s="6"/>
      <c r="OZ46" s="6"/>
      <c r="PA46" s="6"/>
      <c r="PB46" s="6"/>
      <c r="PC46" s="6"/>
      <c r="PD46" s="6"/>
      <c r="PE46" s="6"/>
      <c r="PF46" s="6"/>
      <c r="PG46" s="6"/>
      <c r="PH46" s="6"/>
      <c r="PI46" s="6"/>
      <c r="PJ46" s="6"/>
      <c r="PK46" s="6"/>
      <c r="PL46" s="6"/>
      <c r="PM46" s="6"/>
      <c r="PN46" s="6"/>
      <c r="PO46" s="11"/>
      <c r="PQ46" s="11"/>
      <c r="PR46" s="11"/>
      <c r="PS46" s="11"/>
      <c r="PT46" s="11"/>
      <c r="PU46" s="11"/>
      <c r="PV46" s="11"/>
      <c r="PW46" s="11"/>
      <c r="PX46" s="11"/>
      <c r="PY46" s="11"/>
      <c r="PZ46" s="11"/>
      <c r="QA46" s="11"/>
      <c r="QB46" s="11"/>
      <c r="QC46" s="11"/>
      <c r="QD46" s="11"/>
      <c r="QE46" s="11"/>
      <c r="QF46" s="11"/>
      <c r="QG46" s="11"/>
      <c r="QH46" s="11"/>
      <c r="QI46" s="11"/>
      <c r="QJ46" s="11"/>
      <c r="QK46" s="11"/>
      <c r="QL46" s="10"/>
    </row>
    <row r="47" spans="1:454" ht="12.75" customHeight="1" x14ac:dyDescent="0.25">
      <c r="A47" s="31" t="s">
        <v>78</v>
      </c>
      <c r="B47" s="85" t="s">
        <v>80</v>
      </c>
      <c r="C47" s="48">
        <v>46238</v>
      </c>
      <c r="D47" s="60" t="str">
        <f t="shared" si="0"/>
        <v>ВТ</v>
      </c>
      <c r="E47" s="60">
        <f>IFERROR(INDEX(База!$B:$B,MATCH(B47&amp;C47&amp;$F$12,INDEX(База!$A:$A,0),0)),IFERROR(INDEX(База!$B:$B,MATCH(B47&amp;C47&amp;$F$12,База!$M:$M,0)),"-" ))</f>
        <v>46</v>
      </c>
      <c r="F47" s="46">
        <f>IFERROR(INDEX(База!$L:$L,MATCH(B47&amp;C47&amp;$F$12,INDEX(База!$A:$A,0),0)),IFERROR(INDEX(База!$L:$L,MATCH(B47&amp;C47&amp;$F$12,База!$M:$M,0)),"-" ))</f>
        <v>44</v>
      </c>
      <c r="G47" s="50">
        <f t="shared" si="1"/>
        <v>70</v>
      </c>
      <c r="H47" s="50">
        <f t="shared" si="2"/>
        <v>71</v>
      </c>
      <c r="I47" s="11">
        <f t="shared" si="3"/>
        <v>32</v>
      </c>
      <c r="J47" s="60" t="str">
        <f>IF(E47&lt;=$D$7,IFERROR(VLOOKUP(G47,#REF!,I47+1,0),"-"),IF(E47&lt;=$D$8,IFERROR(VLOOKUP(G47,#REF!,I47+1,0),"-"),IF(E47&lt;=$D$9,IFERROR(VLOOKUP(G47,#REF!,I47+1,0),"-"))))</f>
        <v>-</v>
      </c>
      <c r="K47" s="60">
        <f>IFERROR(INDEX(База!$F:$F,MATCH(B47&amp;C47&amp;$F$12,INDEX(База!$A:$A,0),0)),IFERROR(INDEX(База!$F:$F,MATCH(B47&amp;C47&amp;$F$12,База!$M:$M,0)),"-" ))</f>
        <v>8</v>
      </c>
      <c r="L47" s="38">
        <v>8</v>
      </c>
      <c r="M47" s="60">
        <f t="shared" si="4"/>
        <v>0</v>
      </c>
      <c r="N47" s="38">
        <v>0</v>
      </c>
      <c r="O47" s="52">
        <f t="shared" si="5"/>
        <v>0.18181818181818182</v>
      </c>
      <c r="Q47" s="64" t="s">
        <v>81</v>
      </c>
      <c r="R47" s="48">
        <f t="shared" si="6"/>
        <v>46239</v>
      </c>
      <c r="S47" s="61" t="str">
        <f t="shared" si="7"/>
        <v>СР</v>
      </c>
      <c r="T47" s="61">
        <f>IFERROR(INDEX(База!$B:$B,MATCH(Q47&amp;R47&amp;$U$12,INDEX(База!$A:$A,0),0)),IFERROR(INDEX(База!$B:$B,MATCH(Q47&amp;R47&amp;$U$12,База!$M:$M,0)),"-" ))</f>
        <v>46</v>
      </c>
      <c r="U47" s="46">
        <f>IFERROR(INDEX(База!$L:$L,MATCH(Q47&amp;R47&amp;$U$12,INDEX(База!$A:$A,0),0)),IFERROR(INDEX(База!$L:$L,MATCH(Q47&amp;R47&amp;$U$12,База!$M:$M,0)),"-" ))</f>
        <v>44</v>
      </c>
      <c r="V47" s="61" t="str">
        <f>IF(E47&lt;=$D$7,IFERROR(VLOOKUP(H47,#REF!,I47+1,0),"-"),IF(E47&lt;=$D$8,IFERROR(VLOOKUP(H47,#REF!,I47+1,0),"-"),IF(E47&lt;=$D$9,IFERROR(VLOOKUP(H47,#REF!,I47+1,0),"-"),0)))</f>
        <v>-</v>
      </c>
      <c r="W47" s="61">
        <f>IFERROR(INDEX(База!$F:$F,MATCH(Q47&amp;R47&amp;$U$12,INDEX(База!$A:$A,0),0)),IFERROR(INDEX(База!$F:$F,MATCH(Q47&amp;R47&amp;$U$12,База!$M:$M,0)),"-" ))</f>
        <v>6</v>
      </c>
      <c r="X47" s="38">
        <v>6</v>
      </c>
      <c r="Y47" s="38">
        <f t="shared" si="8"/>
        <v>0</v>
      </c>
      <c r="Z47" s="38">
        <v>1</v>
      </c>
      <c r="AA47" s="52">
        <f t="shared" si="9"/>
        <v>0.13636363636363635</v>
      </c>
      <c r="AB47" s="119"/>
      <c r="AC47" s="64" t="s">
        <v>82</v>
      </c>
      <c r="AD47" s="48">
        <v>46257</v>
      </c>
      <c r="AE47" s="38" t="str">
        <f t="shared" si="10"/>
        <v>ВС</v>
      </c>
      <c r="AF47" s="38">
        <f>IFERROR(INDEX(База!$B:$B,MATCH(AC47&amp;AD47&amp;AG$12,INDEX(База!$A:$A,0),0)),IFERROR(INDEX(База!$B:$B,MATCH(AC47&amp;AD47&amp;AG$12,База!$M:$M,0)),"-" ))</f>
        <v>120</v>
      </c>
      <c r="AG47" s="46">
        <f>IFERROR(INDEX(База!$L:$L,MATCH(AC47&amp;AD47&amp;AG$12,INDEX(База!$A:$A,0),0)),IFERROR(INDEX(База!$L:$L,MATCH(AC47&amp;AD47&amp;AG$12,База!$M:$M,0)),"-" ))</f>
        <v>119</v>
      </c>
      <c r="AH47" s="38">
        <f>IFERROR(INDEX(База!$F:$F,MATCH(AC47&amp;AD47&amp;AG$12,INDEX(База!$A:$A,0),0)),IFERROR(INDEX(База!$F:$F,MATCH(AC47&amp;AD47&amp;AG$12,База!$M:$M,0)),"-" ))</f>
        <v>0</v>
      </c>
      <c r="AI47" s="38">
        <v>0</v>
      </c>
      <c r="AJ47" s="38">
        <f t="shared" si="11"/>
        <v>0</v>
      </c>
      <c r="AK47" s="38">
        <v>0</v>
      </c>
      <c r="AL47" s="52">
        <f t="shared" si="12"/>
        <v>0</v>
      </c>
      <c r="AN47" s="64" t="s">
        <v>83</v>
      </c>
      <c r="AO47" s="42">
        <f t="shared" si="13"/>
        <v>46258</v>
      </c>
      <c r="AP47" s="41" t="str">
        <f t="shared" si="14"/>
        <v>ПН</v>
      </c>
      <c r="AQ47" s="41">
        <f>IFERROR(INDEX(База!$B:$B,MATCH(AN47&amp;AO47&amp;AR$12,INDEX(База!$A:$A,0),0)),IFERROR(INDEX(База!$B:$B,MATCH(AN47&amp;AO47&amp;AR$12,База!$M:$M,0)),"-" ))</f>
        <v>120</v>
      </c>
      <c r="AR47" s="47">
        <f>IFERROR(INDEX(База!$L:$L,MATCH(AN47&amp;AO47&amp;AR$12,INDEX(База!$A:$A,0),0)),IFERROR(INDEX(База!$L:$L,MATCH(AN47&amp;AO47&amp;AR$12,База!$M:$M,0)),"-" ))</f>
        <v>119</v>
      </c>
      <c r="AS47" s="41">
        <f>IFERROR(INDEX(База!$F:$F,MATCH(AN47&amp;AO47&amp;AR$12,INDEX(База!$A:$A,0),0)),IFERROR(INDEX(База!$F:$F,MATCH(AN47&amp;AO47&amp;AR$12,База!$M:$M,0)),"-" ))</f>
        <v>7</v>
      </c>
      <c r="AT47" s="41">
        <v>7</v>
      </c>
      <c r="AU47" s="41">
        <f t="shared" si="15"/>
        <v>0</v>
      </c>
      <c r="AV47" s="41">
        <v>0</v>
      </c>
      <c r="AW47" s="51">
        <f t="shared" si="16"/>
        <v>5.8823529411764705E-2</v>
      </c>
      <c r="AX47" s="6"/>
      <c r="AY47" s="6"/>
      <c r="BT47" s="74"/>
      <c r="BU47" s="31" t="s">
        <v>92</v>
      </c>
      <c r="BV47" s="42">
        <v>46229</v>
      </c>
      <c r="BW47" s="59" t="str">
        <f t="shared" si="23"/>
        <v>ВС</v>
      </c>
      <c r="BX47" s="59">
        <f>IFERROR(INDEX(База!$B:$B,MATCH(BU47&amp;BV47&amp;BY$12,INDEX(База!$A:$A,0),0)),IFERROR(INDEX(База!$B:$B,MATCH(BU47&amp;BV47&amp;BY$12,База!$M:$M,0)),"-" ))</f>
        <v>44</v>
      </c>
      <c r="BY47" s="59">
        <f>IFERROR(INDEX(База!$L:$L,MATCH(BU47&amp;BV47&amp;BY$12,INDEX(База!$A:$A,0),0)),IFERROR(INDEX(База!$L:$L,MATCH(BU47&amp;BV47&amp;BY$12,База!$M:$M,0)),"-" ))</f>
        <v>44</v>
      </c>
      <c r="BZ47" s="59" t="str">
        <f>IF(BX47&lt;=$D$7,IFERROR(VLOOKUP(CA47,#REF!,CB47+1,0),"-"),IF(BX47&lt;=$D$8,IFERROR(VLOOKUP(CA47,#REF!,CB47+1,0),"-"),IF(BX47&lt;=$D$9,IFERROR(VLOOKUP(CA47,#REF!,CB47+1,0),"-"),0)))</f>
        <v>-</v>
      </c>
      <c r="CA47" s="59">
        <f t="shared" si="24"/>
        <v>61</v>
      </c>
      <c r="CB47" s="59">
        <f t="shared" si="25"/>
        <v>30</v>
      </c>
      <c r="CC47" s="59">
        <f>IFERROR(INDEX(База!$F:$F,MATCH(BU47&amp;BV47&amp;BY$12,INDEX(База!$A:$A,0),0)),IFERROR(INDEX(База!$F:$F,MATCH(BU47&amp;BV47&amp;BY$12,База!$M:$M,0)),"-" ))</f>
        <v>16</v>
      </c>
      <c r="CD47" s="41">
        <v>16</v>
      </c>
      <c r="CE47" s="59">
        <f t="shared" si="26"/>
        <v>0</v>
      </c>
      <c r="CF47" s="41">
        <v>3</v>
      </c>
      <c r="CG47" s="51">
        <f t="shared" si="27"/>
        <v>0.36363636363636365</v>
      </c>
      <c r="CI47" s="31" t="s">
        <v>93</v>
      </c>
      <c r="CJ47" s="42">
        <f t="shared" si="28"/>
        <v>46229</v>
      </c>
      <c r="CK47" s="41" t="str">
        <f t="shared" si="29"/>
        <v>ВС</v>
      </c>
      <c r="CL47" s="41">
        <f>IFERROR(INDEX(База!$B:$B,MATCH(CI47&amp;CJ47&amp;CM$12,INDEX(База!$A:$A,0),0)),IFERROR(INDEX(База!$B:$B,MATCH(CI47&amp;CJ47&amp;CM$12,База!$M:$M,0)),"-" ))</f>
        <v>44</v>
      </c>
      <c r="CM47" s="47">
        <f>IFERROR(INDEX(База!$L:$L,MATCH(CI47&amp;CJ47&amp;CM$12,INDEX(База!$A:$A,0),0)),IFERROR(INDEX(База!$L:$L,MATCH(CI47&amp;CJ47&amp;CM$12,База!$M:$M,0)),"-" ))</f>
        <v>44</v>
      </c>
      <c r="CN47" s="47" t="str">
        <f>IF(BX47&lt;=$D$7,IFERROR(VLOOKUP(CA47,#REF!,CB47+1,0),"-"),IF(BX47&lt;=$D$8,IFERROR(VLOOKUP(CA47,#REF!,CB47+1,0),"-"),IF(BX47&lt;=$D$9,IFERROR(VLOOKUP(CA47,#REF!,CB47+1,0),"-"),0)))</f>
        <v>-</v>
      </c>
      <c r="CO47" s="41">
        <f>IFERROR(INDEX(База!$F:$F,MATCH(CI47&amp;CJ47&amp;CM$12,INDEX(База!$A:$A,0),0)),IFERROR(INDEX(База!$F:$F,MATCH(CI47&amp;CJ47&amp;CM$12,База!$M:$M,0)),"-" ))</f>
        <v>13</v>
      </c>
      <c r="CP47" s="41">
        <v>9</v>
      </c>
      <c r="CQ47" s="41">
        <f t="shared" si="30"/>
        <v>4</v>
      </c>
      <c r="CR47" s="41">
        <v>0</v>
      </c>
      <c r="CS47" s="51">
        <f t="shared" si="31"/>
        <v>0.29545454545454547</v>
      </c>
      <c r="CU47" s="31" t="s">
        <v>138</v>
      </c>
      <c r="CV47" s="42">
        <v>46229</v>
      </c>
      <c r="CW47" s="47" t="str">
        <f t="shared" si="32"/>
        <v>ВС</v>
      </c>
      <c r="CX47" s="47">
        <f>IFERROR(INDEX(База!$B:$B,MATCH(CU47&amp;CV47&amp;CY$12,INDEX(База!$A:$A,0),0)),IFERROR(INDEX(База!$B:$B,MATCH(CU47&amp;CV47&amp;CY$12,База!$M:$M,0)),"-" ))</f>
        <v>44</v>
      </c>
      <c r="CY47" s="47">
        <f>IFERROR(INDEX(База!$L:$L,MATCH(CU47&amp;CV47&amp;CY$12,INDEX(База!$A:$A,0),0)),IFERROR(INDEX(База!$L:$L,MATCH(CU47&amp;CV47&amp;CY$12,База!$M:$M,0)),"-" ))</f>
        <v>44</v>
      </c>
      <c r="CZ47" s="47">
        <f>IFERROR(INDEX(База!$F:$F,MATCH(CU47&amp;CV47&amp;CY$12,INDEX(База!$A:$A,0),0)),IFERROR(INDEX(База!$F:$F,MATCH(CU47&amp;CV47&amp;CY$12,База!$M:$M,0)),"-" ))</f>
        <v>5</v>
      </c>
      <c r="DA47" s="47">
        <v>5</v>
      </c>
      <c r="DB47" s="47">
        <f t="shared" si="33"/>
        <v>0</v>
      </c>
      <c r="DC47" s="47">
        <v>0</v>
      </c>
      <c r="DD47" s="51">
        <f t="shared" si="34"/>
        <v>0.11363636363636363</v>
      </c>
      <c r="DF47" s="31" t="s">
        <v>139</v>
      </c>
      <c r="DG47" s="42">
        <f t="shared" si="35"/>
        <v>46229</v>
      </c>
      <c r="DH47" s="47" t="str">
        <f t="shared" si="36"/>
        <v>ВС</v>
      </c>
      <c r="DI47" s="47">
        <f>IFERROR(INDEX(База!$B:$B,MATCH(DF47&amp;DG47&amp;DJ$12,INDEX(База!$A:$A,0),0)),IFERROR(INDEX(База!$B:$B,MATCH(DF47&amp;DG47&amp;DJ$12,База!$M:$M,0)),"-" ))</f>
        <v>44</v>
      </c>
      <c r="DJ47" s="46">
        <f>IFERROR(INDEX(База!$L:$L,MATCH(DF47&amp;DG47&amp;DJ$12,INDEX(База!$A:$A,0),0)),IFERROR(INDEX(База!$L:$L,MATCH(DF47&amp;DG47&amp;DJ$12,База!$M:$M,0)),"-" ))</f>
        <v>44</v>
      </c>
      <c r="DK47" s="47">
        <f>IFERROR(INDEX(База!$F:$F,MATCH(DF47&amp;DG47&amp;DJ$12,INDEX(База!$A:$A,0),0)),IFERROR(INDEX(База!$F:$F,MATCH(DF47&amp;DG47&amp;DJ$12,База!$M:$M,0)),"-" ))</f>
        <v>1</v>
      </c>
      <c r="DL47" s="47">
        <v>1</v>
      </c>
      <c r="DM47" s="47">
        <f t="shared" si="37"/>
        <v>0</v>
      </c>
      <c r="DN47" s="47">
        <v>0</v>
      </c>
      <c r="DO47" s="51">
        <f t="shared" si="38"/>
        <v>2.2727272727272728E-2</v>
      </c>
      <c r="DP47" s="7"/>
      <c r="DQ47" s="31" t="s">
        <v>84</v>
      </c>
      <c r="DR47" s="42">
        <v>46215</v>
      </c>
      <c r="DS47" s="41" t="str">
        <f t="shared" si="39"/>
        <v>ВС</v>
      </c>
      <c r="DT47" s="41">
        <f>IFERROR(INDEX(База!$B:$B,MATCH(DQ47&amp;DR47&amp;DU$12,INDEX(База!$A:$A,0),0)),IFERROR(INDEX(База!$B:$B,MATCH(DQ47&amp;DR47&amp;DU$12,База!$M:$M,0)),"-" ))</f>
        <v>120</v>
      </c>
      <c r="DU47" s="46">
        <f>IFERROR(INDEX(База!$L:$L,MATCH(DQ47&amp;DR47&amp;DU$12,INDEX(База!$A:$A,0),0)),IFERROR(INDEX(База!$L:$L,MATCH(DQ47&amp;DR47&amp;DU$12,База!$M:$M,0)),"-" ))</f>
        <v>118</v>
      </c>
      <c r="DV47" s="41">
        <f>IFERROR(INDEX(База!$F:$F,MATCH(DQ47&amp;DR47&amp;DU$12,INDEX(База!$A:$A,0),0)),IFERROR(INDEX(База!$F:$F,MATCH(DQ47&amp;DR47&amp;DU$12,База!$M:$M,0)),"-" ))</f>
        <v>61</v>
      </c>
      <c r="DW47" s="41">
        <v>61</v>
      </c>
      <c r="DX47" s="41">
        <f t="shared" si="40"/>
        <v>0</v>
      </c>
      <c r="DY47" s="41">
        <v>4</v>
      </c>
      <c r="DZ47" s="51">
        <f t="shared" si="41"/>
        <v>0.51694915254237284</v>
      </c>
      <c r="EB47" s="31" t="s">
        <v>85</v>
      </c>
      <c r="EC47" s="42">
        <f t="shared" si="42"/>
        <v>46215</v>
      </c>
      <c r="ED47" s="41" t="str">
        <f t="shared" si="43"/>
        <v>ВС</v>
      </c>
      <c r="EE47" s="41">
        <f>IFERROR(INDEX(База!$B:$B,MATCH(EB47&amp;EC47&amp;EF$12,INDEX(База!$A:$A,0),0)),IFERROR(INDEX(База!$B:$B,MATCH(EB47&amp;EC47&amp;EF$12,База!$M:$M,0)),"-" ))</f>
        <v>120</v>
      </c>
      <c r="EF47" s="46">
        <f>IFERROR(INDEX(База!$L:$L,MATCH(EB47&amp;EC47&amp;EF$12,INDEX(База!$A:$A,0),0)),IFERROR(INDEX(База!$L:$L,MATCH(EB47&amp;EC47&amp;EF$12,База!$M:$M,0)),"-" ))</f>
        <v>118</v>
      </c>
      <c r="EG47" s="41">
        <f>IFERROR(INDEX(База!$F:$F,MATCH(EB47&amp;EC47&amp;EF$12,INDEX(База!$A:$A,0),0)),IFERROR(INDEX(База!$F:$F,MATCH(EB47&amp;EC47&amp;EF$12,База!$M:$M,0)),"-" ))</f>
        <v>47</v>
      </c>
      <c r="EH47" s="41">
        <v>47</v>
      </c>
      <c r="EI47" s="41">
        <f t="shared" si="44"/>
        <v>0</v>
      </c>
      <c r="EJ47" s="41">
        <v>3</v>
      </c>
      <c r="EK47" s="51">
        <f t="shared" si="45"/>
        <v>0.39830508474576271</v>
      </c>
      <c r="EL47" s="119"/>
      <c r="EM47" s="85" t="s">
        <v>88</v>
      </c>
      <c r="EN47" s="48">
        <v>46211</v>
      </c>
      <c r="EO47" s="105" t="str">
        <f t="shared" si="46"/>
        <v>СР</v>
      </c>
      <c r="EP47" s="105">
        <f>IFERROR(INDEX(База!$B:$B,MATCH(EM47&amp;EN47&amp;ET$14,INDEX(База!$A:$A,0),0)),IFERROR(INDEX(База!$B:$B,MATCH(EM47&amp;EN47&amp;ET$13,База!$M:$M,0)),"-" ))</f>
        <v>117</v>
      </c>
      <c r="EQ47" s="106" t="str">
        <f>IF(EP47&lt;=$D$7,IFERROR(VLOOKUP(ES47,#REF!,ER47+1,0),"-"),IF(EP47&lt;=$D$8,IFERROR(VLOOKUP(ES47,#REF!,ER47+1,0),"-"),IF(EP47&lt;=$D$9,IFERROR(VLOOKUP(ES47,#REF!,ER47+1,0),"-"),0)))</f>
        <v>-</v>
      </c>
      <c r="ER47" s="107">
        <f t="shared" si="47"/>
        <v>28</v>
      </c>
      <c r="ES47" s="107">
        <f t="shared" si="48"/>
        <v>43</v>
      </c>
      <c r="ET47" s="60">
        <f>IFERROR(INDEX(База!$L:$L,MATCH(EM47&amp;EN47&amp;ET$14,INDEX(База!$A:$A,0),0)),IFERROR(INDEX(База!$L:$L,MATCH(EM47&amp;EN47&amp;ET$13,База!$M:$M,0)),"-" ))</f>
        <v>110</v>
      </c>
      <c r="EU47" s="60">
        <f>IFERROR(INDEX(База!$L:$L,MATCH(FB47&amp;FC47&amp;EU$14,INDEX(База!$A:$A,0),0)),IFERROR(INDEX(База!$L:$L,MATCH(FB47&amp;FC47&amp;EU$13,База!$M:$M,0)),"-" ))</f>
        <v>113</v>
      </c>
      <c r="EV47" s="105">
        <f>IFERROR(INDEX(База!$F:$F,MATCH(EM47&amp;EN47&amp;ET$14,INDEX(База!$A:$A,0),0)),IFERROR(INDEX(База!$F:$F,MATCH(EM47&amp;EN47&amp;ET$13,База!$M:$M,0)),"-" ))</f>
        <v>25</v>
      </c>
      <c r="EW47" s="105">
        <v>25</v>
      </c>
      <c r="EX47" s="105">
        <f t="shared" si="49"/>
        <v>0</v>
      </c>
      <c r="EY47" s="105">
        <v>0</v>
      </c>
      <c r="EZ47" s="83">
        <f t="shared" si="50"/>
        <v>0.22727272727272727</v>
      </c>
      <c r="FB47" s="85" t="s">
        <v>89</v>
      </c>
      <c r="FC47" s="48">
        <v>46211</v>
      </c>
      <c r="FD47" s="105" t="str">
        <f t="shared" si="51"/>
        <v>СР</v>
      </c>
      <c r="FE47" s="105">
        <f>IFERROR(INDEX(База!$B:$B,MATCH(FB47&amp;FC47&amp;EU$14,INDEX(База!$A:$A,0),0)),IFERROR(INDEX(База!$B:$B,MATCH(FB47&amp;FC47&amp;EU$13,База!$M:$M,0)),"-" ))</f>
        <v>117</v>
      </c>
      <c r="FF47" s="106"/>
      <c r="FG47" s="105">
        <f>IFERROR(INDEX(База!$F:$F,MATCH(FB47&amp;FC47&amp;EU$14,INDEX(База!$A:$A,0),0)),IFERROR(INDEX(База!$F:$F,MATCH(FB47&amp;FC47&amp;EU$13,База!$M:$M,0)),"-" ))</f>
        <v>8</v>
      </c>
      <c r="FH47" s="105">
        <v>8</v>
      </c>
      <c r="FI47" s="105">
        <f t="shared" si="52"/>
        <v>0</v>
      </c>
      <c r="FJ47" s="105">
        <v>0</v>
      </c>
      <c r="FK47" s="83">
        <f t="shared" si="53"/>
        <v>7.0796460176991149E-2</v>
      </c>
      <c r="FL47" s="7"/>
      <c r="FM47" s="31" t="s">
        <v>140</v>
      </c>
      <c r="FT47" s="90">
        <f t="shared" si="55"/>
        <v>1</v>
      </c>
      <c r="FU47" s="90">
        <f t="shared" si="56"/>
        <v>-46168</v>
      </c>
      <c r="GJ47" s="7"/>
      <c r="GK47" s="7"/>
      <c r="HF47" s="7"/>
      <c r="HG47" s="7"/>
      <c r="HH47" s="7"/>
      <c r="HI47" s="7"/>
      <c r="HJ47" s="7"/>
      <c r="HK47" s="7"/>
      <c r="HL47" s="7"/>
      <c r="HM47" s="7"/>
      <c r="HN47" s="7"/>
      <c r="HO47" s="7"/>
      <c r="HP47" s="7"/>
      <c r="HQ47" s="7"/>
      <c r="HR47" s="9"/>
      <c r="HS47" s="10"/>
      <c r="HT47" s="10"/>
      <c r="HU47" s="7"/>
      <c r="HV47" s="7"/>
      <c r="HW47" s="7"/>
      <c r="HX47" s="7"/>
      <c r="HY47" s="7"/>
      <c r="HZ47" s="7"/>
      <c r="IA47" s="7"/>
      <c r="IB47" s="7"/>
      <c r="IC47" s="7"/>
      <c r="ID47" s="7"/>
      <c r="IE47" s="7"/>
      <c r="IF47" s="7"/>
      <c r="IG47" s="7"/>
      <c r="IH47" s="7"/>
      <c r="II47" s="7"/>
      <c r="IJ47" s="7"/>
      <c r="IK47" s="7"/>
      <c r="IL47" s="7"/>
      <c r="IM47" s="7"/>
      <c r="IN47" s="7"/>
      <c r="IO47" s="7"/>
      <c r="IP47" s="7"/>
      <c r="IQ47" s="9"/>
      <c r="IR47" s="7"/>
      <c r="IS47" s="7"/>
      <c r="IT47" s="7"/>
      <c r="IU47" s="7"/>
      <c r="IV47" s="7"/>
      <c r="IW47" s="7"/>
      <c r="IX47" s="7"/>
      <c r="IY47" s="7"/>
      <c r="IZ47" s="7"/>
      <c r="JA47" s="7"/>
      <c r="JB47" s="7"/>
      <c r="JC47" s="7"/>
      <c r="JD47" s="7"/>
      <c r="JE47" s="31" t="s">
        <v>132</v>
      </c>
      <c r="JF47" s="48">
        <v>46268</v>
      </c>
      <c r="JG47" s="38" t="str">
        <f t="shared" si="82"/>
        <v>ЧТ</v>
      </c>
      <c r="JH47" s="46">
        <f>IFERROR(INDEX(База!$L:$L,MATCH(JE47&amp;JF47&amp;JH$12,INDEX(База!$A:$A,0),0)),IFERROR(INDEX(База!$L:$L,MATCH(JE47&amp;JF47&amp;JH$12,База!$M:$M,0)),"-" ))+JL47</f>
        <v>120</v>
      </c>
      <c r="JI47" s="38">
        <f>IFERROR(INDEX(База!$B:$B,MATCH(JE47&amp;JF47&amp;JH$12,INDEX(База!$A:$A,0),0)),IFERROR(INDEX(База!$B:$B,MATCH(JE47&amp;JF47&amp;JH$12,База!$M:$M,0)),"-" ))</f>
        <v>120</v>
      </c>
      <c r="JJ47" s="38">
        <f>IFERROR(INDEX(База!$F:$F,MATCH(JE47&amp;JF47&amp;JH$12,INDEX(База!$A:$A,0),0)),IFERROR(INDEX(База!$F:$F,MATCH(JE47&amp;JF47&amp;JH$12,База!$M:$M,0)),"-" ))</f>
        <v>0</v>
      </c>
      <c r="JK47" s="38">
        <v>0</v>
      </c>
      <c r="JL47" s="38">
        <f>IFERROR(INDEX(База!$H:$H,MATCH(JE47&amp;JF47&amp;JH$12,INDEX(База!$A:$A,0),0)),IFERROR(INDEX(База!$H:$H,MATCH(JE47&amp;JF47&amp;JH$12,База!$M:$M,0)),"-" ))</f>
        <v>60</v>
      </c>
      <c r="JM47" s="38">
        <f t="shared" si="83"/>
        <v>60</v>
      </c>
      <c r="JN47" s="38">
        <f t="shared" si="84"/>
        <v>0</v>
      </c>
      <c r="JO47" s="38">
        <v>0</v>
      </c>
      <c r="JP47" s="52">
        <f t="shared" si="85"/>
        <v>0.5</v>
      </c>
      <c r="JQ47" s="10"/>
      <c r="JR47" s="31" t="s">
        <v>133</v>
      </c>
      <c r="JS47" s="48">
        <v>46268</v>
      </c>
      <c r="JT47" s="38" t="str">
        <f t="shared" si="86"/>
        <v>ЧТ</v>
      </c>
      <c r="JU47" s="38">
        <f>IFERROR(INDEX(База!$L:$L,MATCH(JR47&amp;JS47&amp;JU$12,INDEX(База!$A:$A,0),0)),IFERROR(INDEX(База!$L:$L,MATCH(JR47&amp;JS47&amp;JU$12,База!$M:$M,0)),"-" ))+JY47</f>
        <v>120</v>
      </c>
      <c r="JV47" s="38">
        <f>IFERROR(INDEX(База!$B:$B,MATCH(JR47&amp;JS47&amp;JU$12,INDEX(База!$A:$A,0),0)),IFERROR(INDEX(База!$B:$B,MATCH(JR47&amp;JS47&amp;JU$12,База!$M:$M,0)),"-" ))</f>
        <v>120</v>
      </c>
      <c r="JW47" s="38">
        <f>IFERROR(INDEX(База!$F:$F,MATCH(JR47&amp;JS47&amp;JU$12,INDEX(База!$A:$A,0),0)),IFERROR(INDEX(База!$F:$F,MATCH(JR47&amp;JS47&amp;JU$12,База!$M:$M,0)),"-" ))</f>
        <v>0</v>
      </c>
      <c r="JX47" s="38">
        <v>0</v>
      </c>
      <c r="JY47" s="38">
        <f>IFERROR(INDEX(База!$H:$H,MATCH(JR47&amp;JS47&amp;JU$12,INDEX(База!$A:$A,0),0)),IFERROR(INDEX(База!$H:$H,MATCH(JR47&amp;JS47&amp;JU$12,База!$M:$M,0)),"-" ))</f>
        <v>10</v>
      </c>
      <c r="JZ47" s="38">
        <f t="shared" si="87"/>
        <v>10</v>
      </c>
      <c r="KA47" s="38">
        <f t="shared" si="88"/>
        <v>0</v>
      </c>
      <c r="KB47" s="38">
        <v>0</v>
      </c>
      <c r="KC47" s="52">
        <f t="shared" si="89"/>
        <v>8.3333333333333329E-2</v>
      </c>
      <c r="KD47" s="7"/>
      <c r="KE47" s="7"/>
      <c r="KF47" s="7"/>
      <c r="KG47" s="7"/>
      <c r="KH47" s="7"/>
      <c r="KI47" s="7"/>
      <c r="KJ47" s="7"/>
      <c r="KK47" s="7"/>
      <c r="KL47" s="7"/>
      <c r="KM47" s="7"/>
      <c r="KN47" s="7"/>
      <c r="KO47" s="7"/>
      <c r="KP47" s="7"/>
      <c r="KQ47" s="10"/>
      <c r="KR47" s="10"/>
      <c r="KS47" s="7"/>
      <c r="KT47" s="7"/>
      <c r="KU47" s="7"/>
      <c r="KV47" s="7"/>
      <c r="KW47" s="7"/>
      <c r="KX47" s="7"/>
      <c r="KY47" s="7"/>
      <c r="KZ47" s="7"/>
      <c r="LA47" s="7"/>
      <c r="LB47" s="7"/>
      <c r="LC47" s="119"/>
      <c r="LD47" s="31" t="s">
        <v>142</v>
      </c>
      <c r="LE47" s="43">
        <v>46194</v>
      </c>
      <c r="LF47" s="44" t="str">
        <f t="shared" si="96"/>
        <v>ВС</v>
      </c>
      <c r="LG47" s="44">
        <f>IFERROR(INDEX(База!$B:$B,MATCH(LD47&amp;LE47&amp;LJ$12,INDEX(База!$A:$A,0),0)),IFERROR(INDEX(База!$B:$B,MATCH(LD47&amp;LE47&amp;LJ$12,База!$M:$M,0)),"-" ))</f>
        <v>42</v>
      </c>
      <c r="LH47" s="33">
        <f t="shared" si="97"/>
        <v>25</v>
      </c>
      <c r="LI47" s="33">
        <f t="shared" si="98"/>
        <v>26</v>
      </c>
      <c r="LJ47" s="44">
        <f>IFERROR(INDEX(База!$L:$L,MATCH(LD47&amp;LE47&amp;LJ$12,INDEX(База!$A:$A,0),0)),IFERROR(INDEX(База!$L:$L,MATCH(LD47&amp;LE47&amp;LJ$12,База!$M:$M,0)),"-" ))</f>
        <v>41</v>
      </c>
      <c r="LK47" s="79" t="str">
        <f>IF(LG47&lt;=$D$7,IFERROR(VLOOKUP(LI47,#REF!,LH47+1,0),"-"),IF(LG47&lt;=$D$8,IFERROR(VLOOKUP(LI47,#REF!,LH47+1,0),"-"),IF(LG47&lt;=$D$9,IFERROR(VLOOKUP(LI47,#REF!,LH47+1,0),"-"),0)))</f>
        <v>-</v>
      </c>
      <c r="LL47" s="44">
        <f>IFERROR(INDEX(База!$F:$F,MATCH(LD47&amp;LE47&amp;LJ$12,INDEX(База!$A:$A,0),0)),IFERROR(INDEX(База!$F:$F,MATCH(LD47&amp;LE47&amp;LJ$12,База!$M:$M,0)),"-" ))</f>
        <v>8</v>
      </c>
      <c r="LM47" s="44">
        <v>8</v>
      </c>
      <c r="LN47" s="44">
        <f t="shared" si="99"/>
        <v>0</v>
      </c>
      <c r="LO47" s="44">
        <v>2</v>
      </c>
      <c r="LP47" s="62">
        <f t="shared" si="100"/>
        <v>0.1951219512195122</v>
      </c>
      <c r="LR47" s="31" t="s">
        <v>143</v>
      </c>
      <c r="LS47" s="43">
        <v>46194</v>
      </c>
      <c r="LT47" s="46" t="str">
        <f t="shared" si="101"/>
        <v>ВС</v>
      </c>
      <c r="LU47" s="46">
        <f>IFERROR(INDEX(База!$B:$B,MATCH(LR47&amp;LS47&amp;LV$12,INDEX(База!$A:$A,0),0)),IFERROR(INDEX(База!$B:$B,MATCH(LR47&amp;LS47&amp;LV$12,База!$M:$M,0)),"-" ))</f>
        <v>42</v>
      </c>
      <c r="LV47" s="46">
        <f>IFERROR(INDEX(База!$L:$L,MATCH(LR47&amp;LS47&amp;LV$12,INDEX(База!$A:$A,0),0)),IFERROR(INDEX(База!$L:$L,MATCH(LR47&amp;LS47&amp;LV$12,База!$M:$M,0)),"-" ))</f>
        <v>41</v>
      </c>
      <c r="LW47" s="46" t="str">
        <f>IF(LU47&lt;=$D$7,IFERROR(VLOOKUP(LI47,#REF!,LH47+1,0),"-"),IF(LU47&lt;=$D$8,IFERROR(VLOOKUP(LI47,#REF!,LH47+1,0),"-"),IF(LU47&lt;=$D$9,IFERROR(VLOOKUP(LI47,#REF!,LH47+1,0),"-"),0)))</f>
        <v>-</v>
      </c>
      <c r="LX47" s="46">
        <f>IFERROR(INDEX(База!$F:$F,MATCH(LR47&amp;LS47&amp;LV$12,INDEX(База!$A:$A,0),0)),IFERROR(INDEX(База!$F:$F,MATCH(LR47&amp;LS47&amp;LV$12,База!$M:$M,0)),"-" ))</f>
        <v>15</v>
      </c>
      <c r="LY47" s="46">
        <v>14</v>
      </c>
      <c r="LZ47" s="46">
        <f t="shared" si="102"/>
        <v>1</v>
      </c>
      <c r="MA47" s="46">
        <v>1</v>
      </c>
      <c r="MB47" s="62">
        <f t="shared" si="103"/>
        <v>0.36585365853658536</v>
      </c>
      <c r="MD47" s="11"/>
      <c r="MY47" s="6"/>
      <c r="MZ47" s="6"/>
      <c r="NA47" s="7"/>
      <c r="NB47" s="7"/>
      <c r="NC47" s="7"/>
      <c r="ND47" s="7"/>
      <c r="NE47" s="7"/>
      <c r="NF47" s="7"/>
      <c r="NG47" s="7"/>
      <c r="NH47" s="7"/>
      <c r="NI47" s="7"/>
      <c r="NJ47" s="7"/>
      <c r="NK47" s="7"/>
      <c r="NL47" s="7"/>
      <c r="NM47" s="7"/>
      <c r="NN47" s="7"/>
      <c r="NO47" s="7"/>
      <c r="NP47" s="7"/>
      <c r="NQ47" s="7"/>
      <c r="NR47" s="7"/>
      <c r="NS47" s="7"/>
      <c r="NT47" s="7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U47" s="6"/>
      <c r="OV47" s="6"/>
      <c r="OW47" s="6"/>
      <c r="OX47" s="6"/>
      <c r="OY47" s="6"/>
      <c r="OZ47" s="6"/>
      <c r="PA47" s="6"/>
      <c r="PB47" s="6"/>
      <c r="PC47" s="6"/>
      <c r="PD47" s="6"/>
      <c r="PE47" s="6"/>
      <c r="PF47" s="6"/>
      <c r="PG47" s="6"/>
      <c r="PH47" s="6"/>
      <c r="PI47" s="6"/>
      <c r="PJ47" s="6"/>
      <c r="PK47" s="6"/>
      <c r="PL47" s="6"/>
      <c r="PM47" s="6"/>
      <c r="PN47" s="6"/>
      <c r="PO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0"/>
    </row>
    <row r="48" spans="1:454" ht="12.75" customHeight="1" x14ac:dyDescent="0.25">
      <c r="A48" s="31" t="s">
        <v>78</v>
      </c>
      <c r="B48" s="85" t="s">
        <v>80</v>
      </c>
      <c r="C48" s="111">
        <v>46241</v>
      </c>
      <c r="D48" s="117" t="str">
        <f t="shared" si="0"/>
        <v>ПТ</v>
      </c>
      <c r="E48" s="117">
        <f>IFERROR(INDEX(База!$B:$B,MATCH(B48&amp;C48&amp;$F$12,INDEX(База!$A:$A,0),0)),IFERROR(INDEX(База!$B:$B,MATCH(B48&amp;C48&amp;$F$12,База!$M:$M,0)),"-" ))</f>
        <v>46</v>
      </c>
      <c r="F48" s="112">
        <f>IFERROR(INDEX(База!$L:$L,MATCH(B48&amp;C48&amp;$F$12,INDEX(База!$A:$A,0),0)),IFERROR(INDEX(База!$L:$L,MATCH(B48&amp;C48&amp;$F$12,База!$M:$M,0)),"-" ))</f>
        <v>44</v>
      </c>
      <c r="G48" s="117">
        <f t="shared" si="1"/>
        <v>73</v>
      </c>
      <c r="H48" s="117">
        <f t="shared" si="2"/>
        <v>74</v>
      </c>
      <c r="I48" s="115">
        <f t="shared" si="3"/>
        <v>32</v>
      </c>
      <c r="J48" s="115" t="str">
        <f>IF(E48&lt;=$D$7,IFERROR(VLOOKUP(G48,#REF!,I48+1,0),"-"),IF(E48&lt;=$D$8,IFERROR(VLOOKUP(G48,#REF!,I48+1,0),"-"),IF(E48&lt;=$D$9,IFERROR(VLOOKUP(G48,#REF!,I48+1,0),"-"))))</f>
        <v>-</v>
      </c>
      <c r="K48" s="115">
        <f>IFERROR(INDEX(База!$F:$F,MATCH(B48&amp;C48&amp;$F$12,INDEX(База!$A:$A,0),0)),IFERROR(INDEX(База!$F:$F,MATCH(B48&amp;C48&amp;$F$12,База!$M:$M,0)),"-" ))</f>
        <v>3</v>
      </c>
      <c r="L48" s="116">
        <v>3</v>
      </c>
      <c r="M48" s="123">
        <f t="shared" si="4"/>
        <v>0</v>
      </c>
      <c r="N48" s="117">
        <v>0</v>
      </c>
      <c r="O48" s="117">
        <f t="shared" si="5"/>
        <v>6.8181818181818177E-2</v>
      </c>
      <c r="Q48" s="64" t="s">
        <v>81</v>
      </c>
      <c r="R48" s="111">
        <f t="shared" si="6"/>
        <v>46242</v>
      </c>
      <c r="S48" s="117" t="str">
        <f t="shared" si="7"/>
        <v>СБ</v>
      </c>
      <c r="T48" s="117">
        <f>IFERROR(INDEX(База!$B:$B,MATCH(Q48&amp;R48&amp;$U$12,INDEX(База!$A:$A,0),0)),IFERROR(INDEX(База!$B:$B,MATCH(Q48&amp;R48&amp;$U$12,База!$M:$M,0)),"-" ))</f>
        <v>46</v>
      </c>
      <c r="U48" s="112">
        <f>IFERROR(INDEX(База!$L:$L,MATCH(Q48&amp;R48&amp;$U$12,INDEX(База!$A:$A,0),0)),IFERROR(INDEX(База!$L:$L,MATCH(Q48&amp;R48&amp;$U$12,База!$M:$M,0)),"-" ))</f>
        <v>44</v>
      </c>
      <c r="V48" s="117" t="str">
        <f>IF(E48&lt;=$D$7,IFERROR(VLOOKUP(H48,#REF!,I48+1,0),"-"),IF(E48&lt;=$D$8,IFERROR(VLOOKUP(H48,#REF!,I48+1,0),"-"),IF(E48&lt;=$D$9,IFERROR(VLOOKUP(H48,#REF!,I48+1,0),"-"),0)))</f>
        <v>-</v>
      </c>
      <c r="W48" s="117">
        <f>IFERROR(INDEX(База!$F:$F,MATCH(Q48&amp;R48&amp;$U$12,INDEX(База!$A:$A,0),0)),IFERROR(INDEX(База!$F:$F,MATCH(Q48&amp;R48&amp;$U$12,База!$M:$M,0)),"-" ))</f>
        <v>5</v>
      </c>
      <c r="X48" s="115">
        <v>5</v>
      </c>
      <c r="Y48" s="115">
        <f t="shared" si="8"/>
        <v>0</v>
      </c>
      <c r="Z48" s="115">
        <v>0</v>
      </c>
      <c r="AA48" s="116">
        <f t="shared" si="9"/>
        <v>0.11363636363636363</v>
      </c>
      <c r="AB48" s="119"/>
      <c r="AC48" s="64" t="s">
        <v>82</v>
      </c>
      <c r="AD48" s="42">
        <v>46259</v>
      </c>
      <c r="AE48" s="41" t="str">
        <f t="shared" si="10"/>
        <v>ВТ</v>
      </c>
      <c r="AF48" s="41">
        <f>IFERROR(INDEX(База!$B:$B,MATCH(AC48&amp;AD48&amp;AG$12,INDEX(База!$A:$A,0),0)),IFERROR(INDEX(База!$B:$B,MATCH(AC48&amp;AD48&amp;AG$12,База!$M:$M,0)),"-" ))</f>
        <v>46</v>
      </c>
      <c r="AG48" s="46">
        <f>IFERROR(INDEX(База!$L:$L,MATCH(AC48&amp;AD48&amp;AG$12,INDEX(База!$A:$A,0),0)),IFERROR(INDEX(База!$L:$L,MATCH(AC48&amp;AD48&amp;AG$12,База!$M:$M,0)),"-" ))</f>
        <v>45</v>
      </c>
      <c r="AH48" s="41">
        <f>IFERROR(INDEX(База!$F:$F,MATCH(AC48&amp;AD48&amp;AG$12,INDEX(База!$A:$A,0),0)),IFERROR(INDEX(База!$F:$F,MATCH(AC48&amp;AD48&amp;AG$12,База!$M:$M,0)),"-" ))</f>
        <v>2</v>
      </c>
      <c r="AI48" s="41">
        <v>2</v>
      </c>
      <c r="AJ48" s="41">
        <f t="shared" si="11"/>
        <v>0</v>
      </c>
      <c r="AK48" s="41">
        <v>0</v>
      </c>
      <c r="AL48" s="51">
        <f t="shared" si="12"/>
        <v>4.4444444444444446E-2</v>
      </c>
      <c r="AN48" s="64" t="s">
        <v>83</v>
      </c>
      <c r="AO48" s="42">
        <f t="shared" si="13"/>
        <v>46260</v>
      </c>
      <c r="AP48" s="41" t="str">
        <f t="shared" si="14"/>
        <v>СР</v>
      </c>
      <c r="AQ48" s="41">
        <f>IFERROR(INDEX(База!$B:$B,MATCH(AN48&amp;AO48&amp;AR$12,INDEX(База!$A:$A,0),0)),IFERROR(INDEX(База!$B:$B,MATCH(AN48&amp;AO48&amp;AR$12,База!$M:$M,0)),"-" ))</f>
        <v>46</v>
      </c>
      <c r="AR48" s="47">
        <f>IFERROR(INDEX(База!$L:$L,MATCH(AN48&amp;AO48&amp;AR$12,INDEX(База!$A:$A,0),0)),IFERROR(INDEX(База!$L:$L,MATCH(AN48&amp;AO48&amp;AR$12,База!$M:$M,0)),"-" ))</f>
        <v>45</v>
      </c>
      <c r="AS48" s="41">
        <f>IFERROR(INDEX(База!$F:$F,MATCH(AN48&amp;AO48&amp;AR$12,INDEX(База!$A:$A,0),0)),IFERROR(INDEX(База!$F:$F,MATCH(AN48&amp;AO48&amp;AR$12,База!$M:$M,0)),"-" ))</f>
        <v>2</v>
      </c>
      <c r="AT48" s="41">
        <v>2</v>
      </c>
      <c r="AU48" s="41">
        <f t="shared" si="15"/>
        <v>0</v>
      </c>
      <c r="AV48" s="41">
        <v>0</v>
      </c>
      <c r="AW48" s="51">
        <f t="shared" si="16"/>
        <v>4.4444444444444446E-2</v>
      </c>
      <c r="AX48" s="6"/>
      <c r="AY48" s="6"/>
      <c r="BT48" s="74"/>
      <c r="BU48" s="31" t="s">
        <v>92</v>
      </c>
      <c r="BV48" s="45">
        <v>46231</v>
      </c>
      <c r="BW48" s="58" t="str">
        <f t="shared" si="23"/>
        <v>ВТ</v>
      </c>
      <c r="BX48" s="58">
        <f>IFERROR(INDEX(База!$B:$B,MATCH(BU48&amp;BV48&amp;BY$12,INDEX(База!$A:$A,0),0)),IFERROR(INDEX(База!$B:$B,MATCH(BU48&amp;BV48&amp;BY$12,База!$M:$M,0)),"-" ))</f>
        <v>44</v>
      </c>
      <c r="BY48" s="58">
        <f>IFERROR(INDEX(База!$L:$L,MATCH(BU48&amp;BV48&amp;BY$12,INDEX(База!$A:$A,0),0)),IFERROR(INDEX(База!$L:$L,MATCH(BU48&amp;BV48&amp;BY$12,База!$M:$M,0)),"-" ))</f>
        <v>44</v>
      </c>
      <c r="BZ48" s="58" t="str">
        <f>IF(BX48&lt;=$D$7,IFERROR(VLOOKUP(CA48,#REF!,CB48+1,0),"-"),IF(BX48&lt;=$D$8,IFERROR(VLOOKUP(CA48,#REF!,CB48+1,0),"-"),IF(BX48&lt;=$D$9,IFERROR(VLOOKUP(CA48,#REF!,CB48+1,0),"-"),0)))</f>
        <v>-</v>
      </c>
      <c r="CA48" s="58">
        <f t="shared" si="24"/>
        <v>63</v>
      </c>
      <c r="CB48" s="58">
        <f t="shared" si="25"/>
        <v>31</v>
      </c>
      <c r="CC48" s="58">
        <f>IFERROR(INDEX(База!$F:$F,MATCH(BU48&amp;BV48&amp;BY$12,INDEX(База!$A:$A,0),0)),IFERROR(INDEX(База!$F:$F,MATCH(BU48&amp;BV48&amp;BY$12,База!$M:$M,0)),"-" ))</f>
        <v>0</v>
      </c>
      <c r="CD48" s="38">
        <v>0</v>
      </c>
      <c r="CE48" s="58">
        <f t="shared" si="26"/>
        <v>0</v>
      </c>
      <c r="CF48" s="38">
        <v>0</v>
      </c>
      <c r="CG48" s="52">
        <f t="shared" si="27"/>
        <v>0</v>
      </c>
      <c r="CI48" s="31" t="s">
        <v>93</v>
      </c>
      <c r="CJ48" s="48">
        <f t="shared" si="28"/>
        <v>46231</v>
      </c>
      <c r="CK48" s="38" t="str">
        <f t="shared" si="29"/>
        <v>ВТ</v>
      </c>
      <c r="CL48" s="38">
        <f>IFERROR(INDEX(База!$B:$B,MATCH(CI48&amp;CJ48&amp;CM$12,INDEX(База!$A:$A,0),0)),IFERROR(INDEX(База!$B:$B,MATCH(CI48&amp;CJ48&amp;CM$12,База!$M:$M,0)),"-" ))</f>
        <v>44</v>
      </c>
      <c r="CM48" s="46">
        <f>IFERROR(INDEX(База!$L:$L,MATCH(CI48&amp;CJ48&amp;CM$12,INDEX(База!$A:$A,0),0)),IFERROR(INDEX(База!$L:$L,MATCH(CI48&amp;CJ48&amp;CM$12,База!$M:$M,0)),"-" ))</f>
        <v>44</v>
      </c>
      <c r="CN48" s="60" t="str">
        <f>IF(BX48&lt;=$D$7,IFERROR(VLOOKUP(CA48,#REF!,CB48+1,0),"-"),IF(BX48&lt;=$D$8,IFERROR(VLOOKUP(CA48,#REF!,CB48+1,0),"-"),IF(BX48&lt;=$D$9,IFERROR(VLOOKUP(CA48,#REF!,CB48+1,0),"-"),0)))</f>
        <v>-</v>
      </c>
      <c r="CO48" s="38">
        <f>IFERROR(INDEX(База!$F:$F,MATCH(CI48&amp;CJ48&amp;CM$12,INDEX(База!$A:$A,0),0)),IFERROR(INDEX(База!$F:$F,MATCH(CI48&amp;CJ48&amp;CM$12,База!$M:$M,0)),"-" ))</f>
        <v>0</v>
      </c>
      <c r="CP48" s="38">
        <v>0</v>
      </c>
      <c r="CQ48" s="38">
        <f t="shared" si="30"/>
        <v>0</v>
      </c>
      <c r="CR48" s="38">
        <v>0</v>
      </c>
      <c r="CS48" s="52">
        <f t="shared" si="31"/>
        <v>0</v>
      </c>
      <c r="CU48" s="31" t="s">
        <v>138</v>
      </c>
      <c r="CV48" s="48">
        <v>46231</v>
      </c>
      <c r="CW48" s="60" t="str">
        <f t="shared" si="32"/>
        <v>ВТ</v>
      </c>
      <c r="CX48" s="60">
        <f>IFERROR(INDEX(База!$B:$B,MATCH(CU48&amp;CV48&amp;CY$12,INDEX(База!$A:$A,0),0)),IFERROR(INDEX(База!$B:$B,MATCH(CU48&amp;CV48&amp;CY$12,База!$M:$M,0)),"-" ))</f>
        <v>44</v>
      </c>
      <c r="CY48" s="60">
        <f>IFERROR(INDEX(База!$L:$L,MATCH(CU48&amp;CV48&amp;CY$12,INDEX(База!$A:$A,0),0)),IFERROR(INDEX(База!$L:$L,MATCH(CU48&amp;CV48&amp;CY$12,База!$M:$M,0)),"-" ))</f>
        <v>44</v>
      </c>
      <c r="CZ48" s="60">
        <f>IFERROR(INDEX(База!$F:$F,MATCH(CU48&amp;CV48&amp;CY$12,INDEX(База!$A:$A,0),0)),IFERROR(INDEX(База!$F:$F,MATCH(CU48&amp;CV48&amp;CY$12,База!$M:$M,0)),"-" ))</f>
        <v>4</v>
      </c>
      <c r="DA48" s="60">
        <v>4</v>
      </c>
      <c r="DB48" s="60">
        <f t="shared" si="33"/>
        <v>0</v>
      </c>
      <c r="DC48" s="60">
        <v>0</v>
      </c>
      <c r="DD48" s="52">
        <f t="shared" si="34"/>
        <v>9.0909090909090912E-2</v>
      </c>
      <c r="DF48" s="31" t="s">
        <v>139</v>
      </c>
      <c r="DG48" s="48">
        <f t="shared" si="35"/>
        <v>46231</v>
      </c>
      <c r="DH48" s="60" t="str">
        <f t="shared" si="36"/>
        <v>ВТ</v>
      </c>
      <c r="DI48" s="60">
        <f>IFERROR(INDEX(База!$B:$B,MATCH(DF48&amp;DG48&amp;DJ$12,INDEX(База!$A:$A,0),0)),IFERROR(INDEX(База!$B:$B,MATCH(DF48&amp;DG48&amp;DJ$12,База!$M:$M,0)),"-" ))</f>
        <v>44</v>
      </c>
      <c r="DJ48" s="46">
        <f>IFERROR(INDEX(База!$L:$L,MATCH(DF48&amp;DG48&amp;DJ$12,INDEX(База!$A:$A,0),0)),IFERROR(INDEX(База!$L:$L,MATCH(DF48&amp;DG48&amp;DJ$12,База!$M:$M,0)),"-" ))</f>
        <v>44</v>
      </c>
      <c r="DK48" s="60">
        <f>IFERROR(INDEX(База!$F:$F,MATCH(DF48&amp;DG48&amp;DJ$12,INDEX(База!$A:$A,0),0)),IFERROR(INDEX(База!$F:$F,MATCH(DF48&amp;DG48&amp;DJ$12,База!$M:$M,0)),"-" ))</f>
        <v>0</v>
      </c>
      <c r="DL48" s="60">
        <v>0</v>
      </c>
      <c r="DM48" s="60">
        <f t="shared" si="37"/>
        <v>0</v>
      </c>
      <c r="DN48" s="60">
        <v>0</v>
      </c>
      <c r="DO48" s="52">
        <f t="shared" si="38"/>
        <v>0</v>
      </c>
      <c r="DP48" s="7"/>
      <c r="DQ48" s="31" t="s">
        <v>84</v>
      </c>
      <c r="DR48" s="45">
        <v>46218</v>
      </c>
      <c r="DS48" s="44" t="str">
        <f t="shared" si="39"/>
        <v>СР</v>
      </c>
      <c r="DT48" s="44">
        <f>IFERROR(INDEX(База!$B:$B,MATCH(DQ48&amp;DR48&amp;DU$12,INDEX(База!$A:$A,0),0)),IFERROR(INDEX(База!$B:$B,MATCH(DQ48&amp;DR48&amp;DU$12,База!$M:$M,0)),"-" ))</f>
        <v>120</v>
      </c>
      <c r="DU48" s="46">
        <f>IFERROR(INDEX(База!$L:$L,MATCH(DQ48&amp;DR48&amp;DU$12,INDEX(База!$A:$A,0),0)),IFERROR(INDEX(База!$L:$L,MATCH(DQ48&amp;DR48&amp;DU$12,База!$M:$M,0)),"-" ))</f>
        <v>118</v>
      </c>
      <c r="DV48" s="44">
        <f>IFERROR(INDEX(База!$F:$F,MATCH(DQ48&amp;DR48&amp;DU$12,INDEX(База!$A:$A,0),0)),IFERROR(INDEX(База!$F:$F,MATCH(DQ48&amp;DR48&amp;DU$12,База!$M:$M,0)),"-" ))</f>
        <v>70</v>
      </c>
      <c r="DW48" s="44">
        <v>70</v>
      </c>
      <c r="DX48" s="44">
        <f t="shared" si="40"/>
        <v>0</v>
      </c>
      <c r="DY48" s="44">
        <v>1</v>
      </c>
      <c r="DZ48" s="62">
        <f t="shared" si="41"/>
        <v>0.59322033898305082</v>
      </c>
      <c r="EB48" s="31" t="s">
        <v>85</v>
      </c>
      <c r="EC48" s="45">
        <f t="shared" si="42"/>
        <v>46218</v>
      </c>
      <c r="ED48" s="44" t="str">
        <f t="shared" si="43"/>
        <v>СР</v>
      </c>
      <c r="EE48" s="44">
        <f>IFERROR(INDEX(База!$B:$B,MATCH(EB48&amp;EC48&amp;EF$12,INDEX(База!$A:$A,0),0)),IFERROR(INDEX(База!$B:$B,MATCH(EB48&amp;EC48&amp;EF$12,База!$M:$M,0)),"-" ))</f>
        <v>120</v>
      </c>
      <c r="EF48" s="46">
        <f>IFERROR(INDEX(База!$L:$L,MATCH(EB48&amp;EC48&amp;EF$12,INDEX(База!$A:$A,0),0)),IFERROR(INDEX(База!$L:$L,MATCH(EB48&amp;EC48&amp;EF$12,База!$M:$M,0)),"-" ))</f>
        <v>118</v>
      </c>
      <c r="EG48" s="44">
        <f>IFERROR(INDEX(База!$F:$F,MATCH(EB48&amp;EC48&amp;EF$12,INDEX(База!$A:$A,0),0)),IFERROR(INDEX(База!$F:$F,MATCH(EB48&amp;EC48&amp;EF$12,База!$M:$M,0)),"-" ))</f>
        <v>14</v>
      </c>
      <c r="EH48" s="44">
        <v>14</v>
      </c>
      <c r="EI48" s="44">
        <f t="shared" si="44"/>
        <v>0</v>
      </c>
      <c r="EJ48" s="44">
        <v>1</v>
      </c>
      <c r="EK48" s="62">
        <f t="shared" si="45"/>
        <v>0.11864406779661017</v>
      </c>
      <c r="EL48" s="119"/>
      <c r="EM48" s="85" t="s">
        <v>315</v>
      </c>
      <c r="EN48" s="48">
        <v>46212</v>
      </c>
      <c r="EO48" s="105" t="str">
        <f t="shared" si="46"/>
        <v>ЧТ</v>
      </c>
      <c r="EP48" s="105">
        <f>IFERROR(INDEX(База!$B:$B,MATCH(EM48&amp;EN48&amp;ET$14,INDEX(База!$A:$A,0),0)),IFERROR(INDEX(База!$B:$B,MATCH(EM48&amp;EN48&amp;ET$13,База!$M:$M,0)),"-" ))</f>
        <v>46</v>
      </c>
      <c r="EQ48" s="106" t="str">
        <f>IF(EP48&lt;=$D$7,IFERROR(VLOOKUP(ES48,#REF!,ER48+1,0),"-"),IF(EP48&lt;=$D$8,IFERROR(VLOOKUP(ES48,#REF!,ER48+1,0),"-"),IF(EP48&lt;=$D$9,IFERROR(VLOOKUP(ES48,#REF!,ER48+1,0),"-"),0)))</f>
        <v>-</v>
      </c>
      <c r="ER48" s="107">
        <f t="shared" si="47"/>
        <v>28</v>
      </c>
      <c r="ES48" s="107">
        <f t="shared" si="48"/>
        <v>44</v>
      </c>
      <c r="ET48" s="60">
        <f>IFERROR(INDEX(База!$L:$L,MATCH(EM48&amp;EN48&amp;ET$14,INDEX(База!$A:$A,0),0)),IFERROR(INDEX(База!$L:$L,MATCH(EM48&amp;EN48&amp;ET$13,База!$M:$M,0)),"-" ))</f>
        <v>46</v>
      </c>
      <c r="EU48" s="60">
        <f>IFERROR(INDEX(База!$L:$L,MATCH(FB48&amp;FC48&amp;EU$14,INDEX(База!$A:$A,0),0)),IFERROR(INDEX(База!$L:$L,MATCH(FB48&amp;FC48&amp;EU$13,База!$M:$M,0)),"-" ))</f>
        <v>43</v>
      </c>
      <c r="EV48" s="105">
        <f>IFERROR(INDEX(База!$F:$F,MATCH(EM48&amp;EN48&amp;ET$14,INDEX(База!$A:$A,0),0)),IFERROR(INDEX(База!$F:$F,MATCH(EM48&amp;EN48&amp;ET$13,База!$M:$M,0)),"-" ))</f>
        <v>5</v>
      </c>
      <c r="EW48" s="105">
        <v>5</v>
      </c>
      <c r="EX48" s="105">
        <f t="shared" si="49"/>
        <v>0</v>
      </c>
      <c r="EY48" s="105">
        <v>0</v>
      </c>
      <c r="EZ48" s="83">
        <f t="shared" si="50"/>
        <v>0.10869565217391304</v>
      </c>
      <c r="FB48" s="85" t="s">
        <v>316</v>
      </c>
      <c r="FC48" s="48">
        <v>46213</v>
      </c>
      <c r="FD48" s="105" t="str">
        <f t="shared" si="51"/>
        <v>ПТ</v>
      </c>
      <c r="FE48" s="105">
        <f>IFERROR(INDEX(База!$B:$B,MATCH(FB48&amp;FC48&amp;EU$14,INDEX(База!$A:$A,0),0)),IFERROR(INDEX(База!$B:$B,MATCH(FB48&amp;FC48&amp;EU$13,База!$M:$M,0)),"-" ))</f>
        <v>46</v>
      </c>
      <c r="FF48" s="106"/>
      <c r="FG48" s="105">
        <f>IFERROR(INDEX(База!$F:$F,MATCH(FB48&amp;FC48&amp;EU$14,INDEX(База!$A:$A,0),0)),IFERROR(INDEX(База!$F:$F,MATCH(FB48&amp;FC48&amp;EU$13,База!$M:$M,0)),"-" ))</f>
        <v>4</v>
      </c>
      <c r="FH48" s="105">
        <v>4</v>
      </c>
      <c r="FI48" s="105">
        <f t="shared" si="52"/>
        <v>0</v>
      </c>
      <c r="FJ48" s="105">
        <v>1</v>
      </c>
      <c r="FK48" s="83">
        <f t="shared" si="53"/>
        <v>9.3023255813953487E-2</v>
      </c>
      <c r="FL48" s="7"/>
      <c r="FM48" s="31" t="s">
        <v>140</v>
      </c>
      <c r="FT48" s="90">
        <f t="shared" si="55"/>
        <v>1</v>
      </c>
      <c r="FU48" s="90">
        <f t="shared" si="56"/>
        <v>-46168</v>
      </c>
      <c r="GJ48" s="7"/>
      <c r="GK48" s="7"/>
      <c r="HF48" s="7"/>
      <c r="HG48" s="7"/>
      <c r="HH48" s="7"/>
      <c r="HI48" s="7"/>
      <c r="HJ48" s="7"/>
      <c r="HK48" s="7"/>
      <c r="HL48" s="7"/>
      <c r="HM48" s="7"/>
      <c r="HN48" s="7"/>
      <c r="HO48" s="7"/>
      <c r="HP48" s="7"/>
      <c r="HQ48" s="7"/>
      <c r="HR48" s="9"/>
      <c r="HS48" s="10"/>
      <c r="HT48" s="10"/>
      <c r="HU48" s="7"/>
      <c r="HV48" s="7"/>
      <c r="HW48" s="7"/>
      <c r="HX48" s="7"/>
      <c r="HY48" s="7"/>
      <c r="HZ48" s="7"/>
      <c r="IA48" s="7"/>
      <c r="IB48" s="7"/>
      <c r="IC48" s="7"/>
      <c r="ID48" s="7"/>
      <c r="IE48" s="7"/>
      <c r="IF48" s="7"/>
      <c r="IG48" s="7"/>
      <c r="IH48" s="7"/>
      <c r="II48" s="7"/>
      <c r="IJ48" s="7"/>
      <c r="IK48" s="7"/>
      <c r="IL48" s="7"/>
      <c r="IM48" s="7"/>
      <c r="IN48" s="7"/>
      <c r="IO48" s="7"/>
      <c r="IP48" s="7"/>
      <c r="IQ48" s="9"/>
      <c r="IR48" s="7"/>
      <c r="IS48" s="7"/>
      <c r="IT48" s="7"/>
      <c r="IU48" s="7"/>
      <c r="IV48" s="7"/>
      <c r="IW48" s="7"/>
      <c r="IX48" s="7"/>
      <c r="IY48" s="7"/>
      <c r="IZ48" s="7"/>
      <c r="JA48" s="7"/>
      <c r="JB48" s="7"/>
      <c r="JC48" s="7"/>
      <c r="JD48" s="7"/>
      <c r="JE48" s="31" t="s">
        <v>132</v>
      </c>
      <c r="JF48" s="48">
        <v>46270</v>
      </c>
      <c r="JG48" s="38" t="str">
        <f t="shared" si="82"/>
        <v>СБ</v>
      </c>
      <c r="JH48" s="46">
        <f>IFERROR(INDEX(База!$L:$L,MATCH(JE48&amp;JF48&amp;JH$12,INDEX(База!$A:$A,0),0)),IFERROR(INDEX(База!$L:$L,MATCH(JE48&amp;JF48&amp;JH$12,База!$M:$M,0)),"-" ))+JL48</f>
        <v>120</v>
      </c>
      <c r="JI48" s="38">
        <f>IFERROR(INDEX(База!$B:$B,MATCH(JE48&amp;JF48&amp;JH$12,INDEX(База!$A:$A,0),0)),IFERROR(INDEX(База!$B:$B,MATCH(JE48&amp;JF48&amp;JH$12,База!$M:$M,0)),"-" ))</f>
        <v>120</v>
      </c>
      <c r="JJ48" s="38">
        <f>IFERROR(INDEX(База!$F:$F,MATCH(JE48&amp;JF48&amp;JH$12,INDEX(База!$A:$A,0),0)),IFERROR(INDEX(База!$F:$F,MATCH(JE48&amp;JF48&amp;JH$12,База!$M:$M,0)),"-" ))</f>
        <v>0</v>
      </c>
      <c r="JK48" s="38">
        <v>0</v>
      </c>
      <c r="JL48" s="38">
        <f>IFERROR(INDEX(База!$H:$H,MATCH(JE48&amp;JF48&amp;JH$12,INDEX(База!$A:$A,0),0)),IFERROR(INDEX(База!$H:$H,MATCH(JE48&amp;JF48&amp;JH$12,База!$M:$M,0)),"-" ))</f>
        <v>10</v>
      </c>
      <c r="JM48" s="38">
        <f t="shared" si="83"/>
        <v>10</v>
      </c>
      <c r="JN48" s="38">
        <f t="shared" si="84"/>
        <v>0</v>
      </c>
      <c r="JO48" s="38">
        <v>0</v>
      </c>
      <c r="JP48" s="52">
        <f t="shared" si="85"/>
        <v>8.3333333333333329E-2</v>
      </c>
      <c r="JQ48" s="10"/>
      <c r="JR48" s="31" t="s">
        <v>133</v>
      </c>
      <c r="JS48" s="48">
        <v>46270</v>
      </c>
      <c r="JT48" s="38" t="str">
        <f t="shared" si="86"/>
        <v>СБ</v>
      </c>
      <c r="JU48" s="104">
        <f>IFERROR(INDEX(База!$L:$L,MATCH(JR48&amp;JS48&amp;JU$12,INDEX(База!$A:$A,0),0)),IFERROR(INDEX(База!$L:$L,MATCH(JR48&amp;JS48&amp;JU$12,База!$M:$M,0)),"-" ))+JY48</f>
        <v>120</v>
      </c>
      <c r="JV48" s="38">
        <f>IFERROR(INDEX(База!$B:$B,MATCH(JR48&amp;JS48&amp;JU$12,INDEX(База!$A:$A,0),0)),IFERROR(INDEX(База!$B:$B,MATCH(JR48&amp;JS48&amp;JU$12,База!$M:$M,0)),"-" ))</f>
        <v>120</v>
      </c>
      <c r="JW48" s="38">
        <f>IFERROR(INDEX(База!$F:$F,MATCH(JR48&amp;JS48&amp;JU$12,INDEX(База!$A:$A,0),0)),IFERROR(INDEX(База!$F:$F,MATCH(JR48&amp;JS48&amp;JU$12,База!$M:$M,0)),"-" ))</f>
        <v>0</v>
      </c>
      <c r="JX48" s="38">
        <v>0</v>
      </c>
      <c r="JY48" s="38">
        <f>IFERROR(INDEX(База!$H:$H,MATCH(JR48&amp;JS48&amp;JU$12,INDEX(База!$A:$A,0),0)),IFERROR(INDEX(База!$H:$H,MATCH(JR48&amp;JS48&amp;JU$12,База!$M:$M,0)),"-" ))</f>
        <v>60</v>
      </c>
      <c r="JZ48" s="38">
        <f t="shared" si="87"/>
        <v>60</v>
      </c>
      <c r="KA48" s="38">
        <f t="shared" si="88"/>
        <v>0</v>
      </c>
      <c r="KB48" s="38">
        <v>0</v>
      </c>
      <c r="KC48" s="52">
        <f t="shared" si="89"/>
        <v>0.5</v>
      </c>
      <c r="KD48" s="7"/>
      <c r="KE48" s="7"/>
      <c r="KF48" s="7"/>
      <c r="KG48" s="7"/>
      <c r="KH48" s="7"/>
      <c r="KI48" s="7"/>
      <c r="KJ48" s="7"/>
      <c r="KK48" s="7"/>
      <c r="KL48" s="7"/>
      <c r="KM48" s="7"/>
      <c r="KN48" s="7"/>
      <c r="KO48" s="7"/>
      <c r="KP48" s="7"/>
      <c r="KQ48" s="10"/>
      <c r="KR48" s="10"/>
      <c r="KS48" s="7"/>
      <c r="KT48" s="7"/>
      <c r="KU48" s="7"/>
      <c r="KV48" s="7"/>
      <c r="KW48" s="7"/>
      <c r="KX48" s="7"/>
      <c r="KY48" s="7"/>
      <c r="KZ48" s="7"/>
      <c r="LA48" s="7"/>
      <c r="LB48" s="7"/>
      <c r="LC48" s="119"/>
      <c r="LD48" s="31" t="s">
        <v>142</v>
      </c>
      <c r="LE48" s="43">
        <v>46195</v>
      </c>
      <c r="LF48" s="44" t="str">
        <f t="shared" si="96"/>
        <v>ПН</v>
      </c>
      <c r="LG48" s="44">
        <f>IFERROR(INDEX(База!$B:$B,MATCH(LD48&amp;LE48&amp;LJ$12,INDEX(База!$A:$A,0),0)),IFERROR(INDEX(База!$B:$B,MATCH(LD48&amp;LE48&amp;LJ$12,База!$M:$M,0)),"-" ))</f>
        <v>48</v>
      </c>
      <c r="LH48" s="33">
        <f t="shared" si="97"/>
        <v>26</v>
      </c>
      <c r="LI48" s="33">
        <f t="shared" si="98"/>
        <v>27</v>
      </c>
      <c r="LJ48" s="44">
        <f>IFERROR(INDEX(База!$L:$L,MATCH(LD48&amp;LE48&amp;LJ$12,INDEX(База!$A:$A,0),0)),IFERROR(INDEX(База!$L:$L,MATCH(LD48&amp;LE48&amp;LJ$12,База!$M:$M,0)),"-" ))</f>
        <v>47</v>
      </c>
      <c r="LK48" s="79" t="str">
        <f>IF(LG48&lt;=$D$7,IFERROR(VLOOKUP(LI48,#REF!,LH48+1,0),"-"),IF(LG48&lt;=$D$8,IFERROR(VLOOKUP(LI48,#REF!,LH48+1,0),"-"),IF(LG48&lt;=$D$9,IFERROR(VLOOKUP(LI48,#REF!,LH48+1,0),"-"),0)))</f>
        <v>-</v>
      </c>
      <c r="LL48" s="44">
        <f>IFERROR(INDEX(База!$F:$F,MATCH(LD48&amp;LE48&amp;LJ$12,INDEX(База!$A:$A,0),0)),IFERROR(INDEX(База!$F:$F,MATCH(LD48&amp;LE48&amp;LJ$12,База!$M:$M,0)),"-" ))</f>
        <v>1</v>
      </c>
      <c r="LM48" s="44">
        <v>1</v>
      </c>
      <c r="LN48" s="44">
        <f t="shared" si="99"/>
        <v>0</v>
      </c>
      <c r="LO48" s="44">
        <v>0</v>
      </c>
      <c r="LP48" s="62">
        <f t="shared" si="100"/>
        <v>2.1276595744680851E-2</v>
      </c>
      <c r="LR48" s="31" t="s">
        <v>143</v>
      </c>
      <c r="LS48" s="43">
        <v>46195</v>
      </c>
      <c r="LT48" s="46" t="str">
        <f t="shared" si="101"/>
        <v>ПН</v>
      </c>
      <c r="LU48" s="46">
        <f>IFERROR(INDEX(База!$B:$B,MATCH(LR48&amp;LS48&amp;LV$12,INDEX(База!$A:$A,0),0)),IFERROR(INDEX(База!$B:$B,MATCH(LR48&amp;LS48&amp;LV$12,База!$M:$M,0)),"-" ))</f>
        <v>48</v>
      </c>
      <c r="LV48" s="46">
        <f>IFERROR(INDEX(База!$L:$L,MATCH(LR48&amp;LS48&amp;LV$12,INDEX(База!$A:$A,0),0)),IFERROR(INDEX(База!$L:$L,MATCH(LR48&amp;LS48&amp;LV$12,База!$M:$M,0)),"-" ))</f>
        <v>47</v>
      </c>
      <c r="LW48" s="46" t="str">
        <f>IF(LU48&lt;=$D$7,IFERROR(VLOOKUP(LI48,#REF!,LH48+1,0),"-"),IF(LU48&lt;=$D$8,IFERROR(VLOOKUP(LI48,#REF!,LH48+1,0),"-"),IF(LU48&lt;=$D$9,IFERROR(VLOOKUP(LI48,#REF!,LH48+1,0),"-"),0)))</f>
        <v>-</v>
      </c>
      <c r="LX48" s="46">
        <f>IFERROR(INDEX(База!$F:$F,MATCH(LR48&amp;LS48&amp;LV$12,INDEX(База!$A:$A,0),0)),IFERROR(INDEX(База!$F:$F,MATCH(LR48&amp;LS48&amp;LV$12,База!$M:$M,0)),"-" ))</f>
        <v>3</v>
      </c>
      <c r="LY48" s="46">
        <v>3</v>
      </c>
      <c r="LZ48" s="46">
        <f t="shared" si="102"/>
        <v>0</v>
      </c>
      <c r="MA48" s="46">
        <v>0</v>
      </c>
      <c r="MB48" s="62">
        <f t="shared" si="103"/>
        <v>6.3829787234042548E-2</v>
      </c>
      <c r="MD48" s="11"/>
      <c r="MY48" s="6"/>
      <c r="MZ48" s="6"/>
      <c r="NA48" s="7"/>
      <c r="NB48" s="7"/>
      <c r="NC48" s="7"/>
      <c r="ND48" s="7"/>
      <c r="NE48" s="7"/>
      <c r="NF48" s="7"/>
      <c r="NG48" s="7"/>
      <c r="NH48" s="7"/>
      <c r="NI48" s="7"/>
      <c r="NJ48" s="7"/>
      <c r="NK48" s="7"/>
      <c r="NL48" s="7"/>
      <c r="NM48" s="7"/>
      <c r="NN48" s="7"/>
      <c r="NO48" s="7"/>
      <c r="NP48" s="7"/>
      <c r="NQ48" s="7"/>
      <c r="NR48" s="7"/>
      <c r="NS48" s="7"/>
      <c r="NT48" s="7"/>
      <c r="NU48" s="11"/>
      <c r="NV48" s="11"/>
      <c r="NW48" s="11"/>
      <c r="NX48" s="11"/>
      <c r="NY48" s="11"/>
      <c r="NZ48" s="11"/>
      <c r="OA48" s="11"/>
      <c r="OB48" s="11"/>
      <c r="OC48" s="11"/>
      <c r="OD48" s="11"/>
      <c r="OE48" s="11"/>
      <c r="OF48" s="11"/>
      <c r="OG48" s="11"/>
      <c r="OH48" s="11"/>
      <c r="OI48" s="11"/>
      <c r="OJ48" s="11"/>
      <c r="OK48" s="11"/>
      <c r="OL48" s="11"/>
      <c r="OM48" s="11"/>
      <c r="ON48" s="11"/>
      <c r="OO48" s="11"/>
      <c r="OP48" s="11"/>
      <c r="OQ48" s="11"/>
      <c r="OR48" s="11"/>
      <c r="OS48" s="11"/>
      <c r="OU48" s="6"/>
      <c r="OV48" s="6"/>
      <c r="OW48" s="6"/>
      <c r="OX48" s="6"/>
      <c r="OY48" s="6"/>
      <c r="OZ48" s="6"/>
      <c r="PA48" s="6"/>
      <c r="PB48" s="6"/>
      <c r="PC48" s="6"/>
      <c r="PD48" s="6"/>
      <c r="PE48" s="6"/>
      <c r="PF48" s="6"/>
      <c r="PG48" s="6"/>
      <c r="PH48" s="6"/>
      <c r="PI48" s="6"/>
      <c r="PJ48" s="6"/>
      <c r="PK48" s="6"/>
      <c r="PL48" s="6"/>
      <c r="PM48" s="6"/>
      <c r="PN48" s="6"/>
      <c r="PO48" s="11"/>
      <c r="PQ48" s="11"/>
      <c r="PR48" s="11"/>
      <c r="PS48" s="11"/>
      <c r="PT48" s="11"/>
      <c r="PU48" s="11"/>
      <c r="PV48" s="11"/>
      <c r="PW48" s="11"/>
      <c r="PX48" s="11"/>
      <c r="PY48" s="11"/>
      <c r="PZ48" s="11"/>
      <c r="QA48" s="11"/>
      <c r="QB48" s="11"/>
      <c r="QC48" s="11"/>
      <c r="QD48" s="11"/>
      <c r="QE48" s="11"/>
      <c r="QF48" s="11"/>
      <c r="QG48" s="11"/>
      <c r="QH48" s="11"/>
      <c r="QI48" s="11"/>
      <c r="QJ48" s="11"/>
      <c r="QK48" s="11"/>
      <c r="QL48" s="10"/>
    </row>
    <row r="49" spans="1:454" ht="12.75" customHeight="1" x14ac:dyDescent="0.25">
      <c r="A49" s="31" t="s">
        <v>78</v>
      </c>
      <c r="B49" s="85" t="s">
        <v>80</v>
      </c>
      <c r="C49" s="42">
        <v>46243</v>
      </c>
      <c r="D49" s="54" t="str">
        <f t="shared" si="0"/>
        <v>ВС</v>
      </c>
      <c r="E49" s="54">
        <f>IFERROR(INDEX(База!$B:$B,MATCH(B49&amp;C49&amp;$F$12,INDEX(База!$A:$A,0),0)),IFERROR(INDEX(База!$B:$B,MATCH(B49&amp;C49&amp;$F$12,База!$M:$M,0)),"-" ))</f>
        <v>46</v>
      </c>
      <c r="F49" s="46">
        <f>IFERROR(INDEX(База!$L:$L,MATCH(B49&amp;C49&amp;$F$12,INDEX(База!$A:$A,0),0)),IFERROR(INDEX(База!$L:$L,MATCH(B49&amp;C49&amp;$F$12,База!$M:$M,0)),"-" ))</f>
        <v>44</v>
      </c>
      <c r="G49" s="54">
        <f t="shared" si="1"/>
        <v>75</v>
      </c>
      <c r="H49" s="54">
        <f t="shared" si="2"/>
        <v>76</v>
      </c>
      <c r="I49" s="38">
        <f t="shared" si="3"/>
        <v>32</v>
      </c>
      <c r="J49" s="41" t="str">
        <f>IF(E49&lt;=$D$7,IFERROR(VLOOKUP(G49,#REF!,I49+1,0),"-"),IF(E49&lt;=$D$8,IFERROR(VLOOKUP(G49,#REF!,I49+1,0),"-"),IF(E49&lt;=$D$9,IFERROR(VLOOKUP(G49,#REF!,I49+1,0),"-"))))</f>
        <v>-</v>
      </c>
      <c r="K49" s="41">
        <f>IFERROR(INDEX(База!$F:$F,MATCH(B49&amp;C49&amp;$F$12,INDEX(База!$A:$A,0),0)),IFERROR(INDEX(База!$F:$F,MATCH(B49&amp;C49&amp;$F$12,База!$M:$M,0)),"-" ))</f>
        <v>2</v>
      </c>
      <c r="L49" s="51">
        <v>2</v>
      </c>
      <c r="M49" s="47">
        <f t="shared" si="4"/>
        <v>0</v>
      </c>
      <c r="N49" s="54">
        <v>0</v>
      </c>
      <c r="O49" s="54">
        <f t="shared" si="5"/>
        <v>4.5454545454545456E-2</v>
      </c>
      <c r="Q49" s="64" t="s">
        <v>81</v>
      </c>
      <c r="R49" s="42">
        <f t="shared" si="6"/>
        <v>46244</v>
      </c>
      <c r="S49" s="54" t="str">
        <f t="shared" si="7"/>
        <v>ПН</v>
      </c>
      <c r="T49" s="54">
        <f>IFERROR(INDEX(База!$B:$B,MATCH(Q49&amp;R49&amp;$U$12,INDEX(База!$A:$A,0),0)),IFERROR(INDEX(База!$B:$B,MATCH(Q49&amp;R49&amp;$U$12,База!$M:$M,0)),"-" ))</f>
        <v>46</v>
      </c>
      <c r="U49" s="46">
        <f>IFERROR(INDEX(База!$L:$L,MATCH(Q49&amp;R49&amp;$U$12,INDEX(База!$A:$A,0),0)),IFERROR(INDEX(База!$L:$L,MATCH(Q49&amp;R49&amp;$U$12,База!$M:$M,0)),"-" ))</f>
        <v>44</v>
      </c>
      <c r="V49" s="54" t="str">
        <f>IF(E49&lt;=$D$7,IFERROR(VLOOKUP(H49,#REF!,I49+1,0),"-"),IF(E49&lt;=$D$8,IFERROR(VLOOKUP(H49,#REF!,I49+1,0),"-"),IF(E49&lt;=$D$9,IFERROR(VLOOKUP(H49,#REF!,I49+1,0),"-"),0)))</f>
        <v>-</v>
      </c>
      <c r="W49" s="54">
        <f>IFERROR(INDEX(База!$F:$F,MATCH(Q49&amp;R49&amp;$U$12,INDEX(База!$A:$A,0),0)),IFERROR(INDEX(База!$F:$F,MATCH(Q49&amp;R49&amp;$U$12,База!$M:$M,0)),"-" ))</f>
        <v>8</v>
      </c>
      <c r="X49" s="38">
        <v>8</v>
      </c>
      <c r="Y49" s="41">
        <f t="shared" si="8"/>
        <v>0</v>
      </c>
      <c r="Z49" s="41">
        <v>3</v>
      </c>
      <c r="AA49" s="51">
        <f t="shared" si="9"/>
        <v>0.18181818181818182</v>
      </c>
      <c r="AB49" s="119"/>
      <c r="AC49" s="64" t="s">
        <v>82</v>
      </c>
      <c r="AD49" s="42">
        <v>46264</v>
      </c>
      <c r="AE49" s="41" t="str">
        <f t="shared" si="10"/>
        <v>ВС</v>
      </c>
      <c r="AF49" s="41">
        <f>IFERROR(INDEX(База!$B:$B,MATCH(AC49&amp;AD49&amp;AG$12,INDEX(База!$A:$A,0),0)),IFERROR(INDEX(База!$B:$B,MATCH(AC49&amp;AD49&amp;AG$12,База!$M:$M,0)),"-" ))</f>
        <v>120</v>
      </c>
      <c r="AG49" s="46">
        <f>IFERROR(INDEX(База!$L:$L,MATCH(AC49&amp;AD49&amp;AG$12,INDEX(База!$A:$A,0),0)),IFERROR(INDEX(База!$L:$L,MATCH(AC49&amp;AD49&amp;AG$12,База!$M:$M,0)),"-" ))</f>
        <v>119</v>
      </c>
      <c r="AH49" s="41">
        <f>IFERROR(INDEX(База!$F:$F,MATCH(AC49&amp;AD49&amp;AG$12,INDEX(База!$A:$A,0),0)),IFERROR(INDEX(База!$F:$F,MATCH(AC49&amp;AD49&amp;AG$12,База!$M:$M,0)),"-" ))</f>
        <v>0</v>
      </c>
      <c r="AI49" s="41">
        <v>0</v>
      </c>
      <c r="AJ49" s="41">
        <f t="shared" si="11"/>
        <v>0</v>
      </c>
      <c r="AK49" s="41">
        <v>0</v>
      </c>
      <c r="AL49" s="51">
        <f t="shared" si="12"/>
        <v>0</v>
      </c>
      <c r="AN49" s="64" t="s">
        <v>83</v>
      </c>
      <c r="AO49" s="48">
        <f t="shared" si="13"/>
        <v>46265</v>
      </c>
      <c r="AP49" s="38" t="str">
        <f t="shared" si="14"/>
        <v>ПН</v>
      </c>
      <c r="AQ49" s="38">
        <f>IFERROR(INDEX(База!$B:$B,MATCH(AN49&amp;AO49&amp;AR$12,INDEX(База!$A:$A,0),0)),IFERROR(INDEX(База!$B:$B,MATCH(AN49&amp;AO49&amp;AR$12,База!$M:$M,0)),"-" ))</f>
        <v>120</v>
      </c>
      <c r="AR49" s="46">
        <f>IFERROR(INDEX(База!$L:$L,MATCH(AN49&amp;AO49&amp;AR$12,INDEX(База!$A:$A,0),0)),IFERROR(INDEX(База!$L:$L,MATCH(AN49&amp;AO49&amp;AR$12,База!$M:$M,0)),"-" ))</f>
        <v>119</v>
      </c>
      <c r="AS49" s="38">
        <f>IFERROR(INDEX(База!$F:$F,MATCH(AN49&amp;AO49&amp;AR$12,INDEX(База!$A:$A,0),0)),IFERROR(INDEX(База!$F:$F,MATCH(AN49&amp;AO49&amp;AR$12,База!$M:$M,0)),"-" ))</f>
        <v>1</v>
      </c>
      <c r="AT49" s="38">
        <v>1</v>
      </c>
      <c r="AU49" s="38">
        <f t="shared" si="15"/>
        <v>0</v>
      </c>
      <c r="AV49" s="38">
        <v>0</v>
      </c>
      <c r="AW49" s="52">
        <f t="shared" si="16"/>
        <v>8.4033613445378148E-3</v>
      </c>
      <c r="AX49" s="6"/>
      <c r="AY49" s="6"/>
      <c r="BT49" s="74"/>
      <c r="BU49" s="31" t="s">
        <v>92</v>
      </c>
      <c r="BV49" s="45">
        <v>46234</v>
      </c>
      <c r="BW49" s="58" t="str">
        <f t="shared" si="23"/>
        <v>ПТ</v>
      </c>
      <c r="BX49" s="58">
        <f>IFERROR(INDEX(База!$B:$B,MATCH(BU49&amp;BV49&amp;BY$12,INDEX(База!$A:$A,0),0)),IFERROR(INDEX(База!$B:$B,MATCH(BU49&amp;BV49&amp;BY$12,База!$M:$M,0)),"-" ))</f>
        <v>44</v>
      </c>
      <c r="BY49" s="58">
        <f>IFERROR(INDEX(База!$L:$L,MATCH(BU49&amp;BV49&amp;BY$12,INDEX(База!$A:$A,0),0)),IFERROR(INDEX(База!$L:$L,MATCH(BU49&amp;BV49&amp;BY$12,База!$M:$M,0)),"-" ))</f>
        <v>44</v>
      </c>
      <c r="BZ49" s="58" t="str">
        <f>IF(BX49&lt;=$D$7,IFERROR(VLOOKUP(CA49,#REF!,CB49+1,0),"-"),IF(BX49&lt;=$D$8,IFERROR(VLOOKUP(CA49,#REF!,CB49+1,0),"-"),IF(BX49&lt;=$D$9,IFERROR(VLOOKUP(CA49,#REF!,CB49+1,0),"-"),0)))</f>
        <v>-</v>
      </c>
      <c r="CA49" s="58">
        <f t="shared" si="24"/>
        <v>66</v>
      </c>
      <c r="CB49" s="58">
        <f t="shared" si="25"/>
        <v>31</v>
      </c>
      <c r="CC49" s="58">
        <f>IFERROR(INDEX(База!$F:$F,MATCH(BU49&amp;BV49&amp;BY$12,INDEX(База!$A:$A,0),0)),IFERROR(INDEX(База!$F:$F,MATCH(BU49&amp;BV49&amp;BY$12,База!$M:$M,0)),"-" ))</f>
        <v>2</v>
      </c>
      <c r="CD49" s="38">
        <v>2</v>
      </c>
      <c r="CE49" s="58">
        <f t="shared" si="26"/>
        <v>0</v>
      </c>
      <c r="CF49" s="38">
        <v>0</v>
      </c>
      <c r="CG49" s="52">
        <f t="shared" si="27"/>
        <v>4.5454545454545456E-2</v>
      </c>
      <c r="CI49" s="31" t="s">
        <v>93</v>
      </c>
      <c r="CJ49" s="48">
        <f t="shared" si="28"/>
        <v>46234</v>
      </c>
      <c r="CK49" s="38" t="str">
        <f t="shared" si="29"/>
        <v>ПТ</v>
      </c>
      <c r="CL49" s="38">
        <f>IFERROR(INDEX(База!$B:$B,MATCH(CI49&amp;CJ49&amp;CM$12,INDEX(База!$A:$A,0),0)),IFERROR(INDEX(База!$B:$B,MATCH(CI49&amp;CJ49&amp;CM$12,База!$M:$M,0)),"-" ))</f>
        <v>44</v>
      </c>
      <c r="CM49" s="46">
        <f>IFERROR(INDEX(База!$L:$L,MATCH(CI49&amp;CJ49&amp;CM$12,INDEX(База!$A:$A,0),0)),IFERROR(INDEX(База!$L:$L,MATCH(CI49&amp;CJ49&amp;CM$12,База!$M:$M,0)),"-" ))</f>
        <v>44</v>
      </c>
      <c r="CN49" s="60" t="str">
        <f>IF(BX49&lt;=$D$7,IFERROR(VLOOKUP(CA49,#REF!,CB49+1,0),"-"),IF(BX49&lt;=$D$8,IFERROR(VLOOKUP(CA49,#REF!,CB49+1,0),"-"),IF(BX49&lt;=$D$9,IFERROR(VLOOKUP(CA49,#REF!,CB49+1,0),"-"),0)))</f>
        <v>-</v>
      </c>
      <c r="CO49" s="38">
        <f>IFERROR(INDEX(База!$F:$F,MATCH(CI49&amp;CJ49&amp;CM$12,INDEX(База!$A:$A,0),0)),IFERROR(INDEX(База!$F:$F,MATCH(CI49&amp;CJ49&amp;CM$12,База!$M:$M,0)),"-" ))</f>
        <v>5</v>
      </c>
      <c r="CP49" s="38">
        <v>5</v>
      </c>
      <c r="CQ49" s="38">
        <f t="shared" si="30"/>
        <v>0</v>
      </c>
      <c r="CR49" s="38">
        <v>0</v>
      </c>
      <c r="CS49" s="52">
        <f t="shared" si="31"/>
        <v>0.11363636363636363</v>
      </c>
      <c r="CU49" s="31" t="s">
        <v>138</v>
      </c>
      <c r="CV49" s="48">
        <v>46234</v>
      </c>
      <c r="CW49" s="60" t="str">
        <f t="shared" si="32"/>
        <v>ПТ</v>
      </c>
      <c r="CX49" s="60">
        <f>IFERROR(INDEX(База!$B:$B,MATCH(CU49&amp;CV49&amp;CY$12,INDEX(База!$A:$A,0),0)),IFERROR(INDEX(База!$B:$B,MATCH(CU49&amp;CV49&amp;CY$12,База!$M:$M,0)),"-" ))</f>
        <v>44</v>
      </c>
      <c r="CY49" s="60">
        <f>IFERROR(INDEX(База!$L:$L,MATCH(CU49&amp;CV49&amp;CY$12,INDEX(База!$A:$A,0),0)),IFERROR(INDEX(База!$L:$L,MATCH(CU49&amp;CV49&amp;CY$12,База!$M:$M,0)),"-" ))</f>
        <v>44</v>
      </c>
      <c r="CZ49" s="60">
        <f>IFERROR(INDEX(База!$F:$F,MATCH(CU49&amp;CV49&amp;CY$12,INDEX(База!$A:$A,0),0)),IFERROR(INDEX(База!$F:$F,MATCH(CU49&amp;CV49&amp;CY$12,База!$M:$M,0)),"-" ))</f>
        <v>2</v>
      </c>
      <c r="DA49" s="60">
        <v>1</v>
      </c>
      <c r="DB49" s="60">
        <f t="shared" si="33"/>
        <v>1</v>
      </c>
      <c r="DC49" s="60">
        <v>0</v>
      </c>
      <c r="DD49" s="52">
        <f t="shared" si="34"/>
        <v>4.5454545454545456E-2</v>
      </c>
      <c r="DF49" s="31" t="s">
        <v>139</v>
      </c>
      <c r="DG49" s="48">
        <f t="shared" si="35"/>
        <v>46234</v>
      </c>
      <c r="DH49" s="60" t="str">
        <f t="shared" si="36"/>
        <v>ПТ</v>
      </c>
      <c r="DI49" s="60">
        <f>IFERROR(INDEX(База!$B:$B,MATCH(DF49&amp;DG49&amp;DJ$12,INDEX(База!$A:$A,0),0)),IFERROR(INDEX(База!$B:$B,MATCH(DF49&amp;DG49&amp;DJ$12,База!$M:$M,0)),"-" ))</f>
        <v>44</v>
      </c>
      <c r="DJ49" s="46">
        <f>IFERROR(INDEX(База!$L:$L,MATCH(DF49&amp;DG49&amp;DJ$12,INDEX(База!$A:$A,0),0)),IFERROR(INDEX(База!$L:$L,MATCH(DF49&amp;DG49&amp;DJ$12,База!$M:$M,0)),"-" ))</f>
        <v>44</v>
      </c>
      <c r="DK49" s="60">
        <f>IFERROR(INDEX(База!$F:$F,MATCH(DF49&amp;DG49&amp;DJ$12,INDEX(База!$A:$A,0),0)),IFERROR(INDEX(База!$F:$F,MATCH(DF49&amp;DG49&amp;DJ$12,База!$M:$M,0)),"-" ))</f>
        <v>4</v>
      </c>
      <c r="DL49" s="60">
        <v>4</v>
      </c>
      <c r="DM49" s="60">
        <f t="shared" si="37"/>
        <v>0</v>
      </c>
      <c r="DN49" s="60">
        <v>0</v>
      </c>
      <c r="DO49" s="52">
        <f t="shared" si="38"/>
        <v>9.0909090909090912E-2</v>
      </c>
      <c r="DP49" s="7"/>
      <c r="DQ49" s="31" t="s">
        <v>84</v>
      </c>
      <c r="DR49" s="45">
        <v>46220</v>
      </c>
      <c r="DS49" s="44" t="str">
        <f t="shared" si="39"/>
        <v>ПТ</v>
      </c>
      <c r="DT49" s="44">
        <f>IFERROR(INDEX(База!$B:$B,MATCH(DQ49&amp;DR49&amp;DU$12,INDEX(База!$A:$A,0),0)),IFERROR(INDEX(База!$B:$B,MATCH(DQ49&amp;DR49&amp;DU$12,База!$M:$M,0)),"-" ))</f>
        <v>46</v>
      </c>
      <c r="DU49" s="46">
        <f>IFERROR(INDEX(База!$L:$L,MATCH(DQ49&amp;DR49&amp;DU$12,INDEX(База!$A:$A,0),0)),IFERROR(INDEX(База!$L:$L,MATCH(DQ49&amp;DR49&amp;DU$12,База!$M:$M,0)),"-" ))</f>
        <v>44</v>
      </c>
      <c r="DV49" s="44">
        <f>IFERROR(INDEX(База!$F:$F,MATCH(DQ49&amp;DR49&amp;DU$12,INDEX(База!$A:$A,0),0)),IFERROR(INDEX(База!$F:$F,MATCH(DQ49&amp;DR49&amp;DU$12,База!$M:$M,0)),"-" ))</f>
        <v>20</v>
      </c>
      <c r="DW49" s="44">
        <v>20</v>
      </c>
      <c r="DX49" s="44">
        <f t="shared" si="40"/>
        <v>0</v>
      </c>
      <c r="DY49" s="44">
        <v>0</v>
      </c>
      <c r="DZ49" s="62">
        <f t="shared" si="41"/>
        <v>0.45454545454545453</v>
      </c>
      <c r="EB49" s="31" t="s">
        <v>85</v>
      </c>
      <c r="EC49" s="45">
        <f t="shared" si="42"/>
        <v>46220</v>
      </c>
      <c r="ED49" s="44" t="str">
        <f t="shared" si="43"/>
        <v>ПТ</v>
      </c>
      <c r="EE49" s="44">
        <f>IFERROR(INDEX(База!$B:$B,MATCH(EB49&amp;EC49&amp;EF$12,INDEX(База!$A:$A,0),0)),IFERROR(INDEX(База!$B:$B,MATCH(EB49&amp;EC49&amp;EF$12,База!$M:$M,0)),"-" ))</f>
        <v>46</v>
      </c>
      <c r="EF49" s="46">
        <f>IFERROR(INDEX(База!$L:$L,MATCH(EB49&amp;EC49&amp;EF$12,INDEX(База!$A:$A,0),0)),IFERROR(INDEX(База!$L:$L,MATCH(EB49&amp;EC49&amp;EF$12,База!$M:$M,0)),"-" ))</f>
        <v>44</v>
      </c>
      <c r="EG49" s="44">
        <f>IFERROR(INDEX(База!$F:$F,MATCH(EB49&amp;EC49&amp;EF$12,INDEX(База!$A:$A,0),0)),IFERROR(INDEX(База!$F:$F,MATCH(EB49&amp;EC49&amp;EF$12,База!$M:$M,0)),"-" ))</f>
        <v>22</v>
      </c>
      <c r="EH49" s="44">
        <v>22</v>
      </c>
      <c r="EI49" s="44">
        <f t="shared" si="44"/>
        <v>0</v>
      </c>
      <c r="EJ49" s="44">
        <v>0</v>
      </c>
      <c r="EK49" s="62">
        <f t="shared" si="45"/>
        <v>0.5</v>
      </c>
      <c r="EL49" s="119"/>
      <c r="EM49" s="85" t="s">
        <v>88</v>
      </c>
      <c r="EN49" s="48">
        <v>46214</v>
      </c>
      <c r="EO49" s="105" t="str">
        <f t="shared" si="46"/>
        <v>СБ</v>
      </c>
      <c r="EP49" s="105">
        <f>IFERROR(INDEX(База!$B:$B,MATCH(EM49&amp;EN49&amp;ET$14,INDEX(База!$A:$A,0),0)),IFERROR(INDEX(База!$B:$B,MATCH(EM49&amp;EN49&amp;ET$13,База!$M:$M,0)),"-" ))</f>
        <v>46</v>
      </c>
      <c r="EQ49" s="106" t="str">
        <f>IF(EP49&lt;=$D$7,IFERROR(VLOOKUP(ES49,#REF!,ER49+1,0),"-"),IF(EP49&lt;=$D$8,IFERROR(VLOOKUP(ES49,#REF!,ER49+1,0),"-"),IF(EP49&lt;=$D$9,IFERROR(VLOOKUP(ES49,#REF!,ER49+1,0),"-"),0)))</f>
        <v>-</v>
      </c>
      <c r="ER49" s="107">
        <f t="shared" si="47"/>
        <v>28</v>
      </c>
      <c r="ES49" s="107">
        <f t="shared" si="48"/>
        <v>46</v>
      </c>
      <c r="ET49" s="60">
        <f>IFERROR(INDEX(База!$L:$L,MATCH(EM49&amp;EN49&amp;ET$14,INDEX(База!$A:$A,0),0)),IFERROR(INDEX(База!$L:$L,MATCH(EM49&amp;EN49&amp;ET$13,База!$M:$M,0)),"-" ))</f>
        <v>42</v>
      </c>
      <c r="EU49" s="60">
        <f>IFERROR(INDEX(База!$L:$L,MATCH(FB49&amp;FC49&amp;EU$14,INDEX(База!$A:$A,0),0)),IFERROR(INDEX(База!$L:$L,MATCH(FB49&amp;FC49&amp;EU$13,База!$M:$M,0)),"-" ))</f>
        <v>42</v>
      </c>
      <c r="EV49" s="105">
        <f>IFERROR(INDEX(База!$F:$F,MATCH(EM49&amp;EN49&amp;ET$14,INDEX(База!$A:$A,0),0)),IFERROR(INDEX(База!$F:$F,MATCH(EM49&amp;EN49&amp;ET$13,База!$M:$M,0)),"-" ))</f>
        <v>2</v>
      </c>
      <c r="EW49" s="105">
        <v>2</v>
      </c>
      <c r="EX49" s="105">
        <f t="shared" si="49"/>
        <v>0</v>
      </c>
      <c r="EY49" s="105">
        <v>0</v>
      </c>
      <c r="EZ49" s="83">
        <f t="shared" si="50"/>
        <v>4.7619047619047616E-2</v>
      </c>
      <c r="FB49" s="85" t="s">
        <v>89</v>
      </c>
      <c r="FC49" s="48">
        <v>46214</v>
      </c>
      <c r="FD49" s="105" t="str">
        <f t="shared" si="51"/>
        <v>СБ</v>
      </c>
      <c r="FE49" s="105">
        <f>IFERROR(INDEX(База!$B:$B,MATCH(FB49&amp;FC49&amp;EU$14,INDEX(База!$A:$A,0),0)),IFERROR(INDEX(База!$B:$B,MATCH(FB49&amp;FC49&amp;EU$13,База!$M:$M,0)),"-" ))</f>
        <v>46</v>
      </c>
      <c r="FF49" s="106"/>
      <c r="FG49" s="105">
        <f>IFERROR(INDEX(База!$F:$F,MATCH(FB49&amp;FC49&amp;EU$14,INDEX(База!$A:$A,0),0)),IFERROR(INDEX(База!$F:$F,MATCH(FB49&amp;FC49&amp;EU$13,База!$M:$M,0)),"-" ))</f>
        <v>4</v>
      </c>
      <c r="FH49" s="105">
        <v>3</v>
      </c>
      <c r="FI49" s="105">
        <f t="shared" si="52"/>
        <v>1</v>
      </c>
      <c r="FJ49" s="105">
        <v>0</v>
      </c>
      <c r="FK49" s="83">
        <f t="shared" si="53"/>
        <v>9.5238095238095233E-2</v>
      </c>
      <c r="FL49" s="7"/>
      <c r="FM49" s="31" t="s">
        <v>140</v>
      </c>
      <c r="FT49" s="90">
        <f t="shared" si="55"/>
        <v>1</v>
      </c>
      <c r="FU49" s="90">
        <f t="shared" si="56"/>
        <v>-46168</v>
      </c>
      <c r="GJ49" s="7"/>
      <c r="GK49" s="7"/>
      <c r="HF49" s="7"/>
      <c r="HG49" s="7"/>
      <c r="HH49" s="7"/>
      <c r="HI49" s="7"/>
      <c r="HJ49" s="7"/>
      <c r="HK49" s="7"/>
      <c r="HL49" s="7"/>
      <c r="HM49" s="7"/>
      <c r="HN49" s="7"/>
      <c r="HO49" s="7"/>
      <c r="HP49" s="7"/>
      <c r="HQ49" s="7"/>
      <c r="HR49" s="9"/>
      <c r="HS49" s="10"/>
      <c r="HT49" s="10"/>
      <c r="HU49" s="7"/>
      <c r="HV49" s="7"/>
      <c r="HW49" s="7"/>
      <c r="HX49" s="7"/>
      <c r="HY49" s="7"/>
      <c r="HZ49" s="7"/>
      <c r="IA49" s="7"/>
      <c r="IB49" s="7"/>
      <c r="IC49" s="7"/>
      <c r="ID49" s="7"/>
      <c r="IE49" s="7"/>
      <c r="IF49" s="7"/>
      <c r="IG49" s="7"/>
      <c r="IH49" s="7"/>
      <c r="II49" s="7"/>
      <c r="IJ49" s="7"/>
      <c r="IK49" s="7"/>
      <c r="IL49" s="7"/>
      <c r="IM49" s="7"/>
      <c r="IN49" s="7"/>
      <c r="IO49" s="7"/>
      <c r="IP49" s="7"/>
      <c r="IQ49" s="9"/>
      <c r="IR49" s="7"/>
      <c r="IS49" s="7"/>
      <c r="IT49" s="7"/>
      <c r="IU49" s="7"/>
      <c r="IV49" s="7"/>
      <c r="IW49" s="7"/>
      <c r="IX49" s="7"/>
      <c r="IY49" s="7"/>
      <c r="IZ49" s="7"/>
      <c r="JA49" s="7"/>
      <c r="JB49" s="7"/>
      <c r="JC49" s="7"/>
      <c r="JD49" s="7"/>
      <c r="JE49" s="31" t="s">
        <v>132</v>
      </c>
      <c r="JF49" s="48">
        <v>46275</v>
      </c>
      <c r="JG49" s="38" t="str">
        <f t="shared" si="82"/>
        <v>ЧТ</v>
      </c>
      <c r="JH49" s="46">
        <f>IFERROR(INDEX(База!$L:$L,MATCH(JE49&amp;JF49&amp;JH$12,INDEX(База!$A:$A,0),0)),IFERROR(INDEX(База!$L:$L,MATCH(JE49&amp;JF49&amp;JH$12,База!$M:$M,0)),"-" ))+JL49</f>
        <v>120</v>
      </c>
      <c r="JI49" s="38">
        <f>IFERROR(INDEX(База!$B:$B,MATCH(JE49&amp;JF49&amp;JH$12,INDEX(База!$A:$A,0),0)),IFERROR(INDEX(База!$B:$B,MATCH(JE49&amp;JF49&amp;JH$12,База!$M:$M,0)),"-" ))</f>
        <v>120</v>
      </c>
      <c r="JJ49" s="38">
        <f>IFERROR(INDEX(База!$F:$F,MATCH(JE49&amp;JF49&amp;JH$12,INDEX(База!$A:$A,0),0)),IFERROR(INDEX(База!$F:$F,MATCH(JE49&amp;JF49&amp;JH$12,База!$M:$M,0)),"-" ))</f>
        <v>0</v>
      </c>
      <c r="JK49" s="38">
        <v>0</v>
      </c>
      <c r="JL49" s="38">
        <f>IFERROR(INDEX(База!$H:$H,MATCH(JE49&amp;JF49&amp;JH$12,INDEX(База!$A:$A,0),0)),IFERROR(INDEX(База!$H:$H,MATCH(JE49&amp;JF49&amp;JH$12,База!$M:$M,0)),"-" ))</f>
        <v>65</v>
      </c>
      <c r="JM49" s="38">
        <f t="shared" si="83"/>
        <v>65</v>
      </c>
      <c r="JN49" s="38">
        <f t="shared" si="84"/>
        <v>0</v>
      </c>
      <c r="JO49" s="38">
        <v>0</v>
      </c>
      <c r="JP49" s="52">
        <f t="shared" si="85"/>
        <v>0.54166666666666663</v>
      </c>
      <c r="JQ49" s="10"/>
      <c r="JR49" s="31" t="s">
        <v>133</v>
      </c>
      <c r="JS49" s="48">
        <v>46275</v>
      </c>
      <c r="JT49" s="38" t="str">
        <f t="shared" si="86"/>
        <v>ЧТ</v>
      </c>
      <c r="JU49" s="38">
        <f>IFERROR(INDEX(База!$L:$L,MATCH(JR49&amp;JS49&amp;JU$12,INDEX(База!$A:$A,0),0)),IFERROR(INDEX(База!$L:$L,MATCH(JR49&amp;JS49&amp;JU$12,База!$M:$M,0)),"-" ))+JY49</f>
        <v>120</v>
      </c>
      <c r="JV49" s="38">
        <f>IFERROR(INDEX(База!$B:$B,MATCH(JR49&amp;JS49&amp;JU$12,INDEX(База!$A:$A,0),0)),IFERROR(INDEX(База!$B:$B,MATCH(JR49&amp;JS49&amp;JU$12,База!$M:$M,0)),"-" ))</f>
        <v>120</v>
      </c>
      <c r="JW49" s="38">
        <f>IFERROR(INDEX(База!$F:$F,MATCH(JR49&amp;JS49&amp;JU$12,INDEX(База!$A:$A,0),0)),IFERROR(INDEX(База!$F:$F,MATCH(JR49&amp;JS49&amp;JU$12,База!$M:$M,0)),"-" ))</f>
        <v>0</v>
      </c>
      <c r="JX49" s="38">
        <v>0</v>
      </c>
      <c r="JY49" s="38">
        <f>IFERROR(INDEX(База!$H:$H,MATCH(JR49&amp;JS49&amp;JU$12,INDEX(База!$A:$A,0),0)),IFERROR(INDEX(База!$H:$H,MATCH(JR49&amp;JS49&amp;JU$12,База!$M:$M,0)),"-" ))</f>
        <v>10</v>
      </c>
      <c r="JZ49" s="38">
        <f t="shared" si="87"/>
        <v>10</v>
      </c>
      <c r="KA49" s="38">
        <f t="shared" si="88"/>
        <v>0</v>
      </c>
      <c r="KB49" s="38">
        <v>0</v>
      </c>
      <c r="KC49" s="52">
        <f t="shared" si="89"/>
        <v>8.3333333333333329E-2</v>
      </c>
      <c r="KD49" s="7"/>
      <c r="KE49" s="7"/>
      <c r="KF49" s="7"/>
      <c r="KG49" s="7"/>
      <c r="KH49" s="7"/>
      <c r="KI49" s="7"/>
      <c r="KJ49" s="7"/>
      <c r="KK49" s="7"/>
      <c r="KL49" s="7"/>
      <c r="KM49" s="7"/>
      <c r="KN49" s="7"/>
      <c r="KO49" s="7"/>
      <c r="KP49" s="7"/>
      <c r="KQ49" s="10"/>
      <c r="KR49" s="10"/>
      <c r="KS49" s="7"/>
      <c r="KT49" s="7"/>
      <c r="KU49" s="7"/>
      <c r="KV49" s="7"/>
      <c r="KW49" s="7"/>
      <c r="KX49" s="7"/>
      <c r="KY49" s="7"/>
      <c r="KZ49" s="7"/>
      <c r="LA49" s="7"/>
      <c r="LB49" s="7"/>
      <c r="LC49" s="119"/>
      <c r="LD49" s="31" t="s">
        <v>142</v>
      </c>
      <c r="LE49" s="43">
        <v>46196</v>
      </c>
      <c r="LF49" s="44" t="str">
        <f t="shared" si="96"/>
        <v>ВТ</v>
      </c>
      <c r="LG49" s="44">
        <f>IFERROR(INDEX(База!$B:$B,MATCH(LD49&amp;LE49&amp;LJ$12,INDEX(База!$A:$A,0),0)),IFERROR(INDEX(База!$B:$B,MATCH(LD49&amp;LE49&amp;LJ$12,База!$M:$M,0)),"-" ))</f>
        <v>48</v>
      </c>
      <c r="LH49" s="33">
        <f t="shared" si="97"/>
        <v>26</v>
      </c>
      <c r="LI49" s="33">
        <f t="shared" si="98"/>
        <v>28</v>
      </c>
      <c r="LJ49" s="44">
        <f>IFERROR(INDEX(База!$L:$L,MATCH(LD49&amp;LE49&amp;LJ$12,INDEX(База!$A:$A,0),0)),IFERROR(INDEX(База!$L:$L,MATCH(LD49&amp;LE49&amp;LJ$12,База!$M:$M,0)),"-" ))</f>
        <v>47</v>
      </c>
      <c r="LK49" s="79" t="str">
        <f>IF(LG49&lt;=$D$7,IFERROR(VLOOKUP(LI49,#REF!,LH49+1,0),"-"),IF(LG49&lt;=$D$8,IFERROR(VLOOKUP(LI49,#REF!,LH49+1,0),"-"),IF(LG49&lt;=$D$9,IFERROR(VLOOKUP(LI49,#REF!,LH49+1,0),"-"),0)))</f>
        <v>-</v>
      </c>
      <c r="LL49" s="44">
        <f>IFERROR(INDEX(База!$F:$F,MATCH(LD49&amp;LE49&amp;LJ$12,INDEX(База!$A:$A,0),0)),IFERROR(INDEX(База!$F:$F,MATCH(LD49&amp;LE49&amp;LJ$12,База!$M:$M,0)),"-" ))</f>
        <v>8</v>
      </c>
      <c r="LM49" s="44">
        <v>8</v>
      </c>
      <c r="LN49" s="44">
        <f t="shared" si="99"/>
        <v>0</v>
      </c>
      <c r="LO49" s="44">
        <v>0</v>
      </c>
      <c r="LP49" s="62">
        <f t="shared" si="100"/>
        <v>0.1702127659574468</v>
      </c>
      <c r="LR49" s="31" t="s">
        <v>143</v>
      </c>
      <c r="LS49" s="43">
        <v>46196</v>
      </c>
      <c r="LT49" s="46" t="str">
        <f t="shared" si="101"/>
        <v>ВТ</v>
      </c>
      <c r="LU49" s="46">
        <f>IFERROR(INDEX(База!$B:$B,MATCH(LR49&amp;LS49&amp;LV$12,INDEX(База!$A:$A,0),0)),IFERROR(INDEX(База!$B:$B,MATCH(LR49&amp;LS49&amp;LV$12,База!$M:$M,0)),"-" ))</f>
        <v>48</v>
      </c>
      <c r="LV49" s="46">
        <f>IFERROR(INDEX(База!$L:$L,MATCH(LR49&amp;LS49&amp;LV$12,INDEX(База!$A:$A,0),0)),IFERROR(INDEX(База!$L:$L,MATCH(LR49&amp;LS49&amp;LV$12,База!$M:$M,0)),"-" ))</f>
        <v>47</v>
      </c>
      <c r="LW49" s="46" t="str">
        <f>IF(LU49&lt;=$D$7,IFERROR(VLOOKUP(LI49,#REF!,LH49+1,0),"-"),IF(LU49&lt;=$D$8,IFERROR(VLOOKUP(LI49,#REF!,LH49+1,0),"-"),IF(LU49&lt;=$D$9,IFERROR(VLOOKUP(LI49,#REF!,LH49+1,0),"-"),0)))</f>
        <v>-</v>
      </c>
      <c r="LX49" s="46">
        <f>IFERROR(INDEX(База!$F:$F,MATCH(LR49&amp;LS49&amp;LV$12,INDEX(База!$A:$A,0),0)),IFERROR(INDEX(База!$F:$F,MATCH(LR49&amp;LS49&amp;LV$12,База!$M:$M,0)),"-" ))</f>
        <v>4</v>
      </c>
      <c r="LY49" s="46">
        <v>4</v>
      </c>
      <c r="LZ49" s="46">
        <f t="shared" si="102"/>
        <v>0</v>
      </c>
      <c r="MA49" s="46">
        <v>0</v>
      </c>
      <c r="MB49" s="62">
        <f t="shared" si="103"/>
        <v>8.5106382978723402E-2</v>
      </c>
      <c r="MD49" s="11"/>
      <c r="MY49" s="6"/>
      <c r="MZ49" s="6"/>
      <c r="NA49" s="7"/>
      <c r="NB49" s="7"/>
      <c r="NC49" s="7"/>
      <c r="ND49" s="7"/>
      <c r="NE49" s="7"/>
      <c r="NF49" s="7"/>
      <c r="NG49" s="7"/>
      <c r="NH49" s="7"/>
      <c r="NI49" s="7"/>
      <c r="NJ49" s="7"/>
      <c r="NK49" s="7"/>
      <c r="NL49" s="7"/>
      <c r="NM49" s="7"/>
      <c r="NN49" s="7"/>
      <c r="NO49" s="7"/>
      <c r="NP49" s="7"/>
      <c r="NQ49" s="7"/>
      <c r="NR49" s="7"/>
      <c r="NS49" s="7"/>
      <c r="NT49" s="7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U49" s="6"/>
      <c r="OV49" s="6"/>
      <c r="OW49" s="6"/>
      <c r="OX49" s="6"/>
      <c r="OY49" s="6"/>
      <c r="OZ49" s="6"/>
      <c r="PA49" s="6"/>
      <c r="PB49" s="6"/>
      <c r="PC49" s="6"/>
      <c r="PD49" s="6"/>
      <c r="PE49" s="6"/>
      <c r="PF49" s="6"/>
      <c r="PG49" s="6"/>
      <c r="PH49" s="6"/>
      <c r="PI49" s="6"/>
      <c r="PJ49" s="6"/>
      <c r="PK49" s="6"/>
      <c r="PL49" s="6"/>
      <c r="PM49" s="6"/>
      <c r="PN49" s="6"/>
      <c r="PO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0"/>
    </row>
    <row r="50" spans="1:454" ht="12.75" customHeight="1" x14ac:dyDescent="0.25">
      <c r="A50" s="31" t="s">
        <v>78</v>
      </c>
      <c r="B50" s="85" t="s">
        <v>80</v>
      </c>
      <c r="C50" s="42">
        <v>46245</v>
      </c>
      <c r="D50" s="47" t="str">
        <f t="shared" si="0"/>
        <v>ВТ</v>
      </c>
      <c r="E50" s="47">
        <f>IFERROR(INDEX(База!$B:$B,MATCH(B50&amp;C50&amp;$F$12,INDEX(База!$A:$A,0),0)),IFERROR(INDEX(База!$B:$B,MATCH(B50&amp;C50&amp;$F$12,База!$M:$M,0)),"-" ))</f>
        <v>46</v>
      </c>
      <c r="F50" s="46">
        <f>IFERROR(INDEX(База!$L:$L,MATCH(B50&amp;C50&amp;$F$12,INDEX(База!$A:$A,0),0)),IFERROR(INDEX(База!$L:$L,MATCH(B50&amp;C50&amp;$F$12,База!$M:$M,0)),"-" ))</f>
        <v>44</v>
      </c>
      <c r="G50" s="56">
        <f t="shared" si="1"/>
        <v>77</v>
      </c>
      <c r="H50" s="56">
        <f t="shared" si="2"/>
        <v>78</v>
      </c>
      <c r="I50" s="11">
        <f t="shared" si="3"/>
        <v>33</v>
      </c>
      <c r="J50" s="47" t="str">
        <f>IF(E50&lt;=$D$7,IFERROR(VLOOKUP(G50,#REF!,I50+1,0),"-"),IF(E50&lt;=$D$8,IFERROR(VLOOKUP(G50,#REF!,I50+1,0),"-"),IF(E50&lt;=$D$9,IFERROR(VLOOKUP(G50,#REF!,I50+1,0),"-"))))</f>
        <v>-</v>
      </c>
      <c r="K50" s="47">
        <f>IFERROR(INDEX(База!$F:$F,MATCH(B50&amp;C50&amp;$F$12,INDEX(База!$A:$A,0),0)),IFERROR(INDEX(База!$F:$F,MATCH(B50&amp;C50&amp;$F$12,База!$M:$M,0)),"-" ))</f>
        <v>6</v>
      </c>
      <c r="L50" s="41">
        <v>6</v>
      </c>
      <c r="M50" s="47">
        <f t="shared" si="4"/>
        <v>0</v>
      </c>
      <c r="N50" s="41">
        <v>0</v>
      </c>
      <c r="O50" s="51">
        <f t="shared" si="5"/>
        <v>0.13636363636363635</v>
      </c>
      <c r="Q50" s="64" t="s">
        <v>81</v>
      </c>
      <c r="R50" s="42">
        <f t="shared" si="6"/>
        <v>46246</v>
      </c>
      <c r="S50" s="54" t="str">
        <f t="shared" si="7"/>
        <v>СР</v>
      </c>
      <c r="T50" s="54">
        <f>IFERROR(INDEX(База!$B:$B,MATCH(Q50&amp;R50&amp;$U$12,INDEX(База!$A:$A,0),0)),IFERROR(INDEX(База!$B:$B,MATCH(Q50&amp;R50&amp;$U$12,База!$M:$M,0)),"-" ))</f>
        <v>46</v>
      </c>
      <c r="U50" s="46">
        <f>IFERROR(INDEX(База!$L:$L,MATCH(Q50&amp;R50&amp;$U$12,INDEX(База!$A:$A,0),0)),IFERROR(INDEX(База!$L:$L,MATCH(Q50&amp;R50&amp;$U$12,База!$M:$M,0)),"-" ))</f>
        <v>44</v>
      </c>
      <c r="V50" s="54" t="str">
        <f>IF(E50&lt;=$D$7,IFERROR(VLOOKUP(H50,#REF!,I50+1,0),"-"),IF(E50&lt;=$D$8,IFERROR(VLOOKUP(H50,#REF!,I50+1,0),"-"),IF(E50&lt;=$D$9,IFERROR(VLOOKUP(H50,#REF!,I50+1,0),"-"),0)))</f>
        <v>-</v>
      </c>
      <c r="W50" s="54">
        <f>IFERROR(INDEX(База!$F:$F,MATCH(Q50&amp;R50&amp;$U$12,INDEX(База!$A:$A,0),0)),IFERROR(INDEX(База!$F:$F,MATCH(Q50&amp;R50&amp;$U$12,База!$M:$M,0)),"-" ))</f>
        <v>4</v>
      </c>
      <c r="X50" s="38">
        <v>4</v>
      </c>
      <c r="Y50" s="41">
        <f t="shared" si="8"/>
        <v>0</v>
      </c>
      <c r="Z50" s="41">
        <v>1</v>
      </c>
      <c r="AA50" s="51">
        <f t="shared" si="9"/>
        <v>9.0909090909090912E-2</v>
      </c>
      <c r="AB50" s="119"/>
      <c r="AC50" s="64" t="s">
        <v>82</v>
      </c>
      <c r="AD50" s="48">
        <v>46266</v>
      </c>
      <c r="AE50" s="38" t="str">
        <f t="shared" si="10"/>
        <v>ВТ</v>
      </c>
      <c r="AF50" s="38">
        <f>IFERROR(INDEX(База!$B:$B,MATCH(AC50&amp;AD50&amp;AG$12,INDEX(База!$A:$A,0),0)),IFERROR(INDEX(База!$B:$B,MATCH(AC50&amp;AD50&amp;AG$12,База!$M:$M,0)),"-" ))</f>
        <v>72</v>
      </c>
      <c r="AG50" s="46">
        <f>IFERROR(INDEX(База!$L:$L,MATCH(AC50&amp;AD50&amp;AG$12,INDEX(База!$A:$A,0),0)),IFERROR(INDEX(База!$L:$L,MATCH(AC50&amp;AD50&amp;AG$12,База!$M:$M,0)),"-" ))</f>
        <v>71</v>
      </c>
      <c r="AH50" s="38">
        <f>IFERROR(INDEX(База!$F:$F,MATCH(AC50&amp;AD50&amp;AG$12,INDEX(База!$A:$A,0),0)),IFERROR(INDEX(База!$F:$F,MATCH(AC50&amp;AD50&amp;AG$12,База!$M:$M,0)),"-" ))</f>
        <v>0</v>
      </c>
      <c r="AI50" s="38">
        <v>0</v>
      </c>
      <c r="AJ50" s="38">
        <f t="shared" si="11"/>
        <v>0</v>
      </c>
      <c r="AK50" s="38">
        <v>0</v>
      </c>
      <c r="AL50" s="52">
        <f t="shared" si="12"/>
        <v>0</v>
      </c>
      <c r="AN50" s="64" t="s">
        <v>83</v>
      </c>
      <c r="AO50" s="48">
        <f t="shared" si="13"/>
        <v>46267</v>
      </c>
      <c r="AP50" s="38" t="str">
        <f t="shared" si="14"/>
        <v>СР</v>
      </c>
      <c r="AQ50" s="38">
        <f>IFERROR(INDEX(База!$B:$B,MATCH(AN50&amp;AO50&amp;AR$12,INDEX(База!$A:$A,0),0)),IFERROR(INDEX(База!$B:$B,MATCH(AN50&amp;AO50&amp;AR$12,База!$M:$M,0)),"-" ))</f>
        <v>72</v>
      </c>
      <c r="AR50" s="46">
        <f>IFERROR(INDEX(База!$L:$L,MATCH(AN50&amp;AO50&amp;AR$12,INDEX(База!$A:$A,0),0)),IFERROR(INDEX(База!$L:$L,MATCH(AN50&amp;AO50&amp;AR$12,База!$M:$M,0)),"-" ))</f>
        <v>71</v>
      </c>
      <c r="AS50" s="38">
        <f>IFERROR(INDEX(База!$F:$F,MATCH(AN50&amp;AO50&amp;AR$12,INDEX(База!$A:$A,0),0)),IFERROR(INDEX(База!$F:$F,MATCH(AN50&amp;AO50&amp;AR$12,База!$M:$M,0)),"-" ))</f>
        <v>0</v>
      </c>
      <c r="AT50" s="38">
        <v>0</v>
      </c>
      <c r="AU50" s="38">
        <f t="shared" si="15"/>
        <v>0</v>
      </c>
      <c r="AV50" s="38">
        <v>0</v>
      </c>
      <c r="AW50" s="52">
        <f t="shared" si="16"/>
        <v>0</v>
      </c>
      <c r="AX50" s="6"/>
      <c r="AY50" s="6"/>
      <c r="BT50" s="74"/>
      <c r="BU50" s="31" t="s">
        <v>92</v>
      </c>
      <c r="BV50" s="45">
        <v>46235</v>
      </c>
      <c r="BW50" s="58" t="str">
        <f t="shared" si="23"/>
        <v>СБ</v>
      </c>
      <c r="BX50" s="58">
        <f>IFERROR(INDEX(База!$B:$B,MATCH(BU50&amp;BV50&amp;BY$12,INDEX(База!$A:$A,0),0)),IFERROR(INDEX(База!$B:$B,MATCH(BU50&amp;BV50&amp;BY$12,База!$M:$M,0)),"-" ))</f>
        <v>44</v>
      </c>
      <c r="BY50" s="58">
        <f>IFERROR(INDEX(База!$L:$L,MATCH(BU50&amp;BV50&amp;BY$12,INDEX(База!$A:$A,0),0)),IFERROR(INDEX(База!$L:$L,MATCH(BU50&amp;BV50&amp;BY$12,База!$M:$M,0)),"-" ))</f>
        <v>44</v>
      </c>
      <c r="BZ50" s="58" t="str">
        <f>IF(BX50&lt;=$D$7,IFERROR(VLOOKUP(CA50,#REF!,CB50+1,0),"-"),IF(BX50&lt;=$D$8,IFERROR(VLOOKUP(CA50,#REF!,CB50+1,0),"-"),IF(BX50&lt;=$D$9,IFERROR(VLOOKUP(CA50,#REF!,CB50+1,0),"-"),0)))</f>
        <v>-</v>
      </c>
      <c r="CA50" s="58">
        <f t="shared" si="24"/>
        <v>67</v>
      </c>
      <c r="CB50" s="58">
        <f t="shared" si="25"/>
        <v>31</v>
      </c>
      <c r="CC50" s="58">
        <f>IFERROR(INDEX(База!$F:$F,MATCH(BU50&amp;BV50&amp;BY$12,INDEX(База!$A:$A,0),0)),IFERROR(INDEX(База!$F:$F,MATCH(BU50&amp;BV50&amp;BY$12,База!$M:$M,0)),"-" ))</f>
        <v>0</v>
      </c>
      <c r="CD50" s="38">
        <v>0</v>
      </c>
      <c r="CE50" s="58">
        <f t="shared" si="26"/>
        <v>0</v>
      </c>
      <c r="CF50" s="38">
        <v>0</v>
      </c>
      <c r="CG50" s="52">
        <f t="shared" si="27"/>
        <v>0</v>
      </c>
      <c r="CI50" s="31" t="s">
        <v>93</v>
      </c>
      <c r="CJ50" s="48">
        <f t="shared" si="28"/>
        <v>46235</v>
      </c>
      <c r="CK50" s="60" t="str">
        <f t="shared" si="29"/>
        <v>СБ</v>
      </c>
      <c r="CL50" s="38">
        <f>IFERROR(INDEX(База!$B:$B,MATCH(CI50&amp;CJ50&amp;CM$12,INDEX(База!$A:$A,0),0)),IFERROR(INDEX(База!$B:$B,MATCH(CI50&amp;CJ50&amp;CM$12,База!$M:$M,0)),"-" ))</f>
        <v>44</v>
      </c>
      <c r="CM50" s="46">
        <f>IFERROR(INDEX(База!$L:$L,MATCH(CI50&amp;CJ50&amp;CM$12,INDEX(База!$A:$A,0),0)),IFERROR(INDEX(База!$L:$L,MATCH(CI50&amp;CJ50&amp;CM$12,База!$M:$M,0)),"-" ))</f>
        <v>44</v>
      </c>
      <c r="CN50" s="60" t="str">
        <f>IF(BX50&lt;=$D$7,IFERROR(VLOOKUP(CA50,#REF!,CB50+1,0),"-"),IF(BX50&lt;=$D$8,IFERROR(VLOOKUP(CA50,#REF!,CB50+1,0),"-"),IF(BX50&lt;=$D$9,IFERROR(VLOOKUP(CA50,#REF!,CB50+1,0),"-"),0)))</f>
        <v>-</v>
      </c>
      <c r="CO50" s="38">
        <f>IFERROR(INDEX(База!$F:$F,MATCH(CI50&amp;CJ50&amp;CM$12,INDEX(База!$A:$A,0),0)),IFERROR(INDEX(База!$F:$F,MATCH(CI50&amp;CJ50&amp;CM$12,База!$M:$M,0)),"-" ))</f>
        <v>0</v>
      </c>
      <c r="CP50" s="38">
        <v>0</v>
      </c>
      <c r="CQ50" s="38">
        <f t="shared" si="30"/>
        <v>0</v>
      </c>
      <c r="CR50" s="38">
        <v>0</v>
      </c>
      <c r="CS50" s="52">
        <f t="shared" si="31"/>
        <v>0</v>
      </c>
      <c r="CU50" s="31" t="s">
        <v>138</v>
      </c>
      <c r="CV50" s="48">
        <v>46235</v>
      </c>
      <c r="CW50" s="60" t="str">
        <f t="shared" si="32"/>
        <v>СБ</v>
      </c>
      <c r="CX50" s="60">
        <f>IFERROR(INDEX(База!$B:$B,MATCH(CU50&amp;CV50&amp;CY$12,INDEX(База!$A:$A,0),0)),IFERROR(INDEX(База!$B:$B,MATCH(CU50&amp;CV50&amp;CY$12,База!$M:$M,0)),"-" ))</f>
        <v>44</v>
      </c>
      <c r="CY50" s="60">
        <f>IFERROR(INDEX(База!$L:$L,MATCH(CU50&amp;CV50&amp;CY$12,INDEX(База!$A:$A,0),0)),IFERROR(INDEX(База!$L:$L,MATCH(CU50&amp;CV50&amp;CY$12,База!$M:$M,0)),"-" ))</f>
        <v>44</v>
      </c>
      <c r="CZ50" s="60">
        <f>IFERROR(INDEX(База!$F:$F,MATCH(CU50&amp;CV50&amp;CY$12,INDEX(База!$A:$A,0),0)),IFERROR(INDEX(База!$F:$F,MATCH(CU50&amp;CV50&amp;CY$12,База!$M:$M,0)),"-" ))</f>
        <v>0</v>
      </c>
      <c r="DA50" s="60">
        <v>0</v>
      </c>
      <c r="DB50" s="60">
        <f t="shared" si="33"/>
        <v>0</v>
      </c>
      <c r="DC50" s="60">
        <v>0</v>
      </c>
      <c r="DD50" s="52">
        <f t="shared" si="34"/>
        <v>0</v>
      </c>
      <c r="DF50" s="31" t="s">
        <v>139</v>
      </c>
      <c r="DG50" s="48">
        <f t="shared" si="35"/>
        <v>46235</v>
      </c>
      <c r="DH50" s="60" t="str">
        <f t="shared" si="36"/>
        <v>СБ</v>
      </c>
      <c r="DI50" s="60">
        <f>IFERROR(INDEX(База!$B:$B,MATCH(DF50&amp;DG50&amp;DJ$12,INDEX(База!$A:$A,0),0)),IFERROR(INDEX(База!$B:$B,MATCH(DF50&amp;DG50&amp;DJ$12,База!$M:$M,0)),"-" ))</f>
        <v>44</v>
      </c>
      <c r="DJ50" s="46">
        <f>IFERROR(INDEX(База!$L:$L,MATCH(DF50&amp;DG50&amp;DJ$12,INDEX(База!$A:$A,0),0)),IFERROR(INDEX(База!$L:$L,MATCH(DF50&amp;DG50&amp;DJ$12,База!$M:$M,0)),"-" ))</f>
        <v>44</v>
      </c>
      <c r="DK50" s="60">
        <f>IFERROR(INDEX(База!$F:$F,MATCH(DF50&amp;DG50&amp;DJ$12,INDEX(База!$A:$A,0),0)),IFERROR(INDEX(База!$F:$F,MATCH(DF50&amp;DG50&amp;DJ$12,База!$M:$M,0)),"-" ))</f>
        <v>0</v>
      </c>
      <c r="DL50" s="60">
        <v>0</v>
      </c>
      <c r="DM50" s="60">
        <f t="shared" si="37"/>
        <v>0</v>
      </c>
      <c r="DN50" s="60">
        <v>0</v>
      </c>
      <c r="DO50" s="52">
        <f t="shared" si="38"/>
        <v>0</v>
      </c>
      <c r="DP50" s="7"/>
      <c r="DQ50" s="31" t="s">
        <v>84</v>
      </c>
      <c r="DR50" s="45">
        <v>46221</v>
      </c>
      <c r="DS50" s="44" t="str">
        <f t="shared" si="39"/>
        <v>СБ</v>
      </c>
      <c r="DT50" s="44">
        <f>IFERROR(INDEX(База!$B:$B,MATCH(DQ50&amp;DR50&amp;DU$12,INDEX(База!$A:$A,0),0)),IFERROR(INDEX(База!$B:$B,MATCH(DQ50&amp;DR50&amp;DU$12,База!$M:$M,0)),"-" ))</f>
        <v>120</v>
      </c>
      <c r="DU50" s="46">
        <f>IFERROR(INDEX(База!$L:$L,MATCH(DQ50&amp;DR50&amp;DU$12,INDEX(База!$A:$A,0),0)),IFERROR(INDEX(База!$L:$L,MATCH(DQ50&amp;DR50&amp;DU$12,База!$M:$M,0)),"-" ))</f>
        <v>118</v>
      </c>
      <c r="DV50" s="44">
        <f>IFERROR(INDEX(База!$F:$F,MATCH(DQ50&amp;DR50&amp;DU$12,INDEX(База!$A:$A,0),0)),IFERROR(INDEX(База!$F:$F,MATCH(DQ50&amp;DR50&amp;DU$12,База!$M:$M,0)),"-" ))</f>
        <v>42</v>
      </c>
      <c r="DW50" s="44">
        <v>42</v>
      </c>
      <c r="DX50" s="44">
        <f t="shared" si="40"/>
        <v>0</v>
      </c>
      <c r="DY50" s="44">
        <v>3</v>
      </c>
      <c r="DZ50" s="62">
        <f t="shared" si="41"/>
        <v>0.3559322033898305</v>
      </c>
      <c r="EB50" s="31" t="s">
        <v>85</v>
      </c>
      <c r="EC50" s="45">
        <f t="shared" si="42"/>
        <v>46221</v>
      </c>
      <c r="ED50" s="44" t="str">
        <f t="shared" si="43"/>
        <v>СБ</v>
      </c>
      <c r="EE50" s="44">
        <f>IFERROR(INDEX(База!$B:$B,MATCH(EB50&amp;EC50&amp;EF$12,INDEX(База!$A:$A,0),0)),IFERROR(INDEX(База!$B:$B,MATCH(EB50&amp;EC50&amp;EF$12,База!$M:$M,0)),"-" ))</f>
        <v>120</v>
      </c>
      <c r="EF50" s="46">
        <f>IFERROR(INDEX(База!$L:$L,MATCH(EB50&amp;EC50&amp;EF$12,INDEX(База!$A:$A,0),0)),IFERROR(INDEX(База!$L:$L,MATCH(EB50&amp;EC50&amp;EF$12,База!$M:$M,0)),"-" ))</f>
        <v>118</v>
      </c>
      <c r="EG50" s="44">
        <f>IFERROR(INDEX(База!$F:$F,MATCH(EB50&amp;EC50&amp;EF$12,INDEX(База!$A:$A,0),0)),IFERROR(INDEX(База!$F:$F,MATCH(EB50&amp;EC50&amp;EF$12,База!$M:$M,0)),"-" ))</f>
        <v>44</v>
      </c>
      <c r="EH50" s="44">
        <v>34</v>
      </c>
      <c r="EI50" s="44">
        <f t="shared" si="44"/>
        <v>10</v>
      </c>
      <c r="EJ50" s="44">
        <v>3</v>
      </c>
      <c r="EK50" s="62">
        <f t="shared" si="45"/>
        <v>0.3728813559322034</v>
      </c>
      <c r="EL50" s="119"/>
      <c r="EM50" s="85" t="s">
        <v>88</v>
      </c>
      <c r="EN50" s="48">
        <v>46215</v>
      </c>
      <c r="EO50" s="105" t="str">
        <f t="shared" si="46"/>
        <v>ВС</v>
      </c>
      <c r="EP50" s="105">
        <f>IFERROR(INDEX(База!$B:$B,MATCH(EM50&amp;EN50&amp;ET$14,INDEX(База!$A:$A,0),0)),IFERROR(INDEX(База!$B:$B,MATCH(EM50&amp;EN50&amp;ET$13,База!$M:$M,0)),"-" ))</f>
        <v>46</v>
      </c>
      <c r="EQ50" s="106" t="str">
        <f>IF(EP50&lt;=$D$7,IFERROR(VLOOKUP(ES50,#REF!,ER50+1,0),"-"),IF(EP50&lt;=$D$8,IFERROR(VLOOKUP(ES50,#REF!,ER50+1,0),"-"),IF(EP50&lt;=$D$9,IFERROR(VLOOKUP(ES50,#REF!,ER50+1,0),"-"),0)))</f>
        <v>-</v>
      </c>
      <c r="ER50" s="107">
        <f t="shared" si="47"/>
        <v>28</v>
      </c>
      <c r="ES50" s="107">
        <f t="shared" si="48"/>
        <v>47</v>
      </c>
      <c r="ET50" s="60">
        <f>IFERROR(INDEX(База!$L:$L,MATCH(EM50&amp;EN50&amp;ET$14,INDEX(База!$A:$A,0),0)),IFERROR(INDEX(База!$L:$L,MATCH(EM50&amp;EN50&amp;ET$13,База!$M:$M,0)),"-" ))</f>
        <v>42</v>
      </c>
      <c r="EU50" s="60">
        <f>IFERROR(INDEX(База!$L:$L,MATCH(FB50&amp;FC50&amp;EU$14,INDEX(База!$A:$A,0),0)),IFERROR(INDEX(База!$L:$L,MATCH(FB50&amp;FC50&amp;EU$13,База!$M:$M,0)),"-" ))</f>
        <v>42</v>
      </c>
      <c r="EV50" s="105">
        <f>IFERROR(INDEX(База!$F:$F,MATCH(EM50&amp;EN50&amp;ET$14,INDEX(База!$A:$A,0),0)),IFERROR(INDEX(База!$F:$F,MATCH(EM50&amp;EN50&amp;ET$13,База!$M:$M,0)),"-" ))</f>
        <v>1</v>
      </c>
      <c r="EW50" s="105">
        <v>1</v>
      </c>
      <c r="EX50" s="105">
        <f t="shared" si="49"/>
        <v>0</v>
      </c>
      <c r="EY50" s="105">
        <v>0</v>
      </c>
      <c r="EZ50" s="83">
        <f t="shared" si="50"/>
        <v>2.3809523809523808E-2</v>
      </c>
      <c r="FB50" s="85" t="s">
        <v>89</v>
      </c>
      <c r="FC50" s="48">
        <v>46215</v>
      </c>
      <c r="FD50" s="105" t="str">
        <f t="shared" si="51"/>
        <v>ВС</v>
      </c>
      <c r="FE50" s="105">
        <f>IFERROR(INDEX(База!$B:$B,MATCH(FB50&amp;FC50&amp;EU$14,INDEX(База!$A:$A,0),0)),IFERROR(INDEX(База!$B:$B,MATCH(FB50&amp;FC50&amp;EU$13,База!$M:$M,0)),"-" ))</f>
        <v>46</v>
      </c>
      <c r="FF50" s="106"/>
      <c r="FG50" s="105">
        <f>IFERROR(INDEX(База!$F:$F,MATCH(FB50&amp;FC50&amp;EU$14,INDEX(База!$A:$A,0),0)),IFERROR(INDEX(База!$F:$F,MATCH(FB50&amp;FC50&amp;EU$13,База!$M:$M,0)),"-" ))</f>
        <v>2</v>
      </c>
      <c r="FH50" s="105">
        <v>2</v>
      </c>
      <c r="FI50" s="105">
        <f t="shared" si="52"/>
        <v>0</v>
      </c>
      <c r="FJ50" s="105">
        <v>0</v>
      </c>
      <c r="FK50" s="83">
        <f t="shared" si="53"/>
        <v>4.7619047619047616E-2</v>
      </c>
      <c r="FL50" s="7"/>
      <c r="FM50" s="31" t="s">
        <v>140</v>
      </c>
      <c r="FT50" s="90">
        <f t="shared" si="55"/>
        <v>1</v>
      </c>
      <c r="FU50" s="90">
        <f t="shared" si="56"/>
        <v>-46168</v>
      </c>
      <c r="GJ50" s="7"/>
      <c r="GK50" s="7"/>
      <c r="HF50" s="7"/>
      <c r="HG50" s="7"/>
      <c r="HH50" s="7"/>
      <c r="HI50" s="7"/>
      <c r="HJ50" s="7"/>
      <c r="HK50" s="7"/>
      <c r="HL50" s="7"/>
      <c r="HM50" s="7"/>
      <c r="HN50" s="7"/>
      <c r="HO50" s="7"/>
      <c r="HP50" s="7"/>
      <c r="HQ50" s="7"/>
      <c r="HR50" s="9"/>
      <c r="HS50" s="10"/>
      <c r="HT50" s="10"/>
      <c r="HU50" s="7"/>
      <c r="HV50" s="7"/>
      <c r="HW50" s="7"/>
      <c r="HX50" s="7"/>
      <c r="HY50" s="7"/>
      <c r="HZ50" s="7"/>
      <c r="IA50" s="7"/>
      <c r="IB50" s="7"/>
      <c r="IC50" s="7"/>
      <c r="ID50" s="7"/>
      <c r="IE50" s="7"/>
      <c r="IF50" s="7"/>
      <c r="IG50" s="7"/>
      <c r="IH50" s="7"/>
      <c r="II50" s="7"/>
      <c r="IJ50" s="7"/>
      <c r="IK50" s="7"/>
      <c r="IL50" s="7"/>
      <c r="IM50" s="7"/>
      <c r="IN50" s="7"/>
      <c r="IO50" s="7"/>
      <c r="IP50" s="7"/>
      <c r="IQ50" s="9"/>
      <c r="IR50" s="7"/>
      <c r="IS50" s="7"/>
      <c r="IT50" s="7"/>
      <c r="IU50" s="7"/>
      <c r="IV50" s="7"/>
      <c r="IW50" s="7"/>
      <c r="IX50" s="7"/>
      <c r="IY50" s="7"/>
      <c r="IZ50" s="7"/>
      <c r="JA50" s="7"/>
      <c r="JB50" s="7"/>
      <c r="JC50" s="7"/>
      <c r="JD50" s="7"/>
      <c r="JE50" s="31" t="s">
        <v>132</v>
      </c>
      <c r="JF50" s="48">
        <v>46277</v>
      </c>
      <c r="JG50" s="38" t="str">
        <f t="shared" si="82"/>
        <v>СБ</v>
      </c>
      <c r="JH50" s="46">
        <f>IFERROR(INDEX(База!$L:$L,MATCH(JE50&amp;JF50&amp;JH$12,INDEX(База!$A:$A,0),0)),IFERROR(INDEX(База!$L:$L,MATCH(JE50&amp;JF50&amp;JH$12,База!$M:$M,0)),"-" ))+JL50</f>
        <v>120</v>
      </c>
      <c r="JI50" s="38">
        <f>IFERROR(INDEX(База!$B:$B,MATCH(JE50&amp;JF50&amp;JH$12,INDEX(База!$A:$A,0),0)),IFERROR(INDEX(База!$B:$B,MATCH(JE50&amp;JF50&amp;JH$12,База!$M:$M,0)),"-" ))</f>
        <v>120</v>
      </c>
      <c r="JJ50" s="38">
        <f>IFERROR(INDEX(База!$F:$F,MATCH(JE50&amp;JF50&amp;JH$12,INDEX(База!$A:$A,0),0)),IFERROR(INDEX(База!$F:$F,MATCH(JE50&amp;JF50&amp;JH$12,База!$M:$M,0)),"-" ))</f>
        <v>0</v>
      </c>
      <c r="JK50" s="38">
        <v>0</v>
      </c>
      <c r="JL50" s="38">
        <f>IFERROR(INDEX(База!$H:$H,MATCH(JE50&amp;JF50&amp;JH$12,INDEX(База!$A:$A,0),0)),IFERROR(INDEX(База!$H:$H,MATCH(JE50&amp;JF50&amp;JH$12,База!$M:$M,0)),"-" ))</f>
        <v>10</v>
      </c>
      <c r="JM50" s="38">
        <f t="shared" si="83"/>
        <v>10</v>
      </c>
      <c r="JN50" s="38">
        <f t="shared" si="84"/>
        <v>0</v>
      </c>
      <c r="JO50" s="38">
        <v>0</v>
      </c>
      <c r="JP50" s="52">
        <f t="shared" si="85"/>
        <v>8.3333333333333329E-2</v>
      </c>
      <c r="JQ50" s="10"/>
      <c r="JR50" s="31" t="s">
        <v>133</v>
      </c>
      <c r="JS50" s="48">
        <v>46277</v>
      </c>
      <c r="JT50" s="38" t="str">
        <f t="shared" si="86"/>
        <v>СБ</v>
      </c>
      <c r="JU50" s="104">
        <f>IFERROR(INDEX(База!$L:$L,MATCH(JR50&amp;JS50&amp;JU$12,INDEX(База!$A:$A,0),0)),IFERROR(INDEX(База!$L:$L,MATCH(JR50&amp;JS50&amp;JU$12,База!$M:$M,0)),"-" ))+JY50</f>
        <v>120</v>
      </c>
      <c r="JV50" s="38">
        <f>IFERROR(INDEX(База!$B:$B,MATCH(JR50&amp;JS50&amp;JU$12,INDEX(База!$A:$A,0),0)),IFERROR(INDEX(База!$B:$B,MATCH(JR50&amp;JS50&amp;JU$12,База!$M:$M,0)),"-" ))</f>
        <v>120</v>
      </c>
      <c r="JW50" s="38">
        <f>IFERROR(INDEX(База!$F:$F,MATCH(JR50&amp;JS50&amp;JU$12,INDEX(База!$A:$A,0),0)),IFERROR(INDEX(База!$F:$F,MATCH(JR50&amp;JS50&amp;JU$12,База!$M:$M,0)),"-" ))</f>
        <v>0</v>
      </c>
      <c r="JX50" s="38">
        <v>0</v>
      </c>
      <c r="JY50" s="38">
        <f>IFERROR(INDEX(База!$H:$H,MATCH(JR50&amp;JS50&amp;JU$12,INDEX(База!$A:$A,0),0)),IFERROR(INDEX(База!$H:$H,MATCH(JR50&amp;JS50&amp;JU$12,База!$M:$M,0)),"-" ))</f>
        <v>65</v>
      </c>
      <c r="JZ50" s="38">
        <f t="shared" si="87"/>
        <v>65</v>
      </c>
      <c r="KA50" s="38">
        <f t="shared" si="88"/>
        <v>0</v>
      </c>
      <c r="KB50" s="38">
        <v>0</v>
      </c>
      <c r="KC50" s="52">
        <f t="shared" si="89"/>
        <v>0.54166666666666663</v>
      </c>
      <c r="KD50" s="7"/>
      <c r="KE50" s="7"/>
      <c r="KF50" s="7"/>
      <c r="KG50" s="7"/>
      <c r="KH50" s="7"/>
      <c r="KI50" s="7"/>
      <c r="KJ50" s="7"/>
      <c r="KK50" s="7"/>
      <c r="KL50" s="7"/>
      <c r="KM50" s="7"/>
      <c r="KN50" s="7"/>
      <c r="KO50" s="7"/>
      <c r="KP50" s="7"/>
      <c r="KQ50" s="10"/>
      <c r="KR50" s="10"/>
      <c r="KS50" s="7"/>
      <c r="KT50" s="7"/>
      <c r="KU50" s="7"/>
      <c r="KV50" s="7"/>
      <c r="KW50" s="7"/>
      <c r="KX50" s="7"/>
      <c r="KY50" s="7"/>
      <c r="KZ50" s="7"/>
      <c r="LA50" s="7"/>
      <c r="LB50" s="7"/>
      <c r="LC50" s="119"/>
      <c r="LD50" s="31" t="s">
        <v>142</v>
      </c>
      <c r="LE50" s="43">
        <v>46197</v>
      </c>
      <c r="LF50" s="44" t="str">
        <f t="shared" si="96"/>
        <v>СР</v>
      </c>
      <c r="LG50" s="44">
        <f>IFERROR(INDEX(База!$B:$B,MATCH(LD50&amp;LE50&amp;LJ$12,INDEX(База!$A:$A,0),0)),IFERROR(INDEX(База!$B:$B,MATCH(LD50&amp;LE50&amp;LJ$12,База!$M:$M,0)),"-" ))</f>
        <v>46</v>
      </c>
      <c r="LH50" s="33">
        <f t="shared" si="97"/>
        <v>26</v>
      </c>
      <c r="LI50" s="33">
        <f t="shared" si="98"/>
        <v>29</v>
      </c>
      <c r="LJ50" s="44">
        <f>IFERROR(INDEX(База!$L:$L,MATCH(LD50&amp;LE50&amp;LJ$12,INDEX(База!$A:$A,0),0)),IFERROR(INDEX(База!$L:$L,MATCH(LD50&amp;LE50&amp;LJ$12,База!$M:$M,0)),"-" ))</f>
        <v>45</v>
      </c>
      <c r="LK50" s="79" t="str">
        <f>IF(LG50&lt;=$D$7,IFERROR(VLOOKUP(LI50,#REF!,LH50+1,0),"-"),IF(LG50&lt;=$D$8,IFERROR(VLOOKUP(LI50,#REF!,LH50+1,0),"-"),IF(LG50&lt;=$D$9,IFERROR(VLOOKUP(LI50,#REF!,LH50+1,0),"-"),0)))</f>
        <v>-</v>
      </c>
      <c r="LL50" s="44">
        <f>IFERROR(INDEX(База!$F:$F,MATCH(LD50&amp;LE50&amp;LJ$12,INDEX(База!$A:$A,0),0)),IFERROR(INDEX(База!$F:$F,MATCH(LD50&amp;LE50&amp;LJ$12,База!$M:$M,0)),"-" ))</f>
        <v>6</v>
      </c>
      <c r="LM50" s="44">
        <v>5</v>
      </c>
      <c r="LN50" s="44">
        <f t="shared" si="99"/>
        <v>1</v>
      </c>
      <c r="LO50" s="44">
        <v>-1</v>
      </c>
      <c r="LP50" s="62">
        <f t="shared" si="100"/>
        <v>0.13333333333333333</v>
      </c>
      <c r="LR50" s="31" t="s">
        <v>143</v>
      </c>
      <c r="LS50" s="43">
        <v>46197</v>
      </c>
      <c r="LT50" s="46" t="str">
        <f t="shared" si="101"/>
        <v>СР</v>
      </c>
      <c r="LU50" s="46">
        <f>IFERROR(INDEX(База!$B:$B,MATCH(LR50&amp;LS50&amp;LV$12,INDEX(База!$A:$A,0),0)),IFERROR(INDEX(База!$B:$B,MATCH(LR50&amp;LS50&amp;LV$12,База!$M:$M,0)),"-" ))</f>
        <v>46</v>
      </c>
      <c r="LV50" s="46">
        <f>IFERROR(INDEX(База!$L:$L,MATCH(LR50&amp;LS50&amp;LV$12,INDEX(База!$A:$A,0),0)),IFERROR(INDEX(База!$L:$L,MATCH(LR50&amp;LS50&amp;LV$12,База!$M:$M,0)),"-" ))</f>
        <v>45</v>
      </c>
      <c r="LW50" s="46" t="str">
        <f>IF(LU50&lt;=$D$7,IFERROR(VLOOKUP(LI50,#REF!,LH50+1,0),"-"),IF(LU50&lt;=$D$8,IFERROR(VLOOKUP(LI50,#REF!,LH50+1,0),"-"),IF(LU50&lt;=$D$9,IFERROR(VLOOKUP(LI50,#REF!,LH50+1,0),"-"),0)))</f>
        <v>-</v>
      </c>
      <c r="LX50" s="46">
        <f>IFERROR(INDEX(База!$F:$F,MATCH(LR50&amp;LS50&amp;LV$12,INDEX(База!$A:$A,0),0)),IFERROR(INDEX(База!$F:$F,MATCH(LR50&amp;LS50&amp;LV$12,База!$M:$M,0)),"-" ))</f>
        <v>2</v>
      </c>
      <c r="LY50" s="46">
        <v>2</v>
      </c>
      <c r="LZ50" s="46">
        <f t="shared" si="102"/>
        <v>0</v>
      </c>
      <c r="MA50" s="46">
        <v>2</v>
      </c>
      <c r="MB50" s="62">
        <f t="shared" si="103"/>
        <v>4.4444444444444446E-2</v>
      </c>
      <c r="MD50" s="11"/>
      <c r="MY50" s="6"/>
      <c r="MZ50" s="6"/>
      <c r="NA50" s="7"/>
      <c r="NB50" s="7"/>
      <c r="NC50" s="7"/>
      <c r="ND50" s="7"/>
      <c r="NE50" s="7"/>
      <c r="NF50" s="7"/>
      <c r="NG50" s="7"/>
      <c r="NH50" s="7"/>
      <c r="NI50" s="7"/>
      <c r="NJ50" s="7"/>
      <c r="NK50" s="7"/>
      <c r="NL50" s="7"/>
      <c r="NM50" s="7"/>
      <c r="NN50" s="7"/>
      <c r="NO50" s="7"/>
      <c r="NP50" s="7"/>
      <c r="NQ50" s="7"/>
      <c r="NR50" s="7"/>
      <c r="NS50" s="7"/>
      <c r="NT50" s="7"/>
      <c r="NU50" s="11"/>
      <c r="NV50" s="11"/>
      <c r="NW50" s="11"/>
      <c r="NX50" s="11"/>
      <c r="NY50" s="11"/>
      <c r="NZ50" s="11"/>
      <c r="OA50" s="11"/>
      <c r="OB50" s="11"/>
      <c r="OC50" s="11"/>
      <c r="OD50" s="11"/>
      <c r="OE50" s="11"/>
      <c r="OF50" s="11"/>
      <c r="OG50" s="11"/>
      <c r="OH50" s="11"/>
      <c r="OI50" s="11"/>
      <c r="OJ50" s="11"/>
      <c r="OK50" s="11"/>
      <c r="OL50" s="11"/>
      <c r="OM50" s="11"/>
      <c r="ON50" s="11"/>
      <c r="OO50" s="11"/>
      <c r="OP50" s="11"/>
      <c r="OQ50" s="11"/>
      <c r="OR50" s="11"/>
      <c r="OS50" s="11"/>
      <c r="OU50" s="6"/>
      <c r="OV50" s="6"/>
      <c r="OW50" s="6"/>
      <c r="OX50" s="6"/>
      <c r="OY50" s="6"/>
      <c r="OZ50" s="6"/>
      <c r="PA50" s="6"/>
      <c r="PB50" s="6"/>
      <c r="PC50" s="6"/>
      <c r="PD50" s="6"/>
      <c r="PE50" s="6"/>
      <c r="PF50" s="6"/>
      <c r="PG50" s="6"/>
      <c r="PH50" s="6"/>
      <c r="PI50" s="6"/>
      <c r="PJ50" s="6"/>
      <c r="PK50" s="6"/>
      <c r="PL50" s="6"/>
      <c r="PM50" s="6"/>
      <c r="PN50" s="6"/>
      <c r="PO50" s="11"/>
      <c r="PQ50" s="11"/>
      <c r="PR50" s="11"/>
      <c r="PS50" s="11"/>
      <c r="PT50" s="11"/>
      <c r="PU50" s="11"/>
      <c r="PV50" s="11"/>
      <c r="PW50" s="11"/>
      <c r="PX50" s="11"/>
      <c r="PY50" s="11"/>
      <c r="PZ50" s="11"/>
      <c r="QA50" s="11"/>
      <c r="QB50" s="11"/>
      <c r="QC50" s="11"/>
      <c r="QD50" s="11"/>
      <c r="QE50" s="11"/>
      <c r="QF50" s="11"/>
      <c r="QG50" s="11"/>
      <c r="QH50" s="11"/>
      <c r="QI50" s="11"/>
      <c r="QJ50" s="11"/>
      <c r="QK50" s="11"/>
      <c r="QL50" s="10"/>
    </row>
    <row r="51" spans="1:454" ht="12.75" customHeight="1" x14ac:dyDescent="0.25">
      <c r="A51" s="31" t="s">
        <v>78</v>
      </c>
      <c r="B51" s="85" t="s">
        <v>80</v>
      </c>
      <c r="C51" s="143">
        <v>46248</v>
      </c>
      <c r="D51" s="123" t="str">
        <f t="shared" si="0"/>
        <v>ПТ</v>
      </c>
      <c r="E51" s="123">
        <f>IFERROR(INDEX(База!$B:$B,MATCH(B51&amp;C51&amp;$F$12,INDEX(База!$A:$A,0),0)),IFERROR(INDEX(База!$B:$B,MATCH(B51&amp;C51&amp;$F$12,База!$M:$M,0)),"-" ))</f>
        <v>46</v>
      </c>
      <c r="F51" s="123">
        <f>IFERROR(INDEX(База!$L:$L,MATCH(B51&amp;C51&amp;$F$12,INDEX(База!$A:$A,0),0)),IFERROR(INDEX(База!$L:$L,MATCH(B51&amp;C51&amp;$F$12,База!$M:$M,0)),"-" ))</f>
        <v>44</v>
      </c>
      <c r="G51" s="144">
        <f t="shared" si="1"/>
        <v>80</v>
      </c>
      <c r="H51" s="144">
        <f t="shared" si="2"/>
        <v>81</v>
      </c>
      <c r="I51" s="145">
        <f t="shared" si="3"/>
        <v>33</v>
      </c>
      <c r="J51" s="123" t="str">
        <f>IF(E51&lt;=$D$7,IFERROR(VLOOKUP(G51,#REF!,I51+1,0),"-"),IF(E51&lt;=$D$8,IFERROR(VLOOKUP(G51,#REF!,I51+1,0),"-"),IF(E51&lt;=$D$9,IFERROR(VLOOKUP(G51,#REF!,I51+1,0),"-"))))</f>
        <v>-</v>
      </c>
      <c r="K51" s="123">
        <f>IFERROR(INDEX(База!$F:$F,MATCH(B51&amp;C51&amp;$F$12,INDEX(База!$A:$A,0),0)),IFERROR(INDEX(База!$F:$F,MATCH(B51&amp;C51&amp;$F$12,База!$M:$M,0)),"-" ))</f>
        <v>0</v>
      </c>
      <c r="L51" s="146">
        <v>0</v>
      </c>
      <c r="M51" s="123">
        <f t="shared" si="4"/>
        <v>0</v>
      </c>
      <c r="N51" s="146">
        <v>0</v>
      </c>
      <c r="O51" s="147">
        <f t="shared" si="5"/>
        <v>0</v>
      </c>
      <c r="P51" s="148"/>
      <c r="Q51" s="149" t="s">
        <v>81</v>
      </c>
      <c r="R51" s="143">
        <f t="shared" si="6"/>
        <v>46249</v>
      </c>
      <c r="S51" s="150" t="str">
        <f t="shared" si="7"/>
        <v>СБ</v>
      </c>
      <c r="T51" s="150">
        <f>IFERROR(INDEX(База!$B:$B,MATCH(Q51&amp;R51&amp;$U$12,INDEX(База!$A:$A,0),0)),IFERROR(INDEX(База!$B:$B,MATCH(Q51&amp;R51&amp;$U$12,База!$M:$M,0)),"-" ))</f>
        <v>46</v>
      </c>
      <c r="U51" s="123">
        <f>IFERROR(INDEX(База!$L:$L,MATCH(Q51&amp;R51&amp;$U$12,INDEX(База!$A:$A,0),0)),IFERROR(INDEX(База!$L:$L,MATCH(Q51&amp;R51&amp;$U$12,База!$M:$M,0)),"-" ))</f>
        <v>44</v>
      </c>
      <c r="V51" s="150" t="str">
        <f>IF(E51&lt;=$D$7,IFERROR(VLOOKUP(H51,#REF!,I51+1,0),"-"),IF(E51&lt;=$D$8,IFERROR(VLOOKUP(H51,#REF!,I51+1,0),"-"),IF(E51&lt;=$D$9,IFERROR(VLOOKUP(H51,#REF!,I51+1,0),"-"),0)))</f>
        <v>-</v>
      </c>
      <c r="W51" s="150">
        <f>IFERROR(INDEX(База!$F:$F,MATCH(Q51&amp;R51&amp;$U$12,INDEX(База!$A:$A,0),0)),IFERROR(INDEX(База!$F:$F,MATCH(Q51&amp;R51&amp;$U$12,База!$M:$M,0)),"-" ))</f>
        <v>2</v>
      </c>
      <c r="X51" s="146">
        <v>2</v>
      </c>
      <c r="Y51" s="146">
        <f t="shared" si="8"/>
        <v>0</v>
      </c>
      <c r="Z51" s="146">
        <v>0</v>
      </c>
      <c r="AA51" s="147">
        <f t="shared" si="9"/>
        <v>4.5454545454545456E-2</v>
      </c>
      <c r="AB51" s="119"/>
      <c r="AC51" s="64" t="s">
        <v>82</v>
      </c>
      <c r="AD51" s="48">
        <v>46271</v>
      </c>
      <c r="AE51" s="38" t="str">
        <f t="shared" si="10"/>
        <v>ВС</v>
      </c>
      <c r="AF51" s="38">
        <f>IFERROR(INDEX(База!$B:$B,MATCH(AC51&amp;AD51&amp;AG$12,INDEX(База!$A:$A,0),0)),IFERROR(INDEX(База!$B:$B,MATCH(AC51&amp;AD51&amp;AG$12,База!$M:$M,0)),"-" ))</f>
        <v>72</v>
      </c>
      <c r="AG51" s="46">
        <f>IFERROR(INDEX(База!$L:$L,MATCH(AC51&amp;AD51&amp;AG$12,INDEX(База!$A:$A,0),0)),IFERROR(INDEX(База!$L:$L,MATCH(AC51&amp;AD51&amp;AG$12,База!$M:$M,0)),"-" ))</f>
        <v>71</v>
      </c>
      <c r="AH51" s="38">
        <f>IFERROR(INDEX(База!$F:$F,MATCH(AC51&amp;AD51&amp;AG$12,INDEX(База!$A:$A,0),0)),IFERROR(INDEX(База!$F:$F,MATCH(AC51&amp;AD51&amp;AG$12,База!$M:$M,0)),"-" ))</f>
        <v>0</v>
      </c>
      <c r="AI51" s="38">
        <v>0</v>
      </c>
      <c r="AJ51" s="38">
        <f t="shared" si="11"/>
        <v>0</v>
      </c>
      <c r="AK51" s="38">
        <v>0</v>
      </c>
      <c r="AL51" s="52">
        <f t="shared" si="12"/>
        <v>0</v>
      </c>
      <c r="AN51" s="64" t="s">
        <v>83</v>
      </c>
      <c r="AO51" s="42">
        <f t="shared" si="13"/>
        <v>46272</v>
      </c>
      <c r="AP51" s="41" t="str">
        <f t="shared" si="14"/>
        <v>ПН</v>
      </c>
      <c r="AQ51" s="41">
        <f>IFERROR(INDEX(База!$B:$B,MATCH(AN51&amp;AO51&amp;AR$12,INDEX(База!$A:$A,0),0)),IFERROR(INDEX(База!$B:$B,MATCH(AN51&amp;AO51&amp;AR$12,База!$M:$M,0)),"-" ))</f>
        <v>72</v>
      </c>
      <c r="AR51" s="47">
        <f>IFERROR(INDEX(База!$L:$L,MATCH(AN51&amp;AO51&amp;AR$12,INDEX(База!$A:$A,0),0)),IFERROR(INDEX(База!$L:$L,MATCH(AN51&amp;AO51&amp;AR$12,База!$M:$M,0)),"-" ))</f>
        <v>71</v>
      </c>
      <c r="AS51" s="41">
        <f>IFERROR(INDEX(База!$F:$F,MATCH(AN51&amp;AO51&amp;AR$12,INDEX(База!$A:$A,0),0)),IFERROR(INDEX(База!$F:$F,MATCH(AN51&amp;AO51&amp;AR$12,База!$M:$M,0)),"-" ))</f>
        <v>0</v>
      </c>
      <c r="AT51" s="41">
        <v>0</v>
      </c>
      <c r="AU51" s="41">
        <f t="shared" si="15"/>
        <v>0</v>
      </c>
      <c r="AV51" s="41">
        <v>0</v>
      </c>
      <c r="AW51" s="51">
        <f t="shared" si="16"/>
        <v>0</v>
      </c>
      <c r="AX51" s="6"/>
      <c r="AY51" s="6"/>
      <c r="BT51" s="74"/>
      <c r="BU51" s="31" t="s">
        <v>92</v>
      </c>
      <c r="BV51" s="45">
        <v>46236</v>
      </c>
      <c r="BW51" s="58" t="str">
        <f t="shared" si="23"/>
        <v>ВС</v>
      </c>
      <c r="BX51" s="58">
        <f>IFERROR(INDEX(База!$B:$B,MATCH(BU51&amp;BV51&amp;BY$12,INDEX(База!$A:$A,0),0)),IFERROR(INDEX(База!$B:$B,MATCH(BU51&amp;BV51&amp;BY$12,База!$M:$M,0)),"-" ))</f>
        <v>44</v>
      </c>
      <c r="BY51" s="58">
        <f>IFERROR(INDEX(База!$L:$L,MATCH(BU51&amp;BV51&amp;BY$12,INDEX(База!$A:$A,0),0)),IFERROR(INDEX(База!$L:$L,MATCH(BU51&amp;BV51&amp;BY$12,База!$M:$M,0)),"-" ))</f>
        <v>44</v>
      </c>
      <c r="BZ51" s="58" t="str">
        <f>IF(BX51&lt;=$D$7,IFERROR(VLOOKUP(CA51,#REF!,CB51+1,0),"-"),IF(BX51&lt;=$D$8,IFERROR(VLOOKUP(CA51,#REF!,CB51+1,0),"-"),IF(BX51&lt;=$D$9,IFERROR(VLOOKUP(CA51,#REF!,CB51+1,0),"-"),0)))</f>
        <v>-</v>
      </c>
      <c r="CA51" s="58">
        <f t="shared" si="24"/>
        <v>68</v>
      </c>
      <c r="CB51" s="58">
        <f t="shared" si="25"/>
        <v>31</v>
      </c>
      <c r="CC51" s="58">
        <f>IFERROR(INDEX(База!$F:$F,MATCH(BU51&amp;BV51&amp;BY$12,INDEX(База!$A:$A,0),0)),IFERROR(INDEX(База!$F:$F,MATCH(BU51&amp;BV51&amp;BY$12,База!$M:$M,0)),"-" ))</f>
        <v>2</v>
      </c>
      <c r="CD51" s="38">
        <v>2</v>
      </c>
      <c r="CE51" s="58">
        <f t="shared" si="26"/>
        <v>0</v>
      </c>
      <c r="CF51" s="38">
        <v>0</v>
      </c>
      <c r="CG51" s="52">
        <f t="shared" si="27"/>
        <v>4.5454545454545456E-2</v>
      </c>
      <c r="CI51" s="31" t="s">
        <v>93</v>
      </c>
      <c r="CJ51" s="48">
        <f t="shared" si="28"/>
        <v>46236</v>
      </c>
      <c r="CK51" s="38" t="str">
        <f t="shared" si="29"/>
        <v>ВС</v>
      </c>
      <c r="CL51" s="38">
        <f>IFERROR(INDEX(База!$B:$B,MATCH(CI51&amp;CJ51&amp;CM$12,INDEX(База!$A:$A,0),0)),IFERROR(INDEX(База!$B:$B,MATCH(CI51&amp;CJ51&amp;CM$12,База!$M:$M,0)),"-" ))</f>
        <v>44</v>
      </c>
      <c r="CM51" s="60">
        <f>IFERROR(INDEX(База!$L:$L,MATCH(CI51&amp;CJ51&amp;CM$12,INDEX(База!$A:$A,0),0)),IFERROR(INDEX(База!$L:$L,MATCH(CI51&amp;CJ51&amp;CM$12,База!$M:$M,0)),"-" ))</f>
        <v>44</v>
      </c>
      <c r="CN51" s="60" t="str">
        <f>IF(BX51&lt;=$D$7,IFERROR(VLOOKUP(CA51,#REF!,CB51+1,0),"-"),IF(BX51&lt;=$D$8,IFERROR(VLOOKUP(CA51,#REF!,CB51+1,0),"-"),IF(BX51&lt;=$D$9,IFERROR(VLOOKUP(CA51,#REF!,CB51+1,0),"-"),0)))</f>
        <v>-</v>
      </c>
      <c r="CO51" s="38">
        <f>IFERROR(INDEX(База!$F:$F,MATCH(CI51&amp;CJ51&amp;CM$12,INDEX(База!$A:$A,0),0)),IFERROR(INDEX(База!$F:$F,MATCH(CI51&amp;CJ51&amp;CM$12,База!$M:$M,0)),"-" ))</f>
        <v>0</v>
      </c>
      <c r="CP51" s="38">
        <v>0</v>
      </c>
      <c r="CQ51" s="38">
        <f t="shared" si="30"/>
        <v>0</v>
      </c>
      <c r="CR51" s="38">
        <v>0</v>
      </c>
      <c r="CS51" s="52">
        <f t="shared" si="31"/>
        <v>0</v>
      </c>
      <c r="CU51" s="31" t="s">
        <v>138</v>
      </c>
      <c r="CV51" s="48">
        <v>46236</v>
      </c>
      <c r="CW51" s="60" t="str">
        <f t="shared" si="32"/>
        <v>ВС</v>
      </c>
      <c r="CX51" s="60">
        <f>IFERROR(INDEX(База!$B:$B,MATCH(CU51&amp;CV51&amp;CY$12,INDEX(База!$A:$A,0),0)),IFERROR(INDEX(База!$B:$B,MATCH(CU51&amp;CV51&amp;CY$12,База!$M:$M,0)),"-" ))</f>
        <v>44</v>
      </c>
      <c r="CY51" s="60">
        <f>IFERROR(INDEX(База!$L:$L,MATCH(CU51&amp;CV51&amp;CY$12,INDEX(База!$A:$A,0),0)),IFERROR(INDEX(База!$L:$L,MATCH(CU51&amp;CV51&amp;CY$12,База!$M:$M,0)),"-" ))</f>
        <v>44</v>
      </c>
      <c r="CZ51" s="60">
        <f>IFERROR(INDEX(База!$F:$F,MATCH(CU51&amp;CV51&amp;CY$12,INDEX(База!$A:$A,0),0)),IFERROR(INDEX(База!$F:$F,MATCH(CU51&amp;CV51&amp;CY$12,База!$M:$M,0)),"-" ))</f>
        <v>1</v>
      </c>
      <c r="DA51" s="60">
        <v>1</v>
      </c>
      <c r="DB51" s="60">
        <f t="shared" si="33"/>
        <v>0</v>
      </c>
      <c r="DC51" s="60">
        <v>0</v>
      </c>
      <c r="DD51" s="52">
        <f t="shared" si="34"/>
        <v>2.2727272727272728E-2</v>
      </c>
      <c r="DF51" s="31" t="s">
        <v>139</v>
      </c>
      <c r="DG51" s="48">
        <f t="shared" si="35"/>
        <v>46236</v>
      </c>
      <c r="DH51" s="60" t="str">
        <f t="shared" si="36"/>
        <v>ВС</v>
      </c>
      <c r="DI51" s="60">
        <f>IFERROR(INDEX(База!$B:$B,MATCH(DF51&amp;DG51&amp;DJ$12,INDEX(База!$A:$A,0),0)),IFERROR(INDEX(База!$B:$B,MATCH(DF51&amp;DG51&amp;DJ$12,База!$M:$M,0)),"-" ))</f>
        <v>44</v>
      </c>
      <c r="DJ51" s="46">
        <f>IFERROR(INDEX(База!$L:$L,MATCH(DF51&amp;DG51&amp;DJ$12,INDEX(База!$A:$A,0),0)),IFERROR(INDEX(База!$L:$L,MATCH(DF51&amp;DG51&amp;DJ$12,База!$M:$M,0)),"-" ))</f>
        <v>44</v>
      </c>
      <c r="DK51" s="60">
        <f>IFERROR(INDEX(База!$F:$F,MATCH(DF51&amp;DG51&amp;DJ$12,INDEX(База!$A:$A,0),0)),IFERROR(INDEX(База!$F:$F,MATCH(DF51&amp;DG51&amp;DJ$12,База!$M:$M,0)),"-" ))</f>
        <v>0</v>
      </c>
      <c r="DL51" s="60">
        <v>0</v>
      </c>
      <c r="DM51" s="60">
        <f t="shared" si="37"/>
        <v>0</v>
      </c>
      <c r="DN51" s="60">
        <v>0</v>
      </c>
      <c r="DO51" s="52">
        <f t="shared" si="38"/>
        <v>0</v>
      </c>
      <c r="DP51" s="7"/>
      <c r="DQ51" s="31" t="s">
        <v>84</v>
      </c>
      <c r="DR51" s="45">
        <v>46222</v>
      </c>
      <c r="DS51" s="44" t="str">
        <f t="shared" si="39"/>
        <v>ВС</v>
      </c>
      <c r="DT51" s="44">
        <f>IFERROR(INDEX(База!$B:$B,MATCH(DQ51&amp;DR51&amp;DU$12,INDEX(База!$A:$A,0),0)),IFERROR(INDEX(База!$B:$B,MATCH(DQ51&amp;DR51&amp;DU$12,База!$M:$M,0)),"-" ))</f>
        <v>120</v>
      </c>
      <c r="DU51" s="46">
        <f>IFERROR(INDEX(База!$L:$L,MATCH(DQ51&amp;DR51&amp;DU$12,INDEX(База!$A:$A,0),0)),IFERROR(INDEX(База!$L:$L,MATCH(DQ51&amp;DR51&amp;DU$12,База!$M:$M,0)),"-" ))</f>
        <v>118</v>
      </c>
      <c r="DV51" s="44">
        <f>IFERROR(INDEX(База!$F:$F,MATCH(DQ51&amp;DR51&amp;DU$12,INDEX(База!$A:$A,0),0)),IFERROR(INDEX(База!$F:$F,MATCH(DQ51&amp;DR51&amp;DU$12,База!$M:$M,0)),"-" ))</f>
        <v>59</v>
      </c>
      <c r="DW51" s="44">
        <v>59</v>
      </c>
      <c r="DX51" s="44">
        <f t="shared" si="40"/>
        <v>0</v>
      </c>
      <c r="DY51" s="44">
        <v>0</v>
      </c>
      <c r="DZ51" s="62">
        <f t="shared" si="41"/>
        <v>0.5</v>
      </c>
      <c r="EB51" s="31" t="s">
        <v>85</v>
      </c>
      <c r="EC51" s="45">
        <f t="shared" si="42"/>
        <v>46222</v>
      </c>
      <c r="ED51" s="44" t="str">
        <f t="shared" si="43"/>
        <v>ВС</v>
      </c>
      <c r="EE51" s="44">
        <f>IFERROR(INDEX(База!$B:$B,MATCH(EB51&amp;EC51&amp;EF$12,INDEX(База!$A:$A,0),0)),IFERROR(INDEX(База!$B:$B,MATCH(EB51&amp;EC51&amp;EF$12,База!$M:$M,0)),"-" ))</f>
        <v>120</v>
      </c>
      <c r="EF51" s="46">
        <f>IFERROR(INDEX(База!$L:$L,MATCH(EB51&amp;EC51&amp;EF$12,INDEX(База!$A:$A,0),0)),IFERROR(INDEX(База!$L:$L,MATCH(EB51&amp;EC51&amp;EF$12,База!$M:$M,0)),"-" ))</f>
        <v>118</v>
      </c>
      <c r="EG51" s="44">
        <f>IFERROR(INDEX(База!$F:$F,MATCH(EB51&amp;EC51&amp;EF$12,INDEX(База!$A:$A,0),0)),IFERROR(INDEX(База!$F:$F,MATCH(EB51&amp;EC51&amp;EF$12,База!$M:$M,0)),"-" ))</f>
        <v>58</v>
      </c>
      <c r="EH51" s="44">
        <v>58</v>
      </c>
      <c r="EI51" s="44">
        <f t="shared" si="44"/>
        <v>0</v>
      </c>
      <c r="EJ51" s="44">
        <v>0</v>
      </c>
      <c r="EK51" s="62">
        <f t="shared" si="45"/>
        <v>0.49152542372881358</v>
      </c>
      <c r="EL51" s="119"/>
      <c r="EM51" s="85" t="s">
        <v>88</v>
      </c>
      <c r="EN51" s="48">
        <v>46218</v>
      </c>
      <c r="EO51" s="105" t="str">
        <f t="shared" si="46"/>
        <v>СР</v>
      </c>
      <c r="EP51" s="105">
        <f>IFERROR(INDEX(База!$B:$B,MATCH(EM51&amp;EN51&amp;ET$14,INDEX(База!$A:$A,0),0)),IFERROR(INDEX(База!$B:$B,MATCH(EM51&amp;EN51&amp;ET$13,База!$M:$M,0)),"-" ))</f>
        <v>117</v>
      </c>
      <c r="EQ51" s="106" t="str">
        <f>IF(EP51&lt;=$D$7,IFERROR(VLOOKUP(ES51,#REF!,ER51+1,0),"-"),IF(EP51&lt;=$D$8,IFERROR(VLOOKUP(ES51,#REF!,ER51+1,0),"-"),IF(EP51&lt;=$D$9,IFERROR(VLOOKUP(ES51,#REF!,ER51+1,0),"-"),0)))</f>
        <v>-</v>
      </c>
      <c r="ER51" s="107">
        <f t="shared" si="47"/>
        <v>29</v>
      </c>
      <c r="ES51" s="107">
        <f t="shared" si="48"/>
        <v>50</v>
      </c>
      <c r="ET51" s="60">
        <f>IFERROR(INDEX(База!$L:$L,MATCH(EM51&amp;EN51&amp;ET$14,INDEX(База!$A:$A,0),0)),IFERROR(INDEX(База!$L:$L,MATCH(EM51&amp;EN51&amp;ET$13,База!$M:$M,0)),"-" ))</f>
        <v>110</v>
      </c>
      <c r="EU51" s="60">
        <f>IFERROR(INDEX(База!$L:$L,MATCH(FB51&amp;FC51&amp;EU$14,INDEX(База!$A:$A,0),0)),IFERROR(INDEX(База!$L:$L,MATCH(FB51&amp;FC51&amp;EU$13,База!$M:$M,0)),"-" ))</f>
        <v>113</v>
      </c>
      <c r="EV51" s="105">
        <f>IFERROR(INDEX(База!$F:$F,MATCH(EM51&amp;EN51&amp;ET$14,INDEX(База!$A:$A,0),0)),IFERROR(INDEX(База!$F:$F,MATCH(EM51&amp;EN51&amp;ET$13,База!$M:$M,0)),"-" ))</f>
        <v>8</v>
      </c>
      <c r="EW51" s="105">
        <v>8</v>
      </c>
      <c r="EX51" s="105">
        <f t="shared" si="49"/>
        <v>0</v>
      </c>
      <c r="EY51" s="105">
        <v>0</v>
      </c>
      <c r="EZ51" s="83">
        <f t="shared" si="50"/>
        <v>7.2727272727272724E-2</v>
      </c>
      <c r="FB51" s="85" t="s">
        <v>89</v>
      </c>
      <c r="FC51" s="48">
        <v>46218</v>
      </c>
      <c r="FD51" s="105" t="str">
        <f t="shared" si="51"/>
        <v>СР</v>
      </c>
      <c r="FE51" s="105">
        <f>IFERROR(INDEX(База!$B:$B,MATCH(FB51&amp;FC51&amp;EU$14,INDEX(База!$A:$A,0),0)),IFERROR(INDEX(База!$B:$B,MATCH(FB51&amp;FC51&amp;EU$13,База!$M:$M,0)),"-" ))</f>
        <v>117</v>
      </c>
      <c r="FF51" s="106"/>
      <c r="FG51" s="105">
        <f>IFERROR(INDEX(База!$F:$F,MATCH(FB51&amp;FC51&amp;EU$14,INDEX(База!$A:$A,0),0)),IFERROR(INDEX(База!$F:$F,MATCH(FB51&amp;FC51&amp;EU$13,База!$M:$M,0)),"-" ))</f>
        <v>10</v>
      </c>
      <c r="FH51" s="105">
        <v>10</v>
      </c>
      <c r="FI51" s="105">
        <f t="shared" si="52"/>
        <v>0</v>
      </c>
      <c r="FJ51" s="105">
        <v>0</v>
      </c>
      <c r="FK51" s="83">
        <f t="shared" si="53"/>
        <v>8.8495575221238937E-2</v>
      </c>
      <c r="FL51" s="7"/>
      <c r="FM51" s="31" t="s">
        <v>140</v>
      </c>
      <c r="FT51" s="90">
        <f t="shared" si="55"/>
        <v>1</v>
      </c>
      <c r="FU51" s="90">
        <f t="shared" si="56"/>
        <v>-46168</v>
      </c>
      <c r="GJ51" s="7"/>
      <c r="GK51" s="7"/>
      <c r="HF51" s="7"/>
      <c r="HG51" s="7"/>
      <c r="HH51" s="7"/>
      <c r="HI51" s="7"/>
      <c r="HJ51" s="7"/>
      <c r="HK51" s="7"/>
      <c r="HL51" s="7"/>
      <c r="HM51" s="7"/>
      <c r="HN51" s="7"/>
      <c r="HO51" s="7"/>
      <c r="HP51" s="7"/>
      <c r="HQ51" s="7"/>
      <c r="HR51" s="9"/>
      <c r="HS51" s="10"/>
      <c r="HT51" s="10"/>
      <c r="HU51" s="7"/>
      <c r="HV51" s="7"/>
      <c r="HW51" s="7"/>
      <c r="HX51" s="7"/>
      <c r="HY51" s="7"/>
      <c r="HZ51" s="7"/>
      <c r="IA51" s="7"/>
      <c r="IB51" s="7"/>
      <c r="IC51" s="7"/>
      <c r="ID51" s="7"/>
      <c r="IE51" s="7"/>
      <c r="IF51" s="7"/>
      <c r="IG51" s="7"/>
      <c r="IH51" s="7"/>
      <c r="II51" s="7"/>
      <c r="IJ51" s="7"/>
      <c r="IK51" s="7"/>
      <c r="IL51" s="7"/>
      <c r="IM51" s="7"/>
      <c r="IN51" s="7"/>
      <c r="IO51" s="7"/>
      <c r="IP51" s="7"/>
      <c r="IQ51" s="9"/>
      <c r="IR51" s="7"/>
      <c r="IS51" s="7"/>
      <c r="IT51" s="7"/>
      <c r="IU51" s="7"/>
      <c r="IV51" s="7"/>
      <c r="IW51" s="7"/>
      <c r="IX51" s="7"/>
      <c r="IY51" s="7"/>
      <c r="IZ51" s="7"/>
      <c r="JA51" s="7"/>
      <c r="JB51" s="7"/>
      <c r="JC51" s="7"/>
      <c r="JD51" s="7"/>
      <c r="JE51" s="31" t="s">
        <v>132</v>
      </c>
      <c r="JF51" s="48">
        <v>46282</v>
      </c>
      <c r="JG51" s="38" t="str">
        <f t="shared" si="82"/>
        <v>ЧТ</v>
      </c>
      <c r="JH51" s="46">
        <f>IFERROR(INDEX(База!$L:$L,MATCH(JE51&amp;JF51&amp;JH$12,INDEX(База!$A:$A,0),0)),IFERROR(INDEX(База!$L:$L,MATCH(JE51&amp;JF51&amp;JH$12,База!$M:$M,0)),"-" ))+JL51</f>
        <v>120</v>
      </c>
      <c r="JI51" s="38">
        <f>IFERROR(INDEX(База!$B:$B,MATCH(JE51&amp;JF51&amp;JH$12,INDEX(База!$A:$A,0),0)),IFERROR(INDEX(База!$B:$B,MATCH(JE51&amp;JF51&amp;JH$12,База!$M:$M,0)),"-" ))</f>
        <v>120</v>
      </c>
      <c r="JJ51" s="38">
        <f>IFERROR(INDEX(База!$F:$F,MATCH(JE51&amp;JF51&amp;JH$12,INDEX(База!$A:$A,0),0)),IFERROR(INDEX(База!$F:$F,MATCH(JE51&amp;JF51&amp;JH$12,База!$M:$M,0)),"-" ))</f>
        <v>0</v>
      </c>
      <c r="JK51" s="38">
        <v>0</v>
      </c>
      <c r="JL51" s="38">
        <f>IFERROR(INDEX(База!$H:$H,MATCH(JE51&amp;JF51&amp;JH$12,INDEX(База!$A:$A,0),0)),IFERROR(INDEX(База!$H:$H,MATCH(JE51&amp;JF51&amp;JH$12,База!$M:$M,0)),"-" ))</f>
        <v>90</v>
      </c>
      <c r="JM51" s="38">
        <f t="shared" si="83"/>
        <v>90</v>
      </c>
      <c r="JN51" s="38">
        <f t="shared" si="84"/>
        <v>0</v>
      </c>
      <c r="JO51" s="38">
        <v>0</v>
      </c>
      <c r="JP51" s="52">
        <f t="shared" si="85"/>
        <v>0.75</v>
      </c>
      <c r="JQ51" s="10"/>
      <c r="JR51" s="31" t="s">
        <v>133</v>
      </c>
      <c r="JS51" s="48">
        <v>46282</v>
      </c>
      <c r="JT51" s="38" t="str">
        <f t="shared" si="86"/>
        <v>ЧТ</v>
      </c>
      <c r="JU51" s="38">
        <f>IFERROR(INDEX(База!$L:$L,MATCH(JR51&amp;JS51&amp;JU$12,INDEX(База!$A:$A,0),0)),IFERROR(INDEX(База!$L:$L,MATCH(JR51&amp;JS51&amp;JU$12,База!$M:$M,0)),"-" ))+JY51</f>
        <v>120</v>
      </c>
      <c r="JV51" s="38">
        <f>IFERROR(INDEX(База!$B:$B,MATCH(JR51&amp;JS51&amp;JU$12,INDEX(База!$A:$A,0),0)),IFERROR(INDEX(База!$B:$B,MATCH(JR51&amp;JS51&amp;JU$12,База!$M:$M,0)),"-" ))</f>
        <v>120</v>
      </c>
      <c r="JW51" s="38">
        <f>IFERROR(INDEX(База!$F:$F,MATCH(JR51&amp;JS51&amp;JU$12,INDEX(База!$A:$A,0),0)),IFERROR(INDEX(База!$F:$F,MATCH(JR51&amp;JS51&amp;JU$12,База!$M:$M,0)),"-" ))</f>
        <v>0</v>
      </c>
      <c r="JX51" s="38">
        <v>0</v>
      </c>
      <c r="JY51" s="38">
        <f>IFERROR(INDEX(База!$H:$H,MATCH(JR51&amp;JS51&amp;JU$12,INDEX(База!$A:$A,0),0)),IFERROR(INDEX(База!$H:$H,MATCH(JR51&amp;JS51&amp;JU$12,База!$M:$M,0)),"-" ))</f>
        <v>10</v>
      </c>
      <c r="JZ51" s="38">
        <f t="shared" si="87"/>
        <v>10</v>
      </c>
      <c r="KA51" s="38">
        <f t="shared" si="88"/>
        <v>0</v>
      </c>
      <c r="KB51" s="38">
        <v>0</v>
      </c>
      <c r="KC51" s="52">
        <f t="shared" si="89"/>
        <v>8.3333333333333329E-2</v>
      </c>
      <c r="KD51" s="7"/>
      <c r="KE51" s="7"/>
      <c r="KF51" s="7"/>
      <c r="KG51" s="7"/>
      <c r="KH51" s="7"/>
      <c r="KI51" s="7"/>
      <c r="KJ51" s="7"/>
      <c r="KK51" s="7"/>
      <c r="KL51" s="7"/>
      <c r="KM51" s="7"/>
      <c r="KN51" s="7"/>
      <c r="KO51" s="7"/>
      <c r="KP51" s="7"/>
      <c r="KQ51" s="10"/>
      <c r="KR51" s="10"/>
      <c r="KS51" s="7"/>
      <c r="KT51" s="7"/>
      <c r="KU51" s="7"/>
      <c r="KV51" s="7"/>
      <c r="KW51" s="7"/>
      <c r="KX51" s="7"/>
      <c r="KY51" s="7"/>
      <c r="KZ51" s="7"/>
      <c r="LA51" s="7"/>
      <c r="LB51" s="7"/>
      <c r="LC51" s="119"/>
      <c r="LD51" s="31" t="s">
        <v>319</v>
      </c>
      <c r="LE51" s="43">
        <v>46198</v>
      </c>
      <c r="LF51" s="44" t="str">
        <f t="shared" si="96"/>
        <v>ЧТ</v>
      </c>
      <c r="LG51" s="44">
        <f>IFERROR(INDEX(База!$B:$B,MATCH(LD51&amp;LE51&amp;LJ$12,INDEX(База!$A:$A,0),0)),IFERROR(INDEX(База!$B:$B,MATCH(LD51&amp;LE51&amp;LJ$12,База!$M:$M,0)),"-" ))</f>
        <v>42</v>
      </c>
      <c r="LH51" s="33">
        <f t="shared" si="97"/>
        <v>26</v>
      </c>
      <c r="LI51" s="33">
        <f t="shared" si="98"/>
        <v>30</v>
      </c>
      <c r="LJ51" s="44">
        <f>IFERROR(INDEX(База!$L:$L,MATCH(LD51&amp;LE51&amp;LJ$12,INDEX(База!$A:$A,0),0)),IFERROR(INDEX(База!$L:$L,MATCH(LD51&amp;LE51&amp;LJ$12,База!$M:$M,0)),"-" ))</f>
        <v>41</v>
      </c>
      <c r="LK51" s="79" t="str">
        <f>IF(LG51&lt;=$D$7,IFERROR(VLOOKUP(LI51,#REF!,LH51+1,0),"-"),IF(LG51&lt;=$D$8,IFERROR(VLOOKUP(LI51,#REF!,LH51+1,0),"-"),IF(LG51&lt;=$D$9,IFERROR(VLOOKUP(LI51,#REF!,LH51+1,0),"-"),0)))</f>
        <v>-</v>
      </c>
      <c r="LL51" s="44">
        <f>IFERROR(INDEX(База!$F:$F,MATCH(LD51&amp;LE51&amp;LJ$12,INDEX(База!$A:$A,0),0)),IFERROR(INDEX(База!$F:$F,MATCH(LD51&amp;LE51&amp;LJ$12,База!$M:$M,0)),"-" ))</f>
        <v>5</v>
      </c>
      <c r="LM51" s="44" t="s">
        <v>154</v>
      </c>
      <c r="LN51" s="44" t="str">
        <f t="shared" si="99"/>
        <v/>
      </c>
      <c r="LO51" s="44" t="s">
        <v>155</v>
      </c>
      <c r="LP51" s="62">
        <f t="shared" si="100"/>
        <v>0.12195121951219512</v>
      </c>
      <c r="LR51" s="31" t="s">
        <v>320</v>
      </c>
      <c r="LS51" s="43">
        <v>46198</v>
      </c>
      <c r="LT51" s="46" t="str">
        <f t="shared" si="101"/>
        <v>ЧТ</v>
      </c>
      <c r="LU51" s="46">
        <f>IFERROR(INDEX(База!$B:$B,MATCH(LR51&amp;LS51&amp;LV$12,INDEX(База!$A:$A,0),0)),IFERROR(INDEX(База!$B:$B,MATCH(LR51&amp;LS51&amp;LV$12,База!$M:$M,0)),"-" ))</f>
        <v>42</v>
      </c>
      <c r="LV51" s="46">
        <f>IFERROR(INDEX(База!$L:$L,MATCH(LR51&amp;LS51&amp;LV$12,INDEX(База!$A:$A,0),0)),IFERROR(INDEX(База!$L:$L,MATCH(LR51&amp;LS51&amp;LV$12,База!$M:$M,0)),"-" ))</f>
        <v>41</v>
      </c>
      <c r="LW51" s="46" t="str">
        <f>IF(LU51&lt;=$D$7,IFERROR(VLOOKUP(LI51,#REF!,LH51+1,0),"-"),IF(LU51&lt;=$D$8,IFERROR(VLOOKUP(LI51,#REF!,LH51+1,0),"-"),IF(LU51&lt;=$D$9,IFERROR(VLOOKUP(LI51,#REF!,LH51+1,0),"-"),0)))</f>
        <v>-</v>
      </c>
      <c r="LX51" s="46">
        <f>IFERROR(INDEX(База!$F:$F,MATCH(LR51&amp;LS51&amp;LV$12,INDEX(База!$A:$A,0),0)),IFERROR(INDEX(База!$F:$F,MATCH(LR51&amp;LS51&amp;LV$12,База!$M:$M,0)),"-" ))</f>
        <v>1</v>
      </c>
      <c r="LY51" s="46" t="s">
        <v>154</v>
      </c>
      <c r="LZ51" s="46" t="str">
        <f t="shared" si="102"/>
        <v/>
      </c>
      <c r="MA51" s="46" t="s">
        <v>155</v>
      </c>
      <c r="MB51" s="62">
        <f t="shared" si="103"/>
        <v>2.4390243902439025E-2</v>
      </c>
      <c r="MD51" s="11"/>
      <c r="MY51" s="6"/>
      <c r="MZ51" s="6"/>
      <c r="NA51" s="7"/>
      <c r="NB51" s="7"/>
      <c r="NC51" s="7"/>
      <c r="ND51" s="7"/>
      <c r="NE51" s="7"/>
      <c r="NF51" s="7"/>
      <c r="NG51" s="7"/>
      <c r="NH51" s="7"/>
      <c r="NI51" s="7"/>
      <c r="NJ51" s="7"/>
      <c r="NK51" s="7"/>
      <c r="NL51" s="7"/>
      <c r="NM51" s="7"/>
      <c r="NN51" s="7"/>
      <c r="NO51" s="7"/>
      <c r="NP51" s="7"/>
      <c r="NQ51" s="7"/>
      <c r="NR51" s="7"/>
      <c r="NS51" s="7"/>
      <c r="NT51" s="7"/>
      <c r="NU51" s="11"/>
      <c r="NV51" s="11"/>
      <c r="NW51" s="11"/>
      <c r="NX51" s="11"/>
      <c r="NY51" s="11"/>
      <c r="NZ51" s="11"/>
      <c r="OA51" s="11"/>
      <c r="OB51" s="11"/>
      <c r="OC51" s="11"/>
      <c r="OD51" s="11"/>
      <c r="OE51" s="11"/>
      <c r="OF51" s="11"/>
      <c r="OG51" s="11"/>
      <c r="OH51" s="11"/>
      <c r="OI51" s="11"/>
      <c r="OJ51" s="11"/>
      <c r="OK51" s="11"/>
      <c r="OL51" s="11"/>
      <c r="OM51" s="11"/>
      <c r="ON51" s="11"/>
      <c r="OO51" s="11"/>
      <c r="OP51" s="11"/>
      <c r="OQ51" s="11"/>
      <c r="OR51" s="11"/>
      <c r="OS51" s="11"/>
      <c r="OU51" s="6"/>
      <c r="OV51" s="6"/>
      <c r="OW51" s="6"/>
      <c r="OX51" s="6"/>
      <c r="OY51" s="6"/>
      <c r="OZ51" s="6"/>
      <c r="PA51" s="6"/>
      <c r="PB51" s="6"/>
      <c r="PC51" s="6"/>
      <c r="PD51" s="6"/>
      <c r="PE51" s="6"/>
      <c r="PF51" s="6"/>
      <c r="PG51" s="6"/>
      <c r="PH51" s="6"/>
      <c r="PI51" s="6"/>
      <c r="PJ51" s="6"/>
      <c r="PK51" s="6"/>
      <c r="PL51" s="6"/>
      <c r="PM51" s="6"/>
      <c r="PN51" s="6"/>
      <c r="PO51" s="11"/>
      <c r="PQ51" s="11"/>
      <c r="PR51" s="11"/>
      <c r="PS51" s="11"/>
      <c r="PT51" s="11"/>
      <c r="PU51" s="11"/>
      <c r="PV51" s="11"/>
      <c r="PW51" s="11"/>
      <c r="PX51" s="11"/>
      <c r="PY51" s="11"/>
      <c r="PZ51" s="11"/>
      <c r="QA51" s="11"/>
      <c r="QB51" s="11"/>
      <c r="QC51" s="11"/>
      <c r="QD51" s="11"/>
      <c r="QE51" s="11"/>
      <c r="QF51" s="11"/>
      <c r="QG51" s="11"/>
      <c r="QH51" s="11"/>
      <c r="QI51" s="11"/>
      <c r="QJ51" s="11"/>
      <c r="QK51" s="11"/>
      <c r="QL51" s="10"/>
    </row>
    <row r="52" spans="1:454" ht="12.75" customHeight="1" x14ac:dyDescent="0.25">
      <c r="A52" s="31" t="s">
        <v>78</v>
      </c>
      <c r="B52" s="85" t="s">
        <v>80</v>
      </c>
      <c r="C52" s="42">
        <v>46250</v>
      </c>
      <c r="D52" s="47" t="str">
        <f t="shared" si="0"/>
        <v>ВС</v>
      </c>
      <c r="E52" s="47">
        <f>IFERROR(INDEX(База!$B:$B,MATCH(B52&amp;C52&amp;$F$12,INDEX(База!$A:$A,0),0)),IFERROR(INDEX(База!$B:$B,MATCH(B52&amp;C52&amp;$F$12,База!$M:$M,0)),"-" ))</f>
        <v>46</v>
      </c>
      <c r="F52" s="46">
        <f>IFERROR(INDEX(База!$L:$L,MATCH(B52&amp;C52&amp;$F$12,INDEX(База!$A:$A,0),0)),IFERROR(INDEX(База!$L:$L,MATCH(B52&amp;C52&amp;$F$12,База!$M:$M,0)),"-" ))</f>
        <v>44</v>
      </c>
      <c r="G52" s="56">
        <f t="shared" si="1"/>
        <v>82</v>
      </c>
      <c r="H52" s="56">
        <f t="shared" si="2"/>
        <v>83</v>
      </c>
      <c r="I52" s="11">
        <f t="shared" si="3"/>
        <v>33</v>
      </c>
      <c r="J52" s="47" t="str">
        <f>IF(E52&lt;=$D$7,IFERROR(VLOOKUP(G52,#REF!,I52+1,0),"-"),IF(E52&lt;=$D$8,IFERROR(VLOOKUP(G52,#REF!,I52+1,0),"-"),IF(E52&lt;=$D$9,IFERROR(VLOOKUP(G52,#REF!,I52+1,0),"-"))))</f>
        <v>-</v>
      </c>
      <c r="K52" s="47">
        <f>IFERROR(INDEX(База!$F:$F,MATCH(B52&amp;C52&amp;$F$12,INDEX(База!$A:$A,0),0)),IFERROR(INDEX(База!$F:$F,MATCH(B52&amp;C52&amp;$F$12,База!$M:$M,0)),"-" ))</f>
        <v>6</v>
      </c>
      <c r="L52" s="41">
        <v>6</v>
      </c>
      <c r="M52" s="47">
        <f t="shared" si="4"/>
        <v>0</v>
      </c>
      <c r="N52" s="41">
        <v>3</v>
      </c>
      <c r="O52" s="51">
        <f t="shared" si="5"/>
        <v>0.13636363636363635</v>
      </c>
      <c r="Q52" s="64" t="s">
        <v>81</v>
      </c>
      <c r="R52" s="48">
        <f t="shared" si="6"/>
        <v>46251</v>
      </c>
      <c r="S52" s="61" t="str">
        <f t="shared" si="7"/>
        <v>ПН</v>
      </c>
      <c r="T52" s="61">
        <f>IFERROR(INDEX(База!$B:$B,MATCH(Q52&amp;R52&amp;$U$12,INDEX(База!$A:$A,0),0)),IFERROR(INDEX(База!$B:$B,MATCH(Q52&amp;R52&amp;$U$12,База!$M:$M,0)),"-" ))</f>
        <v>46</v>
      </c>
      <c r="U52" s="46">
        <f>IFERROR(INDEX(База!$L:$L,MATCH(Q52&amp;R52&amp;$U$12,INDEX(База!$A:$A,0),0)),IFERROR(INDEX(База!$L:$L,MATCH(Q52&amp;R52&amp;$U$12,База!$M:$M,0)),"-" ))</f>
        <v>44</v>
      </c>
      <c r="V52" s="61" t="str">
        <f>IF(E52&lt;=$D$7,IFERROR(VLOOKUP(H52,#REF!,I52+1,0),"-"),IF(E52&lt;=$D$8,IFERROR(VLOOKUP(H52,#REF!,I52+1,0),"-"),IF(E52&lt;=$D$9,IFERROR(VLOOKUP(H52,#REF!,I52+1,0),"-"),0)))</f>
        <v>-</v>
      </c>
      <c r="W52" s="61">
        <f>IFERROR(INDEX(База!$F:$F,MATCH(Q52&amp;R52&amp;$U$12,INDEX(База!$A:$A,0),0)),IFERROR(INDEX(База!$F:$F,MATCH(Q52&amp;R52&amp;$U$12,База!$M:$M,0)),"-" ))</f>
        <v>4</v>
      </c>
      <c r="X52" s="38">
        <v>4</v>
      </c>
      <c r="Y52" s="38">
        <f t="shared" si="8"/>
        <v>0</v>
      </c>
      <c r="Z52" s="38">
        <v>0</v>
      </c>
      <c r="AA52" s="52">
        <f t="shared" si="9"/>
        <v>9.0909090909090912E-2</v>
      </c>
      <c r="AB52" s="119"/>
      <c r="AC52" s="64" t="s">
        <v>82</v>
      </c>
      <c r="AD52" s="42">
        <v>46273</v>
      </c>
      <c r="AE52" s="41" t="str">
        <f t="shared" si="10"/>
        <v>ВТ</v>
      </c>
      <c r="AF52" s="41">
        <f>IFERROR(INDEX(База!$B:$B,MATCH(AC52&amp;AD52&amp;AG$12,INDEX(База!$A:$A,0),0)),IFERROR(INDEX(База!$B:$B,MATCH(AC52&amp;AD52&amp;AG$12,База!$M:$M,0)),"-" ))</f>
        <v>72</v>
      </c>
      <c r="AG52" s="46">
        <f>IFERROR(INDEX(База!$L:$L,MATCH(AC52&amp;AD52&amp;AG$12,INDEX(База!$A:$A,0),0)),IFERROR(INDEX(База!$L:$L,MATCH(AC52&amp;AD52&amp;AG$12,База!$M:$M,0)),"-" ))</f>
        <v>71</v>
      </c>
      <c r="AH52" s="41">
        <f>IFERROR(INDEX(База!$F:$F,MATCH(AC52&amp;AD52&amp;AG$12,INDEX(База!$A:$A,0),0)),IFERROR(INDEX(База!$F:$F,MATCH(AC52&amp;AD52&amp;AG$12,База!$M:$M,0)),"-" ))</f>
        <v>0</v>
      </c>
      <c r="AI52" s="41">
        <v>0</v>
      </c>
      <c r="AJ52" s="41">
        <f t="shared" si="11"/>
        <v>0</v>
      </c>
      <c r="AK52" s="41">
        <v>0</v>
      </c>
      <c r="AL52" s="51">
        <f t="shared" si="12"/>
        <v>0</v>
      </c>
      <c r="AN52" s="64" t="s">
        <v>83</v>
      </c>
      <c r="AO52" s="42">
        <f t="shared" si="13"/>
        <v>46274</v>
      </c>
      <c r="AP52" s="41" t="str">
        <f t="shared" si="14"/>
        <v>СР</v>
      </c>
      <c r="AQ52" s="41">
        <f>IFERROR(INDEX(База!$B:$B,MATCH(AN52&amp;AO52&amp;AR$12,INDEX(База!$A:$A,0),0)),IFERROR(INDEX(База!$B:$B,MATCH(AN52&amp;AO52&amp;AR$12,База!$M:$M,0)),"-" ))</f>
        <v>72</v>
      </c>
      <c r="AR52" s="47">
        <f>IFERROR(INDEX(База!$L:$L,MATCH(AN52&amp;AO52&amp;AR$12,INDEX(База!$A:$A,0),0)),IFERROR(INDEX(База!$L:$L,MATCH(AN52&amp;AO52&amp;AR$12,База!$M:$M,0)),"-" ))</f>
        <v>71</v>
      </c>
      <c r="AS52" s="41">
        <f>IFERROR(INDEX(База!$F:$F,MATCH(AN52&amp;AO52&amp;AR$12,INDEX(База!$A:$A,0),0)),IFERROR(INDEX(База!$F:$F,MATCH(AN52&amp;AO52&amp;AR$12,База!$M:$M,0)),"-" ))</f>
        <v>0</v>
      </c>
      <c r="AT52" s="41">
        <v>0</v>
      </c>
      <c r="AU52" s="41">
        <f t="shared" si="15"/>
        <v>0</v>
      </c>
      <c r="AV52" s="41">
        <v>0</v>
      </c>
      <c r="AW52" s="51">
        <f t="shared" si="16"/>
        <v>0</v>
      </c>
      <c r="AX52" s="6"/>
      <c r="AY52" s="6"/>
      <c r="BT52" s="74"/>
      <c r="BU52" s="31" t="s">
        <v>92</v>
      </c>
      <c r="BV52" s="42">
        <v>46238</v>
      </c>
      <c r="BW52" s="59" t="str">
        <f t="shared" si="23"/>
        <v>ВТ</v>
      </c>
      <c r="BX52" s="59">
        <f>IFERROR(INDEX(База!$B:$B,MATCH(BU52&amp;BV52&amp;BY$12,INDEX(База!$A:$A,0),0)),IFERROR(INDEX(База!$B:$B,MATCH(BU52&amp;BV52&amp;BY$12,База!$M:$M,0)),"-" ))</f>
        <v>44</v>
      </c>
      <c r="BY52" s="59">
        <f>IFERROR(INDEX(База!$L:$L,MATCH(BU52&amp;BV52&amp;BY$12,INDEX(База!$A:$A,0),0)),IFERROR(INDEX(База!$L:$L,MATCH(BU52&amp;BV52&amp;BY$12,База!$M:$M,0)),"-" ))</f>
        <v>44</v>
      </c>
      <c r="BZ52" s="59" t="str">
        <f>IF(BX52&lt;=$D$7,IFERROR(VLOOKUP(CA52,#REF!,CB52+1,0),"-"),IF(BX52&lt;=$D$8,IFERROR(VLOOKUP(CA52,#REF!,CB52+1,0),"-"),IF(BX52&lt;=$D$9,IFERROR(VLOOKUP(CA52,#REF!,CB52+1,0),"-"),0)))</f>
        <v>-</v>
      </c>
      <c r="CA52" s="59">
        <f t="shared" si="24"/>
        <v>70</v>
      </c>
      <c r="CB52" s="59">
        <f t="shared" si="25"/>
        <v>32</v>
      </c>
      <c r="CC52" s="59">
        <f>IFERROR(INDEX(База!$F:$F,MATCH(BU52&amp;BV52&amp;BY$12,INDEX(База!$A:$A,0),0)),IFERROR(INDEX(База!$F:$F,MATCH(BU52&amp;BV52&amp;BY$12,База!$M:$M,0)),"-" ))</f>
        <v>0</v>
      </c>
      <c r="CD52" s="41">
        <v>0</v>
      </c>
      <c r="CE52" s="59">
        <f t="shared" si="26"/>
        <v>0</v>
      </c>
      <c r="CF52" s="41">
        <v>0</v>
      </c>
      <c r="CG52" s="51">
        <f t="shared" si="27"/>
        <v>0</v>
      </c>
      <c r="CI52" s="31" t="s">
        <v>93</v>
      </c>
      <c r="CJ52" s="42">
        <f t="shared" si="28"/>
        <v>46238</v>
      </c>
      <c r="CK52" s="41" t="str">
        <f t="shared" si="29"/>
        <v>ВТ</v>
      </c>
      <c r="CL52" s="41">
        <f>IFERROR(INDEX(База!$B:$B,MATCH(CI52&amp;CJ52&amp;CM$12,INDEX(База!$A:$A,0),0)),IFERROR(INDEX(База!$B:$B,MATCH(CI52&amp;CJ52&amp;CM$12,База!$M:$M,0)),"-" ))</f>
        <v>44</v>
      </c>
      <c r="CM52" s="46">
        <f>IFERROR(INDEX(База!$L:$L,MATCH(CI52&amp;CJ52&amp;CM$12,INDEX(База!$A:$A,0),0)),IFERROR(INDEX(База!$L:$L,MATCH(CI52&amp;CJ52&amp;CM$12,База!$M:$M,0)),"-" ))</f>
        <v>44</v>
      </c>
      <c r="CN52" s="47" t="str">
        <f>IF(BX52&lt;=$D$7,IFERROR(VLOOKUP(CA52,#REF!,CB52+1,0),"-"),IF(BX52&lt;=$D$8,IFERROR(VLOOKUP(CA52,#REF!,CB52+1,0),"-"),IF(BX52&lt;=$D$9,IFERROR(VLOOKUP(CA52,#REF!,CB52+1,0),"-"),0)))</f>
        <v>-</v>
      </c>
      <c r="CO52" s="41">
        <f>IFERROR(INDEX(База!$F:$F,MATCH(CI52&amp;CJ52&amp;CM$12,INDEX(База!$A:$A,0),0)),IFERROR(INDEX(База!$F:$F,MATCH(CI52&amp;CJ52&amp;CM$12,База!$M:$M,0)),"-" ))</f>
        <v>0</v>
      </c>
      <c r="CP52" s="41">
        <v>0</v>
      </c>
      <c r="CQ52" s="41">
        <f t="shared" si="30"/>
        <v>0</v>
      </c>
      <c r="CR52" s="41">
        <v>0</v>
      </c>
      <c r="CS52" s="51">
        <f t="shared" si="31"/>
        <v>0</v>
      </c>
      <c r="CU52" s="31" t="s">
        <v>138</v>
      </c>
      <c r="CV52" s="42">
        <v>46238</v>
      </c>
      <c r="CW52" s="47" t="str">
        <f t="shared" si="32"/>
        <v>ВТ</v>
      </c>
      <c r="CX52" s="47">
        <f>IFERROR(INDEX(База!$B:$B,MATCH(CU52&amp;CV52&amp;CY$12,INDEX(База!$A:$A,0),0)),IFERROR(INDEX(База!$B:$B,MATCH(CU52&amp;CV52&amp;CY$12,База!$M:$M,0)),"-" ))</f>
        <v>44</v>
      </c>
      <c r="CY52" s="47">
        <f>IFERROR(INDEX(База!$L:$L,MATCH(CU52&amp;CV52&amp;CY$12,INDEX(База!$A:$A,0),0)),IFERROR(INDEX(База!$L:$L,MATCH(CU52&amp;CV52&amp;CY$12,База!$M:$M,0)),"-" ))</f>
        <v>44</v>
      </c>
      <c r="CZ52" s="47">
        <f>IFERROR(INDEX(База!$F:$F,MATCH(CU52&amp;CV52&amp;CY$12,INDEX(База!$A:$A,0),0)),IFERROR(INDEX(База!$F:$F,MATCH(CU52&amp;CV52&amp;CY$12,База!$M:$M,0)),"-" ))</f>
        <v>0</v>
      </c>
      <c r="DA52" s="47">
        <v>0</v>
      </c>
      <c r="DB52" s="47">
        <f t="shared" si="33"/>
        <v>0</v>
      </c>
      <c r="DC52" s="47">
        <v>0</v>
      </c>
      <c r="DD52" s="51">
        <f t="shared" si="34"/>
        <v>0</v>
      </c>
      <c r="DF52" s="31" t="s">
        <v>139</v>
      </c>
      <c r="DG52" s="42">
        <f t="shared" si="35"/>
        <v>46238</v>
      </c>
      <c r="DH52" s="47" t="str">
        <f t="shared" si="36"/>
        <v>ВТ</v>
      </c>
      <c r="DI52" s="47">
        <f>IFERROR(INDEX(База!$B:$B,MATCH(DF52&amp;DG52&amp;DJ$12,INDEX(База!$A:$A,0),0)),IFERROR(INDEX(База!$B:$B,MATCH(DF52&amp;DG52&amp;DJ$12,База!$M:$M,0)),"-" ))</f>
        <v>44</v>
      </c>
      <c r="DJ52" s="46">
        <f>IFERROR(INDEX(База!$L:$L,MATCH(DF52&amp;DG52&amp;DJ$12,INDEX(База!$A:$A,0),0)),IFERROR(INDEX(База!$L:$L,MATCH(DF52&amp;DG52&amp;DJ$12,База!$M:$M,0)),"-" ))</f>
        <v>44</v>
      </c>
      <c r="DK52" s="47">
        <f>IFERROR(INDEX(База!$F:$F,MATCH(DF52&amp;DG52&amp;DJ$12,INDEX(База!$A:$A,0),0)),IFERROR(INDEX(База!$F:$F,MATCH(DF52&amp;DG52&amp;DJ$12,База!$M:$M,0)),"-" ))</f>
        <v>1</v>
      </c>
      <c r="DL52" s="47">
        <v>1</v>
      </c>
      <c r="DM52" s="47">
        <f t="shared" si="37"/>
        <v>0</v>
      </c>
      <c r="DN52" s="47">
        <v>0</v>
      </c>
      <c r="DO52" s="51">
        <f t="shared" si="38"/>
        <v>2.2727272727272728E-2</v>
      </c>
      <c r="DP52" s="7"/>
      <c r="DQ52" s="31" t="s">
        <v>84</v>
      </c>
      <c r="DR52" s="42">
        <v>46225</v>
      </c>
      <c r="DS52" s="41" t="str">
        <f t="shared" si="39"/>
        <v>СР</v>
      </c>
      <c r="DT52" s="41">
        <f>IFERROR(INDEX(База!$B:$B,MATCH(DQ52&amp;DR52&amp;DU$12,INDEX(База!$A:$A,0),0)),IFERROR(INDEX(База!$B:$B,MATCH(DQ52&amp;DR52&amp;DU$12,База!$M:$M,0)),"-" ))</f>
        <v>22</v>
      </c>
      <c r="DU52" s="46">
        <f>IFERROR(INDEX(База!$L:$L,MATCH(DQ52&amp;DR52&amp;DU$12,INDEX(База!$A:$A,0),0)),IFERROR(INDEX(База!$L:$L,MATCH(DQ52&amp;DR52&amp;DU$12,База!$M:$M,0)),"-" ))</f>
        <v>20</v>
      </c>
      <c r="DV52" s="41">
        <f>IFERROR(INDEX(База!$F:$F,MATCH(DQ52&amp;DR52&amp;DU$12,INDEX(База!$A:$A,0),0)),IFERROR(INDEX(База!$F:$F,MATCH(DQ52&amp;DR52&amp;DU$12,База!$M:$M,0)),"-" ))</f>
        <v>6</v>
      </c>
      <c r="DW52" s="41">
        <v>6</v>
      </c>
      <c r="DX52" s="41">
        <f t="shared" si="40"/>
        <v>0</v>
      </c>
      <c r="DY52" s="41">
        <v>0</v>
      </c>
      <c r="DZ52" s="51">
        <f t="shared" si="41"/>
        <v>0.3</v>
      </c>
      <c r="EB52" s="31" t="s">
        <v>85</v>
      </c>
      <c r="EC52" s="42">
        <f t="shared" si="42"/>
        <v>46225</v>
      </c>
      <c r="ED52" s="41" t="str">
        <f t="shared" si="43"/>
        <v>СР</v>
      </c>
      <c r="EE52" s="41">
        <f>IFERROR(INDEX(База!$B:$B,MATCH(EB52&amp;EC52&amp;EF$12,INDEX(База!$A:$A,0),0)),IFERROR(INDEX(База!$B:$B,MATCH(EB52&amp;EC52&amp;EF$12,База!$M:$M,0)),"-" ))</f>
        <v>46</v>
      </c>
      <c r="EF52" s="46">
        <f>IFERROR(INDEX(База!$L:$L,MATCH(EB52&amp;EC52&amp;EF$12,INDEX(База!$A:$A,0),0)),IFERROR(INDEX(База!$L:$L,MATCH(EB52&amp;EC52&amp;EF$12,База!$M:$M,0)),"-" ))</f>
        <v>44</v>
      </c>
      <c r="EG52" s="41">
        <f>IFERROR(INDEX(База!$F:$F,MATCH(EB52&amp;EC52&amp;EF$12,INDEX(База!$A:$A,0),0)),IFERROR(INDEX(База!$F:$F,MATCH(EB52&amp;EC52&amp;EF$12,База!$M:$M,0)),"-" ))</f>
        <v>8</v>
      </c>
      <c r="EH52" s="41">
        <v>7</v>
      </c>
      <c r="EI52" s="41">
        <f t="shared" si="44"/>
        <v>1</v>
      </c>
      <c r="EJ52" s="41">
        <v>3</v>
      </c>
      <c r="EK52" s="51">
        <f t="shared" si="45"/>
        <v>0.18181818181818182</v>
      </c>
      <c r="EL52" s="119"/>
      <c r="EM52" s="85" t="s">
        <v>315</v>
      </c>
      <c r="EN52" s="48">
        <v>46219</v>
      </c>
      <c r="EO52" s="105" t="str">
        <f t="shared" si="46"/>
        <v>ЧТ</v>
      </c>
      <c r="EP52" s="105">
        <f>IFERROR(INDEX(База!$B:$B,MATCH(EM52&amp;EN52&amp;ET$14,INDEX(База!$A:$A,0),0)),IFERROR(INDEX(База!$B:$B,MATCH(EM52&amp;EN52&amp;ET$13,База!$M:$M,0)),"-" ))</f>
        <v>46</v>
      </c>
      <c r="EQ52" s="106" t="str">
        <f>IF(EP52&lt;=$D$7,IFERROR(VLOOKUP(ES52,#REF!,ER52+1,0),"-"),IF(EP52&lt;=$D$8,IFERROR(VLOOKUP(ES52,#REF!,ER52+1,0),"-"),IF(EP52&lt;=$D$9,IFERROR(VLOOKUP(ES52,#REF!,ER52+1,0),"-"),0)))</f>
        <v>-</v>
      </c>
      <c r="ER52" s="107">
        <f t="shared" si="47"/>
        <v>29</v>
      </c>
      <c r="ES52" s="107">
        <f t="shared" si="48"/>
        <v>51</v>
      </c>
      <c r="ET52" s="60">
        <f>IFERROR(INDEX(База!$L:$L,MATCH(EM52&amp;EN52&amp;ET$14,INDEX(База!$A:$A,0),0)),IFERROR(INDEX(База!$L:$L,MATCH(EM52&amp;EN52&amp;ET$13,База!$M:$M,0)),"-" ))</f>
        <v>46</v>
      </c>
      <c r="EU52" s="60">
        <f>IFERROR(INDEX(База!$L:$L,MATCH(FB52&amp;FC52&amp;EU$14,INDEX(База!$A:$A,0),0)),IFERROR(INDEX(База!$L:$L,MATCH(FB52&amp;FC52&amp;EU$13,База!$M:$M,0)),"-" ))</f>
        <v>43</v>
      </c>
      <c r="EV52" s="105">
        <f>IFERROR(INDEX(База!$F:$F,MATCH(EM52&amp;EN52&amp;ET$14,INDEX(База!$A:$A,0),0)),IFERROR(INDEX(База!$F:$F,MATCH(EM52&amp;EN52&amp;ET$13,База!$M:$M,0)),"-" ))</f>
        <v>5</v>
      </c>
      <c r="EW52" s="105">
        <v>5</v>
      </c>
      <c r="EX52" s="105">
        <f t="shared" si="49"/>
        <v>0</v>
      </c>
      <c r="EY52" s="105">
        <v>0</v>
      </c>
      <c r="EZ52" s="83">
        <f t="shared" si="50"/>
        <v>0.10869565217391304</v>
      </c>
      <c r="FB52" s="85" t="s">
        <v>316</v>
      </c>
      <c r="FC52" s="48">
        <v>46220</v>
      </c>
      <c r="FD52" s="105" t="str">
        <f t="shared" si="51"/>
        <v>ПТ</v>
      </c>
      <c r="FE52" s="105">
        <f>IFERROR(INDEX(База!$B:$B,MATCH(FB52&amp;FC52&amp;EU$14,INDEX(База!$A:$A,0),0)),IFERROR(INDEX(База!$B:$B,MATCH(FB52&amp;FC52&amp;EU$13,База!$M:$M,0)),"-" ))</f>
        <v>46</v>
      </c>
      <c r="FF52" s="106"/>
      <c r="FG52" s="105">
        <f>IFERROR(INDEX(База!$F:$F,MATCH(FB52&amp;FC52&amp;EU$14,INDEX(База!$A:$A,0),0)),IFERROR(INDEX(База!$F:$F,MATCH(FB52&amp;FC52&amp;EU$13,База!$M:$M,0)),"-" ))</f>
        <v>4</v>
      </c>
      <c r="FH52" s="105">
        <v>4</v>
      </c>
      <c r="FI52" s="105">
        <f t="shared" si="52"/>
        <v>0</v>
      </c>
      <c r="FJ52" s="105">
        <v>0</v>
      </c>
      <c r="FK52" s="83">
        <f t="shared" si="53"/>
        <v>9.3023255813953487E-2</v>
      </c>
      <c r="FL52" s="7"/>
      <c r="FM52" s="31" t="s">
        <v>140</v>
      </c>
      <c r="FT52" s="90">
        <f t="shared" si="55"/>
        <v>1</v>
      </c>
      <c r="FU52" s="90">
        <f t="shared" si="56"/>
        <v>-46168</v>
      </c>
      <c r="GJ52" s="7"/>
      <c r="GK52" s="7"/>
      <c r="HF52" s="7"/>
      <c r="HG52" s="7"/>
      <c r="HH52" s="7"/>
      <c r="HI52" s="7"/>
      <c r="HJ52" s="7"/>
      <c r="HK52" s="7"/>
      <c r="HL52" s="7"/>
      <c r="HM52" s="7"/>
      <c r="HN52" s="7"/>
      <c r="HO52" s="7"/>
      <c r="HP52" s="7"/>
      <c r="HQ52" s="7"/>
      <c r="HR52" s="9"/>
      <c r="HS52" s="10"/>
      <c r="HT52" s="10"/>
      <c r="HU52" s="7"/>
      <c r="HV52" s="7"/>
      <c r="HW52" s="7"/>
      <c r="HX52" s="7"/>
      <c r="HY52" s="7"/>
      <c r="HZ52" s="7"/>
      <c r="IA52" s="7"/>
      <c r="IB52" s="7"/>
      <c r="IC52" s="7"/>
      <c r="ID52" s="7"/>
      <c r="IE52" s="7"/>
      <c r="IF52" s="7"/>
      <c r="IG52" s="7"/>
      <c r="IH52" s="7"/>
      <c r="II52" s="7"/>
      <c r="IJ52" s="7"/>
      <c r="IK52" s="7"/>
      <c r="IL52" s="7"/>
      <c r="IM52" s="7"/>
      <c r="IN52" s="7"/>
      <c r="IO52" s="7"/>
      <c r="IP52" s="7"/>
      <c r="IQ52" s="9"/>
      <c r="IR52" s="7"/>
      <c r="IS52" s="7"/>
      <c r="IT52" s="7"/>
      <c r="IU52" s="7"/>
      <c r="IV52" s="7"/>
      <c r="IW52" s="7"/>
      <c r="IX52" s="7"/>
      <c r="IY52" s="7"/>
      <c r="IZ52" s="7"/>
      <c r="JA52" s="7"/>
      <c r="JB52" s="7"/>
      <c r="JC52" s="7"/>
      <c r="JD52" s="7"/>
      <c r="JE52" s="31" t="s">
        <v>132</v>
      </c>
      <c r="JF52" s="48">
        <v>46284</v>
      </c>
      <c r="JG52" s="38" t="str">
        <f t="shared" si="82"/>
        <v>СБ</v>
      </c>
      <c r="JH52" s="46">
        <f>IFERROR(INDEX(База!$L:$L,MATCH(JE52&amp;JF52&amp;JH$12,INDEX(База!$A:$A,0),0)),IFERROR(INDEX(База!$L:$L,MATCH(JE52&amp;JF52&amp;JH$12,База!$M:$M,0)),"-" ))+JL52</f>
        <v>120</v>
      </c>
      <c r="JI52" s="38">
        <f>IFERROR(INDEX(База!$B:$B,MATCH(JE52&amp;JF52&amp;JH$12,INDEX(База!$A:$A,0),0)),IFERROR(INDEX(База!$B:$B,MATCH(JE52&amp;JF52&amp;JH$12,База!$M:$M,0)),"-" ))</f>
        <v>120</v>
      </c>
      <c r="JJ52" s="38">
        <f>IFERROR(INDEX(База!$F:$F,MATCH(JE52&amp;JF52&amp;JH$12,INDEX(База!$A:$A,0),0)),IFERROR(INDEX(База!$F:$F,MATCH(JE52&amp;JF52&amp;JH$12,База!$M:$M,0)),"-" ))</f>
        <v>0</v>
      </c>
      <c r="JK52" s="38">
        <v>0</v>
      </c>
      <c r="JL52" s="38">
        <f>IFERROR(INDEX(База!$H:$H,MATCH(JE52&amp;JF52&amp;JH$12,INDEX(База!$A:$A,0),0)),IFERROR(INDEX(База!$H:$H,MATCH(JE52&amp;JF52&amp;JH$12,База!$M:$M,0)),"-" ))</f>
        <v>10</v>
      </c>
      <c r="JM52" s="38">
        <f t="shared" si="83"/>
        <v>10</v>
      </c>
      <c r="JN52" s="38">
        <f t="shared" si="84"/>
        <v>0</v>
      </c>
      <c r="JO52" s="38">
        <v>0</v>
      </c>
      <c r="JP52" s="52">
        <f t="shared" si="85"/>
        <v>8.3333333333333329E-2</v>
      </c>
      <c r="JQ52" s="10"/>
      <c r="JR52" s="31" t="s">
        <v>133</v>
      </c>
      <c r="JS52" s="48">
        <v>46284</v>
      </c>
      <c r="JT52" s="38" t="str">
        <f t="shared" si="86"/>
        <v>СБ</v>
      </c>
      <c r="JU52" s="104">
        <f>IFERROR(INDEX(База!$L:$L,MATCH(JR52&amp;JS52&amp;JU$12,INDEX(База!$A:$A,0),0)),IFERROR(INDEX(База!$L:$L,MATCH(JR52&amp;JS52&amp;JU$12,База!$M:$M,0)),"-" ))+JY52</f>
        <v>120</v>
      </c>
      <c r="JV52" s="38">
        <f>IFERROR(INDEX(База!$B:$B,MATCH(JR52&amp;JS52&amp;JU$12,INDEX(База!$A:$A,0),0)),IFERROR(INDEX(База!$B:$B,MATCH(JR52&amp;JS52&amp;JU$12,База!$M:$M,0)),"-" ))</f>
        <v>120</v>
      </c>
      <c r="JW52" s="38">
        <f>IFERROR(INDEX(База!$F:$F,MATCH(JR52&amp;JS52&amp;JU$12,INDEX(База!$A:$A,0),0)),IFERROR(INDEX(База!$F:$F,MATCH(JR52&amp;JS52&amp;JU$12,База!$M:$M,0)),"-" ))</f>
        <v>0</v>
      </c>
      <c r="JX52" s="38">
        <v>0</v>
      </c>
      <c r="JY52" s="38">
        <f>IFERROR(INDEX(База!$H:$H,MATCH(JR52&amp;JS52&amp;JU$12,INDEX(База!$A:$A,0),0)),IFERROR(INDEX(База!$H:$H,MATCH(JR52&amp;JS52&amp;JU$12,База!$M:$M,0)),"-" ))</f>
        <v>90</v>
      </c>
      <c r="JZ52" s="38">
        <f t="shared" si="87"/>
        <v>90</v>
      </c>
      <c r="KA52" s="38">
        <f t="shared" si="88"/>
        <v>0</v>
      </c>
      <c r="KB52" s="38">
        <v>0</v>
      </c>
      <c r="KC52" s="52">
        <f t="shared" si="89"/>
        <v>0.75</v>
      </c>
      <c r="KD52" s="7"/>
      <c r="KE52" s="7"/>
      <c r="KF52" s="7"/>
      <c r="KG52" s="7"/>
      <c r="KH52" s="7"/>
      <c r="KI52" s="7"/>
      <c r="KJ52" s="7"/>
      <c r="KK52" s="7"/>
      <c r="KL52" s="7"/>
      <c r="KM52" s="7"/>
      <c r="KN52" s="7"/>
      <c r="KO52" s="7"/>
      <c r="KP52" s="7"/>
      <c r="KQ52" s="10"/>
      <c r="KR52" s="10"/>
      <c r="KS52" s="7"/>
      <c r="KT52" s="7"/>
      <c r="KU52" s="7"/>
      <c r="KV52" s="7"/>
      <c r="KW52" s="7"/>
      <c r="KX52" s="7"/>
      <c r="KY52" s="7"/>
      <c r="KZ52" s="7"/>
      <c r="LA52" s="7"/>
      <c r="LB52" s="7"/>
      <c r="LC52" s="119"/>
      <c r="LD52" s="31" t="s">
        <v>142</v>
      </c>
      <c r="LE52" s="43">
        <v>46199</v>
      </c>
      <c r="LF52" s="44" t="str">
        <f t="shared" si="96"/>
        <v>ПТ</v>
      </c>
      <c r="LG52" s="44">
        <f>IFERROR(INDEX(База!$B:$B,MATCH(LD52&amp;LE52&amp;LJ$12,INDEX(База!$A:$A,0),0)),IFERROR(INDEX(База!$B:$B,MATCH(LD52&amp;LE52&amp;LJ$12,База!$M:$M,0)),"-" ))</f>
        <v>29</v>
      </c>
      <c r="LH52" s="33">
        <f t="shared" si="97"/>
        <v>26</v>
      </c>
      <c r="LI52" s="33">
        <f t="shared" si="98"/>
        <v>31</v>
      </c>
      <c r="LJ52" s="44">
        <f>IFERROR(INDEX(База!$L:$L,MATCH(LD52&amp;LE52&amp;LJ$12,INDEX(База!$A:$A,0),0)),IFERROR(INDEX(База!$L:$L,MATCH(LD52&amp;LE52&amp;LJ$12,База!$M:$M,0)),"-" ))</f>
        <v>28</v>
      </c>
      <c r="LK52" s="79" t="str">
        <f>IF(LG52&lt;=$D$7,IFERROR(VLOOKUP(LI52,#REF!,LH52+1,0),"-"),IF(LG52&lt;=$D$8,IFERROR(VLOOKUP(LI52,#REF!,LH52+1,0),"-"),IF(LG52&lt;=$D$9,IFERROR(VLOOKUP(LI52,#REF!,LH52+1,0),"-"),0)))</f>
        <v>-</v>
      </c>
      <c r="LL52" s="44">
        <f>IFERROR(INDEX(База!$F:$F,MATCH(LD52&amp;LE52&amp;LJ$12,INDEX(База!$A:$A,0),0)),IFERROR(INDEX(База!$F:$F,MATCH(LD52&amp;LE52&amp;LJ$12,База!$M:$M,0)),"-" ))</f>
        <v>21</v>
      </c>
      <c r="LM52" s="44">
        <v>21</v>
      </c>
      <c r="LN52" s="44">
        <f t="shared" si="99"/>
        <v>0</v>
      </c>
      <c r="LO52" s="44">
        <v>0</v>
      </c>
      <c r="LP52" s="62">
        <f t="shared" si="100"/>
        <v>0.75</v>
      </c>
      <c r="LR52" s="31" t="s">
        <v>143</v>
      </c>
      <c r="LS52" s="43">
        <v>46199</v>
      </c>
      <c r="LT52" s="46" t="str">
        <f t="shared" si="101"/>
        <v>ПТ</v>
      </c>
      <c r="LU52" s="46">
        <f>IFERROR(INDEX(База!$B:$B,MATCH(LR52&amp;LS52&amp;LV$12,INDEX(База!$A:$A,0),0)),IFERROR(INDEX(База!$B:$B,MATCH(LR52&amp;LS52&amp;LV$12,База!$M:$M,0)),"-" ))</f>
        <v>46</v>
      </c>
      <c r="LV52" s="46">
        <f>IFERROR(INDEX(База!$L:$L,MATCH(LR52&amp;LS52&amp;LV$12,INDEX(База!$A:$A,0),0)),IFERROR(INDEX(База!$L:$L,MATCH(LR52&amp;LS52&amp;LV$12,База!$M:$M,0)),"-" ))</f>
        <v>45</v>
      </c>
      <c r="LW52" s="46" t="str">
        <f>IF(LU52&lt;=$D$7,IFERROR(VLOOKUP(LI52,#REF!,LH52+1,0),"-"),IF(LU52&lt;=$D$8,IFERROR(VLOOKUP(LI52,#REF!,LH52+1,0),"-"),IF(LU52&lt;=$D$9,IFERROR(VLOOKUP(LI52,#REF!,LH52+1,0),"-"),0)))</f>
        <v>-</v>
      </c>
      <c r="LX52" s="46">
        <f>IFERROR(INDEX(База!$F:$F,MATCH(LR52&amp;LS52&amp;LV$12,INDEX(База!$A:$A,0),0)),IFERROR(INDEX(База!$F:$F,MATCH(LR52&amp;LS52&amp;LV$12,База!$M:$M,0)),"-" ))</f>
        <v>4</v>
      </c>
      <c r="LY52" s="46">
        <v>3</v>
      </c>
      <c r="LZ52" s="46">
        <f t="shared" si="102"/>
        <v>1</v>
      </c>
      <c r="MA52" s="46">
        <v>1</v>
      </c>
      <c r="MB52" s="62">
        <f t="shared" si="103"/>
        <v>8.8888888888888892E-2</v>
      </c>
      <c r="MD52" s="7"/>
      <c r="MY52" s="6"/>
      <c r="MZ52" s="6"/>
      <c r="NA52" s="7"/>
      <c r="NB52" s="7"/>
      <c r="NC52" s="7"/>
      <c r="ND52" s="7"/>
      <c r="NE52" s="7"/>
      <c r="NF52" s="7"/>
      <c r="NG52" s="7"/>
      <c r="NH52" s="7"/>
      <c r="NI52" s="7"/>
      <c r="NJ52" s="7"/>
      <c r="NK52" s="7"/>
      <c r="NL52" s="7"/>
      <c r="NM52" s="7"/>
      <c r="NN52" s="7"/>
      <c r="NO52" s="7"/>
      <c r="NP52" s="7"/>
      <c r="NQ52" s="7"/>
      <c r="NR52" s="7"/>
      <c r="NS52" s="7"/>
      <c r="NT52" s="7"/>
      <c r="NU52" s="11"/>
      <c r="NV52" s="11"/>
      <c r="NW52" s="11"/>
      <c r="NX52" s="11"/>
      <c r="NY52" s="11"/>
      <c r="NZ52" s="11"/>
      <c r="OA52" s="11"/>
      <c r="OB52" s="11"/>
      <c r="OC52" s="11"/>
      <c r="OD52" s="11"/>
      <c r="OE52" s="11"/>
      <c r="OF52" s="11"/>
      <c r="OG52" s="11"/>
      <c r="OH52" s="11"/>
      <c r="OI52" s="11"/>
      <c r="OJ52" s="11"/>
      <c r="OK52" s="11"/>
      <c r="OL52" s="11"/>
      <c r="OM52" s="11"/>
      <c r="ON52" s="11"/>
      <c r="OO52" s="11"/>
      <c r="OP52" s="11"/>
      <c r="OQ52" s="11"/>
      <c r="OR52" s="11"/>
      <c r="OS52" s="11"/>
      <c r="OU52" s="6"/>
      <c r="OV52" s="6"/>
      <c r="OW52" s="6"/>
      <c r="OX52" s="6"/>
      <c r="OY52" s="6"/>
      <c r="OZ52" s="6"/>
      <c r="PA52" s="6"/>
      <c r="PB52" s="6"/>
      <c r="PC52" s="6"/>
      <c r="PD52" s="6"/>
      <c r="PE52" s="6"/>
      <c r="PF52" s="6"/>
      <c r="PG52" s="6"/>
      <c r="PH52" s="6"/>
      <c r="PI52" s="6"/>
      <c r="PJ52" s="6"/>
      <c r="PK52" s="6"/>
      <c r="PL52" s="6"/>
      <c r="PM52" s="6"/>
      <c r="PN52" s="6"/>
      <c r="PO52" s="11"/>
      <c r="PQ52" s="11"/>
      <c r="PR52" s="11"/>
      <c r="PS52" s="11"/>
      <c r="PT52" s="11"/>
      <c r="PU52" s="11"/>
      <c r="PV52" s="11"/>
      <c r="PW52" s="11"/>
      <c r="PX52" s="11"/>
      <c r="PY52" s="11"/>
      <c r="PZ52" s="11"/>
      <c r="QA52" s="11"/>
      <c r="QB52" s="11"/>
      <c r="QC52" s="11"/>
      <c r="QD52" s="11"/>
      <c r="QE52" s="11"/>
      <c r="QF52" s="11"/>
      <c r="QG52" s="11"/>
      <c r="QH52" s="11"/>
      <c r="QI52" s="11"/>
      <c r="QJ52" s="11"/>
      <c r="QK52" s="11"/>
      <c r="QL52" s="10"/>
    </row>
    <row r="53" spans="1:454" ht="12.75" customHeight="1" x14ac:dyDescent="0.25">
      <c r="A53" s="31" t="s">
        <v>78</v>
      </c>
      <c r="B53" s="85" t="s">
        <v>80</v>
      </c>
      <c r="C53" s="48">
        <v>46252</v>
      </c>
      <c r="D53" s="60" t="str">
        <f t="shared" si="0"/>
        <v>ВТ</v>
      </c>
      <c r="E53" s="60">
        <f>IFERROR(INDEX(База!$B:$B,MATCH(B53&amp;C53&amp;$F$12,INDEX(База!$A:$A,0),0)),IFERROR(INDEX(База!$B:$B,MATCH(B53&amp;C53&amp;$F$12,База!$M:$M,0)),"-" ))</f>
        <v>46</v>
      </c>
      <c r="F53" s="46">
        <f>IFERROR(INDEX(База!$L:$L,MATCH(B53&amp;C53&amp;$F$12,INDEX(База!$A:$A,0),0)),IFERROR(INDEX(База!$L:$L,MATCH(B53&amp;C53&amp;$F$12,База!$M:$M,0)),"-" ))</f>
        <v>44</v>
      </c>
      <c r="G53" s="50">
        <f t="shared" si="1"/>
        <v>84</v>
      </c>
      <c r="H53" s="50">
        <f t="shared" si="2"/>
        <v>85</v>
      </c>
      <c r="I53" s="11">
        <f t="shared" si="3"/>
        <v>34</v>
      </c>
      <c r="J53" s="60" t="str">
        <f>IF(E53&lt;=$D$7,IFERROR(VLOOKUP(G53,#REF!,I53+1,0),"-"),IF(E53&lt;=$D$8,IFERROR(VLOOKUP(G53,#REF!,I53+1,0),"-"),IF(E53&lt;=$D$9,IFERROR(VLOOKUP(G53,#REF!,I53+1,0),"-"))))</f>
        <v>-</v>
      </c>
      <c r="K53" s="60">
        <f>IFERROR(INDEX(База!$F:$F,MATCH(B53&amp;C53&amp;$F$12,INDEX(База!$A:$A,0),0)),IFERROR(INDEX(База!$F:$F,MATCH(B53&amp;C53&amp;$F$12,База!$M:$M,0)),"-" ))</f>
        <v>3</v>
      </c>
      <c r="L53" s="38">
        <v>1</v>
      </c>
      <c r="M53" s="60">
        <f t="shared" si="4"/>
        <v>2</v>
      </c>
      <c r="N53" s="38">
        <v>1</v>
      </c>
      <c r="O53" s="52">
        <f t="shared" si="5"/>
        <v>6.8181818181818177E-2</v>
      </c>
      <c r="Q53" s="64" t="s">
        <v>81</v>
      </c>
      <c r="R53" s="48">
        <f t="shared" si="6"/>
        <v>46253</v>
      </c>
      <c r="S53" s="61" t="str">
        <f t="shared" si="7"/>
        <v>СР</v>
      </c>
      <c r="T53" s="61">
        <f>IFERROR(INDEX(База!$B:$B,MATCH(Q53&amp;R53&amp;$U$12,INDEX(База!$A:$A,0),0)),IFERROR(INDEX(База!$B:$B,MATCH(Q53&amp;R53&amp;$U$12,База!$M:$M,0)),"-" ))</f>
        <v>46</v>
      </c>
      <c r="U53" s="46">
        <f>IFERROR(INDEX(База!$L:$L,MATCH(Q53&amp;R53&amp;$U$12,INDEX(База!$A:$A,0),0)),IFERROR(INDEX(База!$L:$L,MATCH(Q53&amp;R53&amp;$U$12,База!$M:$M,0)),"-" ))</f>
        <v>44</v>
      </c>
      <c r="V53" s="61" t="str">
        <f>IF(E53&lt;=$D$7,IFERROR(VLOOKUP(H53,#REF!,I53+1,0),"-"),IF(E53&lt;=$D$8,IFERROR(VLOOKUP(H53,#REF!,I53+1,0),"-"),IF(E53&lt;=$D$9,IFERROR(VLOOKUP(H53,#REF!,I53+1,0),"-"),0)))</f>
        <v>-</v>
      </c>
      <c r="W53" s="61">
        <f>IFERROR(INDEX(База!$F:$F,MATCH(Q53&amp;R53&amp;$U$12,INDEX(База!$A:$A,0),0)),IFERROR(INDEX(База!$F:$F,MATCH(Q53&amp;R53&amp;$U$12,База!$M:$M,0)),"-" ))</f>
        <v>5</v>
      </c>
      <c r="X53" s="38">
        <v>3</v>
      </c>
      <c r="Y53" s="38">
        <f t="shared" si="8"/>
        <v>2</v>
      </c>
      <c r="Z53" s="38">
        <v>0</v>
      </c>
      <c r="AA53" s="52">
        <f t="shared" si="9"/>
        <v>0.11363636363636363</v>
      </c>
      <c r="AB53" s="119"/>
      <c r="AC53" s="64" t="s">
        <v>82</v>
      </c>
      <c r="AD53" s="42">
        <v>46278</v>
      </c>
      <c r="AE53" s="41" t="str">
        <f t="shared" si="10"/>
        <v>ВС</v>
      </c>
      <c r="AF53" s="41">
        <f>IFERROR(INDEX(База!$B:$B,MATCH(AC53&amp;AD53&amp;AG$12,INDEX(База!$A:$A,0),0)),IFERROR(INDEX(База!$B:$B,MATCH(AC53&amp;AD53&amp;AG$12,База!$M:$M,0)),"-" ))</f>
        <v>72</v>
      </c>
      <c r="AG53" s="46">
        <f>IFERROR(INDEX(База!$L:$L,MATCH(AC53&amp;AD53&amp;AG$12,INDEX(База!$A:$A,0),0)),IFERROR(INDEX(База!$L:$L,MATCH(AC53&amp;AD53&amp;AG$12,База!$M:$M,0)),"-" ))</f>
        <v>71</v>
      </c>
      <c r="AH53" s="41">
        <f>IFERROR(INDEX(База!$F:$F,MATCH(AC53&amp;AD53&amp;AG$12,INDEX(База!$A:$A,0),0)),IFERROR(INDEX(База!$F:$F,MATCH(AC53&amp;AD53&amp;AG$12,База!$M:$M,0)),"-" ))</f>
        <v>0</v>
      </c>
      <c r="AI53" s="41">
        <v>0</v>
      </c>
      <c r="AJ53" s="41">
        <f t="shared" si="11"/>
        <v>0</v>
      </c>
      <c r="AK53" s="41">
        <v>0</v>
      </c>
      <c r="AL53" s="51">
        <f t="shared" si="12"/>
        <v>0</v>
      </c>
      <c r="AN53" s="64" t="s">
        <v>83</v>
      </c>
      <c r="AO53" s="48">
        <f t="shared" si="13"/>
        <v>46279</v>
      </c>
      <c r="AP53" s="38" t="str">
        <f t="shared" si="14"/>
        <v>ПН</v>
      </c>
      <c r="AQ53" s="38">
        <f>IFERROR(INDEX(База!$B:$B,MATCH(AN53&amp;AO53&amp;AR$12,INDEX(База!$A:$A,0),0)),IFERROR(INDEX(База!$B:$B,MATCH(AN53&amp;AO53&amp;AR$12,База!$M:$M,0)),"-" ))</f>
        <v>72</v>
      </c>
      <c r="AR53" s="46">
        <f>IFERROR(INDEX(База!$L:$L,MATCH(AN53&amp;AO53&amp;AR$12,INDEX(База!$A:$A,0),0)),IFERROR(INDEX(База!$L:$L,MATCH(AN53&amp;AO53&amp;AR$12,База!$M:$M,0)),"-" ))</f>
        <v>71</v>
      </c>
      <c r="AS53" s="38">
        <f>IFERROR(INDEX(База!$F:$F,MATCH(AN53&amp;AO53&amp;AR$12,INDEX(База!$A:$A,0),0)),IFERROR(INDEX(База!$F:$F,MATCH(AN53&amp;AO53&amp;AR$12,База!$M:$M,0)),"-" ))</f>
        <v>0</v>
      </c>
      <c r="AT53" s="38">
        <v>0</v>
      </c>
      <c r="AU53" s="38">
        <f t="shared" si="15"/>
        <v>0</v>
      </c>
      <c r="AV53" s="38">
        <v>0</v>
      </c>
      <c r="AW53" s="52">
        <f t="shared" si="16"/>
        <v>0</v>
      </c>
      <c r="AX53" s="6"/>
      <c r="AY53" s="6"/>
      <c r="BT53" s="74"/>
      <c r="BU53" s="31" t="s">
        <v>92</v>
      </c>
      <c r="BV53" s="42">
        <v>46241</v>
      </c>
      <c r="BW53" s="59" t="str">
        <f t="shared" si="23"/>
        <v>ПТ</v>
      </c>
      <c r="BX53" s="59">
        <f>IFERROR(INDEX(База!$B:$B,MATCH(BU53&amp;BV53&amp;BY$12,INDEX(База!$A:$A,0),0)),IFERROR(INDEX(База!$B:$B,MATCH(BU53&amp;BV53&amp;BY$12,База!$M:$M,0)),"-" ))</f>
        <v>44</v>
      </c>
      <c r="BY53" s="59">
        <f>IFERROR(INDEX(База!$L:$L,MATCH(BU53&amp;BV53&amp;BY$12,INDEX(База!$A:$A,0),0)),IFERROR(INDEX(База!$L:$L,MATCH(BU53&amp;BV53&amp;BY$12,База!$M:$M,0)),"-" ))</f>
        <v>44</v>
      </c>
      <c r="BZ53" s="59" t="str">
        <f>IF(BX53&lt;=$D$7,IFERROR(VLOOKUP(CA53,#REF!,CB53+1,0),"-"),IF(BX53&lt;=$D$8,IFERROR(VLOOKUP(CA53,#REF!,CB53+1,0),"-"),IF(BX53&lt;=$D$9,IFERROR(VLOOKUP(CA53,#REF!,CB53+1,0),"-"),0)))</f>
        <v>-</v>
      </c>
      <c r="CA53" s="59">
        <f t="shared" si="24"/>
        <v>73</v>
      </c>
      <c r="CB53" s="59">
        <f t="shared" si="25"/>
        <v>32</v>
      </c>
      <c r="CC53" s="59">
        <f>IFERROR(INDEX(База!$F:$F,MATCH(BU53&amp;BV53&amp;BY$12,INDEX(База!$A:$A,0),0)),IFERROR(INDEX(База!$F:$F,MATCH(BU53&amp;BV53&amp;BY$12,База!$M:$M,0)),"-" ))</f>
        <v>2</v>
      </c>
      <c r="CD53" s="41">
        <v>2</v>
      </c>
      <c r="CE53" s="59">
        <f t="shared" si="26"/>
        <v>0</v>
      </c>
      <c r="CF53" s="41">
        <v>0</v>
      </c>
      <c r="CG53" s="51">
        <f t="shared" si="27"/>
        <v>4.5454545454545456E-2</v>
      </c>
      <c r="CI53" s="31" t="s">
        <v>93</v>
      </c>
      <c r="CJ53" s="42">
        <f t="shared" si="28"/>
        <v>46241</v>
      </c>
      <c r="CK53" s="41" t="str">
        <f t="shared" si="29"/>
        <v>ПТ</v>
      </c>
      <c r="CL53" s="41">
        <f>IFERROR(INDEX(База!$B:$B,MATCH(CI53&amp;CJ53&amp;CM$12,INDEX(База!$A:$A,0),0)),IFERROR(INDEX(База!$B:$B,MATCH(CI53&amp;CJ53&amp;CM$12,База!$M:$M,0)),"-" ))</f>
        <v>44</v>
      </c>
      <c r="CM53" s="46">
        <f>IFERROR(INDEX(База!$L:$L,MATCH(CI53&amp;CJ53&amp;CM$12,INDEX(База!$A:$A,0),0)),IFERROR(INDEX(База!$L:$L,MATCH(CI53&amp;CJ53&amp;CM$12,База!$M:$M,0)),"-" ))</f>
        <v>44</v>
      </c>
      <c r="CN53" s="47" t="str">
        <f>IF(BX53&lt;=$D$7,IFERROR(VLOOKUP(CA53,#REF!,CB53+1,0),"-"),IF(BX53&lt;=$D$8,IFERROR(VLOOKUP(CA53,#REF!,CB53+1,0),"-"),IF(BX53&lt;=$D$9,IFERROR(VLOOKUP(CA53,#REF!,CB53+1,0),"-"),0)))</f>
        <v>-</v>
      </c>
      <c r="CO53" s="41">
        <f>IFERROR(INDEX(База!$F:$F,MATCH(CI53&amp;CJ53&amp;CM$12,INDEX(База!$A:$A,0),0)),IFERROR(INDEX(База!$F:$F,MATCH(CI53&amp;CJ53&amp;CM$12,База!$M:$M,0)),"-" ))</f>
        <v>3</v>
      </c>
      <c r="CP53" s="41">
        <v>3</v>
      </c>
      <c r="CQ53" s="41">
        <f t="shared" si="30"/>
        <v>0</v>
      </c>
      <c r="CR53" s="41">
        <v>0</v>
      </c>
      <c r="CS53" s="51">
        <f t="shared" si="31"/>
        <v>6.8181818181818177E-2</v>
      </c>
      <c r="CU53" s="31" t="s">
        <v>138</v>
      </c>
      <c r="CV53" s="42">
        <v>46241</v>
      </c>
      <c r="CW53" s="47" t="str">
        <f t="shared" si="32"/>
        <v>ПТ</v>
      </c>
      <c r="CX53" s="47">
        <f>IFERROR(INDEX(База!$B:$B,MATCH(CU53&amp;CV53&amp;CY$12,INDEX(База!$A:$A,0),0)),IFERROR(INDEX(База!$B:$B,MATCH(CU53&amp;CV53&amp;CY$12,База!$M:$M,0)),"-" ))</f>
        <v>44</v>
      </c>
      <c r="CY53" s="47">
        <f>IFERROR(INDEX(База!$L:$L,MATCH(CU53&amp;CV53&amp;CY$12,INDEX(База!$A:$A,0),0)),IFERROR(INDEX(База!$L:$L,MATCH(CU53&amp;CV53&amp;CY$12,База!$M:$M,0)),"-" ))</f>
        <v>44</v>
      </c>
      <c r="CZ53" s="47">
        <f>IFERROR(INDEX(База!$F:$F,MATCH(CU53&amp;CV53&amp;CY$12,INDEX(База!$A:$A,0),0)),IFERROR(INDEX(База!$F:$F,MATCH(CU53&amp;CV53&amp;CY$12,База!$M:$M,0)),"-" ))</f>
        <v>1</v>
      </c>
      <c r="DA53" s="47">
        <v>1</v>
      </c>
      <c r="DB53" s="47">
        <f t="shared" si="33"/>
        <v>0</v>
      </c>
      <c r="DC53" s="47">
        <v>0</v>
      </c>
      <c r="DD53" s="51">
        <f t="shared" si="34"/>
        <v>2.2727272727272728E-2</v>
      </c>
      <c r="DF53" s="31" t="s">
        <v>139</v>
      </c>
      <c r="DG53" s="42">
        <f t="shared" si="35"/>
        <v>46241</v>
      </c>
      <c r="DH53" s="47" t="str">
        <f t="shared" si="36"/>
        <v>ПТ</v>
      </c>
      <c r="DI53" s="47">
        <f>IFERROR(INDEX(База!$B:$B,MATCH(DF53&amp;DG53&amp;DJ$12,INDEX(База!$A:$A,0),0)),IFERROR(INDEX(База!$B:$B,MATCH(DF53&amp;DG53&amp;DJ$12,База!$M:$M,0)),"-" ))</f>
        <v>44</v>
      </c>
      <c r="DJ53" s="46">
        <f>IFERROR(INDEX(База!$L:$L,MATCH(DF53&amp;DG53&amp;DJ$12,INDEX(База!$A:$A,0),0)),IFERROR(INDEX(База!$L:$L,MATCH(DF53&amp;DG53&amp;DJ$12,База!$M:$M,0)),"-" ))</f>
        <v>44</v>
      </c>
      <c r="DK53" s="47">
        <f>IFERROR(INDEX(База!$F:$F,MATCH(DF53&amp;DG53&amp;DJ$12,INDEX(База!$A:$A,0),0)),IFERROR(INDEX(База!$F:$F,MATCH(DF53&amp;DG53&amp;DJ$12,База!$M:$M,0)),"-" ))</f>
        <v>0</v>
      </c>
      <c r="DL53" s="47">
        <v>0</v>
      </c>
      <c r="DM53" s="47">
        <f t="shared" si="37"/>
        <v>0</v>
      </c>
      <c r="DN53" s="47">
        <v>0</v>
      </c>
      <c r="DO53" s="51">
        <f t="shared" si="38"/>
        <v>0</v>
      </c>
      <c r="DP53" s="7"/>
      <c r="DQ53" s="31" t="s">
        <v>84</v>
      </c>
      <c r="DR53" s="42">
        <v>46227</v>
      </c>
      <c r="DS53" s="41" t="str">
        <f t="shared" si="39"/>
        <v>ПТ</v>
      </c>
      <c r="DT53" s="41">
        <f>IFERROR(INDEX(База!$B:$B,MATCH(DQ53&amp;DR53&amp;DU$12,INDEX(База!$A:$A,0),0)),IFERROR(INDEX(База!$B:$B,MATCH(DQ53&amp;DR53&amp;DU$12,База!$M:$M,0)),"-" ))</f>
        <v>46</v>
      </c>
      <c r="DU53" s="46">
        <f>IFERROR(INDEX(База!$L:$L,MATCH(DQ53&amp;DR53&amp;DU$12,INDEX(База!$A:$A,0),0)),IFERROR(INDEX(База!$L:$L,MATCH(DQ53&amp;DR53&amp;DU$12,База!$M:$M,0)),"-" ))</f>
        <v>44</v>
      </c>
      <c r="DV53" s="41">
        <f>IFERROR(INDEX(База!$F:$F,MATCH(DQ53&amp;DR53&amp;DU$12,INDEX(База!$A:$A,0),0)),IFERROR(INDEX(База!$F:$F,MATCH(DQ53&amp;DR53&amp;DU$12,База!$M:$M,0)),"-" ))</f>
        <v>19</v>
      </c>
      <c r="DW53" s="41">
        <v>19</v>
      </c>
      <c r="DX53" s="41">
        <f t="shared" si="40"/>
        <v>0</v>
      </c>
      <c r="DY53" s="41">
        <v>0</v>
      </c>
      <c r="DZ53" s="51">
        <f t="shared" si="41"/>
        <v>0.43181818181818182</v>
      </c>
      <c r="EB53" s="31" t="s">
        <v>85</v>
      </c>
      <c r="EC53" s="42">
        <f t="shared" si="42"/>
        <v>46227</v>
      </c>
      <c r="ED53" s="41" t="str">
        <f t="shared" si="43"/>
        <v>ПТ</v>
      </c>
      <c r="EE53" s="41">
        <f>IFERROR(INDEX(База!$B:$B,MATCH(EB53&amp;EC53&amp;EF$12,INDEX(База!$A:$A,0),0)),IFERROR(INDEX(База!$B:$B,MATCH(EB53&amp;EC53&amp;EF$12,База!$M:$M,0)),"-" ))</f>
        <v>46</v>
      </c>
      <c r="EF53" s="46">
        <f>IFERROR(INDEX(База!$L:$L,MATCH(EB53&amp;EC53&amp;EF$12,INDEX(База!$A:$A,0),0)),IFERROR(INDEX(База!$L:$L,MATCH(EB53&amp;EC53&amp;EF$12,База!$M:$M,0)),"-" ))</f>
        <v>44</v>
      </c>
      <c r="EG53" s="41">
        <f>IFERROR(INDEX(База!$F:$F,MATCH(EB53&amp;EC53&amp;EF$12,INDEX(База!$A:$A,0),0)),IFERROR(INDEX(База!$F:$F,MATCH(EB53&amp;EC53&amp;EF$12,База!$M:$M,0)),"-" ))</f>
        <v>14</v>
      </c>
      <c r="EH53" s="41">
        <v>14</v>
      </c>
      <c r="EI53" s="41">
        <f t="shared" si="44"/>
        <v>0</v>
      </c>
      <c r="EJ53" s="41">
        <v>0</v>
      </c>
      <c r="EK53" s="51">
        <f t="shared" si="45"/>
        <v>0.31818181818181818</v>
      </c>
      <c r="EL53" s="119"/>
      <c r="EM53" s="85" t="s">
        <v>88</v>
      </c>
      <c r="EN53" s="48">
        <v>46221</v>
      </c>
      <c r="EO53" s="105" t="str">
        <f t="shared" si="46"/>
        <v>СБ</v>
      </c>
      <c r="EP53" s="105">
        <f>IFERROR(INDEX(База!$B:$B,MATCH(EM53&amp;EN53&amp;ET$14,INDEX(База!$A:$A,0),0)),IFERROR(INDEX(База!$B:$B,MATCH(EM53&amp;EN53&amp;ET$13,База!$M:$M,0)),"-" ))</f>
        <v>46</v>
      </c>
      <c r="EQ53" s="106" t="str">
        <f>IF(EP53&lt;=$D$7,IFERROR(VLOOKUP(ES53,#REF!,ER53+1,0),"-"),IF(EP53&lt;=$D$8,IFERROR(VLOOKUP(ES53,#REF!,ER53+1,0),"-"),IF(EP53&lt;=$D$9,IFERROR(VLOOKUP(ES53,#REF!,ER53+1,0),"-"),0)))</f>
        <v>-</v>
      </c>
      <c r="ER53" s="107">
        <f t="shared" si="47"/>
        <v>29</v>
      </c>
      <c r="ES53" s="107">
        <f t="shared" si="48"/>
        <v>53</v>
      </c>
      <c r="ET53" s="60">
        <f>IFERROR(INDEX(База!$L:$L,MATCH(EM53&amp;EN53&amp;ET$14,INDEX(База!$A:$A,0),0)),IFERROR(INDEX(База!$L:$L,MATCH(EM53&amp;EN53&amp;ET$13,База!$M:$M,0)),"-" ))</f>
        <v>42</v>
      </c>
      <c r="EU53" s="60">
        <f>IFERROR(INDEX(База!$L:$L,MATCH(FB53&amp;FC53&amp;EU$14,INDEX(База!$A:$A,0),0)),IFERROR(INDEX(База!$L:$L,MATCH(FB53&amp;FC53&amp;EU$13,База!$M:$M,0)),"-" ))</f>
        <v>42</v>
      </c>
      <c r="EV53" s="105">
        <f>IFERROR(INDEX(База!$F:$F,MATCH(EM53&amp;EN53&amp;ET$14,INDEX(База!$A:$A,0),0)),IFERROR(INDEX(База!$F:$F,MATCH(EM53&amp;EN53&amp;ET$13,База!$M:$M,0)),"-" ))</f>
        <v>11</v>
      </c>
      <c r="EW53" s="105">
        <v>7</v>
      </c>
      <c r="EX53" s="105">
        <f t="shared" si="49"/>
        <v>4</v>
      </c>
      <c r="EY53" s="105">
        <v>0</v>
      </c>
      <c r="EZ53" s="83">
        <f t="shared" si="50"/>
        <v>0.26190476190476192</v>
      </c>
      <c r="FB53" s="85" t="s">
        <v>89</v>
      </c>
      <c r="FC53" s="48">
        <v>46221</v>
      </c>
      <c r="FD53" s="105" t="str">
        <f t="shared" si="51"/>
        <v>СБ</v>
      </c>
      <c r="FE53" s="105">
        <f>IFERROR(INDEX(База!$B:$B,MATCH(FB53&amp;FC53&amp;EU$14,INDEX(База!$A:$A,0),0)),IFERROR(INDEX(База!$B:$B,MATCH(FB53&amp;FC53&amp;EU$13,База!$M:$M,0)),"-" ))</f>
        <v>46</v>
      </c>
      <c r="FF53" s="106"/>
      <c r="FG53" s="105">
        <f>IFERROR(INDEX(База!$F:$F,MATCH(FB53&amp;FC53&amp;EU$14,INDEX(База!$A:$A,0),0)),IFERROR(INDEX(База!$F:$F,MATCH(FB53&amp;FC53&amp;EU$13,База!$M:$M,0)),"-" ))</f>
        <v>9</v>
      </c>
      <c r="FH53" s="105">
        <v>9</v>
      </c>
      <c r="FI53" s="105">
        <f t="shared" si="52"/>
        <v>0</v>
      </c>
      <c r="FJ53" s="105">
        <v>0</v>
      </c>
      <c r="FK53" s="83">
        <f t="shared" si="53"/>
        <v>0.21428571428571427</v>
      </c>
      <c r="FL53" s="7"/>
      <c r="FM53" s="31" t="s">
        <v>140</v>
      </c>
      <c r="FT53" s="90">
        <f t="shared" si="55"/>
        <v>1</v>
      </c>
      <c r="FU53" s="90">
        <f t="shared" si="56"/>
        <v>-46168</v>
      </c>
      <c r="GJ53" s="7"/>
      <c r="GK53" s="7"/>
      <c r="HF53" s="7"/>
      <c r="HG53" s="7"/>
      <c r="HH53" s="7"/>
      <c r="HI53" s="7"/>
      <c r="HJ53" s="7"/>
      <c r="HK53" s="7"/>
      <c r="HL53" s="7"/>
      <c r="HM53" s="7"/>
      <c r="HN53" s="7"/>
      <c r="HO53" s="7"/>
      <c r="HP53" s="7"/>
      <c r="HQ53" s="7"/>
      <c r="HR53" s="9"/>
      <c r="HS53" s="10"/>
      <c r="HT53" s="10"/>
      <c r="HU53" s="7"/>
      <c r="HV53" s="7"/>
      <c r="HW53" s="7"/>
      <c r="HX53" s="7"/>
      <c r="HY53" s="7"/>
      <c r="HZ53" s="7"/>
      <c r="IA53" s="7"/>
      <c r="IB53" s="7"/>
      <c r="IC53" s="7"/>
      <c r="ID53" s="7"/>
      <c r="IE53" s="7"/>
      <c r="IF53" s="7"/>
      <c r="IG53" s="7"/>
      <c r="IH53" s="7"/>
      <c r="II53" s="7"/>
      <c r="IJ53" s="7"/>
      <c r="IK53" s="7"/>
      <c r="IL53" s="7"/>
      <c r="IM53" s="7"/>
      <c r="IN53" s="7"/>
      <c r="IO53" s="7"/>
      <c r="IP53" s="7"/>
      <c r="IQ53" s="9"/>
      <c r="IR53" s="7"/>
      <c r="IS53" s="7"/>
      <c r="IT53" s="7"/>
      <c r="IU53" s="7"/>
      <c r="IV53" s="7"/>
      <c r="IW53" s="7"/>
      <c r="IX53" s="7"/>
      <c r="IY53" s="7"/>
      <c r="IZ53" s="7"/>
      <c r="JA53" s="7"/>
      <c r="JB53" s="7"/>
      <c r="JC53" s="7"/>
      <c r="JD53" s="7"/>
      <c r="JE53" s="31" t="s">
        <v>132</v>
      </c>
      <c r="JF53" s="48">
        <v>46289</v>
      </c>
      <c r="JG53" s="38" t="str">
        <f t="shared" si="82"/>
        <v>ЧТ</v>
      </c>
      <c r="JH53" s="46">
        <f>IFERROR(INDEX(База!$L:$L,MATCH(JE53&amp;JF53&amp;JH$12,INDEX(База!$A:$A,0),0)),IFERROR(INDEX(База!$L:$L,MATCH(JE53&amp;JF53&amp;JH$12,База!$M:$M,0)),"-" ))+JL53</f>
        <v>120</v>
      </c>
      <c r="JI53" s="38">
        <f>IFERROR(INDEX(База!$B:$B,MATCH(JE53&amp;JF53&amp;JH$12,INDEX(База!$A:$A,0),0)),IFERROR(INDEX(База!$B:$B,MATCH(JE53&amp;JF53&amp;JH$12,База!$M:$M,0)),"-" ))</f>
        <v>120</v>
      </c>
      <c r="JJ53" s="38">
        <f>IFERROR(INDEX(База!$F:$F,MATCH(JE53&amp;JF53&amp;JH$12,INDEX(База!$A:$A,0),0)),IFERROR(INDEX(База!$F:$F,MATCH(JE53&amp;JF53&amp;JH$12,База!$M:$M,0)),"-" ))</f>
        <v>0</v>
      </c>
      <c r="JK53" s="38">
        <v>0</v>
      </c>
      <c r="JL53" s="38">
        <f>IFERROR(INDEX(База!$H:$H,MATCH(JE53&amp;JF53&amp;JH$12,INDEX(База!$A:$A,0),0)),IFERROR(INDEX(База!$H:$H,MATCH(JE53&amp;JF53&amp;JH$12,База!$M:$M,0)),"-" ))</f>
        <v>65</v>
      </c>
      <c r="JM53" s="38">
        <f t="shared" si="83"/>
        <v>65</v>
      </c>
      <c r="JN53" s="38">
        <f t="shared" si="84"/>
        <v>0</v>
      </c>
      <c r="JO53" s="38">
        <v>0</v>
      </c>
      <c r="JP53" s="52">
        <f t="shared" si="85"/>
        <v>0.54166666666666663</v>
      </c>
      <c r="JQ53" s="10"/>
      <c r="JR53" s="31" t="s">
        <v>133</v>
      </c>
      <c r="JS53" s="48">
        <v>46289</v>
      </c>
      <c r="JT53" s="38" t="str">
        <f t="shared" si="86"/>
        <v>ЧТ</v>
      </c>
      <c r="JU53" s="38">
        <f>IFERROR(INDEX(База!$L:$L,MATCH(JR53&amp;JS53&amp;JU$12,INDEX(База!$A:$A,0),0)),IFERROR(INDEX(База!$L:$L,MATCH(JR53&amp;JS53&amp;JU$12,База!$M:$M,0)),"-" ))+JY53</f>
        <v>120</v>
      </c>
      <c r="JV53" s="38">
        <f>IFERROR(INDEX(База!$B:$B,MATCH(JR53&amp;JS53&amp;JU$12,INDEX(База!$A:$A,0),0)),IFERROR(INDEX(База!$B:$B,MATCH(JR53&amp;JS53&amp;JU$12,База!$M:$M,0)),"-" ))</f>
        <v>120</v>
      </c>
      <c r="JW53" s="38">
        <f>IFERROR(INDEX(База!$F:$F,MATCH(JR53&amp;JS53&amp;JU$12,INDEX(База!$A:$A,0),0)),IFERROR(INDEX(База!$F:$F,MATCH(JR53&amp;JS53&amp;JU$12,База!$M:$M,0)),"-" ))</f>
        <v>0</v>
      </c>
      <c r="JX53" s="38">
        <v>0</v>
      </c>
      <c r="JY53" s="38">
        <f>IFERROR(INDEX(База!$H:$H,MATCH(JR53&amp;JS53&amp;JU$12,INDEX(База!$A:$A,0),0)),IFERROR(INDEX(База!$H:$H,MATCH(JR53&amp;JS53&amp;JU$12,База!$M:$M,0)),"-" ))</f>
        <v>10</v>
      </c>
      <c r="JZ53" s="38">
        <f t="shared" si="87"/>
        <v>10</v>
      </c>
      <c r="KA53" s="38">
        <f t="shared" si="88"/>
        <v>0</v>
      </c>
      <c r="KB53" s="38">
        <v>0</v>
      </c>
      <c r="KC53" s="52">
        <f t="shared" si="89"/>
        <v>8.3333333333333329E-2</v>
      </c>
      <c r="KD53" s="7"/>
      <c r="KE53" s="7"/>
      <c r="KF53" s="7"/>
      <c r="KG53" s="7"/>
      <c r="KH53" s="7"/>
      <c r="KI53" s="7"/>
      <c r="KJ53" s="7"/>
      <c r="KK53" s="7"/>
      <c r="KL53" s="7"/>
      <c r="KM53" s="7"/>
      <c r="KN53" s="7"/>
      <c r="KO53" s="7"/>
      <c r="KP53" s="7"/>
      <c r="KQ53" s="10"/>
      <c r="KR53" s="10"/>
      <c r="KS53" s="7"/>
      <c r="KT53" s="7"/>
      <c r="KU53" s="7"/>
      <c r="KV53" s="7"/>
      <c r="KW53" s="7"/>
      <c r="KX53" s="7"/>
      <c r="KY53" s="7"/>
      <c r="KZ53" s="7"/>
      <c r="LA53" s="7"/>
      <c r="LB53" s="7"/>
      <c r="LC53" s="119"/>
      <c r="LD53" s="31" t="s">
        <v>142</v>
      </c>
      <c r="LE53" s="43">
        <v>46201</v>
      </c>
      <c r="LF53" s="44" t="str">
        <f t="shared" si="96"/>
        <v>ВС</v>
      </c>
      <c r="LG53" s="44">
        <f>IFERROR(INDEX(База!$B:$B,MATCH(LD53&amp;LE53&amp;LJ$12,INDEX(База!$A:$A,0),0)),IFERROR(INDEX(База!$B:$B,MATCH(LD53&amp;LE53&amp;LJ$12,База!$M:$M,0)),"-" ))</f>
        <v>46</v>
      </c>
      <c r="LH53" s="33">
        <f t="shared" si="97"/>
        <v>26</v>
      </c>
      <c r="LI53" s="33">
        <f t="shared" si="98"/>
        <v>33</v>
      </c>
      <c r="LJ53" s="44">
        <f>IFERROR(INDEX(База!$L:$L,MATCH(LD53&amp;LE53&amp;LJ$12,INDEX(База!$A:$A,0),0)),IFERROR(INDEX(База!$L:$L,MATCH(LD53&amp;LE53&amp;LJ$12,База!$M:$M,0)),"-" ))</f>
        <v>45</v>
      </c>
      <c r="LK53" s="79" t="str">
        <f>IF(LG53&lt;=$D$7,IFERROR(VLOOKUP(LI53,#REF!,LH53+1,0),"-"),IF(LG53&lt;=$D$8,IFERROR(VLOOKUP(LI53,#REF!,LH53+1,0),"-"),IF(LG53&lt;=$D$9,IFERROR(VLOOKUP(LI53,#REF!,LH53+1,0),"-"),0)))</f>
        <v>-</v>
      </c>
      <c r="LL53" s="44">
        <f>IFERROR(INDEX(База!$F:$F,MATCH(LD53&amp;LE53&amp;LJ$12,INDEX(База!$A:$A,0),0)),IFERROR(INDEX(База!$F:$F,MATCH(LD53&amp;LE53&amp;LJ$12,База!$M:$M,0)),"-" ))</f>
        <v>3</v>
      </c>
      <c r="LM53" s="44">
        <v>3</v>
      </c>
      <c r="LN53" s="44">
        <f t="shared" si="99"/>
        <v>0</v>
      </c>
      <c r="LO53" s="44">
        <v>0</v>
      </c>
      <c r="LP53" s="62">
        <f t="shared" si="100"/>
        <v>6.6666666666666666E-2</v>
      </c>
      <c r="LR53" s="31" t="s">
        <v>143</v>
      </c>
      <c r="LS53" s="43">
        <v>46201</v>
      </c>
      <c r="LT53" s="46" t="str">
        <f t="shared" si="101"/>
        <v>ВС</v>
      </c>
      <c r="LU53" s="46">
        <f>IFERROR(INDEX(База!$B:$B,MATCH(LR53&amp;LS53&amp;LV$12,INDEX(База!$A:$A,0),0)),IFERROR(INDEX(База!$B:$B,MATCH(LR53&amp;LS53&amp;LV$12,База!$M:$M,0)),"-" ))</f>
        <v>46</v>
      </c>
      <c r="LV53" s="46">
        <f>IFERROR(INDEX(База!$L:$L,MATCH(LR53&amp;LS53&amp;LV$12,INDEX(База!$A:$A,0),0)),IFERROR(INDEX(База!$L:$L,MATCH(LR53&amp;LS53&amp;LV$12,База!$M:$M,0)),"-" ))</f>
        <v>45</v>
      </c>
      <c r="LW53" s="46" t="str">
        <f>IF(LU53&lt;=$D$7,IFERROR(VLOOKUP(LI53,#REF!,LH53+1,0),"-"),IF(LU53&lt;=$D$8,IFERROR(VLOOKUP(LI53,#REF!,LH53+1,0),"-"),IF(LU53&lt;=$D$9,IFERROR(VLOOKUP(LI53,#REF!,LH53+1,0),"-"),0)))</f>
        <v>-</v>
      </c>
      <c r="LX53" s="46">
        <f>IFERROR(INDEX(База!$F:$F,MATCH(LR53&amp;LS53&amp;LV$12,INDEX(База!$A:$A,0),0)),IFERROR(INDEX(База!$F:$F,MATCH(LR53&amp;LS53&amp;LV$12,База!$M:$M,0)),"-" ))</f>
        <v>12</v>
      </c>
      <c r="LY53" s="46">
        <v>12</v>
      </c>
      <c r="LZ53" s="46">
        <f t="shared" si="102"/>
        <v>0</v>
      </c>
      <c r="MA53" s="46">
        <v>0</v>
      </c>
      <c r="MB53" s="62">
        <f t="shared" si="103"/>
        <v>0.26666666666666666</v>
      </c>
      <c r="MD53" s="7"/>
      <c r="MY53" s="49"/>
      <c r="MZ53" s="49"/>
      <c r="NA53" s="7"/>
      <c r="NB53" s="7"/>
      <c r="NC53" s="7"/>
      <c r="ND53" s="7"/>
      <c r="NE53" s="7"/>
      <c r="NF53" s="7"/>
      <c r="NG53" s="7"/>
      <c r="NH53" s="7"/>
      <c r="NI53" s="7"/>
      <c r="NJ53" s="7"/>
      <c r="NK53" s="7"/>
      <c r="NL53" s="7"/>
      <c r="NM53" s="7"/>
      <c r="NN53" s="7"/>
      <c r="NO53" s="7"/>
      <c r="NP53" s="7"/>
      <c r="NQ53" s="7"/>
      <c r="NR53" s="7"/>
      <c r="NS53" s="7"/>
      <c r="NT53" s="7"/>
      <c r="NU53" s="11"/>
      <c r="NV53" s="11"/>
      <c r="NW53" s="11"/>
      <c r="NX53" s="11"/>
      <c r="NY53" s="11"/>
      <c r="NZ53" s="11"/>
      <c r="OA53" s="11"/>
      <c r="OB53" s="11"/>
      <c r="OC53" s="11"/>
      <c r="OD53" s="11"/>
      <c r="OE53" s="11"/>
      <c r="OF53" s="11"/>
      <c r="OG53" s="11"/>
      <c r="OH53" s="11"/>
      <c r="OI53" s="11"/>
      <c r="OJ53" s="11"/>
      <c r="OK53" s="11"/>
      <c r="OL53" s="11"/>
      <c r="OM53" s="11"/>
      <c r="ON53" s="11"/>
      <c r="OO53" s="11"/>
      <c r="OP53" s="11"/>
      <c r="OQ53" s="11"/>
      <c r="OR53" s="11"/>
      <c r="OS53" s="11"/>
      <c r="OU53" s="6"/>
      <c r="OV53" s="6"/>
      <c r="OW53" s="6"/>
      <c r="OX53" s="6"/>
      <c r="OY53" s="6"/>
      <c r="OZ53" s="6"/>
      <c r="PA53" s="6"/>
      <c r="PB53" s="6"/>
      <c r="PC53" s="6"/>
      <c r="PD53" s="6"/>
      <c r="PE53" s="6"/>
      <c r="PF53" s="6"/>
      <c r="PG53" s="6"/>
      <c r="PH53" s="6"/>
      <c r="PI53" s="6"/>
      <c r="PJ53" s="6"/>
      <c r="PK53" s="6"/>
      <c r="PL53" s="6"/>
      <c r="PM53" s="6"/>
      <c r="PN53" s="6"/>
      <c r="PO53" s="11"/>
      <c r="PQ53" s="11"/>
      <c r="PR53" s="11"/>
      <c r="PS53" s="11"/>
      <c r="PT53" s="11"/>
      <c r="PU53" s="11"/>
      <c r="PV53" s="11"/>
      <c r="PW53" s="11"/>
      <c r="PX53" s="11"/>
      <c r="PY53" s="11"/>
      <c r="PZ53" s="11"/>
      <c r="QA53" s="11"/>
      <c r="QB53" s="11"/>
      <c r="QC53" s="11"/>
      <c r="QD53" s="11"/>
      <c r="QE53" s="11"/>
      <c r="QF53" s="11"/>
      <c r="QG53" s="11"/>
      <c r="QH53" s="11"/>
      <c r="QI53" s="11"/>
      <c r="QJ53" s="11"/>
      <c r="QK53" s="11"/>
      <c r="QL53" s="10"/>
    </row>
    <row r="54" spans="1:454" ht="12.75" customHeight="1" x14ac:dyDescent="0.25">
      <c r="A54" s="31" t="s">
        <v>78</v>
      </c>
      <c r="B54" s="85" t="s">
        <v>80</v>
      </c>
      <c r="C54" s="111">
        <v>46255</v>
      </c>
      <c r="D54" s="112" t="str">
        <f t="shared" si="0"/>
        <v>ПТ</v>
      </c>
      <c r="E54" s="112">
        <f>IFERROR(INDEX(База!$B:$B,MATCH(B54&amp;C54&amp;$F$12,INDEX(База!$A:$A,0),0)),IFERROR(INDEX(База!$B:$B,MATCH(B54&amp;C54&amp;$F$12,База!$M:$M,0)),"-" ))</f>
        <v>46</v>
      </c>
      <c r="F54" s="112">
        <f>IFERROR(INDEX(База!$L:$L,MATCH(B54&amp;C54&amp;$F$12,INDEX(База!$A:$A,0),0)),IFERROR(INDEX(База!$L:$L,MATCH(B54&amp;C54&amp;$F$12,База!$M:$M,0)),"-" ))</f>
        <v>44</v>
      </c>
      <c r="G54" s="113">
        <f t="shared" si="1"/>
        <v>87</v>
      </c>
      <c r="H54" s="113">
        <f t="shared" si="2"/>
        <v>88</v>
      </c>
      <c r="I54" s="114">
        <f t="shared" si="3"/>
        <v>34</v>
      </c>
      <c r="J54" s="112" t="str">
        <f>IF(E54&lt;=$D$7,IFERROR(VLOOKUP(G54,#REF!,I54+1,0),"-"),IF(E54&lt;=$D$8,IFERROR(VLOOKUP(G54,#REF!,I54+1,0),"-"),IF(E54&lt;=$D$9,IFERROR(VLOOKUP(G54,#REF!,I54+1,0),"-"))))</f>
        <v>-</v>
      </c>
      <c r="K54" s="112">
        <f>IFERROR(INDEX(База!$F:$F,MATCH(B54&amp;C54&amp;$F$12,INDEX(База!$A:$A,0),0)),IFERROR(INDEX(База!$F:$F,MATCH(B54&amp;C54&amp;$F$12,База!$M:$M,0)),"-" ))</f>
        <v>4</v>
      </c>
      <c r="L54" s="115">
        <v>4</v>
      </c>
      <c r="M54" s="112">
        <f t="shared" si="4"/>
        <v>0</v>
      </c>
      <c r="N54" s="115">
        <v>0</v>
      </c>
      <c r="O54" s="116">
        <f t="shared" si="5"/>
        <v>9.0909090909090912E-2</v>
      </c>
      <c r="Q54" s="64" t="s">
        <v>81</v>
      </c>
      <c r="R54" s="111">
        <f t="shared" si="6"/>
        <v>46256</v>
      </c>
      <c r="S54" s="117" t="str">
        <f t="shared" si="7"/>
        <v>СБ</v>
      </c>
      <c r="T54" s="117">
        <f>IFERROR(INDEX(База!$B:$B,MATCH(Q54&amp;R54&amp;$U$12,INDEX(База!$A:$A,0),0)),IFERROR(INDEX(База!$B:$B,MATCH(Q54&amp;R54&amp;$U$12,База!$M:$M,0)),"-" ))</f>
        <v>46</v>
      </c>
      <c r="U54" s="112">
        <f>IFERROR(INDEX(База!$L:$L,MATCH(Q54&amp;R54&amp;$U$12,INDEX(База!$A:$A,0),0)),IFERROR(INDEX(База!$L:$L,MATCH(Q54&amp;R54&amp;$U$12,База!$M:$M,0)),"-" ))</f>
        <v>44</v>
      </c>
      <c r="V54" s="117" t="str">
        <f>IF(E54&lt;=$D$7,IFERROR(VLOOKUP(H54,#REF!,I54+1,0),"-"),IF(E54&lt;=$D$8,IFERROR(VLOOKUP(H54,#REF!,I54+1,0),"-"),IF(E54&lt;=$D$9,IFERROR(VLOOKUP(H54,#REF!,I54+1,0),"-"),0)))</f>
        <v>-</v>
      </c>
      <c r="W54" s="117">
        <f>IFERROR(INDEX(База!$F:$F,MATCH(Q54&amp;R54&amp;$U$12,INDEX(База!$A:$A,0),0)),IFERROR(INDEX(База!$F:$F,MATCH(Q54&amp;R54&amp;$U$12,База!$M:$M,0)),"-" ))</f>
        <v>2</v>
      </c>
      <c r="X54" s="115">
        <v>2</v>
      </c>
      <c r="Y54" s="115">
        <f t="shared" si="8"/>
        <v>0</v>
      </c>
      <c r="Z54" s="115">
        <v>0</v>
      </c>
      <c r="AA54" s="116">
        <f t="shared" si="9"/>
        <v>4.5454545454545456E-2</v>
      </c>
      <c r="AB54" s="119"/>
      <c r="AC54" s="64" t="s">
        <v>82</v>
      </c>
      <c r="AD54" s="48">
        <v>46280</v>
      </c>
      <c r="AE54" s="38" t="str">
        <f t="shared" si="10"/>
        <v>ВТ</v>
      </c>
      <c r="AF54" s="38">
        <f>IFERROR(INDEX(База!$B:$B,MATCH(AC54&amp;AD54&amp;AG$12,INDEX(База!$A:$A,0),0)),IFERROR(INDEX(База!$B:$B,MATCH(AC54&amp;AD54&amp;AG$12,База!$M:$M,0)),"-" ))</f>
        <v>72</v>
      </c>
      <c r="AG54" s="46">
        <f>IFERROR(INDEX(База!$L:$L,MATCH(AC54&amp;AD54&amp;AG$12,INDEX(База!$A:$A,0),0)),IFERROR(INDEX(База!$L:$L,MATCH(AC54&amp;AD54&amp;AG$12,База!$M:$M,0)),"-" ))</f>
        <v>71</v>
      </c>
      <c r="AH54" s="38">
        <f>IFERROR(INDEX(База!$F:$F,MATCH(AC54&amp;AD54&amp;AG$12,INDEX(База!$A:$A,0),0)),IFERROR(INDEX(База!$F:$F,MATCH(AC54&amp;AD54&amp;AG$12,База!$M:$M,0)),"-" ))</f>
        <v>0</v>
      </c>
      <c r="AI54" s="38">
        <v>0</v>
      </c>
      <c r="AJ54" s="38">
        <f t="shared" si="11"/>
        <v>0</v>
      </c>
      <c r="AK54" s="38">
        <v>0</v>
      </c>
      <c r="AL54" s="52">
        <f t="shared" si="12"/>
        <v>0</v>
      </c>
      <c r="AN54" s="64" t="s">
        <v>83</v>
      </c>
      <c r="AO54" s="48">
        <f t="shared" si="13"/>
        <v>46281</v>
      </c>
      <c r="AP54" s="38" t="str">
        <f t="shared" si="14"/>
        <v>СР</v>
      </c>
      <c r="AQ54" s="38">
        <f>IFERROR(INDEX(База!$B:$B,MATCH(AN54&amp;AO54&amp;AR$12,INDEX(База!$A:$A,0),0)),IFERROR(INDEX(База!$B:$B,MATCH(AN54&amp;AO54&amp;AR$12,База!$M:$M,0)),"-" ))</f>
        <v>72</v>
      </c>
      <c r="AR54" s="46">
        <f>IFERROR(INDEX(База!$L:$L,MATCH(AN54&amp;AO54&amp;AR$12,INDEX(База!$A:$A,0),0)),IFERROR(INDEX(База!$L:$L,MATCH(AN54&amp;AO54&amp;AR$12,База!$M:$M,0)),"-" ))</f>
        <v>71</v>
      </c>
      <c r="AS54" s="38">
        <f>IFERROR(INDEX(База!$F:$F,MATCH(AN54&amp;AO54&amp;AR$12,INDEX(База!$A:$A,0),0)),IFERROR(INDEX(База!$F:$F,MATCH(AN54&amp;AO54&amp;AR$12,База!$M:$M,0)),"-" ))</f>
        <v>0</v>
      </c>
      <c r="AT54" s="38">
        <v>0</v>
      </c>
      <c r="AU54" s="38">
        <f t="shared" si="15"/>
        <v>0</v>
      </c>
      <c r="AV54" s="38">
        <v>0</v>
      </c>
      <c r="AW54" s="52">
        <f t="shared" si="16"/>
        <v>0</v>
      </c>
      <c r="AX54" s="6"/>
      <c r="AY54" s="6"/>
      <c r="BT54" s="74"/>
      <c r="BU54" s="31" t="s">
        <v>92</v>
      </c>
      <c r="BV54" s="42">
        <v>46242</v>
      </c>
      <c r="BW54" s="59" t="str">
        <f t="shared" si="23"/>
        <v>СБ</v>
      </c>
      <c r="BX54" s="59">
        <f>IFERROR(INDEX(База!$B:$B,MATCH(BU54&amp;BV54&amp;BY$12,INDEX(База!$A:$A,0),0)),IFERROR(INDEX(База!$B:$B,MATCH(BU54&amp;BV54&amp;BY$12,База!$M:$M,0)),"-" ))</f>
        <v>70</v>
      </c>
      <c r="BY54" s="59">
        <f>IFERROR(INDEX(База!$L:$L,MATCH(BU54&amp;BV54&amp;BY$12,INDEX(База!$A:$A,0),0)),IFERROR(INDEX(База!$L:$L,MATCH(BU54&amp;BV54&amp;BY$12,База!$M:$M,0)),"-" ))</f>
        <v>70</v>
      </c>
      <c r="BZ54" s="59" t="str">
        <f>IF(BX54&lt;=$D$7,IFERROR(VLOOKUP(CA54,#REF!,CB54+1,0),"-"),IF(BX54&lt;=$D$8,IFERROR(VLOOKUP(CA54,#REF!,CB54+1,0),"-"),IF(BX54&lt;=$D$9,IFERROR(VLOOKUP(CA54,#REF!,CB54+1,0),"-"),0)))</f>
        <v>-</v>
      </c>
      <c r="CA54" s="59">
        <f t="shared" si="24"/>
        <v>74</v>
      </c>
      <c r="CB54" s="59">
        <f t="shared" si="25"/>
        <v>32</v>
      </c>
      <c r="CC54" s="59">
        <f>IFERROR(INDEX(База!$F:$F,MATCH(BU54&amp;BV54&amp;BY$12,INDEX(База!$A:$A,0),0)),IFERROR(INDEX(База!$F:$F,MATCH(BU54&amp;BV54&amp;BY$12,База!$M:$M,0)),"-" ))</f>
        <v>0</v>
      </c>
      <c r="CD54" s="41">
        <v>0</v>
      </c>
      <c r="CE54" s="59">
        <f t="shared" si="26"/>
        <v>0</v>
      </c>
      <c r="CF54" s="41">
        <v>0</v>
      </c>
      <c r="CG54" s="51">
        <f t="shared" si="27"/>
        <v>0</v>
      </c>
      <c r="CI54" s="31" t="s">
        <v>93</v>
      </c>
      <c r="CJ54" s="42">
        <f t="shared" si="28"/>
        <v>46242</v>
      </c>
      <c r="CK54" s="41" t="str">
        <f t="shared" si="29"/>
        <v>СБ</v>
      </c>
      <c r="CL54" s="41">
        <f>IFERROR(INDEX(База!$B:$B,MATCH(CI54&amp;CJ54&amp;CM$12,INDEX(База!$A:$A,0),0)),IFERROR(INDEX(База!$B:$B,MATCH(CI54&amp;CJ54&amp;CM$12,База!$M:$M,0)),"-" ))</f>
        <v>70</v>
      </c>
      <c r="CM54" s="47">
        <f>IFERROR(INDEX(База!$L:$L,MATCH(CI54&amp;CJ54&amp;CM$12,INDEX(База!$A:$A,0),0)),IFERROR(INDEX(База!$L:$L,MATCH(CI54&amp;CJ54&amp;CM$12,База!$M:$M,0)),"-" ))</f>
        <v>70</v>
      </c>
      <c r="CN54" s="47" t="str">
        <f>IF(BX54&lt;=$D$7,IFERROR(VLOOKUP(CA54,#REF!,CB54+1,0),"-"),IF(BX54&lt;=$D$8,IFERROR(VLOOKUP(CA54,#REF!,CB54+1,0),"-"),IF(BX54&lt;=$D$9,IFERROR(VLOOKUP(CA54,#REF!,CB54+1,0),"-"),0)))</f>
        <v>-</v>
      </c>
      <c r="CO54" s="41">
        <f>IFERROR(INDEX(База!$F:$F,MATCH(CI54&amp;CJ54&amp;CM$12,INDEX(База!$A:$A,0),0)),IFERROR(INDEX(База!$F:$F,MATCH(CI54&amp;CJ54&amp;CM$12,База!$M:$M,0)),"-" ))</f>
        <v>0</v>
      </c>
      <c r="CP54" s="41">
        <v>0</v>
      </c>
      <c r="CQ54" s="41">
        <f t="shared" si="30"/>
        <v>0</v>
      </c>
      <c r="CR54" s="41">
        <v>0</v>
      </c>
      <c r="CS54" s="51">
        <f t="shared" si="31"/>
        <v>0</v>
      </c>
      <c r="CU54" s="31" t="s">
        <v>138</v>
      </c>
      <c r="CV54" s="42">
        <v>46242</v>
      </c>
      <c r="CW54" s="47" t="str">
        <f t="shared" si="32"/>
        <v>СБ</v>
      </c>
      <c r="CX54" s="47">
        <f>IFERROR(INDEX(База!$B:$B,MATCH(CU54&amp;CV54&amp;CY$12,INDEX(База!$A:$A,0),0)),IFERROR(INDEX(База!$B:$B,MATCH(CU54&amp;CV54&amp;CY$12,База!$M:$M,0)),"-" ))</f>
        <v>70</v>
      </c>
      <c r="CY54" s="47">
        <f>IFERROR(INDEX(База!$L:$L,MATCH(CU54&amp;CV54&amp;CY$12,INDEX(База!$A:$A,0),0)),IFERROR(INDEX(База!$L:$L,MATCH(CU54&amp;CV54&amp;CY$12,База!$M:$M,0)),"-" ))</f>
        <v>70</v>
      </c>
      <c r="CZ54" s="47">
        <f>IFERROR(INDEX(База!$F:$F,MATCH(CU54&amp;CV54&amp;CY$12,INDEX(База!$A:$A,0),0)),IFERROR(INDEX(База!$F:$F,MATCH(CU54&amp;CV54&amp;CY$12,База!$M:$M,0)),"-" ))</f>
        <v>0</v>
      </c>
      <c r="DA54" s="47">
        <v>0</v>
      </c>
      <c r="DB54" s="47">
        <f t="shared" si="33"/>
        <v>0</v>
      </c>
      <c r="DC54" s="47">
        <v>0</v>
      </c>
      <c r="DD54" s="51">
        <f t="shared" si="34"/>
        <v>0</v>
      </c>
      <c r="DF54" s="31" t="s">
        <v>139</v>
      </c>
      <c r="DG54" s="42">
        <f t="shared" si="35"/>
        <v>46242</v>
      </c>
      <c r="DH54" s="47" t="str">
        <f t="shared" si="36"/>
        <v>СБ</v>
      </c>
      <c r="DI54" s="47">
        <f>IFERROR(INDEX(База!$B:$B,MATCH(DF54&amp;DG54&amp;DJ$12,INDEX(База!$A:$A,0),0)),IFERROR(INDEX(База!$B:$B,MATCH(DF54&amp;DG54&amp;DJ$12,База!$M:$M,0)),"-" ))</f>
        <v>70</v>
      </c>
      <c r="DJ54" s="46">
        <f>IFERROR(INDEX(База!$L:$L,MATCH(DF54&amp;DG54&amp;DJ$12,INDEX(База!$A:$A,0),0)),IFERROR(INDEX(База!$L:$L,MATCH(DF54&amp;DG54&amp;DJ$12,База!$M:$M,0)),"-" ))</f>
        <v>70</v>
      </c>
      <c r="DK54" s="47">
        <f>IFERROR(INDEX(База!$F:$F,MATCH(DF54&amp;DG54&amp;DJ$12,INDEX(База!$A:$A,0),0)),IFERROR(INDEX(База!$F:$F,MATCH(DF54&amp;DG54&amp;DJ$12,База!$M:$M,0)),"-" ))</f>
        <v>0</v>
      </c>
      <c r="DL54" s="47">
        <v>0</v>
      </c>
      <c r="DM54" s="47">
        <f t="shared" si="37"/>
        <v>0</v>
      </c>
      <c r="DN54" s="47">
        <v>0</v>
      </c>
      <c r="DO54" s="51">
        <f t="shared" si="38"/>
        <v>0</v>
      </c>
      <c r="DP54" s="7"/>
      <c r="DQ54" s="31" t="s">
        <v>84</v>
      </c>
      <c r="DR54" s="42">
        <v>46228</v>
      </c>
      <c r="DS54" s="41" t="str">
        <f t="shared" si="39"/>
        <v>СБ</v>
      </c>
      <c r="DT54" s="41">
        <f>IFERROR(INDEX(База!$B:$B,MATCH(DQ54&amp;DR54&amp;DU$12,INDEX(База!$A:$A,0),0)),IFERROR(INDEX(База!$B:$B,MATCH(DQ54&amp;DR54&amp;DU$12,База!$M:$M,0)),"-" ))</f>
        <v>120</v>
      </c>
      <c r="DU54" s="46">
        <f>IFERROR(INDEX(База!$L:$L,MATCH(DQ54&amp;DR54&amp;DU$12,INDEX(База!$A:$A,0),0)),IFERROR(INDEX(База!$L:$L,MATCH(DQ54&amp;DR54&amp;DU$12,База!$M:$M,0)),"-" ))</f>
        <v>118</v>
      </c>
      <c r="DV54" s="41">
        <f>IFERROR(INDEX(База!$F:$F,MATCH(DQ54&amp;DR54&amp;DU$12,INDEX(База!$A:$A,0),0)),IFERROR(INDEX(База!$F:$F,MATCH(DQ54&amp;DR54&amp;DU$12,База!$M:$M,0)),"-" ))</f>
        <v>13</v>
      </c>
      <c r="DW54" s="41">
        <v>13</v>
      </c>
      <c r="DX54" s="41">
        <f t="shared" si="40"/>
        <v>0</v>
      </c>
      <c r="DY54" s="41">
        <v>0</v>
      </c>
      <c r="DZ54" s="51">
        <f t="shared" si="41"/>
        <v>0.11016949152542373</v>
      </c>
      <c r="EB54" s="31" t="s">
        <v>85</v>
      </c>
      <c r="EC54" s="42">
        <f t="shared" si="42"/>
        <v>46228</v>
      </c>
      <c r="ED54" s="41" t="str">
        <f t="shared" si="43"/>
        <v>СБ</v>
      </c>
      <c r="EE54" s="41">
        <f>IFERROR(INDEX(База!$B:$B,MATCH(EB54&amp;EC54&amp;EF$12,INDEX(База!$A:$A,0),0)),IFERROR(INDEX(База!$B:$B,MATCH(EB54&amp;EC54&amp;EF$12,База!$M:$M,0)),"-" ))</f>
        <v>120</v>
      </c>
      <c r="EF54" s="46">
        <f>IFERROR(INDEX(База!$L:$L,MATCH(EB54&amp;EC54&amp;EF$12,INDEX(База!$A:$A,0),0)),IFERROR(INDEX(База!$L:$L,MATCH(EB54&amp;EC54&amp;EF$12,База!$M:$M,0)),"-" ))</f>
        <v>118</v>
      </c>
      <c r="EG54" s="41">
        <f>IFERROR(INDEX(База!$F:$F,MATCH(EB54&amp;EC54&amp;EF$12,INDEX(База!$A:$A,0),0)),IFERROR(INDEX(База!$F:$F,MATCH(EB54&amp;EC54&amp;EF$12,База!$M:$M,0)),"-" ))</f>
        <v>55</v>
      </c>
      <c r="EH54" s="41">
        <v>55</v>
      </c>
      <c r="EI54" s="41">
        <f t="shared" si="44"/>
        <v>0</v>
      </c>
      <c r="EJ54" s="41">
        <v>0</v>
      </c>
      <c r="EK54" s="51">
        <f t="shared" si="45"/>
        <v>0.46610169491525422</v>
      </c>
      <c r="EL54" s="119"/>
      <c r="EM54" s="85" t="s">
        <v>88</v>
      </c>
      <c r="EN54" s="48">
        <v>46222</v>
      </c>
      <c r="EO54" s="105" t="str">
        <f t="shared" si="46"/>
        <v>ВС</v>
      </c>
      <c r="EP54" s="105">
        <f>IFERROR(INDEX(База!$B:$B,MATCH(EM54&amp;EN54&amp;ET$14,INDEX(База!$A:$A,0),0)),IFERROR(INDEX(База!$B:$B,MATCH(EM54&amp;EN54&amp;ET$13,База!$M:$M,0)),"-" ))</f>
        <v>46</v>
      </c>
      <c r="EQ54" s="106" t="str">
        <f>IF(EP54&lt;=$D$7,IFERROR(VLOOKUP(ES54,#REF!,ER54+1,0),"-"),IF(EP54&lt;=$D$8,IFERROR(VLOOKUP(ES54,#REF!,ER54+1,0),"-"),IF(EP54&lt;=$D$9,IFERROR(VLOOKUP(ES54,#REF!,ER54+1,0),"-"),0)))</f>
        <v>-</v>
      </c>
      <c r="ER54" s="107">
        <f t="shared" si="47"/>
        <v>29</v>
      </c>
      <c r="ES54" s="107">
        <f t="shared" si="48"/>
        <v>54</v>
      </c>
      <c r="ET54" s="60">
        <f>IFERROR(INDEX(База!$L:$L,MATCH(EM54&amp;EN54&amp;ET$14,INDEX(База!$A:$A,0),0)),IFERROR(INDEX(База!$L:$L,MATCH(EM54&amp;EN54&amp;ET$13,База!$M:$M,0)),"-" ))</f>
        <v>42</v>
      </c>
      <c r="EU54" s="60">
        <f>IFERROR(INDEX(База!$L:$L,MATCH(FB54&amp;FC54&amp;EU$14,INDEX(База!$A:$A,0),0)),IFERROR(INDEX(База!$L:$L,MATCH(FB54&amp;FC54&amp;EU$13,База!$M:$M,0)),"-" ))</f>
        <v>42</v>
      </c>
      <c r="EV54" s="105">
        <f>IFERROR(INDEX(База!$F:$F,MATCH(EM54&amp;EN54&amp;ET$14,INDEX(База!$A:$A,0),0)),IFERROR(INDEX(База!$F:$F,MATCH(EM54&amp;EN54&amp;ET$13,База!$M:$M,0)),"-" ))</f>
        <v>0</v>
      </c>
      <c r="EW54" s="105">
        <v>0</v>
      </c>
      <c r="EX54" s="105">
        <f t="shared" si="49"/>
        <v>0</v>
      </c>
      <c r="EY54" s="105">
        <v>0</v>
      </c>
      <c r="EZ54" s="83">
        <f t="shared" si="50"/>
        <v>0</v>
      </c>
      <c r="FB54" s="85" t="s">
        <v>89</v>
      </c>
      <c r="FC54" s="48">
        <v>46222</v>
      </c>
      <c r="FD54" s="105" t="str">
        <f t="shared" si="51"/>
        <v>ВС</v>
      </c>
      <c r="FE54" s="105">
        <f>IFERROR(INDEX(База!$B:$B,MATCH(FB54&amp;FC54&amp;EU$14,INDEX(База!$A:$A,0),0)),IFERROR(INDEX(База!$B:$B,MATCH(FB54&amp;FC54&amp;EU$13,База!$M:$M,0)),"-" ))</f>
        <v>46</v>
      </c>
      <c r="FF54" s="106"/>
      <c r="FG54" s="105">
        <f>IFERROR(INDEX(База!$F:$F,MATCH(FB54&amp;FC54&amp;EU$14,INDEX(База!$A:$A,0),0)),IFERROR(INDEX(База!$F:$F,MATCH(FB54&amp;FC54&amp;EU$13,База!$M:$M,0)),"-" ))</f>
        <v>0</v>
      </c>
      <c r="FH54" s="105">
        <v>0</v>
      </c>
      <c r="FI54" s="105">
        <f t="shared" si="52"/>
        <v>0</v>
      </c>
      <c r="FJ54" s="105">
        <v>0</v>
      </c>
      <c r="FK54" s="83">
        <f t="shared" si="53"/>
        <v>0</v>
      </c>
      <c r="FL54" s="7"/>
      <c r="FM54" s="31" t="s">
        <v>140</v>
      </c>
      <c r="FT54" s="90">
        <f t="shared" si="55"/>
        <v>1</v>
      </c>
      <c r="FU54" s="90">
        <f t="shared" si="56"/>
        <v>-46168</v>
      </c>
      <c r="GJ54" s="7"/>
      <c r="GK54" s="7"/>
      <c r="HF54" s="7"/>
      <c r="HG54" s="7"/>
      <c r="HH54" s="7"/>
      <c r="HI54" s="7"/>
      <c r="HJ54" s="7"/>
      <c r="HK54" s="7"/>
      <c r="HL54" s="7"/>
      <c r="HM54" s="7"/>
      <c r="HN54" s="7"/>
      <c r="HO54" s="7"/>
      <c r="HP54" s="7"/>
      <c r="HQ54" s="7"/>
      <c r="HR54" s="9"/>
      <c r="HS54" s="10"/>
      <c r="HT54" s="10"/>
      <c r="HU54" s="7"/>
      <c r="HV54" s="7"/>
      <c r="HW54" s="7"/>
      <c r="HX54" s="7"/>
      <c r="HY54" s="7"/>
      <c r="HZ54" s="7"/>
      <c r="IA54" s="7"/>
      <c r="IB54" s="7"/>
      <c r="IC54" s="7"/>
      <c r="ID54" s="7"/>
      <c r="IE54" s="7"/>
      <c r="IF54" s="7"/>
      <c r="IG54" s="7"/>
      <c r="IH54" s="7"/>
      <c r="II54" s="7"/>
      <c r="IJ54" s="7"/>
      <c r="IK54" s="7"/>
      <c r="IL54" s="7"/>
      <c r="IM54" s="7"/>
      <c r="IN54" s="7"/>
      <c r="IO54" s="7"/>
      <c r="IP54" s="7"/>
      <c r="IQ54" s="9"/>
      <c r="IR54" s="7"/>
      <c r="IS54" s="7"/>
      <c r="IT54" s="7"/>
      <c r="IU54" s="7"/>
      <c r="IV54" s="7"/>
      <c r="IW54" s="7"/>
      <c r="IX54" s="7"/>
      <c r="IY54" s="7"/>
      <c r="IZ54" s="7"/>
      <c r="JA54" s="7"/>
      <c r="JB54" s="7"/>
      <c r="JC54" s="7"/>
      <c r="JD54" s="7"/>
      <c r="JE54" s="31" t="s">
        <v>132</v>
      </c>
      <c r="JF54" s="48">
        <v>46291</v>
      </c>
      <c r="JG54" s="38" t="str">
        <f t="shared" si="82"/>
        <v>СБ</v>
      </c>
      <c r="JH54" s="46">
        <f>IFERROR(INDEX(База!$L:$L,MATCH(JE54&amp;JF54&amp;JH$12,INDEX(База!$A:$A,0),0)),IFERROR(INDEX(База!$L:$L,MATCH(JE54&amp;JF54&amp;JH$12,База!$M:$M,0)),"-" ))+JL54</f>
        <v>120</v>
      </c>
      <c r="JI54" s="38">
        <f>IFERROR(INDEX(База!$B:$B,MATCH(JE54&amp;JF54&amp;JH$12,INDEX(База!$A:$A,0),0)),IFERROR(INDEX(База!$B:$B,MATCH(JE54&amp;JF54&amp;JH$12,База!$M:$M,0)),"-" ))</f>
        <v>120</v>
      </c>
      <c r="JJ54" s="38">
        <f>IFERROR(INDEX(База!$F:$F,MATCH(JE54&amp;JF54&amp;JH$12,INDEX(База!$A:$A,0),0)),IFERROR(INDEX(База!$F:$F,MATCH(JE54&amp;JF54&amp;JH$12,База!$M:$M,0)),"-" ))</f>
        <v>0</v>
      </c>
      <c r="JK54" s="38">
        <v>0</v>
      </c>
      <c r="JL54" s="38">
        <f>IFERROR(INDEX(База!$H:$H,MATCH(JE54&amp;JF54&amp;JH$12,INDEX(База!$A:$A,0),0)),IFERROR(INDEX(База!$H:$H,MATCH(JE54&amp;JF54&amp;JH$12,База!$M:$M,0)),"-" ))</f>
        <v>10</v>
      </c>
      <c r="JM54" s="38">
        <f t="shared" si="83"/>
        <v>10</v>
      </c>
      <c r="JN54" s="38">
        <f t="shared" si="84"/>
        <v>0</v>
      </c>
      <c r="JO54" s="38">
        <v>0</v>
      </c>
      <c r="JP54" s="52">
        <f t="shared" si="85"/>
        <v>8.3333333333333329E-2</v>
      </c>
      <c r="JQ54" s="10"/>
      <c r="JR54" s="31" t="s">
        <v>133</v>
      </c>
      <c r="JS54" s="48">
        <v>46291</v>
      </c>
      <c r="JT54" s="38" t="str">
        <f t="shared" si="86"/>
        <v>СБ</v>
      </c>
      <c r="JU54" s="104">
        <f>IFERROR(INDEX(База!$L:$L,MATCH(JR54&amp;JS54&amp;JU$12,INDEX(База!$A:$A,0),0)),IFERROR(INDEX(База!$L:$L,MATCH(JR54&amp;JS54&amp;JU$12,База!$M:$M,0)),"-" ))+JY54</f>
        <v>120</v>
      </c>
      <c r="JV54" s="38">
        <f>IFERROR(INDEX(База!$B:$B,MATCH(JR54&amp;JS54&amp;JU$12,INDEX(База!$A:$A,0),0)),IFERROR(INDEX(База!$B:$B,MATCH(JR54&amp;JS54&amp;JU$12,База!$M:$M,0)),"-" ))</f>
        <v>120</v>
      </c>
      <c r="JW54" s="38">
        <f>IFERROR(INDEX(База!$F:$F,MATCH(JR54&amp;JS54&amp;JU$12,INDEX(База!$A:$A,0),0)),IFERROR(INDEX(База!$F:$F,MATCH(JR54&amp;JS54&amp;JU$12,База!$M:$M,0)),"-" ))</f>
        <v>0</v>
      </c>
      <c r="JX54" s="38">
        <v>0</v>
      </c>
      <c r="JY54" s="38">
        <f>IFERROR(INDEX(База!$H:$H,MATCH(JR54&amp;JS54&amp;JU$12,INDEX(База!$A:$A,0),0)),IFERROR(INDEX(База!$H:$H,MATCH(JR54&amp;JS54&amp;JU$12,База!$M:$M,0)),"-" ))</f>
        <v>65</v>
      </c>
      <c r="JZ54" s="38">
        <f t="shared" si="87"/>
        <v>65</v>
      </c>
      <c r="KA54" s="38">
        <f t="shared" si="88"/>
        <v>0</v>
      </c>
      <c r="KB54" s="38">
        <v>0</v>
      </c>
      <c r="KC54" s="52">
        <f t="shared" si="89"/>
        <v>0.54166666666666663</v>
      </c>
      <c r="KD54" s="7"/>
      <c r="KE54" s="7"/>
      <c r="KF54" s="7"/>
      <c r="KG54" s="7"/>
      <c r="KH54" s="7"/>
      <c r="KI54" s="7"/>
      <c r="KJ54" s="7"/>
      <c r="KK54" s="7"/>
      <c r="KL54" s="7"/>
      <c r="KM54" s="7"/>
      <c r="KN54" s="7"/>
      <c r="KO54" s="7"/>
      <c r="KP54" s="7"/>
      <c r="KQ54" s="10"/>
      <c r="KR54" s="10"/>
      <c r="KS54" s="7"/>
      <c r="KT54" s="7"/>
      <c r="KU54" s="7"/>
      <c r="KV54" s="7"/>
      <c r="KW54" s="7"/>
      <c r="KX54" s="7"/>
      <c r="KY54" s="7"/>
      <c r="KZ54" s="7"/>
      <c r="LA54" s="7"/>
      <c r="LB54" s="7"/>
      <c r="LC54" s="119"/>
      <c r="LD54" s="31" t="s">
        <v>142</v>
      </c>
      <c r="LE54" s="43">
        <v>46202</v>
      </c>
      <c r="LF54" s="44" t="str">
        <f t="shared" si="96"/>
        <v>ПН</v>
      </c>
      <c r="LG54" s="44">
        <f>IFERROR(INDEX(База!$B:$B,MATCH(LD54&amp;LE54&amp;LJ$12,INDEX(База!$A:$A,0),0)),IFERROR(INDEX(База!$B:$B,MATCH(LD54&amp;LE54&amp;LJ$12,База!$M:$M,0)),"-" ))</f>
        <v>48</v>
      </c>
      <c r="LH54" s="33">
        <f t="shared" si="97"/>
        <v>27</v>
      </c>
      <c r="LI54" s="33">
        <f t="shared" si="98"/>
        <v>34</v>
      </c>
      <c r="LJ54" s="44">
        <f>IFERROR(INDEX(База!$L:$L,MATCH(LD54&amp;LE54&amp;LJ$12,INDEX(База!$A:$A,0),0)),IFERROR(INDEX(База!$L:$L,MATCH(LD54&amp;LE54&amp;LJ$12,База!$M:$M,0)),"-" ))</f>
        <v>47</v>
      </c>
      <c r="LK54" s="79" t="str">
        <f>IF(LG54&lt;=$D$7,IFERROR(VLOOKUP(LI54,#REF!,LH54+1,0),"-"),IF(LG54&lt;=$D$8,IFERROR(VLOOKUP(LI54,#REF!,LH54+1,0),"-"),IF(LG54&lt;=$D$9,IFERROR(VLOOKUP(LI54,#REF!,LH54+1,0),"-"),0)))</f>
        <v>-</v>
      </c>
      <c r="LL54" s="44">
        <f>IFERROR(INDEX(База!$F:$F,MATCH(LD54&amp;LE54&amp;LJ$12,INDEX(База!$A:$A,0),0)),IFERROR(INDEX(База!$F:$F,MATCH(LD54&amp;LE54&amp;LJ$12,База!$M:$M,0)),"-" ))</f>
        <v>1</v>
      </c>
      <c r="LM54" s="44">
        <v>1</v>
      </c>
      <c r="LN54" s="44">
        <f t="shared" si="99"/>
        <v>0</v>
      </c>
      <c r="LO54" s="44">
        <v>0</v>
      </c>
      <c r="LP54" s="62">
        <f t="shared" si="100"/>
        <v>2.1276595744680851E-2</v>
      </c>
      <c r="LR54" s="31" t="s">
        <v>143</v>
      </c>
      <c r="LS54" s="43">
        <v>46202</v>
      </c>
      <c r="LT54" s="46" t="str">
        <f t="shared" si="101"/>
        <v>ПН</v>
      </c>
      <c r="LU54" s="46">
        <f>IFERROR(INDEX(База!$B:$B,MATCH(LR54&amp;LS54&amp;LV$12,INDEX(База!$A:$A,0),0)),IFERROR(INDEX(База!$B:$B,MATCH(LR54&amp;LS54&amp;LV$12,База!$M:$M,0)),"-" ))</f>
        <v>48</v>
      </c>
      <c r="LV54" s="46">
        <f>IFERROR(INDEX(База!$L:$L,MATCH(LR54&amp;LS54&amp;LV$12,INDEX(База!$A:$A,0),0)),IFERROR(INDEX(База!$L:$L,MATCH(LR54&amp;LS54&amp;LV$12,База!$M:$M,0)),"-" ))</f>
        <v>47</v>
      </c>
      <c r="LW54" s="46" t="str">
        <f>IF(LU54&lt;=$D$7,IFERROR(VLOOKUP(LI54,#REF!,LH54+1,0),"-"),IF(LU54&lt;=$D$8,IFERROR(VLOOKUP(LI54,#REF!,LH54+1,0),"-"),IF(LU54&lt;=$D$9,IFERROR(VLOOKUP(LI54,#REF!,LH54+1,0),"-"),0)))</f>
        <v>-</v>
      </c>
      <c r="LX54" s="46">
        <f>IFERROR(INDEX(База!$F:$F,MATCH(LR54&amp;LS54&amp;LV$12,INDEX(База!$A:$A,0),0)),IFERROR(INDEX(База!$F:$F,MATCH(LR54&amp;LS54&amp;LV$12,База!$M:$M,0)),"-" ))</f>
        <v>0</v>
      </c>
      <c r="LY54" s="46">
        <v>0</v>
      </c>
      <c r="LZ54" s="46">
        <f t="shared" si="102"/>
        <v>0</v>
      </c>
      <c r="MA54" s="46">
        <v>0</v>
      </c>
      <c r="MB54" s="62">
        <f t="shared" si="103"/>
        <v>0</v>
      </c>
      <c r="MD54" s="7"/>
      <c r="MY54" s="49"/>
      <c r="MZ54" s="49"/>
      <c r="NA54" s="7"/>
      <c r="NB54" s="7"/>
      <c r="NC54" s="7"/>
      <c r="ND54" s="7"/>
      <c r="NE54" s="7"/>
      <c r="NF54" s="7"/>
      <c r="NG54" s="7"/>
      <c r="NH54" s="7"/>
      <c r="NI54" s="7"/>
      <c r="NJ54" s="7"/>
      <c r="NK54" s="7"/>
      <c r="NL54" s="7"/>
      <c r="NM54" s="7"/>
      <c r="NN54" s="7"/>
      <c r="NO54" s="7"/>
      <c r="NP54" s="7"/>
      <c r="NQ54" s="7"/>
      <c r="NR54" s="7"/>
      <c r="NS54" s="7"/>
      <c r="NT54" s="7"/>
      <c r="NU54" s="11"/>
      <c r="NV54" s="11"/>
      <c r="NW54" s="11"/>
      <c r="NX54" s="11"/>
      <c r="NY54" s="11"/>
      <c r="NZ54" s="11"/>
      <c r="OA54" s="11"/>
      <c r="OB54" s="11"/>
      <c r="OC54" s="11"/>
      <c r="OD54" s="11"/>
      <c r="OE54" s="11"/>
      <c r="OF54" s="11"/>
      <c r="OG54" s="11"/>
      <c r="OH54" s="11"/>
      <c r="OI54" s="11"/>
      <c r="OJ54" s="11"/>
      <c r="OK54" s="11"/>
      <c r="OL54" s="11"/>
      <c r="OM54" s="11"/>
      <c r="ON54" s="11"/>
      <c r="OO54" s="11"/>
      <c r="OP54" s="11"/>
      <c r="OQ54" s="11"/>
      <c r="OR54" s="11"/>
      <c r="OS54" s="11"/>
      <c r="OU54" s="6"/>
      <c r="OV54" s="6"/>
      <c r="OW54" s="6"/>
      <c r="OX54" s="6"/>
      <c r="OY54" s="6"/>
      <c r="OZ54" s="6"/>
      <c r="PA54" s="6"/>
      <c r="PB54" s="6"/>
      <c r="PC54" s="6"/>
      <c r="PD54" s="6"/>
      <c r="PE54" s="6"/>
      <c r="PF54" s="6"/>
      <c r="PG54" s="6"/>
      <c r="PH54" s="6"/>
      <c r="PI54" s="6"/>
      <c r="PJ54" s="6"/>
      <c r="PK54" s="6"/>
      <c r="PL54" s="6"/>
      <c r="PM54" s="6"/>
      <c r="PN54" s="6"/>
      <c r="PO54" s="11"/>
      <c r="PQ54" s="11"/>
      <c r="PR54" s="11"/>
      <c r="PS54" s="11"/>
      <c r="PT54" s="11"/>
      <c r="PU54" s="11"/>
      <c r="PV54" s="11"/>
      <c r="PW54" s="11"/>
      <c r="PX54" s="11"/>
      <c r="PY54" s="11"/>
      <c r="PZ54" s="11"/>
      <c r="QA54" s="11"/>
      <c r="QB54" s="11"/>
      <c r="QC54" s="11"/>
      <c r="QD54" s="11"/>
      <c r="QE54" s="11"/>
      <c r="QF54" s="11"/>
      <c r="QG54" s="11"/>
      <c r="QH54" s="11"/>
      <c r="QI54" s="11"/>
      <c r="QJ54" s="11"/>
      <c r="QK54" s="11"/>
      <c r="QL54" s="10"/>
    </row>
    <row r="55" spans="1:454" ht="12.75" customHeight="1" x14ac:dyDescent="0.25">
      <c r="A55" s="31" t="s">
        <v>78</v>
      </c>
      <c r="B55" s="85" t="s">
        <v>80</v>
      </c>
      <c r="C55" s="48">
        <v>46257</v>
      </c>
      <c r="D55" s="60" t="str">
        <f t="shared" si="0"/>
        <v>ВС</v>
      </c>
      <c r="E55" s="60">
        <f>IFERROR(INDEX(База!$B:$B,MATCH(B55&amp;C55&amp;$F$12,INDEX(База!$A:$A,0),0)),IFERROR(INDEX(База!$B:$B,MATCH(B55&amp;C55&amp;$F$12,База!$M:$M,0)),"-" ))</f>
        <v>46</v>
      </c>
      <c r="F55" s="46">
        <f>IFERROR(INDEX(База!$L:$L,MATCH(B55&amp;C55&amp;$F$12,INDEX(База!$A:$A,0),0)),IFERROR(INDEX(База!$L:$L,MATCH(B55&amp;C55&amp;$F$12,База!$M:$M,0)),"-" ))</f>
        <v>44</v>
      </c>
      <c r="G55" s="50">
        <f t="shared" si="1"/>
        <v>89</v>
      </c>
      <c r="H55" s="50">
        <f t="shared" si="2"/>
        <v>90</v>
      </c>
      <c r="I55" s="11">
        <f t="shared" si="3"/>
        <v>34</v>
      </c>
      <c r="J55" s="60" t="str">
        <f>IF(E55&lt;=$D$7,IFERROR(VLOOKUP(G55,#REF!,I55+1,0),"-"),IF(E55&lt;=$D$8,IFERROR(VLOOKUP(G55,#REF!,I55+1,0),"-"),IF(E55&lt;=$D$9,IFERROR(VLOOKUP(G55,#REF!,I55+1,0),"-"))))</f>
        <v>-</v>
      </c>
      <c r="K55" s="60">
        <f>IFERROR(INDEX(База!$F:$F,MATCH(B55&amp;C55&amp;$F$12,INDEX(База!$A:$A,0),0)),IFERROR(INDEX(База!$F:$F,MATCH(B55&amp;C55&amp;$F$12,База!$M:$M,0)),"-" ))</f>
        <v>7</v>
      </c>
      <c r="L55" s="38">
        <v>7</v>
      </c>
      <c r="M55" s="60">
        <f t="shared" si="4"/>
        <v>0</v>
      </c>
      <c r="N55" s="38">
        <v>3</v>
      </c>
      <c r="O55" s="52">
        <f t="shared" si="5"/>
        <v>0.15909090909090909</v>
      </c>
      <c r="Q55" s="64" t="s">
        <v>81</v>
      </c>
      <c r="R55" s="42">
        <f t="shared" si="6"/>
        <v>46258</v>
      </c>
      <c r="S55" s="54" t="str">
        <f t="shared" si="7"/>
        <v>ПН</v>
      </c>
      <c r="T55" s="54">
        <f>IFERROR(INDEX(База!$B:$B,MATCH(Q55&amp;R55&amp;$U$12,INDEX(База!$A:$A,0),0)),IFERROR(INDEX(База!$B:$B,MATCH(Q55&amp;R55&amp;$U$12,База!$M:$M,0)),"-" ))</f>
        <v>46</v>
      </c>
      <c r="U55" s="46">
        <f>IFERROR(INDEX(База!$L:$L,MATCH(Q55&amp;R55&amp;$U$12,INDEX(База!$A:$A,0),0)),IFERROR(INDEX(База!$L:$L,MATCH(Q55&amp;R55&amp;$U$12,База!$M:$M,0)),"-" ))</f>
        <v>44</v>
      </c>
      <c r="V55" s="54" t="str">
        <f>IF(E55&lt;=$D$7,IFERROR(VLOOKUP(H55,#REF!,I55+1,0),"-"),IF(E55&lt;=$D$8,IFERROR(VLOOKUP(H55,#REF!,I55+1,0),"-"),IF(E55&lt;=$D$9,IFERROR(VLOOKUP(H55,#REF!,I55+1,0),"-"),0)))</f>
        <v>-</v>
      </c>
      <c r="W55" s="54">
        <f>IFERROR(INDEX(База!$F:$F,MATCH(Q55&amp;R55&amp;$U$12,INDEX(База!$A:$A,0),0)),IFERROR(INDEX(База!$F:$F,MATCH(Q55&amp;R55&amp;$U$12,База!$M:$M,0)),"-" ))</f>
        <v>3</v>
      </c>
      <c r="X55" s="38">
        <v>1</v>
      </c>
      <c r="Y55" s="41">
        <f t="shared" si="8"/>
        <v>2</v>
      </c>
      <c r="Z55" s="41">
        <v>0</v>
      </c>
      <c r="AA55" s="51">
        <f t="shared" si="9"/>
        <v>6.8181818181818177E-2</v>
      </c>
      <c r="AB55" s="119"/>
      <c r="AC55" s="64" t="s">
        <v>82</v>
      </c>
      <c r="AD55" s="48">
        <v>46285</v>
      </c>
      <c r="AE55" s="38" t="str">
        <f t="shared" si="10"/>
        <v>ВС</v>
      </c>
      <c r="AF55" s="38">
        <f>IFERROR(INDEX(База!$B:$B,MATCH(AC55&amp;AD55&amp;AG$12,INDEX(База!$A:$A,0),0)),IFERROR(INDEX(База!$B:$B,MATCH(AC55&amp;AD55&amp;AG$12,База!$M:$M,0)),"-" ))</f>
        <v>72</v>
      </c>
      <c r="AG55" s="46">
        <f>IFERROR(INDEX(База!$L:$L,MATCH(AC55&amp;AD55&amp;AG$12,INDEX(База!$A:$A,0),0)),IFERROR(INDEX(База!$L:$L,MATCH(AC55&amp;AD55&amp;AG$12,База!$M:$M,0)),"-" ))</f>
        <v>71</v>
      </c>
      <c r="AH55" s="38">
        <f>IFERROR(INDEX(База!$F:$F,MATCH(AC55&amp;AD55&amp;AG$12,INDEX(База!$A:$A,0),0)),IFERROR(INDEX(База!$F:$F,MATCH(AC55&amp;AD55&amp;AG$12,База!$M:$M,0)),"-" ))</f>
        <v>0</v>
      </c>
      <c r="AI55" s="38">
        <v>0</v>
      </c>
      <c r="AJ55" s="38">
        <f t="shared" si="11"/>
        <v>0</v>
      </c>
      <c r="AK55" s="38">
        <v>0</v>
      </c>
      <c r="AL55" s="52">
        <f t="shared" si="12"/>
        <v>0</v>
      </c>
      <c r="AN55" s="64" t="s">
        <v>83</v>
      </c>
      <c r="AO55" s="42">
        <f t="shared" si="13"/>
        <v>46286</v>
      </c>
      <c r="AP55" s="41" t="str">
        <f t="shared" si="14"/>
        <v>ПН</v>
      </c>
      <c r="AQ55" s="41">
        <f>IFERROR(INDEX(База!$B:$B,MATCH(AN55&amp;AO55&amp;AR$12,INDEX(База!$A:$A,0),0)),IFERROR(INDEX(База!$B:$B,MATCH(AN55&amp;AO55&amp;AR$12,База!$M:$M,0)),"-" ))</f>
        <v>72</v>
      </c>
      <c r="AR55" s="47">
        <f>IFERROR(INDEX(База!$L:$L,MATCH(AN55&amp;AO55&amp;AR$12,INDEX(База!$A:$A,0),0)),IFERROR(INDEX(База!$L:$L,MATCH(AN55&amp;AO55&amp;AR$12,База!$M:$M,0)),"-" ))</f>
        <v>71</v>
      </c>
      <c r="AS55" s="41">
        <f>IFERROR(INDEX(База!$F:$F,MATCH(AN55&amp;AO55&amp;AR$12,INDEX(База!$A:$A,0),0)),IFERROR(INDEX(База!$F:$F,MATCH(AN55&amp;AO55&amp;AR$12,База!$M:$M,0)),"-" ))</f>
        <v>0</v>
      </c>
      <c r="AT55" s="41">
        <v>0</v>
      </c>
      <c r="AU55" s="41">
        <f t="shared" si="15"/>
        <v>0</v>
      </c>
      <c r="AV55" s="41">
        <v>0</v>
      </c>
      <c r="AW55" s="51">
        <f t="shared" si="16"/>
        <v>0</v>
      </c>
      <c r="BT55" s="74"/>
      <c r="BU55" s="31" t="s">
        <v>92</v>
      </c>
      <c r="BV55" s="42">
        <v>46243</v>
      </c>
      <c r="BW55" s="59" t="str">
        <f t="shared" si="23"/>
        <v>ВС</v>
      </c>
      <c r="BX55" s="59">
        <f>IFERROR(INDEX(База!$B:$B,MATCH(BU55&amp;BV55&amp;BY$12,INDEX(База!$A:$A,0),0)),IFERROR(INDEX(База!$B:$B,MATCH(BU55&amp;BV55&amp;BY$12,База!$M:$M,0)),"-" ))</f>
        <v>44</v>
      </c>
      <c r="BY55" s="59">
        <f>IFERROR(INDEX(База!$L:$L,MATCH(BU55&amp;BV55&amp;BY$12,INDEX(База!$A:$A,0),0)),IFERROR(INDEX(База!$L:$L,MATCH(BU55&amp;BV55&amp;BY$12,База!$M:$M,0)),"-" ))</f>
        <v>44</v>
      </c>
      <c r="BZ55" s="59" t="str">
        <f>IF(BX55&lt;=$D$7,IFERROR(VLOOKUP(CA55,#REF!,CB55+1,0),"-"),IF(BX55&lt;=$D$8,IFERROR(VLOOKUP(CA55,#REF!,CB55+1,0),"-"),IF(BX55&lt;=$D$9,IFERROR(VLOOKUP(CA55,#REF!,CB55+1,0),"-"),0)))</f>
        <v>-</v>
      </c>
      <c r="CA55" s="59">
        <f t="shared" si="24"/>
        <v>75</v>
      </c>
      <c r="CB55" s="59">
        <f t="shared" si="25"/>
        <v>32</v>
      </c>
      <c r="CC55" s="59">
        <f>IFERROR(INDEX(База!$F:$F,MATCH(BU55&amp;BV55&amp;BY$12,INDEX(База!$A:$A,0),0)),IFERROR(INDEX(База!$F:$F,MATCH(BU55&amp;BV55&amp;BY$12,База!$M:$M,0)),"-" ))</f>
        <v>6</v>
      </c>
      <c r="CD55" s="41">
        <v>6</v>
      </c>
      <c r="CE55" s="59">
        <f t="shared" si="26"/>
        <v>0</v>
      </c>
      <c r="CF55" s="41">
        <v>0</v>
      </c>
      <c r="CG55" s="51">
        <f t="shared" si="27"/>
        <v>0.13636363636363635</v>
      </c>
      <c r="CI55" s="31" t="s">
        <v>93</v>
      </c>
      <c r="CJ55" s="42">
        <f t="shared" si="28"/>
        <v>46243</v>
      </c>
      <c r="CK55" s="41" t="str">
        <f t="shared" si="29"/>
        <v>ВС</v>
      </c>
      <c r="CL55" s="41">
        <f>IFERROR(INDEX(База!$B:$B,MATCH(CI55&amp;CJ55&amp;CM$12,INDEX(База!$A:$A,0),0)),IFERROR(INDEX(База!$B:$B,MATCH(CI55&amp;CJ55&amp;CM$12,База!$M:$M,0)),"-" ))</f>
        <v>44</v>
      </c>
      <c r="CM55" s="47">
        <f>IFERROR(INDEX(База!$L:$L,MATCH(CI55&amp;CJ55&amp;CM$12,INDEX(База!$A:$A,0),0)),IFERROR(INDEX(База!$L:$L,MATCH(CI55&amp;CJ55&amp;CM$12,База!$M:$M,0)),"-" ))</f>
        <v>44</v>
      </c>
      <c r="CN55" s="47" t="str">
        <f>IF(BX55&lt;=$D$7,IFERROR(VLOOKUP(CA55,#REF!,CB55+1,0),"-"),IF(BX55&lt;=$D$8,IFERROR(VLOOKUP(CA55,#REF!,CB55+1,0),"-"),IF(BX55&lt;=$D$9,IFERROR(VLOOKUP(CA55,#REF!,CB55+1,0),"-"),0)))</f>
        <v>-</v>
      </c>
      <c r="CO55" s="41">
        <f>IFERROR(INDEX(База!$F:$F,MATCH(CI55&amp;CJ55&amp;CM$12,INDEX(База!$A:$A,0),0)),IFERROR(INDEX(База!$F:$F,MATCH(CI55&amp;CJ55&amp;CM$12,База!$M:$M,0)),"-" ))</f>
        <v>4</v>
      </c>
      <c r="CP55" s="41">
        <v>4</v>
      </c>
      <c r="CQ55" s="41">
        <f t="shared" si="30"/>
        <v>0</v>
      </c>
      <c r="CR55" s="41">
        <v>0</v>
      </c>
      <c r="CS55" s="51">
        <f t="shared" si="31"/>
        <v>9.0909090909090912E-2</v>
      </c>
      <c r="CU55" s="31" t="s">
        <v>138</v>
      </c>
      <c r="CV55" s="42">
        <v>46243</v>
      </c>
      <c r="CW55" s="47" t="str">
        <f t="shared" si="32"/>
        <v>ВС</v>
      </c>
      <c r="CX55" s="47">
        <f>IFERROR(INDEX(База!$B:$B,MATCH(CU55&amp;CV55&amp;CY$12,INDEX(База!$A:$A,0),0)),IFERROR(INDEX(База!$B:$B,MATCH(CU55&amp;CV55&amp;CY$12,База!$M:$M,0)),"-" ))</f>
        <v>44</v>
      </c>
      <c r="CY55" s="47">
        <f>IFERROR(INDEX(База!$L:$L,MATCH(CU55&amp;CV55&amp;CY$12,INDEX(База!$A:$A,0),0)),IFERROR(INDEX(База!$L:$L,MATCH(CU55&amp;CV55&amp;CY$12,База!$M:$M,0)),"-" ))</f>
        <v>44</v>
      </c>
      <c r="CZ55" s="47">
        <f>IFERROR(INDEX(База!$F:$F,MATCH(CU55&amp;CV55&amp;CY$12,INDEX(База!$A:$A,0),0)),IFERROR(INDEX(База!$F:$F,MATCH(CU55&amp;CV55&amp;CY$12,База!$M:$M,0)),"-" ))</f>
        <v>5</v>
      </c>
      <c r="DA55" s="47">
        <v>5</v>
      </c>
      <c r="DB55" s="47">
        <f t="shared" si="33"/>
        <v>0</v>
      </c>
      <c r="DC55" s="47">
        <v>0</v>
      </c>
      <c r="DD55" s="51">
        <f t="shared" si="34"/>
        <v>0.11363636363636363</v>
      </c>
      <c r="DF55" s="31" t="s">
        <v>139</v>
      </c>
      <c r="DG55" s="42">
        <f t="shared" si="35"/>
        <v>46243</v>
      </c>
      <c r="DH55" s="47" t="str">
        <f t="shared" si="36"/>
        <v>ВС</v>
      </c>
      <c r="DI55" s="47">
        <f>IFERROR(INDEX(База!$B:$B,MATCH(DF55&amp;DG55&amp;DJ$12,INDEX(База!$A:$A,0),0)),IFERROR(INDEX(База!$B:$B,MATCH(DF55&amp;DG55&amp;DJ$12,База!$M:$M,0)),"-" ))</f>
        <v>44</v>
      </c>
      <c r="DJ55" s="46">
        <f>IFERROR(INDEX(База!$L:$L,MATCH(DF55&amp;DG55&amp;DJ$12,INDEX(База!$A:$A,0),0)),IFERROR(INDEX(База!$L:$L,MATCH(DF55&amp;DG55&amp;DJ$12,База!$M:$M,0)),"-" ))</f>
        <v>44</v>
      </c>
      <c r="DK55" s="47">
        <f>IFERROR(INDEX(База!$F:$F,MATCH(DF55&amp;DG55&amp;DJ$12,INDEX(База!$A:$A,0),0)),IFERROR(INDEX(База!$F:$F,MATCH(DF55&amp;DG55&amp;DJ$12,База!$M:$M,0)),"-" ))</f>
        <v>2</v>
      </c>
      <c r="DL55" s="47">
        <v>2</v>
      </c>
      <c r="DM55" s="47">
        <f t="shared" si="37"/>
        <v>0</v>
      </c>
      <c r="DN55" s="47">
        <v>0</v>
      </c>
      <c r="DO55" s="51">
        <f t="shared" si="38"/>
        <v>4.5454545454545456E-2</v>
      </c>
      <c r="DQ55" s="31" t="s">
        <v>84</v>
      </c>
      <c r="DR55" s="42">
        <v>46229</v>
      </c>
      <c r="DS55" s="41" t="str">
        <f t="shared" si="39"/>
        <v>ВС</v>
      </c>
      <c r="DT55" s="41">
        <f>IFERROR(INDEX(База!$B:$B,MATCH(DQ55&amp;DR55&amp;DU$12,INDEX(База!$A:$A,0),0)),IFERROR(INDEX(База!$B:$B,MATCH(DQ55&amp;DR55&amp;DU$12,База!$M:$M,0)),"-" ))</f>
        <v>120</v>
      </c>
      <c r="DU55" s="46">
        <f>IFERROR(INDEX(База!$L:$L,MATCH(DQ55&amp;DR55&amp;DU$12,INDEX(База!$A:$A,0),0)),IFERROR(INDEX(База!$L:$L,MATCH(DQ55&amp;DR55&amp;DU$12,База!$M:$M,0)),"-" ))</f>
        <v>118</v>
      </c>
      <c r="DV55" s="41">
        <f>IFERROR(INDEX(База!$F:$F,MATCH(DQ55&amp;DR55&amp;DU$12,INDEX(База!$A:$A,0),0)),IFERROR(INDEX(База!$F:$F,MATCH(DQ55&amp;DR55&amp;DU$12,База!$M:$M,0)),"-" ))</f>
        <v>54</v>
      </c>
      <c r="DW55" s="41">
        <v>54</v>
      </c>
      <c r="DX55" s="41">
        <f t="shared" si="40"/>
        <v>0</v>
      </c>
      <c r="DY55" s="41">
        <v>4</v>
      </c>
      <c r="DZ55" s="51">
        <f t="shared" si="41"/>
        <v>0.4576271186440678</v>
      </c>
      <c r="EB55" s="31" t="s">
        <v>85</v>
      </c>
      <c r="EC55" s="42">
        <f t="shared" si="42"/>
        <v>46229</v>
      </c>
      <c r="ED55" s="41" t="str">
        <f t="shared" si="43"/>
        <v>ВС</v>
      </c>
      <c r="EE55" s="41">
        <f>IFERROR(INDEX(База!$B:$B,MATCH(EB55&amp;EC55&amp;EF$12,INDEX(База!$A:$A,0),0)),IFERROR(INDEX(База!$B:$B,MATCH(EB55&amp;EC55&amp;EF$12,База!$M:$M,0)),"-" ))</f>
        <v>120</v>
      </c>
      <c r="EF55" s="46">
        <f>IFERROR(INDEX(База!$L:$L,MATCH(EB55&amp;EC55&amp;EF$12,INDEX(База!$A:$A,0),0)),IFERROR(INDEX(База!$L:$L,MATCH(EB55&amp;EC55&amp;EF$12,База!$M:$M,0)),"-" ))</f>
        <v>118</v>
      </c>
      <c r="EG55" s="41">
        <f>IFERROR(INDEX(База!$F:$F,MATCH(EB55&amp;EC55&amp;EF$12,INDEX(База!$A:$A,0),0)),IFERROR(INDEX(База!$F:$F,MATCH(EB55&amp;EC55&amp;EF$12,База!$M:$M,0)),"-" ))</f>
        <v>36</v>
      </c>
      <c r="EH55" s="41">
        <v>36</v>
      </c>
      <c r="EI55" s="41">
        <f t="shared" si="44"/>
        <v>0</v>
      </c>
      <c r="EJ55" s="41">
        <v>2</v>
      </c>
      <c r="EK55" s="51">
        <f t="shared" si="45"/>
        <v>0.30508474576271188</v>
      </c>
      <c r="EL55" s="119"/>
      <c r="EM55" s="85" t="s">
        <v>88</v>
      </c>
      <c r="EN55" s="48">
        <v>46225</v>
      </c>
      <c r="EO55" s="105" t="str">
        <f t="shared" si="46"/>
        <v>СР</v>
      </c>
      <c r="EP55" s="105">
        <f>IFERROR(INDEX(База!$B:$B,MATCH(EM55&amp;EN55&amp;ET$14,INDEX(База!$A:$A,0),0)),IFERROR(INDEX(База!$B:$B,MATCH(EM55&amp;EN55&amp;ET$13,База!$M:$M,0)),"-" ))</f>
        <v>117</v>
      </c>
      <c r="EQ55" s="106" t="str">
        <f>IF(EP55&lt;=$D$7,IFERROR(VLOOKUP(ES55,#REF!,ER55+1,0),"-"),IF(EP55&lt;=$D$8,IFERROR(VLOOKUP(ES55,#REF!,ER55+1,0),"-"),IF(EP55&lt;=$D$9,IFERROR(VLOOKUP(ES55,#REF!,ER55+1,0),"-"),0)))</f>
        <v>-</v>
      </c>
      <c r="ER55" s="107">
        <f t="shared" si="47"/>
        <v>30</v>
      </c>
      <c r="ES55" s="107">
        <f t="shared" si="48"/>
        <v>57</v>
      </c>
      <c r="ET55" s="60">
        <f>IFERROR(INDEX(База!$L:$L,MATCH(EM55&amp;EN55&amp;ET$14,INDEX(База!$A:$A,0),0)),IFERROR(INDEX(База!$L:$L,MATCH(EM55&amp;EN55&amp;ET$13,База!$M:$M,0)),"-" ))</f>
        <v>110</v>
      </c>
      <c r="EU55" s="60">
        <f>IFERROR(INDEX(База!$L:$L,MATCH(FB55&amp;FC55&amp;EU$14,INDEX(База!$A:$A,0),0)),IFERROR(INDEX(База!$L:$L,MATCH(FB55&amp;FC55&amp;EU$13,База!$M:$M,0)),"-" ))</f>
        <v>113</v>
      </c>
      <c r="EV55" s="105">
        <f>IFERROR(INDEX(База!$F:$F,MATCH(EM55&amp;EN55&amp;ET$14,INDEX(База!$A:$A,0),0)),IFERROR(INDEX(База!$F:$F,MATCH(EM55&amp;EN55&amp;ET$13,База!$M:$M,0)),"-" ))</f>
        <v>2</v>
      </c>
      <c r="EW55" s="105">
        <v>2</v>
      </c>
      <c r="EX55" s="105">
        <f t="shared" si="49"/>
        <v>0</v>
      </c>
      <c r="EY55" s="105">
        <v>0</v>
      </c>
      <c r="EZ55" s="83">
        <f t="shared" si="50"/>
        <v>1.8181818181818181E-2</v>
      </c>
      <c r="FB55" s="85" t="s">
        <v>89</v>
      </c>
      <c r="FC55" s="48">
        <v>46225</v>
      </c>
      <c r="FD55" s="105" t="str">
        <f t="shared" si="51"/>
        <v>СР</v>
      </c>
      <c r="FE55" s="105">
        <f>IFERROR(INDEX(База!$B:$B,MATCH(FB55&amp;FC55&amp;EU$14,INDEX(База!$A:$A,0),0)),IFERROR(INDEX(База!$B:$B,MATCH(FB55&amp;FC55&amp;EU$13,База!$M:$M,0)),"-" ))</f>
        <v>117</v>
      </c>
      <c r="FF55" s="106"/>
      <c r="FG55" s="105">
        <f>IFERROR(INDEX(База!$F:$F,MATCH(FB55&amp;FC55&amp;EU$14,INDEX(База!$A:$A,0),0)),IFERROR(INDEX(База!$F:$F,MATCH(FB55&amp;FC55&amp;EU$13,База!$M:$M,0)),"-" ))</f>
        <v>0</v>
      </c>
      <c r="FH55" s="105">
        <v>0</v>
      </c>
      <c r="FI55" s="105">
        <f t="shared" si="52"/>
        <v>0</v>
      </c>
      <c r="FJ55" s="105">
        <v>0</v>
      </c>
      <c r="FK55" s="83">
        <f t="shared" si="53"/>
        <v>0</v>
      </c>
      <c r="FL55" s="7"/>
      <c r="FM55" s="31" t="s">
        <v>140</v>
      </c>
      <c r="FT55" s="90">
        <f t="shared" si="55"/>
        <v>1</v>
      </c>
      <c r="FU55" s="90">
        <f t="shared" si="56"/>
        <v>-46168</v>
      </c>
      <c r="GJ55" s="7"/>
      <c r="GK55" s="7"/>
      <c r="HF55" s="7"/>
      <c r="HG55" s="7"/>
      <c r="HH55" s="7"/>
      <c r="HI55" s="7"/>
      <c r="HJ55" s="7"/>
      <c r="HK55" s="7"/>
      <c r="HL55" s="7"/>
      <c r="HM55" s="7"/>
      <c r="HN55" s="7"/>
      <c r="HO55" s="7"/>
      <c r="HP55" s="7"/>
      <c r="HQ55" s="7"/>
      <c r="HR55" s="9"/>
      <c r="HS55" s="10"/>
      <c r="HT55" s="10"/>
      <c r="HU55" s="7"/>
      <c r="HV55" s="7"/>
      <c r="HW55" s="7"/>
      <c r="HX55" s="7"/>
      <c r="HY55" s="7"/>
      <c r="HZ55" s="7"/>
      <c r="IA55" s="7"/>
      <c r="IB55" s="7"/>
      <c r="IC55" s="7"/>
      <c r="ID55" s="7"/>
      <c r="IE55" s="7"/>
      <c r="IF55" s="7"/>
      <c r="IG55" s="7"/>
      <c r="IH55" s="7"/>
      <c r="II55" s="7"/>
      <c r="IJ55" s="7"/>
      <c r="IK55" s="7"/>
      <c r="IL55" s="7"/>
      <c r="IM55" s="7"/>
      <c r="IN55" s="7"/>
      <c r="IO55" s="7"/>
      <c r="IP55" s="7"/>
      <c r="IQ55" s="9"/>
      <c r="IR55" s="7"/>
      <c r="IS55" s="7"/>
      <c r="IT55" s="7"/>
      <c r="IU55" s="7"/>
      <c r="IV55" s="7"/>
      <c r="IW55" s="7"/>
      <c r="IX55" s="7"/>
      <c r="IY55" s="7"/>
      <c r="IZ55" s="7"/>
      <c r="JA55" s="7"/>
      <c r="JB55" s="7"/>
      <c r="JC55" s="7"/>
      <c r="JD55" s="7"/>
      <c r="JE55" s="31" t="s">
        <v>132</v>
      </c>
      <c r="JF55" s="48">
        <v>46296</v>
      </c>
      <c r="JG55" s="38" t="str">
        <f t="shared" si="82"/>
        <v>ЧТ</v>
      </c>
      <c r="JH55" s="46">
        <f>IFERROR(INDEX(База!$L:$L,MATCH(JE55&amp;JF55&amp;JH$12,INDEX(База!$A:$A,0),0)),IFERROR(INDEX(База!$L:$L,MATCH(JE55&amp;JF55&amp;JH$12,База!$M:$M,0)),"-" ))+JL55</f>
        <v>120</v>
      </c>
      <c r="JI55" s="38">
        <f>IFERROR(INDEX(База!$B:$B,MATCH(JE55&amp;JF55&amp;JH$12,INDEX(База!$A:$A,0),0)),IFERROR(INDEX(База!$B:$B,MATCH(JE55&amp;JF55&amp;JH$12,База!$M:$M,0)),"-" ))</f>
        <v>120</v>
      </c>
      <c r="JJ55" s="38">
        <f>IFERROR(INDEX(База!$F:$F,MATCH(JE55&amp;JF55&amp;JH$12,INDEX(База!$A:$A,0),0)),IFERROR(INDEX(База!$F:$F,MATCH(JE55&amp;JF55&amp;JH$12,База!$M:$M,0)),"-" ))</f>
        <v>0</v>
      </c>
      <c r="JK55" s="38">
        <v>0</v>
      </c>
      <c r="JL55" s="38">
        <f>IFERROR(INDEX(База!$H:$H,MATCH(JE55&amp;JF55&amp;JH$12,INDEX(База!$A:$A,0),0)),IFERROR(INDEX(База!$H:$H,MATCH(JE55&amp;JF55&amp;JH$12,База!$M:$M,0)),"-" ))</f>
        <v>34</v>
      </c>
      <c r="JM55" s="38">
        <f t="shared" si="83"/>
        <v>34</v>
      </c>
      <c r="JN55" s="38">
        <f t="shared" si="84"/>
        <v>0</v>
      </c>
      <c r="JO55" s="38">
        <v>0</v>
      </c>
      <c r="JP55" s="52">
        <f t="shared" si="85"/>
        <v>0.28333333333333333</v>
      </c>
      <c r="JQ55" s="10"/>
      <c r="JR55" s="31" t="s">
        <v>133</v>
      </c>
      <c r="JS55" s="48">
        <v>46296</v>
      </c>
      <c r="JT55" s="38" t="str">
        <f t="shared" si="86"/>
        <v>ЧТ</v>
      </c>
      <c r="JU55" s="38">
        <f>IFERROR(INDEX(База!$L:$L,MATCH(JR55&amp;JS55&amp;JU$12,INDEX(База!$A:$A,0),0)),IFERROR(INDEX(База!$L:$L,MATCH(JR55&amp;JS55&amp;JU$12,База!$M:$M,0)),"-" ))+JY55</f>
        <v>120</v>
      </c>
      <c r="JV55" s="38">
        <f>IFERROR(INDEX(База!$B:$B,MATCH(JR55&amp;JS55&amp;JU$12,INDEX(База!$A:$A,0),0)),IFERROR(INDEX(База!$B:$B,MATCH(JR55&amp;JS55&amp;JU$12,База!$M:$M,0)),"-" ))</f>
        <v>120</v>
      </c>
      <c r="JW55" s="38">
        <f>IFERROR(INDEX(База!$F:$F,MATCH(JR55&amp;JS55&amp;JU$12,INDEX(База!$A:$A,0),0)),IFERROR(INDEX(База!$F:$F,MATCH(JR55&amp;JS55&amp;JU$12,База!$M:$M,0)),"-" ))</f>
        <v>0</v>
      </c>
      <c r="JX55" s="38">
        <v>0</v>
      </c>
      <c r="JY55" s="38">
        <f>IFERROR(INDEX(База!$H:$H,MATCH(JR55&amp;JS55&amp;JU$12,INDEX(База!$A:$A,0),0)),IFERROR(INDEX(База!$H:$H,MATCH(JR55&amp;JS55&amp;JU$12,База!$M:$M,0)),"-" ))</f>
        <v>34</v>
      </c>
      <c r="JZ55" s="38">
        <f t="shared" si="87"/>
        <v>34</v>
      </c>
      <c r="KA55" s="38">
        <f t="shared" si="88"/>
        <v>0</v>
      </c>
      <c r="KB55" s="38">
        <v>0</v>
      </c>
      <c r="KC55" s="52">
        <f t="shared" si="89"/>
        <v>0.28333333333333333</v>
      </c>
      <c r="KD55" s="7"/>
      <c r="KE55" s="7"/>
      <c r="KF55" s="7"/>
      <c r="KG55" s="7"/>
      <c r="KH55" s="7"/>
      <c r="KI55" s="7"/>
      <c r="KJ55" s="7"/>
      <c r="KK55" s="7"/>
      <c r="KL55" s="7"/>
      <c r="KM55" s="7"/>
      <c r="KN55" s="7"/>
      <c r="KO55" s="7"/>
      <c r="KP55" s="7"/>
      <c r="KQ55" s="10"/>
      <c r="KR55" s="10"/>
      <c r="KS55" s="7"/>
      <c r="KT55" s="7"/>
      <c r="KU55" s="7"/>
      <c r="KV55" s="7"/>
      <c r="KW55" s="7"/>
      <c r="KX55" s="7"/>
      <c r="KY55" s="7"/>
      <c r="KZ55" s="7"/>
      <c r="LA55" s="7"/>
      <c r="LB55" s="7"/>
      <c r="LC55" s="119"/>
      <c r="LD55" s="31" t="s">
        <v>142</v>
      </c>
      <c r="LE55" s="43">
        <v>46203</v>
      </c>
      <c r="LF55" s="44" t="str">
        <f t="shared" si="96"/>
        <v>ВТ</v>
      </c>
      <c r="LG55" s="44">
        <f>IFERROR(INDEX(База!$B:$B,MATCH(LD55&amp;LE55&amp;LJ$12,INDEX(База!$A:$A,0),0)),IFERROR(INDEX(База!$B:$B,MATCH(LD55&amp;LE55&amp;LJ$12,База!$M:$M,0)),"-" ))</f>
        <v>48</v>
      </c>
      <c r="LH55" s="33">
        <f t="shared" si="97"/>
        <v>27</v>
      </c>
      <c r="LI55" s="33">
        <f t="shared" si="98"/>
        <v>35</v>
      </c>
      <c r="LJ55" s="44">
        <f>IFERROR(INDEX(База!$L:$L,MATCH(LD55&amp;LE55&amp;LJ$12,INDEX(База!$A:$A,0),0)),IFERROR(INDEX(База!$L:$L,MATCH(LD55&amp;LE55&amp;LJ$12,База!$M:$M,0)),"-" ))</f>
        <v>47</v>
      </c>
      <c r="LK55" s="79" t="str">
        <f>IF(LG55&lt;=$D$7,IFERROR(VLOOKUP(LI55,#REF!,LH55+1,0),"-"),IF(LG55&lt;=$D$8,IFERROR(VLOOKUP(LI55,#REF!,LH55+1,0),"-"),IF(LG55&lt;=$D$9,IFERROR(VLOOKUP(LI55,#REF!,LH55+1,0),"-"),0)))</f>
        <v>-</v>
      </c>
      <c r="LL55" s="44">
        <f>IFERROR(INDEX(База!$F:$F,MATCH(LD55&amp;LE55&amp;LJ$12,INDEX(База!$A:$A,0),0)),IFERROR(INDEX(База!$F:$F,MATCH(LD55&amp;LE55&amp;LJ$12,База!$M:$M,0)),"-" ))</f>
        <v>1</v>
      </c>
      <c r="LM55" s="44">
        <v>1</v>
      </c>
      <c r="LN55" s="44">
        <f t="shared" si="99"/>
        <v>0</v>
      </c>
      <c r="LO55" s="44">
        <v>0</v>
      </c>
      <c r="LP55" s="62">
        <f t="shared" si="100"/>
        <v>2.1276595744680851E-2</v>
      </c>
      <c r="LR55" s="31" t="s">
        <v>143</v>
      </c>
      <c r="LS55" s="43">
        <v>46203</v>
      </c>
      <c r="LT55" s="46" t="str">
        <f t="shared" si="101"/>
        <v>ВТ</v>
      </c>
      <c r="LU55" s="46">
        <f>IFERROR(INDEX(База!$B:$B,MATCH(LR55&amp;LS55&amp;LV$12,INDEX(База!$A:$A,0),0)),IFERROR(INDEX(База!$B:$B,MATCH(LR55&amp;LS55&amp;LV$12,База!$M:$M,0)),"-" ))</f>
        <v>48</v>
      </c>
      <c r="LV55" s="46">
        <f>IFERROR(INDEX(База!$L:$L,MATCH(LR55&amp;LS55&amp;LV$12,INDEX(База!$A:$A,0),0)),IFERROR(INDEX(База!$L:$L,MATCH(LR55&amp;LS55&amp;LV$12,База!$M:$M,0)),"-" ))</f>
        <v>47</v>
      </c>
      <c r="LW55" s="46" t="str">
        <f>IF(LU55&lt;=$D$7,IFERROR(VLOOKUP(LI55,#REF!,LH55+1,0),"-"),IF(LU55&lt;=$D$8,IFERROR(VLOOKUP(LI55,#REF!,LH55+1,0),"-"),IF(LU55&lt;=$D$9,IFERROR(VLOOKUP(LI55,#REF!,LH55+1,0),"-"),0)))</f>
        <v>-</v>
      </c>
      <c r="LX55" s="46">
        <f>IFERROR(INDEX(База!$F:$F,MATCH(LR55&amp;LS55&amp;LV$12,INDEX(База!$A:$A,0),0)),IFERROR(INDEX(База!$F:$F,MATCH(LR55&amp;LS55&amp;LV$12,База!$M:$M,0)),"-" ))</f>
        <v>4</v>
      </c>
      <c r="LY55" s="46">
        <v>4</v>
      </c>
      <c r="LZ55" s="46">
        <f t="shared" si="102"/>
        <v>0</v>
      </c>
      <c r="MA55" s="46">
        <v>0</v>
      </c>
      <c r="MB55" s="62">
        <f t="shared" si="103"/>
        <v>8.5106382978723402E-2</v>
      </c>
      <c r="MD55" s="7"/>
      <c r="MY55" s="7"/>
      <c r="MZ55" s="7"/>
      <c r="NA55" s="7"/>
      <c r="NB55" s="7"/>
      <c r="NC55" s="7"/>
      <c r="ND55" s="7"/>
      <c r="NE55" s="7"/>
      <c r="NF55" s="7"/>
      <c r="NG55" s="7"/>
      <c r="NH55" s="7"/>
      <c r="NI55" s="7"/>
      <c r="NJ55" s="7"/>
      <c r="NK55" s="7"/>
      <c r="NL55" s="7"/>
      <c r="NM55" s="7"/>
      <c r="NN55" s="7"/>
      <c r="NO55" s="7"/>
      <c r="NP55" s="7"/>
      <c r="NQ55" s="7"/>
      <c r="NR55" s="7"/>
      <c r="NS55" s="7"/>
      <c r="NT55" s="7"/>
      <c r="NU55" s="11"/>
      <c r="NV55" s="11"/>
      <c r="NW55" s="11"/>
      <c r="NX55" s="11"/>
      <c r="NY55" s="11"/>
      <c r="NZ55" s="11"/>
      <c r="OA55" s="11"/>
      <c r="OB55" s="11"/>
      <c r="OC55" s="11"/>
      <c r="OD55" s="11"/>
      <c r="OE55" s="11"/>
      <c r="OF55" s="11"/>
      <c r="OG55" s="11"/>
      <c r="OH55" s="11"/>
      <c r="OI55" s="11"/>
      <c r="OJ55" s="11"/>
      <c r="OK55" s="11"/>
      <c r="OL55" s="11"/>
      <c r="OM55" s="11"/>
      <c r="ON55" s="11"/>
      <c r="OO55" s="11"/>
      <c r="OP55" s="11"/>
      <c r="OQ55" s="11"/>
      <c r="OR55" s="11"/>
      <c r="OS55" s="11"/>
      <c r="OU55" s="6"/>
      <c r="OV55" s="6"/>
      <c r="OW55" s="6"/>
      <c r="OX55" s="6"/>
      <c r="OY55" s="6"/>
      <c r="OZ55" s="6"/>
      <c r="PA55" s="6"/>
      <c r="PB55" s="6"/>
      <c r="PC55" s="6"/>
      <c r="PD55" s="6"/>
      <c r="PE55" s="6"/>
      <c r="PF55" s="6"/>
      <c r="PG55" s="6"/>
      <c r="PH55" s="6"/>
      <c r="PI55" s="6"/>
      <c r="PJ55" s="6"/>
      <c r="PK55" s="6"/>
      <c r="PL55" s="6"/>
      <c r="PM55" s="6"/>
      <c r="PN55" s="6"/>
      <c r="PO55" s="7"/>
      <c r="PQ55" s="11"/>
      <c r="PR55" s="11"/>
      <c r="PS55" s="11"/>
      <c r="PT55" s="11"/>
      <c r="PU55" s="11"/>
      <c r="PV55" s="11"/>
      <c r="PW55" s="11"/>
      <c r="PX55" s="11"/>
      <c r="PY55" s="11"/>
      <c r="PZ55" s="11"/>
      <c r="QA55" s="11"/>
      <c r="QB55" s="11"/>
      <c r="QC55" s="11"/>
      <c r="QD55" s="11"/>
      <c r="QE55" s="11"/>
      <c r="QF55" s="11"/>
      <c r="QG55" s="11"/>
      <c r="QH55" s="11"/>
      <c r="QI55" s="11"/>
      <c r="QJ55" s="11"/>
      <c r="QK55" s="11"/>
      <c r="QL55" s="10"/>
    </row>
    <row r="56" spans="1:454" ht="12.75" customHeight="1" x14ac:dyDescent="0.25">
      <c r="A56" s="31" t="s">
        <v>78</v>
      </c>
      <c r="B56" s="85" t="s">
        <v>80</v>
      </c>
      <c r="C56" s="42">
        <v>46259</v>
      </c>
      <c r="D56" s="47" t="str">
        <f t="shared" si="0"/>
        <v>ВТ</v>
      </c>
      <c r="E56" s="47">
        <f>IFERROR(INDEX(База!$B:$B,MATCH(B56&amp;C56&amp;$F$12,INDEX(База!$A:$A,0),0)),IFERROR(INDEX(База!$B:$B,MATCH(B56&amp;C56&amp;$F$12,База!$M:$M,0)),"-" ))</f>
        <v>46</v>
      </c>
      <c r="F56" s="46">
        <f>IFERROR(INDEX(База!$L:$L,MATCH(B56&amp;C56&amp;$F$12,INDEX(База!$A:$A,0),0)),IFERROR(INDEX(База!$L:$L,MATCH(B56&amp;C56&amp;$F$12,База!$M:$M,0)),"-" ))</f>
        <v>44</v>
      </c>
      <c r="G56" s="56">
        <f t="shared" si="1"/>
        <v>91</v>
      </c>
      <c r="H56" s="56">
        <f t="shared" si="2"/>
        <v>92</v>
      </c>
      <c r="I56" s="11">
        <f t="shared" si="3"/>
        <v>35</v>
      </c>
      <c r="J56" s="47" t="str">
        <f>IF(E56&lt;=$D$7,IFERROR(VLOOKUP(G56,#REF!,I56+1,0),"-"),IF(E56&lt;=$D$8,IFERROR(VLOOKUP(G56,#REF!,I56+1,0),"-"),IF(E56&lt;=$D$9,IFERROR(VLOOKUP(G56,#REF!,I56+1,0),"-"))))</f>
        <v>-</v>
      </c>
      <c r="K56" s="47">
        <f>IFERROR(INDEX(База!$F:$F,MATCH(B56&amp;C56&amp;$F$12,INDEX(База!$A:$A,0),0)),IFERROR(INDEX(База!$F:$F,MATCH(B56&amp;C56&amp;$F$12,База!$M:$M,0)),"-" ))</f>
        <v>0</v>
      </c>
      <c r="L56" s="41">
        <v>0</v>
      </c>
      <c r="M56" s="47">
        <f t="shared" si="4"/>
        <v>0</v>
      </c>
      <c r="N56" s="41">
        <v>0</v>
      </c>
      <c r="O56" s="51">
        <f t="shared" si="5"/>
        <v>0</v>
      </c>
      <c r="Q56" s="64" t="s">
        <v>81</v>
      </c>
      <c r="R56" s="42">
        <f t="shared" si="6"/>
        <v>46260</v>
      </c>
      <c r="S56" s="54" t="str">
        <f t="shared" si="7"/>
        <v>СР</v>
      </c>
      <c r="T56" s="54">
        <f>IFERROR(INDEX(База!$B:$B,MATCH(Q56&amp;R56&amp;$U$12,INDEX(База!$A:$A,0),0)),IFERROR(INDEX(База!$B:$B,MATCH(Q56&amp;R56&amp;$U$12,База!$M:$M,0)),"-" ))</f>
        <v>46</v>
      </c>
      <c r="U56" s="46">
        <f>IFERROR(INDEX(База!$L:$L,MATCH(Q56&amp;R56&amp;$U$12,INDEX(База!$A:$A,0),0)),IFERROR(INDEX(База!$L:$L,MATCH(Q56&amp;R56&amp;$U$12,База!$M:$M,0)),"-" ))</f>
        <v>44</v>
      </c>
      <c r="V56" s="54" t="str">
        <f>IF(E56&lt;=$D$7,IFERROR(VLOOKUP(H56,#REF!,I56+1,0),"-"),IF(E56&lt;=$D$8,IFERROR(VLOOKUP(H56,#REF!,I56+1,0),"-"),IF(E56&lt;=$D$9,IFERROR(VLOOKUP(H56,#REF!,I56+1,0),"-"),0)))</f>
        <v>-</v>
      </c>
      <c r="W56" s="54">
        <f>IFERROR(INDEX(База!$F:$F,MATCH(Q56&amp;R56&amp;$U$12,INDEX(База!$A:$A,0),0)),IFERROR(INDEX(База!$F:$F,MATCH(Q56&amp;R56&amp;$U$12,База!$M:$M,0)),"-" ))</f>
        <v>16</v>
      </c>
      <c r="X56" s="38">
        <v>14</v>
      </c>
      <c r="Y56" s="41">
        <f t="shared" si="8"/>
        <v>2</v>
      </c>
      <c r="Z56" s="41">
        <v>0</v>
      </c>
      <c r="AA56" s="51">
        <f t="shared" si="9"/>
        <v>0.36363636363636365</v>
      </c>
      <c r="AB56" s="119"/>
      <c r="AC56" s="64" t="s">
        <v>82</v>
      </c>
      <c r="AD56" s="42">
        <v>46287</v>
      </c>
      <c r="AE56" s="41" t="str">
        <f t="shared" si="10"/>
        <v>ВТ</v>
      </c>
      <c r="AF56" s="41">
        <f>IFERROR(INDEX(База!$B:$B,MATCH(AC56&amp;AD56&amp;AG$12,INDEX(База!$A:$A,0),0)),IFERROR(INDEX(База!$B:$B,MATCH(AC56&amp;AD56&amp;AG$12,База!$M:$M,0)),"-" ))</f>
        <v>72</v>
      </c>
      <c r="AG56" s="46">
        <f>IFERROR(INDEX(База!$L:$L,MATCH(AC56&amp;AD56&amp;AG$12,INDEX(База!$A:$A,0),0)),IFERROR(INDEX(База!$L:$L,MATCH(AC56&amp;AD56&amp;AG$12,База!$M:$M,0)),"-" ))</f>
        <v>71</v>
      </c>
      <c r="AH56" s="41">
        <f>IFERROR(INDEX(База!$F:$F,MATCH(AC56&amp;AD56&amp;AG$12,INDEX(База!$A:$A,0),0)),IFERROR(INDEX(База!$F:$F,MATCH(AC56&amp;AD56&amp;AG$12,База!$M:$M,0)),"-" ))</f>
        <v>0</v>
      </c>
      <c r="AI56" s="41">
        <v>0</v>
      </c>
      <c r="AJ56" s="41">
        <f t="shared" si="11"/>
        <v>0</v>
      </c>
      <c r="AK56" s="41">
        <v>0</v>
      </c>
      <c r="AL56" s="51">
        <f t="shared" si="12"/>
        <v>0</v>
      </c>
      <c r="AN56" s="64" t="s">
        <v>83</v>
      </c>
      <c r="AO56" s="42">
        <f t="shared" si="13"/>
        <v>46288</v>
      </c>
      <c r="AP56" s="41" t="str">
        <f t="shared" si="14"/>
        <v>СР</v>
      </c>
      <c r="AQ56" s="41">
        <f>IFERROR(INDEX(База!$B:$B,MATCH(AN56&amp;AO56&amp;AR$12,INDEX(База!$A:$A,0),0)),IFERROR(INDEX(База!$B:$B,MATCH(AN56&amp;AO56&amp;AR$12,База!$M:$M,0)),"-" ))</f>
        <v>72</v>
      </c>
      <c r="AR56" s="47">
        <f>IFERROR(INDEX(База!$L:$L,MATCH(AN56&amp;AO56&amp;AR$12,INDEX(База!$A:$A,0),0)),IFERROR(INDEX(База!$L:$L,MATCH(AN56&amp;AO56&amp;AR$12,База!$M:$M,0)),"-" ))</f>
        <v>71</v>
      </c>
      <c r="AS56" s="41">
        <f>IFERROR(INDEX(База!$F:$F,MATCH(AN56&amp;AO56&amp;AR$12,INDEX(База!$A:$A,0),0)),IFERROR(INDEX(База!$F:$F,MATCH(AN56&amp;AO56&amp;AR$12,База!$M:$M,0)),"-" ))</f>
        <v>0</v>
      </c>
      <c r="AT56" s="41">
        <v>0</v>
      </c>
      <c r="AU56" s="41">
        <f t="shared" si="15"/>
        <v>0</v>
      </c>
      <c r="AV56" s="41">
        <v>0</v>
      </c>
      <c r="AW56" s="51">
        <f t="shared" si="16"/>
        <v>0</v>
      </c>
      <c r="BT56" s="74"/>
      <c r="BU56" s="31" t="s">
        <v>92</v>
      </c>
      <c r="BV56" s="45">
        <v>46245</v>
      </c>
      <c r="BW56" s="58" t="str">
        <f t="shared" si="23"/>
        <v>ВТ</v>
      </c>
      <c r="BX56" s="58">
        <f>IFERROR(INDEX(База!$B:$B,MATCH(BU56&amp;BV56&amp;BY$12,INDEX(База!$A:$A,0),0)),IFERROR(INDEX(База!$B:$B,MATCH(BU56&amp;BV56&amp;BY$12,База!$M:$M,0)),"-" ))</f>
        <v>44</v>
      </c>
      <c r="BY56" s="58">
        <f>IFERROR(INDEX(База!$L:$L,MATCH(BU56&amp;BV56&amp;BY$12,INDEX(База!$A:$A,0),0)),IFERROR(INDEX(База!$L:$L,MATCH(BU56&amp;BV56&amp;BY$12,База!$M:$M,0)),"-" ))</f>
        <v>44</v>
      </c>
      <c r="BZ56" s="58" t="str">
        <f>IF(BX56&lt;=$D$7,IFERROR(VLOOKUP(CA56,#REF!,CB56+1,0),"-"),IF(BX56&lt;=$D$8,IFERROR(VLOOKUP(CA56,#REF!,CB56+1,0),"-"),IF(BX56&lt;=$D$9,IFERROR(VLOOKUP(CA56,#REF!,CB56+1,0),"-"),0)))</f>
        <v>-</v>
      </c>
      <c r="CA56" s="58">
        <f t="shared" si="24"/>
        <v>77</v>
      </c>
      <c r="CB56" s="58">
        <f t="shared" si="25"/>
        <v>33</v>
      </c>
      <c r="CC56" s="58">
        <f>IFERROR(INDEX(База!$F:$F,MATCH(BU56&amp;BV56&amp;BY$12,INDEX(База!$A:$A,0),0)),IFERROR(INDEX(База!$F:$F,MATCH(BU56&amp;BV56&amp;BY$12,База!$M:$M,0)),"-" ))</f>
        <v>6</v>
      </c>
      <c r="CD56" s="38">
        <v>6</v>
      </c>
      <c r="CE56" s="58">
        <f t="shared" si="26"/>
        <v>0</v>
      </c>
      <c r="CF56" s="38">
        <v>1</v>
      </c>
      <c r="CG56" s="52">
        <f t="shared" si="27"/>
        <v>0.13636363636363635</v>
      </c>
      <c r="CI56" s="31" t="s">
        <v>93</v>
      </c>
      <c r="CJ56" s="48">
        <f t="shared" si="28"/>
        <v>46245</v>
      </c>
      <c r="CK56" s="38" t="str">
        <f t="shared" si="29"/>
        <v>ВТ</v>
      </c>
      <c r="CL56" s="38">
        <f>IFERROR(INDEX(База!$B:$B,MATCH(CI56&amp;CJ56&amp;CM$12,INDEX(База!$A:$A,0),0)),IFERROR(INDEX(База!$B:$B,MATCH(CI56&amp;CJ56&amp;CM$12,База!$M:$M,0)),"-" ))</f>
        <v>44</v>
      </c>
      <c r="CM56" s="46">
        <f>IFERROR(INDEX(База!$L:$L,MATCH(CI56&amp;CJ56&amp;CM$12,INDEX(База!$A:$A,0),0)),IFERROR(INDEX(База!$L:$L,MATCH(CI56&amp;CJ56&amp;CM$12,База!$M:$M,0)),"-" ))</f>
        <v>44</v>
      </c>
      <c r="CN56" s="60" t="str">
        <f>IF(BX56&lt;=$D$7,IFERROR(VLOOKUP(CA56,#REF!,CB56+1,0),"-"),IF(BX56&lt;=$D$8,IFERROR(VLOOKUP(CA56,#REF!,CB56+1,0),"-"),IF(BX56&lt;=$D$9,IFERROR(VLOOKUP(CA56,#REF!,CB56+1,0),"-"),0)))</f>
        <v>-</v>
      </c>
      <c r="CO56" s="38">
        <f>IFERROR(INDEX(База!$F:$F,MATCH(CI56&amp;CJ56&amp;CM$12,INDEX(База!$A:$A,0),0)),IFERROR(INDEX(База!$F:$F,MATCH(CI56&amp;CJ56&amp;CM$12,База!$M:$M,0)),"-" ))</f>
        <v>1</v>
      </c>
      <c r="CP56" s="38">
        <v>1</v>
      </c>
      <c r="CQ56" s="38">
        <f t="shared" si="30"/>
        <v>0</v>
      </c>
      <c r="CR56" s="38">
        <v>0</v>
      </c>
      <c r="CS56" s="52">
        <f t="shared" si="31"/>
        <v>2.2727272727272728E-2</v>
      </c>
      <c r="CU56" s="31" t="s">
        <v>138</v>
      </c>
      <c r="CV56" s="48">
        <v>46245</v>
      </c>
      <c r="CW56" s="60" t="str">
        <f t="shared" si="32"/>
        <v>ВТ</v>
      </c>
      <c r="CX56" s="60">
        <f>IFERROR(INDEX(База!$B:$B,MATCH(CU56&amp;CV56&amp;CY$12,INDEX(База!$A:$A,0),0)),IFERROR(INDEX(База!$B:$B,MATCH(CU56&amp;CV56&amp;CY$12,База!$M:$M,0)),"-" ))</f>
        <v>44</v>
      </c>
      <c r="CY56" s="60">
        <f>IFERROR(INDEX(База!$L:$L,MATCH(CU56&amp;CV56&amp;CY$12,INDEX(База!$A:$A,0),0)),IFERROR(INDEX(База!$L:$L,MATCH(CU56&amp;CV56&amp;CY$12,База!$M:$M,0)),"-" ))</f>
        <v>44</v>
      </c>
      <c r="CZ56" s="60">
        <f>IFERROR(INDEX(База!$F:$F,MATCH(CU56&amp;CV56&amp;CY$12,INDEX(База!$A:$A,0),0)),IFERROR(INDEX(База!$F:$F,MATCH(CU56&amp;CV56&amp;CY$12,База!$M:$M,0)),"-" ))</f>
        <v>5</v>
      </c>
      <c r="DA56" s="60">
        <v>5</v>
      </c>
      <c r="DB56" s="60">
        <f t="shared" si="33"/>
        <v>0</v>
      </c>
      <c r="DC56" s="60">
        <v>0</v>
      </c>
      <c r="DD56" s="52">
        <f t="shared" si="34"/>
        <v>0.11363636363636363</v>
      </c>
      <c r="DF56" s="31" t="s">
        <v>139</v>
      </c>
      <c r="DG56" s="48">
        <f t="shared" si="35"/>
        <v>46245</v>
      </c>
      <c r="DH56" s="60" t="str">
        <f t="shared" si="36"/>
        <v>ВТ</v>
      </c>
      <c r="DI56" s="60">
        <f>IFERROR(INDEX(База!$B:$B,MATCH(DF56&amp;DG56&amp;DJ$12,INDEX(База!$A:$A,0),0)),IFERROR(INDEX(База!$B:$B,MATCH(DF56&amp;DG56&amp;DJ$12,База!$M:$M,0)),"-" ))</f>
        <v>44</v>
      </c>
      <c r="DJ56" s="46">
        <f>IFERROR(INDEX(База!$L:$L,MATCH(DF56&amp;DG56&amp;DJ$12,INDEX(База!$A:$A,0),0)),IFERROR(INDEX(База!$L:$L,MATCH(DF56&amp;DG56&amp;DJ$12,База!$M:$M,0)),"-" ))</f>
        <v>44</v>
      </c>
      <c r="DK56" s="60">
        <f>IFERROR(INDEX(База!$F:$F,MATCH(DF56&amp;DG56&amp;DJ$12,INDEX(База!$A:$A,0),0)),IFERROR(INDEX(База!$F:$F,MATCH(DF56&amp;DG56&amp;DJ$12,База!$M:$M,0)),"-" ))</f>
        <v>0</v>
      </c>
      <c r="DL56" s="60">
        <v>0</v>
      </c>
      <c r="DM56" s="60">
        <f t="shared" si="37"/>
        <v>0</v>
      </c>
      <c r="DN56" s="60">
        <v>0</v>
      </c>
      <c r="DO56" s="52">
        <f t="shared" si="38"/>
        <v>0</v>
      </c>
      <c r="DQ56" s="31" t="s">
        <v>84</v>
      </c>
      <c r="DR56" s="45">
        <v>46232</v>
      </c>
      <c r="DS56" s="44" t="str">
        <f t="shared" si="39"/>
        <v>СР</v>
      </c>
      <c r="DT56" s="44">
        <f>IFERROR(INDEX(База!$B:$B,MATCH(DQ56&amp;DR56&amp;DU$12,INDEX(База!$A:$A,0),0)),IFERROR(INDEX(База!$B:$B,MATCH(DQ56&amp;DR56&amp;DU$12,База!$M:$M,0)),"-" ))</f>
        <v>46</v>
      </c>
      <c r="DU56" s="46">
        <f>IFERROR(INDEX(База!$L:$L,MATCH(DQ56&amp;DR56&amp;DU$12,INDEX(База!$A:$A,0),0)),IFERROR(INDEX(База!$L:$L,MATCH(DQ56&amp;DR56&amp;DU$12,База!$M:$M,0)),"-" ))</f>
        <v>44</v>
      </c>
      <c r="DV56" s="44">
        <f>IFERROR(INDEX(База!$F:$F,MATCH(DQ56&amp;DR56&amp;DU$12,INDEX(База!$A:$A,0),0)),IFERROR(INDEX(База!$F:$F,MATCH(DQ56&amp;DR56&amp;DU$12,База!$M:$M,0)),"-" ))</f>
        <v>12</v>
      </c>
      <c r="DW56" s="44">
        <v>12</v>
      </c>
      <c r="DX56" s="44">
        <f t="shared" si="40"/>
        <v>0</v>
      </c>
      <c r="DY56" s="44">
        <v>0</v>
      </c>
      <c r="DZ56" s="62">
        <f t="shared" si="41"/>
        <v>0.27272727272727271</v>
      </c>
      <c r="EB56" s="31" t="s">
        <v>85</v>
      </c>
      <c r="EC56" s="45">
        <f t="shared" si="42"/>
        <v>46232</v>
      </c>
      <c r="ED56" s="44" t="str">
        <f t="shared" si="43"/>
        <v>СР</v>
      </c>
      <c r="EE56" s="44">
        <f>IFERROR(INDEX(База!$B:$B,MATCH(EB56&amp;EC56&amp;EF$12,INDEX(База!$A:$A,0),0)),IFERROR(INDEX(База!$B:$B,MATCH(EB56&amp;EC56&amp;EF$12,База!$M:$M,0)),"-" ))</f>
        <v>46</v>
      </c>
      <c r="EF56" s="46">
        <f>IFERROR(INDEX(База!$L:$L,MATCH(EB56&amp;EC56&amp;EF$12,INDEX(База!$A:$A,0),0)),IFERROR(INDEX(База!$L:$L,MATCH(EB56&amp;EC56&amp;EF$12,База!$M:$M,0)),"-" ))</f>
        <v>44</v>
      </c>
      <c r="EG56" s="44">
        <f>IFERROR(INDEX(База!$F:$F,MATCH(EB56&amp;EC56&amp;EF$12,INDEX(База!$A:$A,0),0)),IFERROR(INDEX(База!$F:$F,MATCH(EB56&amp;EC56&amp;EF$12,База!$M:$M,0)),"-" ))</f>
        <v>27</v>
      </c>
      <c r="EH56" s="44">
        <v>27</v>
      </c>
      <c r="EI56" s="44">
        <f t="shared" si="44"/>
        <v>0</v>
      </c>
      <c r="EJ56" s="44">
        <v>2</v>
      </c>
      <c r="EK56" s="62">
        <f t="shared" si="45"/>
        <v>0.61363636363636365</v>
      </c>
      <c r="EL56" s="119"/>
      <c r="EM56" s="85" t="s">
        <v>315</v>
      </c>
      <c r="EN56" s="48">
        <v>46226</v>
      </c>
      <c r="EO56" s="105" t="str">
        <f t="shared" si="46"/>
        <v>ЧТ</v>
      </c>
      <c r="EP56" s="105">
        <f>IFERROR(INDEX(База!$B:$B,MATCH(EM56&amp;EN56&amp;ET$14,INDEX(База!$A:$A,0),0)),IFERROR(INDEX(База!$B:$B,MATCH(EM56&amp;EN56&amp;ET$13,База!$M:$M,0)),"-" ))</f>
        <v>46</v>
      </c>
      <c r="EQ56" s="106" t="str">
        <f>IF(EP56&lt;=$D$7,IFERROR(VLOOKUP(ES56,#REF!,ER56+1,0),"-"),IF(EP56&lt;=$D$8,IFERROR(VLOOKUP(ES56,#REF!,ER56+1,0),"-"),IF(EP56&lt;=$D$9,IFERROR(VLOOKUP(ES56,#REF!,ER56+1,0),"-"),0)))</f>
        <v>-</v>
      </c>
      <c r="ER56" s="107">
        <f t="shared" si="47"/>
        <v>30</v>
      </c>
      <c r="ES56" s="107">
        <f t="shared" si="48"/>
        <v>58</v>
      </c>
      <c r="ET56" s="60">
        <f>IFERROR(INDEX(База!$L:$L,MATCH(EM56&amp;EN56&amp;ET$14,INDEX(База!$A:$A,0),0)),IFERROR(INDEX(База!$L:$L,MATCH(EM56&amp;EN56&amp;ET$13,База!$M:$M,0)),"-" ))</f>
        <v>46</v>
      </c>
      <c r="EU56" s="60">
        <f>IFERROR(INDEX(База!$L:$L,MATCH(FB56&amp;FC56&amp;EU$14,INDEX(База!$A:$A,0),0)),IFERROR(INDEX(База!$L:$L,MATCH(FB56&amp;FC56&amp;EU$13,База!$M:$M,0)),"-" ))</f>
        <v>43</v>
      </c>
      <c r="EV56" s="105">
        <f>IFERROR(INDEX(База!$F:$F,MATCH(EM56&amp;EN56&amp;ET$14,INDEX(База!$A:$A,0),0)),IFERROR(INDEX(База!$F:$F,MATCH(EM56&amp;EN56&amp;ET$13,База!$M:$M,0)),"-" ))</f>
        <v>0</v>
      </c>
      <c r="EW56" s="105">
        <v>0</v>
      </c>
      <c r="EX56" s="105">
        <f t="shared" si="49"/>
        <v>0</v>
      </c>
      <c r="EY56" s="105">
        <v>0</v>
      </c>
      <c r="EZ56" s="83">
        <f t="shared" si="50"/>
        <v>0</v>
      </c>
      <c r="FB56" s="85" t="s">
        <v>316</v>
      </c>
      <c r="FC56" s="48">
        <v>46227</v>
      </c>
      <c r="FD56" s="105" t="str">
        <f t="shared" si="51"/>
        <v>ПТ</v>
      </c>
      <c r="FE56" s="105">
        <f>IFERROR(INDEX(База!$B:$B,MATCH(FB56&amp;FC56&amp;EU$14,INDEX(База!$A:$A,0),0)),IFERROR(INDEX(База!$B:$B,MATCH(FB56&amp;FC56&amp;EU$13,База!$M:$M,0)),"-" ))</f>
        <v>46</v>
      </c>
      <c r="FF56" s="106"/>
      <c r="FG56" s="105">
        <f>IFERROR(INDEX(База!$F:$F,MATCH(FB56&amp;FC56&amp;EU$14,INDEX(База!$A:$A,0),0)),IFERROR(INDEX(База!$F:$F,MATCH(FB56&amp;FC56&amp;EU$13,База!$M:$M,0)),"-" ))</f>
        <v>1</v>
      </c>
      <c r="FH56" s="105">
        <v>1</v>
      </c>
      <c r="FI56" s="105">
        <f t="shared" si="52"/>
        <v>0</v>
      </c>
      <c r="FJ56" s="105">
        <v>0</v>
      </c>
      <c r="FK56" s="83">
        <f t="shared" si="53"/>
        <v>2.3255813953488372E-2</v>
      </c>
      <c r="FL56" s="7"/>
      <c r="FM56" s="31" t="s">
        <v>140</v>
      </c>
      <c r="FT56" s="90">
        <f t="shared" si="55"/>
        <v>1</v>
      </c>
      <c r="FU56" s="90">
        <f t="shared" si="56"/>
        <v>-46168</v>
      </c>
      <c r="GJ56" s="7"/>
      <c r="GK56" s="7"/>
      <c r="HF56" s="7"/>
      <c r="HG56" s="7"/>
      <c r="HH56" s="7"/>
      <c r="HI56" s="7"/>
      <c r="HJ56" s="7"/>
      <c r="HK56" s="7"/>
      <c r="HL56" s="7"/>
      <c r="HM56" s="7"/>
      <c r="HN56" s="7"/>
      <c r="HO56" s="7"/>
      <c r="HP56" s="7"/>
      <c r="HQ56" s="7"/>
      <c r="HR56" s="9"/>
      <c r="HS56" s="10"/>
      <c r="HT56" s="10"/>
      <c r="HU56" s="7"/>
      <c r="HV56" s="7"/>
      <c r="HW56" s="7"/>
      <c r="HX56" s="7"/>
      <c r="HY56" s="7"/>
      <c r="HZ56" s="7"/>
      <c r="IA56" s="7"/>
      <c r="IB56" s="7"/>
      <c r="IC56" s="7"/>
      <c r="ID56" s="7"/>
      <c r="IE56" s="7"/>
      <c r="IF56" s="7"/>
      <c r="IG56" s="7"/>
      <c r="IH56" s="7"/>
      <c r="II56" s="7"/>
      <c r="IJ56" s="7"/>
      <c r="IK56" s="7"/>
      <c r="IL56" s="7"/>
      <c r="IM56" s="7"/>
      <c r="IN56" s="7"/>
      <c r="IO56" s="7"/>
      <c r="IP56" s="9"/>
      <c r="IQ56" s="7"/>
      <c r="IR56" s="7"/>
      <c r="IS56" s="7"/>
      <c r="IT56" s="7"/>
      <c r="IU56" s="7"/>
      <c r="IV56" s="7"/>
      <c r="IW56" s="7"/>
      <c r="IX56" s="7"/>
      <c r="IY56" s="7"/>
      <c r="IZ56" s="7"/>
      <c r="JA56" s="7"/>
      <c r="JB56" s="7"/>
      <c r="JC56" s="7"/>
      <c r="JD56" s="7"/>
      <c r="JE56" s="31" t="s">
        <v>132</v>
      </c>
      <c r="JF56" s="48">
        <v>46298</v>
      </c>
      <c r="JG56" s="38" t="str">
        <f t="shared" si="82"/>
        <v>СБ</v>
      </c>
      <c r="JH56" s="46">
        <f>IFERROR(INDEX(База!$L:$L,MATCH(JE56&amp;JF56&amp;JH$12,INDEX(База!$A:$A,0),0)),IFERROR(INDEX(База!$L:$L,MATCH(JE56&amp;JF56&amp;JH$12,База!$M:$M,0)),"-" ))+JL56</f>
        <v>120</v>
      </c>
      <c r="JI56" s="38">
        <f>IFERROR(INDEX(База!$B:$B,MATCH(JE56&amp;JF56&amp;JH$12,INDEX(База!$A:$A,0),0)),IFERROR(INDEX(База!$B:$B,MATCH(JE56&amp;JF56&amp;JH$12,База!$M:$M,0)),"-" ))</f>
        <v>120</v>
      </c>
      <c r="JJ56" s="38">
        <f>IFERROR(INDEX(База!$F:$F,MATCH(JE56&amp;JF56&amp;JH$12,INDEX(База!$A:$A,0),0)),IFERROR(INDEX(База!$F:$F,MATCH(JE56&amp;JF56&amp;JH$12,База!$M:$M,0)),"-" ))</f>
        <v>0</v>
      </c>
      <c r="JK56" s="38">
        <v>0</v>
      </c>
      <c r="JL56" s="38">
        <f>IFERROR(INDEX(База!$H:$H,MATCH(JE56&amp;JF56&amp;JH$12,INDEX(База!$A:$A,0),0)),IFERROR(INDEX(База!$H:$H,MATCH(JE56&amp;JF56&amp;JH$12,База!$M:$M,0)),"-" ))</f>
        <v>10</v>
      </c>
      <c r="JM56" s="38">
        <f t="shared" si="83"/>
        <v>10</v>
      </c>
      <c r="JN56" s="38">
        <f t="shared" si="84"/>
        <v>0</v>
      </c>
      <c r="JO56" s="38">
        <v>0</v>
      </c>
      <c r="JP56" s="52">
        <f t="shared" si="85"/>
        <v>8.3333333333333329E-2</v>
      </c>
      <c r="JQ56" s="10"/>
      <c r="JR56" s="31" t="s">
        <v>133</v>
      </c>
      <c r="JS56" s="48">
        <v>46298</v>
      </c>
      <c r="JT56" s="38" t="str">
        <f t="shared" si="86"/>
        <v>СБ</v>
      </c>
      <c r="JU56" s="104">
        <f>IFERROR(INDEX(База!$L:$L,MATCH(JR56&amp;JS56&amp;JU$12,INDEX(База!$A:$A,0),0)),IFERROR(INDEX(База!$L:$L,MATCH(JR56&amp;JS56&amp;JU$12,База!$M:$M,0)),"-" ))+JY56</f>
        <v>120</v>
      </c>
      <c r="JV56" s="38">
        <f>IFERROR(INDEX(База!$B:$B,MATCH(JR56&amp;JS56&amp;JU$12,INDEX(База!$A:$A,0),0)),IFERROR(INDEX(База!$B:$B,MATCH(JR56&amp;JS56&amp;JU$12,База!$M:$M,0)),"-" ))</f>
        <v>120</v>
      </c>
      <c r="JW56" s="38">
        <f>IFERROR(INDEX(База!$F:$F,MATCH(JR56&amp;JS56&amp;JU$12,INDEX(База!$A:$A,0),0)),IFERROR(INDEX(База!$F:$F,MATCH(JR56&amp;JS56&amp;JU$12,База!$M:$M,0)),"-" ))</f>
        <v>0</v>
      </c>
      <c r="JX56" s="38">
        <v>0</v>
      </c>
      <c r="JY56" s="38">
        <f>IFERROR(INDEX(База!$H:$H,MATCH(JR56&amp;JS56&amp;JU$12,INDEX(База!$A:$A,0),0)),IFERROR(INDEX(База!$H:$H,MATCH(JR56&amp;JS56&amp;JU$12,База!$M:$M,0)),"-" ))</f>
        <v>10</v>
      </c>
      <c r="JZ56" s="38">
        <f t="shared" si="87"/>
        <v>10</v>
      </c>
      <c r="KA56" s="38">
        <f t="shared" si="88"/>
        <v>0</v>
      </c>
      <c r="KB56" s="38">
        <v>0</v>
      </c>
      <c r="KC56" s="52">
        <f t="shared" si="89"/>
        <v>8.3333333333333329E-2</v>
      </c>
      <c r="KD56" s="7"/>
      <c r="KE56" s="7"/>
      <c r="KF56" s="7"/>
      <c r="KG56" s="7"/>
      <c r="KH56" s="7"/>
      <c r="KI56" s="7"/>
      <c r="KJ56" s="7"/>
      <c r="KK56" s="7"/>
      <c r="KL56" s="7"/>
      <c r="KM56" s="7"/>
      <c r="KN56" s="7"/>
      <c r="KO56" s="7"/>
      <c r="KP56" s="7"/>
      <c r="KQ56" s="10"/>
      <c r="KR56" s="10"/>
      <c r="KS56" s="7"/>
      <c r="KT56" s="7"/>
      <c r="KU56" s="7"/>
      <c r="KV56" s="7"/>
      <c r="KW56" s="7"/>
      <c r="KX56" s="7"/>
      <c r="KY56" s="7"/>
      <c r="KZ56" s="7"/>
      <c r="LA56" s="7"/>
      <c r="LB56" s="7"/>
      <c r="LC56" s="119"/>
      <c r="LD56" s="31" t="s">
        <v>142</v>
      </c>
      <c r="LE56" s="43">
        <v>46204</v>
      </c>
      <c r="LF56" s="44" t="str">
        <f t="shared" si="96"/>
        <v>СР</v>
      </c>
      <c r="LG56" s="44">
        <f>IFERROR(INDEX(База!$B:$B,MATCH(LD56&amp;LE56&amp;LJ$12,INDEX(База!$A:$A,0),0)),IFERROR(INDEX(База!$B:$B,MATCH(LD56&amp;LE56&amp;LJ$12,База!$M:$M,0)),"-" ))</f>
        <v>46</v>
      </c>
      <c r="LH56" s="33">
        <f t="shared" si="97"/>
        <v>27</v>
      </c>
      <c r="LI56" s="33">
        <f t="shared" si="98"/>
        <v>36</v>
      </c>
      <c r="LJ56" s="44">
        <f>IFERROR(INDEX(База!$L:$L,MATCH(LD56&amp;LE56&amp;LJ$12,INDEX(База!$A:$A,0),0)),IFERROR(INDEX(База!$L:$L,MATCH(LD56&amp;LE56&amp;LJ$12,База!$M:$M,0)),"-" ))</f>
        <v>45</v>
      </c>
      <c r="LK56" s="79" t="str">
        <f>IF(LG56&lt;=$D$7,IFERROR(VLOOKUP(LI56,#REF!,LH56+1,0),"-"),IF(LG56&lt;=$D$8,IFERROR(VLOOKUP(LI56,#REF!,LH56+1,0),"-"),IF(LG56&lt;=$D$9,IFERROR(VLOOKUP(LI56,#REF!,LH56+1,0),"-"),0)))</f>
        <v>-</v>
      </c>
      <c r="LL56" s="44">
        <f>IFERROR(INDEX(База!$F:$F,MATCH(LD56&amp;LE56&amp;LJ$12,INDEX(База!$A:$A,0),0)),IFERROR(INDEX(База!$F:$F,MATCH(LD56&amp;LE56&amp;LJ$12,База!$M:$M,0)),"-" ))</f>
        <v>10</v>
      </c>
      <c r="LM56" s="44">
        <v>9</v>
      </c>
      <c r="LN56" s="44">
        <f t="shared" si="99"/>
        <v>1</v>
      </c>
      <c r="LO56" s="44">
        <v>1</v>
      </c>
      <c r="LP56" s="62">
        <f t="shared" si="100"/>
        <v>0.22222222222222221</v>
      </c>
      <c r="LR56" s="31" t="s">
        <v>143</v>
      </c>
      <c r="LS56" s="43">
        <v>46204</v>
      </c>
      <c r="LT56" s="46" t="str">
        <f t="shared" si="101"/>
        <v>СР</v>
      </c>
      <c r="LU56" s="46">
        <f>IFERROR(INDEX(База!$B:$B,MATCH(LR56&amp;LS56&amp;LV$12,INDEX(База!$A:$A,0),0)),IFERROR(INDEX(База!$B:$B,MATCH(LR56&amp;LS56&amp;LV$12,База!$M:$M,0)),"-" ))</f>
        <v>46</v>
      </c>
      <c r="LV56" s="46">
        <f>IFERROR(INDEX(База!$L:$L,MATCH(LR56&amp;LS56&amp;LV$12,INDEX(База!$A:$A,0),0)),IFERROR(INDEX(База!$L:$L,MATCH(LR56&amp;LS56&amp;LV$12,База!$M:$M,0)),"-" ))</f>
        <v>45</v>
      </c>
      <c r="LW56" s="46" t="str">
        <f>IF(LU56&lt;=$D$7,IFERROR(VLOOKUP(LI56,#REF!,LH56+1,0),"-"),IF(LU56&lt;=$D$8,IFERROR(VLOOKUP(LI56,#REF!,LH56+1,0),"-"),IF(LU56&lt;=$D$9,IFERROR(VLOOKUP(LI56,#REF!,LH56+1,0),"-"),0)))</f>
        <v>-</v>
      </c>
      <c r="LX56" s="46">
        <f>IFERROR(INDEX(База!$F:$F,MATCH(LR56&amp;LS56&amp;LV$12,INDEX(База!$A:$A,0),0)),IFERROR(INDEX(База!$F:$F,MATCH(LR56&amp;LS56&amp;LV$12,База!$M:$M,0)),"-" ))</f>
        <v>4</v>
      </c>
      <c r="LY56" s="46">
        <v>5</v>
      </c>
      <c r="LZ56" s="46">
        <f t="shared" si="102"/>
        <v>-1</v>
      </c>
      <c r="MA56" s="46">
        <v>0</v>
      </c>
      <c r="MB56" s="62">
        <f t="shared" si="103"/>
        <v>8.8888888888888892E-2</v>
      </c>
      <c r="MD56" s="7"/>
      <c r="MY56" s="7"/>
      <c r="MZ56" s="7"/>
      <c r="NA56" s="7"/>
      <c r="NB56" s="7"/>
      <c r="NC56" s="7"/>
      <c r="ND56" s="7"/>
      <c r="NE56" s="7"/>
      <c r="NF56" s="7"/>
      <c r="NG56" s="7"/>
      <c r="NH56" s="7"/>
      <c r="NI56" s="7"/>
      <c r="NJ56" s="7"/>
      <c r="NK56" s="7"/>
      <c r="NL56" s="7"/>
      <c r="NM56" s="7"/>
      <c r="NN56" s="7"/>
      <c r="NO56" s="7"/>
      <c r="NP56" s="7"/>
      <c r="NQ56" s="7"/>
      <c r="NR56" s="7"/>
      <c r="NS56" s="7"/>
      <c r="NT56" s="7"/>
      <c r="NU56" s="11"/>
      <c r="NV56" s="11"/>
      <c r="NW56" s="11"/>
      <c r="NX56" s="11"/>
      <c r="NY56" s="11"/>
      <c r="NZ56" s="11"/>
      <c r="OA56" s="11"/>
      <c r="OB56" s="11"/>
      <c r="OC56" s="11"/>
      <c r="OD56" s="11"/>
      <c r="OE56" s="11"/>
      <c r="OF56" s="11"/>
      <c r="OG56" s="11"/>
      <c r="OH56" s="11"/>
      <c r="OI56" s="11"/>
      <c r="OJ56" s="11"/>
      <c r="OK56" s="11"/>
      <c r="OL56" s="11"/>
      <c r="OM56" s="11"/>
      <c r="ON56" s="11"/>
      <c r="OO56" s="11"/>
      <c r="OP56" s="11"/>
      <c r="OQ56" s="11"/>
      <c r="OR56" s="11"/>
      <c r="OS56" s="11"/>
      <c r="OU56" s="49"/>
      <c r="OV56" s="49"/>
      <c r="OW56" s="49"/>
      <c r="OX56" s="49"/>
      <c r="OY56" s="49"/>
      <c r="OZ56" s="49"/>
      <c r="PA56" s="49"/>
      <c r="PB56" s="49"/>
      <c r="PC56" s="49"/>
      <c r="PD56" s="49"/>
      <c r="PE56" s="49"/>
      <c r="PF56" s="49"/>
      <c r="PG56" s="49"/>
      <c r="PH56" s="49"/>
      <c r="PI56" s="49"/>
      <c r="PJ56" s="49"/>
      <c r="PK56" s="49"/>
      <c r="PL56" s="49"/>
      <c r="PM56" s="49"/>
      <c r="PN56" s="49"/>
      <c r="PO56" s="11"/>
      <c r="PQ56" s="11"/>
      <c r="PR56" s="11"/>
      <c r="PS56" s="11"/>
      <c r="PT56" s="11"/>
      <c r="PU56" s="11"/>
      <c r="PV56" s="11"/>
      <c r="PW56" s="11"/>
      <c r="PX56" s="11"/>
      <c r="PY56" s="11"/>
      <c r="PZ56" s="11"/>
      <c r="QA56" s="11"/>
      <c r="QB56" s="11"/>
      <c r="QC56" s="11"/>
      <c r="QD56" s="11"/>
      <c r="QE56" s="11"/>
      <c r="QF56" s="11"/>
      <c r="QG56" s="11"/>
      <c r="QH56" s="11"/>
      <c r="QI56" s="11"/>
      <c r="QJ56" s="11"/>
      <c r="QK56" s="11"/>
      <c r="QL56" s="10"/>
    </row>
    <row r="57" spans="1:454" ht="12.75" customHeight="1" x14ac:dyDescent="0.25">
      <c r="A57" s="31" t="s">
        <v>78</v>
      </c>
      <c r="B57" s="85" t="s">
        <v>80</v>
      </c>
      <c r="C57" s="143">
        <v>46262</v>
      </c>
      <c r="D57" s="123" t="str">
        <f t="shared" si="0"/>
        <v>ПТ</v>
      </c>
      <c r="E57" s="123">
        <f>IFERROR(INDEX(База!$B:$B,MATCH(B57&amp;C57&amp;$F$12,INDEX(База!$A:$A,0),0)),IFERROR(INDEX(База!$B:$B,MATCH(B57&amp;C57&amp;$F$12,База!$M:$M,0)),"-" ))</f>
        <v>46</v>
      </c>
      <c r="F57" s="123">
        <f>IFERROR(INDEX(База!$L:$L,MATCH(B57&amp;C57&amp;$F$12,INDEX(База!$A:$A,0),0)),IFERROR(INDEX(База!$L:$L,MATCH(B57&amp;C57&amp;$F$12,База!$M:$M,0)),"-" ))</f>
        <v>44</v>
      </c>
      <c r="G57" s="144">
        <f t="shared" si="1"/>
        <v>94</v>
      </c>
      <c r="H57" s="144">
        <f t="shared" si="2"/>
        <v>95</v>
      </c>
      <c r="I57" s="145">
        <f t="shared" si="3"/>
        <v>35</v>
      </c>
      <c r="J57" s="123" t="str">
        <f>IF(E57&lt;=$D$7,IFERROR(VLOOKUP(G57,#REF!,I57+1,0),"-"),IF(E57&lt;=$D$8,IFERROR(VLOOKUP(G57,#REF!,I57+1,0),"-"),IF(E57&lt;=$D$9,IFERROR(VLOOKUP(G57,#REF!,I57+1,0),"-"))))</f>
        <v>-</v>
      </c>
      <c r="K57" s="123">
        <f>IFERROR(INDEX(База!$F:$F,MATCH(B57&amp;C57&amp;$F$12,INDEX(База!$A:$A,0),0)),IFERROR(INDEX(База!$F:$F,MATCH(B57&amp;C57&amp;$F$12,База!$M:$M,0)),"-" ))</f>
        <v>1</v>
      </c>
      <c r="L57" s="146">
        <v>1</v>
      </c>
      <c r="M57" s="123">
        <f t="shared" si="4"/>
        <v>0</v>
      </c>
      <c r="N57" s="146">
        <v>-2</v>
      </c>
      <c r="O57" s="147">
        <f t="shared" si="5"/>
        <v>2.2727272727272728E-2</v>
      </c>
      <c r="P57" s="148"/>
      <c r="Q57" s="149" t="s">
        <v>81</v>
      </c>
      <c r="R57" s="143">
        <f t="shared" si="6"/>
        <v>46263</v>
      </c>
      <c r="S57" s="150" t="str">
        <f t="shared" si="7"/>
        <v>СБ</v>
      </c>
      <c r="T57" s="150">
        <f>IFERROR(INDEX(База!$B:$B,MATCH(Q57&amp;R57&amp;$U$12,INDEX(База!$A:$A,0),0)),IFERROR(INDEX(База!$B:$B,MATCH(Q57&amp;R57&amp;$U$12,База!$M:$M,0)),"-" ))</f>
        <v>46</v>
      </c>
      <c r="U57" s="123">
        <f>IFERROR(INDEX(База!$L:$L,MATCH(Q57&amp;R57&amp;$U$12,INDEX(База!$A:$A,0),0)),IFERROR(INDEX(База!$L:$L,MATCH(Q57&amp;R57&amp;$U$12,База!$M:$M,0)),"-" ))</f>
        <v>44</v>
      </c>
      <c r="V57" s="150" t="str">
        <f>IF(E57&lt;=$D$7,IFERROR(VLOOKUP(H57,#REF!,I57+1,0),"-"),IF(E57&lt;=$D$8,IFERROR(VLOOKUP(H57,#REF!,I57+1,0),"-"),IF(E57&lt;=$D$9,IFERROR(VLOOKUP(H57,#REF!,I57+1,0),"-"),0)))</f>
        <v>-</v>
      </c>
      <c r="W57" s="150">
        <f>IFERROR(INDEX(База!$F:$F,MATCH(Q57&amp;R57&amp;$U$12,INDEX(База!$A:$A,0),0)),IFERROR(INDEX(База!$F:$F,MATCH(Q57&amp;R57&amp;$U$12,База!$M:$M,0)),"-" ))</f>
        <v>0</v>
      </c>
      <c r="X57" s="146">
        <v>0</v>
      </c>
      <c r="Y57" s="146">
        <f t="shared" si="8"/>
        <v>0</v>
      </c>
      <c r="Z57" s="146">
        <v>0</v>
      </c>
      <c r="AA57" s="147">
        <f t="shared" si="9"/>
        <v>0</v>
      </c>
      <c r="AB57" s="119"/>
      <c r="AC57" s="64" t="s">
        <v>82</v>
      </c>
      <c r="AD57" s="42">
        <v>46292</v>
      </c>
      <c r="AE57" s="41" t="str">
        <f t="shared" si="10"/>
        <v>ВС</v>
      </c>
      <c r="AF57" s="41">
        <f>IFERROR(INDEX(База!$B:$B,MATCH(AC57&amp;AD57&amp;AG$12,INDEX(База!$A:$A,0),0)),IFERROR(INDEX(База!$B:$B,MATCH(AC57&amp;AD57&amp;AG$12,База!$M:$M,0)),"-" ))</f>
        <v>72</v>
      </c>
      <c r="AG57" s="46">
        <f>IFERROR(INDEX(База!$L:$L,MATCH(AC57&amp;AD57&amp;AG$12,INDEX(База!$A:$A,0),0)),IFERROR(INDEX(База!$L:$L,MATCH(AC57&amp;AD57&amp;AG$12,База!$M:$M,0)),"-" ))</f>
        <v>71</v>
      </c>
      <c r="AH57" s="41">
        <f>IFERROR(INDEX(База!$F:$F,MATCH(AC57&amp;AD57&amp;AG$12,INDEX(База!$A:$A,0),0)),IFERROR(INDEX(База!$F:$F,MATCH(AC57&amp;AD57&amp;AG$12,База!$M:$M,0)),"-" ))</f>
        <v>0</v>
      </c>
      <c r="AI57" s="41">
        <v>0</v>
      </c>
      <c r="AJ57" s="41">
        <f t="shared" si="11"/>
        <v>0</v>
      </c>
      <c r="AK57" s="41">
        <v>0</v>
      </c>
      <c r="AL57" s="51">
        <f t="shared" si="12"/>
        <v>0</v>
      </c>
      <c r="AN57" s="64" t="s">
        <v>83</v>
      </c>
      <c r="AO57" s="48">
        <f t="shared" si="13"/>
        <v>46293</v>
      </c>
      <c r="AP57" s="38" t="str">
        <f t="shared" si="14"/>
        <v>ПН</v>
      </c>
      <c r="AQ57" s="38">
        <f>IFERROR(INDEX(База!$B:$B,MATCH(AN57&amp;AO57&amp;AR$12,INDEX(База!$A:$A,0),0)),IFERROR(INDEX(База!$B:$B,MATCH(AN57&amp;AO57&amp;AR$12,База!$M:$M,0)),"-" ))</f>
        <v>72</v>
      </c>
      <c r="AR57" s="46">
        <f>IFERROR(INDEX(База!$L:$L,MATCH(AN57&amp;AO57&amp;AR$12,INDEX(База!$A:$A,0),0)),IFERROR(INDEX(База!$L:$L,MATCH(AN57&amp;AO57&amp;AR$12,База!$M:$M,0)),"-" ))</f>
        <v>71</v>
      </c>
      <c r="AS57" s="38">
        <f>IFERROR(INDEX(База!$F:$F,MATCH(AN57&amp;AO57&amp;AR$12,INDEX(База!$A:$A,0),0)),IFERROR(INDEX(База!$F:$F,MATCH(AN57&amp;AO57&amp;AR$12,База!$M:$M,0)),"-" ))</f>
        <v>0</v>
      </c>
      <c r="AT57" s="38">
        <v>0</v>
      </c>
      <c r="AU57" s="38">
        <f t="shared" si="15"/>
        <v>0</v>
      </c>
      <c r="AV57" s="38">
        <v>0</v>
      </c>
      <c r="AW57" s="52">
        <f t="shared" si="16"/>
        <v>0</v>
      </c>
      <c r="BT57" s="74"/>
      <c r="BU57" s="31" t="s">
        <v>92</v>
      </c>
      <c r="BV57" s="45">
        <v>46248</v>
      </c>
      <c r="BW57" s="58" t="str">
        <f t="shared" si="23"/>
        <v>ПТ</v>
      </c>
      <c r="BX57" s="58">
        <f>IFERROR(INDEX(База!$B:$B,MATCH(BU57&amp;BV57&amp;BY$12,INDEX(База!$A:$A,0),0)),IFERROR(INDEX(База!$B:$B,MATCH(BU57&amp;BV57&amp;BY$12,База!$M:$M,0)),"-" ))</f>
        <v>44</v>
      </c>
      <c r="BY57" s="58">
        <f>IFERROR(INDEX(База!$L:$L,MATCH(BU57&amp;BV57&amp;BY$12,INDEX(База!$A:$A,0),0)),IFERROR(INDEX(База!$L:$L,MATCH(BU57&amp;BV57&amp;BY$12,База!$M:$M,0)),"-" ))</f>
        <v>44</v>
      </c>
      <c r="BZ57" s="58" t="str">
        <f>IF(BX57&lt;=$D$7,IFERROR(VLOOKUP(CA57,#REF!,CB57+1,0),"-"),IF(BX57&lt;=$D$8,IFERROR(VLOOKUP(CA57,#REF!,CB57+1,0),"-"),IF(BX57&lt;=$D$9,IFERROR(VLOOKUP(CA57,#REF!,CB57+1,0),"-"),0)))</f>
        <v>-</v>
      </c>
      <c r="CA57" s="58">
        <f t="shared" si="24"/>
        <v>80</v>
      </c>
      <c r="CB57" s="58">
        <f t="shared" si="25"/>
        <v>33</v>
      </c>
      <c r="CC57" s="58">
        <f>IFERROR(INDEX(База!$F:$F,MATCH(BU57&amp;BV57&amp;BY$12,INDEX(База!$A:$A,0),0)),IFERROR(INDEX(База!$F:$F,MATCH(BU57&amp;BV57&amp;BY$12,База!$M:$M,0)),"-" ))</f>
        <v>0</v>
      </c>
      <c r="CD57" s="38">
        <v>0</v>
      </c>
      <c r="CE57" s="58">
        <f t="shared" si="26"/>
        <v>0</v>
      </c>
      <c r="CF57" s="38">
        <v>0</v>
      </c>
      <c r="CG57" s="52">
        <f t="shared" si="27"/>
        <v>0</v>
      </c>
      <c r="CI57" s="31" t="s">
        <v>93</v>
      </c>
      <c r="CJ57" s="48">
        <f t="shared" si="28"/>
        <v>46248</v>
      </c>
      <c r="CK57" s="38" t="str">
        <f t="shared" si="29"/>
        <v>ПТ</v>
      </c>
      <c r="CL57" s="38">
        <f>IFERROR(INDEX(База!$B:$B,MATCH(CI57&amp;CJ57&amp;CM$12,INDEX(База!$A:$A,0),0)),IFERROR(INDEX(База!$B:$B,MATCH(CI57&amp;CJ57&amp;CM$12,База!$M:$M,0)),"-" ))</f>
        <v>44</v>
      </c>
      <c r="CM57" s="46">
        <f>IFERROR(INDEX(База!$L:$L,MATCH(CI57&amp;CJ57&amp;CM$12,INDEX(База!$A:$A,0),0)),IFERROR(INDEX(База!$L:$L,MATCH(CI57&amp;CJ57&amp;CM$12,База!$M:$M,0)),"-" ))</f>
        <v>44</v>
      </c>
      <c r="CN57" s="60" t="str">
        <f>IF(BX57&lt;=$D$7,IFERROR(VLOOKUP(CA57,#REF!,CB57+1,0),"-"),IF(BX57&lt;=$D$8,IFERROR(VLOOKUP(CA57,#REF!,CB57+1,0),"-"),IF(BX57&lt;=$D$9,IFERROR(VLOOKUP(CA57,#REF!,CB57+1,0),"-"),0)))</f>
        <v>-</v>
      </c>
      <c r="CO57" s="38">
        <f>IFERROR(INDEX(База!$F:$F,MATCH(CI57&amp;CJ57&amp;CM$12,INDEX(База!$A:$A,0),0)),IFERROR(INDEX(База!$F:$F,MATCH(CI57&amp;CJ57&amp;CM$12,База!$M:$M,0)),"-" ))</f>
        <v>0</v>
      </c>
      <c r="CP57" s="38">
        <v>0</v>
      </c>
      <c r="CQ57" s="38">
        <f t="shared" si="30"/>
        <v>0</v>
      </c>
      <c r="CR57" s="38">
        <v>0</v>
      </c>
      <c r="CS57" s="52">
        <f t="shared" si="31"/>
        <v>0</v>
      </c>
      <c r="CU57" s="31" t="s">
        <v>138</v>
      </c>
      <c r="CV57" s="48">
        <v>46248</v>
      </c>
      <c r="CW57" s="60" t="str">
        <f t="shared" si="32"/>
        <v>ПТ</v>
      </c>
      <c r="CX57" s="60">
        <f>IFERROR(INDEX(База!$B:$B,MATCH(CU57&amp;CV57&amp;CY$12,INDEX(База!$A:$A,0),0)),IFERROR(INDEX(База!$B:$B,MATCH(CU57&amp;CV57&amp;CY$12,База!$M:$M,0)),"-" ))</f>
        <v>44</v>
      </c>
      <c r="CY57" s="60">
        <f>IFERROR(INDEX(База!$L:$L,MATCH(CU57&amp;CV57&amp;CY$12,INDEX(База!$A:$A,0),0)),IFERROR(INDEX(База!$L:$L,MATCH(CU57&amp;CV57&amp;CY$12,База!$M:$M,0)),"-" ))</f>
        <v>44</v>
      </c>
      <c r="CZ57" s="60">
        <f>IFERROR(INDEX(База!$F:$F,MATCH(CU57&amp;CV57&amp;CY$12,INDEX(База!$A:$A,0),0)),IFERROR(INDEX(База!$F:$F,MATCH(CU57&amp;CV57&amp;CY$12,База!$M:$M,0)),"-" ))</f>
        <v>0</v>
      </c>
      <c r="DA57" s="60">
        <v>0</v>
      </c>
      <c r="DB57" s="60">
        <f t="shared" si="33"/>
        <v>0</v>
      </c>
      <c r="DC57" s="60">
        <v>0</v>
      </c>
      <c r="DD57" s="52">
        <f t="shared" si="34"/>
        <v>0</v>
      </c>
      <c r="DF57" s="31" t="s">
        <v>139</v>
      </c>
      <c r="DG57" s="48">
        <f t="shared" si="35"/>
        <v>46248</v>
      </c>
      <c r="DH57" s="60" t="str">
        <f t="shared" si="36"/>
        <v>ПТ</v>
      </c>
      <c r="DI57" s="60">
        <f>IFERROR(INDEX(База!$B:$B,MATCH(DF57&amp;DG57&amp;DJ$12,INDEX(База!$A:$A,0),0)),IFERROR(INDEX(База!$B:$B,MATCH(DF57&amp;DG57&amp;DJ$12,База!$M:$M,0)),"-" ))</f>
        <v>44</v>
      </c>
      <c r="DJ57" s="46">
        <f>IFERROR(INDEX(База!$L:$L,MATCH(DF57&amp;DG57&amp;DJ$12,INDEX(База!$A:$A,0),0)),IFERROR(INDEX(База!$L:$L,MATCH(DF57&amp;DG57&amp;DJ$12,База!$M:$M,0)),"-" ))</f>
        <v>44</v>
      </c>
      <c r="DK57" s="60">
        <f>IFERROR(INDEX(База!$F:$F,MATCH(DF57&amp;DG57&amp;DJ$12,INDEX(База!$A:$A,0),0)),IFERROR(INDEX(База!$F:$F,MATCH(DF57&amp;DG57&amp;DJ$12,База!$M:$M,0)),"-" ))</f>
        <v>1</v>
      </c>
      <c r="DL57" s="60">
        <v>1</v>
      </c>
      <c r="DM57" s="60">
        <f t="shared" si="37"/>
        <v>0</v>
      </c>
      <c r="DN57" s="60">
        <v>0</v>
      </c>
      <c r="DO57" s="52">
        <f t="shared" si="38"/>
        <v>2.2727272727272728E-2</v>
      </c>
      <c r="DQ57" s="31" t="s">
        <v>84</v>
      </c>
      <c r="DR57" s="45">
        <v>46234</v>
      </c>
      <c r="DS57" s="44" t="str">
        <f t="shared" si="39"/>
        <v>ПТ</v>
      </c>
      <c r="DT57" s="44">
        <f>IFERROR(INDEX(База!$B:$B,MATCH(DQ57&amp;DR57&amp;DU$12,INDEX(База!$A:$A,0),0)),IFERROR(INDEX(База!$B:$B,MATCH(DQ57&amp;DR57&amp;DU$12,База!$M:$M,0)),"-" ))</f>
        <v>46</v>
      </c>
      <c r="DU57" s="46">
        <f>IFERROR(INDEX(База!$L:$L,MATCH(DQ57&amp;DR57&amp;DU$12,INDEX(База!$A:$A,0),0)),IFERROR(INDEX(База!$L:$L,MATCH(DQ57&amp;DR57&amp;DU$12,База!$M:$M,0)),"-" ))</f>
        <v>44</v>
      </c>
      <c r="DV57" s="44">
        <f>IFERROR(INDEX(База!$F:$F,MATCH(DQ57&amp;DR57&amp;DU$12,INDEX(База!$A:$A,0),0)),IFERROR(INDEX(База!$F:$F,MATCH(DQ57&amp;DR57&amp;DU$12,База!$M:$M,0)),"-" ))</f>
        <v>6</v>
      </c>
      <c r="DW57" s="44">
        <v>4</v>
      </c>
      <c r="DX57" s="44">
        <f t="shared" si="40"/>
        <v>2</v>
      </c>
      <c r="DY57" s="44">
        <v>0</v>
      </c>
      <c r="DZ57" s="62">
        <f t="shared" si="41"/>
        <v>0.13636363636363635</v>
      </c>
      <c r="EB57" s="31" t="s">
        <v>85</v>
      </c>
      <c r="EC57" s="45">
        <f t="shared" si="42"/>
        <v>46234</v>
      </c>
      <c r="ED57" s="44" t="str">
        <f t="shared" si="43"/>
        <v>ПТ</v>
      </c>
      <c r="EE57" s="44">
        <f>IFERROR(INDEX(База!$B:$B,MATCH(EB57&amp;EC57&amp;EF$12,INDEX(База!$A:$A,0),0)),IFERROR(INDEX(База!$B:$B,MATCH(EB57&amp;EC57&amp;EF$12,База!$M:$M,0)),"-" ))</f>
        <v>46</v>
      </c>
      <c r="EF57" s="46">
        <f>IFERROR(INDEX(База!$L:$L,MATCH(EB57&amp;EC57&amp;EF$12,INDEX(База!$A:$A,0),0)),IFERROR(INDEX(База!$L:$L,MATCH(EB57&amp;EC57&amp;EF$12,База!$M:$M,0)),"-" ))</f>
        <v>44</v>
      </c>
      <c r="EG57" s="44">
        <f>IFERROR(INDEX(База!$F:$F,MATCH(EB57&amp;EC57&amp;EF$12,INDEX(База!$A:$A,0),0)),IFERROR(INDEX(База!$F:$F,MATCH(EB57&amp;EC57&amp;EF$12,База!$M:$M,0)),"-" ))</f>
        <v>30</v>
      </c>
      <c r="EH57" s="44">
        <v>30</v>
      </c>
      <c r="EI57" s="44">
        <f t="shared" si="44"/>
        <v>0</v>
      </c>
      <c r="EJ57" s="44">
        <v>0</v>
      </c>
      <c r="EK57" s="62">
        <f t="shared" si="45"/>
        <v>0.68181818181818177</v>
      </c>
      <c r="EL57" s="119"/>
      <c r="EM57" s="85" t="s">
        <v>88</v>
      </c>
      <c r="EN57" s="48">
        <v>46228</v>
      </c>
      <c r="EO57" s="105" t="str">
        <f t="shared" si="46"/>
        <v>СБ</v>
      </c>
      <c r="EP57" s="105">
        <f>IFERROR(INDEX(База!$B:$B,MATCH(EM57&amp;EN57&amp;ET$14,INDEX(База!$A:$A,0),0)),IFERROR(INDEX(База!$B:$B,MATCH(EM57&amp;EN57&amp;ET$13,База!$M:$M,0)),"-" ))</f>
        <v>46</v>
      </c>
      <c r="EQ57" s="106" t="str">
        <f>IF(EP57&lt;=$D$7,IFERROR(VLOOKUP(ES57,#REF!,ER57+1,0),"-"),IF(EP57&lt;=$D$8,IFERROR(VLOOKUP(ES57,#REF!,ER57+1,0),"-"),IF(EP57&lt;=$D$9,IFERROR(VLOOKUP(ES57,#REF!,ER57+1,0),"-"),0)))</f>
        <v>-</v>
      </c>
      <c r="ER57" s="107">
        <f t="shared" si="47"/>
        <v>30</v>
      </c>
      <c r="ES57" s="107">
        <f t="shared" si="48"/>
        <v>60</v>
      </c>
      <c r="ET57" s="60">
        <f>IFERROR(INDEX(База!$L:$L,MATCH(EM57&amp;EN57&amp;ET$14,INDEX(База!$A:$A,0),0)),IFERROR(INDEX(База!$L:$L,MATCH(EM57&amp;EN57&amp;ET$13,База!$M:$M,0)),"-" ))</f>
        <v>42</v>
      </c>
      <c r="EU57" s="60">
        <f>IFERROR(INDEX(База!$L:$L,MATCH(FB57&amp;FC57&amp;EU$14,INDEX(База!$A:$A,0),0)),IFERROR(INDEX(База!$L:$L,MATCH(FB57&amp;FC57&amp;EU$13,База!$M:$M,0)),"-" ))</f>
        <v>42</v>
      </c>
      <c r="EV57" s="105">
        <f>IFERROR(INDEX(База!$F:$F,MATCH(EM57&amp;EN57&amp;ET$14,INDEX(База!$A:$A,0),0)),IFERROR(INDEX(База!$F:$F,MATCH(EM57&amp;EN57&amp;ET$13,База!$M:$M,0)),"-" ))</f>
        <v>0</v>
      </c>
      <c r="EW57" s="105">
        <v>0</v>
      </c>
      <c r="EX57" s="105">
        <f t="shared" si="49"/>
        <v>0</v>
      </c>
      <c r="EY57" s="105">
        <v>0</v>
      </c>
      <c r="EZ57" s="83">
        <f t="shared" si="50"/>
        <v>0</v>
      </c>
      <c r="FB57" s="85" t="s">
        <v>89</v>
      </c>
      <c r="FC57" s="48">
        <v>46228</v>
      </c>
      <c r="FD57" s="105" t="str">
        <f t="shared" si="51"/>
        <v>СБ</v>
      </c>
      <c r="FE57" s="105">
        <f>IFERROR(INDEX(База!$B:$B,MATCH(FB57&amp;FC57&amp;EU$14,INDEX(База!$A:$A,0),0)),IFERROR(INDEX(База!$B:$B,MATCH(FB57&amp;FC57&amp;EU$13,База!$M:$M,0)),"-" ))</f>
        <v>46</v>
      </c>
      <c r="FF57" s="106"/>
      <c r="FG57" s="105">
        <f>IFERROR(INDEX(База!$F:$F,MATCH(FB57&amp;FC57&amp;EU$14,INDEX(База!$A:$A,0),0)),IFERROR(INDEX(База!$F:$F,MATCH(FB57&amp;FC57&amp;EU$13,База!$M:$M,0)),"-" ))</f>
        <v>10</v>
      </c>
      <c r="FH57" s="105">
        <v>10</v>
      </c>
      <c r="FI57" s="105">
        <f t="shared" si="52"/>
        <v>0</v>
      </c>
      <c r="FJ57" s="105">
        <v>5</v>
      </c>
      <c r="FK57" s="83">
        <f t="shared" si="53"/>
        <v>0.23809523809523808</v>
      </c>
      <c r="FL57" s="7"/>
      <c r="FM57" s="31" t="s">
        <v>140</v>
      </c>
      <c r="FT57" s="90">
        <f t="shared" si="55"/>
        <v>1</v>
      </c>
      <c r="FU57" s="90">
        <f t="shared" si="56"/>
        <v>-46168</v>
      </c>
      <c r="GJ57" s="7"/>
      <c r="GK57" s="7"/>
      <c r="HF57" s="7"/>
      <c r="HG57" s="7"/>
      <c r="HH57" s="7"/>
      <c r="HI57" s="7"/>
      <c r="HJ57" s="7"/>
      <c r="HK57" s="7"/>
      <c r="HL57" s="7"/>
      <c r="HM57" s="7"/>
      <c r="HN57" s="7"/>
      <c r="HO57" s="7"/>
      <c r="HP57" s="7"/>
      <c r="HQ57" s="7"/>
      <c r="HR57" s="9"/>
      <c r="HS57" s="10"/>
      <c r="HT57" s="10"/>
      <c r="HU57" s="7"/>
      <c r="HV57" s="7"/>
      <c r="HW57" s="7"/>
      <c r="HX57" s="7"/>
      <c r="HY57" s="7"/>
      <c r="HZ57" s="7"/>
      <c r="IA57" s="7"/>
      <c r="IB57" s="7"/>
      <c r="IC57" s="7"/>
      <c r="ID57" s="7"/>
      <c r="IE57" s="7"/>
      <c r="IF57" s="7"/>
      <c r="IG57" s="7"/>
      <c r="IH57" s="7"/>
      <c r="II57" s="7"/>
      <c r="IJ57" s="7"/>
      <c r="IK57" s="7"/>
      <c r="IL57" s="7"/>
      <c r="IM57" s="7"/>
      <c r="IN57" s="7"/>
      <c r="IO57" s="7"/>
      <c r="IP57" s="7"/>
      <c r="IQ57" s="9"/>
      <c r="IR57" s="7"/>
      <c r="IS57" s="7"/>
      <c r="IT57" s="7"/>
      <c r="IU57" s="7"/>
      <c r="IV57" s="7"/>
      <c r="IW57" s="7"/>
      <c r="IX57" s="7"/>
      <c r="IY57" s="7"/>
      <c r="IZ57" s="7"/>
      <c r="JA57" s="7"/>
      <c r="JB57" s="7"/>
      <c r="JC57" s="7"/>
      <c r="JD57" s="7"/>
      <c r="JE57" s="31" t="s">
        <v>132</v>
      </c>
      <c r="JF57" s="48">
        <v>46303</v>
      </c>
      <c r="JG57" s="38" t="str">
        <f t="shared" si="82"/>
        <v>ЧТ</v>
      </c>
      <c r="JH57" s="46">
        <f>IFERROR(INDEX(База!$L:$L,MATCH(JE57&amp;JF57&amp;JH$12,INDEX(База!$A:$A,0),0)),IFERROR(INDEX(База!$L:$L,MATCH(JE57&amp;JF57&amp;JH$12,База!$M:$M,0)),"-" ))+JL57</f>
        <v>120</v>
      </c>
      <c r="JI57" s="38">
        <f>IFERROR(INDEX(База!$B:$B,MATCH(JE57&amp;JF57&amp;JH$12,INDEX(База!$A:$A,0),0)),IFERROR(INDEX(База!$B:$B,MATCH(JE57&amp;JF57&amp;JH$12,База!$M:$M,0)),"-" ))</f>
        <v>120</v>
      </c>
      <c r="JJ57" s="38">
        <f>IFERROR(INDEX(База!$F:$F,MATCH(JE57&amp;JF57&amp;JH$12,INDEX(База!$A:$A,0),0)),IFERROR(INDEX(База!$F:$F,MATCH(JE57&amp;JF57&amp;JH$12,База!$M:$M,0)),"-" ))</f>
        <v>0</v>
      </c>
      <c r="JK57" s="38">
        <v>0</v>
      </c>
      <c r="JL57" s="38">
        <f>IFERROR(INDEX(База!$H:$H,MATCH(JE57&amp;JF57&amp;JH$12,INDEX(База!$A:$A,0),0)),IFERROR(INDEX(База!$H:$H,MATCH(JE57&amp;JF57&amp;JH$12,База!$M:$M,0)),"-" ))</f>
        <v>10</v>
      </c>
      <c r="JM57" s="38">
        <f t="shared" si="83"/>
        <v>10</v>
      </c>
      <c r="JN57" s="38">
        <f t="shared" si="84"/>
        <v>0</v>
      </c>
      <c r="JO57" s="38">
        <v>0</v>
      </c>
      <c r="JP57" s="52">
        <f t="shared" si="85"/>
        <v>8.3333333333333329E-2</v>
      </c>
      <c r="JQ57" s="10"/>
      <c r="JR57" s="31" t="s">
        <v>133</v>
      </c>
      <c r="JS57" s="48">
        <v>46303</v>
      </c>
      <c r="JT57" s="38" t="str">
        <f t="shared" si="86"/>
        <v>ЧТ</v>
      </c>
      <c r="JU57" s="38">
        <f>IFERROR(INDEX(База!$L:$L,MATCH(JR57&amp;JS57&amp;JU$12,INDEX(База!$A:$A,0),0)),IFERROR(INDEX(База!$L:$L,MATCH(JR57&amp;JS57&amp;JU$12,База!$M:$M,0)),"-" ))+JY57</f>
        <v>120</v>
      </c>
      <c r="JV57" s="38">
        <f>IFERROR(INDEX(База!$B:$B,MATCH(JR57&amp;JS57&amp;JU$12,INDEX(База!$A:$A,0),0)),IFERROR(INDEX(База!$B:$B,MATCH(JR57&amp;JS57&amp;JU$12,База!$M:$M,0)),"-" ))</f>
        <v>120</v>
      </c>
      <c r="JW57" s="38">
        <f>IFERROR(INDEX(База!$F:$F,MATCH(JR57&amp;JS57&amp;JU$12,INDEX(База!$A:$A,0),0)),IFERROR(INDEX(База!$F:$F,MATCH(JR57&amp;JS57&amp;JU$12,База!$M:$M,0)),"-" ))</f>
        <v>0</v>
      </c>
      <c r="JX57" s="38">
        <v>0</v>
      </c>
      <c r="JY57" s="38">
        <f>IFERROR(INDEX(База!$H:$H,MATCH(JR57&amp;JS57&amp;JU$12,INDEX(База!$A:$A,0),0)),IFERROR(INDEX(База!$H:$H,MATCH(JR57&amp;JS57&amp;JU$12,База!$M:$M,0)),"-" ))</f>
        <v>10</v>
      </c>
      <c r="JZ57" s="38">
        <f t="shared" si="87"/>
        <v>10</v>
      </c>
      <c r="KA57" s="38">
        <f t="shared" si="88"/>
        <v>0</v>
      </c>
      <c r="KB57" s="38">
        <v>0</v>
      </c>
      <c r="KC57" s="52">
        <f t="shared" si="89"/>
        <v>8.3333333333333329E-2</v>
      </c>
      <c r="KD57" s="7"/>
      <c r="KE57" s="7"/>
      <c r="KF57" s="7"/>
      <c r="KG57" s="7"/>
      <c r="KH57" s="7"/>
      <c r="KI57" s="7"/>
      <c r="KJ57" s="7"/>
      <c r="KK57" s="7"/>
      <c r="KL57" s="7"/>
      <c r="KM57" s="7"/>
      <c r="KN57" s="7"/>
      <c r="KO57" s="7"/>
      <c r="KP57" s="7"/>
      <c r="KQ57" s="10"/>
      <c r="KR57" s="10"/>
      <c r="KS57" s="7"/>
      <c r="KT57" s="7"/>
      <c r="KU57" s="7"/>
      <c r="KV57" s="7"/>
      <c r="KW57" s="7"/>
      <c r="KX57" s="7"/>
      <c r="KY57" s="7"/>
      <c r="KZ57" s="7"/>
      <c r="LA57" s="7"/>
      <c r="LB57" s="7"/>
      <c r="LC57" s="119"/>
      <c r="LD57" s="31" t="s">
        <v>142</v>
      </c>
      <c r="LE57" s="43">
        <v>46205</v>
      </c>
      <c r="LF57" s="44" t="str">
        <f t="shared" si="96"/>
        <v>ЧТ</v>
      </c>
      <c r="LG57" s="44">
        <f>IFERROR(INDEX(База!$B:$B,MATCH(LD57&amp;LE57&amp;LJ$12,INDEX(База!$A:$A,0),0)),IFERROR(INDEX(База!$B:$B,MATCH(LD57&amp;LE57&amp;LJ$12,База!$M:$M,0)),"-" ))</f>
        <v>48</v>
      </c>
      <c r="LH57" s="33">
        <f t="shared" si="97"/>
        <v>27</v>
      </c>
      <c r="LI57" s="33">
        <f t="shared" si="98"/>
        <v>37</v>
      </c>
      <c r="LJ57" s="44">
        <f>IFERROR(INDEX(База!$L:$L,MATCH(LD57&amp;LE57&amp;LJ$12,INDEX(База!$A:$A,0),0)),IFERROR(INDEX(База!$L:$L,MATCH(LD57&amp;LE57&amp;LJ$12,База!$M:$M,0)),"-" ))</f>
        <v>47</v>
      </c>
      <c r="LK57" s="79" t="str">
        <f>IF(LG57&lt;=$D$7,IFERROR(VLOOKUP(LI57,#REF!,LH57+1,0),"-"),IF(LG57&lt;=$D$8,IFERROR(VLOOKUP(LI57,#REF!,LH57+1,0),"-"),IF(LG57&lt;=$D$9,IFERROR(VLOOKUP(LI57,#REF!,LH57+1,0),"-"),0)))</f>
        <v>-</v>
      </c>
      <c r="LL57" s="44">
        <f>IFERROR(INDEX(База!$F:$F,MATCH(LD57&amp;LE57&amp;LJ$12,INDEX(База!$A:$A,0),0)),IFERROR(INDEX(База!$F:$F,MATCH(LD57&amp;LE57&amp;LJ$12,База!$M:$M,0)),"-" ))</f>
        <v>0</v>
      </c>
      <c r="LM57" s="44">
        <v>0</v>
      </c>
      <c r="LN57" s="44">
        <f t="shared" si="99"/>
        <v>0</v>
      </c>
      <c r="LO57" s="44">
        <v>0</v>
      </c>
      <c r="LP57" s="62">
        <f t="shared" si="100"/>
        <v>0</v>
      </c>
      <c r="LR57" s="31" t="s">
        <v>143</v>
      </c>
      <c r="LS57" s="43">
        <v>46205</v>
      </c>
      <c r="LT57" s="46" t="str">
        <f t="shared" si="101"/>
        <v>ЧТ</v>
      </c>
      <c r="LU57" s="46">
        <f>IFERROR(INDEX(База!$B:$B,MATCH(LR57&amp;LS57&amp;LV$12,INDEX(База!$A:$A,0),0)),IFERROR(INDEX(База!$B:$B,MATCH(LR57&amp;LS57&amp;LV$12,База!$M:$M,0)),"-" ))</f>
        <v>48</v>
      </c>
      <c r="LV57" s="46">
        <f>IFERROR(INDEX(База!$L:$L,MATCH(LR57&amp;LS57&amp;LV$12,INDEX(База!$A:$A,0),0)),IFERROR(INDEX(База!$L:$L,MATCH(LR57&amp;LS57&amp;LV$12,База!$M:$M,0)),"-" ))</f>
        <v>47</v>
      </c>
      <c r="LW57" s="46" t="str">
        <f>IF(LU57&lt;=$D$7,IFERROR(VLOOKUP(LI57,#REF!,LH57+1,0),"-"),IF(LU57&lt;=$D$8,IFERROR(VLOOKUP(LI57,#REF!,LH57+1,0),"-"),IF(LU57&lt;=$D$9,IFERROR(VLOOKUP(LI57,#REF!,LH57+1,0),"-"),0)))</f>
        <v>-</v>
      </c>
      <c r="LX57" s="46">
        <f>IFERROR(INDEX(База!$F:$F,MATCH(LR57&amp;LS57&amp;LV$12,INDEX(База!$A:$A,0),0)),IFERROR(INDEX(База!$F:$F,MATCH(LR57&amp;LS57&amp;LV$12,База!$M:$M,0)),"-" ))</f>
        <v>2</v>
      </c>
      <c r="LY57" s="46">
        <v>2</v>
      </c>
      <c r="LZ57" s="46">
        <f t="shared" si="102"/>
        <v>0</v>
      </c>
      <c r="MA57" s="46">
        <v>0</v>
      </c>
      <c r="MB57" s="62">
        <f t="shared" si="103"/>
        <v>4.2553191489361701E-2</v>
      </c>
      <c r="MD57" s="11"/>
      <c r="MY57" s="7"/>
      <c r="MZ57" s="7"/>
      <c r="NA57" s="7"/>
      <c r="NB57" s="7"/>
      <c r="NC57" s="7"/>
      <c r="ND57" s="7"/>
      <c r="NE57" s="7"/>
      <c r="NF57" s="7"/>
      <c r="NG57" s="7"/>
      <c r="NH57" s="7"/>
      <c r="NI57" s="7"/>
      <c r="NJ57" s="7"/>
      <c r="NK57" s="7"/>
      <c r="NL57" s="7"/>
      <c r="NM57" s="7"/>
      <c r="NN57" s="7"/>
      <c r="NO57" s="7"/>
      <c r="NP57" s="7"/>
      <c r="NQ57" s="7"/>
      <c r="NR57" s="7"/>
      <c r="NS57" s="7"/>
      <c r="NT57" s="7"/>
      <c r="NU57" s="11"/>
      <c r="NV57" s="11"/>
      <c r="NW57" s="11"/>
      <c r="NX57" s="11"/>
      <c r="NY57" s="11"/>
      <c r="NZ57" s="11"/>
      <c r="OA57" s="11"/>
      <c r="OB57" s="11"/>
      <c r="OC57" s="11"/>
      <c r="OD57" s="11"/>
      <c r="OE57" s="11"/>
      <c r="OF57" s="11"/>
      <c r="OG57" s="11"/>
      <c r="OH57" s="11"/>
      <c r="OI57" s="11"/>
      <c r="OJ57" s="11"/>
      <c r="OK57" s="11"/>
      <c r="OL57" s="11"/>
      <c r="OM57" s="11"/>
      <c r="ON57" s="11"/>
      <c r="OO57" s="11"/>
      <c r="OP57" s="11"/>
      <c r="OQ57" s="11"/>
      <c r="OR57" s="11"/>
      <c r="OS57" s="11"/>
      <c r="OU57" s="49"/>
      <c r="OV57" s="49"/>
      <c r="OW57" s="49"/>
      <c r="OX57" s="49"/>
      <c r="OY57" s="49"/>
      <c r="OZ57" s="49"/>
      <c r="PA57" s="49"/>
      <c r="PB57" s="49"/>
      <c r="PC57" s="49"/>
      <c r="PD57" s="49"/>
      <c r="PE57" s="49"/>
      <c r="PF57" s="49"/>
      <c r="PG57" s="49"/>
      <c r="PH57" s="49"/>
      <c r="PI57" s="49"/>
      <c r="PJ57" s="49"/>
      <c r="PK57" s="49"/>
      <c r="PL57" s="49"/>
      <c r="PM57" s="49"/>
      <c r="PN57" s="49"/>
      <c r="PO57" s="11"/>
      <c r="PQ57" s="11"/>
      <c r="PR57" s="11"/>
      <c r="PS57" s="11"/>
      <c r="PT57" s="11"/>
      <c r="PU57" s="11"/>
      <c r="PV57" s="11"/>
      <c r="PW57" s="11"/>
      <c r="PX57" s="11"/>
      <c r="PY57" s="11"/>
      <c r="PZ57" s="11"/>
      <c r="QA57" s="11"/>
      <c r="QB57" s="11"/>
      <c r="QC57" s="11"/>
      <c r="QD57" s="11"/>
      <c r="QE57" s="11"/>
      <c r="QF57" s="11"/>
      <c r="QG57" s="11"/>
      <c r="QH57" s="11"/>
      <c r="QI57" s="11"/>
      <c r="QJ57" s="11"/>
      <c r="QK57" s="11"/>
      <c r="QL57" s="10"/>
    </row>
    <row r="58" spans="1:454" ht="12.75" customHeight="1" x14ac:dyDescent="0.25">
      <c r="A58" s="31" t="s">
        <v>78</v>
      </c>
      <c r="B58" s="85" t="s">
        <v>80</v>
      </c>
      <c r="C58" s="42">
        <v>46264</v>
      </c>
      <c r="D58" s="47" t="str">
        <f t="shared" si="0"/>
        <v>ВС</v>
      </c>
      <c r="E58" s="47">
        <f>IFERROR(INDEX(База!$B:$B,MATCH(B58&amp;C58&amp;$F$12,INDEX(База!$A:$A,0),0)),IFERROR(INDEX(База!$B:$B,MATCH(B58&amp;C58&amp;$F$12,База!$M:$M,0)),"-" ))</f>
        <v>46</v>
      </c>
      <c r="F58" s="46">
        <f>IFERROR(INDEX(База!$L:$L,MATCH(B58&amp;C58&amp;$F$12,INDEX(База!$A:$A,0),0)),IFERROR(INDEX(База!$L:$L,MATCH(B58&amp;C58&amp;$F$12,База!$M:$M,0)),"-" ))</f>
        <v>44</v>
      </c>
      <c r="G58" s="56">
        <f t="shared" si="1"/>
        <v>96</v>
      </c>
      <c r="H58" s="56">
        <f t="shared" si="2"/>
        <v>97</v>
      </c>
      <c r="I58" s="11">
        <f t="shared" si="3"/>
        <v>35</v>
      </c>
      <c r="J58" s="47" t="str">
        <f>IF(E58&lt;=$D$7,IFERROR(VLOOKUP(G58,#REF!,I58+1,0),"-"),IF(E58&lt;=$D$8,IFERROR(VLOOKUP(G58,#REF!,I58+1,0),"-"),IF(E58&lt;=$D$9,IFERROR(VLOOKUP(G58,#REF!,I58+1,0),"-"))))</f>
        <v>-</v>
      </c>
      <c r="K58" s="47">
        <f>IFERROR(INDEX(База!$F:$F,MATCH(B58&amp;C58&amp;$F$12,INDEX(База!$A:$A,0),0)),IFERROR(INDEX(База!$F:$F,MATCH(B58&amp;C58&amp;$F$12,База!$M:$M,0)),"-" ))</f>
        <v>3</v>
      </c>
      <c r="L58" s="41">
        <v>3</v>
      </c>
      <c r="M58" s="47">
        <f t="shared" si="4"/>
        <v>0</v>
      </c>
      <c r="N58" s="41">
        <v>0</v>
      </c>
      <c r="O58" s="51">
        <f t="shared" si="5"/>
        <v>6.8181818181818177E-2</v>
      </c>
      <c r="Q58" s="64" t="s">
        <v>81</v>
      </c>
      <c r="R58" s="48">
        <f t="shared" si="6"/>
        <v>46265</v>
      </c>
      <c r="S58" s="61" t="str">
        <f t="shared" si="7"/>
        <v>ПН</v>
      </c>
      <c r="T58" s="61">
        <f>IFERROR(INDEX(База!$B:$B,MATCH(Q58&amp;R58&amp;$U$12,INDEX(База!$A:$A,0),0)),IFERROR(INDEX(База!$B:$B,MATCH(Q58&amp;R58&amp;$U$12,База!$M:$M,0)),"-" ))</f>
        <v>46</v>
      </c>
      <c r="U58" s="46">
        <f>IFERROR(INDEX(База!$L:$L,MATCH(Q58&amp;R58&amp;$U$12,INDEX(База!$A:$A,0),0)),IFERROR(INDEX(База!$L:$L,MATCH(Q58&amp;R58&amp;$U$12,База!$M:$M,0)),"-" ))</f>
        <v>44</v>
      </c>
      <c r="V58" s="61" t="str">
        <f>IF(E58&lt;=$D$7,IFERROR(VLOOKUP(H58,#REF!,I58+1,0),"-"),IF(E58&lt;=$D$8,IFERROR(VLOOKUP(H58,#REF!,I58+1,0),"-"),IF(E58&lt;=$D$9,IFERROR(VLOOKUP(H58,#REF!,I58+1,0),"-"),0)))</f>
        <v>-</v>
      </c>
      <c r="W58" s="61">
        <f>IFERROR(INDEX(База!$F:$F,MATCH(Q58&amp;R58&amp;$U$12,INDEX(База!$A:$A,0),0)),IFERROR(INDEX(База!$F:$F,MATCH(Q58&amp;R58&amp;$U$12,База!$M:$M,0)),"-" ))</f>
        <v>2</v>
      </c>
      <c r="X58" s="38">
        <v>2</v>
      </c>
      <c r="Y58" s="38">
        <f t="shared" si="8"/>
        <v>0</v>
      </c>
      <c r="Z58" s="38">
        <v>0</v>
      </c>
      <c r="AA58" s="52">
        <f t="shared" si="9"/>
        <v>4.5454545454545456E-2</v>
      </c>
      <c r="AB58" s="119"/>
      <c r="AC58" s="64" t="s">
        <v>82</v>
      </c>
      <c r="AD58" s="48">
        <v>46294</v>
      </c>
      <c r="AE58" s="38" t="str">
        <f t="shared" si="10"/>
        <v>ВТ</v>
      </c>
      <c r="AF58" s="38">
        <f>IFERROR(INDEX(База!$B:$B,MATCH(AC58&amp;AD58&amp;AG$12,INDEX(База!$A:$A,0),0)),IFERROR(INDEX(База!$B:$B,MATCH(AC58&amp;AD58&amp;AG$12,База!$M:$M,0)),"-" ))</f>
        <v>72</v>
      </c>
      <c r="AG58" s="46">
        <f>IFERROR(INDEX(База!$L:$L,MATCH(AC58&amp;AD58&amp;AG$12,INDEX(База!$A:$A,0),0)),IFERROR(INDEX(База!$L:$L,MATCH(AC58&amp;AD58&amp;AG$12,База!$M:$M,0)),"-" ))</f>
        <v>71</v>
      </c>
      <c r="AH58" s="38">
        <f>IFERROR(INDEX(База!$F:$F,MATCH(AC58&amp;AD58&amp;AG$12,INDEX(База!$A:$A,0),0)),IFERROR(INDEX(База!$F:$F,MATCH(AC58&amp;AD58&amp;AG$12,База!$M:$M,0)),"-" ))</f>
        <v>0</v>
      </c>
      <c r="AI58" s="38">
        <v>0</v>
      </c>
      <c r="AJ58" s="38">
        <f t="shared" si="11"/>
        <v>0</v>
      </c>
      <c r="AK58" s="38">
        <v>0</v>
      </c>
      <c r="AL58" s="52">
        <f t="shared" si="12"/>
        <v>0</v>
      </c>
      <c r="AN58" s="64" t="s">
        <v>83</v>
      </c>
      <c r="AO58" s="48">
        <f t="shared" si="13"/>
        <v>46295</v>
      </c>
      <c r="AP58" s="38" t="str">
        <f t="shared" si="14"/>
        <v>СР</v>
      </c>
      <c r="AQ58" s="38">
        <f>IFERROR(INDEX(База!$B:$B,MATCH(AN58&amp;AO58&amp;AR$12,INDEX(База!$A:$A,0),0)),IFERROR(INDEX(База!$B:$B,MATCH(AN58&amp;AO58&amp;AR$12,База!$M:$M,0)),"-" ))</f>
        <v>72</v>
      </c>
      <c r="AR58" s="46">
        <f>IFERROR(INDEX(База!$L:$L,MATCH(AN58&amp;AO58&amp;AR$12,INDEX(База!$A:$A,0),0)),IFERROR(INDEX(База!$L:$L,MATCH(AN58&amp;AO58&amp;AR$12,База!$M:$M,0)),"-" ))</f>
        <v>71</v>
      </c>
      <c r="AS58" s="38">
        <f>IFERROR(INDEX(База!$F:$F,MATCH(AN58&amp;AO58&amp;AR$12,INDEX(База!$A:$A,0),0)),IFERROR(INDEX(База!$F:$F,MATCH(AN58&amp;AO58&amp;AR$12,База!$M:$M,0)),"-" ))</f>
        <v>0</v>
      </c>
      <c r="AT58" s="38">
        <v>0</v>
      </c>
      <c r="AU58" s="38">
        <f t="shared" si="15"/>
        <v>0</v>
      </c>
      <c r="AV58" s="38">
        <v>0</v>
      </c>
      <c r="AW58" s="52">
        <f t="shared" si="16"/>
        <v>0</v>
      </c>
      <c r="BT58" s="74"/>
      <c r="BU58" s="31" t="s">
        <v>92</v>
      </c>
      <c r="BV58" s="45">
        <v>46249</v>
      </c>
      <c r="BW58" s="58" t="str">
        <f t="shared" si="23"/>
        <v>СБ</v>
      </c>
      <c r="BX58" s="58">
        <f>IFERROR(INDEX(База!$B:$B,MATCH(BU58&amp;BV58&amp;BY$12,INDEX(База!$A:$A,0),0)),IFERROR(INDEX(База!$B:$B,MATCH(BU58&amp;BV58&amp;BY$12,База!$M:$M,0)),"-" ))</f>
        <v>70</v>
      </c>
      <c r="BY58" s="58">
        <f>IFERROR(INDEX(База!$L:$L,MATCH(BU58&amp;BV58&amp;BY$12,INDEX(База!$A:$A,0),0)),IFERROR(INDEX(База!$L:$L,MATCH(BU58&amp;BV58&amp;BY$12,База!$M:$M,0)),"-" ))</f>
        <v>70</v>
      </c>
      <c r="BZ58" s="58" t="str">
        <f>IF(BX58&lt;=$D$7,IFERROR(VLOOKUP(CA58,#REF!,CB58+1,0),"-"),IF(BX58&lt;=$D$8,IFERROR(VLOOKUP(CA58,#REF!,CB58+1,0),"-"),IF(BX58&lt;=$D$9,IFERROR(VLOOKUP(CA58,#REF!,CB58+1,0),"-"),0)))</f>
        <v>-</v>
      </c>
      <c r="CA58" s="58">
        <f t="shared" si="24"/>
        <v>81</v>
      </c>
      <c r="CB58" s="58">
        <f t="shared" si="25"/>
        <v>33</v>
      </c>
      <c r="CC58" s="58">
        <f>IFERROR(INDEX(База!$F:$F,MATCH(BU58&amp;BV58&amp;BY$12,INDEX(База!$A:$A,0),0)),IFERROR(INDEX(База!$F:$F,MATCH(BU58&amp;BV58&amp;BY$12,База!$M:$M,0)),"-" ))</f>
        <v>0</v>
      </c>
      <c r="CD58" s="38">
        <v>0</v>
      </c>
      <c r="CE58" s="58">
        <f t="shared" si="26"/>
        <v>0</v>
      </c>
      <c r="CF58" s="38">
        <v>0</v>
      </c>
      <c r="CG58" s="52">
        <f t="shared" si="27"/>
        <v>0</v>
      </c>
      <c r="CI58" s="31" t="s">
        <v>93</v>
      </c>
      <c r="CJ58" s="48">
        <f t="shared" si="28"/>
        <v>46249</v>
      </c>
      <c r="CK58" s="60" t="str">
        <f t="shared" si="29"/>
        <v>СБ</v>
      </c>
      <c r="CL58" s="38">
        <f>IFERROR(INDEX(База!$B:$B,MATCH(CI58&amp;CJ58&amp;CM$12,INDEX(База!$A:$A,0),0)),IFERROR(INDEX(База!$B:$B,MATCH(CI58&amp;CJ58&amp;CM$12,База!$M:$M,0)),"-" ))</f>
        <v>70</v>
      </c>
      <c r="CM58" s="46">
        <f>IFERROR(INDEX(База!$L:$L,MATCH(CI58&amp;CJ58&amp;CM$12,INDEX(База!$A:$A,0),0)),IFERROR(INDEX(База!$L:$L,MATCH(CI58&amp;CJ58&amp;CM$12,База!$M:$M,0)),"-" ))</f>
        <v>70</v>
      </c>
      <c r="CN58" s="60" t="str">
        <f>IF(BX58&lt;=$D$7,IFERROR(VLOOKUP(CA58,#REF!,CB58+1,0),"-"),IF(BX58&lt;=$D$8,IFERROR(VLOOKUP(CA58,#REF!,CB58+1,0),"-"),IF(BX58&lt;=$D$9,IFERROR(VLOOKUP(CA58,#REF!,CB58+1,0),"-"),0)))</f>
        <v>-</v>
      </c>
      <c r="CO58" s="38">
        <f>IFERROR(INDEX(База!$F:$F,MATCH(CI58&amp;CJ58&amp;CM$12,INDEX(База!$A:$A,0),0)),IFERROR(INDEX(База!$F:$F,MATCH(CI58&amp;CJ58&amp;CM$12,База!$M:$M,0)),"-" ))</f>
        <v>0</v>
      </c>
      <c r="CP58" s="38">
        <v>0</v>
      </c>
      <c r="CQ58" s="38">
        <f t="shared" si="30"/>
        <v>0</v>
      </c>
      <c r="CR58" s="38">
        <v>0</v>
      </c>
      <c r="CS58" s="52">
        <f t="shared" si="31"/>
        <v>0</v>
      </c>
      <c r="CU58" s="31" t="s">
        <v>138</v>
      </c>
      <c r="CV58" s="48">
        <v>46249</v>
      </c>
      <c r="CW58" s="60" t="str">
        <f t="shared" si="32"/>
        <v>СБ</v>
      </c>
      <c r="CX58" s="60">
        <f>IFERROR(INDEX(База!$B:$B,MATCH(CU58&amp;CV58&amp;CY$12,INDEX(База!$A:$A,0),0)),IFERROR(INDEX(База!$B:$B,MATCH(CU58&amp;CV58&amp;CY$12,База!$M:$M,0)),"-" ))</f>
        <v>70</v>
      </c>
      <c r="CY58" s="60">
        <f>IFERROR(INDEX(База!$L:$L,MATCH(CU58&amp;CV58&amp;CY$12,INDEX(База!$A:$A,0),0)),IFERROR(INDEX(База!$L:$L,MATCH(CU58&amp;CV58&amp;CY$12,База!$M:$M,0)),"-" ))</f>
        <v>70</v>
      </c>
      <c r="CZ58" s="60">
        <f>IFERROR(INDEX(База!$F:$F,MATCH(CU58&amp;CV58&amp;CY$12,INDEX(База!$A:$A,0),0)),IFERROR(INDEX(База!$F:$F,MATCH(CU58&amp;CV58&amp;CY$12,База!$M:$M,0)),"-" ))</f>
        <v>0</v>
      </c>
      <c r="DA58" s="60">
        <v>0</v>
      </c>
      <c r="DB58" s="60">
        <f t="shared" si="33"/>
        <v>0</v>
      </c>
      <c r="DC58" s="60">
        <v>0</v>
      </c>
      <c r="DD58" s="52">
        <f t="shared" si="34"/>
        <v>0</v>
      </c>
      <c r="DF58" s="31" t="s">
        <v>139</v>
      </c>
      <c r="DG58" s="48">
        <f t="shared" si="35"/>
        <v>46249</v>
      </c>
      <c r="DH58" s="60" t="str">
        <f t="shared" si="36"/>
        <v>СБ</v>
      </c>
      <c r="DI58" s="60">
        <f>IFERROR(INDEX(База!$B:$B,MATCH(DF58&amp;DG58&amp;DJ$12,INDEX(База!$A:$A,0),0)),IFERROR(INDEX(База!$B:$B,MATCH(DF58&amp;DG58&amp;DJ$12,База!$M:$M,0)),"-" ))</f>
        <v>70</v>
      </c>
      <c r="DJ58" s="46">
        <f>IFERROR(INDEX(База!$L:$L,MATCH(DF58&amp;DG58&amp;DJ$12,INDEX(База!$A:$A,0),0)),IFERROR(INDEX(База!$L:$L,MATCH(DF58&amp;DG58&amp;DJ$12,База!$M:$M,0)),"-" ))</f>
        <v>70</v>
      </c>
      <c r="DK58" s="60">
        <f>IFERROR(INDEX(База!$F:$F,MATCH(DF58&amp;DG58&amp;DJ$12,INDEX(База!$A:$A,0),0)),IFERROR(INDEX(База!$F:$F,MATCH(DF58&amp;DG58&amp;DJ$12,База!$M:$M,0)),"-" ))</f>
        <v>0</v>
      </c>
      <c r="DL58" s="60">
        <v>0</v>
      </c>
      <c r="DM58" s="60">
        <f t="shared" si="37"/>
        <v>0</v>
      </c>
      <c r="DN58" s="60">
        <v>0</v>
      </c>
      <c r="DO58" s="52">
        <f t="shared" si="38"/>
        <v>0</v>
      </c>
      <c r="DQ58" s="31" t="s">
        <v>84</v>
      </c>
      <c r="DR58" s="45">
        <v>46235</v>
      </c>
      <c r="DS58" s="44" t="str">
        <f t="shared" si="39"/>
        <v>СБ</v>
      </c>
      <c r="DT58" s="44">
        <f>IFERROR(INDEX(База!$B:$B,MATCH(DQ58&amp;DR58&amp;DU$12,INDEX(База!$A:$A,0),0)),IFERROR(INDEX(База!$B:$B,MATCH(DQ58&amp;DR58&amp;DU$12,База!$M:$M,0)),"-" ))</f>
        <v>120</v>
      </c>
      <c r="DU58" s="46">
        <f>IFERROR(INDEX(База!$L:$L,MATCH(DQ58&amp;DR58&amp;DU$12,INDEX(База!$A:$A,0),0)),IFERROR(INDEX(База!$L:$L,MATCH(DQ58&amp;DR58&amp;DU$12,База!$M:$M,0)),"-" ))</f>
        <v>118</v>
      </c>
      <c r="DV58" s="44">
        <f>IFERROR(INDEX(База!$F:$F,MATCH(DQ58&amp;DR58&amp;DU$12,INDEX(База!$A:$A,0),0)),IFERROR(INDEX(База!$F:$F,MATCH(DQ58&amp;DR58&amp;DU$12,База!$M:$M,0)),"-" ))</f>
        <v>39</v>
      </c>
      <c r="DW58" s="44">
        <v>39</v>
      </c>
      <c r="DX58" s="44">
        <f t="shared" si="40"/>
        <v>0</v>
      </c>
      <c r="DY58" s="44">
        <v>7</v>
      </c>
      <c r="DZ58" s="62">
        <f t="shared" si="41"/>
        <v>0.33050847457627119</v>
      </c>
      <c r="EB58" s="31" t="s">
        <v>85</v>
      </c>
      <c r="EC58" s="45">
        <f t="shared" si="42"/>
        <v>46235</v>
      </c>
      <c r="ED58" s="44" t="str">
        <f t="shared" si="43"/>
        <v>СБ</v>
      </c>
      <c r="EE58" s="44">
        <f>IFERROR(INDEX(База!$B:$B,MATCH(EB58&amp;EC58&amp;EF$12,INDEX(База!$A:$A,0),0)),IFERROR(INDEX(База!$B:$B,MATCH(EB58&amp;EC58&amp;EF$12,База!$M:$M,0)),"-" ))</f>
        <v>120</v>
      </c>
      <c r="EF58" s="46">
        <f>IFERROR(INDEX(База!$L:$L,MATCH(EB58&amp;EC58&amp;EF$12,INDEX(База!$A:$A,0),0)),IFERROR(INDEX(База!$L:$L,MATCH(EB58&amp;EC58&amp;EF$12,База!$M:$M,0)),"-" ))</f>
        <v>118</v>
      </c>
      <c r="EG58" s="44">
        <f>IFERROR(INDEX(База!$F:$F,MATCH(EB58&amp;EC58&amp;EF$12,INDEX(База!$A:$A,0),0)),IFERROR(INDEX(База!$F:$F,MATCH(EB58&amp;EC58&amp;EF$12,База!$M:$M,0)),"-" ))</f>
        <v>33</v>
      </c>
      <c r="EH58" s="44">
        <v>33</v>
      </c>
      <c r="EI58" s="44">
        <f t="shared" si="44"/>
        <v>0</v>
      </c>
      <c r="EJ58" s="44">
        <v>0</v>
      </c>
      <c r="EK58" s="62">
        <f t="shared" si="45"/>
        <v>0.27966101694915252</v>
      </c>
      <c r="EL58" s="119"/>
      <c r="EM58" s="85" t="s">
        <v>88</v>
      </c>
      <c r="EN58" s="48">
        <v>46229</v>
      </c>
      <c r="EO58" s="105" t="str">
        <f t="shared" si="46"/>
        <v>ВС</v>
      </c>
      <c r="EP58" s="105">
        <f>IFERROR(INDEX(База!$B:$B,MATCH(EM58&amp;EN58&amp;ET$14,INDEX(База!$A:$A,0),0)),IFERROR(INDEX(База!$B:$B,MATCH(EM58&amp;EN58&amp;ET$13,База!$M:$M,0)),"-" ))</f>
        <v>46</v>
      </c>
      <c r="EQ58" s="106" t="str">
        <f>IF(EP58&lt;=$D$7,IFERROR(VLOOKUP(ES58,#REF!,ER58+1,0),"-"),IF(EP58&lt;=$D$8,IFERROR(VLOOKUP(ES58,#REF!,ER58+1,0),"-"),IF(EP58&lt;=$D$9,IFERROR(VLOOKUP(ES58,#REF!,ER58+1,0),"-"),0)))</f>
        <v>-</v>
      </c>
      <c r="ER58" s="107">
        <f t="shared" si="47"/>
        <v>30</v>
      </c>
      <c r="ES58" s="107">
        <f t="shared" si="48"/>
        <v>61</v>
      </c>
      <c r="ET58" s="60">
        <f>IFERROR(INDEX(База!$L:$L,MATCH(EM58&amp;EN58&amp;ET$14,INDEX(База!$A:$A,0),0)),IFERROR(INDEX(База!$L:$L,MATCH(EM58&amp;EN58&amp;ET$13,База!$M:$M,0)),"-" ))</f>
        <v>42</v>
      </c>
      <c r="EU58" s="60">
        <f>IFERROR(INDEX(База!$L:$L,MATCH(FB58&amp;FC58&amp;EU$14,INDEX(База!$A:$A,0),0)),IFERROR(INDEX(База!$L:$L,MATCH(FB58&amp;FC58&amp;EU$13,База!$M:$M,0)),"-" ))</f>
        <v>42</v>
      </c>
      <c r="EV58" s="105">
        <f>IFERROR(INDEX(База!$F:$F,MATCH(EM58&amp;EN58&amp;ET$14,INDEX(База!$A:$A,0),0)),IFERROR(INDEX(База!$F:$F,MATCH(EM58&amp;EN58&amp;ET$13,База!$M:$M,0)),"-" ))</f>
        <v>1</v>
      </c>
      <c r="EW58" s="105">
        <v>1</v>
      </c>
      <c r="EX58" s="105">
        <f t="shared" si="49"/>
        <v>0</v>
      </c>
      <c r="EY58" s="105">
        <v>0</v>
      </c>
      <c r="EZ58" s="83">
        <f t="shared" si="50"/>
        <v>2.3809523809523808E-2</v>
      </c>
      <c r="FB58" s="85" t="s">
        <v>89</v>
      </c>
      <c r="FC58" s="48">
        <v>46229</v>
      </c>
      <c r="FD58" s="105" t="str">
        <f t="shared" si="51"/>
        <v>ВС</v>
      </c>
      <c r="FE58" s="105">
        <f>IFERROR(INDEX(База!$B:$B,MATCH(FB58&amp;FC58&amp;EU$14,INDEX(База!$A:$A,0),0)),IFERROR(INDEX(База!$B:$B,MATCH(FB58&amp;FC58&amp;EU$13,База!$M:$M,0)),"-" ))</f>
        <v>46</v>
      </c>
      <c r="FF58" s="106"/>
      <c r="FG58" s="105">
        <f>IFERROR(INDEX(База!$F:$F,MATCH(FB58&amp;FC58&amp;EU$14,INDEX(База!$A:$A,0),0)),IFERROR(INDEX(База!$F:$F,MATCH(FB58&amp;FC58&amp;EU$13,База!$M:$M,0)),"-" ))</f>
        <v>0</v>
      </c>
      <c r="FH58" s="105">
        <v>0</v>
      </c>
      <c r="FI58" s="105">
        <f t="shared" si="52"/>
        <v>0</v>
      </c>
      <c r="FJ58" s="105">
        <v>0</v>
      </c>
      <c r="FK58" s="83">
        <f t="shared" si="53"/>
        <v>0</v>
      </c>
      <c r="FL58" s="7"/>
      <c r="FM58" s="31" t="s">
        <v>140</v>
      </c>
      <c r="FT58" s="90">
        <f t="shared" si="55"/>
        <v>1</v>
      </c>
      <c r="FU58" s="90">
        <f t="shared" si="56"/>
        <v>-46168</v>
      </c>
      <c r="GJ58" s="7"/>
      <c r="GK58" s="7"/>
      <c r="HF58" s="7"/>
      <c r="HG58" s="7"/>
      <c r="HH58" s="7"/>
      <c r="HI58" s="7"/>
      <c r="HJ58" s="7"/>
      <c r="HK58" s="7"/>
      <c r="HL58" s="7"/>
      <c r="HM58" s="7"/>
      <c r="HN58" s="7"/>
      <c r="HO58" s="7"/>
      <c r="HP58" s="7"/>
      <c r="HQ58" s="7"/>
      <c r="HR58" s="9"/>
      <c r="HS58" s="10"/>
      <c r="HT58" s="10"/>
      <c r="HU58" s="7"/>
      <c r="HV58" s="7"/>
      <c r="HW58" s="7"/>
      <c r="HX58" s="7"/>
      <c r="HY58" s="7"/>
      <c r="HZ58" s="7"/>
      <c r="IA58" s="7"/>
      <c r="IB58" s="7"/>
      <c r="IC58" s="7"/>
      <c r="ID58" s="7"/>
      <c r="IE58" s="7"/>
      <c r="IF58" s="7"/>
      <c r="IG58" s="7"/>
      <c r="IH58" s="7"/>
      <c r="II58" s="7"/>
      <c r="IJ58" s="7"/>
      <c r="IK58" s="7"/>
      <c r="IL58" s="7"/>
      <c r="IM58" s="7"/>
      <c r="IN58" s="7"/>
      <c r="IO58" s="7"/>
      <c r="IP58" s="7"/>
      <c r="IQ58" s="9"/>
      <c r="IR58" s="7"/>
      <c r="IS58" s="7"/>
      <c r="IT58" s="7"/>
      <c r="IU58" s="7"/>
      <c r="IV58" s="7"/>
      <c r="IW58" s="7"/>
      <c r="IX58" s="7"/>
      <c r="IY58" s="7"/>
      <c r="IZ58" s="7"/>
      <c r="JA58" s="7"/>
      <c r="JB58" s="7"/>
      <c r="JC58" s="7"/>
      <c r="JD58" s="7"/>
      <c r="JE58" s="31" t="s">
        <v>132</v>
      </c>
      <c r="JF58" s="48">
        <v>46305</v>
      </c>
      <c r="JG58" s="38" t="str">
        <f t="shared" si="82"/>
        <v>СБ</v>
      </c>
      <c r="JH58" s="46">
        <f>IFERROR(INDEX(База!$L:$L,MATCH(JE58&amp;JF58&amp;JH$12,INDEX(База!$A:$A,0),0)),IFERROR(INDEX(База!$L:$L,MATCH(JE58&amp;JF58&amp;JH$12,База!$M:$M,0)),"-" ))+JL58</f>
        <v>120</v>
      </c>
      <c r="JI58" s="38">
        <f>IFERROR(INDEX(База!$B:$B,MATCH(JE58&amp;JF58&amp;JH$12,INDEX(База!$A:$A,0),0)),IFERROR(INDEX(База!$B:$B,MATCH(JE58&amp;JF58&amp;JH$12,База!$M:$M,0)),"-" ))</f>
        <v>120</v>
      </c>
      <c r="JJ58" s="38">
        <f>IFERROR(INDEX(База!$F:$F,MATCH(JE58&amp;JF58&amp;JH$12,INDEX(База!$A:$A,0),0)),IFERROR(INDEX(База!$F:$F,MATCH(JE58&amp;JF58&amp;JH$12,База!$M:$M,0)),"-" ))</f>
        <v>0</v>
      </c>
      <c r="JK58" s="38">
        <v>0</v>
      </c>
      <c r="JL58" s="38">
        <f>IFERROR(INDEX(База!$H:$H,MATCH(JE58&amp;JF58&amp;JH$12,INDEX(База!$A:$A,0),0)),IFERROR(INDEX(База!$H:$H,MATCH(JE58&amp;JF58&amp;JH$12,База!$M:$M,0)),"-" ))</f>
        <v>10</v>
      </c>
      <c r="JM58" s="38">
        <f t="shared" si="83"/>
        <v>10</v>
      </c>
      <c r="JN58" s="38">
        <f t="shared" si="84"/>
        <v>0</v>
      </c>
      <c r="JO58" s="38">
        <v>0</v>
      </c>
      <c r="JP58" s="52">
        <f t="shared" si="85"/>
        <v>8.3333333333333329E-2</v>
      </c>
      <c r="JQ58" s="10"/>
      <c r="JR58" s="31" t="s">
        <v>133</v>
      </c>
      <c r="JS58" s="48">
        <v>46305</v>
      </c>
      <c r="JT58" s="38" t="str">
        <f t="shared" si="86"/>
        <v>СБ</v>
      </c>
      <c r="JU58" s="104">
        <f>IFERROR(INDEX(База!$L:$L,MATCH(JR58&amp;JS58&amp;JU$12,INDEX(База!$A:$A,0),0)),IFERROR(INDEX(База!$L:$L,MATCH(JR58&amp;JS58&amp;JU$12,База!$M:$M,0)),"-" ))+JY58</f>
        <v>120</v>
      </c>
      <c r="JV58" s="38">
        <f>IFERROR(INDEX(База!$B:$B,MATCH(JR58&amp;JS58&amp;JU$12,INDEX(База!$A:$A,0),0)),IFERROR(INDEX(База!$B:$B,MATCH(JR58&amp;JS58&amp;JU$12,База!$M:$M,0)),"-" ))</f>
        <v>120</v>
      </c>
      <c r="JW58" s="38">
        <f>IFERROR(INDEX(База!$F:$F,MATCH(JR58&amp;JS58&amp;JU$12,INDEX(База!$A:$A,0),0)),IFERROR(INDEX(База!$F:$F,MATCH(JR58&amp;JS58&amp;JU$12,База!$M:$M,0)),"-" ))</f>
        <v>0</v>
      </c>
      <c r="JX58" s="38">
        <v>0</v>
      </c>
      <c r="JY58" s="38">
        <f>IFERROR(INDEX(База!$H:$H,MATCH(JR58&amp;JS58&amp;JU$12,INDEX(База!$A:$A,0),0)),IFERROR(INDEX(База!$H:$H,MATCH(JR58&amp;JS58&amp;JU$12,База!$M:$M,0)),"-" ))</f>
        <v>10</v>
      </c>
      <c r="JZ58" s="38">
        <f t="shared" si="87"/>
        <v>10</v>
      </c>
      <c r="KA58" s="38">
        <f t="shared" si="88"/>
        <v>0</v>
      </c>
      <c r="KB58" s="38">
        <v>0</v>
      </c>
      <c r="KC58" s="52">
        <f t="shared" si="89"/>
        <v>8.3333333333333329E-2</v>
      </c>
      <c r="KD58" s="7"/>
      <c r="KE58" s="7"/>
      <c r="KF58" s="7"/>
      <c r="KG58" s="7"/>
      <c r="KH58" s="7"/>
      <c r="KI58" s="7"/>
      <c r="KJ58" s="7"/>
      <c r="KK58" s="7"/>
      <c r="KL58" s="7"/>
      <c r="KM58" s="7"/>
      <c r="KN58" s="7"/>
      <c r="KO58" s="7"/>
      <c r="KP58" s="7"/>
      <c r="KQ58" s="10"/>
      <c r="KR58" s="10"/>
      <c r="KS58" s="7"/>
      <c r="KT58" s="7"/>
      <c r="KU58" s="7"/>
      <c r="KV58" s="7"/>
      <c r="KW58" s="7"/>
      <c r="KX58" s="7"/>
      <c r="KY58" s="7"/>
      <c r="KZ58" s="7"/>
      <c r="LA58" s="7"/>
      <c r="LB58" s="7"/>
      <c r="LC58" s="119"/>
      <c r="LD58" s="31" t="s">
        <v>142</v>
      </c>
      <c r="LE58" s="43">
        <v>46206</v>
      </c>
      <c r="LF58" s="44" t="str">
        <f t="shared" si="96"/>
        <v>ПТ</v>
      </c>
      <c r="LG58" s="44">
        <f>IFERROR(INDEX(База!$B:$B,MATCH(LD58&amp;LE58&amp;LJ$12,INDEX(База!$A:$A,0),0)),IFERROR(INDEX(База!$B:$B,MATCH(LD58&amp;LE58&amp;LJ$12,База!$M:$M,0)),"-" ))</f>
        <v>46</v>
      </c>
      <c r="LH58" s="33">
        <f t="shared" si="97"/>
        <v>27</v>
      </c>
      <c r="LI58" s="33">
        <f t="shared" si="98"/>
        <v>38</v>
      </c>
      <c r="LJ58" s="44">
        <f>IFERROR(INDEX(База!$L:$L,MATCH(LD58&amp;LE58&amp;LJ$12,INDEX(База!$A:$A,0),0)),IFERROR(INDEX(База!$L:$L,MATCH(LD58&amp;LE58&amp;LJ$12,База!$M:$M,0)),"-" ))</f>
        <v>45</v>
      </c>
      <c r="LK58" s="79" t="str">
        <f>IF(LG58&lt;=$D$7,IFERROR(VLOOKUP(LI58,#REF!,LH58+1,0),"-"),IF(LG58&lt;=$D$8,IFERROR(VLOOKUP(LI58,#REF!,LH58+1,0),"-"),IF(LG58&lt;=$D$9,IFERROR(VLOOKUP(LI58,#REF!,LH58+1,0),"-"),0)))</f>
        <v>-</v>
      </c>
      <c r="LL58" s="44">
        <f>IFERROR(INDEX(База!$F:$F,MATCH(LD58&amp;LE58&amp;LJ$12,INDEX(База!$A:$A,0),0)),IFERROR(INDEX(База!$F:$F,MATCH(LD58&amp;LE58&amp;LJ$12,База!$M:$M,0)),"-" ))</f>
        <v>2</v>
      </c>
      <c r="LM58" s="44">
        <v>2</v>
      </c>
      <c r="LN58" s="44">
        <f t="shared" si="99"/>
        <v>0</v>
      </c>
      <c r="LO58" s="44">
        <v>0</v>
      </c>
      <c r="LP58" s="62">
        <f t="shared" si="100"/>
        <v>4.4444444444444446E-2</v>
      </c>
      <c r="LR58" s="31" t="s">
        <v>143</v>
      </c>
      <c r="LS58" s="43">
        <v>46206</v>
      </c>
      <c r="LT58" s="46" t="str">
        <f t="shared" si="101"/>
        <v>ПТ</v>
      </c>
      <c r="LU58" s="46">
        <f>IFERROR(INDEX(База!$B:$B,MATCH(LR58&amp;LS58&amp;LV$12,INDEX(База!$A:$A,0),0)),IFERROR(INDEX(База!$B:$B,MATCH(LR58&amp;LS58&amp;LV$12,База!$M:$M,0)),"-" ))</f>
        <v>46</v>
      </c>
      <c r="LV58" s="46">
        <f>IFERROR(INDEX(База!$L:$L,MATCH(LR58&amp;LS58&amp;LV$12,INDEX(База!$A:$A,0),0)),IFERROR(INDEX(База!$L:$L,MATCH(LR58&amp;LS58&amp;LV$12,База!$M:$M,0)),"-" ))</f>
        <v>45</v>
      </c>
      <c r="LW58" s="46" t="str">
        <f>IF(LU58&lt;=$D$7,IFERROR(VLOOKUP(LI58,#REF!,LH58+1,0),"-"),IF(LU58&lt;=$D$8,IFERROR(VLOOKUP(LI58,#REF!,LH58+1,0),"-"),IF(LU58&lt;=$D$9,IFERROR(VLOOKUP(LI58,#REF!,LH58+1,0),"-"),0)))</f>
        <v>-</v>
      </c>
      <c r="LX58" s="46">
        <f>IFERROR(INDEX(База!$F:$F,MATCH(LR58&amp;LS58&amp;LV$12,INDEX(База!$A:$A,0),0)),IFERROR(INDEX(База!$F:$F,MATCH(LR58&amp;LS58&amp;LV$12,База!$M:$M,0)),"-" ))</f>
        <v>3</v>
      </c>
      <c r="LY58" s="46">
        <v>3</v>
      </c>
      <c r="LZ58" s="46">
        <f t="shared" si="102"/>
        <v>0</v>
      </c>
      <c r="MA58" s="46">
        <v>0</v>
      </c>
      <c r="MB58" s="62">
        <f t="shared" si="103"/>
        <v>6.6666666666666666E-2</v>
      </c>
      <c r="MD58" s="11"/>
      <c r="MY58" s="7"/>
      <c r="MZ58" s="7"/>
      <c r="NA58" s="7"/>
      <c r="NB58" s="7"/>
      <c r="NC58" s="7"/>
      <c r="ND58" s="7"/>
      <c r="NE58" s="7"/>
      <c r="NF58" s="7"/>
      <c r="NG58" s="7"/>
      <c r="NH58" s="7"/>
      <c r="NI58" s="7"/>
      <c r="NJ58" s="7"/>
      <c r="NK58" s="7"/>
      <c r="NL58" s="7"/>
      <c r="NM58" s="7"/>
      <c r="NN58" s="7"/>
      <c r="NO58" s="7"/>
      <c r="NP58" s="7"/>
      <c r="NQ58" s="7"/>
      <c r="NR58" s="7"/>
      <c r="NS58" s="7"/>
      <c r="NT58" s="7"/>
      <c r="NU58" s="11"/>
      <c r="NV58" s="11"/>
      <c r="NW58" s="11"/>
      <c r="NX58" s="11"/>
      <c r="NY58" s="11"/>
      <c r="NZ58" s="11"/>
      <c r="OA58" s="11"/>
      <c r="OB58" s="11"/>
      <c r="OC58" s="11"/>
      <c r="OD58" s="11"/>
      <c r="OE58" s="11"/>
      <c r="OF58" s="11"/>
      <c r="OG58" s="11"/>
      <c r="OH58" s="11"/>
      <c r="OI58" s="11"/>
      <c r="OJ58" s="11"/>
      <c r="OK58" s="11"/>
      <c r="OL58" s="11"/>
      <c r="OM58" s="11"/>
      <c r="ON58" s="11"/>
      <c r="OO58" s="11"/>
      <c r="OP58" s="11"/>
      <c r="OQ58" s="11"/>
      <c r="OR58" s="11"/>
      <c r="OS58" s="11"/>
      <c r="OU58" s="7"/>
      <c r="OV58" s="7"/>
      <c r="OW58" s="7"/>
      <c r="OX58" s="7"/>
      <c r="OY58" s="7"/>
      <c r="OZ58" s="7"/>
      <c r="PA58" s="7"/>
      <c r="PB58" s="7"/>
      <c r="PC58" s="7"/>
      <c r="PD58" s="7"/>
      <c r="PE58" s="7"/>
      <c r="PF58" s="7"/>
      <c r="PG58" s="7"/>
      <c r="PH58" s="7"/>
      <c r="PI58" s="7"/>
      <c r="PJ58" s="7"/>
      <c r="PK58" s="7"/>
      <c r="PL58" s="7"/>
      <c r="PM58" s="7"/>
      <c r="PN58" s="7"/>
      <c r="PO58" s="11"/>
      <c r="PQ58" s="11"/>
      <c r="PR58" s="11"/>
      <c r="PS58" s="11"/>
      <c r="PT58" s="11"/>
      <c r="PU58" s="11"/>
      <c r="PV58" s="11"/>
      <c r="PW58" s="11"/>
      <c r="PX58" s="11"/>
      <c r="PY58" s="11"/>
      <c r="PZ58" s="11"/>
      <c r="QA58" s="11"/>
      <c r="QB58" s="11"/>
      <c r="QC58" s="11"/>
      <c r="QD58" s="11"/>
      <c r="QE58" s="11"/>
      <c r="QF58" s="11"/>
      <c r="QG58" s="11"/>
      <c r="QH58" s="11"/>
      <c r="QI58" s="11"/>
      <c r="QJ58" s="11"/>
      <c r="QK58" s="11"/>
      <c r="QL58" s="10"/>
    </row>
    <row r="59" spans="1:454" ht="12.75" customHeight="1" x14ac:dyDescent="0.25">
      <c r="A59" s="31" t="s">
        <v>78</v>
      </c>
      <c r="B59" s="85" t="s">
        <v>80</v>
      </c>
      <c r="C59" s="48">
        <v>46266</v>
      </c>
      <c r="D59" s="60" t="str">
        <f t="shared" si="0"/>
        <v>ВТ</v>
      </c>
      <c r="E59" s="60">
        <f>IFERROR(INDEX(База!$B:$B,MATCH(B59&amp;C59&amp;$F$12,INDEX(База!$A:$A,0),0)),IFERROR(INDEX(База!$B:$B,MATCH(B59&amp;C59&amp;$F$12,База!$M:$M,0)),"-" ))</f>
        <v>46</v>
      </c>
      <c r="F59" s="46">
        <f>IFERROR(INDEX(База!$L:$L,MATCH(B59&amp;C59&amp;$F$12,INDEX(База!$A:$A,0),0)),IFERROR(INDEX(База!$L:$L,MATCH(B59&amp;C59&amp;$F$12,База!$M:$M,0)),"-" ))</f>
        <v>44</v>
      </c>
      <c r="G59" s="50">
        <f t="shared" si="1"/>
        <v>98</v>
      </c>
      <c r="H59" s="50">
        <f t="shared" si="2"/>
        <v>99</v>
      </c>
      <c r="I59" s="11">
        <f t="shared" si="3"/>
        <v>36</v>
      </c>
      <c r="J59" s="60" t="str">
        <f>IF(E59&lt;=$D$7,IFERROR(VLOOKUP(G59,#REF!,I59+1,0),"-"),IF(E59&lt;=$D$8,IFERROR(VLOOKUP(G59,#REF!,I59+1,0),"-"),IF(E59&lt;=$D$9,IFERROR(VLOOKUP(G59,#REF!,I59+1,0),"-"))))</f>
        <v>-</v>
      </c>
      <c r="K59" s="60">
        <f>IFERROR(INDEX(База!$F:$F,MATCH(B59&amp;C59&amp;$F$12,INDEX(База!$A:$A,0),0)),IFERROR(INDEX(База!$F:$F,MATCH(B59&amp;C59&amp;$F$12,База!$M:$M,0)),"-" ))</f>
        <v>1</v>
      </c>
      <c r="L59" s="38">
        <v>1</v>
      </c>
      <c r="M59" s="60">
        <f t="shared" si="4"/>
        <v>0</v>
      </c>
      <c r="N59" s="38">
        <v>0</v>
      </c>
      <c r="O59" s="52">
        <f t="shared" si="5"/>
        <v>2.2727272727272728E-2</v>
      </c>
      <c r="Q59" s="64" t="s">
        <v>81</v>
      </c>
      <c r="R59" s="48">
        <f t="shared" si="6"/>
        <v>46267</v>
      </c>
      <c r="S59" s="61" t="str">
        <f t="shared" si="7"/>
        <v>СР</v>
      </c>
      <c r="T59" s="61">
        <f>IFERROR(INDEX(База!$B:$B,MATCH(Q59&amp;R59&amp;$U$12,INDEX(База!$A:$A,0),0)),IFERROR(INDEX(База!$B:$B,MATCH(Q59&amp;R59&amp;$U$12,База!$M:$M,0)),"-" ))</f>
        <v>46</v>
      </c>
      <c r="U59" s="46">
        <f>IFERROR(INDEX(База!$L:$L,MATCH(Q59&amp;R59&amp;$U$12,INDEX(База!$A:$A,0),0)),IFERROR(INDEX(База!$L:$L,MATCH(Q59&amp;R59&amp;$U$12,База!$M:$M,0)),"-" ))</f>
        <v>44</v>
      </c>
      <c r="V59" s="61" t="str">
        <f>IF(E59&lt;=$D$7,IFERROR(VLOOKUP(H59,#REF!,I59+1,0),"-"),IF(E59&lt;=$D$8,IFERROR(VLOOKUP(H59,#REF!,I59+1,0),"-"),IF(E59&lt;=$D$9,IFERROR(VLOOKUP(H59,#REF!,I59+1,0),"-"),0)))</f>
        <v>-</v>
      </c>
      <c r="W59" s="61">
        <f>IFERROR(INDEX(База!$F:$F,MATCH(Q59&amp;R59&amp;$U$12,INDEX(База!$A:$A,0),0)),IFERROR(INDEX(База!$F:$F,MATCH(Q59&amp;R59&amp;$U$12,База!$M:$M,0)),"-" ))</f>
        <v>1</v>
      </c>
      <c r="X59" s="38">
        <v>1</v>
      </c>
      <c r="Y59" s="38">
        <f t="shared" si="8"/>
        <v>0</v>
      </c>
      <c r="Z59" s="38">
        <v>0</v>
      </c>
      <c r="AA59" s="52">
        <f t="shared" si="9"/>
        <v>2.2727272727272728E-2</v>
      </c>
      <c r="AB59" s="119"/>
      <c r="AC59" s="64" t="s">
        <v>82</v>
      </c>
      <c r="AD59" s="48">
        <v>46299</v>
      </c>
      <c r="AE59" s="38" t="str">
        <f t="shared" si="10"/>
        <v>ВС</v>
      </c>
      <c r="AF59" s="38">
        <f>IFERROR(INDEX(База!$B:$B,MATCH(AC59&amp;AD59&amp;AG$12,INDEX(База!$A:$A,0),0)),IFERROR(INDEX(База!$B:$B,MATCH(AC59&amp;AD59&amp;AG$12,База!$M:$M,0)),"-" ))</f>
        <v>72</v>
      </c>
      <c r="AG59" s="46">
        <f>IFERROR(INDEX(База!$L:$L,MATCH(AC59&amp;AD59&amp;AG$12,INDEX(База!$A:$A,0),0)),IFERROR(INDEX(База!$L:$L,MATCH(AC59&amp;AD59&amp;AG$12,База!$M:$M,0)),"-" ))</f>
        <v>71</v>
      </c>
      <c r="AH59" s="38">
        <f>IFERROR(INDEX(База!$F:$F,MATCH(AC59&amp;AD59&amp;AG$12,INDEX(База!$A:$A,0),0)),IFERROR(INDEX(База!$F:$F,MATCH(AC59&amp;AD59&amp;AG$12,База!$M:$M,0)),"-" ))</f>
        <v>0</v>
      </c>
      <c r="AI59" s="38">
        <v>0</v>
      </c>
      <c r="AJ59" s="38">
        <f t="shared" si="11"/>
        <v>0</v>
      </c>
      <c r="AK59" s="38">
        <v>0</v>
      </c>
      <c r="AL59" s="52">
        <f t="shared" si="12"/>
        <v>0</v>
      </c>
      <c r="AN59" s="64" t="s">
        <v>83</v>
      </c>
      <c r="AO59" s="42">
        <f t="shared" si="13"/>
        <v>46300</v>
      </c>
      <c r="AP59" s="41" t="str">
        <f t="shared" si="14"/>
        <v>ПН</v>
      </c>
      <c r="AQ59" s="41">
        <f>IFERROR(INDEX(База!$B:$B,MATCH(AN59&amp;AO59&amp;AR$12,INDEX(База!$A:$A,0),0)),IFERROR(INDEX(База!$B:$B,MATCH(AN59&amp;AO59&amp;AR$12,База!$M:$M,0)),"-" ))</f>
        <v>72</v>
      </c>
      <c r="AR59" s="47">
        <f>IFERROR(INDEX(База!$L:$L,MATCH(AN59&amp;AO59&amp;AR$12,INDEX(База!$A:$A,0),0)),IFERROR(INDEX(База!$L:$L,MATCH(AN59&amp;AO59&amp;AR$12,База!$M:$M,0)),"-" ))</f>
        <v>71</v>
      </c>
      <c r="AS59" s="41">
        <f>IFERROR(INDEX(База!$F:$F,MATCH(AN59&amp;AO59&amp;AR$12,INDEX(База!$A:$A,0),0)),IFERROR(INDEX(База!$F:$F,MATCH(AN59&amp;AO59&amp;AR$12,База!$M:$M,0)),"-" ))</f>
        <v>0</v>
      </c>
      <c r="AT59" s="41">
        <v>0</v>
      </c>
      <c r="AU59" s="41">
        <f t="shared" si="15"/>
        <v>0</v>
      </c>
      <c r="AV59" s="41">
        <v>0</v>
      </c>
      <c r="AW59" s="51">
        <f t="shared" si="16"/>
        <v>0</v>
      </c>
      <c r="BT59" s="74"/>
      <c r="BU59" s="31" t="s">
        <v>92</v>
      </c>
      <c r="BV59" s="45">
        <v>46250</v>
      </c>
      <c r="BW59" s="58" t="str">
        <f t="shared" si="23"/>
        <v>ВС</v>
      </c>
      <c r="BX59" s="58">
        <f>IFERROR(INDEX(База!$B:$B,MATCH(BU59&amp;BV59&amp;BY$12,INDEX(База!$A:$A,0),0)),IFERROR(INDEX(База!$B:$B,MATCH(BU59&amp;BV59&amp;BY$12,База!$M:$M,0)),"-" ))</f>
        <v>44</v>
      </c>
      <c r="BY59" s="58">
        <f>IFERROR(INDEX(База!$L:$L,MATCH(BU59&amp;BV59&amp;BY$12,INDEX(База!$A:$A,0),0)),IFERROR(INDEX(База!$L:$L,MATCH(BU59&amp;BV59&amp;BY$12,База!$M:$M,0)),"-" ))</f>
        <v>44</v>
      </c>
      <c r="BZ59" s="58" t="str">
        <f>IF(BX59&lt;=$D$7,IFERROR(VLOOKUP(CA59,#REF!,CB59+1,0),"-"),IF(BX59&lt;=$D$8,IFERROR(VLOOKUP(CA59,#REF!,CB59+1,0),"-"),IF(BX59&lt;=$D$9,IFERROR(VLOOKUP(CA59,#REF!,CB59+1,0),"-"),0)))</f>
        <v>-</v>
      </c>
      <c r="CA59" s="58">
        <f t="shared" si="24"/>
        <v>82</v>
      </c>
      <c r="CB59" s="58">
        <f t="shared" si="25"/>
        <v>33</v>
      </c>
      <c r="CC59" s="58">
        <f>IFERROR(INDEX(База!$F:$F,MATCH(BU59&amp;BV59&amp;BY$12,INDEX(База!$A:$A,0),0)),IFERROR(INDEX(База!$F:$F,MATCH(BU59&amp;BV59&amp;BY$12,База!$M:$M,0)),"-" ))</f>
        <v>0</v>
      </c>
      <c r="CD59" s="38">
        <v>0</v>
      </c>
      <c r="CE59" s="58">
        <f t="shared" si="26"/>
        <v>0</v>
      </c>
      <c r="CF59" s="38">
        <v>0</v>
      </c>
      <c r="CG59" s="52">
        <f t="shared" si="27"/>
        <v>0</v>
      </c>
      <c r="CI59" s="31" t="s">
        <v>93</v>
      </c>
      <c r="CJ59" s="48">
        <f t="shared" si="28"/>
        <v>46250</v>
      </c>
      <c r="CK59" s="38" t="str">
        <f t="shared" si="29"/>
        <v>ВС</v>
      </c>
      <c r="CL59" s="38">
        <f>IFERROR(INDEX(База!$B:$B,MATCH(CI59&amp;CJ59&amp;CM$12,INDEX(База!$A:$A,0),0)),IFERROR(INDEX(База!$B:$B,MATCH(CI59&amp;CJ59&amp;CM$12,База!$M:$M,0)),"-" ))</f>
        <v>44</v>
      </c>
      <c r="CM59" s="60">
        <f>IFERROR(INDEX(База!$L:$L,MATCH(CI59&amp;CJ59&amp;CM$12,INDEX(База!$A:$A,0),0)),IFERROR(INDEX(База!$L:$L,MATCH(CI59&amp;CJ59&amp;CM$12,База!$M:$M,0)),"-" ))</f>
        <v>44</v>
      </c>
      <c r="CN59" s="60" t="str">
        <f>IF(BX59&lt;=$D$7,IFERROR(VLOOKUP(CA59,#REF!,CB59+1,0),"-"),IF(BX59&lt;=$D$8,IFERROR(VLOOKUP(CA59,#REF!,CB59+1,0),"-"),IF(BX59&lt;=$D$9,IFERROR(VLOOKUP(CA59,#REF!,CB59+1,0),"-"),0)))</f>
        <v>-</v>
      </c>
      <c r="CO59" s="38">
        <f>IFERROR(INDEX(База!$F:$F,MATCH(CI59&amp;CJ59&amp;CM$12,INDEX(База!$A:$A,0),0)),IFERROR(INDEX(База!$F:$F,MATCH(CI59&amp;CJ59&amp;CM$12,База!$M:$M,0)),"-" ))</f>
        <v>2</v>
      </c>
      <c r="CP59" s="38">
        <v>2</v>
      </c>
      <c r="CQ59" s="38">
        <f t="shared" si="30"/>
        <v>0</v>
      </c>
      <c r="CR59" s="38">
        <v>0</v>
      </c>
      <c r="CS59" s="52">
        <f t="shared" si="31"/>
        <v>4.5454545454545456E-2</v>
      </c>
      <c r="CU59" s="31" t="s">
        <v>138</v>
      </c>
      <c r="CV59" s="48">
        <v>46250</v>
      </c>
      <c r="CW59" s="60" t="str">
        <f t="shared" si="32"/>
        <v>ВС</v>
      </c>
      <c r="CX59" s="60">
        <f>IFERROR(INDEX(База!$B:$B,MATCH(CU59&amp;CV59&amp;CY$12,INDEX(База!$A:$A,0),0)),IFERROR(INDEX(База!$B:$B,MATCH(CU59&amp;CV59&amp;CY$12,База!$M:$M,0)),"-" ))</f>
        <v>44</v>
      </c>
      <c r="CY59" s="60">
        <f>IFERROR(INDEX(База!$L:$L,MATCH(CU59&amp;CV59&amp;CY$12,INDEX(База!$A:$A,0),0)),IFERROR(INDEX(База!$L:$L,MATCH(CU59&amp;CV59&amp;CY$12,База!$M:$M,0)),"-" ))</f>
        <v>44</v>
      </c>
      <c r="CZ59" s="60">
        <f>IFERROR(INDEX(База!$F:$F,MATCH(CU59&amp;CV59&amp;CY$12,INDEX(База!$A:$A,0),0)),IFERROR(INDEX(База!$F:$F,MATCH(CU59&amp;CV59&amp;CY$12,База!$M:$M,0)),"-" ))</f>
        <v>0</v>
      </c>
      <c r="DA59" s="60">
        <v>0</v>
      </c>
      <c r="DB59" s="60">
        <f t="shared" si="33"/>
        <v>0</v>
      </c>
      <c r="DC59" s="60">
        <v>0</v>
      </c>
      <c r="DD59" s="52">
        <f t="shared" si="34"/>
        <v>0</v>
      </c>
      <c r="DF59" s="31" t="s">
        <v>139</v>
      </c>
      <c r="DG59" s="48">
        <f t="shared" si="35"/>
        <v>46250</v>
      </c>
      <c r="DH59" s="60" t="str">
        <f t="shared" si="36"/>
        <v>ВС</v>
      </c>
      <c r="DI59" s="60">
        <f>IFERROR(INDEX(База!$B:$B,MATCH(DF59&amp;DG59&amp;DJ$12,INDEX(База!$A:$A,0),0)),IFERROR(INDEX(База!$B:$B,MATCH(DF59&amp;DG59&amp;DJ$12,База!$M:$M,0)),"-" ))</f>
        <v>44</v>
      </c>
      <c r="DJ59" s="46">
        <f>IFERROR(INDEX(База!$L:$L,MATCH(DF59&amp;DG59&amp;DJ$12,INDEX(База!$A:$A,0),0)),IFERROR(INDEX(База!$L:$L,MATCH(DF59&amp;DG59&amp;DJ$12,База!$M:$M,0)),"-" ))</f>
        <v>44</v>
      </c>
      <c r="DK59" s="60">
        <f>IFERROR(INDEX(База!$F:$F,MATCH(DF59&amp;DG59&amp;DJ$12,INDEX(База!$A:$A,0),0)),IFERROR(INDEX(База!$F:$F,MATCH(DF59&amp;DG59&amp;DJ$12,База!$M:$M,0)),"-" ))</f>
        <v>1</v>
      </c>
      <c r="DL59" s="60">
        <v>1</v>
      </c>
      <c r="DM59" s="60">
        <f t="shared" si="37"/>
        <v>0</v>
      </c>
      <c r="DN59" s="60">
        <v>0</v>
      </c>
      <c r="DO59" s="52">
        <f t="shared" si="38"/>
        <v>2.2727272727272728E-2</v>
      </c>
      <c r="DQ59" s="31" t="s">
        <v>84</v>
      </c>
      <c r="DR59" s="45">
        <v>46236</v>
      </c>
      <c r="DS59" s="44" t="str">
        <f t="shared" si="39"/>
        <v>ВС</v>
      </c>
      <c r="DT59" s="44">
        <f>IFERROR(INDEX(База!$B:$B,MATCH(DQ59&amp;DR59&amp;DU$12,INDEX(База!$A:$A,0),0)),IFERROR(INDEX(База!$B:$B,MATCH(DQ59&amp;DR59&amp;DU$12,База!$M:$M,0)),"-" ))</f>
        <v>120</v>
      </c>
      <c r="DU59" s="46">
        <f>IFERROR(INDEX(База!$L:$L,MATCH(DQ59&amp;DR59&amp;DU$12,INDEX(База!$A:$A,0),0)),IFERROR(INDEX(База!$L:$L,MATCH(DQ59&amp;DR59&amp;DU$12,База!$M:$M,0)),"-" ))</f>
        <v>118</v>
      </c>
      <c r="DV59" s="44">
        <f>IFERROR(INDEX(База!$F:$F,MATCH(DQ59&amp;DR59&amp;DU$12,INDEX(База!$A:$A,0),0)),IFERROR(INDEX(База!$F:$F,MATCH(DQ59&amp;DR59&amp;DU$12,База!$M:$M,0)),"-" ))</f>
        <v>54</v>
      </c>
      <c r="DW59" s="44">
        <v>54</v>
      </c>
      <c r="DX59" s="44">
        <f t="shared" si="40"/>
        <v>0</v>
      </c>
      <c r="DY59" s="44">
        <v>0</v>
      </c>
      <c r="DZ59" s="62">
        <f t="shared" si="41"/>
        <v>0.4576271186440678</v>
      </c>
      <c r="EB59" s="31" t="s">
        <v>85</v>
      </c>
      <c r="EC59" s="45">
        <f t="shared" si="42"/>
        <v>46236</v>
      </c>
      <c r="ED59" s="44" t="str">
        <f t="shared" si="43"/>
        <v>ВС</v>
      </c>
      <c r="EE59" s="44">
        <f>IFERROR(INDEX(База!$B:$B,MATCH(EB59&amp;EC59&amp;EF$12,INDEX(База!$A:$A,0),0)),IFERROR(INDEX(База!$B:$B,MATCH(EB59&amp;EC59&amp;EF$12,База!$M:$M,0)),"-" ))</f>
        <v>120</v>
      </c>
      <c r="EF59" s="46">
        <f>IFERROR(INDEX(База!$L:$L,MATCH(EB59&amp;EC59&amp;EF$12,INDEX(База!$A:$A,0),0)),IFERROR(INDEX(База!$L:$L,MATCH(EB59&amp;EC59&amp;EF$12,База!$M:$M,0)),"-" ))</f>
        <v>118</v>
      </c>
      <c r="EG59" s="44">
        <f>IFERROR(INDEX(База!$F:$F,MATCH(EB59&amp;EC59&amp;EF$12,INDEX(База!$A:$A,0),0)),IFERROR(INDEX(База!$F:$F,MATCH(EB59&amp;EC59&amp;EF$12,База!$M:$M,0)),"-" ))</f>
        <v>18</v>
      </c>
      <c r="EH59" s="44">
        <v>18</v>
      </c>
      <c r="EI59" s="44">
        <f t="shared" si="44"/>
        <v>0</v>
      </c>
      <c r="EJ59" s="44">
        <v>3</v>
      </c>
      <c r="EK59" s="62">
        <f t="shared" si="45"/>
        <v>0.15254237288135594</v>
      </c>
      <c r="EL59" s="119"/>
      <c r="EM59" s="85" t="s">
        <v>88</v>
      </c>
      <c r="EN59" s="48">
        <v>46232</v>
      </c>
      <c r="EO59" s="105" t="str">
        <f t="shared" si="46"/>
        <v>СР</v>
      </c>
      <c r="EP59" s="105">
        <f>IFERROR(INDEX(База!$B:$B,MATCH(EM59&amp;EN59&amp;ET$14,INDEX(База!$A:$A,0),0)),IFERROR(INDEX(База!$B:$B,MATCH(EM59&amp;EN59&amp;ET$13,База!$M:$M,0)),"-" ))</f>
        <v>117</v>
      </c>
      <c r="EQ59" s="106" t="str">
        <f>IF(EP59&lt;=$D$7,IFERROR(VLOOKUP(ES59,#REF!,ER59+1,0),"-"),IF(EP59&lt;=$D$8,IFERROR(VLOOKUP(ES59,#REF!,ER59+1,0),"-"),IF(EP59&lt;=$D$9,IFERROR(VLOOKUP(ES59,#REF!,ER59+1,0),"-"),0)))</f>
        <v>-</v>
      </c>
      <c r="ER59" s="107">
        <f t="shared" si="47"/>
        <v>31</v>
      </c>
      <c r="ES59" s="107">
        <f t="shared" si="48"/>
        <v>64</v>
      </c>
      <c r="ET59" s="60">
        <f>IFERROR(INDEX(База!$L:$L,MATCH(EM59&amp;EN59&amp;ET$14,INDEX(База!$A:$A,0),0)),IFERROR(INDEX(База!$L:$L,MATCH(EM59&amp;EN59&amp;ET$13,База!$M:$M,0)),"-" ))</f>
        <v>110</v>
      </c>
      <c r="EU59" s="60">
        <f>IFERROR(INDEX(База!$L:$L,MATCH(FB59&amp;FC59&amp;EU$14,INDEX(База!$A:$A,0),0)),IFERROR(INDEX(База!$L:$L,MATCH(FB59&amp;FC59&amp;EU$13,База!$M:$M,0)),"-" ))</f>
        <v>113</v>
      </c>
      <c r="EV59" s="105">
        <f>IFERROR(INDEX(База!$F:$F,MATCH(EM59&amp;EN59&amp;ET$14,INDEX(База!$A:$A,0),0)),IFERROR(INDEX(База!$F:$F,MATCH(EM59&amp;EN59&amp;ET$13,База!$M:$M,0)),"-" ))</f>
        <v>3</v>
      </c>
      <c r="EW59" s="105">
        <v>3</v>
      </c>
      <c r="EX59" s="105">
        <f t="shared" si="49"/>
        <v>0</v>
      </c>
      <c r="EY59" s="105">
        <v>0</v>
      </c>
      <c r="EZ59" s="83">
        <f t="shared" si="50"/>
        <v>2.7272727272727271E-2</v>
      </c>
      <c r="FB59" s="85" t="s">
        <v>89</v>
      </c>
      <c r="FC59" s="48">
        <v>46232</v>
      </c>
      <c r="FD59" s="105" t="str">
        <f t="shared" si="51"/>
        <v>СР</v>
      </c>
      <c r="FE59" s="105">
        <f>IFERROR(INDEX(База!$B:$B,MATCH(FB59&amp;FC59&amp;EU$14,INDEX(База!$A:$A,0),0)),IFERROR(INDEX(База!$B:$B,MATCH(FB59&amp;FC59&amp;EU$13,База!$M:$M,0)),"-" ))</f>
        <v>117</v>
      </c>
      <c r="FF59" s="106"/>
      <c r="FG59" s="105">
        <f>IFERROR(INDEX(База!$F:$F,MATCH(FB59&amp;FC59&amp;EU$14,INDEX(База!$A:$A,0),0)),IFERROR(INDEX(База!$F:$F,MATCH(FB59&amp;FC59&amp;EU$13,База!$M:$M,0)),"-" ))</f>
        <v>2</v>
      </c>
      <c r="FH59" s="105">
        <v>2</v>
      </c>
      <c r="FI59" s="105">
        <f t="shared" si="52"/>
        <v>0</v>
      </c>
      <c r="FJ59" s="105">
        <v>0</v>
      </c>
      <c r="FK59" s="83">
        <f t="shared" si="53"/>
        <v>1.7699115044247787E-2</v>
      </c>
      <c r="FL59" s="7"/>
      <c r="FM59" s="31" t="s">
        <v>140</v>
      </c>
      <c r="FT59" s="90">
        <f t="shared" si="55"/>
        <v>1</v>
      </c>
      <c r="FU59" s="90">
        <f t="shared" si="56"/>
        <v>-46168</v>
      </c>
      <c r="GJ59" s="7"/>
      <c r="GK59" s="7"/>
      <c r="HF59" s="7"/>
      <c r="HG59" s="7"/>
      <c r="HH59" s="7"/>
      <c r="HI59" s="7"/>
      <c r="HJ59" s="7"/>
      <c r="HK59" s="7"/>
      <c r="HL59" s="7"/>
      <c r="HM59" s="7"/>
      <c r="HN59" s="7"/>
      <c r="HO59" s="7"/>
      <c r="HP59" s="7"/>
      <c r="HQ59" s="7"/>
      <c r="HR59" s="9"/>
      <c r="HS59" s="10"/>
      <c r="HT59" s="10"/>
      <c r="HU59" s="7"/>
      <c r="HV59" s="7"/>
      <c r="HW59" s="7"/>
      <c r="HX59" s="7"/>
      <c r="HY59" s="7"/>
      <c r="HZ59" s="7"/>
      <c r="IA59" s="7"/>
      <c r="IB59" s="7"/>
      <c r="IC59" s="7"/>
      <c r="ID59" s="7"/>
      <c r="IE59" s="7"/>
      <c r="IF59" s="7"/>
      <c r="IG59" s="7"/>
      <c r="IH59" s="7"/>
      <c r="II59" s="7"/>
      <c r="IJ59" s="7"/>
      <c r="IK59" s="7"/>
      <c r="IL59" s="7"/>
      <c r="IM59" s="7"/>
      <c r="IN59" s="7"/>
      <c r="IO59" s="7"/>
      <c r="IP59" s="7"/>
      <c r="IQ59" s="9"/>
      <c r="IR59" s="7"/>
      <c r="IS59" s="7"/>
      <c r="IT59" s="7"/>
      <c r="IU59" s="7"/>
      <c r="IV59" s="7"/>
      <c r="IW59" s="7"/>
      <c r="IX59" s="7"/>
      <c r="IY59" s="7"/>
      <c r="IZ59" s="7"/>
      <c r="JA59" s="7"/>
      <c r="JB59" s="7"/>
      <c r="JC59" s="7"/>
      <c r="JD59" s="7"/>
      <c r="JE59" s="31" t="s">
        <v>132</v>
      </c>
      <c r="JF59" s="48">
        <v>46310</v>
      </c>
      <c r="JG59" s="38" t="str">
        <f t="shared" si="82"/>
        <v>ЧТ</v>
      </c>
      <c r="JH59" s="46">
        <f>IFERROR(INDEX(База!$L:$L,MATCH(JE59&amp;JF59&amp;JH$12,INDEX(База!$A:$A,0),0)),IFERROR(INDEX(База!$L:$L,MATCH(JE59&amp;JF59&amp;JH$12,База!$M:$M,0)),"-" ))+JL59</f>
        <v>120</v>
      </c>
      <c r="JI59" s="38">
        <f>IFERROR(INDEX(База!$B:$B,MATCH(JE59&amp;JF59&amp;JH$12,INDEX(База!$A:$A,0),0)),IFERROR(INDEX(База!$B:$B,MATCH(JE59&amp;JF59&amp;JH$12,База!$M:$M,0)),"-" ))</f>
        <v>120</v>
      </c>
      <c r="JJ59" s="38">
        <f>IFERROR(INDEX(База!$F:$F,MATCH(JE59&amp;JF59&amp;JH$12,INDEX(База!$A:$A,0),0)),IFERROR(INDEX(База!$F:$F,MATCH(JE59&amp;JF59&amp;JH$12,База!$M:$M,0)),"-" ))</f>
        <v>0</v>
      </c>
      <c r="JK59" s="38">
        <v>0</v>
      </c>
      <c r="JL59" s="38">
        <f>IFERROR(INDEX(База!$H:$H,MATCH(JE59&amp;JF59&amp;JH$12,INDEX(База!$A:$A,0),0)),IFERROR(INDEX(База!$H:$H,MATCH(JE59&amp;JF59&amp;JH$12,База!$M:$M,0)),"-" ))</f>
        <v>20</v>
      </c>
      <c r="JM59" s="38">
        <f t="shared" si="83"/>
        <v>20</v>
      </c>
      <c r="JN59" s="38">
        <f t="shared" si="84"/>
        <v>0</v>
      </c>
      <c r="JO59" s="38">
        <v>0</v>
      </c>
      <c r="JP59" s="52">
        <f t="shared" si="85"/>
        <v>0.16666666666666666</v>
      </c>
      <c r="JQ59" s="10"/>
      <c r="JR59" s="31" t="s">
        <v>133</v>
      </c>
      <c r="JS59" s="48">
        <v>46310</v>
      </c>
      <c r="JT59" s="38" t="str">
        <f t="shared" si="86"/>
        <v>ЧТ</v>
      </c>
      <c r="JU59" s="38">
        <f>IFERROR(INDEX(База!$L:$L,MATCH(JR59&amp;JS59&amp;JU$12,INDEX(База!$A:$A,0),0)),IFERROR(INDEX(База!$L:$L,MATCH(JR59&amp;JS59&amp;JU$12,База!$M:$M,0)),"-" ))+JY59</f>
        <v>120</v>
      </c>
      <c r="JV59" s="38">
        <f>IFERROR(INDEX(База!$B:$B,MATCH(JR59&amp;JS59&amp;JU$12,INDEX(База!$A:$A,0),0)),IFERROR(INDEX(База!$B:$B,MATCH(JR59&amp;JS59&amp;JU$12,База!$M:$M,0)),"-" ))</f>
        <v>120</v>
      </c>
      <c r="JW59" s="38">
        <f>IFERROR(INDEX(База!$F:$F,MATCH(JR59&amp;JS59&amp;JU$12,INDEX(База!$A:$A,0),0)),IFERROR(INDEX(База!$F:$F,MATCH(JR59&amp;JS59&amp;JU$12,База!$M:$M,0)),"-" ))</f>
        <v>0</v>
      </c>
      <c r="JX59" s="38">
        <v>0</v>
      </c>
      <c r="JY59" s="38">
        <f>IFERROR(INDEX(База!$H:$H,MATCH(JR59&amp;JS59&amp;JU$12,INDEX(База!$A:$A,0),0)),IFERROR(INDEX(База!$H:$H,MATCH(JR59&amp;JS59&amp;JU$12,База!$M:$M,0)),"-" ))</f>
        <v>10</v>
      </c>
      <c r="JZ59" s="38">
        <f t="shared" si="87"/>
        <v>10</v>
      </c>
      <c r="KA59" s="38">
        <f t="shared" si="88"/>
        <v>0</v>
      </c>
      <c r="KB59" s="38">
        <v>0</v>
      </c>
      <c r="KC59" s="52">
        <f t="shared" si="89"/>
        <v>8.3333333333333329E-2</v>
      </c>
      <c r="KD59" s="7"/>
      <c r="KE59" s="7"/>
      <c r="KF59" s="7"/>
      <c r="KG59" s="7"/>
      <c r="KH59" s="7"/>
      <c r="KI59" s="7"/>
      <c r="KJ59" s="7"/>
      <c r="KK59" s="7"/>
      <c r="KL59" s="7"/>
      <c r="KM59" s="7"/>
      <c r="KN59" s="7"/>
      <c r="KO59" s="7"/>
      <c r="KP59" s="7"/>
      <c r="KQ59" s="10"/>
      <c r="KR59" s="10"/>
      <c r="KS59" s="7"/>
      <c r="KT59" s="7"/>
      <c r="KU59" s="7"/>
      <c r="KV59" s="7"/>
      <c r="KW59" s="7"/>
      <c r="KX59" s="7"/>
      <c r="KY59" s="7"/>
      <c r="KZ59" s="7"/>
      <c r="LA59" s="7"/>
      <c r="LB59" s="7"/>
      <c r="LC59" s="119"/>
      <c r="LD59" s="31" t="s">
        <v>142</v>
      </c>
      <c r="LE59" s="43">
        <v>46208</v>
      </c>
      <c r="LF59" s="44" t="str">
        <f t="shared" si="96"/>
        <v>ВС</v>
      </c>
      <c r="LG59" s="44">
        <f>IFERROR(INDEX(База!$B:$B,MATCH(LD59&amp;LE59&amp;LJ$12,INDEX(База!$A:$A,0),0)),IFERROR(INDEX(База!$B:$B,MATCH(LD59&amp;LE59&amp;LJ$12,База!$M:$M,0)),"-" ))</f>
        <v>48</v>
      </c>
      <c r="LH59" s="33">
        <f t="shared" si="97"/>
        <v>27</v>
      </c>
      <c r="LI59" s="33">
        <f t="shared" si="98"/>
        <v>40</v>
      </c>
      <c r="LJ59" s="44">
        <f>IFERROR(INDEX(База!$L:$L,MATCH(LD59&amp;LE59&amp;LJ$12,INDEX(База!$A:$A,0),0)),IFERROR(INDEX(База!$L:$L,MATCH(LD59&amp;LE59&amp;LJ$12,База!$M:$M,0)),"-" ))</f>
        <v>47</v>
      </c>
      <c r="LK59" s="79" t="str">
        <f>IF(LG59&lt;=$D$7,IFERROR(VLOOKUP(LI59,#REF!,LH59+1,0),"-"),IF(LG59&lt;=$D$8,IFERROR(VLOOKUP(LI59,#REF!,LH59+1,0),"-"),IF(LG59&lt;=$D$9,IFERROR(VLOOKUP(LI59,#REF!,LH59+1,0),"-"),0)))</f>
        <v>-</v>
      </c>
      <c r="LL59" s="44">
        <f>IFERROR(INDEX(База!$F:$F,MATCH(LD59&amp;LE59&amp;LJ$12,INDEX(База!$A:$A,0),0)),IFERROR(INDEX(База!$F:$F,MATCH(LD59&amp;LE59&amp;LJ$12,База!$M:$M,0)),"-" ))</f>
        <v>1</v>
      </c>
      <c r="LM59" s="44">
        <v>1</v>
      </c>
      <c r="LN59" s="44">
        <f t="shared" si="99"/>
        <v>0</v>
      </c>
      <c r="LO59" s="44">
        <v>0</v>
      </c>
      <c r="LP59" s="62">
        <f t="shared" si="100"/>
        <v>2.1276595744680851E-2</v>
      </c>
      <c r="LR59" s="31" t="s">
        <v>143</v>
      </c>
      <c r="LS59" s="43">
        <v>46208</v>
      </c>
      <c r="LT59" s="46" t="str">
        <f t="shared" si="101"/>
        <v>ВС</v>
      </c>
      <c r="LU59" s="46">
        <f>IFERROR(INDEX(База!$B:$B,MATCH(LR59&amp;LS59&amp;LV$12,INDEX(База!$A:$A,0),0)),IFERROR(INDEX(База!$B:$B,MATCH(LR59&amp;LS59&amp;LV$12,База!$M:$M,0)),"-" ))</f>
        <v>48</v>
      </c>
      <c r="LV59" s="46">
        <f>IFERROR(INDEX(База!$L:$L,MATCH(LR59&amp;LS59&amp;LV$12,INDEX(База!$A:$A,0),0)),IFERROR(INDEX(База!$L:$L,MATCH(LR59&amp;LS59&amp;LV$12,База!$M:$M,0)),"-" ))</f>
        <v>47</v>
      </c>
      <c r="LW59" s="46" t="str">
        <f>IF(LU59&lt;=$D$7,IFERROR(VLOOKUP(LI59,#REF!,LH59+1,0),"-"),IF(LU59&lt;=$D$8,IFERROR(VLOOKUP(LI59,#REF!,LH59+1,0),"-"),IF(LU59&lt;=$D$9,IFERROR(VLOOKUP(LI59,#REF!,LH59+1,0),"-"),0)))</f>
        <v>-</v>
      </c>
      <c r="LX59" s="46">
        <f>IFERROR(INDEX(База!$F:$F,MATCH(LR59&amp;LS59&amp;LV$12,INDEX(База!$A:$A,0),0)),IFERROR(INDEX(База!$F:$F,MATCH(LR59&amp;LS59&amp;LV$12,База!$M:$M,0)),"-" ))</f>
        <v>2</v>
      </c>
      <c r="LY59" s="46">
        <v>2</v>
      </c>
      <c r="LZ59" s="46">
        <f t="shared" si="102"/>
        <v>0</v>
      </c>
      <c r="MA59" s="46">
        <v>0</v>
      </c>
      <c r="MB59" s="62">
        <f t="shared" si="103"/>
        <v>4.2553191489361701E-2</v>
      </c>
      <c r="MD59" s="11"/>
      <c r="MY59" s="7"/>
      <c r="MZ59" s="7"/>
      <c r="NA59" s="7"/>
      <c r="NB59" s="7"/>
      <c r="NC59" s="7"/>
      <c r="ND59" s="7"/>
      <c r="NE59" s="7"/>
      <c r="NF59" s="7"/>
      <c r="NG59" s="7"/>
      <c r="NH59" s="7"/>
      <c r="NI59" s="7"/>
      <c r="NJ59" s="7"/>
      <c r="NK59" s="7"/>
      <c r="NL59" s="7"/>
      <c r="NM59" s="7"/>
      <c r="NN59" s="7"/>
      <c r="NO59" s="7"/>
      <c r="NP59" s="7"/>
      <c r="NQ59" s="7"/>
      <c r="NR59" s="7"/>
      <c r="NS59" s="7"/>
      <c r="NT59" s="7"/>
      <c r="NU59" s="11"/>
      <c r="NV59" s="11"/>
      <c r="NW59" s="11"/>
      <c r="NX59" s="11"/>
      <c r="NY59" s="11"/>
      <c r="NZ59" s="11"/>
      <c r="OA59" s="11"/>
      <c r="OB59" s="11"/>
      <c r="OC59" s="11"/>
      <c r="OD59" s="11"/>
      <c r="OE59" s="11"/>
      <c r="OF59" s="11"/>
      <c r="OG59" s="11"/>
      <c r="OH59" s="11"/>
      <c r="OI59" s="11"/>
      <c r="OJ59" s="11"/>
      <c r="OK59" s="11"/>
      <c r="OL59" s="11"/>
      <c r="OM59" s="11"/>
      <c r="ON59" s="11"/>
      <c r="OO59" s="11"/>
      <c r="OP59" s="11"/>
      <c r="OQ59" s="11"/>
      <c r="OR59" s="11"/>
      <c r="OS59" s="11"/>
      <c r="OU59" s="7"/>
      <c r="OV59" s="7"/>
      <c r="OW59" s="7"/>
      <c r="OX59" s="7"/>
      <c r="OY59" s="7"/>
      <c r="OZ59" s="7"/>
      <c r="PA59" s="7"/>
      <c r="PB59" s="7"/>
      <c r="PC59" s="7"/>
      <c r="PD59" s="7"/>
      <c r="PE59" s="7"/>
      <c r="PF59" s="7"/>
      <c r="PG59" s="7"/>
      <c r="PH59" s="7"/>
      <c r="PI59" s="7"/>
      <c r="PJ59" s="7"/>
      <c r="PK59" s="7"/>
      <c r="PL59" s="7"/>
      <c r="PM59" s="7"/>
      <c r="PN59" s="7"/>
      <c r="PO59" s="11"/>
      <c r="PQ59" s="11"/>
      <c r="PR59" s="11"/>
      <c r="PS59" s="11"/>
      <c r="PT59" s="11"/>
      <c r="PU59" s="11"/>
      <c r="PV59" s="11"/>
      <c r="PW59" s="11"/>
      <c r="PX59" s="11"/>
      <c r="PY59" s="11"/>
      <c r="PZ59" s="11"/>
      <c r="QA59" s="11"/>
      <c r="QB59" s="11"/>
      <c r="QC59" s="11"/>
      <c r="QD59" s="11"/>
      <c r="QE59" s="11"/>
      <c r="QF59" s="11"/>
      <c r="QG59" s="11"/>
      <c r="QH59" s="11"/>
      <c r="QI59" s="11"/>
      <c r="QJ59" s="11"/>
      <c r="QK59" s="11"/>
      <c r="QL59" s="10"/>
    </row>
    <row r="60" spans="1:454" ht="12.75" customHeight="1" x14ac:dyDescent="0.25">
      <c r="A60" s="31" t="s">
        <v>78</v>
      </c>
      <c r="B60" s="85" t="s">
        <v>80</v>
      </c>
      <c r="C60" s="48">
        <v>46271</v>
      </c>
      <c r="D60" s="60" t="str">
        <f t="shared" si="0"/>
        <v>ВС</v>
      </c>
      <c r="E60" s="60">
        <f>IFERROR(INDEX(База!$B:$B,MATCH(B60&amp;C60&amp;$F$12,INDEX(База!$A:$A,0),0)),IFERROR(INDEX(База!$B:$B,MATCH(B60&amp;C60&amp;$F$12,База!$M:$M,0)),"-" ))</f>
        <v>72</v>
      </c>
      <c r="F60" s="46">
        <f>IFERROR(INDEX(База!$L:$L,MATCH(B60&amp;C60&amp;$F$12,INDEX(База!$A:$A,0),0)),IFERROR(INDEX(База!$L:$L,MATCH(B60&amp;C60&amp;$F$12,База!$M:$M,0)),"-" ))</f>
        <v>70</v>
      </c>
      <c r="G60" s="50">
        <f t="shared" si="1"/>
        <v>103</v>
      </c>
      <c r="H60" s="50">
        <f t="shared" si="2"/>
        <v>104</v>
      </c>
      <c r="I60" s="11">
        <f t="shared" si="3"/>
        <v>36</v>
      </c>
      <c r="J60" s="60" t="str">
        <f>IF(E60&lt;=$D$7,IFERROR(VLOOKUP(G60,#REF!,I60+1,0),"-"),IF(E60&lt;=$D$8,IFERROR(VLOOKUP(G60,#REF!,I60+1,0),"-"),IF(E60&lt;=$D$9,IFERROR(VLOOKUP(G60,#REF!,I60+1,0),"-"))))</f>
        <v>-</v>
      </c>
      <c r="K60" s="60">
        <f>IFERROR(INDEX(База!$F:$F,MATCH(B60&amp;C60&amp;$F$12,INDEX(База!$A:$A,0),0)),IFERROR(INDEX(База!$F:$F,MATCH(B60&amp;C60&amp;$F$12,База!$M:$M,0)),"-" ))</f>
        <v>0</v>
      </c>
      <c r="L60" s="38">
        <v>0</v>
      </c>
      <c r="M60" s="60">
        <f t="shared" si="4"/>
        <v>0</v>
      </c>
      <c r="N60" s="38">
        <v>0</v>
      </c>
      <c r="O60" s="52">
        <f t="shared" si="5"/>
        <v>0</v>
      </c>
      <c r="Q60" s="64" t="s">
        <v>81</v>
      </c>
      <c r="R60" s="42">
        <f t="shared" si="6"/>
        <v>46272</v>
      </c>
      <c r="S60" s="54" t="str">
        <f t="shared" si="7"/>
        <v>ПН</v>
      </c>
      <c r="T60" s="54">
        <f>IFERROR(INDEX(База!$B:$B,MATCH(Q60&amp;R60&amp;$U$12,INDEX(База!$A:$A,0),0)),IFERROR(INDEX(База!$B:$B,MATCH(Q60&amp;R60&amp;$U$12,База!$M:$M,0)),"-" ))</f>
        <v>72</v>
      </c>
      <c r="U60" s="46">
        <f>IFERROR(INDEX(База!$L:$L,MATCH(Q60&amp;R60&amp;$U$12,INDEX(База!$A:$A,0),0)),IFERROR(INDEX(База!$L:$L,MATCH(Q60&amp;R60&amp;$U$12,База!$M:$M,0)),"-" ))</f>
        <v>70</v>
      </c>
      <c r="V60" s="54" t="str">
        <f>IF(E60&lt;=$D$7,IFERROR(VLOOKUP(H60,#REF!,I60+1,0),"-"),IF(E60&lt;=$D$8,IFERROR(VLOOKUP(H60,#REF!,I60+1,0),"-"),IF(E60&lt;=$D$9,IFERROR(VLOOKUP(H60,#REF!,I60+1,0),"-"),0)))</f>
        <v>-</v>
      </c>
      <c r="W60" s="54">
        <f>IFERROR(INDEX(База!$F:$F,MATCH(Q60&amp;R60&amp;$U$12,INDEX(База!$A:$A,0),0)),IFERROR(INDEX(База!$F:$F,MATCH(Q60&amp;R60&amp;$U$12,База!$M:$M,0)),"-" ))</f>
        <v>0</v>
      </c>
      <c r="X60" s="38">
        <v>0</v>
      </c>
      <c r="Y60" s="41">
        <f t="shared" si="8"/>
        <v>0</v>
      </c>
      <c r="Z60" s="41">
        <v>0</v>
      </c>
      <c r="AA60" s="51">
        <f t="shared" si="9"/>
        <v>0</v>
      </c>
      <c r="AB60" s="119"/>
      <c r="AC60" s="64" t="s">
        <v>82</v>
      </c>
      <c r="AD60" s="42">
        <v>46301</v>
      </c>
      <c r="AE60" s="41" t="str">
        <f t="shared" si="10"/>
        <v>ВТ</v>
      </c>
      <c r="AF60" s="41">
        <f>IFERROR(INDEX(База!$B:$B,MATCH(AC60&amp;AD60&amp;AG$12,INDEX(База!$A:$A,0),0)),IFERROR(INDEX(База!$B:$B,MATCH(AC60&amp;AD60&amp;AG$12,База!$M:$M,0)),"-" ))</f>
        <v>72</v>
      </c>
      <c r="AG60" s="46">
        <f>IFERROR(INDEX(База!$L:$L,MATCH(AC60&amp;AD60&amp;AG$12,INDEX(База!$A:$A,0),0)),IFERROR(INDEX(База!$L:$L,MATCH(AC60&amp;AD60&amp;AG$12,База!$M:$M,0)),"-" ))</f>
        <v>71</v>
      </c>
      <c r="AH60" s="41">
        <f>IFERROR(INDEX(База!$F:$F,MATCH(AC60&amp;AD60&amp;AG$12,INDEX(База!$A:$A,0),0)),IFERROR(INDEX(База!$F:$F,MATCH(AC60&amp;AD60&amp;AG$12,База!$M:$M,0)),"-" ))</f>
        <v>0</v>
      </c>
      <c r="AI60" s="41">
        <v>0</v>
      </c>
      <c r="AJ60" s="41">
        <f t="shared" si="11"/>
        <v>0</v>
      </c>
      <c r="AK60" s="41">
        <v>0</v>
      </c>
      <c r="AL60" s="51">
        <f t="shared" si="12"/>
        <v>0</v>
      </c>
      <c r="AN60" s="64" t="s">
        <v>83</v>
      </c>
      <c r="AO60" s="42">
        <f t="shared" si="13"/>
        <v>46302</v>
      </c>
      <c r="AP60" s="41" t="str">
        <f t="shared" si="14"/>
        <v>СР</v>
      </c>
      <c r="AQ60" s="41">
        <f>IFERROR(INDEX(База!$B:$B,MATCH(AN60&amp;AO60&amp;AR$12,INDEX(База!$A:$A,0),0)),IFERROR(INDEX(База!$B:$B,MATCH(AN60&amp;AO60&amp;AR$12,База!$M:$M,0)),"-" ))</f>
        <v>72</v>
      </c>
      <c r="AR60" s="47">
        <f>IFERROR(INDEX(База!$L:$L,MATCH(AN60&amp;AO60&amp;AR$12,INDEX(База!$A:$A,0),0)),IFERROR(INDEX(База!$L:$L,MATCH(AN60&amp;AO60&amp;AR$12,База!$M:$M,0)),"-" ))</f>
        <v>71</v>
      </c>
      <c r="AS60" s="41">
        <f>IFERROR(INDEX(База!$F:$F,MATCH(AN60&amp;AO60&amp;AR$12,INDEX(База!$A:$A,0),0)),IFERROR(INDEX(База!$F:$F,MATCH(AN60&amp;AO60&amp;AR$12,База!$M:$M,0)),"-" ))</f>
        <v>0</v>
      </c>
      <c r="AT60" s="41">
        <v>0</v>
      </c>
      <c r="AU60" s="41">
        <f t="shared" si="15"/>
        <v>0</v>
      </c>
      <c r="AV60" s="41">
        <v>0</v>
      </c>
      <c r="AW60" s="51">
        <f t="shared" si="16"/>
        <v>0</v>
      </c>
      <c r="BT60" s="74"/>
      <c r="BU60" s="31" t="s">
        <v>92</v>
      </c>
      <c r="BV60" s="42">
        <v>46252</v>
      </c>
      <c r="BW60" s="59" t="str">
        <f t="shared" si="23"/>
        <v>ВТ</v>
      </c>
      <c r="BX60" s="59">
        <f>IFERROR(INDEX(База!$B:$B,MATCH(BU60&amp;BV60&amp;BY$12,INDEX(База!$A:$A,0),0)),IFERROR(INDEX(База!$B:$B,MATCH(BU60&amp;BV60&amp;BY$12,База!$M:$M,0)),"-" ))</f>
        <v>44</v>
      </c>
      <c r="BY60" s="59">
        <f>IFERROR(INDEX(База!$L:$L,MATCH(BU60&amp;BV60&amp;BY$12,INDEX(База!$A:$A,0),0)),IFERROR(INDEX(База!$L:$L,MATCH(BU60&amp;BV60&amp;BY$12,База!$M:$M,0)),"-" ))</f>
        <v>44</v>
      </c>
      <c r="BZ60" s="59" t="str">
        <f>IF(BX60&lt;=$D$7,IFERROR(VLOOKUP(CA60,#REF!,CB60+1,0),"-"),IF(BX60&lt;=$D$8,IFERROR(VLOOKUP(CA60,#REF!,CB60+1,0),"-"),IF(BX60&lt;=$D$9,IFERROR(VLOOKUP(CA60,#REF!,CB60+1,0),"-"),0)))</f>
        <v>-</v>
      </c>
      <c r="CA60" s="59">
        <f t="shared" si="24"/>
        <v>84</v>
      </c>
      <c r="CB60" s="59">
        <f t="shared" si="25"/>
        <v>34</v>
      </c>
      <c r="CC60" s="59">
        <f>IFERROR(INDEX(База!$F:$F,MATCH(BU60&amp;BV60&amp;BY$12,INDEX(База!$A:$A,0),0)),IFERROR(INDEX(База!$F:$F,MATCH(BU60&amp;BV60&amp;BY$12,База!$M:$M,0)),"-" ))</f>
        <v>0</v>
      </c>
      <c r="CD60" s="41">
        <v>0</v>
      </c>
      <c r="CE60" s="59">
        <f t="shared" si="26"/>
        <v>0</v>
      </c>
      <c r="CF60" s="41">
        <v>0</v>
      </c>
      <c r="CG60" s="51">
        <f t="shared" si="27"/>
        <v>0</v>
      </c>
      <c r="CI60" s="31" t="s">
        <v>93</v>
      </c>
      <c r="CJ60" s="42">
        <f t="shared" si="28"/>
        <v>46252</v>
      </c>
      <c r="CK60" s="41" t="str">
        <f t="shared" si="29"/>
        <v>ВТ</v>
      </c>
      <c r="CL60" s="41">
        <f>IFERROR(INDEX(База!$B:$B,MATCH(CI60&amp;CJ60&amp;CM$12,INDEX(База!$A:$A,0),0)),IFERROR(INDEX(База!$B:$B,MATCH(CI60&amp;CJ60&amp;CM$12,База!$M:$M,0)),"-" ))</f>
        <v>44</v>
      </c>
      <c r="CM60" s="46">
        <f>IFERROR(INDEX(База!$L:$L,MATCH(CI60&amp;CJ60&amp;CM$12,INDEX(База!$A:$A,0),0)),IFERROR(INDEX(База!$L:$L,MATCH(CI60&amp;CJ60&amp;CM$12,База!$M:$M,0)),"-" ))</f>
        <v>44</v>
      </c>
      <c r="CN60" s="47" t="str">
        <f>IF(BX60&lt;=$D$7,IFERROR(VLOOKUP(CA60,#REF!,CB60+1,0),"-"),IF(BX60&lt;=$D$8,IFERROR(VLOOKUP(CA60,#REF!,CB60+1,0),"-"),IF(BX60&lt;=$D$9,IFERROR(VLOOKUP(CA60,#REF!,CB60+1,0),"-"),0)))</f>
        <v>-</v>
      </c>
      <c r="CO60" s="41">
        <f>IFERROR(INDEX(База!$F:$F,MATCH(CI60&amp;CJ60&amp;CM$12,INDEX(База!$A:$A,0),0)),IFERROR(INDEX(База!$F:$F,MATCH(CI60&amp;CJ60&amp;CM$12,База!$M:$M,0)),"-" ))</f>
        <v>7</v>
      </c>
      <c r="CP60" s="41">
        <v>7</v>
      </c>
      <c r="CQ60" s="41">
        <f t="shared" si="30"/>
        <v>0</v>
      </c>
      <c r="CR60" s="41">
        <v>4</v>
      </c>
      <c r="CS60" s="51">
        <f t="shared" si="31"/>
        <v>0.15909090909090909</v>
      </c>
      <c r="CU60" s="31" t="s">
        <v>138</v>
      </c>
      <c r="CV60" s="42">
        <v>46252</v>
      </c>
      <c r="CW60" s="47" t="str">
        <f t="shared" si="32"/>
        <v>ВТ</v>
      </c>
      <c r="CX60" s="47">
        <f>IFERROR(INDEX(База!$B:$B,MATCH(CU60&amp;CV60&amp;CY$12,INDEX(База!$A:$A,0),0)),IFERROR(INDEX(База!$B:$B,MATCH(CU60&amp;CV60&amp;CY$12,База!$M:$M,0)),"-" ))</f>
        <v>44</v>
      </c>
      <c r="CY60" s="47">
        <f>IFERROR(INDEX(База!$L:$L,MATCH(CU60&amp;CV60&amp;CY$12,INDEX(База!$A:$A,0),0)),IFERROR(INDEX(База!$L:$L,MATCH(CU60&amp;CV60&amp;CY$12,База!$M:$M,0)),"-" ))</f>
        <v>44</v>
      </c>
      <c r="CZ60" s="47">
        <f>IFERROR(INDEX(База!$F:$F,MATCH(CU60&amp;CV60&amp;CY$12,INDEX(База!$A:$A,0),0)),IFERROR(INDEX(База!$F:$F,MATCH(CU60&amp;CV60&amp;CY$12,База!$M:$M,0)),"-" ))</f>
        <v>0</v>
      </c>
      <c r="DA60" s="47">
        <v>0</v>
      </c>
      <c r="DB60" s="47">
        <f t="shared" si="33"/>
        <v>0</v>
      </c>
      <c r="DC60" s="47">
        <v>0</v>
      </c>
      <c r="DD60" s="51">
        <f t="shared" si="34"/>
        <v>0</v>
      </c>
      <c r="DF60" s="31" t="s">
        <v>139</v>
      </c>
      <c r="DG60" s="42">
        <f t="shared" si="35"/>
        <v>46252</v>
      </c>
      <c r="DH60" s="47" t="str">
        <f t="shared" si="36"/>
        <v>ВТ</v>
      </c>
      <c r="DI60" s="47">
        <f>IFERROR(INDEX(База!$B:$B,MATCH(DF60&amp;DG60&amp;DJ$12,INDEX(База!$A:$A,0),0)),IFERROR(INDEX(База!$B:$B,MATCH(DF60&amp;DG60&amp;DJ$12,База!$M:$M,0)),"-" ))</f>
        <v>44</v>
      </c>
      <c r="DJ60" s="46">
        <f>IFERROR(INDEX(База!$L:$L,MATCH(DF60&amp;DG60&amp;DJ$12,INDEX(База!$A:$A,0),0)),IFERROR(INDEX(База!$L:$L,MATCH(DF60&amp;DG60&amp;DJ$12,База!$M:$M,0)),"-" ))</f>
        <v>44</v>
      </c>
      <c r="DK60" s="47">
        <f>IFERROR(INDEX(База!$F:$F,MATCH(DF60&amp;DG60&amp;DJ$12,INDEX(База!$A:$A,0),0)),IFERROR(INDEX(База!$F:$F,MATCH(DF60&amp;DG60&amp;DJ$12,База!$M:$M,0)),"-" ))</f>
        <v>1</v>
      </c>
      <c r="DL60" s="47">
        <v>1</v>
      </c>
      <c r="DM60" s="47">
        <f t="shared" si="37"/>
        <v>0</v>
      </c>
      <c r="DN60" s="47">
        <v>0</v>
      </c>
      <c r="DO60" s="51">
        <f t="shared" si="38"/>
        <v>2.2727272727272728E-2</v>
      </c>
      <c r="DQ60" s="31" t="s">
        <v>84</v>
      </c>
      <c r="DR60" s="42">
        <v>46238</v>
      </c>
      <c r="DS60" s="41" t="str">
        <f t="shared" si="39"/>
        <v>ВТ</v>
      </c>
      <c r="DT60" s="41">
        <f>IFERROR(INDEX(База!$B:$B,MATCH(DQ60&amp;DR60&amp;DU$12,INDEX(База!$A:$A,0),0)),IFERROR(INDEX(База!$B:$B,MATCH(DQ60&amp;DR60&amp;DU$12,База!$M:$M,0)),"-" ))</f>
        <v>46</v>
      </c>
      <c r="DU60" s="46">
        <f>IFERROR(INDEX(База!$L:$L,MATCH(DQ60&amp;DR60&amp;DU$12,INDEX(База!$A:$A,0),0)),IFERROR(INDEX(База!$L:$L,MATCH(DQ60&amp;DR60&amp;DU$12,База!$M:$M,0)),"-" ))</f>
        <v>44</v>
      </c>
      <c r="DV60" s="41">
        <f>IFERROR(INDEX(База!$F:$F,MATCH(DQ60&amp;DR60&amp;DU$12,INDEX(База!$A:$A,0),0)),IFERROR(INDEX(База!$F:$F,MATCH(DQ60&amp;DR60&amp;DU$12,База!$M:$M,0)),"-" ))</f>
        <v>14</v>
      </c>
      <c r="DW60" s="41">
        <v>14</v>
      </c>
      <c r="DX60" s="41">
        <f>IFERROR(DV60-DW60,"")</f>
        <v>0</v>
      </c>
      <c r="DY60" s="41">
        <v>0</v>
      </c>
      <c r="DZ60" s="51">
        <f t="shared" si="41"/>
        <v>0.31818181818181818</v>
      </c>
      <c r="EB60" s="31" t="s">
        <v>85</v>
      </c>
      <c r="EC60" s="42">
        <f t="shared" si="42"/>
        <v>46238</v>
      </c>
      <c r="ED60" s="41" t="str">
        <f t="shared" si="43"/>
        <v>ВТ</v>
      </c>
      <c r="EE60" s="41">
        <f>IFERROR(INDEX(База!$B:$B,MATCH(EB60&amp;EC60&amp;EF$12,INDEX(База!$A:$A,0),0)),IFERROR(INDEX(База!$B:$B,MATCH(EB60&amp;EC60&amp;EF$12,База!$M:$M,0)),"-" ))</f>
        <v>22</v>
      </c>
      <c r="EF60" s="46">
        <f>IFERROR(INDEX(База!$L:$L,MATCH(EB60&amp;EC60&amp;EF$12,INDEX(База!$A:$A,0),0)),IFERROR(INDEX(База!$L:$L,MATCH(EB60&amp;EC60&amp;EF$12,База!$M:$M,0)),"-" ))</f>
        <v>20</v>
      </c>
      <c r="EG60" s="41">
        <f>IFERROR(INDEX(База!$F:$F,MATCH(EB60&amp;EC60&amp;EF$12,INDEX(База!$A:$A,0),0)),IFERROR(INDEX(База!$F:$F,MATCH(EB60&amp;EC60&amp;EF$12,База!$M:$M,0)),"-" ))</f>
        <v>6</v>
      </c>
      <c r="EH60" s="41">
        <v>6</v>
      </c>
      <c r="EI60" s="41">
        <f t="shared" si="44"/>
        <v>0</v>
      </c>
      <c r="EJ60" s="41">
        <v>0</v>
      </c>
      <c r="EK60" s="51">
        <f t="shared" si="45"/>
        <v>0.3</v>
      </c>
      <c r="EL60" s="119"/>
      <c r="EM60" s="85" t="s">
        <v>315</v>
      </c>
      <c r="EN60" s="48">
        <v>46233</v>
      </c>
      <c r="EO60" s="105" t="str">
        <f t="shared" si="46"/>
        <v>ЧТ</v>
      </c>
      <c r="EP60" s="105">
        <f>IFERROR(INDEX(База!$B:$B,MATCH(EM60&amp;EN60&amp;ET$14,INDEX(База!$A:$A,0),0)),IFERROR(INDEX(База!$B:$B,MATCH(EM60&amp;EN60&amp;ET$13,База!$M:$M,0)),"-" ))</f>
        <v>46</v>
      </c>
      <c r="EQ60" s="106" t="str">
        <f>IF(EP60&lt;=$D$7,IFERROR(VLOOKUP(ES60,#REF!,ER60+1,0),"-"),IF(EP60&lt;=$D$8,IFERROR(VLOOKUP(ES60,#REF!,ER60+1,0),"-"),IF(EP60&lt;=$D$9,IFERROR(VLOOKUP(ES60,#REF!,ER60+1,0),"-"),0)))</f>
        <v>-</v>
      </c>
      <c r="ER60" s="107">
        <f t="shared" si="47"/>
        <v>31</v>
      </c>
      <c r="ES60" s="107">
        <f t="shared" si="48"/>
        <v>65</v>
      </c>
      <c r="ET60" s="60">
        <f>IFERROR(INDEX(База!$L:$L,MATCH(EM60&amp;EN60&amp;ET$14,INDEX(База!$A:$A,0),0)),IFERROR(INDEX(База!$L:$L,MATCH(EM60&amp;EN60&amp;ET$13,База!$M:$M,0)),"-" ))</f>
        <v>46</v>
      </c>
      <c r="EU60" s="60">
        <f>IFERROR(INDEX(База!$L:$L,MATCH(FB60&amp;FC60&amp;EU$14,INDEX(База!$A:$A,0),0)),IFERROR(INDEX(База!$L:$L,MATCH(FB60&amp;FC60&amp;EU$13,База!$M:$M,0)),"-" ))</f>
        <v>43</v>
      </c>
      <c r="EV60" s="105">
        <f>IFERROR(INDEX(База!$F:$F,MATCH(EM60&amp;EN60&amp;ET$14,INDEX(База!$A:$A,0),0)),IFERROR(INDEX(База!$F:$F,MATCH(EM60&amp;EN60&amp;ET$13,База!$M:$M,0)),"-" ))</f>
        <v>5</v>
      </c>
      <c r="EW60" s="105">
        <v>2</v>
      </c>
      <c r="EX60" s="105">
        <f t="shared" si="49"/>
        <v>3</v>
      </c>
      <c r="EY60" s="105">
        <v>0</v>
      </c>
      <c r="EZ60" s="83">
        <f t="shared" si="50"/>
        <v>0.10869565217391304</v>
      </c>
      <c r="FB60" s="85" t="s">
        <v>316</v>
      </c>
      <c r="FC60" s="48">
        <v>46234</v>
      </c>
      <c r="FD60" s="105" t="str">
        <f t="shared" si="51"/>
        <v>ПТ</v>
      </c>
      <c r="FE60" s="105">
        <f>IFERROR(INDEX(База!$B:$B,MATCH(FB60&amp;FC60&amp;EU$14,INDEX(База!$A:$A,0),0)),IFERROR(INDEX(База!$B:$B,MATCH(FB60&amp;FC60&amp;EU$13,База!$M:$M,0)),"-" ))</f>
        <v>46</v>
      </c>
      <c r="FF60" s="106"/>
      <c r="FG60" s="105">
        <f>IFERROR(INDEX(База!$F:$F,MATCH(FB60&amp;FC60&amp;EU$14,INDEX(База!$A:$A,0),0)),IFERROR(INDEX(База!$F:$F,MATCH(FB60&amp;FC60&amp;EU$13,База!$M:$M,0)),"-" ))</f>
        <v>0</v>
      </c>
      <c r="FH60" s="105">
        <v>0</v>
      </c>
      <c r="FI60" s="105">
        <f t="shared" si="52"/>
        <v>0</v>
      </c>
      <c r="FJ60" s="105">
        <v>0</v>
      </c>
      <c r="FK60" s="83">
        <f t="shared" si="53"/>
        <v>0</v>
      </c>
      <c r="FL60" s="7"/>
      <c r="FM60" s="31" t="s">
        <v>140</v>
      </c>
      <c r="FT60" s="90">
        <f t="shared" si="55"/>
        <v>1</v>
      </c>
      <c r="FU60" s="90">
        <f t="shared" si="56"/>
        <v>-46168</v>
      </c>
      <c r="GJ60" s="7"/>
      <c r="GK60" s="7"/>
      <c r="HF60" s="7"/>
      <c r="HG60" s="7"/>
      <c r="HH60" s="7"/>
      <c r="HI60" s="7"/>
      <c r="HJ60" s="7"/>
      <c r="HK60" s="7"/>
      <c r="HL60" s="7"/>
      <c r="HM60" s="7"/>
      <c r="HN60" s="7"/>
      <c r="HO60" s="7"/>
      <c r="HP60" s="7"/>
      <c r="HQ60" s="7"/>
      <c r="HR60" s="9"/>
      <c r="HS60" s="10"/>
      <c r="HT60" s="10"/>
      <c r="HU60" s="7"/>
      <c r="HV60" s="7"/>
      <c r="HW60" s="7"/>
      <c r="HX60" s="7"/>
      <c r="HY60" s="7"/>
      <c r="HZ60" s="7"/>
      <c r="IA60" s="7"/>
      <c r="IB60" s="7"/>
      <c r="IC60" s="7"/>
      <c r="ID60" s="7"/>
      <c r="IE60" s="7"/>
      <c r="IF60" s="7"/>
      <c r="IG60" s="7"/>
      <c r="IH60" s="7"/>
      <c r="II60" s="7"/>
      <c r="IJ60" s="7"/>
      <c r="IK60" s="7"/>
      <c r="IL60" s="7"/>
      <c r="IM60" s="7"/>
      <c r="IN60" s="7"/>
      <c r="IO60" s="7"/>
      <c r="IP60" s="7"/>
      <c r="IQ60" s="9"/>
      <c r="IR60" s="7"/>
      <c r="IS60" s="7"/>
      <c r="IT60" s="7"/>
      <c r="IU60" s="7"/>
      <c r="IV60" s="7"/>
      <c r="IW60" s="7"/>
      <c r="IX60" s="7"/>
      <c r="IY60" s="7"/>
      <c r="IZ60" s="7"/>
      <c r="JA60" s="7"/>
      <c r="JB60" s="7"/>
      <c r="JC60" s="7"/>
      <c r="JD60" s="7"/>
      <c r="JE60" s="31" t="s">
        <v>132</v>
      </c>
      <c r="JF60" s="48">
        <v>46312</v>
      </c>
      <c r="JG60" s="38" t="str">
        <f t="shared" si="82"/>
        <v>СБ</v>
      </c>
      <c r="JH60" s="46">
        <f>IFERROR(INDEX(База!$L:$L,MATCH(JE60&amp;JF60&amp;JH$12,INDEX(База!$A:$A,0),0)),IFERROR(INDEX(База!$L:$L,MATCH(JE60&amp;JF60&amp;JH$12,База!$M:$M,0)),"-" ))+JL60</f>
        <v>120</v>
      </c>
      <c r="JI60" s="38">
        <f>IFERROR(INDEX(База!$B:$B,MATCH(JE60&amp;JF60&amp;JH$12,INDEX(База!$A:$A,0),0)),IFERROR(INDEX(База!$B:$B,MATCH(JE60&amp;JF60&amp;JH$12,База!$M:$M,0)),"-" ))</f>
        <v>120</v>
      </c>
      <c r="JJ60" s="38">
        <f>IFERROR(INDEX(База!$F:$F,MATCH(JE60&amp;JF60&amp;JH$12,INDEX(База!$A:$A,0),0)),IFERROR(INDEX(База!$F:$F,MATCH(JE60&amp;JF60&amp;JH$12,База!$M:$M,0)),"-" ))</f>
        <v>0</v>
      </c>
      <c r="JK60" s="38">
        <v>0</v>
      </c>
      <c r="JL60" s="38">
        <f>IFERROR(INDEX(База!$H:$H,MATCH(JE60&amp;JF60&amp;JH$12,INDEX(База!$A:$A,0),0)),IFERROR(INDEX(База!$H:$H,MATCH(JE60&amp;JF60&amp;JH$12,База!$M:$M,0)),"-" ))</f>
        <v>10</v>
      </c>
      <c r="JM60" s="38">
        <f t="shared" si="83"/>
        <v>10</v>
      </c>
      <c r="JN60" s="38">
        <f t="shared" si="84"/>
        <v>0</v>
      </c>
      <c r="JO60" s="38">
        <v>0</v>
      </c>
      <c r="JP60" s="52">
        <f t="shared" si="85"/>
        <v>8.3333333333333329E-2</v>
      </c>
      <c r="JQ60" s="10"/>
      <c r="JR60" s="31" t="s">
        <v>133</v>
      </c>
      <c r="JS60" s="48">
        <v>46312</v>
      </c>
      <c r="JT60" s="38" t="str">
        <f t="shared" si="86"/>
        <v>СБ</v>
      </c>
      <c r="JU60" s="104">
        <f>IFERROR(INDEX(База!$L:$L,MATCH(JR60&amp;JS60&amp;JU$12,INDEX(База!$A:$A,0),0)),IFERROR(INDEX(База!$L:$L,MATCH(JR60&amp;JS60&amp;JU$12,База!$M:$M,0)),"-" ))+JY60</f>
        <v>120</v>
      </c>
      <c r="JV60" s="38">
        <f>IFERROR(INDEX(База!$B:$B,MATCH(JR60&amp;JS60&amp;JU$12,INDEX(База!$A:$A,0),0)),IFERROR(INDEX(База!$B:$B,MATCH(JR60&amp;JS60&amp;JU$12,База!$M:$M,0)),"-" ))</f>
        <v>120</v>
      </c>
      <c r="JW60" s="38">
        <f>IFERROR(INDEX(База!$F:$F,MATCH(JR60&amp;JS60&amp;JU$12,INDEX(База!$A:$A,0),0)),IFERROR(INDEX(База!$F:$F,MATCH(JR60&amp;JS60&amp;JU$12,База!$M:$M,0)),"-" ))</f>
        <v>0</v>
      </c>
      <c r="JX60" s="38">
        <v>0</v>
      </c>
      <c r="JY60" s="38">
        <f>IFERROR(INDEX(База!$H:$H,MATCH(JR60&amp;JS60&amp;JU$12,INDEX(База!$A:$A,0),0)),IFERROR(INDEX(База!$H:$H,MATCH(JR60&amp;JS60&amp;JU$12,База!$M:$M,0)),"-" ))</f>
        <v>20</v>
      </c>
      <c r="JZ60" s="38">
        <f t="shared" si="87"/>
        <v>20</v>
      </c>
      <c r="KA60" s="38">
        <f t="shared" si="88"/>
        <v>0</v>
      </c>
      <c r="KB60" s="38">
        <v>0</v>
      </c>
      <c r="KC60" s="52">
        <f t="shared" si="89"/>
        <v>0.16666666666666666</v>
      </c>
      <c r="KD60" s="7"/>
      <c r="KE60" s="7"/>
      <c r="KF60" s="7"/>
      <c r="KG60" s="7"/>
      <c r="KH60" s="7"/>
      <c r="KI60" s="7"/>
      <c r="KJ60" s="7"/>
      <c r="KK60" s="7"/>
      <c r="KL60" s="7"/>
      <c r="KM60" s="7"/>
      <c r="KN60" s="7"/>
      <c r="KO60" s="7"/>
      <c r="KP60" s="7"/>
      <c r="KQ60" s="10"/>
      <c r="KR60" s="10"/>
      <c r="KS60" s="7"/>
      <c r="KT60" s="7"/>
      <c r="KU60" s="7"/>
      <c r="KV60" s="7"/>
      <c r="KW60" s="7"/>
      <c r="KX60" s="7"/>
      <c r="KY60" s="7"/>
      <c r="KZ60" s="7"/>
      <c r="LA60" s="7"/>
      <c r="LB60" s="7"/>
      <c r="LC60" s="119"/>
      <c r="LD60" s="31" t="s">
        <v>319</v>
      </c>
      <c r="LE60" s="43">
        <v>46209</v>
      </c>
      <c r="LF60" s="44" t="str">
        <f t="shared" si="96"/>
        <v>ПН</v>
      </c>
      <c r="LG60" s="44">
        <f>IFERROR(INDEX(База!$B:$B,MATCH(LD60&amp;LE60&amp;LJ$12,INDEX(База!$A:$A,0),0)),IFERROR(INDEX(База!$B:$B,MATCH(LD60&amp;LE60&amp;LJ$12,База!$M:$M,0)),"-" ))</f>
        <v>48</v>
      </c>
      <c r="LH60" s="33">
        <f t="shared" si="97"/>
        <v>28</v>
      </c>
      <c r="LI60" s="33">
        <f t="shared" si="98"/>
        <v>41</v>
      </c>
      <c r="LJ60" s="44">
        <f>IFERROR(INDEX(База!$L:$L,MATCH(LD60&amp;LE60&amp;LJ$12,INDEX(База!$A:$A,0),0)),IFERROR(INDEX(База!$L:$L,MATCH(LD60&amp;LE60&amp;LJ$12,База!$M:$M,0)),"-" ))</f>
        <v>47</v>
      </c>
      <c r="LK60" s="79" t="str">
        <f>IF(LG60&lt;=$D$7,IFERROR(VLOOKUP(LI60,#REF!,LH60+1,0),"-"),IF(LG60&lt;=$D$8,IFERROR(VLOOKUP(LI60,#REF!,LH60+1,0),"-"),IF(LG60&lt;=$D$9,IFERROR(VLOOKUP(LI60,#REF!,LH60+1,0),"-"),0)))</f>
        <v>-</v>
      </c>
      <c r="LL60" s="44">
        <f>IFERROR(INDEX(База!$F:$F,MATCH(LD60&amp;LE60&amp;LJ$12,INDEX(База!$A:$A,0),0)),IFERROR(INDEX(База!$F:$F,MATCH(LD60&amp;LE60&amp;LJ$12,База!$M:$M,0)),"-" ))</f>
        <v>0</v>
      </c>
      <c r="LM60" s="44">
        <v>0</v>
      </c>
      <c r="LN60" s="44">
        <f t="shared" si="99"/>
        <v>0</v>
      </c>
      <c r="LO60" s="44">
        <v>0</v>
      </c>
      <c r="LP60" s="62">
        <f t="shared" si="100"/>
        <v>0</v>
      </c>
      <c r="LR60" s="31" t="s">
        <v>320</v>
      </c>
      <c r="LS60" s="43">
        <v>46209</v>
      </c>
      <c r="LT60" s="46" t="str">
        <f t="shared" si="101"/>
        <v>ПН</v>
      </c>
      <c r="LU60" s="46">
        <f>IFERROR(INDEX(База!$B:$B,MATCH(LR60&amp;LS60&amp;LV$12,INDEX(База!$A:$A,0),0)),IFERROR(INDEX(База!$B:$B,MATCH(LR60&amp;LS60&amp;LV$12,База!$M:$M,0)),"-" ))</f>
        <v>48</v>
      </c>
      <c r="LV60" s="46">
        <f>IFERROR(INDEX(База!$L:$L,MATCH(LR60&amp;LS60&amp;LV$12,INDEX(База!$A:$A,0),0)),IFERROR(INDEX(База!$L:$L,MATCH(LR60&amp;LS60&amp;LV$12,База!$M:$M,0)),"-" ))</f>
        <v>47</v>
      </c>
      <c r="LW60" s="46" t="str">
        <f>IF(LU60&lt;=$D$7,IFERROR(VLOOKUP(LI60,#REF!,LH60+1,0),"-"),IF(LU60&lt;=$D$8,IFERROR(VLOOKUP(LI60,#REF!,LH60+1,0),"-"),IF(LU60&lt;=$D$9,IFERROR(VLOOKUP(LI60,#REF!,LH60+1,0),"-"),0)))</f>
        <v>-</v>
      </c>
      <c r="LX60" s="46">
        <f>IFERROR(INDEX(База!$F:$F,MATCH(LR60&amp;LS60&amp;LV$12,INDEX(База!$A:$A,0),0)),IFERROR(INDEX(База!$F:$F,MATCH(LR60&amp;LS60&amp;LV$12,База!$M:$M,0)),"-" ))</f>
        <v>0</v>
      </c>
      <c r="LY60" s="46">
        <v>0</v>
      </c>
      <c r="LZ60" s="46">
        <f t="shared" si="102"/>
        <v>0</v>
      </c>
      <c r="MA60" s="46">
        <v>0</v>
      </c>
      <c r="MB60" s="62">
        <f t="shared" si="103"/>
        <v>0</v>
      </c>
      <c r="MD60" s="11"/>
      <c r="MY60" s="7"/>
      <c r="MZ60" s="7"/>
      <c r="NA60" s="7"/>
      <c r="NB60" s="7"/>
      <c r="NC60" s="7"/>
      <c r="ND60" s="7"/>
      <c r="NE60" s="7"/>
      <c r="NF60" s="7"/>
      <c r="NG60" s="7"/>
      <c r="NH60" s="7"/>
      <c r="NI60" s="7"/>
      <c r="NJ60" s="7"/>
      <c r="NK60" s="7"/>
      <c r="NL60" s="7"/>
      <c r="NM60" s="7"/>
      <c r="NN60" s="7"/>
      <c r="NO60" s="7"/>
      <c r="NP60" s="7"/>
      <c r="NQ60" s="7"/>
      <c r="NR60" s="7"/>
      <c r="NS60" s="7"/>
      <c r="NT60" s="7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U60" s="7"/>
      <c r="OV60" s="7"/>
      <c r="OW60" s="7"/>
      <c r="OX60" s="7"/>
      <c r="OY60" s="7"/>
      <c r="OZ60" s="7"/>
      <c r="PA60" s="7"/>
      <c r="PB60" s="7"/>
      <c r="PC60" s="7"/>
      <c r="PD60" s="7"/>
      <c r="PE60" s="7"/>
      <c r="PF60" s="7"/>
      <c r="PG60" s="7"/>
      <c r="PH60" s="7"/>
      <c r="PI60" s="7"/>
      <c r="PJ60" s="7"/>
      <c r="PK60" s="7"/>
      <c r="PL60" s="7"/>
      <c r="PM60" s="7"/>
      <c r="PN60" s="7"/>
      <c r="PO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0"/>
    </row>
    <row r="61" spans="1:454" ht="12.75" customHeight="1" x14ac:dyDescent="0.25">
      <c r="A61" s="31" t="s">
        <v>78</v>
      </c>
      <c r="B61" s="85" t="s">
        <v>80</v>
      </c>
      <c r="C61" s="42">
        <v>46273</v>
      </c>
      <c r="D61" s="47" t="str">
        <f t="shared" si="0"/>
        <v>ВТ</v>
      </c>
      <c r="E61" s="47">
        <f>IFERROR(INDEX(База!$B:$B,MATCH(B61&amp;C61&amp;$F$12,INDEX(База!$A:$A,0),0)),IFERROR(INDEX(База!$B:$B,MATCH(B61&amp;C61&amp;$F$12,База!$M:$M,0)),"-" ))</f>
        <v>72</v>
      </c>
      <c r="F61" s="46">
        <f>IFERROR(INDEX(База!$L:$L,MATCH(B61&amp;C61&amp;$F$12,INDEX(База!$A:$A,0),0)),IFERROR(INDEX(База!$L:$L,MATCH(B61&amp;C61&amp;$F$12,База!$M:$M,0)),"-" ))</f>
        <v>70</v>
      </c>
      <c r="G61" s="56">
        <f t="shared" si="1"/>
        <v>105</v>
      </c>
      <c r="H61" s="56">
        <f t="shared" si="2"/>
        <v>106</v>
      </c>
      <c r="I61" s="11">
        <f t="shared" si="3"/>
        <v>37</v>
      </c>
      <c r="J61" s="47" t="str">
        <f>IF(E61&lt;=$D$7,IFERROR(VLOOKUP(G61,#REF!,I61+1,0),"-"),IF(E61&lt;=$D$8,IFERROR(VLOOKUP(G61,#REF!,I61+1,0),"-"),IF(E61&lt;=$D$9,IFERROR(VLOOKUP(G61,#REF!,I61+1,0),"-"))))</f>
        <v>-</v>
      </c>
      <c r="K61" s="47">
        <f>IFERROR(INDEX(База!$F:$F,MATCH(B61&amp;C61&amp;$F$12,INDEX(База!$A:$A,0),0)),IFERROR(INDEX(База!$F:$F,MATCH(B61&amp;C61&amp;$F$12,База!$M:$M,0)),"-" ))</f>
        <v>0</v>
      </c>
      <c r="L61" s="41">
        <v>0</v>
      </c>
      <c r="M61" s="47">
        <f t="shared" si="4"/>
        <v>0</v>
      </c>
      <c r="N61" s="41">
        <v>0</v>
      </c>
      <c r="O61" s="51">
        <f t="shared" si="5"/>
        <v>0</v>
      </c>
      <c r="Q61" s="64" t="s">
        <v>81</v>
      </c>
      <c r="R61" s="42">
        <f t="shared" si="6"/>
        <v>46274</v>
      </c>
      <c r="S61" s="54" t="str">
        <f t="shared" si="7"/>
        <v>СР</v>
      </c>
      <c r="T61" s="54">
        <f>IFERROR(INDEX(База!$B:$B,MATCH(Q61&amp;R61&amp;$U$12,INDEX(База!$A:$A,0),0)),IFERROR(INDEX(База!$B:$B,MATCH(Q61&amp;R61&amp;$U$12,База!$M:$M,0)),"-" ))</f>
        <v>72</v>
      </c>
      <c r="U61" s="46">
        <f>IFERROR(INDEX(База!$L:$L,MATCH(Q61&amp;R61&amp;$U$12,INDEX(База!$A:$A,0),0)),IFERROR(INDEX(База!$L:$L,MATCH(Q61&amp;R61&amp;$U$12,База!$M:$M,0)),"-" ))</f>
        <v>70</v>
      </c>
      <c r="V61" s="54" t="str">
        <f>IF(E61&lt;=$D$7,IFERROR(VLOOKUP(H61,#REF!,I61+1,0),"-"),IF(E61&lt;=$D$8,IFERROR(VLOOKUP(H61,#REF!,I61+1,0),"-"),IF(E61&lt;=$D$9,IFERROR(VLOOKUP(H61,#REF!,I61+1,0),"-"),0)))</f>
        <v>-</v>
      </c>
      <c r="W61" s="54">
        <f>IFERROR(INDEX(База!$F:$F,MATCH(Q61&amp;R61&amp;$U$12,INDEX(База!$A:$A,0),0)),IFERROR(INDEX(База!$F:$F,MATCH(Q61&amp;R61&amp;$U$12,База!$M:$M,0)),"-" ))</f>
        <v>0</v>
      </c>
      <c r="X61" s="38">
        <v>0</v>
      </c>
      <c r="Y61" s="41">
        <f t="shared" si="8"/>
        <v>0</v>
      </c>
      <c r="Z61" s="41">
        <v>0</v>
      </c>
      <c r="AA61" s="51">
        <f t="shared" si="9"/>
        <v>0</v>
      </c>
      <c r="AB61" s="119"/>
      <c r="AC61" s="64" t="s">
        <v>82</v>
      </c>
      <c r="AD61" s="42">
        <v>46306</v>
      </c>
      <c r="AE61" s="41" t="str">
        <f t="shared" si="10"/>
        <v>ВС</v>
      </c>
      <c r="AF61" s="41">
        <f>IFERROR(INDEX(База!$B:$B,MATCH(AC61&amp;AD61&amp;AG$12,INDEX(База!$A:$A,0),0)),IFERROR(INDEX(База!$B:$B,MATCH(AC61&amp;AD61&amp;AG$12,База!$M:$M,0)),"-" ))</f>
        <v>72</v>
      </c>
      <c r="AG61" s="46">
        <f>IFERROR(INDEX(База!$L:$L,MATCH(AC61&amp;AD61&amp;AG$12,INDEX(База!$A:$A,0),0)),IFERROR(INDEX(База!$L:$L,MATCH(AC61&amp;AD61&amp;AG$12,База!$M:$M,0)),"-" ))</f>
        <v>71</v>
      </c>
      <c r="AH61" s="41">
        <f>IFERROR(INDEX(База!$F:$F,MATCH(AC61&amp;AD61&amp;AG$12,INDEX(База!$A:$A,0),0)),IFERROR(INDEX(База!$F:$F,MATCH(AC61&amp;AD61&amp;AG$12,База!$M:$M,0)),"-" ))</f>
        <v>0</v>
      </c>
      <c r="AI61" s="41">
        <v>0</v>
      </c>
      <c r="AJ61" s="41">
        <f t="shared" si="11"/>
        <v>0</v>
      </c>
      <c r="AK61" s="41">
        <v>0</v>
      </c>
      <c r="AL61" s="51">
        <f t="shared" si="12"/>
        <v>0</v>
      </c>
      <c r="AN61" s="64" t="s">
        <v>83</v>
      </c>
      <c r="AO61" s="48">
        <f t="shared" si="13"/>
        <v>46307</v>
      </c>
      <c r="AP61" s="38" t="str">
        <f t="shared" si="14"/>
        <v>ПН</v>
      </c>
      <c r="AQ61" s="38">
        <f>IFERROR(INDEX(База!$B:$B,MATCH(AN61&amp;AO61&amp;AR$12,INDEX(База!$A:$A,0),0)),IFERROR(INDEX(База!$B:$B,MATCH(AN61&amp;AO61&amp;AR$12,База!$M:$M,0)),"-" ))</f>
        <v>72</v>
      </c>
      <c r="AR61" s="46">
        <f>IFERROR(INDEX(База!$L:$L,MATCH(AN61&amp;AO61&amp;AR$12,INDEX(База!$A:$A,0),0)),IFERROR(INDEX(База!$L:$L,MATCH(AN61&amp;AO61&amp;AR$12,База!$M:$M,0)),"-" ))</f>
        <v>71</v>
      </c>
      <c r="AS61" s="38">
        <f>IFERROR(INDEX(База!$F:$F,MATCH(AN61&amp;AO61&amp;AR$12,INDEX(База!$A:$A,0),0)),IFERROR(INDEX(База!$F:$F,MATCH(AN61&amp;AO61&amp;AR$12,База!$M:$M,0)),"-" ))</f>
        <v>0</v>
      </c>
      <c r="AT61" s="38">
        <v>0</v>
      </c>
      <c r="AU61" s="38">
        <f t="shared" si="15"/>
        <v>0</v>
      </c>
      <c r="AV61" s="38">
        <v>0</v>
      </c>
      <c r="AW61" s="52">
        <f t="shared" si="16"/>
        <v>0</v>
      </c>
      <c r="BT61" s="74"/>
      <c r="BU61" s="31" t="s">
        <v>92</v>
      </c>
      <c r="BV61" s="42">
        <v>46255</v>
      </c>
      <c r="BW61" s="59" t="str">
        <f t="shared" si="23"/>
        <v>ПТ</v>
      </c>
      <c r="BX61" s="59">
        <f>IFERROR(INDEX(База!$B:$B,MATCH(BU61&amp;BV61&amp;BY$12,INDEX(База!$A:$A,0),0)),IFERROR(INDEX(База!$B:$B,MATCH(BU61&amp;BV61&amp;BY$12,База!$M:$M,0)),"-" ))</f>
        <v>44</v>
      </c>
      <c r="BY61" s="59">
        <f>IFERROR(INDEX(База!$L:$L,MATCH(BU61&amp;BV61&amp;BY$12,INDEX(База!$A:$A,0),0)),IFERROR(INDEX(База!$L:$L,MATCH(BU61&amp;BV61&amp;BY$12,База!$M:$M,0)),"-" ))</f>
        <v>44</v>
      </c>
      <c r="BZ61" s="59" t="str">
        <f>IF(BX61&lt;=$D$7,IFERROR(VLOOKUP(CA61,#REF!,CB61+1,0),"-"),IF(BX61&lt;=$D$8,IFERROR(VLOOKUP(CA61,#REF!,CB61+1,0),"-"),IF(BX61&lt;=$D$9,IFERROR(VLOOKUP(CA61,#REF!,CB61+1,0),"-"),0)))</f>
        <v>-</v>
      </c>
      <c r="CA61" s="59">
        <f t="shared" si="24"/>
        <v>87</v>
      </c>
      <c r="CB61" s="59">
        <f t="shared" si="25"/>
        <v>34</v>
      </c>
      <c r="CC61" s="59">
        <f>IFERROR(INDEX(База!$F:$F,MATCH(BU61&amp;BV61&amp;BY$12,INDEX(База!$A:$A,0),0)),IFERROR(INDEX(База!$F:$F,MATCH(BU61&amp;BV61&amp;BY$12,База!$M:$M,0)),"-" ))</f>
        <v>0</v>
      </c>
      <c r="CD61" s="41">
        <v>0</v>
      </c>
      <c r="CE61" s="59">
        <f t="shared" si="26"/>
        <v>0</v>
      </c>
      <c r="CF61" s="41">
        <v>0</v>
      </c>
      <c r="CG61" s="51">
        <f t="shared" si="27"/>
        <v>0</v>
      </c>
      <c r="CI61" s="31" t="s">
        <v>93</v>
      </c>
      <c r="CJ61" s="42">
        <f t="shared" si="28"/>
        <v>46255</v>
      </c>
      <c r="CK61" s="41" t="str">
        <f t="shared" si="29"/>
        <v>ПТ</v>
      </c>
      <c r="CL61" s="41">
        <f>IFERROR(INDEX(База!$B:$B,MATCH(CI61&amp;CJ61&amp;CM$12,INDEX(База!$A:$A,0),0)),IFERROR(INDEX(База!$B:$B,MATCH(CI61&amp;CJ61&amp;CM$12,База!$M:$M,0)),"-" ))</f>
        <v>44</v>
      </c>
      <c r="CM61" s="46">
        <f>IFERROR(INDEX(База!$L:$L,MATCH(CI61&amp;CJ61&amp;CM$12,INDEX(База!$A:$A,0),0)),IFERROR(INDEX(База!$L:$L,MATCH(CI61&amp;CJ61&amp;CM$12,База!$M:$M,0)),"-" ))</f>
        <v>44</v>
      </c>
      <c r="CN61" s="47" t="str">
        <f>IF(BX61&lt;=$D$7,IFERROR(VLOOKUP(CA61,#REF!,CB61+1,0),"-"),IF(BX61&lt;=$D$8,IFERROR(VLOOKUP(CA61,#REF!,CB61+1,0),"-"),IF(BX61&lt;=$D$9,IFERROR(VLOOKUP(CA61,#REF!,CB61+1,0),"-"),0)))</f>
        <v>-</v>
      </c>
      <c r="CO61" s="41">
        <f>IFERROR(INDEX(База!$F:$F,MATCH(CI61&amp;CJ61&amp;CM$12,INDEX(База!$A:$A,0),0)),IFERROR(INDEX(База!$F:$F,MATCH(CI61&amp;CJ61&amp;CM$12,База!$M:$M,0)),"-" ))</f>
        <v>5</v>
      </c>
      <c r="CP61" s="41">
        <v>5</v>
      </c>
      <c r="CQ61" s="41">
        <f t="shared" si="30"/>
        <v>0</v>
      </c>
      <c r="CR61" s="41">
        <v>1</v>
      </c>
      <c r="CS61" s="51">
        <f t="shared" si="31"/>
        <v>0.11363636363636363</v>
      </c>
      <c r="CU61" s="31" t="s">
        <v>138</v>
      </c>
      <c r="CV61" s="42">
        <v>46255</v>
      </c>
      <c r="CW61" s="47" t="str">
        <f t="shared" si="32"/>
        <v>ПТ</v>
      </c>
      <c r="CX61" s="47">
        <f>IFERROR(INDEX(База!$B:$B,MATCH(CU61&amp;CV61&amp;CY$12,INDEX(База!$A:$A,0),0)),IFERROR(INDEX(База!$B:$B,MATCH(CU61&amp;CV61&amp;CY$12,База!$M:$M,0)),"-" ))</f>
        <v>44</v>
      </c>
      <c r="CY61" s="47">
        <f>IFERROR(INDEX(База!$L:$L,MATCH(CU61&amp;CV61&amp;CY$12,INDEX(База!$A:$A,0),0)),IFERROR(INDEX(База!$L:$L,MATCH(CU61&amp;CV61&amp;CY$12,База!$M:$M,0)),"-" ))</f>
        <v>44</v>
      </c>
      <c r="CZ61" s="47">
        <f>IFERROR(INDEX(База!$F:$F,MATCH(CU61&amp;CV61&amp;CY$12,INDEX(База!$A:$A,0),0)),IFERROR(INDEX(База!$F:$F,MATCH(CU61&amp;CV61&amp;CY$12,База!$M:$M,0)),"-" ))</f>
        <v>0</v>
      </c>
      <c r="DA61" s="47">
        <v>0</v>
      </c>
      <c r="DB61" s="47">
        <f t="shared" si="33"/>
        <v>0</v>
      </c>
      <c r="DC61" s="47">
        <v>0</v>
      </c>
      <c r="DD61" s="51">
        <f t="shared" si="34"/>
        <v>0</v>
      </c>
      <c r="DF61" s="31" t="s">
        <v>139</v>
      </c>
      <c r="DG61" s="42">
        <f t="shared" si="35"/>
        <v>46255</v>
      </c>
      <c r="DH61" s="47" t="str">
        <f t="shared" si="36"/>
        <v>ПТ</v>
      </c>
      <c r="DI61" s="47">
        <f>IFERROR(INDEX(База!$B:$B,MATCH(DF61&amp;DG61&amp;DJ$12,INDEX(База!$A:$A,0),0)),IFERROR(INDEX(База!$B:$B,MATCH(DF61&amp;DG61&amp;DJ$12,База!$M:$M,0)),"-" ))</f>
        <v>44</v>
      </c>
      <c r="DJ61" s="46">
        <f>IFERROR(INDEX(База!$L:$L,MATCH(DF61&amp;DG61&amp;DJ$12,INDEX(База!$A:$A,0),0)),IFERROR(INDEX(База!$L:$L,MATCH(DF61&amp;DG61&amp;DJ$12,База!$M:$M,0)),"-" ))</f>
        <v>44</v>
      </c>
      <c r="DK61" s="47">
        <f>IFERROR(INDEX(База!$F:$F,MATCH(DF61&amp;DG61&amp;DJ$12,INDEX(База!$A:$A,0),0)),IFERROR(INDEX(База!$F:$F,MATCH(DF61&amp;DG61&amp;DJ$12,База!$M:$M,0)),"-" ))</f>
        <v>2</v>
      </c>
      <c r="DL61" s="47">
        <v>2</v>
      </c>
      <c r="DM61" s="47">
        <f t="shared" si="37"/>
        <v>0</v>
      </c>
      <c r="DN61" s="47">
        <v>0</v>
      </c>
      <c r="DO61" s="51">
        <f t="shared" si="38"/>
        <v>4.5454545454545456E-2</v>
      </c>
      <c r="DQ61" s="31" t="s">
        <v>84</v>
      </c>
      <c r="DR61" s="42">
        <v>46239</v>
      </c>
      <c r="DS61" s="41" t="str">
        <f t="shared" si="39"/>
        <v>СР</v>
      </c>
      <c r="DT61" s="41">
        <f>IFERROR(INDEX(База!$B:$B,MATCH(DQ61&amp;DR61&amp;DU$12,INDEX(База!$A:$A,0),0)),IFERROR(INDEX(База!$B:$B,MATCH(DQ61&amp;DR61&amp;DU$12,База!$M:$M,0)),"-" ))</f>
        <v>46</v>
      </c>
      <c r="DU61" s="46">
        <f>IFERROR(INDEX(База!$L:$L,MATCH(DQ61&amp;DR61&amp;DU$12,INDEX(База!$A:$A,0),0)),IFERROR(INDEX(База!$L:$L,MATCH(DQ61&amp;DR61&amp;DU$12,База!$M:$M,0)),"-" ))</f>
        <v>44</v>
      </c>
      <c r="DV61" s="41">
        <f>IFERROR(INDEX(База!$F:$F,MATCH(DQ61&amp;DR61&amp;DU$12,INDEX(База!$A:$A,0),0)),IFERROR(INDEX(База!$F:$F,MATCH(DQ61&amp;DR61&amp;DU$12,База!$M:$M,0)),"-" ))</f>
        <v>20</v>
      </c>
      <c r="DW61" s="41">
        <v>20</v>
      </c>
      <c r="DX61" s="41">
        <f t="shared" ref="DX61:DX101" si="133">IFERROR(DV61-DW61,"")</f>
        <v>0</v>
      </c>
      <c r="DY61" s="41">
        <v>0</v>
      </c>
      <c r="DZ61" s="51">
        <f t="shared" si="41"/>
        <v>0.45454545454545453</v>
      </c>
      <c r="EB61" s="31" t="s">
        <v>85</v>
      </c>
      <c r="EC61" s="42">
        <f t="shared" si="42"/>
        <v>46239</v>
      </c>
      <c r="ED61" s="41" t="str">
        <f t="shared" si="43"/>
        <v>СР</v>
      </c>
      <c r="EE61" s="41">
        <f>IFERROR(INDEX(База!$B:$B,MATCH(EB61&amp;EC61&amp;EF$12,INDEX(База!$A:$A,0),0)),IFERROR(INDEX(База!$B:$B,MATCH(EB61&amp;EC61&amp;EF$12,База!$M:$M,0)),"-" ))</f>
        <v>46</v>
      </c>
      <c r="EF61" s="46">
        <f>IFERROR(INDEX(База!$L:$L,MATCH(EB61&amp;EC61&amp;EF$12,INDEX(База!$A:$A,0),0)),IFERROR(INDEX(База!$L:$L,MATCH(EB61&amp;EC61&amp;EF$12,База!$M:$M,0)),"-" ))</f>
        <v>44</v>
      </c>
      <c r="EG61" s="41">
        <f>IFERROR(INDEX(База!$F:$F,MATCH(EB61&amp;EC61&amp;EF$12,INDEX(База!$A:$A,0),0)),IFERROR(INDEX(База!$F:$F,MATCH(EB61&amp;EC61&amp;EF$12,База!$M:$M,0)),"-" ))</f>
        <v>19</v>
      </c>
      <c r="EH61" s="41">
        <v>19</v>
      </c>
      <c r="EI61" s="41">
        <f t="shared" si="44"/>
        <v>0</v>
      </c>
      <c r="EJ61" s="41">
        <v>2</v>
      </c>
      <c r="EK61" s="51">
        <f t="shared" si="45"/>
        <v>0.43181818181818182</v>
      </c>
      <c r="EL61" s="119"/>
      <c r="EM61" s="85" t="s">
        <v>88</v>
      </c>
      <c r="EN61" s="48">
        <v>46235</v>
      </c>
      <c r="EO61" s="105" t="str">
        <f t="shared" si="46"/>
        <v>СБ</v>
      </c>
      <c r="EP61" s="105">
        <f>IFERROR(INDEX(База!$B:$B,MATCH(EM61&amp;EN61&amp;ET$14,INDEX(База!$A:$A,0),0)),IFERROR(INDEX(База!$B:$B,MATCH(EM61&amp;EN61&amp;ET$13,База!$M:$M,0)),"-" ))</f>
        <v>46</v>
      </c>
      <c r="EQ61" s="106" t="str">
        <f>IF(EP61&lt;=$D$7,IFERROR(VLOOKUP(ES61,#REF!,ER61+1,0),"-"),IF(EP61&lt;=$D$8,IFERROR(VLOOKUP(ES61,#REF!,ER61+1,0),"-"),IF(EP61&lt;=$D$9,IFERROR(VLOOKUP(ES61,#REF!,ER61+1,0),"-"),0)))</f>
        <v>-</v>
      </c>
      <c r="ER61" s="107">
        <f t="shared" si="47"/>
        <v>31</v>
      </c>
      <c r="ES61" s="107">
        <f t="shared" si="48"/>
        <v>67</v>
      </c>
      <c r="ET61" s="60">
        <f>IFERROR(INDEX(База!$L:$L,MATCH(EM61&amp;EN61&amp;ET$14,INDEX(База!$A:$A,0),0)),IFERROR(INDEX(База!$L:$L,MATCH(EM61&amp;EN61&amp;ET$13,База!$M:$M,0)),"-" ))</f>
        <v>42</v>
      </c>
      <c r="EU61" s="60">
        <f>IFERROR(INDEX(База!$L:$L,MATCH(FB61&amp;FC61&amp;EU$14,INDEX(База!$A:$A,0),0)),IFERROR(INDEX(База!$L:$L,MATCH(FB61&amp;FC61&amp;EU$13,База!$M:$M,0)),"-" ))</f>
        <v>42</v>
      </c>
      <c r="EV61" s="105">
        <f>IFERROR(INDEX(База!$F:$F,MATCH(EM61&amp;EN61&amp;ET$14,INDEX(База!$A:$A,0),0)),IFERROR(INDEX(База!$F:$F,MATCH(EM61&amp;EN61&amp;ET$13,База!$M:$M,0)),"-" ))</f>
        <v>1</v>
      </c>
      <c r="EW61" s="105">
        <v>1</v>
      </c>
      <c r="EX61" s="105">
        <f t="shared" si="49"/>
        <v>0</v>
      </c>
      <c r="EY61" s="105">
        <v>0</v>
      </c>
      <c r="EZ61" s="83">
        <f t="shared" si="50"/>
        <v>2.3809523809523808E-2</v>
      </c>
      <c r="FB61" s="85" t="s">
        <v>89</v>
      </c>
      <c r="FC61" s="48">
        <v>46235</v>
      </c>
      <c r="FD61" s="105" t="str">
        <f t="shared" si="51"/>
        <v>СБ</v>
      </c>
      <c r="FE61" s="105">
        <f>IFERROR(INDEX(База!$B:$B,MATCH(FB61&amp;FC61&amp;EU$14,INDEX(База!$A:$A,0),0)),IFERROR(INDEX(База!$B:$B,MATCH(FB61&amp;FC61&amp;EU$13,База!$M:$M,0)),"-" ))</f>
        <v>46</v>
      </c>
      <c r="FF61" s="106"/>
      <c r="FG61" s="105">
        <f>IFERROR(INDEX(База!$F:$F,MATCH(FB61&amp;FC61&amp;EU$14,INDEX(База!$A:$A,0),0)),IFERROR(INDEX(База!$F:$F,MATCH(FB61&amp;FC61&amp;EU$13,База!$M:$M,0)),"-" ))</f>
        <v>6</v>
      </c>
      <c r="FH61" s="105">
        <v>3</v>
      </c>
      <c r="FI61" s="105">
        <f t="shared" si="52"/>
        <v>3</v>
      </c>
      <c r="FJ61" s="105">
        <v>0</v>
      </c>
      <c r="FK61" s="83">
        <f t="shared" si="53"/>
        <v>0.14285714285714285</v>
      </c>
      <c r="FL61" s="7"/>
      <c r="FM61" s="31" t="s">
        <v>140</v>
      </c>
      <c r="FT61" s="90">
        <f t="shared" si="55"/>
        <v>1</v>
      </c>
      <c r="FU61" s="90">
        <f t="shared" si="56"/>
        <v>-46168</v>
      </c>
      <c r="GJ61" s="7"/>
      <c r="GK61" s="7"/>
      <c r="HF61" s="7"/>
      <c r="HG61" s="7"/>
      <c r="HH61" s="7"/>
      <c r="HI61" s="7"/>
      <c r="HJ61" s="7"/>
      <c r="HK61" s="7"/>
      <c r="HL61" s="7"/>
      <c r="HM61" s="7"/>
      <c r="HN61" s="7"/>
      <c r="HO61" s="7"/>
      <c r="HP61" s="7"/>
      <c r="HQ61" s="7"/>
      <c r="HR61" s="9"/>
      <c r="HS61" s="10"/>
      <c r="HT61" s="10"/>
      <c r="HU61" s="7"/>
      <c r="HV61" s="7"/>
      <c r="HW61" s="7"/>
      <c r="HX61" s="7"/>
      <c r="HY61" s="7"/>
      <c r="HZ61" s="7"/>
      <c r="IA61" s="7"/>
      <c r="IB61" s="7"/>
      <c r="IC61" s="7"/>
      <c r="ID61" s="7"/>
      <c r="IE61" s="7"/>
      <c r="IF61" s="7"/>
      <c r="IG61" s="7"/>
      <c r="IH61" s="7"/>
      <c r="II61" s="7"/>
      <c r="IJ61" s="7"/>
      <c r="IK61" s="7"/>
      <c r="IL61" s="7"/>
      <c r="IM61" s="7"/>
      <c r="IN61" s="7"/>
      <c r="IO61" s="7"/>
      <c r="IP61" s="7"/>
      <c r="IQ61" s="9"/>
      <c r="IR61" s="7"/>
      <c r="IS61" s="7"/>
      <c r="IT61" s="7"/>
      <c r="IU61" s="7"/>
      <c r="IV61" s="7"/>
      <c r="IW61" s="7"/>
      <c r="IX61" s="7"/>
      <c r="IY61" s="7"/>
      <c r="IZ61" s="7"/>
      <c r="JA61" s="7"/>
      <c r="JB61" s="7"/>
      <c r="JC61" s="7"/>
      <c r="JD61" s="7"/>
      <c r="JE61" s="31" t="s">
        <v>132</v>
      </c>
      <c r="JF61" s="48">
        <v>46317</v>
      </c>
      <c r="JG61" s="38" t="str">
        <f t="shared" si="82"/>
        <v>ЧТ</v>
      </c>
      <c r="JH61" s="46">
        <f>IFERROR(INDEX(База!$L:$L,MATCH(JE61&amp;JF61&amp;JH$12,INDEX(База!$A:$A,0),0)),IFERROR(INDEX(База!$L:$L,MATCH(JE61&amp;JF61&amp;JH$12,База!$M:$M,0)),"-" ))+JL61</f>
        <v>120</v>
      </c>
      <c r="JI61" s="38">
        <f>IFERROR(INDEX(База!$B:$B,MATCH(JE61&amp;JF61&amp;JH$12,INDEX(База!$A:$A,0),0)),IFERROR(INDEX(База!$B:$B,MATCH(JE61&amp;JF61&amp;JH$12,База!$M:$M,0)),"-" ))</f>
        <v>120</v>
      </c>
      <c r="JJ61" s="38">
        <f>IFERROR(INDEX(База!$F:$F,MATCH(JE61&amp;JF61&amp;JH$12,INDEX(База!$A:$A,0),0)),IFERROR(INDEX(База!$F:$F,MATCH(JE61&amp;JF61&amp;JH$12,База!$M:$M,0)),"-" ))</f>
        <v>0</v>
      </c>
      <c r="JK61" s="38">
        <v>0</v>
      </c>
      <c r="JL61" s="38">
        <f>IFERROR(INDEX(База!$H:$H,MATCH(JE61&amp;JF61&amp;JH$12,INDEX(База!$A:$A,0),0)),IFERROR(INDEX(База!$H:$H,MATCH(JE61&amp;JF61&amp;JH$12,База!$M:$M,0)),"-" ))</f>
        <v>20</v>
      </c>
      <c r="JM61" s="38">
        <f t="shared" si="83"/>
        <v>20</v>
      </c>
      <c r="JN61" s="38">
        <f t="shared" si="84"/>
        <v>0</v>
      </c>
      <c r="JO61" s="38">
        <v>0</v>
      </c>
      <c r="JP61" s="52">
        <f t="shared" si="85"/>
        <v>0.16666666666666666</v>
      </c>
      <c r="JQ61" s="10"/>
      <c r="JR61" s="31" t="s">
        <v>133</v>
      </c>
      <c r="JS61" s="48">
        <v>46317</v>
      </c>
      <c r="JT61" s="38" t="str">
        <f t="shared" si="86"/>
        <v>ЧТ</v>
      </c>
      <c r="JU61" s="38">
        <f>IFERROR(INDEX(База!$L:$L,MATCH(JR61&amp;JS61&amp;JU$12,INDEX(База!$A:$A,0),0)),IFERROR(INDEX(База!$L:$L,MATCH(JR61&amp;JS61&amp;JU$12,База!$M:$M,0)),"-" ))+JY61</f>
        <v>120</v>
      </c>
      <c r="JV61" s="38">
        <f>IFERROR(INDEX(База!$B:$B,MATCH(JR61&amp;JS61&amp;JU$12,INDEX(База!$A:$A,0),0)),IFERROR(INDEX(База!$B:$B,MATCH(JR61&amp;JS61&amp;JU$12,База!$M:$M,0)),"-" ))</f>
        <v>120</v>
      </c>
      <c r="JW61" s="38">
        <f>IFERROR(INDEX(База!$F:$F,MATCH(JR61&amp;JS61&amp;JU$12,INDEX(База!$A:$A,0),0)),IFERROR(INDEX(База!$F:$F,MATCH(JR61&amp;JS61&amp;JU$12,База!$M:$M,0)),"-" ))</f>
        <v>0</v>
      </c>
      <c r="JX61" s="38">
        <v>0</v>
      </c>
      <c r="JY61" s="38">
        <f>IFERROR(INDEX(База!$H:$H,MATCH(JR61&amp;JS61&amp;JU$12,INDEX(База!$A:$A,0),0)),IFERROR(INDEX(База!$H:$H,MATCH(JR61&amp;JS61&amp;JU$12,База!$M:$M,0)),"-" ))</f>
        <v>10</v>
      </c>
      <c r="JZ61" s="38">
        <f t="shared" si="87"/>
        <v>10</v>
      </c>
      <c r="KA61" s="38">
        <f t="shared" si="88"/>
        <v>0</v>
      </c>
      <c r="KB61" s="38">
        <v>0</v>
      </c>
      <c r="KC61" s="52">
        <f t="shared" si="89"/>
        <v>8.3333333333333329E-2</v>
      </c>
      <c r="KD61" s="7"/>
      <c r="KE61" s="7"/>
      <c r="KF61" s="7"/>
      <c r="KG61" s="7"/>
      <c r="KH61" s="7"/>
      <c r="KI61" s="7"/>
      <c r="KJ61" s="7"/>
      <c r="KK61" s="7"/>
      <c r="KL61" s="7"/>
      <c r="KM61" s="7"/>
      <c r="KN61" s="7"/>
      <c r="KO61" s="7"/>
      <c r="KP61" s="7"/>
      <c r="KQ61" s="10"/>
      <c r="KR61" s="10"/>
      <c r="KS61" s="7"/>
      <c r="KT61" s="7"/>
      <c r="KU61" s="7"/>
      <c r="KV61" s="7"/>
      <c r="KW61" s="7"/>
      <c r="KX61" s="7"/>
      <c r="KY61" s="7"/>
      <c r="KZ61" s="7"/>
      <c r="LA61" s="7"/>
      <c r="LB61" s="7"/>
      <c r="LC61" s="119"/>
      <c r="LD61" s="31" t="s">
        <v>142</v>
      </c>
      <c r="LE61" s="43">
        <v>46210</v>
      </c>
      <c r="LF61" s="44" t="str">
        <f t="shared" si="96"/>
        <v>ВТ</v>
      </c>
      <c r="LG61" s="44">
        <f>IFERROR(INDEX(База!$B:$B,MATCH(LD61&amp;LE61&amp;LJ$12,INDEX(База!$A:$A,0),0)),IFERROR(INDEX(База!$B:$B,MATCH(LD61&amp;LE61&amp;LJ$12,База!$M:$M,0)),"-" ))</f>
        <v>48</v>
      </c>
      <c r="LH61" s="33">
        <f t="shared" si="97"/>
        <v>28</v>
      </c>
      <c r="LI61" s="33">
        <f t="shared" si="98"/>
        <v>42</v>
      </c>
      <c r="LJ61" s="44">
        <f>IFERROR(INDEX(База!$L:$L,MATCH(LD61&amp;LE61&amp;LJ$12,INDEX(База!$A:$A,0),0)),IFERROR(INDEX(База!$L:$L,MATCH(LD61&amp;LE61&amp;LJ$12,База!$M:$M,0)),"-" ))</f>
        <v>47</v>
      </c>
      <c r="LK61" s="79" t="str">
        <f>IF(LG61&lt;=$D$7,IFERROR(VLOOKUP(LI61,#REF!,LH61+1,0),"-"),IF(LG61&lt;=$D$8,IFERROR(VLOOKUP(LI61,#REF!,LH61+1,0),"-"),IF(LG61&lt;=$D$9,IFERROR(VLOOKUP(LI61,#REF!,LH61+1,0),"-"),0)))</f>
        <v>-</v>
      </c>
      <c r="LL61" s="44">
        <f>IFERROR(INDEX(База!$F:$F,MATCH(LD61&amp;LE61&amp;LJ$12,INDEX(База!$A:$A,0),0)),IFERROR(INDEX(База!$F:$F,MATCH(LD61&amp;LE61&amp;LJ$12,База!$M:$M,0)),"-" ))</f>
        <v>4</v>
      </c>
      <c r="LM61" s="44">
        <v>4</v>
      </c>
      <c r="LN61" s="44">
        <f t="shared" si="99"/>
        <v>0</v>
      </c>
      <c r="LO61" s="44">
        <v>0</v>
      </c>
      <c r="LP61" s="62">
        <f t="shared" si="100"/>
        <v>8.5106382978723402E-2</v>
      </c>
      <c r="LR61" s="31" t="s">
        <v>143</v>
      </c>
      <c r="LS61" s="43">
        <v>46210</v>
      </c>
      <c r="LT61" s="46" t="str">
        <f t="shared" si="101"/>
        <v>ВТ</v>
      </c>
      <c r="LU61" s="46">
        <f>IFERROR(INDEX(База!$B:$B,MATCH(LR61&amp;LS61&amp;LV$12,INDEX(База!$A:$A,0),0)),IFERROR(INDEX(База!$B:$B,MATCH(LR61&amp;LS61&amp;LV$12,База!$M:$M,0)),"-" ))</f>
        <v>48</v>
      </c>
      <c r="LV61" s="46">
        <f>IFERROR(INDEX(База!$L:$L,MATCH(LR61&amp;LS61&amp;LV$12,INDEX(База!$A:$A,0),0)),IFERROR(INDEX(База!$L:$L,MATCH(LR61&amp;LS61&amp;LV$12,База!$M:$M,0)),"-" ))</f>
        <v>47</v>
      </c>
      <c r="LW61" s="46" t="str">
        <f>IF(LU61&lt;=$D$7,IFERROR(VLOOKUP(LI61,#REF!,LH61+1,0),"-"),IF(LU61&lt;=$D$8,IFERROR(VLOOKUP(LI61,#REF!,LH61+1,0),"-"),IF(LU61&lt;=$D$9,IFERROR(VLOOKUP(LI61,#REF!,LH61+1,0),"-"),0)))</f>
        <v>-</v>
      </c>
      <c r="LX61" s="46">
        <f>IFERROR(INDEX(База!$F:$F,MATCH(LR61&amp;LS61&amp;LV$12,INDEX(База!$A:$A,0),0)),IFERROR(INDEX(База!$F:$F,MATCH(LR61&amp;LS61&amp;LV$12,База!$M:$M,0)),"-" ))</f>
        <v>3</v>
      </c>
      <c r="LY61" s="46">
        <v>3</v>
      </c>
      <c r="LZ61" s="46">
        <f t="shared" si="102"/>
        <v>0</v>
      </c>
      <c r="MA61" s="46">
        <v>1</v>
      </c>
      <c r="MB61" s="62">
        <f t="shared" si="103"/>
        <v>6.3829787234042548E-2</v>
      </c>
      <c r="MD61" s="11"/>
      <c r="MY61" s="7"/>
      <c r="MZ61" s="7"/>
      <c r="NA61" s="7"/>
      <c r="NB61" s="7"/>
      <c r="NC61" s="7"/>
      <c r="ND61" s="7"/>
      <c r="NE61" s="7"/>
      <c r="NF61" s="7"/>
      <c r="NG61" s="7"/>
      <c r="NH61" s="7"/>
      <c r="NI61" s="7"/>
      <c r="NJ61" s="7"/>
      <c r="NK61" s="7"/>
      <c r="NL61" s="7"/>
      <c r="NM61" s="7"/>
      <c r="NN61" s="7"/>
      <c r="NO61" s="7"/>
      <c r="NP61" s="7"/>
      <c r="NQ61" s="7"/>
      <c r="NR61" s="7"/>
      <c r="NS61" s="7"/>
      <c r="NT61" s="7"/>
      <c r="NU61" s="11"/>
      <c r="NV61" s="11"/>
      <c r="NW61" s="11"/>
      <c r="NX61" s="11"/>
      <c r="NY61" s="11"/>
      <c r="NZ61" s="11"/>
      <c r="OA61" s="11"/>
      <c r="OB61" s="11"/>
      <c r="OC61" s="11"/>
      <c r="OD61" s="11"/>
      <c r="OE61" s="11"/>
      <c r="OF61" s="11"/>
      <c r="OG61" s="11"/>
      <c r="OH61" s="11"/>
      <c r="OI61" s="11"/>
      <c r="OJ61" s="11"/>
      <c r="OK61" s="11"/>
      <c r="OL61" s="11"/>
      <c r="OM61" s="11"/>
      <c r="ON61" s="11"/>
      <c r="OO61" s="11"/>
      <c r="OP61" s="11"/>
      <c r="OQ61" s="11"/>
      <c r="OR61" s="11"/>
      <c r="OS61" s="11"/>
      <c r="OU61" s="7"/>
      <c r="OV61" s="7"/>
      <c r="OW61" s="7"/>
      <c r="OX61" s="7"/>
      <c r="OY61" s="7"/>
      <c r="OZ61" s="7"/>
      <c r="PA61" s="7"/>
      <c r="PB61" s="7"/>
      <c r="PC61" s="7"/>
      <c r="PD61" s="7"/>
      <c r="PE61" s="7"/>
      <c r="PF61" s="7"/>
      <c r="PG61" s="7"/>
      <c r="PH61" s="7"/>
      <c r="PI61" s="7"/>
      <c r="PJ61" s="7"/>
      <c r="PK61" s="7"/>
      <c r="PL61" s="7"/>
      <c r="PM61" s="7"/>
      <c r="PN61" s="7"/>
      <c r="PO61" s="11"/>
      <c r="PQ61" s="11"/>
      <c r="PR61" s="11"/>
      <c r="PS61" s="11"/>
      <c r="PT61" s="11"/>
      <c r="PU61" s="11"/>
      <c r="PV61" s="11"/>
      <c r="PW61" s="11"/>
      <c r="PX61" s="11"/>
      <c r="PY61" s="11"/>
      <c r="PZ61" s="11"/>
      <c r="QA61" s="11"/>
      <c r="QB61" s="11"/>
      <c r="QC61" s="11"/>
      <c r="QD61" s="11"/>
      <c r="QE61" s="11"/>
      <c r="QF61" s="11"/>
      <c r="QG61" s="11"/>
      <c r="QH61" s="11"/>
      <c r="QI61" s="11"/>
      <c r="QJ61" s="11"/>
      <c r="QK61" s="11"/>
      <c r="QL61" s="10"/>
    </row>
    <row r="62" spans="1:454" ht="12.75" customHeight="1" x14ac:dyDescent="0.25">
      <c r="A62" s="31" t="s">
        <v>78</v>
      </c>
      <c r="B62" s="85" t="s">
        <v>80</v>
      </c>
      <c r="C62" s="42">
        <v>46278</v>
      </c>
      <c r="D62" s="47" t="str">
        <f t="shared" si="0"/>
        <v>ВС</v>
      </c>
      <c r="E62" s="47">
        <f>IFERROR(INDEX(База!$B:$B,MATCH(B62&amp;C62&amp;$F$12,INDEX(База!$A:$A,0),0)),IFERROR(INDEX(База!$B:$B,MATCH(B62&amp;C62&amp;$F$12,База!$M:$M,0)),"-" ))</f>
        <v>72</v>
      </c>
      <c r="F62" s="46">
        <f>IFERROR(INDEX(База!$L:$L,MATCH(B62&amp;C62&amp;$F$12,INDEX(База!$A:$A,0),0)),IFERROR(INDEX(База!$L:$L,MATCH(B62&amp;C62&amp;$F$12,База!$M:$M,0)),"-" ))</f>
        <v>70</v>
      </c>
      <c r="G62" s="56">
        <f t="shared" si="1"/>
        <v>110</v>
      </c>
      <c r="H62" s="56">
        <f t="shared" si="2"/>
        <v>111</v>
      </c>
      <c r="I62" s="11">
        <f t="shared" si="3"/>
        <v>37</v>
      </c>
      <c r="J62" s="47" t="str">
        <f>IF(E62&lt;=$D$7,IFERROR(VLOOKUP(G62,#REF!,I62+1,0),"-"),IF(E62&lt;=$D$8,IFERROR(VLOOKUP(G62,#REF!,I62+1,0),"-"),IF(E62&lt;=$D$9,IFERROR(VLOOKUP(G62,#REF!,I62+1,0),"-"))))</f>
        <v>-</v>
      </c>
      <c r="K62" s="47">
        <f>IFERROR(INDEX(База!$F:$F,MATCH(B62&amp;C62&amp;$F$12,INDEX(База!$A:$A,0),0)),IFERROR(INDEX(База!$F:$F,MATCH(B62&amp;C62&amp;$F$12,База!$M:$M,0)),"-" ))</f>
        <v>6</v>
      </c>
      <c r="L62" s="41">
        <v>6</v>
      </c>
      <c r="M62" s="47">
        <f t="shared" si="4"/>
        <v>0</v>
      </c>
      <c r="N62" s="41">
        <v>0</v>
      </c>
      <c r="O62" s="51">
        <f t="shared" si="5"/>
        <v>8.5714285714285715E-2</v>
      </c>
      <c r="Q62" s="64" t="s">
        <v>81</v>
      </c>
      <c r="R62" s="48">
        <f t="shared" si="6"/>
        <v>46279</v>
      </c>
      <c r="S62" s="61" t="str">
        <f t="shared" si="7"/>
        <v>ПН</v>
      </c>
      <c r="T62" s="61">
        <f>IFERROR(INDEX(База!$B:$B,MATCH(Q62&amp;R62&amp;$U$12,INDEX(База!$A:$A,0),0)),IFERROR(INDEX(База!$B:$B,MATCH(Q62&amp;R62&amp;$U$12,База!$M:$M,0)),"-" ))</f>
        <v>72</v>
      </c>
      <c r="U62" s="46">
        <f>IFERROR(INDEX(База!$L:$L,MATCH(Q62&amp;R62&amp;$U$12,INDEX(База!$A:$A,0),0)),IFERROR(INDEX(База!$L:$L,MATCH(Q62&amp;R62&amp;$U$12,База!$M:$M,0)),"-" ))</f>
        <v>70</v>
      </c>
      <c r="V62" s="61" t="str">
        <f>IF(E62&lt;=$D$7,IFERROR(VLOOKUP(H62,#REF!,I62+1,0),"-"),IF(E62&lt;=$D$8,IFERROR(VLOOKUP(H62,#REF!,I62+1,0),"-"),IF(E62&lt;=$D$9,IFERROR(VLOOKUP(H62,#REF!,I62+1,0),"-"),0)))</f>
        <v>-</v>
      </c>
      <c r="W62" s="61">
        <f>IFERROR(INDEX(База!$F:$F,MATCH(Q62&amp;R62&amp;$U$12,INDEX(База!$A:$A,0),0)),IFERROR(INDEX(База!$F:$F,MATCH(Q62&amp;R62&amp;$U$12,База!$M:$M,0)),"-" ))</f>
        <v>0</v>
      </c>
      <c r="X62" s="38">
        <v>0</v>
      </c>
      <c r="Y62" s="38">
        <f t="shared" si="8"/>
        <v>0</v>
      </c>
      <c r="Z62" s="38">
        <v>0</v>
      </c>
      <c r="AA62" s="52">
        <f t="shared" si="9"/>
        <v>0</v>
      </c>
      <c r="AB62" s="119"/>
      <c r="AC62" s="64" t="s">
        <v>82</v>
      </c>
      <c r="AD62" s="48">
        <v>46308</v>
      </c>
      <c r="AE62" s="38" t="str">
        <f t="shared" si="10"/>
        <v>ВТ</v>
      </c>
      <c r="AF62" s="38">
        <f>IFERROR(INDEX(База!$B:$B,MATCH(AC62&amp;AD62&amp;AG$12,INDEX(База!$A:$A,0),0)),IFERROR(INDEX(База!$B:$B,MATCH(AC62&amp;AD62&amp;AG$12,База!$M:$M,0)),"-" ))</f>
        <v>72</v>
      </c>
      <c r="AG62" s="46">
        <f>IFERROR(INDEX(База!$L:$L,MATCH(AC62&amp;AD62&amp;AG$12,INDEX(База!$A:$A,0),0)),IFERROR(INDEX(База!$L:$L,MATCH(AC62&amp;AD62&amp;AG$12,База!$M:$M,0)),"-" ))</f>
        <v>71</v>
      </c>
      <c r="AH62" s="38">
        <f>IFERROR(INDEX(База!$F:$F,MATCH(AC62&amp;AD62&amp;AG$12,INDEX(База!$A:$A,0),0)),IFERROR(INDEX(База!$F:$F,MATCH(AC62&amp;AD62&amp;AG$12,База!$M:$M,0)),"-" ))</f>
        <v>0</v>
      </c>
      <c r="AI62" s="38">
        <v>0</v>
      </c>
      <c r="AJ62" s="38">
        <f t="shared" si="11"/>
        <v>0</v>
      </c>
      <c r="AK62" s="38">
        <v>0</v>
      </c>
      <c r="AL62" s="52">
        <f t="shared" si="12"/>
        <v>0</v>
      </c>
      <c r="AN62" s="64" t="s">
        <v>83</v>
      </c>
      <c r="AO62" s="48">
        <f t="shared" si="13"/>
        <v>46309</v>
      </c>
      <c r="AP62" s="38" t="str">
        <f t="shared" si="14"/>
        <v>СР</v>
      </c>
      <c r="AQ62" s="38">
        <f>IFERROR(INDEX(База!$B:$B,MATCH(AN62&amp;AO62&amp;AR$12,INDEX(База!$A:$A,0),0)),IFERROR(INDEX(База!$B:$B,MATCH(AN62&amp;AO62&amp;AR$12,База!$M:$M,0)),"-" ))</f>
        <v>72</v>
      </c>
      <c r="AR62" s="46">
        <f>IFERROR(INDEX(База!$L:$L,MATCH(AN62&amp;AO62&amp;AR$12,INDEX(База!$A:$A,0),0)),IFERROR(INDEX(База!$L:$L,MATCH(AN62&amp;AO62&amp;AR$12,База!$M:$M,0)),"-" ))</f>
        <v>71</v>
      </c>
      <c r="AS62" s="38">
        <f>IFERROR(INDEX(База!$F:$F,MATCH(AN62&amp;AO62&amp;AR$12,INDEX(База!$A:$A,0),0)),IFERROR(INDEX(База!$F:$F,MATCH(AN62&amp;AO62&amp;AR$12,База!$M:$M,0)),"-" ))</f>
        <v>0</v>
      </c>
      <c r="AT62" s="38">
        <v>0</v>
      </c>
      <c r="AU62" s="38">
        <f t="shared" si="15"/>
        <v>0</v>
      </c>
      <c r="AV62" s="38">
        <v>0</v>
      </c>
      <c r="AW62" s="52">
        <f t="shared" si="16"/>
        <v>0</v>
      </c>
      <c r="BT62" s="74"/>
      <c r="BU62" s="31" t="s">
        <v>92</v>
      </c>
      <c r="BV62" s="42">
        <v>46256</v>
      </c>
      <c r="BW62" s="59" t="str">
        <f t="shared" si="23"/>
        <v>СБ</v>
      </c>
      <c r="BX62" s="59">
        <f>IFERROR(INDEX(База!$B:$B,MATCH(BU62&amp;BV62&amp;BY$12,INDEX(База!$A:$A,0),0)),IFERROR(INDEX(База!$B:$B,MATCH(BU62&amp;BV62&amp;BY$12,База!$M:$M,0)),"-" ))</f>
        <v>70</v>
      </c>
      <c r="BY62" s="59">
        <f>IFERROR(INDEX(База!$L:$L,MATCH(BU62&amp;BV62&amp;BY$12,INDEX(База!$A:$A,0),0)),IFERROR(INDEX(База!$L:$L,MATCH(BU62&amp;BV62&amp;BY$12,База!$M:$M,0)),"-" ))</f>
        <v>70</v>
      </c>
      <c r="BZ62" s="59" t="str">
        <f>IF(BX62&lt;=$D$7,IFERROR(VLOOKUP(CA62,#REF!,CB62+1,0),"-"),IF(BX62&lt;=$D$8,IFERROR(VLOOKUP(CA62,#REF!,CB62+1,0),"-"),IF(BX62&lt;=$D$9,IFERROR(VLOOKUP(CA62,#REF!,CB62+1,0),"-"),0)))</f>
        <v>-</v>
      </c>
      <c r="CA62" s="59">
        <f t="shared" si="24"/>
        <v>88</v>
      </c>
      <c r="CB62" s="59">
        <f t="shared" si="25"/>
        <v>34</v>
      </c>
      <c r="CC62" s="59">
        <f>IFERROR(INDEX(База!$F:$F,MATCH(BU62&amp;BV62&amp;BY$12,INDEX(База!$A:$A,0),0)),IFERROR(INDEX(База!$F:$F,MATCH(BU62&amp;BV62&amp;BY$12,База!$M:$M,0)),"-" ))</f>
        <v>0</v>
      </c>
      <c r="CD62" s="41">
        <v>0</v>
      </c>
      <c r="CE62" s="59">
        <f t="shared" si="26"/>
        <v>0</v>
      </c>
      <c r="CF62" s="41">
        <v>0</v>
      </c>
      <c r="CG62" s="51">
        <f t="shared" si="27"/>
        <v>0</v>
      </c>
      <c r="CI62" s="31" t="s">
        <v>93</v>
      </c>
      <c r="CJ62" s="42">
        <f t="shared" si="28"/>
        <v>46256</v>
      </c>
      <c r="CK62" s="41" t="str">
        <f t="shared" si="29"/>
        <v>СБ</v>
      </c>
      <c r="CL62" s="41">
        <f>IFERROR(INDEX(База!$B:$B,MATCH(CI62&amp;CJ62&amp;CM$12,INDEX(База!$A:$A,0),0)),IFERROR(INDEX(База!$B:$B,MATCH(CI62&amp;CJ62&amp;CM$12,База!$M:$M,0)),"-" ))</f>
        <v>70</v>
      </c>
      <c r="CM62" s="47">
        <f>IFERROR(INDEX(База!$L:$L,MATCH(CI62&amp;CJ62&amp;CM$12,INDEX(База!$A:$A,0),0)),IFERROR(INDEX(База!$L:$L,MATCH(CI62&amp;CJ62&amp;CM$12,База!$M:$M,0)),"-" ))</f>
        <v>70</v>
      </c>
      <c r="CN62" s="47" t="str">
        <f>IF(BX62&lt;=$D$7,IFERROR(VLOOKUP(CA62,#REF!,CB62+1,0),"-"),IF(BX62&lt;=$D$8,IFERROR(VLOOKUP(CA62,#REF!,CB62+1,0),"-"),IF(BX62&lt;=$D$9,IFERROR(VLOOKUP(CA62,#REF!,CB62+1,0),"-"),0)))</f>
        <v>-</v>
      </c>
      <c r="CO62" s="41">
        <f>IFERROR(INDEX(База!$F:$F,MATCH(CI62&amp;CJ62&amp;CM$12,INDEX(База!$A:$A,0),0)),IFERROR(INDEX(База!$F:$F,MATCH(CI62&amp;CJ62&amp;CM$12,База!$M:$M,0)),"-" ))</f>
        <v>0</v>
      </c>
      <c r="CP62" s="41">
        <v>0</v>
      </c>
      <c r="CQ62" s="41">
        <f t="shared" si="30"/>
        <v>0</v>
      </c>
      <c r="CR62" s="41">
        <v>0</v>
      </c>
      <c r="CS62" s="51">
        <f t="shared" si="31"/>
        <v>0</v>
      </c>
      <c r="CU62" s="31" t="s">
        <v>138</v>
      </c>
      <c r="CV62" s="42">
        <v>46256</v>
      </c>
      <c r="CW62" s="47" t="str">
        <f t="shared" si="32"/>
        <v>СБ</v>
      </c>
      <c r="CX62" s="47">
        <f>IFERROR(INDEX(База!$B:$B,MATCH(CU62&amp;CV62&amp;CY$12,INDEX(База!$A:$A,0),0)),IFERROR(INDEX(База!$B:$B,MATCH(CU62&amp;CV62&amp;CY$12,База!$M:$M,0)),"-" ))</f>
        <v>70</v>
      </c>
      <c r="CY62" s="47">
        <f>IFERROR(INDEX(База!$L:$L,MATCH(CU62&amp;CV62&amp;CY$12,INDEX(База!$A:$A,0),0)),IFERROR(INDEX(База!$L:$L,MATCH(CU62&amp;CV62&amp;CY$12,База!$M:$M,0)),"-" ))</f>
        <v>70</v>
      </c>
      <c r="CZ62" s="47">
        <f>IFERROR(INDEX(База!$F:$F,MATCH(CU62&amp;CV62&amp;CY$12,INDEX(База!$A:$A,0),0)),IFERROR(INDEX(База!$F:$F,MATCH(CU62&amp;CV62&amp;CY$12,База!$M:$M,0)),"-" ))</f>
        <v>3</v>
      </c>
      <c r="DA62" s="47">
        <v>3</v>
      </c>
      <c r="DB62" s="47">
        <f t="shared" si="33"/>
        <v>0</v>
      </c>
      <c r="DC62" s="47">
        <v>0</v>
      </c>
      <c r="DD62" s="51">
        <f t="shared" si="34"/>
        <v>4.2857142857142858E-2</v>
      </c>
      <c r="DF62" s="31" t="s">
        <v>139</v>
      </c>
      <c r="DG62" s="42">
        <f t="shared" si="35"/>
        <v>46256</v>
      </c>
      <c r="DH62" s="47" t="str">
        <f t="shared" si="36"/>
        <v>СБ</v>
      </c>
      <c r="DI62" s="47">
        <f>IFERROR(INDEX(База!$B:$B,MATCH(DF62&amp;DG62&amp;DJ$12,INDEX(База!$A:$A,0),0)),IFERROR(INDEX(База!$B:$B,MATCH(DF62&amp;DG62&amp;DJ$12,База!$M:$M,0)),"-" ))</f>
        <v>70</v>
      </c>
      <c r="DJ62" s="46">
        <f>IFERROR(INDEX(База!$L:$L,MATCH(DF62&amp;DG62&amp;DJ$12,INDEX(База!$A:$A,0),0)),IFERROR(INDEX(База!$L:$L,MATCH(DF62&amp;DG62&amp;DJ$12,База!$M:$M,0)),"-" ))</f>
        <v>70</v>
      </c>
      <c r="DK62" s="47">
        <f>IFERROR(INDEX(База!$F:$F,MATCH(DF62&amp;DG62&amp;DJ$12,INDEX(База!$A:$A,0),0)),IFERROR(INDEX(База!$F:$F,MATCH(DF62&amp;DG62&amp;DJ$12,База!$M:$M,0)),"-" ))</f>
        <v>0</v>
      </c>
      <c r="DL62" s="47">
        <v>0</v>
      </c>
      <c r="DM62" s="47">
        <f t="shared" si="37"/>
        <v>0</v>
      </c>
      <c r="DN62" s="47">
        <v>0</v>
      </c>
      <c r="DO62" s="51">
        <f t="shared" si="38"/>
        <v>0</v>
      </c>
      <c r="DQ62" s="31" t="s">
        <v>84</v>
      </c>
      <c r="DR62" s="42">
        <v>46241</v>
      </c>
      <c r="DS62" s="41" t="str">
        <f t="shared" si="39"/>
        <v>ПТ</v>
      </c>
      <c r="DT62" s="41">
        <f>IFERROR(INDEX(База!$B:$B,MATCH(DQ62&amp;DR62&amp;DU$12,INDEX(База!$A:$A,0),0)),IFERROR(INDEX(База!$B:$B,MATCH(DQ62&amp;DR62&amp;DU$12,База!$M:$M,0)),"-" ))</f>
        <v>46</v>
      </c>
      <c r="DU62" s="46">
        <f>IFERROR(INDEX(База!$L:$L,MATCH(DQ62&amp;DR62&amp;DU$12,INDEX(База!$A:$A,0),0)),IFERROR(INDEX(База!$L:$L,MATCH(DQ62&amp;DR62&amp;DU$12,База!$M:$M,0)),"-" ))</f>
        <v>44</v>
      </c>
      <c r="DV62" s="41">
        <f>IFERROR(INDEX(База!$F:$F,MATCH(DQ62&amp;DR62&amp;DU$12,INDEX(База!$A:$A,0),0)),IFERROR(INDEX(База!$F:$F,MATCH(DQ62&amp;DR62&amp;DU$12,База!$M:$M,0)),"-" ))</f>
        <v>4</v>
      </c>
      <c r="DW62" s="41">
        <v>4</v>
      </c>
      <c r="DX62" s="41">
        <f t="shared" si="133"/>
        <v>0</v>
      </c>
      <c r="DY62" s="41">
        <v>0</v>
      </c>
      <c r="DZ62" s="51">
        <f t="shared" si="41"/>
        <v>9.0909090909090912E-2</v>
      </c>
      <c r="EB62" s="31" t="s">
        <v>85</v>
      </c>
      <c r="EC62" s="42">
        <f t="shared" si="42"/>
        <v>46241</v>
      </c>
      <c r="ED62" s="41" t="str">
        <f t="shared" si="43"/>
        <v>ПТ</v>
      </c>
      <c r="EE62" s="41">
        <f>IFERROR(INDEX(База!$B:$B,MATCH(EB62&amp;EC62&amp;EF$12,INDEX(База!$A:$A,0),0)),IFERROR(INDEX(База!$B:$B,MATCH(EB62&amp;EC62&amp;EF$12,База!$M:$M,0)),"-" ))</f>
        <v>46</v>
      </c>
      <c r="EF62" s="46">
        <f>IFERROR(INDEX(База!$L:$L,MATCH(EB62&amp;EC62&amp;EF$12,INDEX(База!$A:$A,0),0)),IFERROR(INDEX(База!$L:$L,MATCH(EB62&amp;EC62&amp;EF$12,База!$M:$M,0)),"-" ))</f>
        <v>44</v>
      </c>
      <c r="EG62" s="41">
        <f>IFERROR(INDEX(База!$F:$F,MATCH(EB62&amp;EC62&amp;EF$12,INDEX(База!$A:$A,0),0)),IFERROR(INDEX(База!$F:$F,MATCH(EB62&amp;EC62&amp;EF$12,База!$M:$M,0)),"-" ))</f>
        <v>10</v>
      </c>
      <c r="EH62" s="41">
        <v>10</v>
      </c>
      <c r="EI62" s="41">
        <f t="shared" si="44"/>
        <v>0</v>
      </c>
      <c r="EJ62" s="41">
        <v>0</v>
      </c>
      <c r="EK62" s="51">
        <f t="shared" si="45"/>
        <v>0.22727272727272727</v>
      </c>
      <c r="EL62" s="119"/>
      <c r="EM62" s="85" t="s">
        <v>88</v>
      </c>
      <c r="EN62" s="48">
        <v>46236</v>
      </c>
      <c r="EO62" s="105" t="str">
        <f t="shared" si="46"/>
        <v>ВС</v>
      </c>
      <c r="EP62" s="105">
        <f>IFERROR(INDEX(База!$B:$B,MATCH(EM62&amp;EN62&amp;ET$14,INDEX(База!$A:$A,0),0)),IFERROR(INDEX(База!$B:$B,MATCH(EM62&amp;EN62&amp;ET$13,База!$M:$M,0)),"-" ))</f>
        <v>46</v>
      </c>
      <c r="EQ62" s="106" t="str">
        <f>IF(EP62&lt;=$D$7,IFERROR(VLOOKUP(ES62,#REF!,ER62+1,0),"-"),IF(EP62&lt;=$D$8,IFERROR(VLOOKUP(ES62,#REF!,ER62+1,0),"-"),IF(EP62&lt;=$D$9,IFERROR(VLOOKUP(ES62,#REF!,ER62+1,0),"-"),0)))</f>
        <v>-</v>
      </c>
      <c r="ER62" s="107">
        <f t="shared" si="47"/>
        <v>31</v>
      </c>
      <c r="ES62" s="107">
        <f t="shared" si="48"/>
        <v>68</v>
      </c>
      <c r="ET62" s="60">
        <f>IFERROR(INDEX(База!$L:$L,MATCH(EM62&amp;EN62&amp;ET$14,INDEX(База!$A:$A,0),0)),IFERROR(INDEX(База!$L:$L,MATCH(EM62&amp;EN62&amp;ET$13,База!$M:$M,0)),"-" ))</f>
        <v>42</v>
      </c>
      <c r="EU62" s="60">
        <f>IFERROR(INDEX(База!$L:$L,MATCH(FB62&amp;FC62&amp;EU$14,INDEX(База!$A:$A,0),0)),IFERROR(INDEX(База!$L:$L,MATCH(FB62&amp;FC62&amp;EU$13,База!$M:$M,0)),"-" ))</f>
        <v>42</v>
      </c>
      <c r="EV62" s="105">
        <f>IFERROR(INDEX(База!$F:$F,MATCH(EM62&amp;EN62&amp;ET$14,INDEX(База!$A:$A,0),0)),IFERROR(INDEX(База!$F:$F,MATCH(EM62&amp;EN62&amp;ET$13,База!$M:$M,0)),"-" ))</f>
        <v>0</v>
      </c>
      <c r="EW62" s="105">
        <v>0</v>
      </c>
      <c r="EX62" s="105">
        <f t="shared" si="49"/>
        <v>0</v>
      </c>
      <c r="EY62" s="105">
        <v>0</v>
      </c>
      <c r="EZ62" s="83">
        <f t="shared" si="50"/>
        <v>0</v>
      </c>
      <c r="FB62" s="85" t="s">
        <v>89</v>
      </c>
      <c r="FC62" s="48">
        <v>46236</v>
      </c>
      <c r="FD62" s="105" t="str">
        <f t="shared" si="51"/>
        <v>ВС</v>
      </c>
      <c r="FE62" s="105">
        <f>IFERROR(INDEX(База!$B:$B,MATCH(FB62&amp;FC62&amp;EU$14,INDEX(База!$A:$A,0),0)),IFERROR(INDEX(База!$B:$B,MATCH(FB62&amp;FC62&amp;EU$13,База!$M:$M,0)),"-" ))</f>
        <v>46</v>
      </c>
      <c r="FF62" s="106"/>
      <c r="FG62" s="105">
        <f>IFERROR(INDEX(База!$F:$F,MATCH(FB62&amp;FC62&amp;EU$14,INDEX(База!$A:$A,0),0)),IFERROR(INDEX(База!$F:$F,MATCH(FB62&amp;FC62&amp;EU$13,База!$M:$M,0)),"-" ))</f>
        <v>5</v>
      </c>
      <c r="FH62" s="105">
        <v>5</v>
      </c>
      <c r="FI62" s="105">
        <f t="shared" si="52"/>
        <v>0</v>
      </c>
      <c r="FJ62" s="105">
        <v>0</v>
      </c>
      <c r="FK62" s="83">
        <f t="shared" si="53"/>
        <v>0.11904761904761904</v>
      </c>
      <c r="FL62" s="7"/>
      <c r="FM62" s="31" t="s">
        <v>140</v>
      </c>
      <c r="FT62" s="90">
        <f t="shared" si="55"/>
        <v>1</v>
      </c>
      <c r="FU62" s="90">
        <f t="shared" si="56"/>
        <v>-46168</v>
      </c>
      <c r="GJ62" s="7"/>
      <c r="GK62" s="7"/>
      <c r="HF62" s="7"/>
      <c r="HG62" s="7"/>
      <c r="HH62" s="7"/>
      <c r="HI62" s="7"/>
      <c r="HJ62" s="7"/>
      <c r="HK62" s="7"/>
      <c r="HL62" s="7"/>
      <c r="HM62" s="7"/>
      <c r="HN62" s="7"/>
      <c r="HO62" s="7"/>
      <c r="HP62" s="7"/>
      <c r="HQ62" s="7"/>
      <c r="HR62" s="9"/>
      <c r="HS62" s="10"/>
      <c r="HT62" s="10"/>
      <c r="HU62" s="7"/>
      <c r="HV62" s="7"/>
      <c r="HW62" s="7"/>
      <c r="HX62" s="7"/>
      <c r="HY62" s="7"/>
      <c r="HZ62" s="7"/>
      <c r="IA62" s="7"/>
      <c r="IB62" s="7"/>
      <c r="IC62" s="7"/>
      <c r="ID62" s="7"/>
      <c r="IE62" s="7"/>
      <c r="IF62" s="7"/>
      <c r="IG62" s="7"/>
      <c r="IH62" s="7"/>
      <c r="II62" s="7"/>
      <c r="IJ62" s="7"/>
      <c r="IK62" s="7"/>
      <c r="IL62" s="7"/>
      <c r="IM62" s="7"/>
      <c r="IN62" s="7"/>
      <c r="IO62" s="7"/>
      <c r="IP62" s="7"/>
      <c r="IQ62" s="9"/>
      <c r="IR62" s="7"/>
      <c r="IS62" s="7"/>
      <c r="IT62" s="7"/>
      <c r="IU62" s="7"/>
      <c r="IV62" s="7"/>
      <c r="IW62" s="7"/>
      <c r="IX62" s="7"/>
      <c r="IY62" s="7"/>
      <c r="IZ62" s="7"/>
      <c r="JA62" s="7"/>
      <c r="JB62" s="7"/>
      <c r="JC62" s="7"/>
      <c r="JD62" s="7"/>
      <c r="JE62" s="31" t="s">
        <v>132</v>
      </c>
      <c r="JF62" s="48">
        <v>46319</v>
      </c>
      <c r="JG62" s="38" t="str">
        <f t="shared" si="82"/>
        <v>СБ</v>
      </c>
      <c r="JH62" s="46">
        <f>IFERROR(INDEX(База!$L:$L,MATCH(JE62&amp;JF62&amp;JH$12,INDEX(База!$A:$A,0),0)),IFERROR(INDEX(База!$L:$L,MATCH(JE62&amp;JF62&amp;JH$12,База!$M:$M,0)),"-" ))+JL62</f>
        <v>120</v>
      </c>
      <c r="JI62" s="38">
        <f>IFERROR(INDEX(База!$B:$B,MATCH(JE62&amp;JF62&amp;JH$12,INDEX(База!$A:$A,0),0)),IFERROR(INDEX(База!$B:$B,MATCH(JE62&amp;JF62&amp;JH$12,База!$M:$M,0)),"-" ))</f>
        <v>120</v>
      </c>
      <c r="JJ62" s="38">
        <f>IFERROR(INDEX(База!$F:$F,MATCH(JE62&amp;JF62&amp;JH$12,INDEX(База!$A:$A,0),0)),IFERROR(INDEX(База!$F:$F,MATCH(JE62&amp;JF62&amp;JH$12,База!$M:$M,0)),"-" ))</f>
        <v>0</v>
      </c>
      <c r="JK62" s="38">
        <v>0</v>
      </c>
      <c r="JL62" s="38">
        <f>IFERROR(INDEX(База!$H:$H,MATCH(JE62&amp;JF62&amp;JH$12,INDEX(База!$A:$A,0),0)),IFERROR(INDEX(База!$H:$H,MATCH(JE62&amp;JF62&amp;JH$12,База!$M:$M,0)),"-" ))</f>
        <v>10</v>
      </c>
      <c r="JM62" s="38">
        <f t="shared" si="83"/>
        <v>10</v>
      </c>
      <c r="JN62" s="38">
        <f t="shared" si="84"/>
        <v>0</v>
      </c>
      <c r="JO62" s="38">
        <v>0</v>
      </c>
      <c r="JP62" s="52">
        <f t="shared" si="85"/>
        <v>8.3333333333333329E-2</v>
      </c>
      <c r="JQ62" s="10"/>
      <c r="JR62" s="31" t="s">
        <v>133</v>
      </c>
      <c r="JS62" s="48">
        <v>46319</v>
      </c>
      <c r="JT62" s="38" t="str">
        <f t="shared" si="86"/>
        <v>СБ</v>
      </c>
      <c r="JU62" s="104">
        <f>IFERROR(INDEX(База!$L:$L,MATCH(JR62&amp;JS62&amp;JU$12,INDEX(База!$A:$A,0),0)),IFERROR(INDEX(База!$L:$L,MATCH(JR62&amp;JS62&amp;JU$12,База!$M:$M,0)),"-" ))+JY62</f>
        <v>120</v>
      </c>
      <c r="JV62" s="38">
        <f>IFERROR(INDEX(База!$B:$B,MATCH(JR62&amp;JS62&amp;JU$12,INDEX(База!$A:$A,0),0)),IFERROR(INDEX(База!$B:$B,MATCH(JR62&amp;JS62&amp;JU$12,База!$M:$M,0)),"-" ))</f>
        <v>120</v>
      </c>
      <c r="JW62" s="38">
        <f>IFERROR(INDEX(База!$F:$F,MATCH(JR62&amp;JS62&amp;JU$12,INDEX(База!$A:$A,0),0)),IFERROR(INDEX(База!$F:$F,MATCH(JR62&amp;JS62&amp;JU$12,База!$M:$M,0)),"-" ))</f>
        <v>0</v>
      </c>
      <c r="JX62" s="38">
        <v>0</v>
      </c>
      <c r="JY62" s="38">
        <f>IFERROR(INDEX(База!$H:$H,MATCH(JR62&amp;JS62&amp;JU$12,INDEX(База!$A:$A,0),0)),IFERROR(INDEX(База!$H:$H,MATCH(JR62&amp;JS62&amp;JU$12,База!$M:$M,0)),"-" ))</f>
        <v>20</v>
      </c>
      <c r="JZ62" s="38">
        <f t="shared" si="87"/>
        <v>20</v>
      </c>
      <c r="KA62" s="38">
        <f t="shared" si="88"/>
        <v>0</v>
      </c>
      <c r="KB62" s="38">
        <v>0</v>
      </c>
      <c r="KC62" s="52">
        <f t="shared" si="89"/>
        <v>0.16666666666666666</v>
      </c>
      <c r="KD62" s="7"/>
      <c r="KE62" s="7"/>
      <c r="KF62" s="7"/>
      <c r="KG62" s="7"/>
      <c r="KH62" s="7"/>
      <c r="KI62" s="7"/>
      <c r="KJ62" s="7"/>
      <c r="KK62" s="7"/>
      <c r="KL62" s="7"/>
      <c r="KM62" s="7"/>
      <c r="KN62" s="7"/>
      <c r="KO62" s="7"/>
      <c r="KP62" s="7"/>
      <c r="KQ62" s="10"/>
      <c r="KR62" s="10"/>
      <c r="KS62" s="7"/>
      <c r="KT62" s="7"/>
      <c r="KU62" s="7"/>
      <c r="KV62" s="7"/>
      <c r="KW62" s="7"/>
      <c r="KX62" s="7"/>
      <c r="KY62" s="7"/>
      <c r="KZ62" s="7"/>
      <c r="LA62" s="7"/>
      <c r="LB62" s="7"/>
      <c r="LC62" s="119"/>
      <c r="LD62" s="31" t="s">
        <v>142</v>
      </c>
      <c r="LE62" s="43">
        <v>46211</v>
      </c>
      <c r="LF62" s="44" t="str">
        <f t="shared" si="96"/>
        <v>СР</v>
      </c>
      <c r="LG62" s="44">
        <f>IFERROR(INDEX(База!$B:$B,MATCH(LD62&amp;LE62&amp;LJ$12,INDEX(База!$A:$A,0),0)),IFERROR(INDEX(База!$B:$B,MATCH(LD62&amp;LE62&amp;LJ$12,База!$M:$M,0)),"-" ))</f>
        <v>46</v>
      </c>
      <c r="LH62" s="33">
        <f t="shared" si="97"/>
        <v>28</v>
      </c>
      <c r="LI62" s="33">
        <f t="shared" si="98"/>
        <v>43</v>
      </c>
      <c r="LJ62" s="44">
        <f>IFERROR(INDEX(База!$L:$L,MATCH(LD62&amp;LE62&amp;LJ$12,INDEX(База!$A:$A,0),0)),IFERROR(INDEX(База!$L:$L,MATCH(LD62&amp;LE62&amp;LJ$12,База!$M:$M,0)),"-" ))</f>
        <v>45</v>
      </c>
      <c r="LK62" s="79" t="str">
        <f>IF(LG62&lt;=$D$7,IFERROR(VLOOKUP(LI62,#REF!,LH62+1,0),"-"),IF(LG62&lt;=$D$8,IFERROR(VLOOKUP(LI62,#REF!,LH62+1,0),"-"),IF(LG62&lt;=$D$9,IFERROR(VLOOKUP(LI62,#REF!,LH62+1,0),"-"),0)))</f>
        <v>-</v>
      </c>
      <c r="LL62" s="44">
        <f>IFERROR(INDEX(База!$F:$F,MATCH(LD62&amp;LE62&amp;LJ$12,INDEX(База!$A:$A,0),0)),IFERROR(INDEX(База!$F:$F,MATCH(LD62&amp;LE62&amp;LJ$12,База!$M:$M,0)),"-" ))</f>
        <v>7</v>
      </c>
      <c r="LM62" s="44">
        <v>7</v>
      </c>
      <c r="LN62" s="44">
        <f t="shared" si="99"/>
        <v>0</v>
      </c>
      <c r="LO62" s="44">
        <v>0</v>
      </c>
      <c r="LP62" s="62">
        <f t="shared" si="100"/>
        <v>0.15555555555555556</v>
      </c>
      <c r="LR62" s="31" t="s">
        <v>143</v>
      </c>
      <c r="LS62" s="43">
        <v>46211</v>
      </c>
      <c r="LT62" s="46" t="str">
        <f t="shared" si="101"/>
        <v>СР</v>
      </c>
      <c r="LU62" s="46">
        <f>IFERROR(INDEX(База!$B:$B,MATCH(LR62&amp;LS62&amp;LV$12,INDEX(База!$A:$A,0),0)),IFERROR(INDEX(База!$B:$B,MATCH(LR62&amp;LS62&amp;LV$12,База!$M:$M,0)),"-" ))</f>
        <v>46</v>
      </c>
      <c r="LV62" s="46">
        <f>IFERROR(INDEX(База!$L:$L,MATCH(LR62&amp;LS62&amp;LV$12,INDEX(База!$A:$A,0),0)),IFERROR(INDEX(База!$L:$L,MATCH(LR62&amp;LS62&amp;LV$12,База!$M:$M,0)),"-" ))</f>
        <v>45</v>
      </c>
      <c r="LW62" s="46" t="str">
        <f>IF(LU62&lt;=$D$7,IFERROR(VLOOKUP(LI62,#REF!,LH62+1,0),"-"),IF(LU62&lt;=$D$8,IFERROR(VLOOKUP(LI62,#REF!,LH62+1,0),"-"),IF(LU62&lt;=$D$9,IFERROR(VLOOKUP(LI62,#REF!,LH62+1,0),"-"),0)))</f>
        <v>-</v>
      </c>
      <c r="LX62" s="46">
        <f>IFERROR(INDEX(База!$F:$F,MATCH(LR62&amp;LS62&amp;LV$12,INDEX(База!$A:$A,0),0)),IFERROR(INDEX(База!$F:$F,MATCH(LR62&amp;LS62&amp;LV$12,База!$M:$M,0)),"-" ))</f>
        <v>1</v>
      </c>
      <c r="LY62" s="46">
        <v>1</v>
      </c>
      <c r="LZ62" s="46">
        <f t="shared" si="102"/>
        <v>0</v>
      </c>
      <c r="MA62" s="46">
        <v>0</v>
      </c>
      <c r="MB62" s="62">
        <f t="shared" si="103"/>
        <v>2.2222222222222223E-2</v>
      </c>
      <c r="MD62" s="11"/>
      <c r="MY62" s="7"/>
      <c r="MZ62" s="7"/>
      <c r="NA62" s="7"/>
      <c r="NB62" s="7"/>
      <c r="NC62" s="7"/>
      <c r="ND62" s="7"/>
      <c r="NE62" s="7"/>
      <c r="NF62" s="7"/>
      <c r="NG62" s="7"/>
      <c r="NH62" s="7"/>
      <c r="NI62" s="7"/>
      <c r="NJ62" s="7"/>
      <c r="NK62" s="7"/>
      <c r="NL62" s="7"/>
      <c r="NM62" s="7"/>
      <c r="NN62" s="7"/>
      <c r="NO62" s="7"/>
      <c r="NP62" s="7"/>
      <c r="NQ62" s="7"/>
      <c r="NR62" s="7"/>
      <c r="NS62" s="7"/>
      <c r="NT62" s="7"/>
      <c r="NU62" s="11"/>
      <c r="NV62" s="11"/>
      <c r="NW62" s="11"/>
      <c r="NX62" s="11"/>
      <c r="NY62" s="11"/>
      <c r="NZ62" s="11"/>
      <c r="OA62" s="11"/>
      <c r="OB62" s="11"/>
      <c r="OC62" s="11"/>
      <c r="OD62" s="11"/>
      <c r="OE62" s="11"/>
      <c r="OF62" s="11"/>
      <c r="OG62" s="11"/>
      <c r="OH62" s="11"/>
      <c r="OI62" s="11"/>
      <c r="OJ62" s="11"/>
      <c r="OK62" s="11"/>
      <c r="OL62" s="11"/>
      <c r="OM62" s="11"/>
      <c r="ON62" s="11"/>
      <c r="OO62" s="11"/>
      <c r="OP62" s="11"/>
      <c r="OQ62" s="11"/>
      <c r="OR62" s="11"/>
      <c r="OS62" s="11"/>
      <c r="OU62" s="7"/>
      <c r="OV62" s="7"/>
      <c r="OW62" s="7"/>
      <c r="OX62" s="7"/>
      <c r="OY62" s="7"/>
      <c r="OZ62" s="7"/>
      <c r="PA62" s="7"/>
      <c r="PB62" s="7"/>
      <c r="PC62" s="7"/>
      <c r="PD62" s="7"/>
      <c r="PE62" s="7"/>
      <c r="PF62" s="7"/>
      <c r="PG62" s="7"/>
      <c r="PH62" s="7"/>
      <c r="PI62" s="7"/>
      <c r="PJ62" s="7"/>
      <c r="PK62" s="7"/>
      <c r="PL62" s="7"/>
      <c r="PM62" s="7"/>
      <c r="PN62" s="7"/>
      <c r="PO62" s="11"/>
      <c r="PQ62" s="11"/>
      <c r="PR62" s="7"/>
      <c r="PS62" s="7"/>
      <c r="PT62" s="7"/>
      <c r="PU62" s="7"/>
      <c r="PV62" s="7"/>
      <c r="PW62" s="7"/>
      <c r="PX62" s="7"/>
      <c r="PY62" s="7"/>
      <c r="PZ62" s="7"/>
      <c r="QA62" s="11"/>
      <c r="QB62" s="11"/>
      <c r="QC62" s="7"/>
      <c r="QD62" s="7"/>
      <c r="QE62" s="7"/>
      <c r="QF62" s="7"/>
      <c r="QG62" s="7"/>
      <c r="QH62" s="7"/>
      <c r="QI62" s="7"/>
      <c r="QJ62" s="7"/>
      <c r="QK62" s="7"/>
      <c r="QL62" s="10"/>
    </row>
    <row r="63" spans="1:454" ht="12.75" customHeight="1" x14ac:dyDescent="0.25">
      <c r="A63" s="31" t="s">
        <v>78</v>
      </c>
      <c r="B63" s="85" t="s">
        <v>80</v>
      </c>
      <c r="C63" s="48">
        <v>46280</v>
      </c>
      <c r="D63" s="60" t="str">
        <f t="shared" si="0"/>
        <v>ВТ</v>
      </c>
      <c r="E63" s="60">
        <f>IFERROR(INDEX(База!$B:$B,MATCH(B63&amp;C63&amp;$F$12,INDEX(База!$A:$A,0),0)),IFERROR(INDEX(База!$B:$B,MATCH(B63&amp;C63&amp;$F$12,База!$M:$M,0)),"-" ))</f>
        <v>72</v>
      </c>
      <c r="F63" s="46">
        <f>IFERROR(INDEX(База!$L:$L,MATCH(B63&amp;C63&amp;$F$12,INDEX(База!$A:$A,0),0)),IFERROR(INDEX(База!$L:$L,MATCH(B63&amp;C63&amp;$F$12,База!$M:$M,0)),"-" ))</f>
        <v>70</v>
      </c>
      <c r="G63" s="50">
        <f t="shared" si="1"/>
        <v>112</v>
      </c>
      <c r="H63" s="50">
        <f t="shared" si="2"/>
        <v>113</v>
      </c>
      <c r="I63" s="11">
        <f t="shared" si="3"/>
        <v>38</v>
      </c>
      <c r="J63" s="60" t="str">
        <f>IF(E63&lt;=$D$7,IFERROR(VLOOKUP(G63,#REF!,I63+1,0),"-"),IF(E63&lt;=$D$8,IFERROR(VLOOKUP(G63,#REF!,I63+1,0),"-"),IF(E63&lt;=$D$9,IFERROR(VLOOKUP(G63,#REF!,I63+1,0),"-"))))</f>
        <v>-</v>
      </c>
      <c r="K63" s="60">
        <f>IFERROR(INDEX(База!$F:$F,MATCH(B63&amp;C63&amp;$F$12,INDEX(База!$A:$A,0),0)),IFERROR(INDEX(База!$F:$F,MATCH(B63&amp;C63&amp;$F$12,База!$M:$M,0)),"-" ))</f>
        <v>1</v>
      </c>
      <c r="L63" s="38">
        <v>1</v>
      </c>
      <c r="M63" s="60">
        <f t="shared" si="4"/>
        <v>0</v>
      </c>
      <c r="N63" s="38">
        <v>0</v>
      </c>
      <c r="O63" s="52">
        <f t="shared" si="5"/>
        <v>1.4285714285714285E-2</v>
      </c>
      <c r="Q63" s="64" t="s">
        <v>81</v>
      </c>
      <c r="R63" s="48">
        <f t="shared" si="6"/>
        <v>46281</v>
      </c>
      <c r="S63" s="61" t="str">
        <f t="shared" si="7"/>
        <v>СР</v>
      </c>
      <c r="T63" s="61">
        <f>IFERROR(INDEX(База!$B:$B,MATCH(Q63&amp;R63&amp;$U$12,INDEX(База!$A:$A,0),0)),IFERROR(INDEX(База!$B:$B,MATCH(Q63&amp;R63&amp;$U$12,База!$M:$M,0)),"-" ))</f>
        <v>72</v>
      </c>
      <c r="U63" s="46">
        <f>IFERROR(INDEX(База!$L:$L,MATCH(Q63&amp;R63&amp;$U$12,INDEX(База!$A:$A,0),0)),IFERROR(INDEX(База!$L:$L,MATCH(Q63&amp;R63&amp;$U$12,База!$M:$M,0)),"-" ))</f>
        <v>70</v>
      </c>
      <c r="V63" s="61" t="str">
        <f>IF(E63&lt;=$D$7,IFERROR(VLOOKUP(H63,#REF!,I63+1,0),"-"),IF(E63&lt;=$D$8,IFERROR(VLOOKUP(H63,#REF!,I63+1,0),"-"),IF(E63&lt;=$D$9,IFERROR(VLOOKUP(H63,#REF!,I63+1,0),"-"),0)))</f>
        <v>-</v>
      </c>
      <c r="W63" s="61">
        <f>IFERROR(INDEX(База!$F:$F,MATCH(Q63&amp;R63&amp;$U$12,INDEX(База!$A:$A,0),0)),IFERROR(INDEX(База!$F:$F,MATCH(Q63&amp;R63&amp;$U$12,База!$M:$M,0)),"-" ))</f>
        <v>0</v>
      </c>
      <c r="X63" s="38">
        <v>0</v>
      </c>
      <c r="Y63" s="38">
        <f t="shared" si="8"/>
        <v>0</v>
      </c>
      <c r="Z63" s="38">
        <v>0</v>
      </c>
      <c r="AA63" s="52">
        <f t="shared" si="9"/>
        <v>0</v>
      </c>
      <c r="AB63" s="119"/>
      <c r="AC63" s="64" t="s">
        <v>82</v>
      </c>
      <c r="AD63" s="48">
        <v>46313</v>
      </c>
      <c r="AE63" s="38" t="str">
        <f t="shared" si="10"/>
        <v>ВС</v>
      </c>
      <c r="AF63" s="38">
        <f>IFERROR(INDEX(База!$B:$B,MATCH(AC63&amp;AD63&amp;AG$12,INDEX(База!$A:$A,0),0)),IFERROR(INDEX(База!$B:$B,MATCH(AC63&amp;AD63&amp;AG$12,База!$M:$M,0)),"-" ))</f>
        <v>72</v>
      </c>
      <c r="AG63" s="46">
        <f>IFERROR(INDEX(База!$L:$L,MATCH(AC63&amp;AD63&amp;AG$12,INDEX(База!$A:$A,0),0)),IFERROR(INDEX(База!$L:$L,MATCH(AC63&amp;AD63&amp;AG$12,База!$M:$M,0)),"-" ))</f>
        <v>71</v>
      </c>
      <c r="AH63" s="38">
        <f>IFERROR(INDEX(База!$F:$F,MATCH(AC63&amp;AD63&amp;AG$12,INDEX(База!$A:$A,0),0)),IFERROR(INDEX(База!$F:$F,MATCH(AC63&amp;AD63&amp;AG$12,База!$M:$M,0)),"-" ))</f>
        <v>0</v>
      </c>
      <c r="AI63" s="38">
        <v>0</v>
      </c>
      <c r="AJ63" s="38">
        <f t="shared" si="11"/>
        <v>0</v>
      </c>
      <c r="AK63" s="38">
        <v>0</v>
      </c>
      <c r="AL63" s="52">
        <f t="shared" si="12"/>
        <v>0</v>
      </c>
      <c r="AN63" s="64" t="s">
        <v>83</v>
      </c>
      <c r="AO63" s="42">
        <f t="shared" si="13"/>
        <v>46314</v>
      </c>
      <c r="AP63" s="41" t="str">
        <f t="shared" si="14"/>
        <v>ПН</v>
      </c>
      <c r="AQ63" s="41">
        <f>IFERROR(INDEX(База!$B:$B,MATCH(AN63&amp;AO63&amp;AR$12,INDEX(База!$A:$A,0),0)),IFERROR(INDEX(База!$B:$B,MATCH(AN63&amp;AO63&amp;AR$12,База!$M:$M,0)),"-" ))</f>
        <v>72</v>
      </c>
      <c r="AR63" s="47">
        <f>IFERROR(INDEX(База!$L:$L,MATCH(AN63&amp;AO63&amp;AR$12,INDEX(База!$A:$A,0),0)),IFERROR(INDEX(База!$L:$L,MATCH(AN63&amp;AO63&amp;AR$12,База!$M:$M,0)),"-" ))</f>
        <v>71</v>
      </c>
      <c r="AS63" s="41">
        <f>IFERROR(INDEX(База!$F:$F,MATCH(AN63&amp;AO63&amp;AR$12,INDEX(База!$A:$A,0),0)),IFERROR(INDEX(База!$F:$F,MATCH(AN63&amp;AO63&amp;AR$12,База!$M:$M,0)),"-" ))</f>
        <v>0</v>
      </c>
      <c r="AT63" s="41">
        <v>0</v>
      </c>
      <c r="AU63" s="41">
        <f t="shared" si="15"/>
        <v>0</v>
      </c>
      <c r="AV63" s="41">
        <v>0</v>
      </c>
      <c r="AW63" s="51">
        <f t="shared" si="16"/>
        <v>0</v>
      </c>
      <c r="BT63" s="74"/>
      <c r="BU63" s="31" t="s">
        <v>92</v>
      </c>
      <c r="BV63" s="42">
        <v>46257</v>
      </c>
      <c r="BW63" s="59" t="str">
        <f t="shared" si="23"/>
        <v>ВС</v>
      </c>
      <c r="BX63" s="59">
        <f>IFERROR(INDEX(База!$B:$B,MATCH(BU63&amp;BV63&amp;BY$12,INDEX(База!$A:$A,0),0)),IFERROR(INDEX(База!$B:$B,MATCH(BU63&amp;BV63&amp;BY$12,База!$M:$M,0)),"-" ))</f>
        <v>44</v>
      </c>
      <c r="BY63" s="59">
        <f>IFERROR(INDEX(База!$L:$L,MATCH(BU63&amp;BV63&amp;BY$12,INDEX(База!$A:$A,0),0)),IFERROR(INDEX(База!$L:$L,MATCH(BU63&amp;BV63&amp;BY$12,База!$M:$M,0)),"-" ))</f>
        <v>44</v>
      </c>
      <c r="BZ63" s="59" t="str">
        <f>IF(BX63&lt;=$D$7,IFERROR(VLOOKUP(CA63,#REF!,CB63+1,0),"-"),IF(BX63&lt;=$D$8,IFERROR(VLOOKUP(CA63,#REF!,CB63+1,0),"-"),IF(BX63&lt;=$D$9,IFERROR(VLOOKUP(CA63,#REF!,CB63+1,0),"-"),0)))</f>
        <v>-</v>
      </c>
      <c r="CA63" s="59">
        <f t="shared" si="24"/>
        <v>89</v>
      </c>
      <c r="CB63" s="59">
        <f t="shared" si="25"/>
        <v>34</v>
      </c>
      <c r="CC63" s="59">
        <f>IFERROR(INDEX(База!$F:$F,MATCH(BU63&amp;BV63&amp;BY$12,INDEX(База!$A:$A,0),0)),IFERROR(INDEX(База!$F:$F,MATCH(BU63&amp;BV63&amp;BY$12,База!$M:$M,0)),"-" ))</f>
        <v>0</v>
      </c>
      <c r="CD63" s="41">
        <v>0</v>
      </c>
      <c r="CE63" s="59">
        <f t="shared" si="26"/>
        <v>0</v>
      </c>
      <c r="CF63" s="41">
        <v>0</v>
      </c>
      <c r="CG63" s="51">
        <f t="shared" si="27"/>
        <v>0</v>
      </c>
      <c r="CI63" s="31" t="s">
        <v>93</v>
      </c>
      <c r="CJ63" s="42">
        <f t="shared" si="28"/>
        <v>46257</v>
      </c>
      <c r="CK63" s="41" t="str">
        <f t="shared" si="29"/>
        <v>ВС</v>
      </c>
      <c r="CL63" s="41">
        <f>IFERROR(INDEX(База!$B:$B,MATCH(CI63&amp;CJ63&amp;CM$12,INDEX(База!$A:$A,0),0)),IFERROR(INDEX(База!$B:$B,MATCH(CI63&amp;CJ63&amp;CM$12,База!$M:$M,0)),"-" ))</f>
        <v>44</v>
      </c>
      <c r="CM63" s="47">
        <f>IFERROR(INDEX(База!$L:$L,MATCH(CI63&amp;CJ63&amp;CM$12,INDEX(База!$A:$A,0),0)),IFERROR(INDEX(База!$L:$L,MATCH(CI63&amp;CJ63&amp;CM$12,База!$M:$M,0)),"-" ))</f>
        <v>44</v>
      </c>
      <c r="CN63" s="47" t="str">
        <f>IF(BX63&lt;=$D$7,IFERROR(VLOOKUP(CA63,#REF!,CB63+1,0),"-"),IF(BX63&lt;=$D$8,IFERROR(VLOOKUP(CA63,#REF!,CB63+1,0),"-"),IF(BX63&lt;=$D$9,IFERROR(VLOOKUP(CA63,#REF!,CB63+1,0),"-"),0)))</f>
        <v>-</v>
      </c>
      <c r="CO63" s="41">
        <f>IFERROR(INDEX(База!$F:$F,MATCH(CI63&amp;CJ63&amp;CM$12,INDEX(База!$A:$A,0),0)),IFERROR(INDEX(База!$F:$F,MATCH(CI63&amp;CJ63&amp;CM$12,База!$M:$M,0)),"-" ))</f>
        <v>0</v>
      </c>
      <c r="CP63" s="41">
        <v>0</v>
      </c>
      <c r="CQ63" s="41">
        <f t="shared" si="30"/>
        <v>0</v>
      </c>
      <c r="CR63" s="41">
        <v>0</v>
      </c>
      <c r="CS63" s="51">
        <f t="shared" si="31"/>
        <v>0</v>
      </c>
      <c r="CU63" s="31" t="s">
        <v>138</v>
      </c>
      <c r="CV63" s="42">
        <v>46257</v>
      </c>
      <c r="CW63" s="47" t="str">
        <f t="shared" si="32"/>
        <v>ВС</v>
      </c>
      <c r="CX63" s="47">
        <f>IFERROR(INDEX(База!$B:$B,MATCH(CU63&amp;CV63&amp;CY$12,INDEX(База!$A:$A,0),0)),IFERROR(INDEX(База!$B:$B,MATCH(CU63&amp;CV63&amp;CY$12,База!$M:$M,0)),"-" ))</f>
        <v>44</v>
      </c>
      <c r="CY63" s="47">
        <f>IFERROR(INDEX(База!$L:$L,MATCH(CU63&amp;CV63&amp;CY$12,INDEX(База!$A:$A,0),0)),IFERROR(INDEX(База!$L:$L,MATCH(CU63&amp;CV63&amp;CY$12,База!$M:$M,0)),"-" ))</f>
        <v>44</v>
      </c>
      <c r="CZ63" s="47">
        <f>IFERROR(INDEX(База!$F:$F,MATCH(CU63&amp;CV63&amp;CY$12,INDEX(База!$A:$A,0),0)),IFERROR(INDEX(База!$F:$F,MATCH(CU63&amp;CV63&amp;CY$12,База!$M:$M,0)),"-" ))</f>
        <v>0</v>
      </c>
      <c r="DA63" s="47">
        <v>0</v>
      </c>
      <c r="DB63" s="47">
        <f t="shared" si="33"/>
        <v>0</v>
      </c>
      <c r="DC63" s="47">
        <v>0</v>
      </c>
      <c r="DD63" s="51">
        <f t="shared" si="34"/>
        <v>0</v>
      </c>
      <c r="DF63" s="31" t="s">
        <v>139</v>
      </c>
      <c r="DG63" s="42">
        <f t="shared" si="35"/>
        <v>46257</v>
      </c>
      <c r="DH63" s="47" t="str">
        <f t="shared" si="36"/>
        <v>ВС</v>
      </c>
      <c r="DI63" s="47">
        <f>IFERROR(INDEX(База!$B:$B,MATCH(DF63&amp;DG63&amp;DJ$12,INDEX(База!$A:$A,0),0)),IFERROR(INDEX(База!$B:$B,MATCH(DF63&amp;DG63&amp;DJ$12,База!$M:$M,0)),"-" ))</f>
        <v>44</v>
      </c>
      <c r="DJ63" s="46">
        <f>IFERROR(INDEX(База!$L:$L,MATCH(DF63&amp;DG63&amp;DJ$12,INDEX(База!$A:$A,0),0)),IFERROR(INDEX(База!$L:$L,MATCH(DF63&amp;DG63&amp;DJ$12,База!$M:$M,0)),"-" ))</f>
        <v>44</v>
      </c>
      <c r="DK63" s="47">
        <f>IFERROR(INDEX(База!$F:$F,MATCH(DF63&amp;DG63&amp;DJ$12,INDEX(База!$A:$A,0),0)),IFERROR(INDEX(База!$F:$F,MATCH(DF63&amp;DG63&amp;DJ$12,База!$M:$M,0)),"-" ))</f>
        <v>3</v>
      </c>
      <c r="DL63" s="47">
        <v>3</v>
      </c>
      <c r="DM63" s="47">
        <f t="shared" si="37"/>
        <v>0</v>
      </c>
      <c r="DN63" s="47">
        <v>0</v>
      </c>
      <c r="DO63" s="51">
        <f t="shared" si="38"/>
        <v>6.8181818181818177E-2</v>
      </c>
      <c r="DQ63" s="31" t="s">
        <v>84</v>
      </c>
      <c r="DR63" s="42">
        <v>46242</v>
      </c>
      <c r="DS63" s="41" t="str">
        <f t="shared" si="39"/>
        <v>СБ</v>
      </c>
      <c r="DT63" s="41">
        <f>IFERROR(INDEX(База!$B:$B,MATCH(DQ63&amp;DR63&amp;DU$12,INDEX(База!$A:$A,0),0)),IFERROR(INDEX(База!$B:$B,MATCH(DQ63&amp;DR63&amp;DU$12,База!$M:$M,0)),"-" ))</f>
        <v>120</v>
      </c>
      <c r="DU63" s="46">
        <f>IFERROR(INDEX(База!$L:$L,MATCH(DQ63&amp;DR63&amp;DU$12,INDEX(База!$A:$A,0),0)),IFERROR(INDEX(База!$L:$L,MATCH(DQ63&amp;DR63&amp;DU$12,База!$M:$M,0)),"-" ))</f>
        <v>118</v>
      </c>
      <c r="DV63" s="41">
        <f>IFERROR(INDEX(База!$F:$F,MATCH(DQ63&amp;DR63&amp;DU$12,INDEX(База!$A:$A,0),0)),IFERROR(INDEX(База!$F:$F,MATCH(DQ63&amp;DR63&amp;DU$12,База!$M:$M,0)),"-" ))</f>
        <v>17</v>
      </c>
      <c r="DW63" s="41">
        <v>17</v>
      </c>
      <c r="DX63" s="41">
        <f t="shared" si="133"/>
        <v>0</v>
      </c>
      <c r="DY63" s="41">
        <v>3</v>
      </c>
      <c r="DZ63" s="51">
        <f t="shared" si="41"/>
        <v>0.1440677966101695</v>
      </c>
      <c r="EB63" s="31" t="s">
        <v>85</v>
      </c>
      <c r="EC63" s="42">
        <f t="shared" si="42"/>
        <v>46242</v>
      </c>
      <c r="ED63" s="41" t="str">
        <f t="shared" si="43"/>
        <v>СБ</v>
      </c>
      <c r="EE63" s="41">
        <f>IFERROR(INDEX(База!$B:$B,MATCH(EB63&amp;EC63&amp;EF$12,INDEX(База!$A:$A,0),0)),IFERROR(INDEX(База!$B:$B,MATCH(EB63&amp;EC63&amp;EF$12,База!$M:$M,0)),"-" ))</f>
        <v>120</v>
      </c>
      <c r="EF63" s="46">
        <f>IFERROR(INDEX(База!$L:$L,MATCH(EB63&amp;EC63&amp;EF$12,INDEX(База!$A:$A,0),0)),IFERROR(INDEX(База!$L:$L,MATCH(EB63&amp;EC63&amp;EF$12,База!$M:$M,0)),"-" ))</f>
        <v>118</v>
      </c>
      <c r="EG63" s="41">
        <f>IFERROR(INDEX(База!$F:$F,MATCH(EB63&amp;EC63&amp;EF$12,INDEX(База!$A:$A,0),0)),IFERROR(INDEX(База!$F:$F,MATCH(EB63&amp;EC63&amp;EF$12,База!$M:$M,0)),"-" ))</f>
        <v>24</v>
      </c>
      <c r="EH63" s="41">
        <v>24</v>
      </c>
      <c r="EI63" s="41">
        <f t="shared" si="44"/>
        <v>0</v>
      </c>
      <c r="EJ63" s="41">
        <v>0</v>
      </c>
      <c r="EK63" s="51">
        <f t="shared" si="45"/>
        <v>0.20338983050847459</v>
      </c>
      <c r="EL63" s="119"/>
      <c r="EM63" s="85" t="s">
        <v>88</v>
      </c>
      <c r="EN63" s="48">
        <v>46239</v>
      </c>
      <c r="EO63" s="105" t="str">
        <f t="shared" si="46"/>
        <v>СР</v>
      </c>
      <c r="EP63" s="105">
        <f>IFERROR(INDEX(База!$B:$B,MATCH(EM63&amp;EN63&amp;ET$14,INDEX(База!$A:$A,0),0)),IFERROR(INDEX(База!$B:$B,MATCH(EM63&amp;EN63&amp;ET$13,База!$M:$M,0)),"-" ))</f>
        <v>117</v>
      </c>
      <c r="EQ63" s="106" t="str">
        <f>IF(EP63&lt;=$D$7,IFERROR(VLOOKUP(ES63,#REF!,ER63+1,0),"-"),IF(EP63&lt;=$D$8,IFERROR(VLOOKUP(ES63,#REF!,ER63+1,0),"-"),IF(EP63&lt;=$D$9,IFERROR(VLOOKUP(ES63,#REF!,ER63+1,0),"-"),0)))</f>
        <v>-</v>
      </c>
      <c r="ER63" s="107">
        <f t="shared" si="47"/>
        <v>32</v>
      </c>
      <c r="ES63" s="107">
        <f t="shared" si="48"/>
        <v>71</v>
      </c>
      <c r="ET63" s="60">
        <f>IFERROR(INDEX(База!$L:$L,MATCH(EM63&amp;EN63&amp;ET$14,INDEX(База!$A:$A,0),0)),IFERROR(INDEX(База!$L:$L,MATCH(EM63&amp;EN63&amp;ET$13,База!$M:$M,0)),"-" ))</f>
        <v>110</v>
      </c>
      <c r="EU63" s="60">
        <f>IFERROR(INDEX(База!$L:$L,MATCH(FB63&amp;FC63&amp;EU$14,INDEX(База!$A:$A,0),0)),IFERROR(INDEX(База!$L:$L,MATCH(FB63&amp;FC63&amp;EU$13,База!$M:$M,0)),"-" ))</f>
        <v>113</v>
      </c>
      <c r="EV63" s="105">
        <f>IFERROR(INDEX(База!$F:$F,MATCH(EM63&amp;EN63&amp;ET$14,INDEX(База!$A:$A,0),0)),IFERROR(INDEX(База!$F:$F,MATCH(EM63&amp;EN63&amp;ET$13,База!$M:$M,0)),"-" ))</f>
        <v>1</v>
      </c>
      <c r="EW63" s="105">
        <v>3</v>
      </c>
      <c r="EX63" s="105">
        <f t="shared" si="49"/>
        <v>-2</v>
      </c>
      <c r="EY63" s="105">
        <v>0</v>
      </c>
      <c r="EZ63" s="83">
        <f t="shared" si="50"/>
        <v>9.0909090909090905E-3</v>
      </c>
      <c r="FB63" s="85" t="s">
        <v>89</v>
      </c>
      <c r="FC63" s="48">
        <v>46239</v>
      </c>
      <c r="FD63" s="105" t="str">
        <f t="shared" si="51"/>
        <v>СР</v>
      </c>
      <c r="FE63" s="105">
        <f>IFERROR(INDEX(База!$B:$B,MATCH(FB63&amp;FC63&amp;EU$14,INDEX(База!$A:$A,0),0)),IFERROR(INDEX(База!$B:$B,MATCH(FB63&amp;FC63&amp;EU$13,База!$M:$M,0)),"-" ))</f>
        <v>117</v>
      </c>
      <c r="FF63" s="106"/>
      <c r="FG63" s="105">
        <f>IFERROR(INDEX(База!$F:$F,MATCH(FB63&amp;FC63&amp;EU$14,INDEX(База!$A:$A,0),0)),IFERROR(INDEX(База!$F:$F,MATCH(FB63&amp;FC63&amp;EU$13,База!$M:$M,0)),"-" ))</f>
        <v>3</v>
      </c>
      <c r="FH63" s="105">
        <v>3</v>
      </c>
      <c r="FI63" s="105">
        <f t="shared" si="52"/>
        <v>0</v>
      </c>
      <c r="FJ63" s="105">
        <v>0</v>
      </c>
      <c r="FK63" s="83">
        <f t="shared" si="53"/>
        <v>2.6548672566371681E-2</v>
      </c>
      <c r="FL63" s="7"/>
      <c r="FM63" s="31" t="s">
        <v>140</v>
      </c>
      <c r="FT63" s="90">
        <f t="shared" si="55"/>
        <v>1</v>
      </c>
      <c r="FU63" s="90">
        <f t="shared" si="56"/>
        <v>-46168</v>
      </c>
      <c r="GJ63" s="7"/>
      <c r="GK63" s="7"/>
      <c r="HF63" s="7"/>
      <c r="HG63" s="7"/>
      <c r="HH63" s="7"/>
      <c r="HI63" s="7"/>
      <c r="HJ63" s="7"/>
      <c r="HK63" s="7"/>
      <c r="HL63" s="7"/>
      <c r="HM63" s="7"/>
      <c r="HN63" s="7"/>
      <c r="HO63" s="7"/>
      <c r="HP63" s="7"/>
      <c r="HQ63" s="7"/>
      <c r="HR63" s="9"/>
      <c r="HS63" s="10"/>
      <c r="HT63" s="10"/>
      <c r="HU63" s="7"/>
      <c r="HV63" s="7"/>
      <c r="HW63" s="7"/>
      <c r="HX63" s="7"/>
      <c r="HY63" s="7"/>
      <c r="HZ63" s="7"/>
      <c r="IA63" s="7"/>
      <c r="IB63" s="7"/>
      <c r="IC63" s="7"/>
      <c r="ID63" s="7"/>
      <c r="IE63" s="7"/>
      <c r="IF63" s="7"/>
      <c r="IG63" s="7"/>
      <c r="IH63" s="7"/>
      <c r="II63" s="7"/>
      <c r="IJ63" s="7"/>
      <c r="IK63" s="7"/>
      <c r="IL63" s="7"/>
      <c r="IM63" s="7"/>
      <c r="IN63" s="7"/>
      <c r="IO63" s="7"/>
      <c r="IP63" s="7"/>
      <c r="IQ63" s="9"/>
      <c r="IR63" s="7"/>
      <c r="IS63" s="7"/>
      <c r="IT63" s="7"/>
      <c r="IU63" s="7"/>
      <c r="IV63" s="7"/>
      <c r="IW63" s="7"/>
      <c r="IX63" s="7"/>
      <c r="IY63" s="7"/>
      <c r="IZ63" s="7"/>
      <c r="JA63" s="7"/>
      <c r="JB63" s="7"/>
      <c r="JC63" s="7"/>
      <c r="JD63" s="7"/>
      <c r="JE63" s="7"/>
      <c r="JF63" s="7"/>
      <c r="JG63" s="7"/>
      <c r="JH63" s="7"/>
      <c r="JI63" s="7"/>
      <c r="JJ63" s="7"/>
      <c r="JK63" s="7"/>
      <c r="JL63" s="7"/>
      <c r="JM63" s="7"/>
      <c r="JN63" s="7"/>
      <c r="JO63" s="7"/>
      <c r="JP63" s="7"/>
      <c r="JQ63" s="10"/>
      <c r="JR63" s="10"/>
      <c r="JS63" s="7"/>
      <c r="JT63" s="7"/>
      <c r="JU63" s="7"/>
      <c r="JV63" s="7"/>
      <c r="JW63" s="7"/>
      <c r="JX63" s="7"/>
      <c r="JY63" s="7"/>
      <c r="JZ63" s="7"/>
      <c r="KA63" s="7"/>
      <c r="KB63" s="7"/>
      <c r="KC63" s="7"/>
      <c r="KD63" s="7"/>
      <c r="KE63" s="7"/>
      <c r="KF63" s="7"/>
      <c r="KG63" s="7"/>
      <c r="KH63" s="7"/>
      <c r="KI63" s="7"/>
      <c r="KJ63" s="7"/>
      <c r="KK63" s="7"/>
      <c r="KL63" s="7"/>
      <c r="KM63" s="7"/>
      <c r="KN63" s="7"/>
      <c r="KO63" s="7"/>
      <c r="KP63" s="7"/>
      <c r="KQ63" s="10"/>
      <c r="KR63" s="10"/>
      <c r="KS63" s="7"/>
      <c r="KT63" s="7"/>
      <c r="KU63" s="7"/>
      <c r="KV63" s="7"/>
      <c r="KW63" s="7"/>
      <c r="KX63" s="7"/>
      <c r="KY63" s="7"/>
      <c r="KZ63" s="7"/>
      <c r="LA63" s="7"/>
      <c r="LB63" s="7"/>
      <c r="LC63" s="119"/>
      <c r="LD63" s="31" t="s">
        <v>319</v>
      </c>
      <c r="LE63" s="43">
        <v>46212</v>
      </c>
      <c r="LF63" s="44" t="str">
        <f t="shared" si="96"/>
        <v>ЧТ</v>
      </c>
      <c r="LG63" s="44">
        <f>IFERROR(INDEX(База!$B:$B,MATCH(LD63&amp;LE63&amp;LJ$12,INDEX(База!$A:$A,0),0)),IFERROR(INDEX(База!$B:$B,MATCH(LD63&amp;LE63&amp;LJ$12,База!$M:$M,0)),"-" ))</f>
        <v>48</v>
      </c>
      <c r="LH63" s="33">
        <f t="shared" si="97"/>
        <v>28</v>
      </c>
      <c r="LI63" s="33">
        <f t="shared" si="98"/>
        <v>44</v>
      </c>
      <c r="LJ63" s="44">
        <f>IFERROR(INDEX(База!$L:$L,MATCH(LD63&amp;LE63&amp;LJ$12,INDEX(База!$A:$A,0),0)),IFERROR(INDEX(База!$L:$L,MATCH(LD63&amp;LE63&amp;LJ$12,База!$M:$M,0)),"-" ))</f>
        <v>47</v>
      </c>
      <c r="LK63" s="79" t="str">
        <f>IF(LG63&lt;=$D$7,IFERROR(VLOOKUP(LI63,#REF!,LH63+1,0),"-"),IF(LG63&lt;=$D$8,IFERROR(VLOOKUP(LI63,#REF!,LH63+1,0),"-"),IF(LG63&lt;=$D$9,IFERROR(VLOOKUP(LI63,#REF!,LH63+1,0),"-"),0)))</f>
        <v>-</v>
      </c>
      <c r="LL63" s="44">
        <f>IFERROR(INDEX(База!$F:$F,MATCH(LD63&amp;LE63&amp;LJ$12,INDEX(База!$A:$A,0),0)),IFERROR(INDEX(База!$F:$F,MATCH(LD63&amp;LE63&amp;LJ$12,База!$M:$M,0)),"-" ))</f>
        <v>0</v>
      </c>
      <c r="LM63" s="44" t="s">
        <v>154</v>
      </c>
      <c r="LN63" s="44" t="str">
        <f t="shared" si="99"/>
        <v/>
      </c>
      <c r="LO63" s="44" t="s">
        <v>155</v>
      </c>
      <c r="LP63" s="62">
        <f t="shared" si="100"/>
        <v>0</v>
      </c>
      <c r="LR63" s="31" t="s">
        <v>320</v>
      </c>
      <c r="LS63" s="43">
        <v>46212</v>
      </c>
      <c r="LT63" s="46" t="str">
        <f t="shared" si="101"/>
        <v>ЧТ</v>
      </c>
      <c r="LU63" s="46">
        <f>IFERROR(INDEX(База!$B:$B,MATCH(LR63&amp;LS63&amp;LV$12,INDEX(База!$A:$A,0),0)),IFERROR(INDEX(База!$B:$B,MATCH(LR63&amp;LS63&amp;LV$12,База!$M:$M,0)),"-" ))</f>
        <v>48</v>
      </c>
      <c r="LV63" s="46">
        <f>IFERROR(INDEX(База!$L:$L,MATCH(LR63&amp;LS63&amp;LV$12,INDEX(База!$A:$A,0),0)),IFERROR(INDEX(База!$L:$L,MATCH(LR63&amp;LS63&amp;LV$12,База!$M:$M,0)),"-" ))</f>
        <v>47</v>
      </c>
      <c r="LW63" s="46" t="str">
        <f>IF(LU63&lt;=$D$7,IFERROR(VLOOKUP(LI63,#REF!,LH63+1,0),"-"),IF(LU63&lt;=$D$8,IFERROR(VLOOKUP(LI63,#REF!,LH63+1,0),"-"),IF(LU63&lt;=$D$9,IFERROR(VLOOKUP(LI63,#REF!,LH63+1,0),"-"),0)))</f>
        <v>-</v>
      </c>
      <c r="LX63" s="46">
        <f>IFERROR(INDEX(База!$F:$F,MATCH(LR63&amp;LS63&amp;LV$12,INDEX(База!$A:$A,0),0)),IFERROR(INDEX(База!$F:$F,MATCH(LR63&amp;LS63&amp;LV$12,База!$M:$M,0)),"-" ))</f>
        <v>0</v>
      </c>
      <c r="LY63" s="46" t="s">
        <v>154</v>
      </c>
      <c r="LZ63" s="46" t="str">
        <f t="shared" si="102"/>
        <v/>
      </c>
      <c r="MA63" s="46" t="s">
        <v>155</v>
      </c>
      <c r="MB63" s="62">
        <f t="shared" si="103"/>
        <v>0</v>
      </c>
      <c r="MD63" s="11"/>
      <c r="MY63" s="7"/>
      <c r="MZ63" s="7"/>
      <c r="NA63" s="7"/>
      <c r="NB63" s="7"/>
      <c r="NC63" s="7"/>
      <c r="ND63" s="7"/>
      <c r="NE63" s="7"/>
      <c r="NF63" s="7"/>
      <c r="NG63" s="7"/>
      <c r="NH63" s="7"/>
      <c r="NI63" s="7"/>
      <c r="NJ63" s="7"/>
      <c r="NK63" s="7"/>
      <c r="NL63" s="7"/>
      <c r="NM63" s="7"/>
      <c r="NN63" s="7"/>
      <c r="NO63" s="7"/>
      <c r="NP63" s="7"/>
      <c r="NQ63" s="7"/>
      <c r="NR63" s="7"/>
      <c r="NS63" s="7"/>
      <c r="NT63" s="7"/>
      <c r="NU63" s="11"/>
      <c r="NV63" s="11"/>
      <c r="NW63" s="11"/>
      <c r="NX63" s="11"/>
      <c r="NY63" s="11"/>
      <c r="NZ63" s="11"/>
      <c r="OA63" s="11"/>
      <c r="OB63" s="11"/>
      <c r="OC63" s="11"/>
      <c r="OD63" s="11"/>
      <c r="OE63" s="11"/>
      <c r="OF63" s="11"/>
      <c r="OG63" s="11"/>
      <c r="OH63" s="11"/>
      <c r="OI63" s="11"/>
      <c r="OJ63" s="11"/>
      <c r="OK63" s="11"/>
      <c r="OL63" s="11"/>
      <c r="OM63" s="11"/>
      <c r="ON63" s="11"/>
      <c r="OO63" s="11"/>
      <c r="OP63" s="11"/>
      <c r="OQ63" s="11"/>
      <c r="OR63" s="11"/>
      <c r="OS63" s="11"/>
      <c r="OU63" s="7"/>
      <c r="OV63" s="7"/>
      <c r="OW63" s="7"/>
      <c r="OX63" s="7"/>
      <c r="OY63" s="7"/>
      <c r="OZ63" s="7"/>
      <c r="PA63" s="7"/>
      <c r="PB63" s="7"/>
      <c r="PC63" s="7"/>
      <c r="PD63" s="7"/>
      <c r="PE63" s="7"/>
      <c r="PF63" s="7"/>
      <c r="PG63" s="7"/>
      <c r="PH63" s="7"/>
      <c r="PI63" s="7"/>
      <c r="PJ63" s="7"/>
      <c r="PK63" s="7"/>
      <c r="PL63" s="7"/>
      <c r="PM63" s="7"/>
      <c r="PN63" s="7"/>
      <c r="PO63" s="11"/>
      <c r="PQ63" s="11"/>
      <c r="PR63" s="7"/>
      <c r="PS63" s="7"/>
      <c r="PT63" s="7"/>
      <c r="PU63" s="7"/>
      <c r="PV63" s="7"/>
      <c r="PW63" s="7"/>
      <c r="PX63" s="7"/>
      <c r="PY63" s="7"/>
      <c r="PZ63" s="7"/>
      <c r="QA63" s="7"/>
      <c r="QB63" s="7"/>
      <c r="QC63" s="7"/>
      <c r="QD63" s="7"/>
      <c r="QE63" s="7"/>
      <c r="QF63" s="7"/>
      <c r="QG63" s="7"/>
      <c r="QH63" s="7"/>
      <c r="QI63" s="7"/>
      <c r="QJ63" s="7"/>
      <c r="QK63" s="7"/>
      <c r="QL63" s="10"/>
    </row>
    <row r="64" spans="1:454" ht="12.75" customHeight="1" x14ac:dyDescent="0.25">
      <c r="A64" s="31" t="s">
        <v>78</v>
      </c>
      <c r="B64" s="85" t="s">
        <v>80</v>
      </c>
      <c r="C64" s="48">
        <v>46285</v>
      </c>
      <c r="D64" s="60" t="str">
        <f t="shared" si="0"/>
        <v>ВС</v>
      </c>
      <c r="E64" s="60">
        <f>IFERROR(INDEX(База!$B:$B,MATCH(B64&amp;C64&amp;$F$12,INDEX(База!$A:$A,0),0)),IFERROR(INDEX(База!$B:$B,MATCH(B64&amp;C64&amp;$F$12,База!$M:$M,0)),"-" ))</f>
        <v>72</v>
      </c>
      <c r="F64" s="46">
        <f>IFERROR(INDEX(База!$L:$L,MATCH(B64&amp;C64&amp;$F$12,INDEX(База!$A:$A,0),0)),IFERROR(INDEX(База!$L:$L,MATCH(B64&amp;C64&amp;$F$12,База!$M:$M,0)),"-" ))</f>
        <v>70</v>
      </c>
      <c r="G64" s="50">
        <f t="shared" si="1"/>
        <v>117</v>
      </c>
      <c r="H64" s="50">
        <f t="shared" si="2"/>
        <v>117</v>
      </c>
      <c r="I64" s="11">
        <f t="shared" si="3"/>
        <v>38</v>
      </c>
      <c r="J64" s="60" t="str">
        <f>IF(E64&lt;=$D$7,IFERROR(VLOOKUP(G64,#REF!,I64+1,0),"-"),IF(E64&lt;=$D$8,IFERROR(VLOOKUP(G64,#REF!,I64+1,0),"-"),IF(E64&lt;=$D$9,IFERROR(VLOOKUP(G64,#REF!,I64+1,0),"-"))))</f>
        <v>-</v>
      </c>
      <c r="K64" s="60">
        <f>IFERROR(INDEX(База!$F:$F,MATCH(B64&amp;C64&amp;$F$12,INDEX(База!$A:$A,0),0)),IFERROR(INDEX(База!$F:$F,MATCH(B64&amp;C64&amp;$F$12,База!$M:$M,0)),"-" ))</f>
        <v>0</v>
      </c>
      <c r="L64" s="38">
        <v>0</v>
      </c>
      <c r="M64" s="60">
        <f t="shared" si="4"/>
        <v>0</v>
      </c>
      <c r="N64" s="38">
        <v>0</v>
      </c>
      <c r="O64" s="52">
        <f t="shared" si="5"/>
        <v>0</v>
      </c>
      <c r="Q64" s="64" t="s">
        <v>81</v>
      </c>
      <c r="R64" s="48">
        <v>46285</v>
      </c>
      <c r="S64" s="61" t="str">
        <f t="shared" si="7"/>
        <v>ВС</v>
      </c>
      <c r="T64" s="61">
        <f>IFERROR(INDEX(База!$B:$B,MATCH(Q64&amp;R64&amp;$U$12,INDEX(База!$A:$A,0),0)),IFERROR(INDEX(База!$B:$B,MATCH(Q64&amp;R64&amp;$U$12,База!$M:$M,0)),"-" ))</f>
        <v>72</v>
      </c>
      <c r="U64" s="46">
        <f>IFERROR(INDEX(База!$L:$L,MATCH(Q64&amp;R64&amp;$U$12,INDEX(База!$A:$A,0),0)),IFERROR(INDEX(База!$L:$L,MATCH(Q64&amp;R64&amp;$U$12,База!$M:$M,0)),"-" ))</f>
        <v>70</v>
      </c>
      <c r="V64" s="61" t="str">
        <f>IF(E64&lt;=$D$7,IFERROR(VLOOKUP(H64,#REF!,I64+1,0),"-"),IF(E64&lt;=$D$8,IFERROR(VLOOKUP(H64,#REF!,I64+1,0),"-"),IF(E64&lt;=$D$9,IFERROR(VLOOKUP(H64,#REF!,I64+1,0),"-"),0)))</f>
        <v>-</v>
      </c>
      <c r="W64" s="61">
        <f>IFERROR(INDEX(База!$F:$F,MATCH(Q64&amp;R64&amp;$U$12,INDEX(База!$A:$A,0),0)),IFERROR(INDEX(База!$F:$F,MATCH(Q64&amp;R64&amp;$U$12,База!$M:$M,0)),"-" ))</f>
        <v>1</v>
      </c>
      <c r="X64" s="38">
        <v>1</v>
      </c>
      <c r="Y64" s="38">
        <f t="shared" si="8"/>
        <v>0</v>
      </c>
      <c r="Z64" s="38">
        <v>0</v>
      </c>
      <c r="AA64" s="52">
        <f t="shared" si="9"/>
        <v>1.4285714285714285E-2</v>
      </c>
      <c r="AB64" s="119"/>
      <c r="AC64" s="64" t="s">
        <v>82</v>
      </c>
      <c r="AD64" s="48">
        <v>46315</v>
      </c>
      <c r="AE64" s="38" t="str">
        <f t="shared" si="10"/>
        <v>ВТ</v>
      </c>
      <c r="AF64" s="38">
        <f>IFERROR(INDEX(База!$B:$B,MATCH(AC64&amp;AD64&amp;AG$12,INDEX(База!$A:$A,0),0)),IFERROR(INDEX(База!$B:$B,MATCH(AC64&amp;AD64&amp;AG$12,База!$M:$M,0)),"-" ))</f>
        <v>72</v>
      </c>
      <c r="AG64" s="46">
        <f>IFERROR(INDEX(База!$L:$L,MATCH(AC64&amp;AD64&amp;AG$12,INDEX(База!$A:$A,0),0)),IFERROR(INDEX(База!$L:$L,MATCH(AC64&amp;AD64&amp;AG$12,База!$M:$M,0)),"-" ))</f>
        <v>71</v>
      </c>
      <c r="AH64" s="38">
        <f>IFERROR(INDEX(База!$F:$F,MATCH(AC64&amp;AD64&amp;AG$12,INDEX(База!$A:$A,0),0)),IFERROR(INDEX(База!$F:$F,MATCH(AC64&amp;AD64&amp;AG$12,База!$M:$M,0)),"-" ))</f>
        <v>0</v>
      </c>
      <c r="AI64" s="38">
        <v>0</v>
      </c>
      <c r="AJ64" s="38">
        <f t="shared" si="11"/>
        <v>0</v>
      </c>
      <c r="AK64" s="38">
        <v>0</v>
      </c>
      <c r="AL64" s="52">
        <f t="shared" si="12"/>
        <v>0</v>
      </c>
      <c r="AN64" s="64" t="s">
        <v>83</v>
      </c>
      <c r="AO64" s="48">
        <f t="shared" si="13"/>
        <v>46316</v>
      </c>
      <c r="AP64" s="38" t="str">
        <f t="shared" si="14"/>
        <v>СР</v>
      </c>
      <c r="AQ64" s="38">
        <f>IFERROR(INDEX(База!$B:$B,MATCH(AN64&amp;AO64&amp;AR$12,INDEX(База!$A:$A,0),0)),IFERROR(INDEX(База!$B:$B,MATCH(AN64&amp;AO64&amp;AR$12,База!$M:$M,0)),"-" ))</f>
        <v>72</v>
      </c>
      <c r="AR64" s="46">
        <f>IFERROR(INDEX(База!$L:$L,MATCH(AN64&amp;AO64&amp;AR$12,INDEX(База!$A:$A,0),0)),IFERROR(INDEX(База!$L:$L,MATCH(AN64&amp;AO64&amp;AR$12,База!$M:$M,0)),"-" ))</f>
        <v>71</v>
      </c>
      <c r="AS64" s="38">
        <f>IFERROR(INDEX(База!$F:$F,MATCH(AN64&amp;AO64&amp;AR$12,INDEX(База!$A:$A,0),0)),IFERROR(INDEX(База!$F:$F,MATCH(AN64&amp;AO64&amp;AR$12,База!$M:$M,0)),"-" ))</f>
        <v>0</v>
      </c>
      <c r="AT64" s="38">
        <v>0</v>
      </c>
      <c r="AU64" s="38">
        <f t="shared" si="15"/>
        <v>0</v>
      </c>
      <c r="AV64" s="38">
        <v>0</v>
      </c>
      <c r="AW64" s="52">
        <f t="shared" si="16"/>
        <v>0</v>
      </c>
      <c r="BT64" s="74"/>
      <c r="BU64" s="31" t="s">
        <v>92</v>
      </c>
      <c r="BV64" s="45">
        <v>46259</v>
      </c>
      <c r="BW64" s="58" t="str">
        <f t="shared" si="23"/>
        <v>ВТ</v>
      </c>
      <c r="BX64" s="58">
        <f>IFERROR(INDEX(База!$B:$B,MATCH(BU64&amp;BV64&amp;BY$12,INDEX(База!$A:$A,0),0)),IFERROR(INDEX(База!$B:$B,MATCH(BU64&amp;BV64&amp;BY$12,База!$M:$M,0)),"-" ))</f>
        <v>44</v>
      </c>
      <c r="BY64" s="58">
        <f>IFERROR(INDEX(База!$L:$L,MATCH(BU64&amp;BV64&amp;BY$12,INDEX(База!$A:$A,0),0)),IFERROR(INDEX(База!$L:$L,MATCH(BU64&amp;BV64&amp;BY$12,База!$M:$M,0)),"-" ))</f>
        <v>44</v>
      </c>
      <c r="BZ64" s="58" t="str">
        <f>IF(BX64&lt;=$D$7,IFERROR(VLOOKUP(CA64,#REF!,CB64+1,0),"-"),IF(BX64&lt;=$D$8,IFERROR(VLOOKUP(CA64,#REF!,CB64+1,0),"-"),IF(BX64&lt;=$D$9,IFERROR(VLOOKUP(CA64,#REF!,CB64+1,0),"-"),0)))</f>
        <v>-</v>
      </c>
      <c r="CA64" s="58">
        <f t="shared" si="24"/>
        <v>91</v>
      </c>
      <c r="CB64" s="58">
        <f t="shared" si="25"/>
        <v>35</v>
      </c>
      <c r="CC64" s="58">
        <f>IFERROR(INDEX(База!$F:$F,MATCH(BU64&amp;BV64&amp;BY$12,INDEX(База!$A:$A,0),0)),IFERROR(INDEX(База!$F:$F,MATCH(BU64&amp;BV64&amp;BY$12,База!$M:$M,0)),"-" ))</f>
        <v>4</v>
      </c>
      <c r="CD64" s="38">
        <v>4</v>
      </c>
      <c r="CE64" s="58">
        <f t="shared" si="26"/>
        <v>0</v>
      </c>
      <c r="CF64" s="38">
        <v>0</v>
      </c>
      <c r="CG64" s="52">
        <f t="shared" si="27"/>
        <v>9.0909090909090912E-2</v>
      </c>
      <c r="CI64" s="31" t="s">
        <v>93</v>
      </c>
      <c r="CJ64" s="48">
        <f t="shared" si="28"/>
        <v>46259</v>
      </c>
      <c r="CK64" s="38" t="str">
        <f t="shared" si="29"/>
        <v>ВТ</v>
      </c>
      <c r="CL64" s="38">
        <f>IFERROR(INDEX(База!$B:$B,MATCH(CI64&amp;CJ64&amp;CM$12,INDEX(База!$A:$A,0),0)),IFERROR(INDEX(База!$B:$B,MATCH(CI64&amp;CJ64&amp;CM$12,База!$M:$M,0)),"-" ))</f>
        <v>44</v>
      </c>
      <c r="CM64" s="46">
        <f>IFERROR(INDEX(База!$L:$L,MATCH(CI64&amp;CJ64&amp;CM$12,INDEX(База!$A:$A,0),0)),IFERROR(INDEX(База!$L:$L,MATCH(CI64&amp;CJ64&amp;CM$12,База!$M:$M,0)),"-" ))</f>
        <v>44</v>
      </c>
      <c r="CN64" s="60" t="str">
        <f>IF(BX64&lt;=$D$7,IFERROR(VLOOKUP(CA64,#REF!,CB64+1,0),"-"),IF(BX64&lt;=$D$8,IFERROR(VLOOKUP(CA64,#REF!,CB64+1,0),"-"),IF(BX64&lt;=$D$9,IFERROR(VLOOKUP(CA64,#REF!,CB64+1,0),"-"),0)))</f>
        <v>-</v>
      </c>
      <c r="CO64" s="38">
        <f>IFERROR(INDEX(База!$F:$F,MATCH(CI64&amp;CJ64&amp;CM$12,INDEX(База!$A:$A,0),0)),IFERROR(INDEX(База!$F:$F,MATCH(CI64&amp;CJ64&amp;CM$12,База!$M:$M,0)),"-" ))</f>
        <v>0</v>
      </c>
      <c r="CP64" s="38">
        <v>0</v>
      </c>
      <c r="CQ64" s="38">
        <f t="shared" si="30"/>
        <v>0</v>
      </c>
      <c r="CR64" s="38">
        <v>0</v>
      </c>
      <c r="CS64" s="52">
        <f t="shared" si="31"/>
        <v>0</v>
      </c>
      <c r="CU64" s="31" t="s">
        <v>138</v>
      </c>
      <c r="CV64" s="48">
        <v>46259</v>
      </c>
      <c r="CW64" s="60" t="str">
        <f t="shared" si="32"/>
        <v>ВТ</v>
      </c>
      <c r="CX64" s="60">
        <f>IFERROR(INDEX(База!$B:$B,MATCH(CU64&amp;CV64&amp;CY$12,INDEX(База!$A:$A,0),0)),IFERROR(INDEX(База!$B:$B,MATCH(CU64&amp;CV64&amp;CY$12,База!$M:$M,0)),"-" ))</f>
        <v>44</v>
      </c>
      <c r="CY64" s="60">
        <f>IFERROR(INDEX(База!$L:$L,MATCH(CU64&amp;CV64&amp;CY$12,INDEX(База!$A:$A,0),0)),IFERROR(INDEX(База!$L:$L,MATCH(CU64&amp;CV64&amp;CY$12,База!$M:$M,0)),"-" ))</f>
        <v>44</v>
      </c>
      <c r="CZ64" s="60">
        <f>IFERROR(INDEX(База!$F:$F,MATCH(CU64&amp;CV64&amp;CY$12,INDEX(База!$A:$A,0),0)),IFERROR(INDEX(База!$F:$F,MATCH(CU64&amp;CV64&amp;CY$12,База!$M:$M,0)),"-" ))</f>
        <v>0</v>
      </c>
      <c r="DA64" s="60">
        <v>0</v>
      </c>
      <c r="DB64" s="60">
        <f t="shared" si="33"/>
        <v>0</v>
      </c>
      <c r="DC64" s="60">
        <v>0</v>
      </c>
      <c r="DD64" s="52">
        <f t="shared" si="34"/>
        <v>0</v>
      </c>
      <c r="DF64" s="31" t="s">
        <v>139</v>
      </c>
      <c r="DG64" s="48">
        <f t="shared" si="35"/>
        <v>46259</v>
      </c>
      <c r="DH64" s="60" t="str">
        <f t="shared" si="36"/>
        <v>ВТ</v>
      </c>
      <c r="DI64" s="60">
        <f>IFERROR(INDEX(База!$B:$B,MATCH(DF64&amp;DG64&amp;DJ$12,INDEX(База!$A:$A,0),0)),IFERROR(INDEX(База!$B:$B,MATCH(DF64&amp;DG64&amp;DJ$12,База!$M:$M,0)),"-" ))</f>
        <v>44</v>
      </c>
      <c r="DJ64" s="46">
        <f>IFERROR(INDEX(База!$L:$L,MATCH(DF64&amp;DG64&amp;DJ$12,INDEX(База!$A:$A,0),0)),IFERROR(INDEX(База!$L:$L,MATCH(DF64&amp;DG64&amp;DJ$12,База!$M:$M,0)),"-" ))</f>
        <v>44</v>
      </c>
      <c r="DK64" s="60">
        <f>IFERROR(INDEX(База!$F:$F,MATCH(DF64&amp;DG64&amp;DJ$12,INDEX(База!$A:$A,0),0)),IFERROR(INDEX(База!$F:$F,MATCH(DF64&amp;DG64&amp;DJ$12,База!$M:$M,0)),"-" ))</f>
        <v>0</v>
      </c>
      <c r="DL64" s="60">
        <v>0</v>
      </c>
      <c r="DM64" s="60">
        <f t="shared" si="37"/>
        <v>0</v>
      </c>
      <c r="DN64" s="60">
        <v>0</v>
      </c>
      <c r="DO64" s="52">
        <f t="shared" si="38"/>
        <v>0</v>
      </c>
      <c r="DQ64" s="31" t="s">
        <v>84</v>
      </c>
      <c r="DR64" s="48">
        <v>46243</v>
      </c>
      <c r="DS64" s="38" t="str">
        <f t="shared" si="39"/>
        <v>ВС</v>
      </c>
      <c r="DT64" s="38">
        <f>IFERROR(INDEX(База!$B:$B,MATCH(DQ64&amp;DR64&amp;DU$12,INDEX(База!$A:$A,0),0)),IFERROR(INDEX(База!$B:$B,MATCH(DQ64&amp;DR64&amp;DU$12,База!$M:$M,0)),"-" ))</f>
        <v>120</v>
      </c>
      <c r="DU64" s="60">
        <f>IFERROR(INDEX(База!$L:$L,MATCH(DQ64&amp;DR64&amp;DU$12,INDEX(База!$A:$A,0),0)),IFERROR(INDEX(База!$L:$L,MATCH(DQ64&amp;DR64&amp;DU$12,База!$M:$M,0)),"-" ))</f>
        <v>118</v>
      </c>
      <c r="DV64" s="38">
        <f>IFERROR(INDEX(База!$F:$F,MATCH(DQ64&amp;DR64&amp;DU$12,INDEX(База!$A:$A,0),0)),IFERROR(INDEX(База!$F:$F,MATCH(DQ64&amp;DR64&amp;DU$12,База!$M:$M,0)),"-" ))</f>
        <v>25</v>
      </c>
      <c r="DW64" s="38">
        <v>25</v>
      </c>
      <c r="DX64" s="38">
        <f t="shared" si="133"/>
        <v>0</v>
      </c>
      <c r="DY64" s="38">
        <v>0</v>
      </c>
      <c r="DZ64" s="52">
        <f t="shared" si="41"/>
        <v>0.21186440677966101</v>
      </c>
      <c r="EA64" s="100"/>
      <c r="EB64" s="110" t="s">
        <v>85</v>
      </c>
      <c r="EC64" s="48">
        <f t="shared" si="42"/>
        <v>46243</v>
      </c>
      <c r="ED64" s="38" t="str">
        <f t="shared" si="43"/>
        <v>ВС</v>
      </c>
      <c r="EE64" s="38">
        <f>IFERROR(INDEX(База!$B:$B,MATCH(EB64&amp;EC64&amp;EF$12,INDEX(База!$A:$A,0),0)),IFERROR(INDEX(База!$B:$B,MATCH(EB64&amp;EC64&amp;EF$12,База!$M:$M,0)),"-" ))</f>
        <v>120</v>
      </c>
      <c r="EF64" s="60">
        <f>IFERROR(INDEX(База!$L:$L,MATCH(EB64&amp;EC64&amp;EF$12,INDEX(База!$A:$A,0),0)),IFERROR(INDEX(База!$L:$L,MATCH(EB64&amp;EC64&amp;EF$12,База!$M:$M,0)),"-" ))</f>
        <v>118</v>
      </c>
      <c r="EG64" s="38">
        <f>IFERROR(INDEX(База!$F:$F,MATCH(EB64&amp;EC64&amp;EF$12,INDEX(База!$A:$A,0),0)),IFERROR(INDEX(База!$F:$F,MATCH(EB64&amp;EC64&amp;EF$12,База!$M:$M,0)),"-" ))</f>
        <v>46</v>
      </c>
      <c r="EH64" s="38">
        <v>46</v>
      </c>
      <c r="EI64" s="38">
        <f t="shared" si="44"/>
        <v>0</v>
      </c>
      <c r="EJ64" s="38">
        <v>3</v>
      </c>
      <c r="EK64" s="51">
        <f t="shared" si="45"/>
        <v>0.38983050847457629</v>
      </c>
      <c r="EL64" s="119"/>
      <c r="EM64" s="85" t="s">
        <v>315</v>
      </c>
      <c r="EN64" s="48">
        <v>46240</v>
      </c>
      <c r="EO64" s="105" t="str">
        <f t="shared" si="46"/>
        <v>ЧТ</v>
      </c>
      <c r="EP64" s="105">
        <f>IFERROR(INDEX(База!$B:$B,MATCH(EM64&amp;EN64&amp;ET$14,INDEX(База!$A:$A,0),0)),IFERROR(INDEX(База!$B:$B,MATCH(EM64&amp;EN64&amp;ET$13,База!$M:$M,0)),"-" ))</f>
        <v>46</v>
      </c>
      <c r="EQ64" s="106" t="str">
        <f>IF(EP64&lt;=$D$7,IFERROR(VLOOKUP(ES64,#REF!,ER64+1,0),"-"),IF(EP64&lt;=$D$8,IFERROR(VLOOKUP(ES64,#REF!,ER64+1,0),"-"),IF(EP64&lt;=$D$9,IFERROR(VLOOKUP(ES64,#REF!,ER64+1,0),"-"),0)))</f>
        <v>-</v>
      </c>
      <c r="ER64" s="107">
        <f t="shared" si="47"/>
        <v>32</v>
      </c>
      <c r="ES64" s="107">
        <f t="shared" si="48"/>
        <v>72</v>
      </c>
      <c r="ET64" s="60">
        <f>IFERROR(INDEX(База!$L:$L,MATCH(EM64&amp;EN64&amp;ET$14,INDEX(База!$A:$A,0),0)),IFERROR(INDEX(База!$L:$L,MATCH(EM64&amp;EN64&amp;ET$13,База!$M:$M,0)),"-" ))</f>
        <v>46</v>
      </c>
      <c r="EU64" s="60">
        <f>IFERROR(INDEX(База!$L:$L,MATCH(FB64&amp;FC64&amp;EU$14,INDEX(База!$A:$A,0),0)),IFERROR(INDEX(База!$L:$L,MATCH(FB64&amp;FC64&amp;EU$13,База!$M:$M,0)),"-" ))</f>
        <v>43</v>
      </c>
      <c r="EV64" s="105">
        <f>IFERROR(INDEX(База!$F:$F,MATCH(EM64&amp;EN64&amp;ET$14,INDEX(База!$A:$A,0),0)),IFERROR(INDEX(База!$F:$F,MATCH(EM64&amp;EN64&amp;ET$13,База!$M:$M,0)),"-" ))</f>
        <v>1</v>
      </c>
      <c r="EW64" s="105">
        <v>1</v>
      </c>
      <c r="EX64" s="105">
        <f t="shared" si="49"/>
        <v>0</v>
      </c>
      <c r="EY64" s="105">
        <v>0</v>
      </c>
      <c r="EZ64" s="83">
        <f t="shared" si="50"/>
        <v>2.1739130434782608E-2</v>
      </c>
      <c r="FB64" s="85" t="s">
        <v>316</v>
      </c>
      <c r="FC64" s="48">
        <v>46241</v>
      </c>
      <c r="FD64" s="105" t="str">
        <f t="shared" si="51"/>
        <v>ПТ</v>
      </c>
      <c r="FE64" s="105">
        <f>IFERROR(INDEX(База!$B:$B,MATCH(FB64&amp;FC64&amp;EU$14,INDEX(База!$A:$A,0),0)),IFERROR(INDEX(База!$B:$B,MATCH(FB64&amp;FC64&amp;EU$13,База!$M:$M,0)),"-" ))</f>
        <v>46</v>
      </c>
      <c r="FF64" s="106"/>
      <c r="FG64" s="105">
        <f>IFERROR(INDEX(База!$F:$F,MATCH(FB64&amp;FC64&amp;EU$14,INDEX(База!$A:$A,0),0)),IFERROR(INDEX(База!$F:$F,MATCH(FB64&amp;FC64&amp;EU$13,База!$M:$M,0)),"-" ))</f>
        <v>0</v>
      </c>
      <c r="FH64" s="105">
        <v>0</v>
      </c>
      <c r="FI64" s="105">
        <f t="shared" si="52"/>
        <v>0</v>
      </c>
      <c r="FJ64" s="105">
        <v>0</v>
      </c>
      <c r="FK64" s="83">
        <f t="shared" si="53"/>
        <v>0</v>
      </c>
      <c r="FL64" s="7"/>
      <c r="FM64" s="31" t="s">
        <v>140</v>
      </c>
      <c r="FT64" s="90">
        <f t="shared" si="55"/>
        <v>1</v>
      </c>
      <c r="FU64" s="90">
        <f t="shared" si="56"/>
        <v>-46168</v>
      </c>
      <c r="GJ64" s="7"/>
      <c r="GK64" s="7"/>
      <c r="HF64" s="7"/>
      <c r="HG64" s="7"/>
      <c r="HH64" s="7"/>
      <c r="HI64" s="7"/>
      <c r="HJ64" s="7"/>
      <c r="HK64" s="7"/>
      <c r="HL64" s="7"/>
      <c r="HM64" s="7"/>
      <c r="HN64" s="7"/>
      <c r="HO64" s="7"/>
      <c r="HP64" s="7"/>
      <c r="HQ64" s="7"/>
      <c r="HR64" s="9"/>
      <c r="HS64" s="10"/>
      <c r="HT64" s="10"/>
      <c r="HU64" s="7"/>
      <c r="HV64" s="7"/>
      <c r="HW64" s="7"/>
      <c r="HX64" s="7"/>
      <c r="HY64" s="7"/>
      <c r="HZ64" s="7"/>
      <c r="IA64" s="7"/>
      <c r="IB64" s="7"/>
      <c r="IC64" s="7"/>
      <c r="ID64" s="7"/>
      <c r="IE64" s="7"/>
      <c r="IF64" s="7"/>
      <c r="IG64" s="7"/>
      <c r="IH64" s="7"/>
      <c r="II64" s="7"/>
      <c r="IJ64" s="7"/>
      <c r="IK64" s="7"/>
      <c r="IL64" s="7"/>
      <c r="IM64" s="7"/>
      <c r="IN64" s="7"/>
      <c r="IO64" s="7"/>
      <c r="IP64" s="7"/>
      <c r="IQ64" s="9"/>
      <c r="IR64" s="7"/>
      <c r="IS64" s="7"/>
      <c r="IT64" s="7"/>
      <c r="IU64" s="7"/>
      <c r="IV64" s="7"/>
      <c r="IW64" s="7"/>
      <c r="IX64" s="7"/>
      <c r="IY64" s="7"/>
      <c r="IZ64" s="7"/>
      <c r="JA64" s="7"/>
      <c r="JB64" s="7"/>
      <c r="JC64" s="7"/>
      <c r="JD64" s="7"/>
      <c r="JE64" s="7"/>
      <c r="JF64" s="7"/>
      <c r="JG64" s="7"/>
      <c r="JH64" s="7"/>
      <c r="JI64" s="7"/>
      <c r="JJ64" s="7"/>
      <c r="JK64" s="7"/>
      <c r="JL64" s="7"/>
      <c r="JM64" s="7"/>
      <c r="JN64" s="7"/>
      <c r="JO64" s="7"/>
      <c r="JP64" s="7"/>
      <c r="JQ64" s="10"/>
      <c r="JR64" s="10"/>
      <c r="JS64" s="7"/>
      <c r="JT64" s="7"/>
      <c r="JU64" s="7"/>
      <c r="JV64" s="7"/>
      <c r="JW64" s="7"/>
      <c r="JX64" s="7"/>
      <c r="JY64" s="7"/>
      <c r="JZ64" s="7"/>
      <c r="KA64" s="7"/>
      <c r="KB64" s="7"/>
      <c r="KC64" s="7"/>
      <c r="KD64" s="7"/>
      <c r="KE64" s="7"/>
      <c r="KF64" s="7"/>
      <c r="KG64" s="7"/>
      <c r="KH64" s="7"/>
      <c r="KI64" s="7"/>
      <c r="KJ64" s="7"/>
      <c r="KK64" s="7"/>
      <c r="KL64" s="7"/>
      <c r="KM64" s="7"/>
      <c r="KN64" s="7"/>
      <c r="KO64" s="7"/>
      <c r="KP64" s="7"/>
      <c r="KQ64" s="10"/>
      <c r="KR64" s="10"/>
      <c r="KS64" s="7"/>
      <c r="KT64" s="7"/>
      <c r="KU64" s="7"/>
      <c r="KV64" s="7"/>
      <c r="KW64" s="7"/>
      <c r="KX64" s="7"/>
      <c r="KY64" s="7"/>
      <c r="KZ64" s="7"/>
      <c r="LA64" s="7"/>
      <c r="LB64" s="7"/>
      <c r="LC64" s="119"/>
      <c r="LD64" s="31" t="s">
        <v>142</v>
      </c>
      <c r="LE64" s="43">
        <v>46213</v>
      </c>
      <c r="LF64" s="44" t="str">
        <f t="shared" si="96"/>
        <v>ПТ</v>
      </c>
      <c r="LG64" s="44">
        <f>IFERROR(INDEX(База!$B:$B,MATCH(LD64&amp;LE64&amp;LJ$12,INDEX(База!$A:$A,0),0)),IFERROR(INDEX(База!$B:$B,MATCH(LD64&amp;LE64&amp;LJ$12,База!$M:$M,0)),"-" ))</f>
        <v>48</v>
      </c>
      <c r="LH64" s="33">
        <f t="shared" si="97"/>
        <v>28</v>
      </c>
      <c r="LI64" s="33">
        <f t="shared" si="98"/>
        <v>45</v>
      </c>
      <c r="LJ64" s="44">
        <f>IFERROR(INDEX(База!$L:$L,MATCH(LD64&amp;LE64&amp;LJ$12,INDEX(База!$A:$A,0),0)),IFERROR(INDEX(База!$L:$L,MATCH(LD64&amp;LE64&amp;LJ$12,База!$M:$M,0)),"-" ))</f>
        <v>47</v>
      </c>
      <c r="LK64" s="79" t="str">
        <f>IF(LG64&lt;=$D$7,IFERROR(VLOOKUP(LI64,#REF!,LH64+1,0),"-"),IF(LG64&lt;=$D$8,IFERROR(VLOOKUP(LI64,#REF!,LH64+1,0),"-"),IF(LG64&lt;=$D$9,IFERROR(VLOOKUP(LI64,#REF!,LH64+1,0),"-"),0)))</f>
        <v>-</v>
      </c>
      <c r="LL64" s="44">
        <f>IFERROR(INDEX(База!$F:$F,MATCH(LD64&amp;LE64&amp;LJ$12,INDEX(База!$A:$A,0),0)),IFERROR(INDEX(База!$F:$F,MATCH(LD64&amp;LE64&amp;LJ$12,База!$M:$M,0)),"-" ))</f>
        <v>3</v>
      </c>
      <c r="LM64" s="44">
        <v>1</v>
      </c>
      <c r="LN64" s="44">
        <f t="shared" si="99"/>
        <v>2</v>
      </c>
      <c r="LO64" s="44">
        <v>0</v>
      </c>
      <c r="LP64" s="62">
        <f t="shared" si="100"/>
        <v>6.3829787234042548E-2</v>
      </c>
      <c r="LR64" s="31" t="s">
        <v>143</v>
      </c>
      <c r="LS64" s="43">
        <v>46213</v>
      </c>
      <c r="LT64" s="46" t="str">
        <f t="shared" si="101"/>
        <v>ПТ</v>
      </c>
      <c r="LU64" s="46">
        <f>IFERROR(INDEX(База!$B:$B,MATCH(LR64&amp;LS64&amp;LV$12,INDEX(База!$A:$A,0),0)),IFERROR(INDEX(База!$B:$B,MATCH(LR64&amp;LS64&amp;LV$12,База!$M:$M,0)),"-" ))</f>
        <v>48</v>
      </c>
      <c r="LV64" s="46">
        <f>IFERROR(INDEX(База!$L:$L,MATCH(LR64&amp;LS64&amp;LV$12,INDEX(База!$A:$A,0),0)),IFERROR(INDEX(База!$L:$L,MATCH(LR64&amp;LS64&amp;LV$12,База!$M:$M,0)),"-" ))</f>
        <v>47</v>
      </c>
      <c r="LW64" s="46" t="str">
        <f>IF(LU64&lt;=$D$7,IFERROR(VLOOKUP(LI64,#REF!,LH64+1,0),"-"),IF(LU64&lt;=$D$8,IFERROR(VLOOKUP(LI64,#REF!,LH64+1,0),"-"),IF(LU64&lt;=$D$9,IFERROR(VLOOKUP(LI64,#REF!,LH64+1,0),"-"),0)))</f>
        <v>-</v>
      </c>
      <c r="LX64" s="46">
        <f>IFERROR(INDEX(База!$F:$F,MATCH(LR64&amp;LS64&amp;LV$12,INDEX(База!$A:$A,0),0)),IFERROR(INDEX(База!$F:$F,MATCH(LR64&amp;LS64&amp;LV$12,База!$M:$M,0)),"-" ))</f>
        <v>1</v>
      </c>
      <c r="LY64" s="46">
        <v>1</v>
      </c>
      <c r="LZ64" s="46">
        <f t="shared" si="102"/>
        <v>0</v>
      </c>
      <c r="MA64" s="46">
        <v>0</v>
      </c>
      <c r="MB64" s="62">
        <f t="shared" si="103"/>
        <v>2.1276595744680851E-2</v>
      </c>
      <c r="MD64" s="11"/>
      <c r="MY64" s="7"/>
      <c r="MZ64" s="7"/>
      <c r="NA64" s="7"/>
      <c r="NB64" s="7"/>
      <c r="NC64" s="7"/>
      <c r="ND64" s="7"/>
      <c r="NE64" s="7"/>
      <c r="NF64" s="7"/>
      <c r="NG64" s="7"/>
      <c r="NH64" s="7"/>
      <c r="NI64" s="7"/>
      <c r="NJ64" s="7"/>
      <c r="NK64" s="7"/>
      <c r="NL64" s="7"/>
      <c r="NM64" s="7"/>
      <c r="NN64" s="7"/>
      <c r="NO64" s="7"/>
      <c r="NP64" s="7"/>
      <c r="NQ64" s="7"/>
      <c r="NR64" s="7"/>
      <c r="NS64" s="7"/>
      <c r="NT64" s="7"/>
      <c r="NU64" s="11"/>
      <c r="NV64" s="11"/>
      <c r="NW64" s="11"/>
      <c r="NX64" s="11"/>
      <c r="NY64" s="11"/>
      <c r="NZ64" s="11"/>
      <c r="OA64" s="11"/>
      <c r="OB64" s="11"/>
      <c r="OC64" s="11"/>
      <c r="OD64" s="11"/>
      <c r="OE64" s="11"/>
      <c r="OF64" s="11"/>
      <c r="OG64" s="11"/>
      <c r="OH64" s="11"/>
      <c r="OI64" s="11"/>
      <c r="OJ64" s="11"/>
      <c r="OK64" s="11"/>
      <c r="OL64" s="11"/>
      <c r="OM64" s="11"/>
      <c r="ON64" s="11"/>
      <c r="OO64" s="11"/>
      <c r="OP64" s="11"/>
      <c r="OQ64" s="11"/>
      <c r="OR64" s="11"/>
      <c r="OS64" s="11"/>
      <c r="OU64" s="7"/>
      <c r="OV64" s="7"/>
      <c r="OW64" s="7"/>
      <c r="OX64" s="7"/>
      <c r="OY64" s="7"/>
      <c r="OZ64" s="7"/>
      <c r="PA64" s="7"/>
      <c r="PB64" s="7"/>
      <c r="PC64" s="7"/>
      <c r="PD64" s="7"/>
      <c r="PE64" s="7"/>
      <c r="PF64" s="7"/>
      <c r="PG64" s="7"/>
      <c r="PH64" s="7"/>
      <c r="PI64" s="7"/>
      <c r="PJ64" s="7"/>
      <c r="PK64" s="7"/>
      <c r="PL64" s="7"/>
      <c r="PM64" s="7"/>
      <c r="PN64" s="7"/>
      <c r="PO64" s="11"/>
      <c r="PQ64" s="7"/>
      <c r="PR64" s="7"/>
      <c r="PS64" s="7"/>
      <c r="PT64" s="7"/>
      <c r="PU64" s="7"/>
      <c r="PV64" s="7"/>
      <c r="PW64" s="7"/>
      <c r="PX64" s="7"/>
      <c r="PY64" s="7"/>
      <c r="PZ64" s="7"/>
      <c r="QA64" s="7"/>
      <c r="QB64" s="7"/>
      <c r="QC64" s="7"/>
      <c r="QD64" s="7"/>
      <c r="QE64" s="7"/>
      <c r="QF64" s="7"/>
      <c r="QG64" s="7"/>
      <c r="QH64" s="7"/>
      <c r="QI64" s="7"/>
      <c r="QJ64" s="7"/>
      <c r="QK64" s="7"/>
      <c r="QL64" s="10"/>
    </row>
    <row r="65" spans="1:454" ht="12.75" customHeight="1" x14ac:dyDescent="0.25">
      <c r="A65" s="31" t="s">
        <v>78</v>
      </c>
      <c r="B65" s="85" t="s">
        <v>80</v>
      </c>
      <c r="C65" s="42">
        <v>46287</v>
      </c>
      <c r="D65" s="47" t="str">
        <f t="shared" si="0"/>
        <v>ВТ</v>
      </c>
      <c r="E65" s="47">
        <f>IFERROR(INDEX(База!$B:$B,MATCH(B65&amp;C65&amp;$F$12,INDEX(База!$A:$A,0),0)),IFERROR(INDEX(База!$B:$B,MATCH(B65&amp;C65&amp;$F$12,База!$M:$M,0)),"-" ))</f>
        <v>72</v>
      </c>
      <c r="F65" s="46">
        <f>IFERROR(INDEX(База!$L:$L,MATCH(B65&amp;C65&amp;$F$12,INDEX(База!$A:$A,0),0)),IFERROR(INDEX(База!$L:$L,MATCH(B65&amp;C65&amp;$F$12,База!$M:$M,0)),"-" ))</f>
        <v>70</v>
      </c>
      <c r="G65" s="56">
        <f t="shared" si="1"/>
        <v>119</v>
      </c>
      <c r="H65" s="56">
        <f t="shared" si="2"/>
        <v>120</v>
      </c>
      <c r="I65" s="11">
        <f t="shared" si="3"/>
        <v>39</v>
      </c>
      <c r="J65" s="47" t="str">
        <f>IF(E65&lt;=$D$7,IFERROR(VLOOKUP(G65,#REF!,I65+1,0),"-"),IF(E65&lt;=$D$8,IFERROR(VLOOKUP(G65,#REF!,I65+1,0),"-"),IF(E65&lt;=$D$9,IFERROR(VLOOKUP(G65,#REF!,I65+1,0),"-"))))</f>
        <v>-</v>
      </c>
      <c r="K65" s="47">
        <f>IFERROR(INDEX(База!$F:$F,MATCH(B65&amp;C65&amp;$F$12,INDEX(База!$A:$A,0),0)),IFERROR(INDEX(База!$F:$F,MATCH(B65&amp;C65&amp;$F$12,База!$M:$M,0)),"-" ))</f>
        <v>0</v>
      </c>
      <c r="L65" s="41">
        <v>0</v>
      </c>
      <c r="M65" s="47">
        <f t="shared" si="4"/>
        <v>0</v>
      </c>
      <c r="N65" s="41">
        <v>0</v>
      </c>
      <c r="O65" s="51">
        <f t="shared" si="5"/>
        <v>0</v>
      </c>
      <c r="Q65" s="64" t="s">
        <v>81</v>
      </c>
      <c r="R65" s="42">
        <f t="shared" si="6"/>
        <v>46288</v>
      </c>
      <c r="S65" s="54" t="str">
        <f t="shared" si="7"/>
        <v>СР</v>
      </c>
      <c r="T65" s="54">
        <f>IFERROR(INDEX(База!$B:$B,MATCH(Q65&amp;R65&amp;$U$12,INDEX(База!$A:$A,0),0)),IFERROR(INDEX(База!$B:$B,MATCH(Q65&amp;R65&amp;$U$12,База!$M:$M,0)),"-" ))</f>
        <v>72</v>
      </c>
      <c r="U65" s="46">
        <f>IFERROR(INDEX(База!$L:$L,MATCH(Q65&amp;R65&amp;$U$12,INDEX(База!$A:$A,0),0)),IFERROR(INDEX(База!$L:$L,MATCH(Q65&amp;R65&amp;$U$12,База!$M:$M,0)),"-" ))</f>
        <v>70</v>
      </c>
      <c r="V65" s="54" t="str">
        <f>IF(E65&lt;=$D$7,IFERROR(VLOOKUP(H65,#REF!,I65+1,0),"-"),IF(E65&lt;=$D$8,IFERROR(VLOOKUP(H65,#REF!,I65+1,0),"-"),IF(E65&lt;=$D$9,IFERROR(VLOOKUP(H65,#REF!,I65+1,0),"-"),0)))</f>
        <v>-</v>
      </c>
      <c r="W65" s="54">
        <f>IFERROR(INDEX(База!$F:$F,MATCH(Q65&amp;R65&amp;$U$12,INDEX(База!$A:$A,0),0)),IFERROR(INDEX(База!$F:$F,MATCH(Q65&amp;R65&amp;$U$12,База!$M:$M,0)),"-" ))</f>
        <v>0</v>
      </c>
      <c r="X65" s="38">
        <v>0</v>
      </c>
      <c r="Y65" s="41">
        <f t="shared" si="8"/>
        <v>0</v>
      </c>
      <c r="Z65" s="41">
        <v>0</v>
      </c>
      <c r="AA65" s="51">
        <f t="shared" si="9"/>
        <v>0</v>
      </c>
      <c r="BT65" s="74"/>
      <c r="BU65" s="31" t="s">
        <v>92</v>
      </c>
      <c r="BV65" s="45">
        <v>46262</v>
      </c>
      <c r="BW65" s="58" t="str">
        <f t="shared" si="23"/>
        <v>ПТ</v>
      </c>
      <c r="BX65" s="58">
        <f>IFERROR(INDEX(База!$B:$B,MATCH(BU65&amp;BV65&amp;BY$12,INDEX(База!$A:$A,0),0)),IFERROR(INDEX(База!$B:$B,MATCH(BU65&amp;BV65&amp;BY$12,База!$M:$M,0)),"-" ))</f>
        <v>44</v>
      </c>
      <c r="BY65" s="58">
        <f>IFERROR(INDEX(База!$L:$L,MATCH(BU65&amp;BV65&amp;BY$12,INDEX(База!$A:$A,0),0)),IFERROR(INDEX(База!$L:$L,MATCH(BU65&amp;BV65&amp;BY$12,База!$M:$M,0)),"-" ))</f>
        <v>44</v>
      </c>
      <c r="BZ65" s="58" t="str">
        <f>IF(BX65&lt;=$D$7,IFERROR(VLOOKUP(CA65,#REF!,CB65+1,0),"-"),IF(BX65&lt;=$D$8,IFERROR(VLOOKUP(CA65,#REF!,CB65+1,0),"-"),IF(BX65&lt;=$D$9,IFERROR(VLOOKUP(CA65,#REF!,CB65+1,0),"-"),0)))</f>
        <v>-</v>
      </c>
      <c r="CA65" s="58">
        <f t="shared" si="24"/>
        <v>94</v>
      </c>
      <c r="CB65" s="58">
        <f t="shared" si="25"/>
        <v>35</v>
      </c>
      <c r="CC65" s="58">
        <f>IFERROR(INDEX(База!$F:$F,MATCH(BU65&amp;BV65&amp;BY$12,INDEX(База!$A:$A,0),0)),IFERROR(INDEX(База!$F:$F,MATCH(BU65&amp;BV65&amp;BY$12,База!$M:$M,0)),"-" ))</f>
        <v>0</v>
      </c>
      <c r="CD65" s="38">
        <v>0</v>
      </c>
      <c r="CE65" s="58">
        <f t="shared" si="26"/>
        <v>0</v>
      </c>
      <c r="CF65" s="38">
        <v>0</v>
      </c>
      <c r="CG65" s="52">
        <f t="shared" si="27"/>
        <v>0</v>
      </c>
      <c r="CI65" s="31" t="s">
        <v>93</v>
      </c>
      <c r="CJ65" s="48">
        <f t="shared" si="28"/>
        <v>46262</v>
      </c>
      <c r="CK65" s="38" t="str">
        <f t="shared" si="29"/>
        <v>ПТ</v>
      </c>
      <c r="CL65" s="38">
        <f>IFERROR(INDEX(База!$B:$B,MATCH(CI65&amp;CJ65&amp;CM$12,INDEX(База!$A:$A,0),0)),IFERROR(INDEX(База!$B:$B,MATCH(CI65&amp;CJ65&amp;CM$12,База!$M:$M,0)),"-" ))</f>
        <v>44</v>
      </c>
      <c r="CM65" s="46">
        <f>IFERROR(INDEX(База!$L:$L,MATCH(CI65&amp;CJ65&amp;CM$12,INDEX(База!$A:$A,0),0)),IFERROR(INDEX(База!$L:$L,MATCH(CI65&amp;CJ65&amp;CM$12,База!$M:$M,0)),"-" ))</f>
        <v>44</v>
      </c>
      <c r="CN65" s="60" t="str">
        <f>IF(BX65&lt;=$D$7,IFERROR(VLOOKUP(CA65,#REF!,CB65+1,0),"-"),IF(BX65&lt;=$D$8,IFERROR(VLOOKUP(CA65,#REF!,CB65+1,0),"-"),IF(BX65&lt;=$D$9,IFERROR(VLOOKUP(CA65,#REF!,CB65+1,0),"-"),0)))</f>
        <v>-</v>
      </c>
      <c r="CO65" s="38">
        <f>IFERROR(INDEX(База!$F:$F,MATCH(CI65&amp;CJ65&amp;CM$12,INDEX(База!$A:$A,0),0)),IFERROR(INDEX(База!$F:$F,MATCH(CI65&amp;CJ65&amp;CM$12,База!$M:$M,0)),"-" ))</f>
        <v>0</v>
      </c>
      <c r="CP65" s="38">
        <v>0</v>
      </c>
      <c r="CQ65" s="38">
        <f t="shared" si="30"/>
        <v>0</v>
      </c>
      <c r="CR65" s="38">
        <v>0</v>
      </c>
      <c r="CS65" s="52">
        <f t="shared" si="31"/>
        <v>0</v>
      </c>
      <c r="CU65" s="31" t="s">
        <v>138</v>
      </c>
      <c r="CV65" s="48">
        <v>46262</v>
      </c>
      <c r="CW65" s="60" t="str">
        <f t="shared" si="32"/>
        <v>ПТ</v>
      </c>
      <c r="CX65" s="60">
        <f>IFERROR(INDEX(База!$B:$B,MATCH(CU65&amp;CV65&amp;CY$12,INDEX(База!$A:$A,0),0)),IFERROR(INDEX(База!$B:$B,MATCH(CU65&amp;CV65&amp;CY$12,База!$M:$M,0)),"-" ))</f>
        <v>44</v>
      </c>
      <c r="CY65" s="60">
        <f>IFERROR(INDEX(База!$L:$L,MATCH(CU65&amp;CV65&amp;CY$12,INDEX(База!$A:$A,0),0)),IFERROR(INDEX(База!$L:$L,MATCH(CU65&amp;CV65&amp;CY$12,База!$M:$M,0)),"-" ))</f>
        <v>44</v>
      </c>
      <c r="CZ65" s="60">
        <f>IFERROR(INDEX(База!$F:$F,MATCH(CU65&amp;CV65&amp;CY$12,INDEX(База!$A:$A,0),0)),IFERROR(INDEX(База!$F:$F,MATCH(CU65&amp;CV65&amp;CY$12,База!$M:$M,0)),"-" ))</f>
        <v>2</v>
      </c>
      <c r="DA65" s="60">
        <v>2</v>
      </c>
      <c r="DB65" s="60">
        <f t="shared" si="33"/>
        <v>0</v>
      </c>
      <c r="DC65" s="60">
        <v>0</v>
      </c>
      <c r="DD65" s="52">
        <f t="shared" si="34"/>
        <v>4.5454545454545456E-2</v>
      </c>
      <c r="DF65" s="31" t="s">
        <v>139</v>
      </c>
      <c r="DG65" s="48">
        <f t="shared" si="35"/>
        <v>46262</v>
      </c>
      <c r="DH65" s="60" t="str">
        <f t="shared" si="36"/>
        <v>ПТ</v>
      </c>
      <c r="DI65" s="60">
        <f>IFERROR(INDEX(База!$B:$B,MATCH(DF65&amp;DG65&amp;DJ$12,INDEX(База!$A:$A,0),0)),IFERROR(INDEX(База!$B:$B,MATCH(DF65&amp;DG65&amp;DJ$12,База!$M:$M,0)),"-" ))</f>
        <v>44</v>
      </c>
      <c r="DJ65" s="46">
        <f>IFERROR(INDEX(База!$L:$L,MATCH(DF65&amp;DG65&amp;DJ$12,INDEX(База!$A:$A,0),0)),IFERROR(INDEX(База!$L:$L,MATCH(DF65&amp;DG65&amp;DJ$12,База!$M:$M,0)),"-" ))</f>
        <v>44</v>
      </c>
      <c r="DK65" s="60">
        <f>IFERROR(INDEX(База!$F:$F,MATCH(DF65&amp;DG65&amp;DJ$12,INDEX(База!$A:$A,0),0)),IFERROR(INDEX(База!$F:$F,MATCH(DF65&amp;DG65&amp;DJ$12,База!$M:$M,0)),"-" ))</f>
        <v>2</v>
      </c>
      <c r="DL65" s="60">
        <v>2</v>
      </c>
      <c r="DM65" s="60">
        <f t="shared" si="37"/>
        <v>0</v>
      </c>
      <c r="DN65" s="60">
        <v>0</v>
      </c>
      <c r="DO65" s="52">
        <f t="shared" si="38"/>
        <v>4.5454545454545456E-2</v>
      </c>
      <c r="DQ65" s="31" t="s">
        <v>84</v>
      </c>
      <c r="DR65" s="48">
        <v>46246</v>
      </c>
      <c r="DS65" s="38" t="str">
        <f t="shared" si="39"/>
        <v>СР</v>
      </c>
      <c r="DT65" s="38">
        <f>IFERROR(INDEX(База!$B:$B,MATCH(DQ65&amp;DR65&amp;DU$12,INDEX(База!$A:$A,0),0)),IFERROR(INDEX(База!$B:$B,MATCH(DQ65&amp;DR65&amp;DU$12,База!$M:$M,0)),"-" ))</f>
        <v>46</v>
      </c>
      <c r="DU65" s="60">
        <f>IFERROR(INDEX(База!$L:$L,MATCH(DQ65&amp;DR65&amp;DU$12,INDEX(База!$A:$A,0),0)),IFERROR(INDEX(База!$L:$L,MATCH(DQ65&amp;DR65&amp;DU$12,База!$M:$M,0)),"-" ))</f>
        <v>44</v>
      </c>
      <c r="DV65" s="38">
        <f>IFERROR(INDEX(База!$F:$F,MATCH(DQ65&amp;DR65&amp;DU$12,INDEX(База!$A:$A,0),0)),IFERROR(INDEX(База!$F:$F,MATCH(DQ65&amp;DR65&amp;DU$12,База!$M:$M,0)),"-" ))</f>
        <v>28</v>
      </c>
      <c r="DW65" s="38">
        <v>28</v>
      </c>
      <c r="DX65" s="38">
        <f t="shared" si="133"/>
        <v>0</v>
      </c>
      <c r="DY65" s="38">
        <v>0</v>
      </c>
      <c r="DZ65" s="52">
        <f t="shared" si="41"/>
        <v>0.63636363636363635</v>
      </c>
      <c r="EA65" s="100"/>
      <c r="EB65" s="110" t="s">
        <v>85</v>
      </c>
      <c r="EC65" s="48">
        <f t="shared" si="42"/>
        <v>46246</v>
      </c>
      <c r="ED65" s="38" t="str">
        <f t="shared" si="43"/>
        <v>СР</v>
      </c>
      <c r="EE65" s="38">
        <f>IFERROR(INDEX(База!$B:$B,MATCH(EB65&amp;EC65&amp;EF$12,INDEX(База!$A:$A,0),0)),IFERROR(INDEX(База!$B:$B,MATCH(EB65&amp;EC65&amp;EF$12,База!$M:$M,0)),"-" ))</f>
        <v>46</v>
      </c>
      <c r="EF65" s="60">
        <f>IFERROR(INDEX(База!$L:$L,MATCH(EB65&amp;EC65&amp;EF$12,INDEX(База!$A:$A,0),0)),IFERROR(INDEX(База!$L:$L,MATCH(EB65&amp;EC65&amp;EF$12,База!$M:$M,0)),"-" ))</f>
        <v>44</v>
      </c>
      <c r="EG65" s="38">
        <f>IFERROR(INDEX(База!$F:$F,MATCH(EB65&amp;EC65&amp;EF$12,INDEX(База!$A:$A,0),0)),IFERROR(INDEX(База!$F:$F,MATCH(EB65&amp;EC65&amp;EF$12,База!$M:$M,0)),"-" ))</f>
        <v>28</v>
      </c>
      <c r="EH65" s="38">
        <v>28</v>
      </c>
      <c r="EI65" s="38">
        <f t="shared" si="44"/>
        <v>0</v>
      </c>
      <c r="EJ65" s="38">
        <v>0</v>
      </c>
      <c r="EK65" s="62">
        <f t="shared" si="45"/>
        <v>0.63636363636363635</v>
      </c>
      <c r="EL65" s="119"/>
      <c r="EM65" s="85" t="s">
        <v>88</v>
      </c>
      <c r="EN65" s="48">
        <v>46242</v>
      </c>
      <c r="EO65" s="105" t="str">
        <f t="shared" si="46"/>
        <v>СБ</v>
      </c>
      <c r="EP65" s="105">
        <f>IFERROR(INDEX(База!$B:$B,MATCH(EM65&amp;EN65&amp;ET$14,INDEX(База!$A:$A,0),0)),IFERROR(INDEX(База!$B:$B,MATCH(EM65&amp;EN65&amp;ET$13,База!$M:$M,0)),"-" ))</f>
        <v>46</v>
      </c>
      <c r="EQ65" s="106" t="str">
        <f>IF(EP65&lt;=$D$7,IFERROR(VLOOKUP(ES65,#REF!,ER65+1,0),"-"),IF(EP65&lt;=$D$8,IFERROR(VLOOKUP(ES65,#REF!,ER65+1,0),"-"),IF(EP65&lt;=$D$9,IFERROR(VLOOKUP(ES65,#REF!,ER65+1,0),"-"),0)))</f>
        <v>-</v>
      </c>
      <c r="ER65" s="107">
        <f t="shared" si="47"/>
        <v>32</v>
      </c>
      <c r="ES65" s="107">
        <f t="shared" si="48"/>
        <v>74</v>
      </c>
      <c r="ET65" s="60">
        <f>IFERROR(INDEX(База!$L:$L,MATCH(EM65&amp;EN65&amp;ET$14,INDEX(База!$A:$A,0),0)),IFERROR(INDEX(База!$L:$L,MATCH(EM65&amp;EN65&amp;ET$13,База!$M:$M,0)),"-" ))</f>
        <v>42</v>
      </c>
      <c r="EU65" s="60">
        <f>IFERROR(INDEX(База!$L:$L,MATCH(FB65&amp;FC65&amp;EU$14,INDEX(База!$A:$A,0),0)),IFERROR(INDEX(База!$L:$L,MATCH(FB65&amp;FC65&amp;EU$13,База!$M:$M,0)),"-" ))</f>
        <v>42</v>
      </c>
      <c r="EV65" s="105">
        <f>IFERROR(INDEX(База!$F:$F,MATCH(EM65&amp;EN65&amp;ET$14,INDEX(База!$A:$A,0),0)),IFERROR(INDEX(База!$F:$F,MATCH(EM65&amp;EN65&amp;ET$13,База!$M:$M,0)),"-" ))</f>
        <v>0</v>
      </c>
      <c r="EW65" s="105">
        <v>0</v>
      </c>
      <c r="EX65" s="105">
        <f t="shared" si="49"/>
        <v>0</v>
      </c>
      <c r="EY65" s="105">
        <v>0</v>
      </c>
      <c r="EZ65" s="83">
        <f t="shared" si="50"/>
        <v>0</v>
      </c>
      <c r="FB65" s="85" t="s">
        <v>89</v>
      </c>
      <c r="FC65" s="48">
        <v>46242</v>
      </c>
      <c r="FD65" s="105" t="str">
        <f t="shared" si="51"/>
        <v>СБ</v>
      </c>
      <c r="FE65" s="105">
        <f>IFERROR(INDEX(База!$B:$B,MATCH(FB65&amp;FC65&amp;EU$14,INDEX(База!$A:$A,0),0)),IFERROR(INDEX(База!$B:$B,MATCH(FB65&amp;FC65&amp;EU$13,База!$M:$M,0)),"-" ))</f>
        <v>46</v>
      </c>
      <c r="FF65" s="106"/>
      <c r="FG65" s="105">
        <f>IFERROR(INDEX(База!$F:$F,MATCH(FB65&amp;FC65&amp;EU$14,INDEX(База!$A:$A,0),0)),IFERROR(INDEX(База!$F:$F,MATCH(FB65&amp;FC65&amp;EU$13,База!$M:$M,0)),"-" ))</f>
        <v>1</v>
      </c>
      <c r="FH65" s="105">
        <v>1</v>
      </c>
      <c r="FI65" s="105">
        <f t="shared" si="52"/>
        <v>0</v>
      </c>
      <c r="FJ65" s="105">
        <v>1</v>
      </c>
      <c r="FK65" s="83">
        <f t="shared" si="53"/>
        <v>2.3809523809523808E-2</v>
      </c>
      <c r="FL65" s="7"/>
      <c r="FM65" s="31" t="s">
        <v>140</v>
      </c>
      <c r="FT65" s="90">
        <f t="shared" si="55"/>
        <v>1</v>
      </c>
      <c r="FU65" s="90">
        <f t="shared" si="56"/>
        <v>-46168</v>
      </c>
      <c r="GJ65" s="7"/>
      <c r="GK65" s="7"/>
      <c r="HF65" s="7"/>
      <c r="HG65" s="7"/>
      <c r="HH65" s="7"/>
      <c r="HI65" s="7"/>
      <c r="HJ65" s="7"/>
      <c r="HK65" s="7"/>
      <c r="HL65" s="7"/>
      <c r="HM65" s="7"/>
      <c r="HN65" s="7"/>
      <c r="HO65" s="7"/>
      <c r="HP65" s="7"/>
      <c r="HQ65" s="7"/>
      <c r="HR65" s="9"/>
      <c r="HS65" s="10"/>
      <c r="HT65" s="10"/>
      <c r="HU65" s="7"/>
      <c r="HV65" s="7"/>
      <c r="HW65" s="7"/>
      <c r="HX65" s="7"/>
      <c r="HY65" s="7"/>
      <c r="HZ65" s="7"/>
      <c r="IA65" s="7"/>
      <c r="IB65" s="7"/>
      <c r="IC65" s="7"/>
      <c r="ID65" s="7"/>
      <c r="IE65" s="7"/>
      <c r="IF65" s="7"/>
      <c r="IG65" s="7"/>
      <c r="IH65" s="7"/>
      <c r="II65" s="7"/>
      <c r="IJ65" s="7"/>
      <c r="IK65" s="7"/>
      <c r="IL65" s="7"/>
      <c r="IM65" s="7"/>
      <c r="IN65" s="7"/>
      <c r="IO65" s="7"/>
      <c r="IP65" s="7"/>
      <c r="IQ65" s="9"/>
      <c r="IR65" s="7"/>
      <c r="IS65" s="7"/>
      <c r="IT65" s="7"/>
      <c r="IU65" s="7"/>
      <c r="IV65" s="7"/>
      <c r="IW65" s="7"/>
      <c r="IX65" s="7"/>
      <c r="IY65" s="7"/>
      <c r="IZ65" s="7"/>
      <c r="JA65" s="7"/>
      <c r="JB65" s="7"/>
      <c r="JC65" s="7"/>
      <c r="JD65" s="7"/>
      <c r="JE65" s="7"/>
      <c r="JF65" s="7"/>
      <c r="JG65" s="7"/>
      <c r="JH65" s="7"/>
      <c r="JI65" s="7"/>
      <c r="JJ65" s="7"/>
      <c r="JK65" s="7"/>
      <c r="JL65" s="7"/>
      <c r="JM65" s="7"/>
      <c r="JN65" s="7"/>
      <c r="JO65" s="7"/>
      <c r="JP65" s="7"/>
      <c r="JQ65" s="10"/>
      <c r="JR65" s="10"/>
      <c r="JS65" s="7"/>
      <c r="JT65" s="7"/>
      <c r="JU65" s="7"/>
      <c r="JV65" s="7"/>
      <c r="JW65" s="7"/>
      <c r="JX65" s="7"/>
      <c r="JY65" s="7"/>
      <c r="JZ65" s="7"/>
      <c r="KA65" s="7"/>
      <c r="KB65" s="7"/>
      <c r="KC65" s="7"/>
      <c r="KD65" s="7"/>
      <c r="KE65" s="7"/>
      <c r="KF65" s="7"/>
      <c r="KG65" s="7"/>
      <c r="KH65" s="7"/>
      <c r="KI65" s="7"/>
      <c r="KJ65" s="7"/>
      <c r="KK65" s="7"/>
      <c r="KL65" s="7"/>
      <c r="KM65" s="7"/>
      <c r="KN65" s="7"/>
      <c r="KO65" s="7"/>
      <c r="KP65" s="7"/>
      <c r="KQ65" s="10"/>
      <c r="KR65" s="10"/>
      <c r="KS65" s="7"/>
      <c r="KT65" s="7"/>
      <c r="KU65" s="7"/>
      <c r="KV65" s="7"/>
      <c r="KW65" s="7"/>
      <c r="KX65" s="7"/>
      <c r="KY65" s="7"/>
      <c r="KZ65" s="7"/>
      <c r="LA65" s="7"/>
      <c r="LB65" s="7"/>
      <c r="LC65" s="119"/>
      <c r="LD65" s="31" t="s">
        <v>142</v>
      </c>
      <c r="LE65" s="43">
        <v>46215</v>
      </c>
      <c r="LF65" s="44" t="str">
        <f t="shared" si="96"/>
        <v>ВС</v>
      </c>
      <c r="LG65" s="44">
        <f>IFERROR(INDEX(База!$B:$B,MATCH(LD65&amp;LE65&amp;LJ$12,INDEX(База!$A:$A,0),0)),IFERROR(INDEX(База!$B:$B,MATCH(LD65&amp;LE65&amp;LJ$12,База!$M:$M,0)),"-" ))</f>
        <v>48</v>
      </c>
      <c r="LH65" s="33">
        <f t="shared" si="97"/>
        <v>28</v>
      </c>
      <c r="LI65" s="33">
        <f t="shared" si="98"/>
        <v>47</v>
      </c>
      <c r="LJ65" s="44">
        <f>IFERROR(INDEX(База!$L:$L,MATCH(LD65&amp;LE65&amp;LJ$12,INDEX(База!$A:$A,0),0)),IFERROR(INDEX(База!$L:$L,MATCH(LD65&amp;LE65&amp;LJ$12,База!$M:$M,0)),"-" ))</f>
        <v>47</v>
      </c>
      <c r="LK65" s="79" t="str">
        <f>IF(LG65&lt;=$D$7,IFERROR(VLOOKUP(LI65,#REF!,LH65+1,0),"-"),IF(LG65&lt;=$D$8,IFERROR(VLOOKUP(LI65,#REF!,LH65+1,0),"-"),IF(LG65&lt;=$D$9,IFERROR(VLOOKUP(LI65,#REF!,LH65+1,0),"-"),0)))</f>
        <v>-</v>
      </c>
      <c r="LL65" s="44">
        <f>IFERROR(INDEX(База!$F:$F,MATCH(LD65&amp;LE65&amp;LJ$12,INDEX(База!$A:$A,0),0)),IFERROR(INDEX(База!$F:$F,MATCH(LD65&amp;LE65&amp;LJ$12,База!$M:$M,0)),"-" ))</f>
        <v>0</v>
      </c>
      <c r="LM65" s="44">
        <v>0</v>
      </c>
      <c r="LN65" s="44">
        <f t="shared" si="99"/>
        <v>0</v>
      </c>
      <c r="LO65" s="44">
        <v>0</v>
      </c>
      <c r="LP65" s="62">
        <f t="shared" si="100"/>
        <v>0</v>
      </c>
      <c r="LR65" s="31" t="s">
        <v>143</v>
      </c>
      <c r="LS65" s="43">
        <v>46215</v>
      </c>
      <c r="LT65" s="46" t="str">
        <f t="shared" si="101"/>
        <v>ВС</v>
      </c>
      <c r="LU65" s="46">
        <f>IFERROR(INDEX(База!$B:$B,MATCH(LR65&amp;LS65&amp;LV$12,INDEX(База!$A:$A,0),0)),IFERROR(INDEX(База!$B:$B,MATCH(LR65&amp;LS65&amp;LV$12,База!$M:$M,0)),"-" ))</f>
        <v>48</v>
      </c>
      <c r="LV65" s="46">
        <f>IFERROR(INDEX(База!$L:$L,MATCH(LR65&amp;LS65&amp;LV$12,INDEX(База!$A:$A,0),0)),IFERROR(INDEX(База!$L:$L,MATCH(LR65&amp;LS65&amp;LV$12,База!$M:$M,0)),"-" ))</f>
        <v>47</v>
      </c>
      <c r="LW65" s="46" t="str">
        <f>IF(LU65&lt;=$D$7,IFERROR(VLOOKUP(LI65,#REF!,LH65+1,0),"-"),IF(LU65&lt;=$D$8,IFERROR(VLOOKUP(LI65,#REF!,LH65+1,0),"-"),IF(LU65&lt;=$D$9,IFERROR(VLOOKUP(LI65,#REF!,LH65+1,0),"-"),0)))</f>
        <v>-</v>
      </c>
      <c r="LX65" s="46">
        <f>IFERROR(INDEX(База!$F:$F,MATCH(LR65&amp;LS65&amp;LV$12,INDEX(База!$A:$A,0),0)),IFERROR(INDEX(База!$F:$F,MATCH(LR65&amp;LS65&amp;LV$12,База!$M:$M,0)),"-" ))</f>
        <v>0</v>
      </c>
      <c r="LY65" s="46">
        <v>0</v>
      </c>
      <c r="LZ65" s="46">
        <f t="shared" si="102"/>
        <v>0</v>
      </c>
      <c r="MA65" s="46">
        <v>0</v>
      </c>
      <c r="MB65" s="62">
        <f t="shared" si="103"/>
        <v>0</v>
      </c>
      <c r="MD65" s="11"/>
      <c r="MY65" s="7"/>
      <c r="MZ65" s="7"/>
      <c r="NA65" s="7"/>
      <c r="NB65" s="7"/>
      <c r="NC65" s="7"/>
      <c r="ND65" s="7"/>
      <c r="NE65" s="7"/>
      <c r="NF65" s="7"/>
      <c r="NG65" s="7"/>
      <c r="NH65" s="7"/>
      <c r="NI65" s="7"/>
      <c r="NJ65" s="7"/>
      <c r="NK65" s="7"/>
      <c r="NL65" s="7"/>
      <c r="NM65" s="7"/>
      <c r="NN65" s="7"/>
      <c r="NO65" s="7"/>
      <c r="NP65" s="7"/>
      <c r="NQ65" s="7"/>
      <c r="NR65" s="7"/>
      <c r="NS65" s="7"/>
      <c r="NT65" s="7"/>
      <c r="NU65" s="11"/>
      <c r="NV65" s="11"/>
      <c r="NW65" s="11"/>
      <c r="NX65" s="11"/>
      <c r="NY65" s="11"/>
      <c r="NZ65" s="11"/>
      <c r="OA65" s="11"/>
      <c r="OB65" s="11"/>
      <c r="OC65" s="11"/>
      <c r="OD65" s="11"/>
      <c r="OE65" s="11"/>
      <c r="OF65" s="11"/>
      <c r="OG65" s="11"/>
      <c r="OH65" s="11"/>
      <c r="OI65" s="11"/>
      <c r="OJ65" s="11"/>
      <c r="OK65" s="11"/>
      <c r="OL65" s="11"/>
      <c r="OM65" s="11"/>
      <c r="ON65" s="11"/>
      <c r="OO65" s="11"/>
      <c r="OP65" s="11"/>
      <c r="OQ65" s="11"/>
      <c r="OR65" s="11"/>
      <c r="OS65" s="11"/>
      <c r="OU65" s="7"/>
      <c r="OV65" s="7"/>
      <c r="OW65" s="7"/>
      <c r="OX65" s="7"/>
      <c r="OY65" s="7"/>
      <c r="OZ65" s="7"/>
      <c r="PA65" s="7"/>
      <c r="PB65" s="7"/>
      <c r="PC65" s="7"/>
      <c r="PD65" s="7"/>
      <c r="PE65" s="7"/>
      <c r="PF65" s="7"/>
      <c r="PG65" s="7"/>
      <c r="PH65" s="7"/>
      <c r="PI65" s="7"/>
      <c r="PJ65" s="7"/>
      <c r="PK65" s="7"/>
      <c r="PL65" s="7"/>
      <c r="PM65" s="7"/>
      <c r="PN65" s="7"/>
      <c r="PO65" s="11"/>
      <c r="PQ65" s="7"/>
      <c r="PR65" s="7"/>
      <c r="PS65" s="7"/>
      <c r="PT65" s="7"/>
      <c r="PU65" s="7"/>
      <c r="PV65" s="7"/>
      <c r="PW65" s="7"/>
      <c r="PX65" s="7"/>
      <c r="PY65" s="7"/>
      <c r="PZ65" s="7"/>
      <c r="QA65" s="7"/>
      <c r="QB65" s="7"/>
      <c r="QC65" s="7"/>
      <c r="QD65" s="7"/>
      <c r="QE65" s="7"/>
      <c r="QF65" s="7"/>
      <c r="QG65" s="7"/>
      <c r="QH65" s="7"/>
      <c r="QI65" s="7"/>
      <c r="QJ65" s="7"/>
      <c r="QK65" s="7"/>
      <c r="QL65" s="10"/>
    </row>
    <row r="66" spans="1:454" ht="12.75" customHeight="1" x14ac:dyDescent="0.25">
      <c r="A66" s="31" t="s">
        <v>78</v>
      </c>
      <c r="B66" s="85" t="s">
        <v>80</v>
      </c>
      <c r="C66" s="42">
        <v>46292</v>
      </c>
      <c r="D66" s="47" t="str">
        <f t="shared" si="0"/>
        <v>ВС</v>
      </c>
      <c r="E66" s="47">
        <f>IFERROR(INDEX(База!$B:$B,MATCH(B66&amp;C66&amp;$F$12,INDEX(База!$A:$A,0),0)),IFERROR(INDEX(База!$B:$B,MATCH(B66&amp;C66&amp;$F$12,База!$M:$M,0)),"-" ))</f>
        <v>72</v>
      </c>
      <c r="F66" s="46">
        <f>IFERROR(INDEX(База!$L:$L,MATCH(B66&amp;C66&amp;$F$12,INDEX(База!$A:$A,0),0)),IFERROR(INDEX(База!$L:$L,MATCH(B66&amp;C66&amp;$F$12,База!$M:$M,0)),"-" ))</f>
        <v>70</v>
      </c>
      <c r="G66" s="56">
        <f t="shared" si="1"/>
        <v>124</v>
      </c>
      <c r="H66" s="56">
        <f t="shared" si="2"/>
        <v>124</v>
      </c>
      <c r="I66" s="11">
        <f t="shared" si="3"/>
        <v>39</v>
      </c>
      <c r="J66" s="47" t="str">
        <f>IF(E66&lt;=$D$7,IFERROR(VLOOKUP(G66,#REF!,I66+1,0),"-"),IF(E66&lt;=$D$8,IFERROR(VLOOKUP(G66,#REF!,I66+1,0),"-"),IF(E66&lt;=$D$9,IFERROR(VLOOKUP(G66,#REF!,I66+1,0),"-"))))</f>
        <v>-</v>
      </c>
      <c r="K66" s="47">
        <f>IFERROR(INDEX(База!$F:$F,MATCH(B66&amp;C66&amp;$F$12,INDEX(База!$A:$A,0),0)),IFERROR(INDEX(База!$F:$F,MATCH(B66&amp;C66&amp;$F$12,База!$M:$M,0)),"-" ))</f>
        <v>0</v>
      </c>
      <c r="L66" s="41">
        <v>0</v>
      </c>
      <c r="M66" s="47">
        <f t="shared" si="4"/>
        <v>0</v>
      </c>
      <c r="N66" s="41">
        <v>0</v>
      </c>
      <c r="O66" s="51">
        <f t="shared" si="5"/>
        <v>0</v>
      </c>
      <c r="Q66" s="64" t="s">
        <v>81</v>
      </c>
      <c r="R66" s="42">
        <v>46292</v>
      </c>
      <c r="S66" s="54" t="str">
        <f t="shared" si="7"/>
        <v>ВС</v>
      </c>
      <c r="T66" s="54">
        <f>IFERROR(INDEX(База!$B:$B,MATCH(Q66&amp;R66&amp;$U$12,INDEX(База!$A:$A,0),0)),IFERROR(INDEX(База!$B:$B,MATCH(Q66&amp;R66&amp;$U$12,База!$M:$M,0)),"-" ))</f>
        <v>72</v>
      </c>
      <c r="U66" s="46">
        <f>IFERROR(INDEX(База!$L:$L,MATCH(Q66&amp;R66&amp;$U$12,INDEX(База!$A:$A,0),0)),IFERROR(INDEX(База!$L:$L,MATCH(Q66&amp;R66&amp;$U$12,База!$M:$M,0)),"-" ))</f>
        <v>70</v>
      </c>
      <c r="V66" s="54" t="str">
        <f>IF(E66&lt;=$D$7,IFERROR(VLOOKUP(H66,#REF!,I66+1,0),"-"),IF(E66&lt;=$D$8,IFERROR(VLOOKUP(H66,#REF!,I66+1,0),"-"),IF(E66&lt;=$D$9,IFERROR(VLOOKUP(H66,#REF!,I66+1,0),"-"),0)))</f>
        <v>-</v>
      </c>
      <c r="W66" s="54">
        <f>IFERROR(INDEX(База!$F:$F,MATCH(Q66&amp;R66&amp;$U$12,INDEX(База!$A:$A,0),0)),IFERROR(INDEX(База!$F:$F,MATCH(Q66&amp;R66&amp;$U$12,База!$M:$M,0)),"-" ))</f>
        <v>2</v>
      </c>
      <c r="X66" s="38">
        <v>2</v>
      </c>
      <c r="Y66" s="41">
        <f t="shared" si="8"/>
        <v>0</v>
      </c>
      <c r="Z66" s="41">
        <v>0</v>
      </c>
      <c r="AA66" s="51">
        <f t="shared" si="9"/>
        <v>2.8571428571428571E-2</v>
      </c>
      <c r="BT66" s="74"/>
      <c r="BU66" s="31" t="s">
        <v>92</v>
      </c>
      <c r="BV66" s="45">
        <v>46263</v>
      </c>
      <c r="BW66" s="58" t="str">
        <f t="shared" si="23"/>
        <v>СБ</v>
      </c>
      <c r="BX66" s="58">
        <f>IFERROR(INDEX(База!$B:$B,MATCH(BU66&amp;BV66&amp;BY$12,INDEX(База!$A:$A,0),0)),IFERROR(INDEX(База!$B:$B,MATCH(BU66&amp;BV66&amp;BY$12,База!$M:$M,0)),"-" ))</f>
        <v>70</v>
      </c>
      <c r="BY66" s="58">
        <f>IFERROR(INDEX(База!$L:$L,MATCH(BU66&amp;BV66&amp;BY$12,INDEX(База!$A:$A,0),0)),IFERROR(INDEX(База!$L:$L,MATCH(BU66&amp;BV66&amp;BY$12,База!$M:$M,0)),"-" ))</f>
        <v>70</v>
      </c>
      <c r="BZ66" s="58" t="str">
        <f>IF(BX66&lt;=$D$7,IFERROR(VLOOKUP(CA66,#REF!,CB66+1,0),"-"),IF(BX66&lt;=$D$8,IFERROR(VLOOKUP(CA66,#REF!,CB66+1,0),"-"),IF(BX66&lt;=$D$9,IFERROR(VLOOKUP(CA66,#REF!,CB66+1,0),"-"),0)))</f>
        <v>-</v>
      </c>
      <c r="CA66" s="58">
        <f t="shared" si="24"/>
        <v>95</v>
      </c>
      <c r="CB66" s="58">
        <f t="shared" si="25"/>
        <v>35</v>
      </c>
      <c r="CC66" s="58">
        <f>IFERROR(INDEX(База!$F:$F,MATCH(BU66&amp;BV66&amp;BY$12,INDEX(База!$A:$A,0),0)),IFERROR(INDEX(База!$F:$F,MATCH(BU66&amp;BV66&amp;BY$12,База!$M:$M,0)),"-" ))</f>
        <v>0</v>
      </c>
      <c r="CD66" s="38">
        <v>0</v>
      </c>
      <c r="CE66" s="58">
        <f t="shared" si="26"/>
        <v>0</v>
      </c>
      <c r="CF66" s="38">
        <v>0</v>
      </c>
      <c r="CG66" s="52">
        <f t="shared" si="27"/>
        <v>0</v>
      </c>
      <c r="CI66" s="31" t="s">
        <v>93</v>
      </c>
      <c r="CJ66" s="48">
        <f t="shared" si="28"/>
        <v>46263</v>
      </c>
      <c r="CK66" s="60" t="str">
        <f t="shared" si="29"/>
        <v>СБ</v>
      </c>
      <c r="CL66" s="38">
        <f>IFERROR(INDEX(База!$B:$B,MATCH(CI66&amp;CJ66&amp;CM$12,INDEX(База!$A:$A,0),0)),IFERROR(INDEX(База!$B:$B,MATCH(CI66&amp;CJ66&amp;CM$12,База!$M:$M,0)),"-" ))</f>
        <v>70</v>
      </c>
      <c r="CM66" s="46">
        <f>IFERROR(INDEX(База!$L:$L,MATCH(CI66&amp;CJ66&amp;CM$12,INDEX(База!$A:$A,0),0)),IFERROR(INDEX(База!$L:$L,MATCH(CI66&amp;CJ66&amp;CM$12,База!$M:$M,0)),"-" ))</f>
        <v>70</v>
      </c>
      <c r="CN66" s="60" t="str">
        <f>IF(BX66&lt;=$D$7,IFERROR(VLOOKUP(CA66,#REF!,CB66+1,0),"-"),IF(BX66&lt;=$D$8,IFERROR(VLOOKUP(CA66,#REF!,CB66+1,0),"-"),IF(BX66&lt;=$D$9,IFERROR(VLOOKUP(CA66,#REF!,CB66+1,0),"-"),0)))</f>
        <v>-</v>
      </c>
      <c r="CO66" s="38">
        <f>IFERROR(INDEX(База!$F:$F,MATCH(CI66&amp;CJ66&amp;CM$12,INDEX(База!$A:$A,0),0)),IFERROR(INDEX(База!$F:$F,MATCH(CI66&amp;CJ66&amp;CM$12,База!$M:$M,0)),"-" ))</f>
        <v>0</v>
      </c>
      <c r="CP66" s="38">
        <v>0</v>
      </c>
      <c r="CQ66" s="38">
        <f t="shared" si="30"/>
        <v>0</v>
      </c>
      <c r="CR66" s="38">
        <v>0</v>
      </c>
      <c r="CS66" s="52">
        <f t="shared" si="31"/>
        <v>0</v>
      </c>
      <c r="CU66" s="31" t="s">
        <v>138</v>
      </c>
      <c r="CV66" s="48">
        <v>46263</v>
      </c>
      <c r="CW66" s="60" t="str">
        <f t="shared" si="32"/>
        <v>СБ</v>
      </c>
      <c r="CX66" s="60">
        <f>IFERROR(INDEX(База!$B:$B,MATCH(CU66&amp;CV66&amp;CY$12,INDEX(База!$A:$A,0),0)),IFERROR(INDEX(База!$B:$B,MATCH(CU66&amp;CV66&amp;CY$12,База!$M:$M,0)),"-" ))</f>
        <v>70</v>
      </c>
      <c r="CY66" s="60">
        <f>IFERROR(INDEX(База!$L:$L,MATCH(CU66&amp;CV66&amp;CY$12,INDEX(База!$A:$A,0),0)),IFERROR(INDEX(База!$L:$L,MATCH(CU66&amp;CV66&amp;CY$12,База!$M:$M,0)),"-" ))</f>
        <v>70</v>
      </c>
      <c r="CZ66" s="60">
        <f>IFERROR(INDEX(База!$F:$F,MATCH(CU66&amp;CV66&amp;CY$12,INDEX(База!$A:$A,0),0)),IFERROR(INDEX(База!$F:$F,MATCH(CU66&amp;CV66&amp;CY$12,База!$M:$M,0)),"-" ))</f>
        <v>1</v>
      </c>
      <c r="DA66" s="60">
        <v>1</v>
      </c>
      <c r="DB66" s="60">
        <f t="shared" si="33"/>
        <v>0</v>
      </c>
      <c r="DC66" s="60">
        <v>0</v>
      </c>
      <c r="DD66" s="52">
        <f t="shared" si="34"/>
        <v>1.4285714285714285E-2</v>
      </c>
      <c r="DF66" s="31" t="s">
        <v>139</v>
      </c>
      <c r="DG66" s="48">
        <f t="shared" si="35"/>
        <v>46263</v>
      </c>
      <c r="DH66" s="60" t="str">
        <f t="shared" si="36"/>
        <v>СБ</v>
      </c>
      <c r="DI66" s="60">
        <f>IFERROR(INDEX(База!$B:$B,MATCH(DF66&amp;DG66&amp;DJ$12,INDEX(База!$A:$A,0),0)),IFERROR(INDEX(База!$B:$B,MATCH(DF66&amp;DG66&amp;DJ$12,База!$M:$M,0)),"-" ))</f>
        <v>70</v>
      </c>
      <c r="DJ66" s="46">
        <f>IFERROR(INDEX(База!$L:$L,MATCH(DF66&amp;DG66&amp;DJ$12,INDEX(База!$A:$A,0),0)),IFERROR(INDEX(База!$L:$L,MATCH(DF66&amp;DG66&amp;DJ$12,База!$M:$M,0)),"-" ))</f>
        <v>70</v>
      </c>
      <c r="DK66" s="60">
        <f>IFERROR(INDEX(База!$F:$F,MATCH(DF66&amp;DG66&amp;DJ$12,INDEX(База!$A:$A,0),0)),IFERROR(INDEX(База!$F:$F,MATCH(DF66&amp;DG66&amp;DJ$12,База!$M:$M,0)),"-" ))</f>
        <v>0</v>
      </c>
      <c r="DL66" s="60">
        <v>0</v>
      </c>
      <c r="DM66" s="60">
        <f t="shared" si="37"/>
        <v>0</v>
      </c>
      <c r="DN66" s="60">
        <v>0</v>
      </c>
      <c r="DO66" s="52">
        <f t="shared" si="38"/>
        <v>0</v>
      </c>
      <c r="DQ66" s="31" t="s">
        <v>84</v>
      </c>
      <c r="DR66" s="48">
        <v>46248</v>
      </c>
      <c r="DS66" s="38" t="str">
        <f t="shared" si="39"/>
        <v>ПТ</v>
      </c>
      <c r="DT66" s="38">
        <f>IFERROR(INDEX(База!$B:$B,MATCH(DQ66&amp;DR66&amp;DU$12,INDEX(База!$A:$A,0),0)),IFERROR(INDEX(База!$B:$B,MATCH(DQ66&amp;DR66&amp;DU$12,База!$M:$M,0)),"-" ))</f>
        <v>46</v>
      </c>
      <c r="DU66" s="60">
        <f>IFERROR(INDEX(База!$L:$L,MATCH(DQ66&amp;DR66&amp;DU$12,INDEX(База!$A:$A,0),0)),IFERROR(INDEX(База!$L:$L,MATCH(DQ66&amp;DR66&amp;DU$12,База!$M:$M,0)),"-" ))</f>
        <v>44</v>
      </c>
      <c r="DV66" s="38">
        <f>IFERROR(INDEX(База!$F:$F,MATCH(DQ66&amp;DR66&amp;DU$12,INDEX(База!$A:$A,0),0)),IFERROR(INDEX(База!$F:$F,MATCH(DQ66&amp;DR66&amp;DU$12,База!$M:$M,0)),"-" ))</f>
        <v>2</v>
      </c>
      <c r="DW66" s="38">
        <v>2</v>
      </c>
      <c r="DX66" s="38">
        <f t="shared" si="133"/>
        <v>0</v>
      </c>
      <c r="DY66" s="38">
        <v>0</v>
      </c>
      <c r="DZ66" s="52">
        <f t="shared" si="41"/>
        <v>4.5454545454545456E-2</v>
      </c>
      <c r="EA66" s="100"/>
      <c r="EB66" s="110" t="s">
        <v>85</v>
      </c>
      <c r="EC66" s="48">
        <f t="shared" si="42"/>
        <v>46248</v>
      </c>
      <c r="ED66" s="38" t="str">
        <f t="shared" si="43"/>
        <v>ПТ</v>
      </c>
      <c r="EE66" s="38">
        <f>IFERROR(INDEX(База!$B:$B,MATCH(EB66&amp;EC66&amp;EF$12,INDEX(База!$A:$A,0),0)),IFERROR(INDEX(База!$B:$B,MATCH(EB66&amp;EC66&amp;EF$12,База!$M:$M,0)),"-" ))</f>
        <v>46</v>
      </c>
      <c r="EF66" s="60">
        <f>IFERROR(INDEX(База!$L:$L,MATCH(EB66&amp;EC66&amp;EF$12,INDEX(База!$A:$A,0),0)),IFERROR(INDEX(База!$L:$L,MATCH(EB66&amp;EC66&amp;EF$12,База!$M:$M,0)),"-" ))</f>
        <v>44</v>
      </c>
      <c r="EG66" s="38">
        <f>IFERROR(INDEX(База!$F:$F,MATCH(EB66&amp;EC66&amp;EF$12,INDEX(База!$A:$A,0),0)),IFERROR(INDEX(База!$F:$F,MATCH(EB66&amp;EC66&amp;EF$12,База!$M:$M,0)),"-" ))</f>
        <v>12</v>
      </c>
      <c r="EH66" s="38">
        <v>12</v>
      </c>
      <c r="EI66" s="38">
        <f t="shared" si="44"/>
        <v>0</v>
      </c>
      <c r="EJ66" s="38">
        <v>0</v>
      </c>
      <c r="EK66" s="62">
        <f t="shared" si="45"/>
        <v>0.27272727272727271</v>
      </c>
      <c r="EL66" s="119"/>
      <c r="EM66" s="85" t="s">
        <v>88</v>
      </c>
      <c r="EN66" s="48">
        <v>46243</v>
      </c>
      <c r="EO66" s="105" t="str">
        <f t="shared" si="46"/>
        <v>ВС</v>
      </c>
      <c r="EP66" s="105">
        <f>IFERROR(INDEX(База!$B:$B,MATCH(EM66&amp;EN66&amp;ET$14,INDEX(База!$A:$A,0),0)),IFERROR(INDEX(База!$B:$B,MATCH(EM66&amp;EN66&amp;ET$13,База!$M:$M,0)),"-" ))</f>
        <v>46</v>
      </c>
      <c r="EQ66" s="106" t="str">
        <f>IF(EP66&lt;=$D$7,IFERROR(VLOOKUP(ES66,#REF!,ER66+1,0),"-"),IF(EP66&lt;=$D$8,IFERROR(VLOOKUP(ES66,#REF!,ER66+1,0),"-"),IF(EP66&lt;=$D$9,IFERROR(VLOOKUP(ES66,#REF!,ER66+1,0),"-"),0)))</f>
        <v>-</v>
      </c>
      <c r="ER66" s="107">
        <f t="shared" si="47"/>
        <v>32</v>
      </c>
      <c r="ES66" s="107">
        <f t="shared" si="48"/>
        <v>75</v>
      </c>
      <c r="ET66" s="60">
        <f>IFERROR(INDEX(База!$L:$L,MATCH(EM66&amp;EN66&amp;ET$14,INDEX(База!$A:$A,0),0)),IFERROR(INDEX(База!$L:$L,MATCH(EM66&amp;EN66&amp;ET$13,База!$M:$M,0)),"-" ))</f>
        <v>42</v>
      </c>
      <c r="EU66" s="60">
        <f>IFERROR(INDEX(База!$L:$L,MATCH(FB66&amp;FC66&amp;EU$14,INDEX(База!$A:$A,0),0)),IFERROR(INDEX(База!$L:$L,MATCH(FB66&amp;FC66&amp;EU$13,База!$M:$M,0)),"-" ))</f>
        <v>42</v>
      </c>
      <c r="EV66" s="105">
        <f>IFERROR(INDEX(База!$F:$F,MATCH(EM66&amp;EN66&amp;ET$14,INDEX(База!$A:$A,0),0)),IFERROR(INDEX(База!$F:$F,MATCH(EM66&amp;EN66&amp;ET$13,База!$M:$M,0)),"-" ))</f>
        <v>0</v>
      </c>
      <c r="EW66" s="105">
        <v>0</v>
      </c>
      <c r="EX66" s="105">
        <f t="shared" si="49"/>
        <v>0</v>
      </c>
      <c r="EY66" s="105">
        <v>0</v>
      </c>
      <c r="EZ66" s="83">
        <f t="shared" si="50"/>
        <v>0</v>
      </c>
      <c r="FB66" s="85" t="s">
        <v>89</v>
      </c>
      <c r="FC66" s="48">
        <v>46243</v>
      </c>
      <c r="FD66" s="105" t="str">
        <f t="shared" si="51"/>
        <v>ВС</v>
      </c>
      <c r="FE66" s="105">
        <f>IFERROR(INDEX(База!$B:$B,MATCH(FB66&amp;FC66&amp;EU$14,INDEX(База!$A:$A,0),0)),IFERROR(INDEX(База!$B:$B,MATCH(FB66&amp;FC66&amp;EU$13,База!$M:$M,0)),"-" ))</f>
        <v>46</v>
      </c>
      <c r="FF66" s="106"/>
      <c r="FG66" s="105">
        <f>IFERROR(INDEX(База!$F:$F,MATCH(FB66&amp;FC66&amp;EU$14,INDEX(База!$A:$A,0),0)),IFERROR(INDEX(База!$F:$F,MATCH(FB66&amp;FC66&amp;EU$13,База!$M:$M,0)),"-" ))</f>
        <v>0</v>
      </c>
      <c r="FH66" s="105">
        <v>0</v>
      </c>
      <c r="FI66" s="105">
        <f t="shared" si="52"/>
        <v>0</v>
      </c>
      <c r="FJ66" s="105">
        <v>0</v>
      </c>
      <c r="FK66" s="83">
        <f t="shared" si="53"/>
        <v>0</v>
      </c>
      <c r="FL66" s="7"/>
      <c r="FM66" s="31" t="s">
        <v>140</v>
      </c>
      <c r="FT66" s="90">
        <f t="shared" si="55"/>
        <v>1</v>
      </c>
      <c r="FU66" s="90">
        <f t="shared" si="56"/>
        <v>-46168</v>
      </c>
      <c r="GJ66" s="7"/>
      <c r="GK66" s="7"/>
      <c r="HF66" s="7"/>
      <c r="HG66" s="7"/>
      <c r="HH66" s="7"/>
      <c r="HI66" s="7"/>
      <c r="HJ66" s="7"/>
      <c r="HK66" s="7"/>
      <c r="HL66" s="7"/>
      <c r="HM66" s="7"/>
      <c r="HN66" s="7"/>
      <c r="HO66" s="7"/>
      <c r="HP66" s="7"/>
      <c r="HQ66" s="7"/>
      <c r="HR66" s="9"/>
      <c r="HS66" s="10"/>
      <c r="HT66" s="10"/>
      <c r="HU66" s="7"/>
      <c r="HV66" s="7"/>
      <c r="HW66" s="7"/>
      <c r="HX66" s="7"/>
      <c r="HY66" s="7"/>
      <c r="HZ66" s="7"/>
      <c r="IA66" s="7"/>
      <c r="IB66" s="7"/>
      <c r="IC66" s="7"/>
      <c r="ID66" s="7"/>
      <c r="IE66" s="7"/>
      <c r="IF66" s="7"/>
      <c r="IG66" s="7"/>
      <c r="IH66" s="7"/>
      <c r="II66" s="7"/>
      <c r="IJ66" s="7"/>
      <c r="IK66" s="7"/>
      <c r="IL66" s="7"/>
      <c r="IM66" s="7"/>
      <c r="IN66" s="7"/>
      <c r="IO66" s="7"/>
      <c r="IP66" s="7"/>
      <c r="IQ66" s="9"/>
      <c r="IR66" s="7"/>
      <c r="IS66" s="7"/>
      <c r="IT66" s="7"/>
      <c r="IU66" s="7"/>
      <c r="IV66" s="7"/>
      <c r="IW66" s="7"/>
      <c r="IX66" s="7"/>
      <c r="IY66" s="7"/>
      <c r="IZ66" s="7"/>
      <c r="JA66" s="7"/>
      <c r="JB66" s="7"/>
      <c r="JC66" s="7"/>
      <c r="JD66" s="7"/>
      <c r="JE66" s="7"/>
      <c r="JF66" s="7"/>
      <c r="JG66" s="7"/>
      <c r="JH66" s="7"/>
      <c r="JI66" s="7"/>
      <c r="JJ66" s="7"/>
      <c r="JK66" s="7"/>
      <c r="JL66" s="7"/>
      <c r="JM66" s="7"/>
      <c r="JN66" s="7"/>
      <c r="JO66" s="7"/>
      <c r="JP66" s="7"/>
      <c r="JQ66" s="10"/>
      <c r="JR66" s="10"/>
      <c r="JS66" s="7"/>
      <c r="JT66" s="7"/>
      <c r="JU66" s="7"/>
      <c r="JV66" s="7"/>
      <c r="JW66" s="7"/>
      <c r="JX66" s="7"/>
      <c r="JY66" s="7"/>
      <c r="JZ66" s="7"/>
      <c r="KA66" s="7"/>
      <c r="KB66" s="7"/>
      <c r="KC66" s="7"/>
      <c r="KD66" s="7"/>
      <c r="KE66" s="7"/>
      <c r="KF66" s="7"/>
      <c r="KG66" s="7"/>
      <c r="KH66" s="7"/>
      <c r="KI66" s="7"/>
      <c r="KJ66" s="7"/>
      <c r="KK66" s="7"/>
      <c r="KL66" s="7"/>
      <c r="KM66" s="7"/>
      <c r="KN66" s="7"/>
      <c r="KO66" s="7"/>
      <c r="KP66" s="7"/>
      <c r="KQ66" s="10"/>
      <c r="KR66" s="10"/>
      <c r="KS66" s="7"/>
      <c r="KT66" s="7"/>
      <c r="KU66" s="7"/>
      <c r="KV66" s="7"/>
      <c r="KW66" s="7"/>
      <c r="KX66" s="7"/>
      <c r="KY66" s="7"/>
      <c r="KZ66" s="7"/>
      <c r="LA66" s="7"/>
      <c r="LB66" s="7"/>
      <c r="LC66" s="119"/>
      <c r="LD66" s="31" t="s">
        <v>319</v>
      </c>
      <c r="LE66" s="43">
        <v>46216</v>
      </c>
      <c r="LF66" s="44" t="str">
        <f t="shared" si="96"/>
        <v>ПН</v>
      </c>
      <c r="LG66" s="44">
        <f>IFERROR(INDEX(База!$B:$B,MATCH(LD66&amp;LE66&amp;LJ$12,INDEX(База!$A:$A,0),0)),IFERROR(INDEX(База!$B:$B,MATCH(LD66&amp;LE66&amp;LJ$12,База!$M:$M,0)),"-" ))</f>
        <v>48</v>
      </c>
      <c r="LH66" s="33">
        <f t="shared" si="97"/>
        <v>29</v>
      </c>
      <c r="LI66" s="33">
        <f t="shared" si="98"/>
        <v>48</v>
      </c>
      <c r="LJ66" s="44">
        <f>IFERROR(INDEX(База!$L:$L,MATCH(LD66&amp;LE66&amp;LJ$12,INDEX(База!$A:$A,0),0)),IFERROR(INDEX(База!$L:$L,MATCH(LD66&amp;LE66&amp;LJ$12,База!$M:$M,0)),"-" ))</f>
        <v>47</v>
      </c>
      <c r="LK66" s="79" t="str">
        <f>IF(LG66&lt;=$D$7,IFERROR(VLOOKUP(LI66,#REF!,LH66+1,0),"-"),IF(LG66&lt;=$D$8,IFERROR(VLOOKUP(LI66,#REF!,LH66+1,0),"-"),IF(LG66&lt;=$D$9,IFERROR(VLOOKUP(LI66,#REF!,LH66+1,0),"-"),0)))</f>
        <v>-</v>
      </c>
      <c r="LL66" s="44">
        <f>IFERROR(INDEX(База!$F:$F,MATCH(LD66&amp;LE66&amp;LJ$12,INDEX(База!$A:$A,0),0)),IFERROR(INDEX(База!$F:$F,MATCH(LD66&amp;LE66&amp;LJ$12,База!$M:$M,0)),"-" ))</f>
        <v>0</v>
      </c>
      <c r="LM66" s="44">
        <v>0</v>
      </c>
      <c r="LN66" s="44">
        <f t="shared" si="99"/>
        <v>0</v>
      </c>
      <c r="LO66" s="44">
        <v>0</v>
      </c>
      <c r="LP66" s="62">
        <f t="shared" si="100"/>
        <v>0</v>
      </c>
      <c r="LR66" s="31" t="s">
        <v>320</v>
      </c>
      <c r="LS66" s="43">
        <v>46216</v>
      </c>
      <c r="LT66" s="46" t="str">
        <f t="shared" si="101"/>
        <v>ПН</v>
      </c>
      <c r="LU66" s="46">
        <f>IFERROR(INDEX(База!$B:$B,MATCH(LR66&amp;LS66&amp;LV$12,INDEX(База!$A:$A,0),0)),IFERROR(INDEX(База!$B:$B,MATCH(LR66&amp;LS66&amp;LV$12,База!$M:$M,0)),"-" ))</f>
        <v>48</v>
      </c>
      <c r="LV66" s="46">
        <f>IFERROR(INDEX(База!$L:$L,MATCH(LR66&amp;LS66&amp;LV$12,INDEX(База!$A:$A,0),0)),IFERROR(INDEX(База!$L:$L,MATCH(LR66&amp;LS66&amp;LV$12,База!$M:$M,0)),"-" ))</f>
        <v>47</v>
      </c>
      <c r="LW66" s="46" t="str">
        <f>IF(LU66&lt;=$D$7,IFERROR(VLOOKUP(LI66,#REF!,LH66+1,0),"-"),IF(LU66&lt;=$D$8,IFERROR(VLOOKUP(LI66,#REF!,LH66+1,0),"-"),IF(LU66&lt;=$D$9,IFERROR(VLOOKUP(LI66,#REF!,LH66+1,0),"-"),0)))</f>
        <v>-</v>
      </c>
      <c r="LX66" s="46">
        <f>IFERROR(INDEX(База!$F:$F,MATCH(LR66&amp;LS66&amp;LV$12,INDEX(База!$A:$A,0),0)),IFERROR(INDEX(База!$F:$F,MATCH(LR66&amp;LS66&amp;LV$12,База!$M:$M,0)),"-" ))</f>
        <v>0</v>
      </c>
      <c r="LY66" s="46">
        <v>0</v>
      </c>
      <c r="LZ66" s="46">
        <f t="shared" si="102"/>
        <v>0</v>
      </c>
      <c r="MA66" s="46">
        <v>0</v>
      </c>
      <c r="MB66" s="62">
        <f t="shared" si="103"/>
        <v>0</v>
      </c>
      <c r="MD66" s="11"/>
      <c r="MY66" s="7"/>
      <c r="MZ66" s="7"/>
      <c r="NA66" s="7"/>
      <c r="NB66" s="7"/>
      <c r="NC66" s="7"/>
      <c r="ND66" s="7"/>
      <c r="NE66" s="7"/>
      <c r="NF66" s="7"/>
      <c r="NG66" s="7"/>
      <c r="NH66" s="7"/>
      <c r="NI66" s="7"/>
      <c r="NJ66" s="7"/>
      <c r="NK66" s="7"/>
      <c r="NL66" s="7"/>
      <c r="NM66" s="7"/>
      <c r="NN66" s="7"/>
      <c r="NO66" s="7"/>
      <c r="NP66" s="7"/>
      <c r="NQ66" s="7"/>
      <c r="NR66" s="7"/>
      <c r="NS66" s="7"/>
      <c r="NT66" s="7"/>
      <c r="NU66" s="11"/>
      <c r="NV66" s="11"/>
      <c r="NW66" s="11"/>
      <c r="NX66" s="11"/>
      <c r="NY66" s="11"/>
      <c r="NZ66" s="11"/>
      <c r="OA66" s="11"/>
      <c r="OB66" s="11"/>
      <c r="OC66" s="11"/>
      <c r="OD66" s="11"/>
      <c r="OE66" s="11"/>
      <c r="OF66" s="11"/>
      <c r="OG66" s="11"/>
      <c r="OH66" s="11"/>
      <c r="OI66" s="11"/>
      <c r="OJ66" s="11"/>
      <c r="OK66" s="11"/>
      <c r="OL66" s="11"/>
      <c r="OM66" s="11"/>
      <c r="ON66" s="11"/>
      <c r="OO66" s="11"/>
      <c r="OP66" s="11"/>
      <c r="OQ66" s="11"/>
      <c r="OR66" s="11"/>
      <c r="OS66" s="11"/>
      <c r="OU66" s="7"/>
      <c r="OV66" s="7"/>
      <c r="OW66" s="7"/>
      <c r="OX66" s="7"/>
      <c r="OY66" s="7"/>
      <c r="OZ66" s="7"/>
      <c r="PA66" s="7"/>
      <c r="PB66" s="7"/>
      <c r="PC66" s="7"/>
      <c r="PD66" s="7"/>
      <c r="PE66" s="7"/>
      <c r="PF66" s="7"/>
      <c r="PG66" s="7"/>
      <c r="PH66" s="7"/>
      <c r="PI66" s="7"/>
      <c r="PJ66" s="7"/>
      <c r="PK66" s="7"/>
      <c r="PL66" s="7"/>
      <c r="PM66" s="7"/>
      <c r="PN66" s="7"/>
      <c r="PO66" s="11"/>
      <c r="PQ66" s="7"/>
      <c r="PR66" s="7"/>
      <c r="PS66" s="7"/>
      <c r="PT66" s="7"/>
      <c r="PU66" s="7"/>
      <c r="PV66" s="7"/>
      <c r="PW66" s="7"/>
      <c r="PX66" s="7"/>
      <c r="PY66" s="7"/>
      <c r="PZ66" s="7"/>
      <c r="QA66" s="7"/>
      <c r="QB66" s="7"/>
      <c r="QC66" s="7"/>
      <c r="QD66" s="7"/>
      <c r="QE66" s="7"/>
      <c r="QF66" s="7"/>
      <c r="QG66" s="7"/>
      <c r="QH66" s="7"/>
      <c r="QI66" s="7"/>
      <c r="QJ66" s="7"/>
      <c r="QK66" s="7"/>
      <c r="QL66" s="10"/>
    </row>
    <row r="67" spans="1:454" ht="12.75" customHeight="1" x14ac:dyDescent="0.25">
      <c r="A67" s="31" t="s">
        <v>78</v>
      </c>
      <c r="B67" s="85" t="s">
        <v>80</v>
      </c>
      <c r="C67" s="48">
        <v>46294</v>
      </c>
      <c r="D67" s="60" t="str">
        <f t="shared" si="0"/>
        <v>ВТ</v>
      </c>
      <c r="E67" s="60">
        <f>IFERROR(INDEX(База!$B:$B,MATCH(B67&amp;C67&amp;$F$12,INDEX(База!$A:$A,0),0)),IFERROR(INDEX(База!$B:$B,MATCH(B67&amp;C67&amp;$F$12,База!$M:$M,0)),"-" ))</f>
        <v>72</v>
      </c>
      <c r="F67" s="46">
        <f>IFERROR(INDEX(База!$L:$L,MATCH(B67&amp;C67&amp;$F$12,INDEX(База!$A:$A,0),0)),IFERROR(INDEX(База!$L:$L,MATCH(B67&amp;C67&amp;$F$12,База!$M:$M,0)),"-" ))</f>
        <v>70</v>
      </c>
      <c r="G67" s="50">
        <f t="shared" si="1"/>
        <v>126</v>
      </c>
      <c r="H67" s="50">
        <f t="shared" si="2"/>
        <v>127</v>
      </c>
      <c r="I67" s="11">
        <f t="shared" si="3"/>
        <v>40</v>
      </c>
      <c r="J67" s="60" t="str">
        <f>IF(E67&lt;=$D$7,IFERROR(VLOOKUP(G67,#REF!,I67+1,0),"-"),IF(E67&lt;=$D$8,IFERROR(VLOOKUP(G67,#REF!,I67+1,0),"-"),IF(E67&lt;=$D$9,IFERROR(VLOOKUP(G67,#REF!,I67+1,0),"-"))))</f>
        <v>-</v>
      </c>
      <c r="K67" s="60">
        <f>IFERROR(INDEX(База!$F:$F,MATCH(B67&amp;C67&amp;$F$12,INDEX(База!$A:$A,0),0)),IFERROR(INDEX(База!$F:$F,MATCH(B67&amp;C67&amp;$F$12,База!$M:$M,0)),"-" ))</f>
        <v>1</v>
      </c>
      <c r="L67" s="38">
        <v>1</v>
      </c>
      <c r="M67" s="60">
        <f t="shared" si="4"/>
        <v>0</v>
      </c>
      <c r="N67" s="38">
        <v>0</v>
      </c>
      <c r="O67" s="52">
        <f t="shared" si="5"/>
        <v>1.4285714285714285E-2</v>
      </c>
      <c r="Q67" s="64" t="s">
        <v>81</v>
      </c>
      <c r="R67" s="48">
        <f t="shared" si="6"/>
        <v>46295</v>
      </c>
      <c r="S67" s="61" t="str">
        <f t="shared" si="7"/>
        <v>СР</v>
      </c>
      <c r="T67" s="61">
        <f>IFERROR(INDEX(База!$B:$B,MATCH(Q67&amp;R67&amp;$U$12,INDEX(База!$A:$A,0),0)),IFERROR(INDEX(База!$B:$B,MATCH(Q67&amp;R67&amp;$U$12,База!$M:$M,0)),"-" ))</f>
        <v>72</v>
      </c>
      <c r="U67" s="46">
        <f>IFERROR(INDEX(База!$L:$L,MATCH(Q67&amp;R67&amp;$U$12,INDEX(База!$A:$A,0),0)),IFERROR(INDEX(База!$L:$L,MATCH(Q67&amp;R67&amp;$U$12,База!$M:$M,0)),"-" ))</f>
        <v>70</v>
      </c>
      <c r="V67" s="61" t="str">
        <f>IF(E67&lt;=$D$7,IFERROR(VLOOKUP(H67,#REF!,I67+1,0),"-"),IF(E67&lt;=$D$8,IFERROR(VLOOKUP(H67,#REF!,I67+1,0),"-"),IF(E67&lt;=$D$9,IFERROR(VLOOKUP(H67,#REF!,I67+1,0),"-"),0)))</f>
        <v>-</v>
      </c>
      <c r="W67" s="61">
        <f>IFERROR(INDEX(База!$F:$F,MATCH(Q67&amp;R67&amp;$U$12,INDEX(База!$A:$A,0),0)),IFERROR(INDEX(База!$F:$F,MATCH(Q67&amp;R67&amp;$U$12,База!$M:$M,0)),"-" ))</f>
        <v>0</v>
      </c>
      <c r="X67" s="38">
        <v>0</v>
      </c>
      <c r="Y67" s="38">
        <f t="shared" si="8"/>
        <v>0</v>
      </c>
      <c r="Z67" s="38">
        <v>0</v>
      </c>
      <c r="AA67" s="52">
        <f t="shared" si="9"/>
        <v>0</v>
      </c>
      <c r="BT67" s="74"/>
      <c r="BU67" s="31" t="s">
        <v>92</v>
      </c>
      <c r="BV67" s="45">
        <v>46264</v>
      </c>
      <c r="BW67" s="58" t="str">
        <f t="shared" si="23"/>
        <v>ВС</v>
      </c>
      <c r="BX67" s="58">
        <f>IFERROR(INDEX(База!$B:$B,MATCH(BU67&amp;BV67&amp;BY$12,INDEX(База!$A:$A,0),0)),IFERROR(INDEX(База!$B:$B,MATCH(BU67&amp;BV67&amp;BY$12,База!$M:$M,0)),"-" ))</f>
        <v>44</v>
      </c>
      <c r="BY67" s="58">
        <f>IFERROR(INDEX(База!$L:$L,MATCH(BU67&amp;BV67&amp;BY$12,INDEX(База!$A:$A,0),0)),IFERROR(INDEX(База!$L:$L,MATCH(BU67&amp;BV67&amp;BY$12,База!$M:$M,0)),"-" ))</f>
        <v>44</v>
      </c>
      <c r="BZ67" s="58" t="str">
        <f>IF(BX67&lt;=$D$7,IFERROR(VLOOKUP(CA67,#REF!,CB67+1,0),"-"),IF(BX67&lt;=$D$8,IFERROR(VLOOKUP(CA67,#REF!,CB67+1,0),"-"),IF(BX67&lt;=$D$9,IFERROR(VLOOKUP(CA67,#REF!,CB67+1,0),"-"),0)))</f>
        <v>-</v>
      </c>
      <c r="CA67" s="58">
        <f t="shared" si="24"/>
        <v>96</v>
      </c>
      <c r="CB67" s="58">
        <f t="shared" si="25"/>
        <v>35</v>
      </c>
      <c r="CC67" s="58">
        <f>IFERROR(INDEX(База!$F:$F,MATCH(BU67&amp;BV67&amp;BY$12,INDEX(База!$A:$A,0),0)),IFERROR(INDEX(База!$F:$F,MATCH(BU67&amp;BV67&amp;BY$12,База!$M:$M,0)),"-" ))</f>
        <v>1</v>
      </c>
      <c r="CD67" s="38">
        <v>1</v>
      </c>
      <c r="CE67" s="58">
        <f t="shared" si="26"/>
        <v>0</v>
      </c>
      <c r="CF67" s="38">
        <v>0</v>
      </c>
      <c r="CG67" s="52">
        <f t="shared" si="27"/>
        <v>2.2727272727272728E-2</v>
      </c>
      <c r="CI67" s="31" t="s">
        <v>93</v>
      </c>
      <c r="CJ67" s="48">
        <f t="shared" si="28"/>
        <v>46264</v>
      </c>
      <c r="CK67" s="38" t="str">
        <f t="shared" si="29"/>
        <v>ВС</v>
      </c>
      <c r="CL67" s="38">
        <f>IFERROR(INDEX(База!$B:$B,MATCH(CI67&amp;CJ67&amp;CM$12,INDEX(База!$A:$A,0),0)),IFERROR(INDEX(База!$B:$B,MATCH(CI67&amp;CJ67&amp;CM$12,База!$M:$M,0)),"-" ))</f>
        <v>44</v>
      </c>
      <c r="CM67" s="60">
        <f>IFERROR(INDEX(База!$L:$L,MATCH(CI67&amp;CJ67&amp;CM$12,INDEX(База!$A:$A,0),0)),IFERROR(INDEX(База!$L:$L,MATCH(CI67&amp;CJ67&amp;CM$12,База!$M:$M,0)),"-" ))</f>
        <v>44</v>
      </c>
      <c r="CN67" s="60" t="str">
        <f>IF(BX67&lt;=$D$7,IFERROR(VLOOKUP(CA67,#REF!,CB67+1,0),"-"),IF(BX67&lt;=$D$8,IFERROR(VLOOKUP(CA67,#REF!,CB67+1,0),"-"),IF(BX67&lt;=$D$9,IFERROR(VLOOKUP(CA67,#REF!,CB67+1,0),"-"),0)))</f>
        <v>-</v>
      </c>
      <c r="CO67" s="38">
        <f>IFERROR(INDEX(База!$F:$F,MATCH(CI67&amp;CJ67&amp;CM$12,INDEX(База!$A:$A,0),0)),IFERROR(INDEX(База!$F:$F,MATCH(CI67&amp;CJ67&amp;CM$12,База!$M:$M,0)),"-" ))</f>
        <v>0</v>
      </c>
      <c r="CP67" s="38">
        <v>0</v>
      </c>
      <c r="CQ67" s="38">
        <f t="shared" si="30"/>
        <v>0</v>
      </c>
      <c r="CR67" s="38">
        <v>0</v>
      </c>
      <c r="CS67" s="52">
        <f t="shared" si="31"/>
        <v>0</v>
      </c>
      <c r="CU67" s="31" t="s">
        <v>138</v>
      </c>
      <c r="CV67" s="48">
        <v>46264</v>
      </c>
      <c r="CW67" s="60" t="str">
        <f t="shared" si="32"/>
        <v>ВС</v>
      </c>
      <c r="CX67" s="60">
        <f>IFERROR(INDEX(База!$B:$B,MATCH(CU67&amp;CV67&amp;CY$12,INDEX(База!$A:$A,0),0)),IFERROR(INDEX(База!$B:$B,MATCH(CU67&amp;CV67&amp;CY$12,База!$M:$M,0)),"-" ))</f>
        <v>44</v>
      </c>
      <c r="CY67" s="60">
        <f>IFERROR(INDEX(База!$L:$L,MATCH(CU67&amp;CV67&amp;CY$12,INDEX(База!$A:$A,0),0)),IFERROR(INDEX(База!$L:$L,MATCH(CU67&amp;CV67&amp;CY$12,База!$M:$M,0)),"-" ))</f>
        <v>44</v>
      </c>
      <c r="CZ67" s="60">
        <f>IFERROR(INDEX(База!$F:$F,MATCH(CU67&amp;CV67&amp;CY$12,INDEX(База!$A:$A,0),0)),IFERROR(INDEX(База!$F:$F,MATCH(CU67&amp;CV67&amp;CY$12,База!$M:$M,0)),"-" ))</f>
        <v>0</v>
      </c>
      <c r="DA67" s="60">
        <v>0</v>
      </c>
      <c r="DB67" s="60">
        <f t="shared" si="33"/>
        <v>0</v>
      </c>
      <c r="DC67" s="60">
        <v>0</v>
      </c>
      <c r="DD67" s="52">
        <f t="shared" si="34"/>
        <v>0</v>
      </c>
      <c r="DF67" s="31" t="s">
        <v>139</v>
      </c>
      <c r="DG67" s="48">
        <f t="shared" si="35"/>
        <v>46264</v>
      </c>
      <c r="DH67" s="60" t="str">
        <f t="shared" si="36"/>
        <v>ВС</v>
      </c>
      <c r="DI67" s="60">
        <f>IFERROR(INDEX(База!$B:$B,MATCH(DF67&amp;DG67&amp;DJ$12,INDEX(База!$A:$A,0),0)),IFERROR(INDEX(База!$B:$B,MATCH(DF67&amp;DG67&amp;DJ$12,База!$M:$M,0)),"-" ))</f>
        <v>44</v>
      </c>
      <c r="DJ67" s="46">
        <f>IFERROR(INDEX(База!$L:$L,MATCH(DF67&amp;DG67&amp;DJ$12,INDEX(База!$A:$A,0),0)),IFERROR(INDEX(База!$L:$L,MATCH(DF67&amp;DG67&amp;DJ$12,База!$M:$M,0)),"-" ))</f>
        <v>44</v>
      </c>
      <c r="DK67" s="60">
        <f>IFERROR(INDEX(База!$F:$F,MATCH(DF67&amp;DG67&amp;DJ$12,INDEX(База!$A:$A,0),0)),IFERROR(INDEX(База!$F:$F,MATCH(DF67&amp;DG67&amp;DJ$12,База!$M:$M,0)),"-" ))</f>
        <v>2</v>
      </c>
      <c r="DL67" s="60">
        <v>2</v>
      </c>
      <c r="DM67" s="60">
        <f t="shared" si="37"/>
        <v>0</v>
      </c>
      <c r="DN67" s="60">
        <v>0</v>
      </c>
      <c r="DO67" s="52">
        <f t="shared" si="38"/>
        <v>4.5454545454545456E-2</v>
      </c>
      <c r="DQ67" s="31" t="s">
        <v>84</v>
      </c>
      <c r="DR67" s="45">
        <v>46249</v>
      </c>
      <c r="DS67" s="44" t="str">
        <f t="shared" si="39"/>
        <v>СБ</v>
      </c>
      <c r="DT67" s="44">
        <f>IFERROR(INDEX(База!$B:$B,MATCH(DQ67&amp;DR67&amp;DU$12,INDEX(База!$A:$A,0),0)),IFERROR(INDEX(База!$B:$B,MATCH(DQ67&amp;DR67&amp;DU$12,База!$M:$M,0)),"-" ))</f>
        <v>120</v>
      </c>
      <c r="DU67" s="46">
        <f>IFERROR(INDEX(База!$L:$L,MATCH(DQ67&amp;DR67&amp;DU$12,INDEX(База!$A:$A,0),0)),IFERROR(INDEX(База!$L:$L,MATCH(DQ67&amp;DR67&amp;DU$12,База!$M:$M,0)),"-" ))</f>
        <v>118</v>
      </c>
      <c r="DV67" s="44">
        <f>IFERROR(INDEX(База!$F:$F,MATCH(DQ67&amp;DR67&amp;DU$12,INDEX(База!$A:$A,0),0)),IFERROR(INDEX(База!$F:$F,MATCH(DQ67&amp;DR67&amp;DU$12,База!$M:$M,0)),"-" ))</f>
        <v>9</v>
      </c>
      <c r="DW67" s="44">
        <v>9</v>
      </c>
      <c r="DX67" s="44">
        <f t="shared" si="133"/>
        <v>0</v>
      </c>
      <c r="DY67" s="44">
        <v>0</v>
      </c>
      <c r="DZ67" s="62">
        <f t="shared" si="41"/>
        <v>7.6271186440677971E-2</v>
      </c>
      <c r="EB67" s="31" t="s">
        <v>85</v>
      </c>
      <c r="EC67" s="45">
        <f t="shared" si="42"/>
        <v>46249</v>
      </c>
      <c r="ED67" s="44" t="str">
        <f t="shared" si="43"/>
        <v>СБ</v>
      </c>
      <c r="EE67" s="44">
        <f>IFERROR(INDEX(База!$B:$B,MATCH(EB67&amp;EC67&amp;EF$12,INDEX(База!$A:$A,0),0)),IFERROR(INDEX(База!$B:$B,MATCH(EB67&amp;EC67&amp;EF$12,База!$M:$M,0)),"-" ))</f>
        <v>120</v>
      </c>
      <c r="EF67" s="46">
        <f>IFERROR(INDEX(База!$L:$L,MATCH(EB67&amp;EC67&amp;EF$12,INDEX(База!$A:$A,0),0)),IFERROR(INDEX(База!$L:$L,MATCH(EB67&amp;EC67&amp;EF$12,База!$M:$M,0)),"-" ))</f>
        <v>118</v>
      </c>
      <c r="EG67" s="44">
        <f>IFERROR(INDEX(База!$F:$F,MATCH(EB67&amp;EC67&amp;EF$12,INDEX(База!$A:$A,0),0)),IFERROR(INDEX(База!$F:$F,MATCH(EB67&amp;EC67&amp;EF$12,База!$M:$M,0)),"-" ))</f>
        <v>23</v>
      </c>
      <c r="EH67" s="44">
        <v>23</v>
      </c>
      <c r="EI67" s="44">
        <f t="shared" si="44"/>
        <v>0</v>
      </c>
      <c r="EJ67" s="44">
        <v>2</v>
      </c>
      <c r="EK67" s="62">
        <f t="shared" si="45"/>
        <v>0.19491525423728814</v>
      </c>
      <c r="EL67" s="119"/>
      <c r="EM67" s="85" t="s">
        <v>88</v>
      </c>
      <c r="EN67" s="48">
        <v>46246</v>
      </c>
      <c r="EO67" s="105" t="str">
        <f t="shared" si="46"/>
        <v>СР</v>
      </c>
      <c r="EP67" s="105">
        <f>IFERROR(INDEX(База!$B:$B,MATCH(EM67&amp;EN67&amp;ET$14,INDEX(База!$A:$A,0),0)),IFERROR(INDEX(База!$B:$B,MATCH(EM67&amp;EN67&amp;ET$13,База!$M:$M,0)),"-" ))</f>
        <v>117</v>
      </c>
      <c r="EQ67" s="106" t="str">
        <f>IF(EP67&lt;=$D$7,IFERROR(VLOOKUP(ES67,#REF!,ER67+1,0),"-"),IF(EP67&lt;=$D$8,IFERROR(VLOOKUP(ES67,#REF!,ER67+1,0),"-"),IF(EP67&lt;=$D$9,IFERROR(VLOOKUP(ES67,#REF!,ER67+1,0),"-"),0)))</f>
        <v>-</v>
      </c>
      <c r="ER67" s="107">
        <f t="shared" si="47"/>
        <v>33</v>
      </c>
      <c r="ES67" s="107">
        <f t="shared" si="48"/>
        <v>78</v>
      </c>
      <c r="ET67" s="60">
        <f>IFERROR(INDEX(База!$L:$L,MATCH(EM67&amp;EN67&amp;ET$14,INDEX(База!$A:$A,0),0)),IFERROR(INDEX(База!$L:$L,MATCH(EM67&amp;EN67&amp;ET$13,База!$M:$M,0)),"-" ))</f>
        <v>110</v>
      </c>
      <c r="EU67" s="60">
        <f>IFERROR(INDEX(База!$L:$L,MATCH(FB67&amp;FC67&amp;EU$14,INDEX(База!$A:$A,0),0)),IFERROR(INDEX(База!$L:$L,MATCH(FB67&amp;FC67&amp;EU$13,База!$M:$M,0)),"-" ))</f>
        <v>113</v>
      </c>
      <c r="EV67" s="105">
        <f>IFERROR(INDEX(База!$F:$F,MATCH(EM67&amp;EN67&amp;ET$14,INDEX(База!$A:$A,0),0)),IFERROR(INDEX(База!$F:$F,MATCH(EM67&amp;EN67&amp;ET$13,База!$M:$M,0)),"-" ))</f>
        <v>0</v>
      </c>
      <c r="EW67" s="105">
        <v>0</v>
      </c>
      <c r="EX67" s="105">
        <f t="shared" si="49"/>
        <v>0</v>
      </c>
      <c r="EY67" s="105">
        <v>0</v>
      </c>
      <c r="EZ67" s="83">
        <f t="shared" si="50"/>
        <v>0</v>
      </c>
      <c r="FB67" s="85" t="s">
        <v>89</v>
      </c>
      <c r="FC67" s="48">
        <v>46246</v>
      </c>
      <c r="FD67" s="105" t="str">
        <f t="shared" si="51"/>
        <v>СР</v>
      </c>
      <c r="FE67" s="105">
        <f>IFERROR(INDEX(База!$B:$B,MATCH(FB67&amp;FC67&amp;EU$14,INDEX(База!$A:$A,0),0)),IFERROR(INDEX(База!$B:$B,MATCH(FB67&amp;FC67&amp;EU$13,База!$M:$M,0)),"-" ))</f>
        <v>117</v>
      </c>
      <c r="FF67" s="106"/>
      <c r="FG67" s="105">
        <f>IFERROR(INDEX(База!$F:$F,MATCH(FB67&amp;FC67&amp;EU$14,INDEX(База!$A:$A,0),0)),IFERROR(INDEX(База!$F:$F,MATCH(FB67&amp;FC67&amp;EU$13,База!$M:$M,0)),"-" ))</f>
        <v>0</v>
      </c>
      <c r="FH67" s="105">
        <v>0</v>
      </c>
      <c r="FI67" s="105">
        <f t="shared" si="52"/>
        <v>0</v>
      </c>
      <c r="FJ67" s="105">
        <v>0</v>
      </c>
      <c r="FK67" s="83">
        <f t="shared" si="53"/>
        <v>0</v>
      </c>
      <c r="FL67" s="7"/>
      <c r="FM67" s="31" t="s">
        <v>140</v>
      </c>
      <c r="FT67" s="90">
        <f t="shared" si="55"/>
        <v>1</v>
      </c>
      <c r="FU67" s="90">
        <f t="shared" si="56"/>
        <v>-46168</v>
      </c>
      <c r="GJ67" s="7"/>
      <c r="GK67" s="7"/>
      <c r="HF67" s="7"/>
      <c r="HG67" s="7"/>
      <c r="HH67" s="7"/>
      <c r="HI67" s="7"/>
      <c r="HJ67" s="7"/>
      <c r="HK67" s="7"/>
      <c r="HL67" s="7"/>
      <c r="HM67" s="7"/>
      <c r="HN67" s="7"/>
      <c r="HO67" s="7"/>
      <c r="HP67" s="7"/>
      <c r="HQ67" s="7"/>
      <c r="HR67" s="9"/>
      <c r="HS67" s="10"/>
      <c r="HT67" s="10"/>
      <c r="HU67" s="7"/>
      <c r="HV67" s="7"/>
      <c r="HW67" s="7"/>
      <c r="HX67" s="7"/>
      <c r="HY67" s="7"/>
      <c r="HZ67" s="7"/>
      <c r="IA67" s="7"/>
      <c r="IB67" s="7"/>
      <c r="IC67" s="7"/>
      <c r="ID67" s="7"/>
      <c r="IE67" s="7"/>
      <c r="IF67" s="7"/>
      <c r="IG67" s="7"/>
      <c r="IH67" s="7"/>
      <c r="II67" s="7"/>
      <c r="IJ67" s="7"/>
      <c r="IK67" s="7"/>
      <c r="IL67" s="7"/>
      <c r="IM67" s="7"/>
      <c r="IN67" s="7"/>
      <c r="IO67" s="7"/>
      <c r="IP67" s="7"/>
      <c r="IQ67" s="9"/>
      <c r="IR67" s="7"/>
      <c r="IS67" s="7"/>
      <c r="IT67" s="7"/>
      <c r="IU67" s="7"/>
      <c r="IV67" s="7"/>
      <c r="IW67" s="7"/>
      <c r="IX67" s="7"/>
      <c r="IY67" s="7"/>
      <c r="IZ67" s="7"/>
      <c r="JA67" s="7"/>
      <c r="JB67" s="7"/>
      <c r="JC67" s="7"/>
      <c r="JD67" s="7"/>
      <c r="JE67" s="7"/>
      <c r="JF67" s="7"/>
      <c r="JG67" s="7"/>
      <c r="JH67" s="7"/>
      <c r="JI67" s="7"/>
      <c r="JJ67" s="7"/>
      <c r="JK67" s="7"/>
      <c r="JL67" s="7"/>
      <c r="JM67" s="7"/>
      <c r="JN67" s="7"/>
      <c r="JO67" s="7"/>
      <c r="JP67" s="7"/>
      <c r="JQ67" s="10"/>
      <c r="JR67" s="10"/>
      <c r="JS67" s="7"/>
      <c r="JT67" s="7"/>
      <c r="JU67" s="7"/>
      <c r="JV67" s="7"/>
      <c r="JW67" s="7"/>
      <c r="JX67" s="7"/>
      <c r="JY67" s="7"/>
      <c r="JZ67" s="7"/>
      <c r="KA67" s="7"/>
      <c r="KB67" s="7"/>
      <c r="KC67" s="7"/>
      <c r="KD67" s="7"/>
      <c r="KE67" s="7"/>
      <c r="KF67" s="7"/>
      <c r="KG67" s="7"/>
      <c r="KH67" s="7"/>
      <c r="KI67" s="7"/>
      <c r="KJ67" s="7"/>
      <c r="KK67" s="7"/>
      <c r="KL67" s="7"/>
      <c r="KM67" s="7"/>
      <c r="KN67" s="7"/>
      <c r="KO67" s="7"/>
      <c r="KP67" s="7"/>
      <c r="KQ67" s="10"/>
      <c r="KR67" s="10"/>
      <c r="KS67" s="7"/>
      <c r="KT67" s="7"/>
      <c r="KU67" s="7"/>
      <c r="KV67" s="7"/>
      <c r="KW67" s="7"/>
      <c r="KX67" s="7"/>
      <c r="KY67" s="7"/>
      <c r="KZ67" s="7"/>
      <c r="LA67" s="7"/>
      <c r="LB67" s="7"/>
      <c r="LC67" s="119"/>
      <c r="LD67" s="31" t="s">
        <v>142</v>
      </c>
      <c r="LE67" s="43">
        <v>46217</v>
      </c>
      <c r="LF67" s="44" t="str">
        <f t="shared" si="96"/>
        <v>ВТ</v>
      </c>
      <c r="LG67" s="44">
        <f>IFERROR(INDEX(База!$B:$B,MATCH(LD67&amp;LE67&amp;LJ$12,INDEX(База!$A:$A,0),0)),IFERROR(INDEX(База!$B:$B,MATCH(LD67&amp;LE67&amp;LJ$12,База!$M:$M,0)),"-" ))</f>
        <v>48</v>
      </c>
      <c r="LH67" s="33">
        <f t="shared" si="97"/>
        <v>29</v>
      </c>
      <c r="LI67" s="33">
        <f t="shared" si="98"/>
        <v>49</v>
      </c>
      <c r="LJ67" s="44">
        <f>IFERROR(INDEX(База!$L:$L,MATCH(LD67&amp;LE67&amp;LJ$12,INDEX(База!$A:$A,0),0)),IFERROR(INDEX(База!$L:$L,MATCH(LD67&amp;LE67&amp;LJ$12,База!$M:$M,0)),"-" ))</f>
        <v>47</v>
      </c>
      <c r="LK67" s="79" t="str">
        <f>IF(LG67&lt;=$D$7,IFERROR(VLOOKUP(LI67,#REF!,LH67+1,0),"-"),IF(LG67&lt;=$D$8,IFERROR(VLOOKUP(LI67,#REF!,LH67+1,0),"-"),IF(LG67&lt;=$D$9,IFERROR(VLOOKUP(LI67,#REF!,LH67+1,0),"-"),0)))</f>
        <v>-</v>
      </c>
      <c r="LL67" s="44">
        <f>IFERROR(INDEX(База!$F:$F,MATCH(LD67&amp;LE67&amp;LJ$12,INDEX(База!$A:$A,0),0)),IFERROR(INDEX(База!$F:$F,MATCH(LD67&amp;LE67&amp;LJ$12,База!$M:$M,0)),"-" ))</f>
        <v>1</v>
      </c>
      <c r="LM67" s="44">
        <v>1</v>
      </c>
      <c r="LN67" s="44">
        <f t="shared" si="99"/>
        <v>0</v>
      </c>
      <c r="LO67" s="44">
        <v>0</v>
      </c>
      <c r="LP67" s="62">
        <f t="shared" si="100"/>
        <v>2.1276595744680851E-2</v>
      </c>
      <c r="LR67" s="31" t="s">
        <v>143</v>
      </c>
      <c r="LS67" s="43">
        <v>46217</v>
      </c>
      <c r="LT67" s="46" t="str">
        <f t="shared" si="101"/>
        <v>ВТ</v>
      </c>
      <c r="LU67" s="46">
        <f>IFERROR(INDEX(База!$B:$B,MATCH(LR67&amp;LS67&amp;LV$12,INDEX(База!$A:$A,0),0)),IFERROR(INDEX(База!$B:$B,MATCH(LR67&amp;LS67&amp;LV$12,База!$M:$M,0)),"-" ))</f>
        <v>48</v>
      </c>
      <c r="LV67" s="46">
        <f>IFERROR(INDEX(База!$L:$L,MATCH(LR67&amp;LS67&amp;LV$12,INDEX(База!$A:$A,0),0)),IFERROR(INDEX(База!$L:$L,MATCH(LR67&amp;LS67&amp;LV$12,База!$M:$M,0)),"-" ))</f>
        <v>47</v>
      </c>
      <c r="LW67" s="46" t="str">
        <f>IF(LU67&lt;=$D$7,IFERROR(VLOOKUP(LI67,#REF!,LH67+1,0),"-"),IF(LU67&lt;=$D$8,IFERROR(VLOOKUP(LI67,#REF!,LH67+1,0),"-"),IF(LU67&lt;=$D$9,IFERROR(VLOOKUP(LI67,#REF!,LH67+1,0),"-"),0)))</f>
        <v>-</v>
      </c>
      <c r="LX67" s="46">
        <f>IFERROR(INDEX(База!$F:$F,MATCH(LR67&amp;LS67&amp;LV$12,INDEX(База!$A:$A,0),0)),IFERROR(INDEX(База!$F:$F,MATCH(LR67&amp;LS67&amp;LV$12,База!$M:$M,0)),"-" ))</f>
        <v>1</v>
      </c>
      <c r="LY67" s="46">
        <v>1</v>
      </c>
      <c r="LZ67" s="46">
        <f t="shared" si="102"/>
        <v>0</v>
      </c>
      <c r="MA67" s="46">
        <v>0</v>
      </c>
      <c r="MB67" s="62">
        <f t="shared" si="103"/>
        <v>2.1276595744680851E-2</v>
      </c>
      <c r="MD67" s="11"/>
      <c r="MY67" s="7"/>
      <c r="MZ67" s="7"/>
      <c r="NA67" s="7"/>
      <c r="NB67" s="7"/>
      <c r="NC67" s="7"/>
      <c r="ND67" s="7"/>
      <c r="NE67" s="7"/>
      <c r="NF67" s="7"/>
      <c r="NG67" s="7"/>
      <c r="NH67" s="7"/>
      <c r="NI67" s="7"/>
      <c r="NJ67" s="7"/>
      <c r="NK67" s="7"/>
      <c r="NL67" s="7"/>
      <c r="NM67" s="7"/>
      <c r="NN67" s="7"/>
      <c r="NO67" s="7"/>
      <c r="NP67" s="7"/>
      <c r="NQ67" s="7"/>
      <c r="NR67" s="7"/>
      <c r="NS67" s="7"/>
      <c r="NT67" s="7"/>
      <c r="NU67" s="11"/>
      <c r="NV67" s="11"/>
      <c r="NW67" s="11"/>
      <c r="NX67" s="11"/>
      <c r="NY67" s="11"/>
      <c r="NZ67" s="11"/>
      <c r="OA67" s="11"/>
      <c r="OB67" s="11"/>
      <c r="OC67" s="11"/>
      <c r="OD67" s="11"/>
      <c r="OE67" s="11"/>
      <c r="OF67" s="11"/>
      <c r="OG67" s="11"/>
      <c r="OH67" s="11"/>
      <c r="OI67" s="11"/>
      <c r="OJ67" s="11"/>
      <c r="OK67" s="11"/>
      <c r="OL67" s="11"/>
      <c r="OM67" s="11"/>
      <c r="ON67" s="11"/>
      <c r="OO67" s="11"/>
      <c r="OP67" s="11"/>
      <c r="OQ67" s="11"/>
      <c r="OR67" s="11"/>
      <c r="OS67" s="11"/>
      <c r="OU67" s="7"/>
      <c r="OV67" s="7"/>
      <c r="OW67" s="7"/>
      <c r="OX67" s="7"/>
      <c r="OY67" s="7"/>
      <c r="OZ67" s="7"/>
      <c r="PA67" s="7"/>
      <c r="PB67" s="7"/>
      <c r="PC67" s="7"/>
      <c r="PD67" s="7"/>
      <c r="PE67" s="7"/>
      <c r="PF67" s="7"/>
      <c r="PG67" s="7"/>
      <c r="PH67" s="7"/>
      <c r="PI67" s="7"/>
      <c r="PJ67" s="7"/>
      <c r="PK67" s="7"/>
      <c r="PL67" s="7"/>
      <c r="PM67" s="7"/>
      <c r="PN67" s="7"/>
      <c r="PO67" s="11"/>
      <c r="PQ67" s="7"/>
      <c r="PR67" s="7"/>
      <c r="PS67" s="7"/>
      <c r="PT67" s="7"/>
      <c r="PU67" s="7"/>
      <c r="PV67" s="7"/>
      <c r="PW67" s="7"/>
      <c r="PX67" s="7"/>
      <c r="PY67" s="7"/>
      <c r="PZ67" s="7"/>
      <c r="QA67" s="7"/>
      <c r="QB67" s="7"/>
      <c r="QC67" s="7"/>
      <c r="QD67" s="7"/>
      <c r="QE67" s="7"/>
      <c r="QF67" s="7"/>
      <c r="QG67" s="7"/>
      <c r="QH67" s="7"/>
      <c r="QI67" s="7"/>
      <c r="QJ67" s="7"/>
      <c r="QK67" s="7"/>
      <c r="QL67" s="10"/>
    </row>
    <row r="68" spans="1:454" ht="12.75" customHeight="1" x14ac:dyDescent="0.25">
      <c r="A68" s="31" t="s">
        <v>78</v>
      </c>
      <c r="B68" s="85" t="s">
        <v>80</v>
      </c>
      <c r="C68" s="48">
        <v>46299</v>
      </c>
      <c r="D68" s="60" t="str">
        <f t="shared" si="0"/>
        <v>ВС</v>
      </c>
      <c r="E68" s="60">
        <f>IFERROR(INDEX(База!$B:$B,MATCH(B68&amp;C68&amp;$F$12,INDEX(База!$A:$A,0),0)),IFERROR(INDEX(База!$B:$B,MATCH(B68&amp;C68&amp;$F$12,База!$M:$M,0)),"-" ))</f>
        <v>72</v>
      </c>
      <c r="F68" s="46">
        <f>IFERROR(INDEX(База!$L:$L,MATCH(B68&amp;C68&amp;$F$12,INDEX(База!$A:$A,0),0)),IFERROR(INDEX(База!$L:$L,MATCH(B68&amp;C68&amp;$F$12,База!$M:$M,0)),"-" ))</f>
        <v>70</v>
      </c>
      <c r="G68" s="50">
        <f t="shared" si="1"/>
        <v>131</v>
      </c>
      <c r="H68" s="50">
        <f t="shared" si="2"/>
        <v>131</v>
      </c>
      <c r="I68" s="11">
        <f t="shared" si="3"/>
        <v>40</v>
      </c>
      <c r="J68" s="60" t="str">
        <f>IF(E68&lt;=$D$7,IFERROR(VLOOKUP(G68,#REF!,I68+1,0),"-"),IF(E68&lt;=$D$8,IFERROR(VLOOKUP(G68,#REF!,I68+1,0),"-"),IF(E68&lt;=$D$9,IFERROR(VLOOKUP(G68,#REF!,I68+1,0),"-"))))</f>
        <v>-</v>
      </c>
      <c r="K68" s="60">
        <f>IFERROR(INDEX(База!$F:$F,MATCH(B68&amp;C68&amp;$F$12,INDEX(База!$A:$A,0),0)),IFERROR(INDEX(База!$F:$F,MATCH(B68&amp;C68&amp;$F$12,База!$M:$M,0)),"-" ))</f>
        <v>0</v>
      </c>
      <c r="L68" s="38">
        <v>0</v>
      </c>
      <c r="M68" s="60">
        <f t="shared" si="4"/>
        <v>0</v>
      </c>
      <c r="N68" s="38">
        <v>0</v>
      </c>
      <c r="O68" s="52">
        <f t="shared" si="5"/>
        <v>0</v>
      </c>
      <c r="Q68" s="64" t="s">
        <v>81</v>
      </c>
      <c r="R68" s="48">
        <v>46299</v>
      </c>
      <c r="S68" s="61" t="str">
        <f t="shared" si="7"/>
        <v>ВС</v>
      </c>
      <c r="T68" s="61">
        <f>IFERROR(INDEX(База!$B:$B,MATCH(Q68&amp;R68&amp;$U$12,INDEX(База!$A:$A,0),0)),IFERROR(INDEX(База!$B:$B,MATCH(Q68&amp;R68&amp;$U$12,База!$M:$M,0)),"-" ))</f>
        <v>72</v>
      </c>
      <c r="U68" s="46">
        <f>IFERROR(INDEX(База!$L:$L,MATCH(Q68&amp;R68&amp;$U$12,INDEX(База!$A:$A,0),0)),IFERROR(INDEX(База!$L:$L,MATCH(Q68&amp;R68&amp;$U$12,База!$M:$M,0)),"-" ))</f>
        <v>70</v>
      </c>
      <c r="V68" s="61" t="str">
        <f>IF(E68&lt;=$D$7,IFERROR(VLOOKUP(H68,#REF!,I68+1,0),"-"),IF(E68&lt;=$D$8,IFERROR(VLOOKUP(H68,#REF!,I68+1,0),"-"),IF(E68&lt;=$D$9,IFERROR(VLOOKUP(H68,#REF!,I68+1,0),"-"),0)))</f>
        <v>-</v>
      </c>
      <c r="W68" s="61">
        <f>IFERROR(INDEX(База!$F:$F,MATCH(Q68&amp;R68&amp;$U$12,INDEX(База!$A:$A,0),0)),IFERROR(INDEX(База!$F:$F,MATCH(Q68&amp;R68&amp;$U$12,База!$M:$M,0)),"-" ))</f>
        <v>0</v>
      </c>
      <c r="X68" s="38">
        <v>0</v>
      </c>
      <c r="Y68" s="38">
        <f t="shared" si="8"/>
        <v>0</v>
      </c>
      <c r="Z68" s="38">
        <v>0</v>
      </c>
      <c r="AA68" s="52">
        <f t="shared" si="9"/>
        <v>0</v>
      </c>
      <c r="BT68" s="74"/>
      <c r="BU68" s="31" t="s">
        <v>92</v>
      </c>
      <c r="BV68" s="42">
        <v>46266</v>
      </c>
      <c r="BW68" s="59" t="str">
        <f t="shared" si="23"/>
        <v>ВТ</v>
      </c>
      <c r="BX68" s="59">
        <f>IFERROR(INDEX(База!$B:$B,MATCH(BU68&amp;BV68&amp;BY$12,INDEX(База!$A:$A,0),0)),IFERROR(INDEX(База!$B:$B,MATCH(BU68&amp;BV68&amp;BY$12,База!$M:$M,0)),"-" ))</f>
        <v>44</v>
      </c>
      <c r="BY68" s="59">
        <f>IFERROR(INDEX(База!$L:$L,MATCH(BU68&amp;BV68&amp;BY$12,INDEX(База!$A:$A,0),0)),IFERROR(INDEX(База!$L:$L,MATCH(BU68&amp;BV68&amp;BY$12,База!$M:$M,0)),"-" ))</f>
        <v>44</v>
      </c>
      <c r="BZ68" s="59" t="str">
        <f>IF(BX68&lt;=$D$7,IFERROR(VLOOKUP(CA68,#REF!,CB68+1,0),"-"),IF(BX68&lt;=$D$8,IFERROR(VLOOKUP(CA68,#REF!,CB68+1,0),"-"),IF(BX68&lt;=$D$9,IFERROR(VLOOKUP(CA68,#REF!,CB68+1,0),"-"),0)))</f>
        <v>-</v>
      </c>
      <c r="CA68" s="59">
        <f t="shared" si="24"/>
        <v>98</v>
      </c>
      <c r="CB68" s="59">
        <f t="shared" si="25"/>
        <v>36</v>
      </c>
      <c r="CC68" s="59">
        <f>IFERROR(INDEX(База!$F:$F,MATCH(BU68&amp;BV68&amp;BY$12,INDEX(База!$A:$A,0),0)),IFERROR(INDEX(База!$F:$F,MATCH(BU68&amp;BV68&amp;BY$12,База!$M:$M,0)),"-" ))</f>
        <v>0</v>
      </c>
      <c r="CD68" s="41">
        <v>0</v>
      </c>
      <c r="CE68" s="59">
        <f t="shared" si="26"/>
        <v>0</v>
      </c>
      <c r="CF68" s="41">
        <v>0</v>
      </c>
      <c r="CG68" s="51">
        <f t="shared" si="27"/>
        <v>0</v>
      </c>
      <c r="CI68" s="31" t="s">
        <v>93</v>
      </c>
      <c r="CJ68" s="42">
        <f t="shared" si="28"/>
        <v>46266</v>
      </c>
      <c r="CK68" s="41" t="str">
        <f t="shared" si="29"/>
        <v>ВТ</v>
      </c>
      <c r="CL68" s="41">
        <f>IFERROR(INDEX(База!$B:$B,MATCH(CI68&amp;CJ68&amp;CM$12,INDEX(База!$A:$A,0),0)),IFERROR(INDEX(База!$B:$B,MATCH(CI68&amp;CJ68&amp;CM$12,База!$M:$M,0)),"-" ))</f>
        <v>44</v>
      </c>
      <c r="CM68" s="46">
        <f>IFERROR(INDEX(База!$L:$L,MATCH(CI68&amp;CJ68&amp;CM$12,INDEX(База!$A:$A,0),0)),IFERROR(INDEX(База!$L:$L,MATCH(CI68&amp;CJ68&amp;CM$12,База!$M:$M,0)),"-" ))</f>
        <v>44</v>
      </c>
      <c r="CN68" s="47" t="str">
        <f>IF(BX68&lt;=$D$7,IFERROR(VLOOKUP(CA68,#REF!,CB68+1,0),"-"),IF(BX68&lt;=$D$8,IFERROR(VLOOKUP(CA68,#REF!,CB68+1,0),"-"),IF(BX68&lt;=$D$9,IFERROR(VLOOKUP(CA68,#REF!,CB68+1,0),"-"),0)))</f>
        <v>-</v>
      </c>
      <c r="CO68" s="41">
        <f>IFERROR(INDEX(База!$F:$F,MATCH(CI68&amp;CJ68&amp;CM$12,INDEX(База!$A:$A,0),0)),IFERROR(INDEX(База!$F:$F,MATCH(CI68&amp;CJ68&amp;CM$12,База!$M:$M,0)),"-" ))</f>
        <v>0</v>
      </c>
      <c r="CP68" s="41">
        <v>0</v>
      </c>
      <c r="CQ68" s="41">
        <f t="shared" si="30"/>
        <v>0</v>
      </c>
      <c r="CR68" s="41">
        <v>0</v>
      </c>
      <c r="CS68" s="51">
        <f t="shared" si="31"/>
        <v>0</v>
      </c>
      <c r="CU68" s="31" t="s">
        <v>138</v>
      </c>
      <c r="CV68" s="42">
        <v>46266</v>
      </c>
      <c r="CW68" s="47" t="str">
        <f t="shared" si="32"/>
        <v>ВТ</v>
      </c>
      <c r="CX68" s="47">
        <f>IFERROR(INDEX(База!$B:$B,MATCH(CU68&amp;CV68&amp;CY$12,INDEX(База!$A:$A,0),0)),IFERROR(INDEX(База!$B:$B,MATCH(CU68&amp;CV68&amp;CY$12,База!$M:$M,0)),"-" ))</f>
        <v>44</v>
      </c>
      <c r="CY68" s="47">
        <f>IFERROR(INDEX(База!$L:$L,MATCH(CU68&amp;CV68&amp;CY$12,INDEX(База!$A:$A,0),0)),IFERROR(INDEX(База!$L:$L,MATCH(CU68&amp;CV68&amp;CY$12,База!$M:$M,0)),"-" ))</f>
        <v>44</v>
      </c>
      <c r="CZ68" s="47">
        <f>IFERROR(INDEX(База!$F:$F,MATCH(CU68&amp;CV68&amp;CY$12,INDEX(База!$A:$A,0),0)),IFERROR(INDEX(База!$F:$F,MATCH(CU68&amp;CV68&amp;CY$12,База!$M:$M,0)),"-" ))</f>
        <v>2</v>
      </c>
      <c r="DA68" s="47">
        <v>2</v>
      </c>
      <c r="DB68" s="47">
        <f t="shared" si="33"/>
        <v>0</v>
      </c>
      <c r="DC68" s="47">
        <v>0</v>
      </c>
      <c r="DD68" s="51">
        <f t="shared" si="34"/>
        <v>4.5454545454545456E-2</v>
      </c>
      <c r="DF68" s="31" t="s">
        <v>139</v>
      </c>
      <c r="DG68" s="42">
        <f t="shared" si="35"/>
        <v>46266</v>
      </c>
      <c r="DH68" s="47" t="str">
        <f t="shared" si="36"/>
        <v>ВТ</v>
      </c>
      <c r="DI68" s="47">
        <f>IFERROR(INDEX(База!$B:$B,MATCH(DF68&amp;DG68&amp;DJ$12,INDEX(База!$A:$A,0),0)),IFERROR(INDEX(База!$B:$B,MATCH(DF68&amp;DG68&amp;DJ$12,База!$M:$M,0)),"-" ))</f>
        <v>44</v>
      </c>
      <c r="DJ68" s="46">
        <f>IFERROR(INDEX(База!$L:$L,MATCH(DF68&amp;DG68&amp;DJ$12,INDEX(База!$A:$A,0),0)),IFERROR(INDEX(База!$L:$L,MATCH(DF68&amp;DG68&amp;DJ$12,База!$M:$M,0)),"-" ))</f>
        <v>44</v>
      </c>
      <c r="DK68" s="47">
        <f>IFERROR(INDEX(База!$F:$F,MATCH(DF68&amp;DG68&amp;DJ$12,INDEX(База!$A:$A,0),0)),IFERROR(INDEX(База!$F:$F,MATCH(DF68&amp;DG68&amp;DJ$12,База!$M:$M,0)),"-" ))</f>
        <v>0</v>
      </c>
      <c r="DL68" s="47">
        <v>0</v>
      </c>
      <c r="DM68" s="47">
        <f t="shared" si="37"/>
        <v>0</v>
      </c>
      <c r="DN68" s="47">
        <v>0</v>
      </c>
      <c r="DO68" s="51">
        <f t="shared" si="38"/>
        <v>0</v>
      </c>
      <c r="DQ68" s="31" t="s">
        <v>84</v>
      </c>
      <c r="DR68" s="45">
        <v>46250</v>
      </c>
      <c r="DS68" s="44" t="str">
        <f t="shared" si="39"/>
        <v>ВС</v>
      </c>
      <c r="DT68" s="44">
        <f>IFERROR(INDEX(База!$B:$B,MATCH(DQ68&amp;DR68&amp;DU$12,INDEX(База!$A:$A,0),0)),IFERROR(INDEX(База!$B:$B,MATCH(DQ68&amp;DR68&amp;DU$12,База!$M:$M,0)),"-" ))</f>
        <v>120</v>
      </c>
      <c r="DU68" s="46">
        <f>IFERROR(INDEX(База!$L:$L,MATCH(DQ68&amp;DR68&amp;DU$12,INDEX(База!$A:$A,0),0)),IFERROR(INDEX(База!$L:$L,MATCH(DQ68&amp;DR68&amp;DU$12,База!$M:$M,0)),"-" ))</f>
        <v>118</v>
      </c>
      <c r="DV68" s="44">
        <f>IFERROR(INDEX(База!$F:$F,MATCH(DQ68&amp;DR68&amp;DU$12,INDEX(База!$A:$A,0),0)),IFERROR(INDEX(База!$F:$F,MATCH(DQ68&amp;DR68&amp;DU$12,База!$M:$M,0)),"-" ))</f>
        <v>9</v>
      </c>
      <c r="DW68" s="44">
        <v>9</v>
      </c>
      <c r="DX68" s="44">
        <f t="shared" si="133"/>
        <v>0</v>
      </c>
      <c r="DY68" s="44">
        <v>0</v>
      </c>
      <c r="DZ68" s="62">
        <f t="shared" si="41"/>
        <v>7.6271186440677971E-2</v>
      </c>
      <c r="EB68" s="31" t="s">
        <v>85</v>
      </c>
      <c r="EC68" s="45">
        <f t="shared" si="42"/>
        <v>46250</v>
      </c>
      <c r="ED68" s="44" t="str">
        <f t="shared" si="43"/>
        <v>ВС</v>
      </c>
      <c r="EE68" s="44">
        <f>IFERROR(INDEX(База!$B:$B,MATCH(EB68&amp;EC68&amp;EF$12,INDEX(База!$A:$A,0),0)),IFERROR(INDEX(База!$B:$B,MATCH(EB68&amp;EC68&amp;EF$12,База!$M:$M,0)),"-" ))</f>
        <v>120</v>
      </c>
      <c r="EF68" s="46">
        <f>IFERROR(INDEX(База!$L:$L,MATCH(EB68&amp;EC68&amp;EF$12,INDEX(База!$A:$A,0),0)),IFERROR(INDEX(База!$L:$L,MATCH(EB68&amp;EC68&amp;EF$12,База!$M:$M,0)),"-" ))</f>
        <v>118</v>
      </c>
      <c r="EG68" s="44">
        <f>IFERROR(INDEX(База!$F:$F,MATCH(EB68&amp;EC68&amp;EF$12,INDEX(База!$A:$A,0),0)),IFERROR(INDEX(База!$F:$F,MATCH(EB68&amp;EC68&amp;EF$12,База!$M:$M,0)),"-" ))</f>
        <v>14</v>
      </c>
      <c r="EH68" s="44">
        <v>14</v>
      </c>
      <c r="EI68" s="44">
        <f t="shared" si="44"/>
        <v>0</v>
      </c>
      <c r="EJ68" s="44">
        <v>1</v>
      </c>
      <c r="EK68" s="62">
        <f t="shared" si="45"/>
        <v>0.11864406779661017</v>
      </c>
      <c r="EL68" s="119"/>
      <c r="EM68" s="85" t="s">
        <v>315</v>
      </c>
      <c r="EN68" s="48">
        <v>46247</v>
      </c>
      <c r="EO68" s="105" t="str">
        <f t="shared" si="46"/>
        <v>ЧТ</v>
      </c>
      <c r="EP68" s="105">
        <f>IFERROR(INDEX(База!$B:$B,MATCH(EM68&amp;EN68&amp;ET$14,INDEX(База!$A:$A,0),0)),IFERROR(INDEX(База!$B:$B,MATCH(EM68&amp;EN68&amp;ET$13,База!$M:$M,0)),"-" ))</f>
        <v>46</v>
      </c>
      <c r="EQ68" s="106" t="str">
        <f>IF(EP68&lt;=$D$7,IFERROR(VLOOKUP(ES68,#REF!,ER68+1,0),"-"),IF(EP68&lt;=$D$8,IFERROR(VLOOKUP(ES68,#REF!,ER68+1,0),"-"),IF(EP68&lt;=$D$9,IFERROR(VLOOKUP(ES68,#REF!,ER68+1,0),"-"),0)))</f>
        <v>-</v>
      </c>
      <c r="ER68" s="107">
        <f t="shared" si="47"/>
        <v>33</v>
      </c>
      <c r="ES68" s="107">
        <f t="shared" si="48"/>
        <v>79</v>
      </c>
      <c r="ET68" s="60">
        <f>IFERROR(INDEX(База!$L:$L,MATCH(EM68&amp;EN68&amp;ET$14,INDEX(База!$A:$A,0),0)),IFERROR(INDEX(База!$L:$L,MATCH(EM68&amp;EN68&amp;ET$13,База!$M:$M,0)),"-" ))</f>
        <v>46</v>
      </c>
      <c r="EU68" s="60">
        <f>IFERROR(INDEX(База!$L:$L,MATCH(FB68&amp;FC68&amp;EU$14,INDEX(База!$A:$A,0),0)),IFERROR(INDEX(База!$L:$L,MATCH(FB68&amp;FC68&amp;EU$13,База!$M:$M,0)),"-" ))</f>
        <v>43</v>
      </c>
      <c r="EV68" s="105">
        <f>IFERROR(INDEX(База!$F:$F,MATCH(EM68&amp;EN68&amp;ET$14,INDEX(База!$A:$A,0),0)),IFERROR(INDEX(База!$F:$F,MATCH(EM68&amp;EN68&amp;ET$13,База!$M:$M,0)),"-" ))</f>
        <v>3</v>
      </c>
      <c r="EW68" s="105">
        <v>3</v>
      </c>
      <c r="EX68" s="105">
        <f t="shared" si="49"/>
        <v>0</v>
      </c>
      <c r="EY68" s="105">
        <v>0</v>
      </c>
      <c r="EZ68" s="83">
        <f t="shared" si="50"/>
        <v>6.5217391304347824E-2</v>
      </c>
      <c r="FB68" s="85" t="s">
        <v>316</v>
      </c>
      <c r="FC68" s="48">
        <v>46248</v>
      </c>
      <c r="FD68" s="105" t="str">
        <f t="shared" si="51"/>
        <v>ПТ</v>
      </c>
      <c r="FE68" s="105">
        <f>IFERROR(INDEX(База!$B:$B,MATCH(FB68&amp;FC68&amp;EU$14,INDEX(База!$A:$A,0),0)),IFERROR(INDEX(База!$B:$B,MATCH(FB68&amp;FC68&amp;EU$13,База!$M:$M,0)),"-" ))</f>
        <v>46</v>
      </c>
      <c r="FF68" s="106"/>
      <c r="FG68" s="105">
        <f>IFERROR(INDEX(База!$F:$F,MATCH(FB68&amp;FC68&amp;EU$14,INDEX(База!$A:$A,0),0)),IFERROR(INDEX(База!$F:$F,MATCH(FB68&amp;FC68&amp;EU$13,База!$M:$M,0)),"-" ))</f>
        <v>5</v>
      </c>
      <c r="FH68" s="105">
        <v>5</v>
      </c>
      <c r="FI68" s="105">
        <f t="shared" si="52"/>
        <v>0</v>
      </c>
      <c r="FJ68" s="105">
        <v>0</v>
      </c>
      <c r="FK68" s="83">
        <f t="shared" si="53"/>
        <v>0.11627906976744186</v>
      </c>
      <c r="FL68" s="7"/>
      <c r="FM68" s="31" t="s">
        <v>140</v>
      </c>
      <c r="FT68" s="90">
        <f t="shared" si="55"/>
        <v>1</v>
      </c>
      <c r="FU68" s="90">
        <f t="shared" si="56"/>
        <v>-46168</v>
      </c>
      <c r="GJ68" s="7"/>
      <c r="GK68" s="7"/>
      <c r="HF68" s="7"/>
      <c r="HG68" s="7"/>
      <c r="HH68" s="7"/>
      <c r="HI68" s="7"/>
      <c r="HJ68" s="7"/>
      <c r="HK68" s="7"/>
      <c r="HL68" s="7"/>
      <c r="HM68" s="7"/>
      <c r="HN68" s="7"/>
      <c r="HO68" s="7"/>
      <c r="HP68" s="7"/>
      <c r="HQ68" s="7"/>
      <c r="HR68" s="9"/>
      <c r="HS68" s="10"/>
      <c r="HT68" s="10"/>
      <c r="HU68" s="7"/>
      <c r="HV68" s="7"/>
      <c r="HW68" s="7"/>
      <c r="HX68" s="7"/>
      <c r="HY68" s="7"/>
      <c r="HZ68" s="7"/>
      <c r="IA68" s="7"/>
      <c r="IB68" s="7"/>
      <c r="IC68" s="7"/>
      <c r="ID68" s="7"/>
      <c r="IE68" s="7"/>
      <c r="IF68" s="7"/>
      <c r="IG68" s="7"/>
      <c r="IH68" s="7"/>
      <c r="II68" s="7"/>
      <c r="IJ68" s="7"/>
      <c r="IK68" s="7"/>
      <c r="IL68" s="7"/>
      <c r="IM68" s="7"/>
      <c r="IN68" s="7"/>
      <c r="IO68" s="7"/>
      <c r="IP68" s="7"/>
      <c r="IQ68" s="9"/>
      <c r="IR68" s="7"/>
      <c r="IS68" s="7"/>
      <c r="IT68" s="7"/>
      <c r="IU68" s="7"/>
      <c r="IV68" s="7"/>
      <c r="IW68" s="7"/>
      <c r="IX68" s="7"/>
      <c r="IY68" s="7"/>
      <c r="IZ68" s="7"/>
      <c r="JA68" s="7"/>
      <c r="JB68" s="7"/>
      <c r="JC68" s="7"/>
      <c r="JD68" s="7"/>
      <c r="JE68" s="7"/>
      <c r="JF68" s="7"/>
      <c r="JG68" s="7"/>
      <c r="JH68" s="7"/>
      <c r="JI68" s="7"/>
      <c r="JJ68" s="7"/>
      <c r="JK68" s="7"/>
      <c r="JL68" s="7"/>
      <c r="JM68" s="7"/>
      <c r="JN68" s="7"/>
      <c r="JO68" s="7"/>
      <c r="JP68" s="7"/>
      <c r="JQ68" s="10"/>
      <c r="JR68" s="10"/>
      <c r="JS68" s="7"/>
      <c r="JT68" s="7"/>
      <c r="JU68" s="7"/>
      <c r="JV68" s="7"/>
      <c r="JW68" s="7"/>
      <c r="JX68" s="7"/>
      <c r="JY68" s="7"/>
      <c r="JZ68" s="7"/>
      <c r="KA68" s="7"/>
      <c r="KB68" s="7"/>
      <c r="KC68" s="7"/>
      <c r="KD68" s="7"/>
      <c r="KE68" s="7"/>
      <c r="KF68" s="7"/>
      <c r="KG68" s="7"/>
      <c r="KH68" s="7"/>
      <c r="KI68" s="7"/>
      <c r="KJ68" s="7"/>
      <c r="KK68" s="7"/>
      <c r="KL68" s="7"/>
      <c r="KM68" s="7"/>
      <c r="KN68" s="7"/>
      <c r="KO68" s="7"/>
      <c r="KP68" s="7"/>
      <c r="KQ68" s="10"/>
      <c r="KR68" s="10"/>
      <c r="KS68" s="7"/>
      <c r="KT68" s="7"/>
      <c r="KU68" s="7"/>
      <c r="KV68" s="7"/>
      <c r="KW68" s="7"/>
      <c r="KX68" s="7"/>
      <c r="KY68" s="7"/>
      <c r="KZ68" s="7"/>
      <c r="LA68" s="7"/>
      <c r="LB68" s="7"/>
      <c r="LC68" s="119"/>
      <c r="LD68" s="31" t="s">
        <v>142</v>
      </c>
      <c r="LE68" s="43">
        <v>46218</v>
      </c>
      <c r="LF68" s="44" t="str">
        <f t="shared" si="96"/>
        <v>СР</v>
      </c>
      <c r="LG68" s="44">
        <f>IFERROR(INDEX(База!$B:$B,MATCH(LD68&amp;LE68&amp;LJ$12,INDEX(База!$A:$A,0),0)),IFERROR(INDEX(База!$B:$B,MATCH(LD68&amp;LE68&amp;LJ$12,База!$M:$M,0)),"-" ))</f>
        <v>46</v>
      </c>
      <c r="LH68" s="33">
        <f t="shared" si="97"/>
        <v>29</v>
      </c>
      <c r="LI68" s="33">
        <f t="shared" si="98"/>
        <v>50</v>
      </c>
      <c r="LJ68" s="44">
        <f>IFERROR(INDEX(База!$L:$L,MATCH(LD68&amp;LE68&amp;LJ$12,INDEX(База!$A:$A,0),0)),IFERROR(INDEX(База!$L:$L,MATCH(LD68&amp;LE68&amp;LJ$12,База!$M:$M,0)),"-" ))</f>
        <v>45</v>
      </c>
      <c r="LK68" s="79" t="str">
        <f>IF(LG68&lt;=$D$7,IFERROR(VLOOKUP(LI68,#REF!,LH68+1,0),"-"),IF(LG68&lt;=$D$8,IFERROR(VLOOKUP(LI68,#REF!,LH68+1,0),"-"),IF(LG68&lt;=$D$9,IFERROR(VLOOKUP(LI68,#REF!,LH68+1,0),"-"),0)))</f>
        <v>-</v>
      </c>
      <c r="LL68" s="44">
        <f>IFERROR(INDEX(База!$F:$F,MATCH(LD68&amp;LE68&amp;LJ$12,INDEX(База!$A:$A,0),0)),IFERROR(INDEX(База!$F:$F,MATCH(LD68&amp;LE68&amp;LJ$12,База!$M:$M,0)),"-" ))</f>
        <v>8</v>
      </c>
      <c r="LM68" s="44">
        <v>8</v>
      </c>
      <c r="LN68" s="44">
        <f t="shared" si="99"/>
        <v>0</v>
      </c>
      <c r="LO68" s="44">
        <v>1</v>
      </c>
      <c r="LP68" s="62">
        <f t="shared" si="100"/>
        <v>0.17777777777777778</v>
      </c>
      <c r="LR68" s="31" t="s">
        <v>143</v>
      </c>
      <c r="LS68" s="43">
        <v>46218</v>
      </c>
      <c r="LT68" s="46" t="str">
        <f t="shared" si="101"/>
        <v>СР</v>
      </c>
      <c r="LU68" s="46">
        <f>IFERROR(INDEX(База!$B:$B,MATCH(LR68&amp;LS68&amp;LV$12,INDEX(База!$A:$A,0),0)),IFERROR(INDEX(База!$B:$B,MATCH(LR68&amp;LS68&amp;LV$12,База!$M:$M,0)),"-" ))</f>
        <v>46</v>
      </c>
      <c r="LV68" s="46">
        <f>IFERROR(INDEX(База!$L:$L,MATCH(LR68&amp;LS68&amp;LV$12,INDEX(База!$A:$A,0),0)),IFERROR(INDEX(База!$L:$L,MATCH(LR68&amp;LS68&amp;LV$12,База!$M:$M,0)),"-" ))</f>
        <v>45</v>
      </c>
      <c r="LW68" s="46" t="str">
        <f>IF(LU68&lt;=$D$7,IFERROR(VLOOKUP(LI68,#REF!,LH68+1,0),"-"),IF(LU68&lt;=$D$8,IFERROR(VLOOKUP(LI68,#REF!,LH68+1,0),"-"),IF(LU68&lt;=$D$9,IFERROR(VLOOKUP(LI68,#REF!,LH68+1,0),"-"),0)))</f>
        <v>-</v>
      </c>
      <c r="LX68" s="46">
        <f>IFERROR(INDEX(База!$F:$F,MATCH(LR68&amp;LS68&amp;LV$12,INDEX(База!$A:$A,0),0)),IFERROR(INDEX(База!$F:$F,MATCH(LR68&amp;LS68&amp;LV$12,База!$M:$M,0)),"-" ))</f>
        <v>4</v>
      </c>
      <c r="LY68" s="46">
        <v>4</v>
      </c>
      <c r="LZ68" s="46">
        <f t="shared" si="102"/>
        <v>0</v>
      </c>
      <c r="MA68" s="46">
        <v>1</v>
      </c>
      <c r="MB68" s="62">
        <f t="shared" si="103"/>
        <v>8.8888888888888892E-2</v>
      </c>
      <c r="MD68" s="11"/>
      <c r="MY68" s="11"/>
      <c r="MZ68" s="11"/>
      <c r="NA68" s="7"/>
      <c r="NB68" s="7"/>
      <c r="NC68" s="7"/>
      <c r="ND68" s="7"/>
      <c r="NE68" s="7"/>
      <c r="NF68" s="7"/>
      <c r="NG68" s="7"/>
      <c r="NH68" s="7"/>
      <c r="NI68" s="7"/>
      <c r="NJ68" s="7"/>
      <c r="NK68" s="7"/>
      <c r="NL68" s="7"/>
      <c r="NM68" s="7"/>
      <c r="NN68" s="7"/>
      <c r="NO68" s="7"/>
      <c r="NP68" s="7"/>
      <c r="NQ68" s="7"/>
      <c r="NR68" s="7"/>
      <c r="NS68" s="7"/>
      <c r="NT68" s="7"/>
      <c r="NU68" s="11"/>
      <c r="NV68" s="11"/>
      <c r="NW68" s="11"/>
      <c r="NX68" s="11"/>
      <c r="NY68" s="11"/>
      <c r="NZ68" s="11"/>
      <c r="OA68" s="11"/>
      <c r="OB68" s="11"/>
      <c r="OC68" s="11"/>
      <c r="OD68" s="11"/>
      <c r="OE68" s="11"/>
      <c r="OF68" s="11"/>
      <c r="OG68" s="11"/>
      <c r="OH68" s="11"/>
      <c r="OI68" s="11"/>
      <c r="OJ68" s="11"/>
      <c r="OK68" s="11"/>
      <c r="OL68" s="11"/>
      <c r="OM68" s="11"/>
      <c r="ON68" s="11"/>
      <c r="OO68" s="11"/>
      <c r="OP68" s="11"/>
      <c r="OQ68" s="11"/>
      <c r="OR68" s="11"/>
      <c r="OS68" s="11"/>
      <c r="OU68" s="7"/>
      <c r="OV68" s="7"/>
      <c r="OW68" s="7"/>
      <c r="OX68" s="7"/>
      <c r="OY68" s="7"/>
      <c r="OZ68" s="7"/>
      <c r="PA68" s="7"/>
      <c r="PB68" s="7"/>
      <c r="PC68" s="7"/>
      <c r="PD68" s="7"/>
      <c r="PE68" s="7"/>
      <c r="PF68" s="7"/>
      <c r="PG68" s="7"/>
      <c r="PH68" s="7"/>
      <c r="PI68" s="7"/>
      <c r="PJ68" s="7"/>
      <c r="PK68" s="7"/>
      <c r="PL68" s="7"/>
      <c r="PM68" s="7"/>
      <c r="PN68" s="7"/>
      <c r="PO68" s="11"/>
      <c r="PQ68" s="7"/>
      <c r="PR68" s="7"/>
      <c r="PS68" s="7"/>
      <c r="PT68" s="7"/>
      <c r="PU68" s="7"/>
      <c r="PV68" s="7"/>
      <c r="PW68" s="7"/>
      <c r="PX68" s="7"/>
      <c r="PY68" s="7"/>
      <c r="PZ68" s="7"/>
      <c r="QA68" s="7"/>
      <c r="QB68" s="7"/>
      <c r="QC68" s="7"/>
      <c r="QD68" s="7"/>
      <c r="QE68" s="7"/>
      <c r="QF68" s="7"/>
      <c r="QG68" s="7"/>
      <c r="QH68" s="7"/>
      <c r="QI68" s="7"/>
      <c r="QJ68" s="7"/>
      <c r="QK68" s="7"/>
      <c r="QL68" s="10"/>
    </row>
    <row r="69" spans="1:454" ht="12.75" customHeight="1" x14ac:dyDescent="0.25">
      <c r="A69" s="31" t="s">
        <v>78</v>
      </c>
      <c r="B69" s="85" t="s">
        <v>80</v>
      </c>
      <c r="C69" s="42">
        <v>46301</v>
      </c>
      <c r="D69" s="47" t="str">
        <f t="shared" si="0"/>
        <v>ВТ</v>
      </c>
      <c r="E69" s="47">
        <f>IFERROR(INDEX(База!$B:$B,MATCH(B69&amp;C69&amp;$F$12,INDEX(База!$A:$A,0),0)),IFERROR(INDEX(База!$B:$B,MATCH(B69&amp;C69&amp;$F$12,База!$M:$M,0)),"-" ))</f>
        <v>72</v>
      </c>
      <c r="F69" s="46">
        <f>IFERROR(INDEX(База!$L:$L,MATCH(B69&amp;C69&amp;$F$12,INDEX(База!$A:$A,0),0)),IFERROR(INDEX(База!$L:$L,MATCH(B69&amp;C69&amp;$F$12,База!$M:$M,0)),"-" ))</f>
        <v>70</v>
      </c>
      <c r="G69" s="56">
        <f t="shared" si="1"/>
        <v>133</v>
      </c>
      <c r="H69" s="56">
        <f t="shared" si="2"/>
        <v>134</v>
      </c>
      <c r="I69" s="11">
        <f t="shared" si="3"/>
        <v>41</v>
      </c>
      <c r="J69" s="47" t="str">
        <f>IF(E69&lt;=$D$7,IFERROR(VLOOKUP(G69,#REF!,I69+1,0),"-"),IF(E69&lt;=$D$8,IFERROR(VLOOKUP(G69,#REF!,I69+1,0),"-"),IF(E69&lt;=$D$9,IFERROR(VLOOKUP(G69,#REF!,I69+1,0),"-"))))</f>
        <v>-</v>
      </c>
      <c r="K69" s="47">
        <f>IFERROR(INDEX(База!$F:$F,MATCH(B69&amp;C69&amp;$F$12,INDEX(База!$A:$A,0),0)),IFERROR(INDEX(База!$F:$F,MATCH(B69&amp;C69&amp;$F$12,База!$M:$M,0)),"-" ))</f>
        <v>0</v>
      </c>
      <c r="L69" s="41">
        <v>0</v>
      </c>
      <c r="M69" s="47">
        <f t="shared" si="4"/>
        <v>0</v>
      </c>
      <c r="N69" s="41">
        <v>0</v>
      </c>
      <c r="O69" s="51">
        <f t="shared" si="5"/>
        <v>0</v>
      </c>
      <c r="Q69" s="64" t="s">
        <v>81</v>
      </c>
      <c r="R69" s="42">
        <f t="shared" ref="R69:R73" si="134">C69+1</f>
        <v>46302</v>
      </c>
      <c r="S69" s="54" t="str">
        <f t="shared" si="7"/>
        <v>СР</v>
      </c>
      <c r="T69" s="54">
        <f>IFERROR(INDEX(База!$B:$B,MATCH(Q69&amp;R69&amp;$U$12,INDEX(База!$A:$A,0),0)),IFERROR(INDEX(База!$B:$B,MATCH(Q69&amp;R69&amp;$U$12,База!$M:$M,0)),"-" ))</f>
        <v>72</v>
      </c>
      <c r="U69" s="46">
        <f>IFERROR(INDEX(База!$L:$L,MATCH(Q69&amp;R69&amp;$U$12,INDEX(База!$A:$A,0),0)),IFERROR(INDEX(База!$L:$L,MATCH(Q69&amp;R69&amp;$U$12,База!$M:$M,0)),"-" ))</f>
        <v>70</v>
      </c>
      <c r="V69" s="54" t="str">
        <f>IF(E69&lt;=$D$7,IFERROR(VLOOKUP(H69,#REF!,I69+1,0),"-"),IF(E69&lt;=$D$8,IFERROR(VLOOKUP(H69,#REF!,I69+1,0),"-"),IF(E69&lt;=$D$9,IFERROR(VLOOKUP(H69,#REF!,I69+1,0),"-"),0)))</f>
        <v>-</v>
      </c>
      <c r="W69" s="54">
        <f>IFERROR(INDEX(База!$F:$F,MATCH(Q69&amp;R69&amp;$U$12,INDEX(База!$A:$A,0),0)),IFERROR(INDEX(База!$F:$F,MATCH(Q69&amp;R69&amp;$U$12,База!$M:$M,0)),"-" ))</f>
        <v>0</v>
      </c>
      <c r="X69" s="38">
        <v>0</v>
      </c>
      <c r="Y69" s="41">
        <f t="shared" si="8"/>
        <v>0</v>
      </c>
      <c r="Z69" s="41">
        <v>0</v>
      </c>
      <c r="AA69" s="51">
        <f t="shared" si="9"/>
        <v>0</v>
      </c>
      <c r="BT69" s="74"/>
      <c r="BU69" s="31" t="s">
        <v>92</v>
      </c>
      <c r="BV69" s="42">
        <v>46269</v>
      </c>
      <c r="BW69" s="59" t="str">
        <f t="shared" si="23"/>
        <v>ПТ</v>
      </c>
      <c r="BX69" s="59">
        <f>IFERROR(INDEX(База!$B:$B,MATCH(BU69&amp;BV69&amp;BY$12,INDEX(База!$A:$A,0),0)),IFERROR(INDEX(База!$B:$B,MATCH(BU69&amp;BV69&amp;BY$12,База!$M:$M,0)),"-" ))</f>
        <v>44</v>
      </c>
      <c r="BY69" s="59">
        <f>IFERROR(INDEX(База!$L:$L,MATCH(BU69&amp;BV69&amp;BY$12,INDEX(База!$A:$A,0),0)),IFERROR(INDEX(База!$L:$L,MATCH(BU69&amp;BV69&amp;BY$12,База!$M:$M,0)),"-" ))</f>
        <v>44</v>
      </c>
      <c r="BZ69" s="59" t="str">
        <f>IF(BX69&lt;=$D$7,IFERROR(VLOOKUP(CA69,#REF!,CB69+1,0),"-"),IF(BX69&lt;=$D$8,IFERROR(VLOOKUP(CA69,#REF!,CB69+1,0),"-"),IF(BX69&lt;=$D$9,IFERROR(VLOOKUP(CA69,#REF!,CB69+1,0),"-"),0)))</f>
        <v>-</v>
      </c>
      <c r="CA69" s="59">
        <f t="shared" si="24"/>
        <v>101</v>
      </c>
      <c r="CB69" s="59">
        <f t="shared" si="25"/>
        <v>36</v>
      </c>
      <c r="CC69" s="59">
        <f>IFERROR(INDEX(База!$F:$F,MATCH(BU69&amp;BV69&amp;BY$12,INDEX(База!$A:$A,0),0)),IFERROR(INDEX(База!$F:$F,MATCH(BU69&amp;BV69&amp;BY$12,База!$M:$M,0)),"-" ))</f>
        <v>2</v>
      </c>
      <c r="CD69" s="41">
        <v>2</v>
      </c>
      <c r="CE69" s="59">
        <f t="shared" si="26"/>
        <v>0</v>
      </c>
      <c r="CF69" s="41">
        <v>0</v>
      </c>
      <c r="CG69" s="51">
        <f t="shared" si="27"/>
        <v>4.5454545454545456E-2</v>
      </c>
      <c r="CI69" s="31" t="s">
        <v>93</v>
      </c>
      <c r="CJ69" s="42">
        <f t="shared" si="28"/>
        <v>46269</v>
      </c>
      <c r="CK69" s="41" t="str">
        <f t="shared" si="29"/>
        <v>ПТ</v>
      </c>
      <c r="CL69" s="41">
        <f>IFERROR(INDEX(База!$B:$B,MATCH(CI69&amp;CJ69&amp;CM$12,INDEX(База!$A:$A,0),0)),IFERROR(INDEX(База!$B:$B,MATCH(CI69&amp;CJ69&amp;CM$12,База!$M:$M,0)),"-" ))</f>
        <v>44</v>
      </c>
      <c r="CM69" s="46">
        <f>IFERROR(INDEX(База!$L:$L,MATCH(CI69&amp;CJ69&amp;CM$12,INDEX(База!$A:$A,0),0)),IFERROR(INDEX(База!$L:$L,MATCH(CI69&amp;CJ69&amp;CM$12,База!$M:$M,0)),"-" ))</f>
        <v>44</v>
      </c>
      <c r="CN69" s="47" t="str">
        <f>IF(BX69&lt;=$D$7,IFERROR(VLOOKUP(CA69,#REF!,CB69+1,0),"-"),IF(BX69&lt;=$D$8,IFERROR(VLOOKUP(CA69,#REF!,CB69+1,0),"-"),IF(BX69&lt;=$D$9,IFERROR(VLOOKUP(CA69,#REF!,CB69+1,0),"-"),0)))</f>
        <v>-</v>
      </c>
      <c r="CO69" s="41">
        <f>IFERROR(INDEX(База!$F:$F,MATCH(CI69&amp;CJ69&amp;CM$12,INDEX(База!$A:$A,0),0)),IFERROR(INDEX(База!$F:$F,MATCH(CI69&amp;CJ69&amp;CM$12,База!$M:$M,0)),"-" ))</f>
        <v>0</v>
      </c>
      <c r="CP69" s="41">
        <v>0</v>
      </c>
      <c r="CQ69" s="41">
        <f t="shared" si="30"/>
        <v>0</v>
      </c>
      <c r="CR69" s="41">
        <v>0</v>
      </c>
      <c r="CS69" s="51">
        <f t="shared" si="31"/>
        <v>0</v>
      </c>
      <c r="CU69" s="31" t="s">
        <v>138</v>
      </c>
      <c r="CV69" s="42">
        <v>46269</v>
      </c>
      <c r="CW69" s="47" t="str">
        <f t="shared" si="32"/>
        <v>ПТ</v>
      </c>
      <c r="CX69" s="47">
        <f>IFERROR(INDEX(База!$B:$B,MATCH(CU69&amp;CV69&amp;CY$12,INDEX(База!$A:$A,0),0)),IFERROR(INDEX(База!$B:$B,MATCH(CU69&amp;CV69&amp;CY$12,База!$M:$M,0)),"-" ))</f>
        <v>44</v>
      </c>
      <c r="CY69" s="47">
        <f>IFERROR(INDEX(База!$L:$L,MATCH(CU69&amp;CV69&amp;CY$12,INDEX(База!$A:$A,0),0)),IFERROR(INDEX(База!$L:$L,MATCH(CU69&amp;CV69&amp;CY$12,База!$M:$M,0)),"-" ))</f>
        <v>44</v>
      </c>
      <c r="CZ69" s="47">
        <f>IFERROR(INDEX(База!$F:$F,MATCH(CU69&amp;CV69&amp;CY$12,INDEX(База!$A:$A,0),0)),IFERROR(INDEX(База!$F:$F,MATCH(CU69&amp;CV69&amp;CY$12,База!$M:$M,0)),"-" ))</f>
        <v>3</v>
      </c>
      <c r="DA69" s="47">
        <v>3</v>
      </c>
      <c r="DB69" s="47">
        <f t="shared" si="33"/>
        <v>0</v>
      </c>
      <c r="DC69" s="47">
        <v>0</v>
      </c>
      <c r="DD69" s="51">
        <f t="shared" si="34"/>
        <v>6.8181818181818177E-2</v>
      </c>
      <c r="DF69" s="31" t="s">
        <v>139</v>
      </c>
      <c r="DG69" s="42">
        <f t="shared" si="35"/>
        <v>46269</v>
      </c>
      <c r="DH69" s="47" t="str">
        <f t="shared" si="36"/>
        <v>ПТ</v>
      </c>
      <c r="DI69" s="47">
        <f>IFERROR(INDEX(База!$B:$B,MATCH(DF69&amp;DG69&amp;DJ$12,INDEX(База!$A:$A,0),0)),IFERROR(INDEX(База!$B:$B,MATCH(DF69&amp;DG69&amp;DJ$12,База!$M:$M,0)),"-" ))</f>
        <v>44</v>
      </c>
      <c r="DJ69" s="46">
        <f>IFERROR(INDEX(База!$L:$L,MATCH(DF69&amp;DG69&amp;DJ$12,INDEX(База!$A:$A,0),0)),IFERROR(INDEX(База!$L:$L,MATCH(DF69&amp;DG69&amp;DJ$12,База!$M:$M,0)),"-" ))</f>
        <v>44</v>
      </c>
      <c r="DK69" s="47">
        <f>IFERROR(INDEX(База!$F:$F,MATCH(DF69&amp;DG69&amp;DJ$12,INDEX(База!$A:$A,0),0)),IFERROR(INDEX(База!$F:$F,MATCH(DF69&amp;DG69&amp;DJ$12,База!$M:$M,0)),"-" ))</f>
        <v>0</v>
      </c>
      <c r="DL69" s="47">
        <v>0</v>
      </c>
      <c r="DM69" s="47">
        <f t="shared" si="37"/>
        <v>0</v>
      </c>
      <c r="DN69" s="47">
        <v>0</v>
      </c>
      <c r="DO69" s="51">
        <f t="shared" si="38"/>
        <v>0</v>
      </c>
      <c r="DQ69" s="31" t="s">
        <v>84</v>
      </c>
      <c r="DR69" s="42">
        <v>46253</v>
      </c>
      <c r="DS69" s="41" t="str">
        <f t="shared" si="39"/>
        <v>СР</v>
      </c>
      <c r="DT69" s="41">
        <f>IFERROR(INDEX(База!$B:$B,MATCH(DQ69&amp;DR69&amp;DU$12,INDEX(База!$A:$A,0),0)),IFERROR(INDEX(База!$B:$B,MATCH(DQ69&amp;DR69&amp;DU$12,База!$M:$M,0)),"-" ))</f>
        <v>46</v>
      </c>
      <c r="DU69" s="46">
        <f>IFERROR(INDEX(База!$L:$L,MATCH(DQ69&amp;DR69&amp;DU$12,INDEX(База!$A:$A,0),0)),IFERROR(INDEX(База!$L:$L,MATCH(DQ69&amp;DR69&amp;DU$12,База!$M:$M,0)),"-" ))</f>
        <v>44</v>
      </c>
      <c r="DV69" s="41">
        <f>IFERROR(INDEX(База!$F:$F,MATCH(DQ69&amp;DR69&amp;DU$12,INDEX(База!$A:$A,0),0)),IFERROR(INDEX(База!$F:$F,MATCH(DQ69&amp;DR69&amp;DU$12,База!$M:$M,0)),"-" ))</f>
        <v>3</v>
      </c>
      <c r="DW69" s="41">
        <v>3</v>
      </c>
      <c r="DX69" s="41">
        <f t="shared" si="133"/>
        <v>0</v>
      </c>
      <c r="DY69" s="41">
        <v>0</v>
      </c>
      <c r="DZ69" s="51">
        <f t="shared" si="41"/>
        <v>6.8181818181818177E-2</v>
      </c>
      <c r="EB69" s="31" t="s">
        <v>85</v>
      </c>
      <c r="EC69" s="42">
        <f t="shared" si="42"/>
        <v>46253</v>
      </c>
      <c r="ED69" s="41" t="str">
        <f t="shared" si="43"/>
        <v>СР</v>
      </c>
      <c r="EE69" s="41">
        <f>IFERROR(INDEX(База!$B:$B,MATCH(EB69&amp;EC69&amp;EF$12,INDEX(База!$A:$A,0),0)),IFERROR(INDEX(База!$B:$B,MATCH(EB69&amp;EC69&amp;EF$12,База!$M:$M,0)),"-" ))</f>
        <v>46</v>
      </c>
      <c r="EF69" s="46">
        <f>IFERROR(INDEX(База!$L:$L,MATCH(EB69&amp;EC69&amp;EF$12,INDEX(База!$A:$A,0),0)),IFERROR(INDEX(База!$L:$L,MATCH(EB69&amp;EC69&amp;EF$12,База!$M:$M,0)),"-" ))</f>
        <v>44</v>
      </c>
      <c r="EG69" s="41">
        <f>IFERROR(INDEX(База!$F:$F,MATCH(EB69&amp;EC69&amp;EF$12,INDEX(База!$A:$A,0),0)),IFERROR(INDEX(База!$F:$F,MATCH(EB69&amp;EC69&amp;EF$12,База!$M:$M,0)),"-" ))</f>
        <v>11</v>
      </c>
      <c r="EH69" s="41">
        <v>11</v>
      </c>
      <c r="EI69" s="41">
        <f t="shared" si="44"/>
        <v>0</v>
      </c>
      <c r="EJ69" s="41">
        <v>1</v>
      </c>
      <c r="EK69" s="51">
        <f t="shared" si="45"/>
        <v>0.25</v>
      </c>
      <c r="EL69" s="119"/>
      <c r="EM69" s="85" t="s">
        <v>88</v>
      </c>
      <c r="EN69" s="48">
        <v>46249</v>
      </c>
      <c r="EO69" s="105" t="str">
        <f t="shared" si="46"/>
        <v>СБ</v>
      </c>
      <c r="EP69" s="105">
        <f>IFERROR(INDEX(База!$B:$B,MATCH(EM69&amp;EN69&amp;ET$14,INDEX(База!$A:$A,0),0)),IFERROR(INDEX(База!$B:$B,MATCH(EM69&amp;EN69&amp;ET$13,База!$M:$M,0)),"-" ))</f>
        <v>46</v>
      </c>
      <c r="EQ69" s="106" t="str">
        <f>IF(EP69&lt;=$D$7,IFERROR(VLOOKUP(ES69,#REF!,ER69+1,0),"-"),IF(EP69&lt;=$D$8,IFERROR(VLOOKUP(ES69,#REF!,ER69+1,0),"-"),IF(EP69&lt;=$D$9,IFERROR(VLOOKUP(ES69,#REF!,ER69+1,0),"-"),0)))</f>
        <v>-</v>
      </c>
      <c r="ER69" s="107">
        <f t="shared" si="47"/>
        <v>33</v>
      </c>
      <c r="ES69" s="107">
        <f t="shared" si="48"/>
        <v>81</v>
      </c>
      <c r="ET69" s="60">
        <f>IFERROR(INDEX(База!$L:$L,MATCH(EM69&amp;EN69&amp;ET$14,INDEX(База!$A:$A,0),0)),IFERROR(INDEX(База!$L:$L,MATCH(EM69&amp;EN69&amp;ET$13,База!$M:$M,0)),"-" ))</f>
        <v>42</v>
      </c>
      <c r="EU69" s="60">
        <f>IFERROR(INDEX(База!$L:$L,MATCH(FB69&amp;FC69&amp;EU$14,INDEX(База!$A:$A,0),0)),IFERROR(INDEX(База!$L:$L,MATCH(FB69&amp;FC69&amp;EU$13,База!$M:$M,0)),"-" ))</f>
        <v>42</v>
      </c>
      <c r="EV69" s="105">
        <f>IFERROR(INDEX(База!$F:$F,MATCH(EM69&amp;EN69&amp;ET$14,INDEX(База!$A:$A,0),0)),IFERROR(INDEX(База!$F:$F,MATCH(EM69&amp;EN69&amp;ET$13,База!$M:$M,0)),"-" ))</f>
        <v>0</v>
      </c>
      <c r="EW69" s="105">
        <v>0</v>
      </c>
      <c r="EX69" s="105">
        <f t="shared" si="49"/>
        <v>0</v>
      </c>
      <c r="EY69" s="105">
        <v>0</v>
      </c>
      <c r="EZ69" s="83">
        <f t="shared" si="50"/>
        <v>0</v>
      </c>
      <c r="FB69" s="85" t="s">
        <v>89</v>
      </c>
      <c r="FC69" s="48">
        <v>46249</v>
      </c>
      <c r="FD69" s="105" t="str">
        <f t="shared" si="51"/>
        <v>СБ</v>
      </c>
      <c r="FE69" s="105">
        <f>IFERROR(INDEX(База!$B:$B,MATCH(FB69&amp;FC69&amp;EU$14,INDEX(База!$A:$A,0),0)),IFERROR(INDEX(База!$B:$B,MATCH(FB69&amp;FC69&amp;EU$13,База!$M:$M,0)),"-" ))</f>
        <v>46</v>
      </c>
      <c r="FF69" s="106"/>
      <c r="FG69" s="105">
        <f>IFERROR(INDEX(База!$F:$F,MATCH(FB69&amp;FC69&amp;EU$14,INDEX(База!$A:$A,0),0)),IFERROR(INDEX(База!$F:$F,MATCH(FB69&amp;FC69&amp;EU$13,База!$M:$M,0)),"-" ))</f>
        <v>2</v>
      </c>
      <c r="FH69" s="105">
        <v>1</v>
      </c>
      <c r="FI69" s="105">
        <f t="shared" si="52"/>
        <v>1</v>
      </c>
      <c r="FJ69" s="105">
        <v>0</v>
      </c>
      <c r="FK69" s="83">
        <f t="shared" si="53"/>
        <v>4.7619047619047616E-2</v>
      </c>
      <c r="FL69" s="7"/>
      <c r="FM69" s="31" t="s">
        <v>140</v>
      </c>
      <c r="FT69" s="90">
        <f t="shared" si="55"/>
        <v>1</v>
      </c>
      <c r="FU69" s="90">
        <f t="shared" si="56"/>
        <v>-46168</v>
      </c>
      <c r="GJ69" s="7"/>
      <c r="GK69" s="7"/>
      <c r="HF69" s="7"/>
      <c r="HG69" s="7"/>
      <c r="HH69" s="7"/>
      <c r="HI69" s="7"/>
      <c r="HJ69" s="7"/>
      <c r="HK69" s="7"/>
      <c r="HL69" s="7"/>
      <c r="HM69" s="7"/>
      <c r="HN69" s="7"/>
      <c r="HO69" s="7"/>
      <c r="HP69" s="7"/>
      <c r="HQ69" s="7"/>
      <c r="HR69" s="9"/>
      <c r="HS69" s="10"/>
      <c r="HT69" s="10"/>
      <c r="HU69" s="7"/>
      <c r="HV69" s="7"/>
      <c r="HW69" s="7"/>
      <c r="HX69" s="7"/>
      <c r="HY69" s="7"/>
      <c r="HZ69" s="7"/>
      <c r="IA69" s="7"/>
      <c r="IB69" s="7"/>
      <c r="IC69" s="7"/>
      <c r="ID69" s="7"/>
      <c r="IE69" s="7"/>
      <c r="IF69" s="7"/>
      <c r="IG69" s="7"/>
      <c r="IH69" s="7"/>
      <c r="II69" s="7"/>
      <c r="IJ69" s="7"/>
      <c r="IK69" s="7"/>
      <c r="IL69" s="7"/>
      <c r="IM69" s="7"/>
      <c r="IN69" s="7"/>
      <c r="IO69" s="7"/>
      <c r="IP69" s="7"/>
      <c r="IQ69" s="9"/>
      <c r="IR69" s="7"/>
      <c r="IS69" s="7"/>
      <c r="IT69" s="7"/>
      <c r="IU69" s="7"/>
      <c r="IV69" s="7"/>
      <c r="IW69" s="7"/>
      <c r="IX69" s="7"/>
      <c r="IY69" s="7"/>
      <c r="IZ69" s="7"/>
      <c r="JA69" s="7"/>
      <c r="JB69" s="7"/>
      <c r="JC69" s="7"/>
      <c r="JD69" s="7"/>
      <c r="JE69" s="7"/>
      <c r="JF69" s="7"/>
      <c r="JG69" s="7"/>
      <c r="JH69" s="7"/>
      <c r="JI69" s="7"/>
      <c r="JJ69" s="7"/>
      <c r="JK69" s="7"/>
      <c r="JL69" s="7"/>
      <c r="JM69" s="7"/>
      <c r="JN69" s="7"/>
      <c r="JO69" s="7"/>
      <c r="JP69" s="7"/>
      <c r="JQ69" s="10"/>
      <c r="JR69" s="10"/>
      <c r="JS69" s="7"/>
      <c r="JT69" s="7"/>
      <c r="JU69" s="7"/>
      <c r="JV69" s="7"/>
      <c r="JW69" s="7"/>
      <c r="JX69" s="7"/>
      <c r="JY69" s="7"/>
      <c r="JZ69" s="7"/>
      <c r="KA69" s="7"/>
      <c r="KB69" s="7"/>
      <c r="KC69" s="7"/>
      <c r="KD69" s="7"/>
      <c r="KE69" s="7"/>
      <c r="KF69" s="7"/>
      <c r="KG69" s="7"/>
      <c r="KH69" s="7"/>
      <c r="KI69" s="7"/>
      <c r="KJ69" s="7"/>
      <c r="KK69" s="7"/>
      <c r="KL69" s="7"/>
      <c r="KM69" s="7"/>
      <c r="KN69" s="7"/>
      <c r="KO69" s="7"/>
      <c r="KP69" s="7"/>
      <c r="KQ69" s="10"/>
      <c r="KR69" s="10"/>
      <c r="KS69" s="7"/>
      <c r="KT69" s="7"/>
      <c r="KU69" s="7"/>
      <c r="KV69" s="7"/>
      <c r="KW69" s="7"/>
      <c r="KX69" s="7"/>
      <c r="KY69" s="7"/>
      <c r="KZ69" s="7"/>
      <c r="LA69" s="7"/>
      <c r="LB69" s="7"/>
      <c r="LC69" s="119"/>
      <c r="LD69" s="31" t="s">
        <v>142</v>
      </c>
      <c r="LE69" s="43">
        <v>46219</v>
      </c>
      <c r="LF69" s="44" t="str">
        <f t="shared" si="96"/>
        <v>ЧТ</v>
      </c>
      <c r="LG69" s="44">
        <f>IFERROR(INDEX(База!$B:$B,MATCH(LD69&amp;LE69&amp;LJ$12,INDEX(База!$A:$A,0),0)),IFERROR(INDEX(База!$B:$B,MATCH(LD69&amp;LE69&amp;LJ$12,База!$M:$M,0)),"-" ))</f>
        <v>46</v>
      </c>
      <c r="LH69" s="33">
        <f t="shared" si="97"/>
        <v>29</v>
      </c>
      <c r="LI69" s="33">
        <f t="shared" si="98"/>
        <v>51</v>
      </c>
      <c r="LJ69" s="44">
        <f>IFERROR(INDEX(База!$L:$L,MATCH(LD69&amp;LE69&amp;LJ$12,INDEX(База!$A:$A,0),0)),IFERROR(INDEX(База!$L:$L,MATCH(LD69&amp;LE69&amp;LJ$12,База!$M:$M,0)),"-" ))</f>
        <v>45</v>
      </c>
      <c r="LK69" s="79" t="str">
        <f>IF(LG69&lt;=$D$7,IFERROR(VLOOKUP(LI69,#REF!,LH69+1,0),"-"),IF(LG69&lt;=$D$8,IFERROR(VLOOKUP(LI69,#REF!,LH69+1,0),"-"),IF(LG69&lt;=$D$9,IFERROR(VLOOKUP(LI69,#REF!,LH69+1,0),"-"),0)))</f>
        <v>-</v>
      </c>
      <c r="LL69" s="44">
        <f>IFERROR(INDEX(База!$F:$F,MATCH(LD69&amp;LE69&amp;LJ$12,INDEX(База!$A:$A,0),0)),IFERROR(INDEX(База!$F:$F,MATCH(LD69&amp;LE69&amp;LJ$12,База!$M:$M,0)),"-" ))</f>
        <v>2</v>
      </c>
      <c r="LM69" s="44">
        <v>2</v>
      </c>
      <c r="LN69" s="44">
        <f t="shared" si="99"/>
        <v>0</v>
      </c>
      <c r="LO69" s="44">
        <v>2</v>
      </c>
      <c r="LP69" s="62">
        <f t="shared" si="100"/>
        <v>4.4444444444444446E-2</v>
      </c>
      <c r="LR69" s="31" t="s">
        <v>143</v>
      </c>
      <c r="LS69" s="43">
        <v>46219</v>
      </c>
      <c r="LT69" s="46" t="str">
        <f t="shared" si="101"/>
        <v>ЧТ</v>
      </c>
      <c r="LU69" s="46">
        <f>IFERROR(INDEX(База!$B:$B,MATCH(LR69&amp;LS69&amp;LV$12,INDEX(База!$A:$A,0),0)),IFERROR(INDEX(База!$B:$B,MATCH(LR69&amp;LS69&amp;LV$12,База!$M:$M,0)),"-" ))</f>
        <v>46</v>
      </c>
      <c r="LV69" s="46">
        <f>IFERROR(INDEX(База!$L:$L,MATCH(LR69&amp;LS69&amp;LV$12,INDEX(База!$A:$A,0),0)),IFERROR(INDEX(База!$L:$L,MATCH(LR69&amp;LS69&amp;LV$12,База!$M:$M,0)),"-" ))</f>
        <v>45</v>
      </c>
      <c r="LW69" s="46" t="str">
        <f>IF(LU69&lt;=$D$7,IFERROR(VLOOKUP(LI69,#REF!,LH69+1,0),"-"),IF(LU69&lt;=$D$8,IFERROR(VLOOKUP(LI69,#REF!,LH69+1,0),"-"),IF(LU69&lt;=$D$9,IFERROR(VLOOKUP(LI69,#REF!,LH69+1,0),"-"),0)))</f>
        <v>-</v>
      </c>
      <c r="LX69" s="46">
        <f>IFERROR(INDEX(База!$F:$F,MATCH(LR69&amp;LS69&amp;LV$12,INDEX(База!$A:$A,0),0)),IFERROR(INDEX(База!$F:$F,MATCH(LR69&amp;LS69&amp;LV$12,База!$M:$M,0)),"-" ))</f>
        <v>4</v>
      </c>
      <c r="LY69" s="46">
        <v>4</v>
      </c>
      <c r="LZ69" s="46">
        <f t="shared" si="102"/>
        <v>0</v>
      </c>
      <c r="MA69" s="46">
        <v>0</v>
      </c>
      <c r="MB69" s="62">
        <f t="shared" si="103"/>
        <v>8.8888888888888892E-2</v>
      </c>
      <c r="MD69" s="11"/>
      <c r="MY69" s="11"/>
      <c r="MZ69" s="11"/>
      <c r="NA69" s="7"/>
      <c r="NB69" s="7"/>
      <c r="NC69" s="7"/>
      <c r="ND69" s="7"/>
      <c r="NE69" s="7"/>
      <c r="NF69" s="7"/>
      <c r="NG69" s="7"/>
      <c r="NH69" s="7"/>
      <c r="NI69" s="7"/>
      <c r="NJ69" s="7"/>
      <c r="NK69" s="7"/>
      <c r="NL69" s="7"/>
      <c r="NM69" s="7"/>
      <c r="NN69" s="7"/>
      <c r="NO69" s="7"/>
      <c r="NP69" s="7"/>
      <c r="NQ69" s="7"/>
      <c r="NR69" s="7"/>
      <c r="NS69" s="7"/>
      <c r="NT69" s="7"/>
      <c r="NU69" s="11"/>
      <c r="NV69" s="11"/>
      <c r="NW69" s="11"/>
      <c r="NX69" s="11"/>
      <c r="NY69" s="11"/>
      <c r="NZ69" s="11"/>
      <c r="OA69" s="11"/>
      <c r="OB69" s="11"/>
      <c r="OC69" s="11"/>
      <c r="OD69" s="11"/>
      <c r="OE69" s="11"/>
      <c r="OF69" s="11"/>
      <c r="OG69" s="11"/>
      <c r="OH69" s="11"/>
      <c r="OI69" s="11"/>
      <c r="OJ69" s="11"/>
      <c r="OK69" s="11"/>
      <c r="OL69" s="11"/>
      <c r="OM69" s="11"/>
      <c r="ON69" s="11"/>
      <c r="OO69" s="11"/>
      <c r="OP69" s="11"/>
      <c r="OQ69" s="11"/>
      <c r="OR69" s="11"/>
      <c r="OS69" s="11"/>
      <c r="OU69" s="7"/>
      <c r="OV69" s="7"/>
      <c r="OW69" s="7"/>
      <c r="OX69" s="7"/>
      <c r="OY69" s="7"/>
      <c r="OZ69" s="7"/>
      <c r="PA69" s="7"/>
      <c r="PB69" s="7"/>
      <c r="PC69" s="7"/>
      <c r="PD69" s="7"/>
      <c r="PE69" s="7"/>
      <c r="PF69" s="7"/>
      <c r="PG69" s="7"/>
      <c r="PH69" s="7"/>
      <c r="PI69" s="7"/>
      <c r="PJ69" s="7"/>
      <c r="PK69" s="7"/>
      <c r="PL69" s="7"/>
      <c r="PM69" s="7"/>
      <c r="PN69" s="7"/>
      <c r="PO69" s="11"/>
      <c r="PQ69" s="7"/>
      <c r="PR69" s="7"/>
      <c r="PS69" s="7"/>
      <c r="PT69" s="7"/>
      <c r="PU69" s="7"/>
      <c r="PV69" s="7"/>
      <c r="PW69" s="7"/>
      <c r="PX69" s="7"/>
      <c r="PY69" s="7"/>
      <c r="PZ69" s="7"/>
      <c r="QA69" s="7"/>
      <c r="QB69" s="7"/>
      <c r="QC69" s="7"/>
      <c r="QD69" s="7"/>
      <c r="QE69" s="7"/>
      <c r="QF69" s="7"/>
      <c r="QG69" s="7"/>
      <c r="QH69" s="7"/>
      <c r="QI69" s="7"/>
      <c r="QJ69" s="7"/>
      <c r="QK69" s="7"/>
      <c r="QL69" s="10"/>
    </row>
    <row r="70" spans="1:454" ht="12.75" customHeight="1" x14ac:dyDescent="0.25">
      <c r="A70" s="31" t="s">
        <v>78</v>
      </c>
      <c r="B70" s="85" t="s">
        <v>80</v>
      </c>
      <c r="C70" s="42">
        <v>46306</v>
      </c>
      <c r="D70" s="47" t="str">
        <f t="shared" si="0"/>
        <v>ВС</v>
      </c>
      <c r="E70" s="47">
        <f>IFERROR(INDEX(База!$B:$B,MATCH(B70&amp;C70&amp;$F$12,INDEX(База!$A:$A,0),0)),IFERROR(INDEX(База!$B:$B,MATCH(B70&amp;C70&amp;$F$12,База!$M:$M,0)),"-" ))</f>
        <v>72</v>
      </c>
      <c r="F70" s="46">
        <f>IFERROR(INDEX(База!$L:$L,MATCH(B70&amp;C70&amp;$F$12,INDEX(База!$A:$A,0),0)),IFERROR(INDEX(База!$L:$L,MATCH(B70&amp;C70&amp;$F$12,База!$M:$M,0)),"-" ))</f>
        <v>70</v>
      </c>
      <c r="G70" s="56">
        <f t="shared" si="1"/>
        <v>138</v>
      </c>
      <c r="H70" s="56">
        <f t="shared" si="2"/>
        <v>138</v>
      </c>
      <c r="I70" s="11">
        <f t="shared" si="3"/>
        <v>41</v>
      </c>
      <c r="J70" s="47" t="str">
        <f>IF(E70&lt;=$D$7,IFERROR(VLOOKUP(G70,#REF!,I70+1,0),"-"),IF(E70&lt;=$D$8,IFERROR(VLOOKUP(G70,#REF!,I70+1,0),"-"),IF(E70&lt;=$D$9,IFERROR(VLOOKUP(G70,#REF!,I70+1,0),"-"))))</f>
        <v>-</v>
      </c>
      <c r="K70" s="47">
        <f>IFERROR(INDEX(База!$F:$F,MATCH(B70&amp;C70&amp;$F$12,INDEX(База!$A:$A,0),0)),IFERROR(INDEX(База!$F:$F,MATCH(B70&amp;C70&amp;$F$12,База!$M:$M,0)),"-" ))</f>
        <v>0</v>
      </c>
      <c r="L70" s="41">
        <v>0</v>
      </c>
      <c r="M70" s="47">
        <f t="shared" si="4"/>
        <v>0</v>
      </c>
      <c r="N70" s="41">
        <v>0</v>
      </c>
      <c r="O70" s="51">
        <f t="shared" si="5"/>
        <v>0</v>
      </c>
      <c r="Q70" s="64" t="s">
        <v>81</v>
      </c>
      <c r="R70" s="42">
        <v>46306</v>
      </c>
      <c r="S70" s="54" t="str">
        <f t="shared" si="7"/>
        <v>ВС</v>
      </c>
      <c r="T70" s="54">
        <f>IFERROR(INDEX(База!$B:$B,MATCH(Q70&amp;R70&amp;$U$12,INDEX(База!$A:$A,0),0)),IFERROR(INDEX(База!$B:$B,MATCH(Q70&amp;R70&amp;$U$12,База!$M:$M,0)),"-" ))</f>
        <v>72</v>
      </c>
      <c r="U70" s="46">
        <f>IFERROR(INDEX(База!$L:$L,MATCH(Q70&amp;R70&amp;$U$12,INDEX(База!$A:$A,0),0)),IFERROR(INDEX(База!$L:$L,MATCH(Q70&amp;R70&amp;$U$12,База!$M:$M,0)),"-" ))</f>
        <v>70</v>
      </c>
      <c r="V70" s="54" t="str">
        <f>IF(E70&lt;=$D$7,IFERROR(VLOOKUP(H70,#REF!,I70+1,0),"-"),IF(E70&lt;=$D$8,IFERROR(VLOOKUP(H70,#REF!,I70+1,0),"-"),IF(E70&lt;=$D$9,IFERROR(VLOOKUP(H70,#REF!,I70+1,0),"-"),0)))</f>
        <v>-</v>
      </c>
      <c r="W70" s="54">
        <f>IFERROR(INDEX(База!$F:$F,MATCH(Q70&amp;R70&amp;$U$12,INDEX(База!$A:$A,0),0)),IFERROR(INDEX(База!$F:$F,MATCH(Q70&amp;R70&amp;$U$12,База!$M:$M,0)),"-" ))</f>
        <v>0</v>
      </c>
      <c r="X70" s="38">
        <v>0</v>
      </c>
      <c r="Y70" s="41">
        <f t="shared" si="8"/>
        <v>0</v>
      </c>
      <c r="Z70" s="41">
        <v>0</v>
      </c>
      <c r="AA70" s="51">
        <f t="shared" si="9"/>
        <v>0</v>
      </c>
      <c r="BT70" s="74"/>
      <c r="BU70" s="31" t="s">
        <v>92</v>
      </c>
      <c r="BV70" s="42">
        <v>46271</v>
      </c>
      <c r="BW70" s="59" t="str">
        <f t="shared" si="23"/>
        <v>ВС</v>
      </c>
      <c r="BX70" s="59">
        <f>IFERROR(INDEX(База!$B:$B,MATCH(BU70&amp;BV70&amp;BY$12,INDEX(База!$A:$A,0),0)),IFERROR(INDEX(База!$B:$B,MATCH(BU70&amp;BV70&amp;BY$12,База!$M:$M,0)),"-" ))</f>
        <v>70</v>
      </c>
      <c r="BY70" s="59">
        <f>IFERROR(INDEX(База!$L:$L,MATCH(BU70&amp;BV70&amp;BY$12,INDEX(База!$A:$A,0),0)),IFERROR(INDEX(База!$L:$L,MATCH(BU70&amp;BV70&amp;BY$12,База!$M:$M,0)),"-" ))</f>
        <v>70</v>
      </c>
      <c r="BZ70" s="59" t="str">
        <f>IF(BX70&lt;=$D$7,IFERROR(VLOOKUP(CA70,#REF!,CB70+1,0),"-"),IF(BX70&lt;=$D$8,IFERROR(VLOOKUP(CA70,#REF!,CB70+1,0),"-"),IF(BX70&lt;=$D$9,IFERROR(VLOOKUP(CA70,#REF!,CB70+1,0),"-"),0)))</f>
        <v>-</v>
      </c>
      <c r="CA70" s="59">
        <f t="shared" si="24"/>
        <v>103</v>
      </c>
      <c r="CB70" s="59">
        <f t="shared" si="25"/>
        <v>36</v>
      </c>
      <c r="CC70" s="59">
        <f>IFERROR(INDEX(База!$F:$F,MATCH(BU70&amp;BV70&amp;BY$12,INDEX(База!$A:$A,0),0)),IFERROR(INDEX(База!$F:$F,MATCH(BU70&amp;BV70&amp;BY$12,База!$M:$M,0)),"-" ))</f>
        <v>0</v>
      </c>
      <c r="CD70" s="41">
        <v>0</v>
      </c>
      <c r="CE70" s="59">
        <f t="shared" si="26"/>
        <v>0</v>
      </c>
      <c r="CF70" s="41">
        <v>0</v>
      </c>
      <c r="CG70" s="51">
        <f t="shared" si="27"/>
        <v>0</v>
      </c>
      <c r="CI70" s="31" t="s">
        <v>93</v>
      </c>
      <c r="CJ70" s="42">
        <f t="shared" si="28"/>
        <v>46271</v>
      </c>
      <c r="CK70" s="41" t="str">
        <f t="shared" si="29"/>
        <v>ВС</v>
      </c>
      <c r="CL70" s="41">
        <f>IFERROR(INDEX(База!$B:$B,MATCH(CI70&amp;CJ70&amp;CM$12,INDEX(База!$A:$A,0),0)),IFERROR(INDEX(База!$B:$B,MATCH(CI70&amp;CJ70&amp;CM$12,База!$M:$M,0)),"-" ))</f>
        <v>70</v>
      </c>
      <c r="CM70" s="47">
        <f>IFERROR(INDEX(База!$L:$L,MATCH(CI70&amp;CJ70&amp;CM$12,INDEX(База!$A:$A,0),0)),IFERROR(INDEX(База!$L:$L,MATCH(CI70&amp;CJ70&amp;CM$12,База!$M:$M,0)),"-" ))</f>
        <v>70</v>
      </c>
      <c r="CN70" s="47" t="str">
        <f>IF(BX70&lt;=$D$7,IFERROR(VLOOKUP(CA70,#REF!,CB70+1,0),"-"),IF(BX70&lt;=$D$8,IFERROR(VLOOKUP(CA70,#REF!,CB70+1,0),"-"),IF(BX70&lt;=$D$9,IFERROR(VLOOKUP(CA70,#REF!,CB70+1,0),"-"),0)))</f>
        <v>-</v>
      </c>
      <c r="CO70" s="41">
        <f>IFERROR(INDEX(База!$F:$F,MATCH(CI70&amp;CJ70&amp;CM$12,INDEX(База!$A:$A,0),0)),IFERROR(INDEX(База!$F:$F,MATCH(CI70&amp;CJ70&amp;CM$12,База!$M:$M,0)),"-" ))</f>
        <v>0</v>
      </c>
      <c r="CP70" s="41">
        <v>0</v>
      </c>
      <c r="CQ70" s="41">
        <f t="shared" si="30"/>
        <v>0</v>
      </c>
      <c r="CR70" s="41">
        <v>0</v>
      </c>
      <c r="CS70" s="51">
        <f t="shared" si="31"/>
        <v>0</v>
      </c>
      <c r="CU70" s="31" t="s">
        <v>138</v>
      </c>
      <c r="CV70" s="42">
        <v>46271</v>
      </c>
      <c r="CW70" s="47" t="str">
        <f t="shared" si="32"/>
        <v>ВС</v>
      </c>
      <c r="CX70" s="47">
        <f>IFERROR(INDEX(База!$B:$B,MATCH(CU70&amp;CV70&amp;CY$12,INDEX(База!$A:$A,0),0)),IFERROR(INDEX(База!$B:$B,MATCH(CU70&amp;CV70&amp;CY$12,База!$M:$M,0)),"-" ))</f>
        <v>70</v>
      </c>
      <c r="CY70" s="47">
        <f>IFERROR(INDEX(База!$L:$L,MATCH(CU70&amp;CV70&amp;CY$12,INDEX(База!$A:$A,0),0)),IFERROR(INDEX(База!$L:$L,MATCH(CU70&amp;CV70&amp;CY$12,База!$M:$M,0)),"-" ))</f>
        <v>70</v>
      </c>
      <c r="CZ70" s="47">
        <f>IFERROR(INDEX(База!$F:$F,MATCH(CU70&amp;CV70&amp;CY$12,INDEX(База!$A:$A,0),0)),IFERROR(INDEX(База!$F:$F,MATCH(CU70&amp;CV70&amp;CY$12,База!$M:$M,0)),"-" ))</f>
        <v>0</v>
      </c>
      <c r="DA70" s="47">
        <v>0</v>
      </c>
      <c r="DB70" s="47">
        <f t="shared" si="33"/>
        <v>0</v>
      </c>
      <c r="DC70" s="47">
        <v>0</v>
      </c>
      <c r="DD70" s="51">
        <f t="shared" si="34"/>
        <v>0</v>
      </c>
      <c r="DF70" s="31" t="s">
        <v>139</v>
      </c>
      <c r="DG70" s="42">
        <f t="shared" si="35"/>
        <v>46271</v>
      </c>
      <c r="DH70" s="47" t="str">
        <f t="shared" si="36"/>
        <v>ВС</v>
      </c>
      <c r="DI70" s="47">
        <f>IFERROR(INDEX(База!$B:$B,MATCH(DF70&amp;DG70&amp;DJ$12,INDEX(База!$A:$A,0),0)),IFERROR(INDEX(База!$B:$B,MATCH(DF70&amp;DG70&amp;DJ$12,База!$M:$M,0)),"-" ))</f>
        <v>70</v>
      </c>
      <c r="DJ70" s="46">
        <f>IFERROR(INDEX(База!$L:$L,MATCH(DF70&amp;DG70&amp;DJ$12,INDEX(База!$A:$A,0),0)),IFERROR(INDEX(База!$L:$L,MATCH(DF70&amp;DG70&amp;DJ$12,База!$M:$M,0)),"-" ))</f>
        <v>70</v>
      </c>
      <c r="DK70" s="47">
        <f>IFERROR(INDEX(База!$F:$F,MATCH(DF70&amp;DG70&amp;DJ$12,INDEX(База!$A:$A,0),0)),IFERROR(INDEX(База!$F:$F,MATCH(DF70&amp;DG70&amp;DJ$12,База!$M:$M,0)),"-" ))</f>
        <v>3</v>
      </c>
      <c r="DL70" s="47">
        <v>3</v>
      </c>
      <c r="DM70" s="47">
        <f t="shared" si="37"/>
        <v>0</v>
      </c>
      <c r="DN70" s="47">
        <v>0</v>
      </c>
      <c r="DO70" s="51">
        <f t="shared" si="38"/>
        <v>4.2857142857142858E-2</v>
      </c>
      <c r="DQ70" s="31" t="s">
        <v>84</v>
      </c>
      <c r="DR70" s="42">
        <v>46255</v>
      </c>
      <c r="DS70" s="41" t="str">
        <f t="shared" si="39"/>
        <v>ПТ</v>
      </c>
      <c r="DT70" s="41">
        <f>IFERROR(INDEX(База!$B:$B,MATCH(DQ70&amp;DR70&amp;DU$12,INDEX(База!$A:$A,0),0)),IFERROR(INDEX(База!$B:$B,MATCH(DQ70&amp;DR70&amp;DU$12,База!$M:$M,0)),"-" ))</f>
        <v>46</v>
      </c>
      <c r="DU70" s="46">
        <f>IFERROR(INDEX(База!$L:$L,MATCH(DQ70&amp;DR70&amp;DU$12,INDEX(База!$A:$A,0),0)),IFERROR(INDEX(База!$L:$L,MATCH(DQ70&amp;DR70&amp;DU$12,База!$M:$M,0)),"-" ))</f>
        <v>44</v>
      </c>
      <c r="DV70" s="41">
        <f>IFERROR(INDEX(База!$F:$F,MATCH(DQ70&amp;DR70&amp;DU$12,INDEX(База!$A:$A,0),0)),IFERROR(INDEX(База!$F:$F,MATCH(DQ70&amp;DR70&amp;DU$12,База!$M:$M,0)),"-" ))</f>
        <v>4</v>
      </c>
      <c r="DW70" s="41">
        <v>4</v>
      </c>
      <c r="DX70" s="41">
        <f t="shared" si="133"/>
        <v>0</v>
      </c>
      <c r="DY70" s="41">
        <v>0</v>
      </c>
      <c r="DZ70" s="51">
        <f t="shared" si="41"/>
        <v>9.0909090909090912E-2</v>
      </c>
      <c r="EB70" s="31" t="s">
        <v>85</v>
      </c>
      <c r="EC70" s="42">
        <f t="shared" si="42"/>
        <v>46255</v>
      </c>
      <c r="ED70" s="41" t="str">
        <f t="shared" si="43"/>
        <v>ПТ</v>
      </c>
      <c r="EE70" s="41">
        <f>IFERROR(INDEX(База!$B:$B,MATCH(EB70&amp;EC70&amp;EF$12,INDEX(База!$A:$A,0),0)),IFERROR(INDEX(База!$B:$B,MATCH(EB70&amp;EC70&amp;EF$12,База!$M:$M,0)),"-" ))</f>
        <v>46</v>
      </c>
      <c r="EF70" s="46">
        <f>IFERROR(INDEX(База!$L:$L,MATCH(EB70&amp;EC70&amp;EF$12,INDEX(База!$A:$A,0),0)),IFERROR(INDEX(База!$L:$L,MATCH(EB70&amp;EC70&amp;EF$12,База!$M:$M,0)),"-" ))</f>
        <v>44</v>
      </c>
      <c r="EG70" s="41">
        <f>IFERROR(INDEX(База!$F:$F,MATCH(EB70&amp;EC70&amp;EF$12,INDEX(База!$A:$A,0),0)),IFERROR(INDEX(База!$F:$F,MATCH(EB70&amp;EC70&amp;EF$12,База!$M:$M,0)),"-" ))</f>
        <v>17</v>
      </c>
      <c r="EH70" s="41">
        <v>17</v>
      </c>
      <c r="EI70" s="41">
        <f t="shared" si="44"/>
        <v>0</v>
      </c>
      <c r="EJ70" s="41">
        <v>0</v>
      </c>
      <c r="EK70" s="51">
        <f t="shared" si="45"/>
        <v>0.38636363636363635</v>
      </c>
      <c r="EL70" s="119"/>
      <c r="EM70" s="85" t="s">
        <v>88</v>
      </c>
      <c r="EN70" s="48">
        <v>46250</v>
      </c>
      <c r="EO70" s="105" t="str">
        <f t="shared" si="46"/>
        <v>ВС</v>
      </c>
      <c r="EP70" s="105">
        <f>IFERROR(INDEX(База!$B:$B,MATCH(EM70&amp;EN70&amp;ET$14,INDEX(База!$A:$A,0),0)),IFERROR(INDEX(База!$B:$B,MATCH(EM70&amp;EN70&amp;ET$13,База!$M:$M,0)),"-" ))</f>
        <v>46</v>
      </c>
      <c r="EQ70" s="106" t="str">
        <f>IF(EP70&lt;=$D$7,IFERROR(VLOOKUP(ES70,#REF!,ER70+1,0),"-"),IF(EP70&lt;=$D$8,IFERROR(VLOOKUP(ES70,#REF!,ER70+1,0),"-"),IF(EP70&lt;=$D$9,IFERROR(VLOOKUP(ES70,#REF!,ER70+1,0),"-"),0)))</f>
        <v>-</v>
      </c>
      <c r="ER70" s="107">
        <f t="shared" si="47"/>
        <v>33</v>
      </c>
      <c r="ES70" s="107">
        <f t="shared" si="48"/>
        <v>82</v>
      </c>
      <c r="ET70" s="60">
        <f>IFERROR(INDEX(База!$L:$L,MATCH(EM70&amp;EN70&amp;ET$14,INDEX(База!$A:$A,0),0)),IFERROR(INDEX(База!$L:$L,MATCH(EM70&amp;EN70&amp;ET$13,База!$M:$M,0)),"-" ))</f>
        <v>42</v>
      </c>
      <c r="EU70" s="60">
        <f>IFERROR(INDEX(База!$L:$L,MATCH(FB70&amp;FC70&amp;EU$14,INDEX(База!$A:$A,0),0)),IFERROR(INDEX(База!$L:$L,MATCH(FB70&amp;FC70&amp;EU$13,База!$M:$M,0)),"-" ))</f>
        <v>42</v>
      </c>
      <c r="EV70" s="105">
        <f>IFERROR(INDEX(База!$F:$F,MATCH(EM70&amp;EN70&amp;ET$14,INDEX(База!$A:$A,0),0)),IFERROR(INDEX(База!$F:$F,MATCH(EM70&amp;EN70&amp;ET$13,База!$M:$M,0)),"-" ))</f>
        <v>0</v>
      </c>
      <c r="EW70" s="105">
        <v>0</v>
      </c>
      <c r="EX70" s="105">
        <f t="shared" si="49"/>
        <v>0</v>
      </c>
      <c r="EY70" s="105">
        <v>0</v>
      </c>
      <c r="EZ70" s="83">
        <f t="shared" si="50"/>
        <v>0</v>
      </c>
      <c r="FB70" s="85" t="s">
        <v>89</v>
      </c>
      <c r="FC70" s="48">
        <v>46250</v>
      </c>
      <c r="FD70" s="105" t="str">
        <f t="shared" si="51"/>
        <v>ВС</v>
      </c>
      <c r="FE70" s="105">
        <f>IFERROR(INDEX(База!$B:$B,MATCH(FB70&amp;FC70&amp;EU$14,INDEX(База!$A:$A,0),0)),IFERROR(INDEX(База!$B:$B,MATCH(FB70&amp;FC70&amp;EU$13,База!$M:$M,0)),"-" ))</f>
        <v>46</v>
      </c>
      <c r="FF70" s="106"/>
      <c r="FG70" s="105">
        <f>IFERROR(INDEX(База!$F:$F,MATCH(FB70&amp;FC70&amp;EU$14,INDEX(База!$A:$A,0),0)),IFERROR(INDEX(База!$F:$F,MATCH(FB70&amp;FC70&amp;EU$13,База!$M:$M,0)),"-" ))</f>
        <v>0</v>
      </c>
      <c r="FH70" s="105">
        <v>0</v>
      </c>
      <c r="FI70" s="105">
        <f t="shared" si="52"/>
        <v>0</v>
      </c>
      <c r="FJ70" s="105">
        <v>0</v>
      </c>
      <c r="FK70" s="83">
        <f t="shared" si="53"/>
        <v>0</v>
      </c>
      <c r="FL70" s="7"/>
      <c r="FM70" s="31" t="s">
        <v>140</v>
      </c>
      <c r="FT70" s="90">
        <f t="shared" si="55"/>
        <v>1</v>
      </c>
      <c r="FU70" s="90">
        <f t="shared" si="56"/>
        <v>-46168</v>
      </c>
      <c r="GJ70" s="7"/>
      <c r="GK70" s="7"/>
      <c r="HF70" s="7"/>
      <c r="HG70" s="7"/>
      <c r="HH70" s="7"/>
      <c r="HI70" s="7"/>
      <c r="HJ70" s="7"/>
      <c r="HK70" s="7"/>
      <c r="HL70" s="7"/>
      <c r="HM70" s="7"/>
      <c r="HN70" s="7"/>
      <c r="HO70" s="7"/>
      <c r="HP70" s="7"/>
      <c r="HQ70" s="7"/>
      <c r="HR70" s="9"/>
      <c r="HS70" s="10"/>
      <c r="HT70" s="10"/>
      <c r="HU70" s="7"/>
      <c r="HV70" s="7"/>
      <c r="HW70" s="7"/>
      <c r="HX70" s="7"/>
      <c r="HY70" s="7"/>
      <c r="HZ70" s="7"/>
      <c r="IA70" s="7"/>
      <c r="IB70" s="7"/>
      <c r="IC70" s="7"/>
      <c r="ID70" s="7"/>
      <c r="IE70" s="7"/>
      <c r="IF70" s="7"/>
      <c r="IG70" s="7"/>
      <c r="IH70" s="7"/>
      <c r="II70" s="7"/>
      <c r="IJ70" s="7"/>
      <c r="IK70" s="7"/>
      <c r="IL70" s="7"/>
      <c r="IM70" s="7"/>
      <c r="IN70" s="7"/>
      <c r="IO70" s="7"/>
      <c r="IP70" s="7"/>
      <c r="IQ70" s="9"/>
      <c r="IR70" s="7"/>
      <c r="IS70" s="7"/>
      <c r="IT70" s="7"/>
      <c r="IU70" s="7"/>
      <c r="IV70" s="7"/>
      <c r="IW70" s="7"/>
      <c r="IX70" s="7"/>
      <c r="IY70" s="7"/>
      <c r="IZ70" s="7"/>
      <c r="JA70" s="7"/>
      <c r="JB70" s="7"/>
      <c r="JC70" s="7"/>
      <c r="JD70" s="7"/>
      <c r="JE70" s="7"/>
      <c r="JF70" s="7"/>
      <c r="JG70" s="7"/>
      <c r="JH70" s="7"/>
      <c r="JI70" s="7"/>
      <c r="JJ70" s="7"/>
      <c r="JK70" s="7"/>
      <c r="JL70" s="7"/>
      <c r="JM70" s="7"/>
      <c r="JN70" s="7"/>
      <c r="JO70" s="7"/>
      <c r="JP70" s="7"/>
      <c r="JQ70" s="10"/>
      <c r="JR70" s="10"/>
      <c r="JS70" s="7"/>
      <c r="JT70" s="7"/>
      <c r="JU70" s="7"/>
      <c r="JV70" s="7"/>
      <c r="JW70" s="7"/>
      <c r="JX70" s="7"/>
      <c r="JY70" s="7"/>
      <c r="JZ70" s="7"/>
      <c r="KA70" s="7"/>
      <c r="KB70" s="7"/>
      <c r="KC70" s="7"/>
      <c r="KD70" s="7"/>
      <c r="KE70" s="7"/>
      <c r="KF70" s="7"/>
      <c r="KG70" s="7"/>
      <c r="KH70" s="7"/>
      <c r="KI70" s="7"/>
      <c r="KJ70" s="7"/>
      <c r="KK70" s="7"/>
      <c r="KL70" s="7"/>
      <c r="KM70" s="7"/>
      <c r="KN70" s="7"/>
      <c r="KO70" s="7"/>
      <c r="KP70" s="7"/>
      <c r="KQ70" s="10"/>
      <c r="KR70" s="10"/>
      <c r="KS70" s="7"/>
      <c r="KT70" s="7"/>
      <c r="KU70" s="7"/>
      <c r="KV70" s="7"/>
      <c r="KW70" s="7"/>
      <c r="KX70" s="7"/>
      <c r="KY70" s="7"/>
      <c r="KZ70" s="7"/>
      <c r="LA70" s="7"/>
      <c r="LB70" s="7"/>
      <c r="LC70" s="119"/>
      <c r="LD70" s="31" t="s">
        <v>142</v>
      </c>
      <c r="LE70" s="43">
        <v>46220</v>
      </c>
      <c r="LF70" s="44" t="str">
        <f t="shared" si="96"/>
        <v>ПТ</v>
      </c>
      <c r="LG70" s="44">
        <f>IFERROR(INDEX(База!$B:$B,MATCH(LD70&amp;LE70&amp;LJ$12,INDEX(База!$A:$A,0),0)),IFERROR(INDEX(База!$B:$B,MATCH(LD70&amp;LE70&amp;LJ$12,База!$M:$M,0)),"-" ))</f>
        <v>46</v>
      </c>
      <c r="LH70" s="33">
        <f t="shared" si="97"/>
        <v>29</v>
      </c>
      <c r="LI70" s="33">
        <f t="shared" si="98"/>
        <v>52</v>
      </c>
      <c r="LJ70" s="44">
        <f>IFERROR(INDEX(База!$L:$L,MATCH(LD70&amp;LE70&amp;LJ$12,INDEX(База!$A:$A,0),0)),IFERROR(INDEX(База!$L:$L,MATCH(LD70&amp;LE70&amp;LJ$12,База!$M:$M,0)),"-" ))</f>
        <v>45</v>
      </c>
      <c r="LK70" s="79" t="str">
        <f>IF(LG70&lt;=$D$7,IFERROR(VLOOKUP(LI70,#REF!,LH70+1,0),"-"),IF(LG70&lt;=$D$8,IFERROR(VLOOKUP(LI70,#REF!,LH70+1,0),"-"),IF(LG70&lt;=$D$9,IFERROR(VLOOKUP(LI70,#REF!,LH70+1,0),"-"),0)))</f>
        <v>-</v>
      </c>
      <c r="LL70" s="44">
        <f>IFERROR(INDEX(База!$F:$F,MATCH(LD70&amp;LE70&amp;LJ$12,INDEX(База!$A:$A,0),0)),IFERROR(INDEX(База!$F:$F,MATCH(LD70&amp;LE70&amp;LJ$12,База!$M:$M,0)),"-" ))</f>
        <v>5</v>
      </c>
      <c r="LM70" s="44">
        <v>5</v>
      </c>
      <c r="LN70" s="44">
        <f t="shared" si="99"/>
        <v>0</v>
      </c>
      <c r="LO70" s="44">
        <v>1</v>
      </c>
      <c r="LP70" s="62">
        <f t="shared" si="100"/>
        <v>0.1111111111111111</v>
      </c>
      <c r="LR70" s="31" t="s">
        <v>143</v>
      </c>
      <c r="LS70" s="43">
        <v>46220</v>
      </c>
      <c r="LT70" s="46" t="str">
        <f t="shared" si="101"/>
        <v>ПТ</v>
      </c>
      <c r="LU70" s="46">
        <f>IFERROR(INDEX(База!$B:$B,MATCH(LR70&amp;LS70&amp;LV$12,INDEX(База!$A:$A,0),0)),IFERROR(INDEX(База!$B:$B,MATCH(LR70&amp;LS70&amp;LV$12,База!$M:$M,0)),"-" ))</f>
        <v>46</v>
      </c>
      <c r="LV70" s="46">
        <f>IFERROR(INDEX(База!$L:$L,MATCH(LR70&amp;LS70&amp;LV$12,INDEX(База!$A:$A,0),0)),IFERROR(INDEX(База!$L:$L,MATCH(LR70&amp;LS70&amp;LV$12,База!$M:$M,0)),"-" ))</f>
        <v>45</v>
      </c>
      <c r="LW70" s="46" t="str">
        <f>IF(LU70&lt;=$D$7,IFERROR(VLOOKUP(LI70,#REF!,LH70+1,0),"-"),IF(LU70&lt;=$D$8,IFERROR(VLOOKUP(LI70,#REF!,LH70+1,0),"-"),IF(LU70&lt;=$D$9,IFERROR(VLOOKUP(LI70,#REF!,LH70+1,0),"-"),0)))</f>
        <v>-</v>
      </c>
      <c r="LX70" s="46">
        <f>IFERROR(INDEX(База!$F:$F,MATCH(LR70&amp;LS70&amp;LV$12,INDEX(База!$A:$A,0),0)),IFERROR(INDEX(База!$F:$F,MATCH(LR70&amp;LS70&amp;LV$12,База!$M:$M,0)),"-" ))</f>
        <v>8</v>
      </c>
      <c r="LY70" s="46">
        <v>7</v>
      </c>
      <c r="LZ70" s="46">
        <f t="shared" si="102"/>
        <v>1</v>
      </c>
      <c r="MA70" s="46">
        <v>0</v>
      </c>
      <c r="MB70" s="62">
        <f t="shared" si="103"/>
        <v>0.17777777777777778</v>
      </c>
      <c r="MD70" s="11"/>
      <c r="MY70" s="11"/>
      <c r="MZ70" s="11"/>
      <c r="NA70" s="7"/>
      <c r="NB70" s="7"/>
      <c r="NC70" s="7"/>
      <c r="ND70" s="7"/>
      <c r="NE70" s="7"/>
      <c r="NF70" s="7"/>
      <c r="NG70" s="7"/>
      <c r="NH70" s="7"/>
      <c r="NI70" s="7"/>
      <c r="NJ70" s="7"/>
      <c r="NK70" s="7"/>
      <c r="NL70" s="7"/>
      <c r="NM70" s="7"/>
      <c r="NN70" s="7"/>
      <c r="NO70" s="7"/>
      <c r="NP70" s="7"/>
      <c r="NQ70" s="7"/>
      <c r="NR70" s="7"/>
      <c r="NS70" s="7"/>
      <c r="NT70" s="7"/>
      <c r="NU70" s="11"/>
      <c r="NV70" s="11"/>
      <c r="NW70" s="7"/>
      <c r="NX70" s="7"/>
      <c r="NY70" s="7"/>
      <c r="NZ70" s="7"/>
      <c r="OA70" s="7"/>
      <c r="OB70" s="7"/>
      <c r="OC70" s="7"/>
      <c r="OD70" s="7"/>
      <c r="OE70" s="7"/>
      <c r="OF70" s="7"/>
      <c r="OG70" s="7"/>
      <c r="OH70" s="7"/>
      <c r="OI70" s="7"/>
      <c r="OJ70" s="7"/>
      <c r="OK70" s="7"/>
      <c r="OL70" s="7"/>
      <c r="OM70" s="7"/>
      <c r="ON70" s="7"/>
      <c r="OO70" s="7"/>
      <c r="OP70" s="7"/>
      <c r="OQ70" s="7"/>
      <c r="OR70" s="7"/>
      <c r="OS70" s="7"/>
      <c r="OU70" s="7"/>
      <c r="OV70" s="7"/>
      <c r="OW70" s="7"/>
      <c r="OX70" s="7"/>
      <c r="OY70" s="7"/>
      <c r="OZ70" s="7"/>
      <c r="PA70" s="7"/>
      <c r="PB70" s="7"/>
      <c r="PC70" s="7"/>
      <c r="PD70" s="7"/>
      <c r="PE70" s="7"/>
      <c r="PF70" s="7"/>
      <c r="PG70" s="7"/>
      <c r="PH70" s="7"/>
      <c r="PI70" s="7"/>
      <c r="PJ70" s="7"/>
      <c r="PK70" s="7"/>
      <c r="PL70" s="7"/>
      <c r="PM70" s="7"/>
      <c r="PN70" s="7"/>
      <c r="PO70" s="11"/>
      <c r="PQ70" s="7"/>
      <c r="PR70" s="7"/>
      <c r="PS70" s="7"/>
      <c r="PT70" s="7"/>
      <c r="PU70" s="7"/>
      <c r="PV70" s="7"/>
      <c r="PW70" s="7"/>
      <c r="PX70" s="7"/>
      <c r="PY70" s="7"/>
      <c r="PZ70" s="7"/>
      <c r="QA70" s="7"/>
      <c r="QB70" s="7"/>
      <c r="QC70" s="7"/>
      <c r="QD70" s="7"/>
      <c r="QE70" s="7"/>
      <c r="QF70" s="7"/>
      <c r="QG70" s="7"/>
      <c r="QH70" s="7"/>
      <c r="QI70" s="7"/>
      <c r="QJ70" s="7"/>
      <c r="QK70" s="7"/>
      <c r="QL70" s="10"/>
    </row>
    <row r="71" spans="1:454" ht="12.75" customHeight="1" x14ac:dyDescent="0.25">
      <c r="A71" s="31" t="s">
        <v>78</v>
      </c>
      <c r="B71" s="85" t="s">
        <v>80</v>
      </c>
      <c r="C71" s="48">
        <v>46308</v>
      </c>
      <c r="D71" s="60" t="str">
        <f t="shared" si="0"/>
        <v>ВТ</v>
      </c>
      <c r="E71" s="60">
        <f>IFERROR(INDEX(База!$B:$B,MATCH(B71&amp;C71&amp;$F$12,INDEX(База!$A:$A,0),0)),IFERROR(INDEX(База!$B:$B,MATCH(B71&amp;C71&amp;$F$12,База!$M:$M,0)),"-" ))</f>
        <v>72</v>
      </c>
      <c r="F71" s="46">
        <f>IFERROR(INDEX(База!$L:$L,MATCH(B71&amp;C71&amp;$F$12,INDEX(База!$A:$A,0),0)),IFERROR(INDEX(База!$L:$L,MATCH(B71&amp;C71&amp;$F$12,База!$M:$M,0)),"-" ))</f>
        <v>70</v>
      </c>
      <c r="G71" s="50">
        <f t="shared" si="1"/>
        <v>140</v>
      </c>
      <c r="H71" s="50">
        <f t="shared" si="2"/>
        <v>141</v>
      </c>
      <c r="I71" s="11">
        <f t="shared" si="3"/>
        <v>42</v>
      </c>
      <c r="J71" s="60" t="str">
        <f>IF(E71&lt;=$D$7,IFERROR(VLOOKUP(G71,#REF!,I71+1,0),"-"),IF(E71&lt;=$D$8,IFERROR(VLOOKUP(G71,#REF!,I71+1,0),"-"),IF(E71&lt;=$D$9,IFERROR(VLOOKUP(G71,#REF!,I71+1,0),"-"))))</f>
        <v>-</v>
      </c>
      <c r="K71" s="60">
        <f>IFERROR(INDEX(База!$F:$F,MATCH(B71&amp;C71&amp;$F$12,INDEX(База!$A:$A,0),0)),IFERROR(INDEX(База!$F:$F,MATCH(B71&amp;C71&amp;$F$12,База!$M:$M,0)),"-" ))</f>
        <v>0</v>
      </c>
      <c r="L71" s="38">
        <v>0</v>
      </c>
      <c r="M71" s="60">
        <f t="shared" si="4"/>
        <v>0</v>
      </c>
      <c r="N71" s="38">
        <v>0</v>
      </c>
      <c r="O71" s="52">
        <f t="shared" si="5"/>
        <v>0</v>
      </c>
      <c r="Q71" s="64" t="s">
        <v>81</v>
      </c>
      <c r="R71" s="48">
        <f t="shared" si="134"/>
        <v>46309</v>
      </c>
      <c r="S71" s="61" t="str">
        <f t="shared" si="7"/>
        <v>СР</v>
      </c>
      <c r="T71" s="61">
        <f>IFERROR(INDEX(База!$B:$B,MATCH(Q71&amp;R71&amp;$U$12,INDEX(База!$A:$A,0),0)),IFERROR(INDEX(База!$B:$B,MATCH(Q71&amp;R71&amp;$U$12,База!$M:$M,0)),"-" ))</f>
        <v>72</v>
      </c>
      <c r="U71" s="46">
        <f>IFERROR(INDEX(База!$L:$L,MATCH(Q71&amp;R71&amp;$U$12,INDEX(База!$A:$A,0),0)),IFERROR(INDEX(База!$L:$L,MATCH(Q71&amp;R71&amp;$U$12,База!$M:$M,0)),"-" ))</f>
        <v>70</v>
      </c>
      <c r="V71" s="61" t="str">
        <f>IF(E71&lt;=$D$7,IFERROR(VLOOKUP(H71,#REF!,I71+1,0),"-"),IF(E71&lt;=$D$8,IFERROR(VLOOKUP(H71,#REF!,I71+1,0),"-"),IF(E71&lt;=$D$9,IFERROR(VLOOKUP(H71,#REF!,I71+1,0),"-"),0)))</f>
        <v>-</v>
      </c>
      <c r="W71" s="61">
        <f>IFERROR(INDEX(База!$F:$F,MATCH(Q71&amp;R71&amp;$U$12,INDEX(База!$A:$A,0),0)),IFERROR(INDEX(База!$F:$F,MATCH(Q71&amp;R71&amp;$U$12,База!$M:$M,0)),"-" ))</f>
        <v>2</v>
      </c>
      <c r="X71" s="38">
        <v>2</v>
      </c>
      <c r="Y71" s="38">
        <f t="shared" si="8"/>
        <v>0</v>
      </c>
      <c r="Z71" s="38">
        <v>0</v>
      </c>
      <c r="AA71" s="52">
        <f t="shared" si="9"/>
        <v>2.8571428571428571E-2</v>
      </c>
      <c r="BT71" s="74"/>
      <c r="BU71" s="31" t="s">
        <v>92</v>
      </c>
      <c r="BV71" s="45">
        <v>46273</v>
      </c>
      <c r="BW71" s="58" t="str">
        <f t="shared" si="23"/>
        <v>ВТ</v>
      </c>
      <c r="BX71" s="58">
        <f>IFERROR(INDEX(База!$B:$B,MATCH(BU71&amp;BV71&amp;BY$12,INDEX(База!$A:$A,0),0)),IFERROR(INDEX(База!$B:$B,MATCH(BU71&amp;BV71&amp;BY$12,База!$M:$M,0)),"-" ))</f>
        <v>70</v>
      </c>
      <c r="BY71" s="58">
        <f>IFERROR(INDEX(База!$L:$L,MATCH(BU71&amp;BV71&amp;BY$12,INDEX(База!$A:$A,0),0)),IFERROR(INDEX(База!$L:$L,MATCH(BU71&amp;BV71&amp;BY$12,База!$M:$M,0)),"-" ))</f>
        <v>70</v>
      </c>
      <c r="BZ71" s="58" t="str">
        <f>IF(BX71&lt;=$D$7,IFERROR(VLOOKUP(CA71,#REF!,CB71+1,0),"-"),IF(BX71&lt;=$D$8,IFERROR(VLOOKUP(CA71,#REF!,CB71+1,0),"-"),IF(BX71&lt;=$D$9,IFERROR(VLOOKUP(CA71,#REF!,CB71+1,0),"-"),0)))</f>
        <v>-</v>
      </c>
      <c r="CA71" s="58">
        <f t="shared" si="24"/>
        <v>105</v>
      </c>
      <c r="CB71" s="58">
        <f t="shared" si="25"/>
        <v>37</v>
      </c>
      <c r="CC71" s="58">
        <f>IFERROR(INDEX(База!$F:$F,MATCH(BU71&amp;BV71&amp;BY$12,INDEX(База!$A:$A,0),0)),IFERROR(INDEX(База!$F:$F,MATCH(BU71&amp;BV71&amp;BY$12,База!$M:$M,0)),"-" ))</f>
        <v>0</v>
      </c>
      <c r="CD71" s="38">
        <v>0</v>
      </c>
      <c r="CE71" s="58">
        <f t="shared" si="26"/>
        <v>0</v>
      </c>
      <c r="CF71" s="38">
        <v>0</v>
      </c>
      <c r="CG71" s="52">
        <f t="shared" si="27"/>
        <v>0</v>
      </c>
      <c r="CI71" s="31" t="s">
        <v>93</v>
      </c>
      <c r="CJ71" s="48">
        <f t="shared" si="28"/>
        <v>46273</v>
      </c>
      <c r="CK71" s="38" t="str">
        <f t="shared" si="29"/>
        <v>ВТ</v>
      </c>
      <c r="CL71" s="38">
        <f>IFERROR(INDEX(База!$B:$B,MATCH(CI71&amp;CJ71&amp;CM$12,INDEX(База!$A:$A,0),0)),IFERROR(INDEX(База!$B:$B,MATCH(CI71&amp;CJ71&amp;CM$12,База!$M:$M,0)),"-" ))</f>
        <v>70</v>
      </c>
      <c r="CM71" s="46">
        <f>IFERROR(INDEX(База!$L:$L,MATCH(CI71&amp;CJ71&amp;CM$12,INDEX(База!$A:$A,0),0)),IFERROR(INDEX(База!$L:$L,MATCH(CI71&amp;CJ71&amp;CM$12,База!$M:$M,0)),"-" ))</f>
        <v>70</v>
      </c>
      <c r="CN71" s="60" t="str">
        <f>IF(BX71&lt;=$D$7,IFERROR(VLOOKUP(CA71,#REF!,CB71+1,0),"-"),IF(BX71&lt;=$D$8,IFERROR(VLOOKUP(CA71,#REF!,CB71+1,0),"-"),IF(BX71&lt;=$D$9,IFERROR(VLOOKUP(CA71,#REF!,CB71+1,0),"-"),0)))</f>
        <v>-</v>
      </c>
      <c r="CO71" s="38">
        <f>IFERROR(INDEX(База!$F:$F,MATCH(CI71&amp;CJ71&amp;CM$12,INDEX(База!$A:$A,0),0)),IFERROR(INDEX(База!$F:$F,MATCH(CI71&amp;CJ71&amp;CM$12,База!$M:$M,0)),"-" ))</f>
        <v>0</v>
      </c>
      <c r="CP71" s="38">
        <v>0</v>
      </c>
      <c r="CQ71" s="38">
        <f t="shared" si="30"/>
        <v>0</v>
      </c>
      <c r="CR71" s="38">
        <v>0</v>
      </c>
      <c r="CS71" s="52">
        <f t="shared" si="31"/>
        <v>0</v>
      </c>
      <c r="CU71" s="31" t="s">
        <v>138</v>
      </c>
      <c r="CV71" s="48">
        <v>46273</v>
      </c>
      <c r="CW71" s="60" t="str">
        <f t="shared" si="32"/>
        <v>ВТ</v>
      </c>
      <c r="CX71" s="60">
        <f>IFERROR(INDEX(База!$B:$B,MATCH(CU71&amp;CV71&amp;CY$12,INDEX(База!$A:$A,0),0)),IFERROR(INDEX(База!$B:$B,MATCH(CU71&amp;CV71&amp;CY$12,База!$M:$M,0)),"-" ))</f>
        <v>70</v>
      </c>
      <c r="CY71" s="60">
        <f>IFERROR(INDEX(База!$L:$L,MATCH(CU71&amp;CV71&amp;CY$12,INDEX(База!$A:$A,0),0)),IFERROR(INDEX(База!$L:$L,MATCH(CU71&amp;CV71&amp;CY$12,База!$M:$M,0)),"-" ))</f>
        <v>70</v>
      </c>
      <c r="CZ71" s="60">
        <f>IFERROR(INDEX(База!$F:$F,MATCH(CU71&amp;CV71&amp;CY$12,INDEX(База!$A:$A,0),0)),IFERROR(INDEX(База!$F:$F,MATCH(CU71&amp;CV71&amp;CY$12,База!$M:$M,0)),"-" ))</f>
        <v>0</v>
      </c>
      <c r="DA71" s="60">
        <v>0</v>
      </c>
      <c r="DB71" s="60">
        <f t="shared" si="33"/>
        <v>0</v>
      </c>
      <c r="DC71" s="60">
        <v>0</v>
      </c>
      <c r="DD71" s="52">
        <f t="shared" si="34"/>
        <v>0</v>
      </c>
      <c r="DF71" s="31" t="s">
        <v>139</v>
      </c>
      <c r="DG71" s="48">
        <f t="shared" si="35"/>
        <v>46273</v>
      </c>
      <c r="DH71" s="60" t="str">
        <f t="shared" si="36"/>
        <v>ВТ</v>
      </c>
      <c r="DI71" s="60">
        <f>IFERROR(INDEX(База!$B:$B,MATCH(DF71&amp;DG71&amp;DJ$12,INDEX(База!$A:$A,0),0)),IFERROR(INDEX(База!$B:$B,MATCH(DF71&amp;DG71&amp;DJ$12,База!$M:$M,0)),"-" ))</f>
        <v>70</v>
      </c>
      <c r="DJ71" s="46">
        <f>IFERROR(INDEX(База!$L:$L,MATCH(DF71&amp;DG71&amp;DJ$12,INDEX(База!$A:$A,0),0)),IFERROR(INDEX(База!$L:$L,MATCH(DF71&amp;DG71&amp;DJ$12,База!$M:$M,0)),"-" ))</f>
        <v>70</v>
      </c>
      <c r="DK71" s="60">
        <f>IFERROR(INDEX(База!$F:$F,MATCH(DF71&amp;DG71&amp;DJ$12,INDEX(База!$A:$A,0),0)),IFERROR(INDEX(База!$F:$F,MATCH(DF71&amp;DG71&amp;DJ$12,База!$M:$M,0)),"-" ))</f>
        <v>2</v>
      </c>
      <c r="DL71" s="60">
        <v>2</v>
      </c>
      <c r="DM71" s="60">
        <f t="shared" si="37"/>
        <v>0</v>
      </c>
      <c r="DN71" s="60">
        <v>0</v>
      </c>
      <c r="DO71" s="52">
        <f t="shared" si="38"/>
        <v>2.8571428571428571E-2</v>
      </c>
      <c r="DQ71" s="31" t="s">
        <v>84</v>
      </c>
      <c r="DR71" s="42">
        <v>46256</v>
      </c>
      <c r="DS71" s="41" t="str">
        <f t="shared" si="39"/>
        <v>СБ</v>
      </c>
      <c r="DT71" s="41">
        <f>IFERROR(INDEX(База!$B:$B,MATCH(DQ71&amp;DR71&amp;DU$12,INDEX(База!$A:$A,0),0)),IFERROR(INDEX(База!$B:$B,MATCH(DQ71&amp;DR71&amp;DU$12,База!$M:$M,0)),"-" ))</f>
        <v>120</v>
      </c>
      <c r="DU71" s="46">
        <f>IFERROR(INDEX(База!$L:$L,MATCH(DQ71&amp;DR71&amp;DU$12,INDEX(База!$A:$A,0),0)),IFERROR(INDEX(База!$L:$L,MATCH(DQ71&amp;DR71&amp;DU$12,База!$M:$M,0)),"-" ))</f>
        <v>118</v>
      </c>
      <c r="DV71" s="41">
        <f>IFERROR(INDEX(База!$F:$F,MATCH(DQ71&amp;DR71&amp;DU$12,INDEX(База!$A:$A,0),0)),IFERROR(INDEX(База!$F:$F,MATCH(DQ71&amp;DR71&amp;DU$12,База!$M:$M,0)),"-" ))</f>
        <v>3</v>
      </c>
      <c r="DW71" s="41">
        <v>3</v>
      </c>
      <c r="DX71" s="41">
        <f t="shared" si="133"/>
        <v>0</v>
      </c>
      <c r="DY71" s="41">
        <v>-1</v>
      </c>
      <c r="DZ71" s="51">
        <f t="shared" si="41"/>
        <v>2.5423728813559324E-2</v>
      </c>
      <c r="EB71" s="31" t="s">
        <v>85</v>
      </c>
      <c r="EC71" s="42">
        <f t="shared" si="42"/>
        <v>46256</v>
      </c>
      <c r="ED71" s="41" t="str">
        <f t="shared" si="43"/>
        <v>СБ</v>
      </c>
      <c r="EE71" s="41">
        <f>IFERROR(INDEX(База!$B:$B,MATCH(EB71&amp;EC71&amp;EF$12,INDEX(База!$A:$A,0),0)),IFERROR(INDEX(База!$B:$B,MATCH(EB71&amp;EC71&amp;EF$12,База!$M:$M,0)),"-" ))</f>
        <v>120</v>
      </c>
      <c r="EF71" s="46">
        <f>IFERROR(INDEX(База!$L:$L,MATCH(EB71&amp;EC71&amp;EF$12,INDEX(База!$A:$A,0),0)),IFERROR(INDEX(База!$L:$L,MATCH(EB71&amp;EC71&amp;EF$12,База!$M:$M,0)),"-" ))</f>
        <v>118</v>
      </c>
      <c r="EG71" s="41">
        <f>IFERROR(INDEX(База!$F:$F,MATCH(EB71&amp;EC71&amp;EF$12,INDEX(База!$A:$A,0),0)),IFERROR(INDEX(База!$F:$F,MATCH(EB71&amp;EC71&amp;EF$12,База!$M:$M,0)),"-" ))</f>
        <v>17</v>
      </c>
      <c r="EH71" s="41">
        <v>17</v>
      </c>
      <c r="EI71" s="41">
        <f t="shared" si="44"/>
        <v>0</v>
      </c>
      <c r="EJ71" s="41">
        <v>0</v>
      </c>
      <c r="EK71" s="51">
        <f t="shared" si="45"/>
        <v>0.1440677966101695</v>
      </c>
      <c r="EL71" s="119"/>
      <c r="EM71" s="85" t="s">
        <v>315</v>
      </c>
      <c r="EN71" s="48">
        <v>46251</v>
      </c>
      <c r="EO71" s="105" t="str">
        <f t="shared" si="46"/>
        <v>ПН</v>
      </c>
      <c r="EP71" s="105">
        <f>IFERROR(INDEX(База!$B:$B,MATCH(EM71&amp;EN71&amp;ET$14,INDEX(База!$A:$A,0),0)),IFERROR(INDEX(База!$B:$B,MATCH(EM71&amp;EN71&amp;ET$13,База!$M:$M,0)),"-" ))</f>
        <v>46</v>
      </c>
      <c r="EQ71" s="106" t="str">
        <f>IF(EP71&lt;=$D$7,IFERROR(VLOOKUP(ES71,#REF!,ER71+1,0),"-"),IF(EP71&lt;=$D$8,IFERROR(VLOOKUP(ES71,#REF!,ER71+1,0),"-"),IF(EP71&lt;=$D$9,IFERROR(VLOOKUP(ES71,#REF!,ER71+1,0),"-"),0)))</f>
        <v>-</v>
      </c>
      <c r="ER71" s="107">
        <f t="shared" si="47"/>
        <v>34</v>
      </c>
      <c r="ES71" s="107">
        <f t="shared" si="48"/>
        <v>83</v>
      </c>
      <c r="ET71" s="60">
        <f>IFERROR(INDEX(База!$L:$L,MATCH(EM71&amp;EN71&amp;ET$14,INDEX(База!$A:$A,0),0)),IFERROR(INDEX(База!$L:$L,MATCH(EM71&amp;EN71&amp;ET$13,База!$M:$M,0)),"-" ))</f>
        <v>46</v>
      </c>
      <c r="EU71" s="60">
        <f>IFERROR(INDEX(База!$L:$L,MATCH(FB71&amp;FC71&amp;EU$14,INDEX(База!$A:$A,0),0)),IFERROR(INDEX(База!$L:$L,MATCH(FB71&amp;FC71&amp;EU$13,База!$M:$M,0)),"-" ))</f>
        <v>46</v>
      </c>
      <c r="EV71" s="105">
        <f>IFERROR(INDEX(База!$F:$F,MATCH(EM71&amp;EN71&amp;ET$14,INDEX(База!$A:$A,0),0)),IFERROR(INDEX(База!$F:$F,MATCH(EM71&amp;EN71&amp;ET$13,База!$M:$M,0)),"-" ))</f>
        <v>0</v>
      </c>
      <c r="EW71" s="105">
        <v>0</v>
      </c>
      <c r="EX71" s="105">
        <f t="shared" si="49"/>
        <v>0</v>
      </c>
      <c r="EY71" s="105">
        <v>0</v>
      </c>
      <c r="EZ71" s="83">
        <f t="shared" si="50"/>
        <v>0</v>
      </c>
      <c r="FB71" s="85" t="s">
        <v>316</v>
      </c>
      <c r="FC71" s="48">
        <v>46252</v>
      </c>
      <c r="FD71" s="105" t="str">
        <f t="shared" si="51"/>
        <v>ВТ</v>
      </c>
      <c r="FE71" s="105">
        <f>IFERROR(INDEX(База!$B:$B,MATCH(FB71&amp;FC71&amp;EU$14,INDEX(База!$A:$A,0),0)),IFERROR(INDEX(База!$B:$B,MATCH(FB71&amp;FC71&amp;EU$13,База!$M:$M,0)),"-" ))</f>
        <v>46</v>
      </c>
      <c r="FF71" s="106"/>
      <c r="FG71" s="105">
        <f>IFERROR(INDEX(База!$F:$F,MATCH(FB71&amp;FC71&amp;EU$14,INDEX(База!$A:$A,0),0)),IFERROR(INDEX(База!$F:$F,MATCH(FB71&amp;FC71&amp;EU$13,База!$M:$M,0)),"-" ))</f>
        <v>0</v>
      </c>
      <c r="FH71" s="105">
        <v>0</v>
      </c>
      <c r="FI71" s="105">
        <f t="shared" si="52"/>
        <v>0</v>
      </c>
      <c r="FJ71" s="105">
        <v>0</v>
      </c>
      <c r="FK71" s="83">
        <f t="shared" si="53"/>
        <v>0</v>
      </c>
      <c r="FL71" s="7"/>
      <c r="FM71" s="31" t="s">
        <v>140</v>
      </c>
      <c r="FT71" s="90">
        <f t="shared" si="55"/>
        <v>1</v>
      </c>
      <c r="FU71" s="90">
        <f t="shared" si="56"/>
        <v>-46168</v>
      </c>
      <c r="GJ71" s="7"/>
      <c r="GK71" s="7"/>
      <c r="HF71" s="7"/>
      <c r="HG71" s="7"/>
      <c r="HH71" s="7"/>
      <c r="HI71" s="7"/>
      <c r="HJ71" s="7"/>
      <c r="HK71" s="7"/>
      <c r="HL71" s="7"/>
      <c r="HM71" s="7"/>
      <c r="HN71" s="7"/>
      <c r="HO71" s="7"/>
      <c r="HP71" s="7"/>
      <c r="HQ71" s="7"/>
      <c r="HR71" s="9"/>
      <c r="HS71" s="10"/>
      <c r="HT71" s="10"/>
      <c r="HU71" s="7"/>
      <c r="HV71" s="7"/>
      <c r="HW71" s="7"/>
      <c r="HX71" s="7"/>
      <c r="HY71" s="7"/>
      <c r="HZ71" s="7"/>
      <c r="IA71" s="7"/>
      <c r="IB71" s="7"/>
      <c r="IC71" s="7"/>
      <c r="ID71" s="7"/>
      <c r="IE71" s="7"/>
      <c r="IF71" s="7"/>
      <c r="IG71" s="7"/>
      <c r="IH71" s="7"/>
      <c r="II71" s="7"/>
      <c r="IJ71" s="7"/>
      <c r="IK71" s="7"/>
      <c r="IL71" s="7"/>
      <c r="IM71" s="7"/>
      <c r="IN71" s="7"/>
      <c r="IO71" s="7"/>
      <c r="IP71" s="7"/>
      <c r="IQ71" s="9"/>
      <c r="IR71" s="7"/>
      <c r="IS71" s="7"/>
      <c r="IT71" s="7"/>
      <c r="IU71" s="7"/>
      <c r="IV71" s="7"/>
      <c r="IW71" s="7"/>
      <c r="IX71" s="7"/>
      <c r="IY71" s="7"/>
      <c r="IZ71" s="7"/>
      <c r="JA71" s="7"/>
      <c r="JB71" s="7"/>
      <c r="JC71" s="7"/>
      <c r="JD71" s="7"/>
      <c r="JE71" s="7"/>
      <c r="JF71" s="7"/>
      <c r="JG71" s="7"/>
      <c r="JH71" s="7"/>
      <c r="JI71" s="7"/>
      <c r="JJ71" s="7"/>
      <c r="JK71" s="7"/>
      <c r="JL71" s="7"/>
      <c r="JM71" s="7"/>
      <c r="JN71" s="7"/>
      <c r="JO71" s="7"/>
      <c r="JP71" s="7"/>
      <c r="JQ71" s="10"/>
      <c r="JR71" s="10"/>
      <c r="JS71" s="7"/>
      <c r="JT71" s="7"/>
      <c r="JU71" s="7"/>
      <c r="JV71" s="7"/>
      <c r="JW71" s="7"/>
      <c r="JX71" s="7"/>
      <c r="JY71" s="7"/>
      <c r="JZ71" s="7"/>
      <c r="KA71" s="7"/>
      <c r="KB71" s="7"/>
      <c r="KC71" s="7"/>
      <c r="KD71" s="7"/>
      <c r="KE71" s="7"/>
      <c r="KF71" s="7"/>
      <c r="KG71" s="7"/>
      <c r="KH71" s="7"/>
      <c r="KI71" s="7"/>
      <c r="KJ71" s="7"/>
      <c r="KK71" s="7"/>
      <c r="KL71" s="7"/>
      <c r="KM71" s="7"/>
      <c r="KN71" s="7"/>
      <c r="KO71" s="7"/>
      <c r="KP71" s="7"/>
      <c r="KQ71" s="10"/>
      <c r="KR71" s="10"/>
      <c r="KS71" s="7"/>
      <c r="KT71" s="7"/>
      <c r="KU71" s="7"/>
      <c r="KV71" s="7"/>
      <c r="KW71" s="7"/>
      <c r="KX71" s="7"/>
      <c r="KY71" s="7"/>
      <c r="KZ71" s="7"/>
      <c r="LA71" s="7"/>
      <c r="LB71" s="7"/>
      <c r="LC71" s="119"/>
      <c r="LD71" s="31" t="s">
        <v>142</v>
      </c>
      <c r="LE71" s="43">
        <v>46222</v>
      </c>
      <c r="LF71" s="44" t="str">
        <f t="shared" si="96"/>
        <v>ВС</v>
      </c>
      <c r="LG71" s="44">
        <f>IFERROR(INDEX(База!$B:$B,MATCH(LD71&amp;LE71&amp;LJ$12,INDEX(База!$A:$A,0),0)),IFERROR(INDEX(База!$B:$B,MATCH(LD71&amp;LE71&amp;LJ$12,База!$M:$M,0)),"-" ))</f>
        <v>46</v>
      </c>
      <c r="LH71" s="33">
        <f t="shared" si="97"/>
        <v>29</v>
      </c>
      <c r="LI71" s="33">
        <f t="shared" si="98"/>
        <v>54</v>
      </c>
      <c r="LJ71" s="44">
        <f>IFERROR(INDEX(База!$L:$L,MATCH(LD71&amp;LE71&amp;LJ$12,INDEX(База!$A:$A,0),0)),IFERROR(INDEX(База!$L:$L,MATCH(LD71&amp;LE71&amp;LJ$12,База!$M:$M,0)),"-" ))</f>
        <v>45</v>
      </c>
      <c r="LK71" s="79" t="str">
        <f>IF(LG71&lt;=$D$7,IFERROR(VLOOKUP(LI71,#REF!,LH71+1,0),"-"),IF(LG71&lt;=$D$8,IFERROR(VLOOKUP(LI71,#REF!,LH71+1,0),"-"),IF(LG71&lt;=$D$9,IFERROR(VLOOKUP(LI71,#REF!,LH71+1,0),"-"),0)))</f>
        <v>-</v>
      </c>
      <c r="LL71" s="44">
        <f>IFERROR(INDEX(База!$F:$F,MATCH(LD71&amp;LE71&amp;LJ$12,INDEX(База!$A:$A,0),0)),IFERROR(INDEX(База!$F:$F,MATCH(LD71&amp;LE71&amp;LJ$12,База!$M:$M,0)),"-" ))</f>
        <v>7</v>
      </c>
      <c r="LM71" s="44">
        <v>7</v>
      </c>
      <c r="LN71" s="44">
        <f t="shared" si="99"/>
        <v>0</v>
      </c>
      <c r="LO71" s="44">
        <v>0</v>
      </c>
      <c r="LP71" s="62">
        <f t="shared" si="100"/>
        <v>0.15555555555555556</v>
      </c>
      <c r="LR71" s="31" t="s">
        <v>143</v>
      </c>
      <c r="LS71" s="43">
        <v>46222</v>
      </c>
      <c r="LT71" s="46" t="str">
        <f t="shared" si="101"/>
        <v>ВС</v>
      </c>
      <c r="LU71" s="46">
        <f>IFERROR(INDEX(База!$B:$B,MATCH(LR71&amp;LS71&amp;LV$12,INDEX(База!$A:$A,0),0)),IFERROR(INDEX(База!$B:$B,MATCH(LR71&amp;LS71&amp;LV$12,База!$M:$M,0)),"-" ))</f>
        <v>46</v>
      </c>
      <c r="LV71" s="46">
        <f>IFERROR(INDEX(База!$L:$L,MATCH(LR71&amp;LS71&amp;LV$12,INDEX(База!$A:$A,0),0)),IFERROR(INDEX(База!$L:$L,MATCH(LR71&amp;LS71&amp;LV$12,База!$M:$M,0)),"-" ))</f>
        <v>45</v>
      </c>
      <c r="LW71" s="46" t="str">
        <f>IF(LU71&lt;=$D$7,IFERROR(VLOOKUP(LI71,#REF!,LH71+1,0),"-"),IF(LU71&lt;=$D$8,IFERROR(VLOOKUP(LI71,#REF!,LH71+1,0),"-"),IF(LU71&lt;=$D$9,IFERROR(VLOOKUP(LI71,#REF!,LH71+1,0),"-"),0)))</f>
        <v>-</v>
      </c>
      <c r="LX71" s="46">
        <f>IFERROR(INDEX(База!$F:$F,MATCH(LR71&amp;LS71&amp;LV$12,INDEX(База!$A:$A,0),0)),IFERROR(INDEX(База!$F:$F,MATCH(LR71&amp;LS71&amp;LV$12,База!$M:$M,0)),"-" ))</f>
        <v>4</v>
      </c>
      <c r="LY71" s="46">
        <v>3</v>
      </c>
      <c r="LZ71" s="46">
        <f t="shared" si="102"/>
        <v>1</v>
      </c>
      <c r="MA71" s="46">
        <v>0</v>
      </c>
      <c r="MB71" s="62">
        <f t="shared" si="103"/>
        <v>8.8888888888888892E-2</v>
      </c>
      <c r="MD71" s="11"/>
      <c r="MY71" s="11"/>
      <c r="MZ71" s="11"/>
      <c r="NA71" s="7"/>
      <c r="NB71" s="7"/>
      <c r="NC71" s="7"/>
      <c r="ND71" s="7"/>
      <c r="NE71" s="7"/>
      <c r="NF71" s="7"/>
      <c r="NG71" s="7"/>
      <c r="NH71" s="7"/>
      <c r="NI71" s="7"/>
      <c r="NJ71" s="7"/>
      <c r="NK71" s="7"/>
      <c r="NL71" s="7"/>
      <c r="NM71" s="7"/>
      <c r="NN71" s="7"/>
      <c r="NO71" s="7"/>
      <c r="NP71" s="7"/>
      <c r="NQ71" s="7"/>
      <c r="NR71" s="7"/>
      <c r="NS71" s="7"/>
      <c r="NT71" s="7"/>
      <c r="NU71" s="7"/>
      <c r="NV71" s="11"/>
      <c r="NW71" s="7"/>
      <c r="NX71" s="7"/>
      <c r="NY71" s="7"/>
      <c r="NZ71" s="7"/>
      <c r="OA71" s="7"/>
      <c r="OB71" s="7"/>
      <c r="OC71" s="7"/>
      <c r="OD71" s="7"/>
      <c r="OE71" s="7"/>
      <c r="OF71" s="7"/>
      <c r="OG71" s="7"/>
      <c r="OH71" s="7"/>
      <c r="OI71" s="7"/>
      <c r="OJ71" s="7"/>
      <c r="OK71" s="7"/>
      <c r="OL71" s="7"/>
      <c r="OM71" s="7"/>
      <c r="ON71" s="7"/>
      <c r="OO71" s="7"/>
      <c r="OP71" s="7"/>
      <c r="OQ71" s="7"/>
      <c r="OR71" s="7"/>
      <c r="OS71" s="7"/>
      <c r="OU71" s="11"/>
      <c r="OV71" s="11"/>
      <c r="OW71" s="11"/>
      <c r="OX71" s="11"/>
      <c r="OY71" s="11"/>
      <c r="OZ71" s="11"/>
      <c r="PA71" s="11"/>
      <c r="PB71" s="11"/>
      <c r="PC71" s="11"/>
      <c r="PD71" s="11"/>
      <c r="PE71" s="11"/>
      <c r="PF71" s="11"/>
      <c r="PG71" s="11"/>
      <c r="PH71" s="11"/>
      <c r="PI71" s="11"/>
      <c r="PJ71" s="11"/>
      <c r="PK71" s="11"/>
      <c r="PL71" s="11"/>
      <c r="PM71" s="11"/>
      <c r="PN71" s="11"/>
      <c r="PO71" s="11"/>
      <c r="PQ71" s="7"/>
      <c r="PR71" s="7"/>
      <c r="PS71" s="7"/>
      <c r="PT71" s="7"/>
      <c r="PU71" s="7"/>
      <c r="PV71" s="7"/>
      <c r="PW71" s="7"/>
      <c r="PX71" s="7"/>
      <c r="PY71" s="7"/>
      <c r="PZ71" s="7"/>
      <c r="QA71" s="7"/>
      <c r="QB71" s="7"/>
      <c r="QC71" s="7"/>
      <c r="QD71" s="7"/>
      <c r="QE71" s="7"/>
      <c r="QF71" s="7"/>
      <c r="QG71" s="7"/>
      <c r="QH71" s="7"/>
      <c r="QI71" s="7"/>
      <c r="QJ71" s="7"/>
      <c r="QK71" s="7"/>
      <c r="QL71" s="10"/>
    </row>
    <row r="72" spans="1:454" ht="12.75" customHeight="1" x14ac:dyDescent="0.25">
      <c r="A72" s="31" t="s">
        <v>78</v>
      </c>
      <c r="B72" s="85" t="s">
        <v>80</v>
      </c>
      <c r="C72" s="48">
        <v>46313</v>
      </c>
      <c r="D72" s="60" t="str">
        <f t="shared" si="0"/>
        <v>ВС</v>
      </c>
      <c r="E72" s="60">
        <f>IFERROR(INDEX(База!$B:$B,MATCH(B72&amp;C72&amp;$F$12,INDEX(База!$A:$A,0),0)),IFERROR(INDEX(База!$B:$B,MATCH(B72&amp;C72&amp;$F$12,База!$M:$M,0)),"-" ))</f>
        <v>72</v>
      </c>
      <c r="F72" s="46">
        <f>IFERROR(INDEX(База!$L:$L,MATCH(B72&amp;C72&amp;$F$12,INDEX(База!$A:$A,0),0)),IFERROR(INDEX(База!$L:$L,MATCH(B72&amp;C72&amp;$F$12,База!$M:$M,0)),"-" ))</f>
        <v>70</v>
      </c>
      <c r="G72" s="50">
        <f t="shared" si="1"/>
        <v>145</v>
      </c>
      <c r="H72" s="50">
        <f t="shared" si="2"/>
        <v>145</v>
      </c>
      <c r="I72" s="11">
        <f t="shared" si="3"/>
        <v>42</v>
      </c>
      <c r="J72" s="60" t="str">
        <f>IF(E72&lt;=$D$7,IFERROR(VLOOKUP(G72,#REF!,I72+1,0),"-"),IF(E72&lt;=$D$8,IFERROR(VLOOKUP(G72,#REF!,I72+1,0),"-"),IF(E72&lt;=$D$9,IFERROR(VLOOKUP(G72,#REF!,I72+1,0),"-"))))</f>
        <v>-</v>
      </c>
      <c r="K72" s="60">
        <f>IFERROR(INDEX(База!$F:$F,MATCH(B72&amp;C72&amp;$F$12,INDEX(База!$A:$A,0),0)),IFERROR(INDEX(База!$F:$F,MATCH(B72&amp;C72&amp;$F$12,База!$M:$M,0)),"-" ))</f>
        <v>0</v>
      </c>
      <c r="L72" s="38">
        <v>0</v>
      </c>
      <c r="M72" s="60">
        <f t="shared" si="4"/>
        <v>0</v>
      </c>
      <c r="N72" s="38">
        <v>0</v>
      </c>
      <c r="O72" s="52">
        <f t="shared" si="5"/>
        <v>0</v>
      </c>
      <c r="Q72" s="64" t="s">
        <v>81</v>
      </c>
      <c r="R72" s="48">
        <v>46313</v>
      </c>
      <c r="S72" s="61" t="str">
        <f t="shared" si="7"/>
        <v>ВС</v>
      </c>
      <c r="T72" s="61">
        <f>IFERROR(INDEX(База!$B:$B,MATCH(Q72&amp;R72&amp;$U$12,INDEX(База!$A:$A,0),0)),IFERROR(INDEX(База!$B:$B,MATCH(Q72&amp;R72&amp;$U$12,База!$M:$M,0)),"-" ))</f>
        <v>72</v>
      </c>
      <c r="U72" s="46">
        <f>IFERROR(INDEX(База!$L:$L,MATCH(Q72&amp;R72&amp;$U$12,INDEX(База!$A:$A,0),0)),IFERROR(INDEX(База!$L:$L,MATCH(Q72&amp;R72&amp;$U$12,База!$M:$M,0)),"-" ))</f>
        <v>70</v>
      </c>
      <c r="V72" s="61" t="str">
        <f>IF(E72&lt;=$D$7,IFERROR(VLOOKUP(H72,#REF!,I72+1,0),"-"),IF(E72&lt;=$D$8,IFERROR(VLOOKUP(H72,#REF!,I72+1,0),"-"),IF(E72&lt;=$D$9,IFERROR(VLOOKUP(H72,#REF!,I72+1,0),"-"),0)))</f>
        <v>-</v>
      </c>
      <c r="W72" s="61">
        <f>IFERROR(INDEX(База!$F:$F,MATCH(Q72&amp;R72&amp;$U$12,INDEX(База!$A:$A,0),0)),IFERROR(INDEX(База!$F:$F,MATCH(Q72&amp;R72&amp;$U$12,База!$M:$M,0)),"-" ))</f>
        <v>0</v>
      </c>
      <c r="X72" s="38">
        <v>0</v>
      </c>
      <c r="Y72" s="38">
        <f t="shared" si="8"/>
        <v>0</v>
      </c>
      <c r="Z72" s="38">
        <v>0</v>
      </c>
      <c r="AA72" s="52">
        <f t="shared" si="9"/>
        <v>0</v>
      </c>
      <c r="BT72" s="74"/>
      <c r="BU72" s="31" t="s">
        <v>92</v>
      </c>
      <c r="BV72" s="45">
        <v>46276</v>
      </c>
      <c r="BW72" s="58" t="str">
        <f t="shared" si="23"/>
        <v>ПТ</v>
      </c>
      <c r="BX72" s="58">
        <f>IFERROR(INDEX(База!$B:$B,MATCH(BU72&amp;BV72&amp;BY$12,INDEX(База!$A:$A,0),0)),IFERROR(INDEX(База!$B:$B,MATCH(BU72&amp;BV72&amp;BY$12,База!$M:$M,0)),"-" ))</f>
        <v>70</v>
      </c>
      <c r="BY72" s="58">
        <f>IFERROR(INDEX(База!$L:$L,MATCH(BU72&amp;BV72&amp;BY$12,INDEX(База!$A:$A,0),0)),IFERROR(INDEX(База!$L:$L,MATCH(BU72&amp;BV72&amp;BY$12,База!$M:$M,0)),"-" ))</f>
        <v>70</v>
      </c>
      <c r="BZ72" s="58" t="str">
        <f>IF(BX72&lt;=$D$7,IFERROR(VLOOKUP(CA72,#REF!,CB72+1,0),"-"),IF(BX72&lt;=$D$8,IFERROR(VLOOKUP(CA72,#REF!,CB72+1,0),"-"),IF(BX72&lt;=$D$9,IFERROR(VLOOKUP(CA72,#REF!,CB72+1,0),"-"),0)))</f>
        <v>-</v>
      </c>
      <c r="CA72" s="58">
        <f t="shared" si="24"/>
        <v>108</v>
      </c>
      <c r="CB72" s="58">
        <f t="shared" si="25"/>
        <v>37</v>
      </c>
      <c r="CC72" s="58">
        <f>IFERROR(INDEX(База!$F:$F,MATCH(BU72&amp;BV72&amp;BY$12,INDEX(База!$A:$A,0),0)),IFERROR(INDEX(База!$F:$F,MATCH(BU72&amp;BV72&amp;BY$12,База!$M:$M,0)),"-" ))</f>
        <v>2</v>
      </c>
      <c r="CD72" s="38">
        <v>2</v>
      </c>
      <c r="CE72" s="58">
        <f t="shared" si="26"/>
        <v>0</v>
      </c>
      <c r="CF72" s="38">
        <v>0</v>
      </c>
      <c r="CG72" s="52">
        <f t="shared" si="27"/>
        <v>2.8571428571428571E-2</v>
      </c>
      <c r="CI72" s="31" t="s">
        <v>93</v>
      </c>
      <c r="CJ72" s="48">
        <f t="shared" si="28"/>
        <v>46276</v>
      </c>
      <c r="CK72" s="38" t="str">
        <f t="shared" si="29"/>
        <v>ПТ</v>
      </c>
      <c r="CL72" s="38">
        <f>IFERROR(INDEX(База!$B:$B,MATCH(CI72&amp;CJ72&amp;CM$12,INDEX(База!$A:$A,0),0)),IFERROR(INDEX(База!$B:$B,MATCH(CI72&amp;CJ72&amp;CM$12,База!$M:$M,0)),"-" ))</f>
        <v>70</v>
      </c>
      <c r="CM72" s="46">
        <f>IFERROR(INDEX(База!$L:$L,MATCH(CI72&amp;CJ72&amp;CM$12,INDEX(База!$A:$A,0),0)),IFERROR(INDEX(База!$L:$L,MATCH(CI72&amp;CJ72&amp;CM$12,База!$M:$M,0)),"-" ))</f>
        <v>70</v>
      </c>
      <c r="CN72" s="60" t="str">
        <f>IF(BX72&lt;=$D$7,IFERROR(VLOOKUP(CA72,#REF!,CB72+1,0),"-"),IF(BX72&lt;=$D$8,IFERROR(VLOOKUP(CA72,#REF!,CB72+1,0),"-"),IF(BX72&lt;=$D$9,IFERROR(VLOOKUP(CA72,#REF!,CB72+1,0),"-"),0)))</f>
        <v>-</v>
      </c>
      <c r="CO72" s="38">
        <f>IFERROR(INDEX(База!$F:$F,MATCH(CI72&amp;CJ72&amp;CM$12,INDEX(База!$A:$A,0),0)),IFERROR(INDEX(База!$F:$F,MATCH(CI72&amp;CJ72&amp;CM$12,База!$M:$M,0)),"-" ))</f>
        <v>0</v>
      </c>
      <c r="CP72" s="38">
        <v>0</v>
      </c>
      <c r="CQ72" s="38">
        <f t="shared" si="30"/>
        <v>0</v>
      </c>
      <c r="CR72" s="38">
        <v>0</v>
      </c>
      <c r="CS72" s="52">
        <f t="shared" si="31"/>
        <v>0</v>
      </c>
      <c r="CU72" s="31" t="s">
        <v>138</v>
      </c>
      <c r="CV72" s="48">
        <v>46276</v>
      </c>
      <c r="CW72" s="60" t="str">
        <f t="shared" si="32"/>
        <v>ПТ</v>
      </c>
      <c r="CX72" s="60">
        <f>IFERROR(INDEX(База!$B:$B,MATCH(CU72&amp;CV72&amp;CY$12,INDEX(База!$A:$A,0),0)),IFERROR(INDEX(База!$B:$B,MATCH(CU72&amp;CV72&amp;CY$12,База!$M:$M,0)),"-" ))</f>
        <v>70</v>
      </c>
      <c r="CY72" s="60">
        <f>IFERROR(INDEX(База!$L:$L,MATCH(CU72&amp;CV72&amp;CY$12,INDEX(База!$A:$A,0),0)),IFERROR(INDEX(База!$L:$L,MATCH(CU72&amp;CV72&amp;CY$12,База!$M:$M,0)),"-" ))</f>
        <v>70</v>
      </c>
      <c r="CZ72" s="60">
        <f>IFERROR(INDEX(База!$F:$F,MATCH(CU72&amp;CV72&amp;CY$12,INDEX(База!$A:$A,0),0)),IFERROR(INDEX(База!$F:$F,MATCH(CU72&amp;CV72&amp;CY$12,База!$M:$M,0)),"-" ))</f>
        <v>1</v>
      </c>
      <c r="DA72" s="60">
        <v>1</v>
      </c>
      <c r="DB72" s="60">
        <f t="shared" si="33"/>
        <v>0</v>
      </c>
      <c r="DC72" s="60">
        <v>0</v>
      </c>
      <c r="DD72" s="52">
        <f t="shared" si="34"/>
        <v>1.4285714285714285E-2</v>
      </c>
      <c r="DF72" s="31" t="s">
        <v>139</v>
      </c>
      <c r="DG72" s="48">
        <f t="shared" si="35"/>
        <v>46276</v>
      </c>
      <c r="DH72" s="60" t="str">
        <f t="shared" si="36"/>
        <v>ПТ</v>
      </c>
      <c r="DI72" s="60">
        <f>IFERROR(INDEX(База!$B:$B,MATCH(DF72&amp;DG72&amp;DJ$12,INDEX(База!$A:$A,0),0)),IFERROR(INDEX(База!$B:$B,MATCH(DF72&amp;DG72&amp;DJ$12,База!$M:$M,0)),"-" ))</f>
        <v>70</v>
      </c>
      <c r="DJ72" s="46">
        <f>IFERROR(INDEX(База!$L:$L,MATCH(DF72&amp;DG72&amp;DJ$12,INDEX(База!$A:$A,0),0)),IFERROR(INDEX(База!$L:$L,MATCH(DF72&amp;DG72&amp;DJ$12,База!$M:$M,0)),"-" ))</f>
        <v>70</v>
      </c>
      <c r="DK72" s="60">
        <f>IFERROR(INDEX(База!$F:$F,MATCH(DF72&amp;DG72&amp;DJ$12,INDEX(База!$A:$A,0),0)),IFERROR(INDEX(База!$F:$F,MATCH(DF72&amp;DG72&amp;DJ$12,База!$M:$M,0)),"-" ))</f>
        <v>0</v>
      </c>
      <c r="DL72" s="60">
        <v>0</v>
      </c>
      <c r="DM72" s="60">
        <f t="shared" si="37"/>
        <v>0</v>
      </c>
      <c r="DN72" s="60">
        <v>0</v>
      </c>
      <c r="DO72" s="52">
        <f t="shared" si="38"/>
        <v>0</v>
      </c>
      <c r="DQ72" s="31" t="s">
        <v>84</v>
      </c>
      <c r="DR72" s="42">
        <v>46257</v>
      </c>
      <c r="DS72" s="41" t="str">
        <f t="shared" si="39"/>
        <v>ВС</v>
      </c>
      <c r="DT72" s="41">
        <f>IFERROR(INDEX(База!$B:$B,MATCH(DQ72&amp;DR72&amp;DU$12,INDEX(База!$A:$A,0),0)),IFERROR(INDEX(База!$B:$B,MATCH(DQ72&amp;DR72&amp;DU$12,База!$M:$M,0)),"-" ))</f>
        <v>120</v>
      </c>
      <c r="DU72" s="46">
        <f>IFERROR(INDEX(База!$L:$L,MATCH(DQ72&amp;DR72&amp;DU$12,INDEX(База!$A:$A,0),0)),IFERROR(INDEX(База!$L:$L,MATCH(DQ72&amp;DR72&amp;DU$12,База!$M:$M,0)),"-" ))</f>
        <v>118</v>
      </c>
      <c r="DV72" s="41">
        <f>IFERROR(INDEX(База!$F:$F,MATCH(DQ72&amp;DR72&amp;DU$12,INDEX(База!$A:$A,0),0)),IFERROR(INDEX(База!$F:$F,MATCH(DQ72&amp;DR72&amp;DU$12,База!$M:$M,0)),"-" ))</f>
        <v>26</v>
      </c>
      <c r="DW72" s="41">
        <v>26</v>
      </c>
      <c r="DX72" s="41">
        <f t="shared" si="133"/>
        <v>0</v>
      </c>
      <c r="DY72" s="41">
        <v>1</v>
      </c>
      <c r="DZ72" s="51">
        <f t="shared" si="41"/>
        <v>0.22033898305084745</v>
      </c>
      <c r="EB72" s="31" t="s">
        <v>85</v>
      </c>
      <c r="EC72" s="42">
        <f t="shared" si="42"/>
        <v>46257</v>
      </c>
      <c r="ED72" s="41" t="str">
        <f t="shared" si="43"/>
        <v>ВС</v>
      </c>
      <c r="EE72" s="41">
        <f>IFERROR(INDEX(База!$B:$B,MATCH(EB72&amp;EC72&amp;EF$12,INDEX(База!$A:$A,0),0)),IFERROR(INDEX(База!$B:$B,MATCH(EB72&amp;EC72&amp;EF$12,База!$M:$M,0)),"-" ))</f>
        <v>120</v>
      </c>
      <c r="EF72" s="46">
        <f>IFERROR(INDEX(База!$L:$L,MATCH(EB72&amp;EC72&amp;EF$12,INDEX(База!$A:$A,0),0)),IFERROR(INDEX(База!$L:$L,MATCH(EB72&amp;EC72&amp;EF$12,База!$M:$M,0)),"-" ))</f>
        <v>118</v>
      </c>
      <c r="EG72" s="41">
        <f>IFERROR(INDEX(База!$F:$F,MATCH(EB72&amp;EC72&amp;EF$12,INDEX(База!$A:$A,0),0)),IFERROR(INDEX(База!$F:$F,MATCH(EB72&amp;EC72&amp;EF$12,База!$M:$M,0)),"-" ))</f>
        <v>31</v>
      </c>
      <c r="EH72" s="41">
        <v>31</v>
      </c>
      <c r="EI72" s="41">
        <f t="shared" si="44"/>
        <v>0</v>
      </c>
      <c r="EJ72" s="41">
        <v>0</v>
      </c>
      <c r="EK72" s="51">
        <f t="shared" si="45"/>
        <v>0.26271186440677968</v>
      </c>
      <c r="EL72" s="119"/>
      <c r="EM72" s="85" t="s">
        <v>88</v>
      </c>
      <c r="EN72" s="48">
        <v>46253</v>
      </c>
      <c r="EO72" s="105" t="str">
        <f t="shared" si="46"/>
        <v>СР</v>
      </c>
      <c r="EP72" s="105">
        <f>IFERROR(INDEX(База!$B:$B,MATCH(EM72&amp;EN72&amp;ET$14,INDEX(База!$A:$A,0),0)),IFERROR(INDEX(База!$B:$B,MATCH(EM72&amp;EN72&amp;ET$13,База!$M:$M,0)),"-" ))</f>
        <v>117</v>
      </c>
      <c r="EQ72" s="106" t="str">
        <f>IF(EP72&lt;=$D$7,IFERROR(VLOOKUP(ES72,#REF!,ER72+1,0),"-"),IF(EP72&lt;=$D$8,IFERROR(VLOOKUP(ES72,#REF!,ER72+1,0),"-"),IF(EP72&lt;=$D$9,IFERROR(VLOOKUP(ES72,#REF!,ER72+1,0),"-"),0)))</f>
        <v>-</v>
      </c>
      <c r="ER72" s="107">
        <f t="shared" si="47"/>
        <v>34</v>
      </c>
      <c r="ES72" s="107">
        <f t="shared" si="48"/>
        <v>85</v>
      </c>
      <c r="ET72" s="60">
        <f>IFERROR(INDEX(База!$L:$L,MATCH(EM72&amp;EN72&amp;ET$14,INDEX(База!$A:$A,0),0)),IFERROR(INDEX(База!$L:$L,MATCH(EM72&amp;EN72&amp;ET$13,База!$M:$M,0)),"-" ))</f>
        <v>110</v>
      </c>
      <c r="EU72" s="60">
        <f>IFERROR(INDEX(База!$L:$L,MATCH(FB72&amp;FC72&amp;EU$14,INDEX(База!$A:$A,0),0)),IFERROR(INDEX(База!$L:$L,MATCH(FB72&amp;FC72&amp;EU$13,База!$M:$M,0)),"-" ))</f>
        <v>113</v>
      </c>
      <c r="EV72" s="105">
        <f>IFERROR(INDEX(База!$F:$F,MATCH(EM72&amp;EN72&amp;ET$14,INDEX(База!$A:$A,0),0)),IFERROR(INDEX(База!$F:$F,MATCH(EM72&amp;EN72&amp;ET$13,База!$M:$M,0)),"-" ))</f>
        <v>0</v>
      </c>
      <c r="EW72" s="105">
        <v>0</v>
      </c>
      <c r="EX72" s="105">
        <f t="shared" si="49"/>
        <v>0</v>
      </c>
      <c r="EY72" s="105">
        <v>0</v>
      </c>
      <c r="EZ72" s="83">
        <f t="shared" si="50"/>
        <v>0</v>
      </c>
      <c r="FB72" s="85" t="s">
        <v>89</v>
      </c>
      <c r="FC72" s="48">
        <v>46253</v>
      </c>
      <c r="FD72" s="105" t="str">
        <f t="shared" si="51"/>
        <v>СР</v>
      </c>
      <c r="FE72" s="105">
        <f>IFERROR(INDEX(База!$B:$B,MATCH(FB72&amp;FC72&amp;EU$14,INDEX(База!$A:$A,0),0)),IFERROR(INDEX(База!$B:$B,MATCH(FB72&amp;FC72&amp;EU$13,База!$M:$M,0)),"-" ))</f>
        <v>117</v>
      </c>
      <c r="FF72" s="106"/>
      <c r="FG72" s="105">
        <f>IFERROR(INDEX(База!$F:$F,MATCH(FB72&amp;FC72&amp;EU$14,INDEX(База!$A:$A,0),0)),IFERROR(INDEX(База!$F:$F,MATCH(FB72&amp;FC72&amp;EU$13,База!$M:$M,0)),"-" ))</f>
        <v>1</v>
      </c>
      <c r="FH72" s="105">
        <v>1</v>
      </c>
      <c r="FI72" s="105">
        <f t="shared" si="52"/>
        <v>0</v>
      </c>
      <c r="FJ72" s="105">
        <v>0</v>
      </c>
      <c r="FK72" s="83">
        <f t="shared" si="53"/>
        <v>8.8495575221238937E-3</v>
      </c>
      <c r="FL72" s="7"/>
      <c r="FM72" s="31" t="s">
        <v>140</v>
      </c>
      <c r="FT72" s="90">
        <f t="shared" si="55"/>
        <v>1</v>
      </c>
      <c r="FU72" s="90">
        <f t="shared" si="56"/>
        <v>-46168</v>
      </c>
      <c r="GJ72" s="7"/>
      <c r="GK72" s="7"/>
      <c r="HF72" s="7"/>
      <c r="HG72" s="7"/>
      <c r="HH72" s="7"/>
      <c r="HI72" s="7"/>
      <c r="HJ72" s="7"/>
      <c r="HK72" s="7"/>
      <c r="HL72" s="7"/>
      <c r="HM72" s="7"/>
      <c r="HN72" s="7"/>
      <c r="HO72" s="7"/>
      <c r="HP72" s="7"/>
      <c r="HQ72" s="7"/>
      <c r="HR72" s="9"/>
      <c r="HS72" s="10"/>
      <c r="HT72" s="10"/>
      <c r="HU72" s="7"/>
      <c r="HV72" s="7"/>
      <c r="HW72" s="7"/>
      <c r="HX72" s="7"/>
      <c r="HY72" s="7"/>
      <c r="HZ72" s="7"/>
      <c r="IA72" s="7"/>
      <c r="IB72" s="7"/>
      <c r="IC72" s="7"/>
      <c r="ID72" s="7"/>
      <c r="IE72" s="7"/>
      <c r="IF72" s="7"/>
      <c r="IG72" s="7"/>
      <c r="IH72" s="7"/>
      <c r="II72" s="7"/>
      <c r="IJ72" s="7"/>
      <c r="IK72" s="7"/>
      <c r="IL72" s="7"/>
      <c r="IM72" s="7"/>
      <c r="IN72" s="7"/>
      <c r="IO72" s="7"/>
      <c r="IP72" s="7"/>
      <c r="IQ72" s="9"/>
      <c r="IR72" s="7"/>
      <c r="IS72" s="7"/>
      <c r="IT72" s="7"/>
      <c r="IU72" s="7"/>
      <c r="IV72" s="7"/>
      <c r="IW72" s="7"/>
      <c r="IX72" s="7"/>
      <c r="IY72" s="7"/>
      <c r="IZ72" s="7"/>
      <c r="JA72" s="7"/>
      <c r="JB72" s="7"/>
      <c r="JC72" s="7"/>
      <c r="JD72" s="7"/>
      <c r="JE72" s="7"/>
      <c r="JF72" s="7"/>
      <c r="JG72" s="7"/>
      <c r="JH72" s="7"/>
      <c r="JI72" s="7"/>
      <c r="JJ72" s="7"/>
      <c r="JK72" s="7"/>
      <c r="JL72" s="7"/>
      <c r="JM72" s="7"/>
      <c r="JN72" s="7"/>
      <c r="JO72" s="7"/>
      <c r="JP72" s="7"/>
      <c r="JQ72" s="10"/>
      <c r="JR72" s="10"/>
      <c r="JS72" s="7"/>
      <c r="JT72" s="7"/>
      <c r="JU72" s="7"/>
      <c r="JV72" s="7"/>
      <c r="JW72" s="7"/>
      <c r="JX72" s="7"/>
      <c r="JY72" s="7"/>
      <c r="JZ72" s="7"/>
      <c r="KA72" s="7"/>
      <c r="KB72" s="7"/>
      <c r="KC72" s="7"/>
      <c r="KD72" s="7"/>
      <c r="KE72" s="7"/>
      <c r="KF72" s="7"/>
      <c r="KG72" s="7"/>
      <c r="KH72" s="7"/>
      <c r="KI72" s="7"/>
      <c r="KJ72" s="7"/>
      <c r="KK72" s="7"/>
      <c r="KL72" s="7"/>
      <c r="KM72" s="7"/>
      <c r="KN72" s="7"/>
      <c r="KO72" s="7"/>
      <c r="KP72" s="7"/>
      <c r="KQ72" s="10"/>
      <c r="KR72" s="10"/>
      <c r="KS72" s="7"/>
      <c r="KT72" s="7"/>
      <c r="KU72" s="7"/>
      <c r="KV72" s="7"/>
      <c r="KW72" s="7"/>
      <c r="KX72" s="7"/>
      <c r="KY72" s="7"/>
      <c r="KZ72" s="7"/>
      <c r="LA72" s="7"/>
      <c r="LB72" s="7"/>
      <c r="LC72" s="119"/>
      <c r="LD72" s="31" t="s">
        <v>319</v>
      </c>
      <c r="LE72" s="43">
        <v>46223</v>
      </c>
      <c r="LF72" s="44" t="str">
        <f t="shared" si="96"/>
        <v>ПН</v>
      </c>
      <c r="LG72" s="44">
        <f>IFERROR(INDEX(База!$B:$B,MATCH(LD72&amp;LE72&amp;LJ$12,INDEX(База!$A:$A,0),0)),IFERROR(INDEX(База!$B:$B,MATCH(LD72&amp;LE72&amp;LJ$12,База!$M:$M,0)),"-" ))</f>
        <v>46</v>
      </c>
      <c r="LH72" s="33">
        <f t="shared" si="97"/>
        <v>30</v>
      </c>
      <c r="LI72" s="33">
        <f t="shared" si="98"/>
        <v>55</v>
      </c>
      <c r="LJ72" s="44">
        <f>IFERROR(INDEX(База!$L:$L,MATCH(LD72&amp;LE72&amp;LJ$12,INDEX(База!$A:$A,0),0)),IFERROR(INDEX(База!$L:$L,MATCH(LD72&amp;LE72&amp;LJ$12,База!$M:$M,0)),"-" ))</f>
        <v>45</v>
      </c>
      <c r="LK72" s="79" t="str">
        <f>IF(LG72&lt;=$D$7,IFERROR(VLOOKUP(LI72,#REF!,LH72+1,0),"-"),IF(LG72&lt;=$D$8,IFERROR(VLOOKUP(LI72,#REF!,LH72+1,0),"-"),IF(LG72&lt;=$D$9,IFERROR(VLOOKUP(LI72,#REF!,LH72+1,0),"-"),0)))</f>
        <v>-</v>
      </c>
      <c r="LL72" s="44">
        <f>IFERROR(INDEX(База!$F:$F,MATCH(LD72&amp;LE72&amp;LJ$12,INDEX(База!$A:$A,0),0)),IFERROR(INDEX(База!$F:$F,MATCH(LD72&amp;LE72&amp;LJ$12,База!$M:$M,0)),"-" ))</f>
        <v>2</v>
      </c>
      <c r="LM72" s="44">
        <v>2</v>
      </c>
      <c r="LN72" s="44">
        <f t="shared" si="99"/>
        <v>0</v>
      </c>
      <c r="LO72" s="44">
        <v>0</v>
      </c>
      <c r="LP72" s="62">
        <f t="shared" si="100"/>
        <v>4.4444444444444446E-2</v>
      </c>
      <c r="LR72" s="31" t="s">
        <v>320</v>
      </c>
      <c r="LS72" s="43">
        <v>46223</v>
      </c>
      <c r="LT72" s="46" t="str">
        <f t="shared" si="101"/>
        <v>ПН</v>
      </c>
      <c r="LU72" s="46">
        <f>IFERROR(INDEX(База!$B:$B,MATCH(LR72&amp;LS72&amp;LV$12,INDEX(База!$A:$A,0),0)),IFERROR(INDEX(База!$B:$B,MATCH(LR72&amp;LS72&amp;LV$12,База!$M:$M,0)),"-" ))</f>
        <v>46</v>
      </c>
      <c r="LV72" s="46">
        <f>IFERROR(INDEX(База!$L:$L,MATCH(LR72&amp;LS72&amp;LV$12,INDEX(База!$A:$A,0),0)),IFERROR(INDEX(База!$L:$L,MATCH(LR72&amp;LS72&amp;LV$12,База!$M:$M,0)),"-" ))</f>
        <v>45</v>
      </c>
      <c r="LW72" s="46" t="str">
        <f>IF(LU72&lt;=$D$7,IFERROR(VLOOKUP(LI72,#REF!,LH72+1,0),"-"),IF(LU72&lt;=$D$8,IFERROR(VLOOKUP(LI72,#REF!,LH72+1,0),"-"),IF(LU72&lt;=$D$9,IFERROR(VLOOKUP(LI72,#REF!,LH72+1,0),"-"),0)))</f>
        <v>-</v>
      </c>
      <c r="LX72" s="46">
        <f>IFERROR(INDEX(База!$F:$F,MATCH(LR72&amp;LS72&amp;LV$12,INDEX(База!$A:$A,0),0)),IFERROR(INDEX(База!$F:$F,MATCH(LR72&amp;LS72&amp;LV$12,База!$M:$M,0)),"-" ))</f>
        <v>3</v>
      </c>
      <c r="LY72" s="46">
        <v>3</v>
      </c>
      <c r="LZ72" s="46">
        <f t="shared" si="102"/>
        <v>0</v>
      </c>
      <c r="MA72" s="46">
        <v>0</v>
      </c>
      <c r="MB72" s="62">
        <f t="shared" si="103"/>
        <v>6.6666666666666666E-2</v>
      </c>
      <c r="MD72" s="11"/>
      <c r="MY72" s="11"/>
      <c r="MZ72" s="11"/>
      <c r="NA72" s="7"/>
      <c r="NB72" s="7"/>
      <c r="NC72" s="7"/>
      <c r="ND72" s="7"/>
      <c r="NE72" s="7"/>
      <c r="NF72" s="7"/>
      <c r="NG72" s="7"/>
      <c r="NH72" s="7"/>
      <c r="NI72" s="7"/>
      <c r="NJ72" s="7"/>
      <c r="NK72" s="7"/>
      <c r="NL72" s="7"/>
      <c r="NM72" s="7"/>
      <c r="NN72" s="7"/>
      <c r="NO72" s="7"/>
      <c r="NP72" s="7"/>
      <c r="NQ72" s="7"/>
      <c r="NR72" s="7"/>
      <c r="NS72" s="7"/>
      <c r="NT72" s="7"/>
      <c r="NU72" s="7"/>
      <c r="NV72" s="7"/>
      <c r="NW72" s="7"/>
      <c r="NX72" s="7"/>
      <c r="NY72" s="7"/>
      <c r="NZ72" s="7"/>
      <c r="OA72" s="7"/>
      <c r="OB72" s="7"/>
      <c r="OC72" s="7"/>
      <c r="OD72" s="7"/>
      <c r="OE72" s="7"/>
      <c r="OF72" s="7"/>
      <c r="OG72" s="7"/>
      <c r="OH72" s="7"/>
      <c r="OI72" s="7"/>
      <c r="OJ72" s="7"/>
      <c r="OK72" s="7"/>
      <c r="OL72" s="7"/>
      <c r="OM72" s="7"/>
      <c r="ON72" s="7"/>
      <c r="OO72" s="7"/>
      <c r="OP72" s="7"/>
      <c r="OQ72" s="7"/>
      <c r="OR72" s="7"/>
      <c r="OS72" s="7"/>
      <c r="OU72" s="11"/>
      <c r="OV72" s="11"/>
      <c r="OW72" s="11"/>
      <c r="OX72" s="11"/>
      <c r="OY72" s="11"/>
      <c r="OZ72" s="11"/>
      <c r="PA72" s="11"/>
      <c r="PB72" s="11"/>
      <c r="PC72" s="11"/>
      <c r="PD72" s="11"/>
      <c r="PE72" s="11"/>
      <c r="PF72" s="11"/>
      <c r="PG72" s="11"/>
      <c r="PH72" s="11"/>
      <c r="PI72" s="11"/>
      <c r="PJ72" s="11"/>
      <c r="PK72" s="11"/>
      <c r="PL72" s="11"/>
      <c r="PM72" s="11"/>
      <c r="PN72" s="11"/>
      <c r="PO72" s="11"/>
      <c r="PQ72" s="7"/>
      <c r="PR72" s="7"/>
      <c r="PS72" s="7"/>
      <c r="PT72" s="7"/>
      <c r="PU72" s="7"/>
      <c r="PV72" s="7"/>
      <c r="PW72" s="7"/>
      <c r="PX72" s="7"/>
      <c r="PY72" s="7"/>
      <c r="PZ72" s="7"/>
      <c r="QA72" s="7"/>
      <c r="QB72" s="7"/>
      <c r="QC72" s="7"/>
      <c r="QD72" s="7"/>
      <c r="QE72" s="7"/>
      <c r="QF72" s="7"/>
      <c r="QG72" s="7"/>
      <c r="QH72" s="7"/>
      <c r="QI72" s="7"/>
      <c r="QJ72" s="7"/>
      <c r="QK72" s="7"/>
      <c r="QL72" s="10"/>
    </row>
    <row r="73" spans="1:454" ht="12.75" customHeight="1" x14ac:dyDescent="0.25">
      <c r="A73" s="31" t="s">
        <v>78</v>
      </c>
      <c r="B73" s="85" t="s">
        <v>80</v>
      </c>
      <c r="C73" s="42">
        <v>46315</v>
      </c>
      <c r="D73" s="47" t="str">
        <f t="shared" si="0"/>
        <v>ВТ</v>
      </c>
      <c r="E73" s="47">
        <f>IFERROR(INDEX(База!$B:$B,MATCH(B73&amp;C73&amp;$F$12,INDEX(База!$A:$A,0),0)),IFERROR(INDEX(База!$B:$B,MATCH(B73&amp;C73&amp;$F$12,База!$M:$M,0)),"-" ))</f>
        <v>72</v>
      </c>
      <c r="F73" s="46">
        <f>IFERROR(INDEX(База!$L:$L,MATCH(B73&amp;C73&amp;$F$12,INDEX(База!$A:$A,0),0)),IFERROR(INDEX(База!$L:$L,MATCH(B73&amp;C73&amp;$F$12,База!$M:$M,0)),"-" ))</f>
        <v>70</v>
      </c>
      <c r="G73" s="56">
        <f t="shared" si="1"/>
        <v>147</v>
      </c>
      <c r="H73" s="56">
        <f t="shared" si="2"/>
        <v>148</v>
      </c>
      <c r="I73" s="11">
        <f t="shared" si="3"/>
        <v>43</v>
      </c>
      <c r="J73" s="47" t="str">
        <f>IF(E73&lt;=$D$7,IFERROR(VLOOKUP(G73,#REF!,I73+1,0),"-"),IF(E73&lt;=$D$8,IFERROR(VLOOKUP(G73,#REF!,I73+1,0),"-"),IF(E73&lt;=$D$9,IFERROR(VLOOKUP(G73,#REF!,I73+1,0),"-"))))</f>
        <v>-</v>
      </c>
      <c r="K73" s="47">
        <f>IFERROR(INDEX(База!$F:$F,MATCH(B73&amp;C73&amp;$F$12,INDEX(База!$A:$A,0),0)),IFERROR(INDEX(База!$F:$F,MATCH(B73&amp;C73&amp;$F$12,База!$M:$M,0)),"-" ))</f>
        <v>0</v>
      </c>
      <c r="L73" s="41">
        <v>0</v>
      </c>
      <c r="M73" s="47">
        <f t="shared" si="4"/>
        <v>0</v>
      </c>
      <c r="N73" s="41">
        <v>0</v>
      </c>
      <c r="O73" s="51">
        <f t="shared" si="5"/>
        <v>0</v>
      </c>
      <c r="Q73" s="64" t="s">
        <v>81</v>
      </c>
      <c r="R73" s="42">
        <f t="shared" si="134"/>
        <v>46316</v>
      </c>
      <c r="S73" s="54" t="str">
        <f t="shared" si="7"/>
        <v>СР</v>
      </c>
      <c r="T73" s="54">
        <f>IFERROR(INDEX(База!$B:$B,MATCH(Q73&amp;R73&amp;$U$12,INDEX(База!$A:$A,0),0)),IFERROR(INDEX(База!$B:$B,MATCH(Q73&amp;R73&amp;$U$12,База!$M:$M,0)),"-" ))</f>
        <v>72</v>
      </c>
      <c r="U73" s="46">
        <f>IFERROR(INDEX(База!$L:$L,MATCH(Q73&amp;R73&amp;$U$12,INDEX(База!$A:$A,0),0)),IFERROR(INDEX(База!$L:$L,MATCH(Q73&amp;R73&amp;$U$12,База!$M:$M,0)),"-" ))</f>
        <v>70</v>
      </c>
      <c r="V73" s="54" t="str">
        <f>IF(E73&lt;=$D$7,IFERROR(VLOOKUP(H73,#REF!,I73+1,0),"-"),IF(E73&lt;=$D$8,IFERROR(VLOOKUP(H73,#REF!,I73+1,0),"-"),IF(E73&lt;=$D$9,IFERROR(VLOOKUP(H73,#REF!,I73+1,0),"-"),0)))</f>
        <v>-</v>
      </c>
      <c r="W73" s="54">
        <f>IFERROR(INDEX(База!$F:$F,MATCH(Q73&amp;R73&amp;$U$12,INDEX(База!$A:$A,0),0)),IFERROR(INDEX(База!$F:$F,MATCH(Q73&amp;R73&amp;$U$12,База!$M:$M,0)),"-" ))</f>
        <v>1</v>
      </c>
      <c r="X73" s="38">
        <v>1</v>
      </c>
      <c r="Y73" s="41">
        <f t="shared" si="8"/>
        <v>0</v>
      </c>
      <c r="Z73" s="41">
        <v>0</v>
      </c>
      <c r="AA73" s="51">
        <f t="shared" si="9"/>
        <v>1.4285714285714285E-2</v>
      </c>
      <c r="BT73" s="74"/>
      <c r="BU73" s="31" t="s">
        <v>92</v>
      </c>
      <c r="BV73" s="45">
        <v>46277</v>
      </c>
      <c r="BW73" s="58" t="str">
        <f t="shared" si="23"/>
        <v>СБ</v>
      </c>
      <c r="BX73" s="58">
        <f>IFERROR(INDEX(База!$B:$B,MATCH(BU73&amp;BV73&amp;BY$12,INDEX(База!$A:$A,0),0)),IFERROR(INDEX(База!$B:$B,MATCH(BU73&amp;BV73&amp;BY$12,База!$M:$M,0)),"-" ))</f>
        <v>70</v>
      </c>
      <c r="BY73" s="58">
        <f>IFERROR(INDEX(База!$L:$L,MATCH(BU73&amp;BV73&amp;BY$12,INDEX(База!$A:$A,0),0)),IFERROR(INDEX(База!$L:$L,MATCH(BU73&amp;BV73&amp;BY$12,База!$M:$M,0)),"-" ))</f>
        <v>70</v>
      </c>
      <c r="BZ73" s="58" t="str">
        <f>IF(BX73&lt;=$D$7,IFERROR(VLOOKUP(CA73,#REF!,CB73+1,0),"-"),IF(BX73&lt;=$D$8,IFERROR(VLOOKUP(CA73,#REF!,CB73+1,0),"-"),IF(BX73&lt;=$D$9,IFERROR(VLOOKUP(CA73,#REF!,CB73+1,0),"-"),0)))</f>
        <v>-</v>
      </c>
      <c r="CA73" s="58">
        <f t="shared" si="24"/>
        <v>109</v>
      </c>
      <c r="CB73" s="58">
        <f t="shared" si="25"/>
        <v>37</v>
      </c>
      <c r="CC73" s="58">
        <f>IFERROR(INDEX(База!$F:$F,MATCH(BU73&amp;BV73&amp;BY$12,INDEX(База!$A:$A,0),0)),IFERROR(INDEX(База!$F:$F,MATCH(BU73&amp;BV73&amp;BY$12,База!$M:$M,0)),"-" ))</f>
        <v>0</v>
      </c>
      <c r="CD73" s="38">
        <v>0</v>
      </c>
      <c r="CE73" s="58">
        <f t="shared" si="26"/>
        <v>0</v>
      </c>
      <c r="CF73" s="38">
        <v>0</v>
      </c>
      <c r="CG73" s="52">
        <f t="shared" si="27"/>
        <v>0</v>
      </c>
      <c r="CI73" s="31" t="s">
        <v>93</v>
      </c>
      <c r="CJ73" s="48">
        <f t="shared" si="28"/>
        <v>46277</v>
      </c>
      <c r="CK73" s="60" t="str">
        <f t="shared" si="29"/>
        <v>СБ</v>
      </c>
      <c r="CL73" s="38">
        <f>IFERROR(INDEX(База!$B:$B,MATCH(CI73&amp;CJ73&amp;CM$12,INDEX(База!$A:$A,0),0)),IFERROR(INDEX(База!$B:$B,MATCH(CI73&amp;CJ73&amp;CM$12,База!$M:$M,0)),"-" ))</f>
        <v>70</v>
      </c>
      <c r="CM73" s="46">
        <f>IFERROR(INDEX(База!$L:$L,MATCH(CI73&amp;CJ73&amp;CM$12,INDEX(База!$A:$A,0),0)),IFERROR(INDEX(База!$L:$L,MATCH(CI73&amp;CJ73&amp;CM$12,База!$M:$M,0)),"-" ))</f>
        <v>70</v>
      </c>
      <c r="CN73" s="60" t="str">
        <f>IF(BX73&lt;=$D$7,IFERROR(VLOOKUP(CA73,#REF!,CB73+1,0),"-"),IF(BX73&lt;=$D$8,IFERROR(VLOOKUP(CA73,#REF!,CB73+1,0),"-"),IF(BX73&lt;=$D$9,IFERROR(VLOOKUP(CA73,#REF!,CB73+1,0),"-"),0)))</f>
        <v>-</v>
      </c>
      <c r="CO73" s="38">
        <f>IFERROR(INDEX(База!$F:$F,MATCH(CI73&amp;CJ73&amp;CM$12,INDEX(База!$A:$A,0),0)),IFERROR(INDEX(База!$F:$F,MATCH(CI73&amp;CJ73&amp;CM$12,База!$M:$M,0)),"-" ))</f>
        <v>0</v>
      </c>
      <c r="CP73" s="38">
        <v>0</v>
      </c>
      <c r="CQ73" s="38">
        <f t="shared" si="30"/>
        <v>0</v>
      </c>
      <c r="CR73" s="38">
        <v>0</v>
      </c>
      <c r="CS73" s="52">
        <f t="shared" si="31"/>
        <v>0</v>
      </c>
      <c r="CU73" s="31" t="s">
        <v>138</v>
      </c>
      <c r="CV73" s="48">
        <v>46277</v>
      </c>
      <c r="CW73" s="60" t="str">
        <f t="shared" si="32"/>
        <v>СБ</v>
      </c>
      <c r="CX73" s="60">
        <f>IFERROR(INDEX(База!$B:$B,MATCH(CU73&amp;CV73&amp;CY$12,INDEX(База!$A:$A,0),0)),IFERROR(INDEX(База!$B:$B,MATCH(CU73&amp;CV73&amp;CY$12,База!$M:$M,0)),"-" ))</f>
        <v>70</v>
      </c>
      <c r="CY73" s="60">
        <f>IFERROR(INDEX(База!$L:$L,MATCH(CU73&amp;CV73&amp;CY$12,INDEX(База!$A:$A,0),0)),IFERROR(INDEX(База!$L:$L,MATCH(CU73&amp;CV73&amp;CY$12,База!$M:$M,0)),"-" ))</f>
        <v>70</v>
      </c>
      <c r="CZ73" s="60">
        <f>IFERROR(INDEX(База!$F:$F,MATCH(CU73&amp;CV73&amp;CY$12,INDEX(База!$A:$A,0),0)),IFERROR(INDEX(База!$F:$F,MATCH(CU73&amp;CV73&amp;CY$12,База!$M:$M,0)),"-" ))</f>
        <v>0</v>
      </c>
      <c r="DA73" s="60">
        <v>0</v>
      </c>
      <c r="DB73" s="60">
        <f t="shared" si="33"/>
        <v>0</v>
      </c>
      <c r="DC73" s="60">
        <v>0</v>
      </c>
      <c r="DD73" s="52">
        <f t="shared" si="34"/>
        <v>0</v>
      </c>
      <c r="DF73" s="31" t="s">
        <v>139</v>
      </c>
      <c r="DG73" s="48">
        <f t="shared" si="35"/>
        <v>46277</v>
      </c>
      <c r="DH73" s="60" t="str">
        <f t="shared" si="36"/>
        <v>СБ</v>
      </c>
      <c r="DI73" s="60">
        <f>IFERROR(INDEX(База!$B:$B,MATCH(DF73&amp;DG73&amp;DJ$12,INDEX(База!$A:$A,0),0)),IFERROR(INDEX(База!$B:$B,MATCH(DF73&amp;DG73&amp;DJ$12,База!$M:$M,0)),"-" ))</f>
        <v>70</v>
      </c>
      <c r="DJ73" s="46">
        <f>IFERROR(INDEX(База!$L:$L,MATCH(DF73&amp;DG73&amp;DJ$12,INDEX(База!$A:$A,0),0)),IFERROR(INDEX(База!$L:$L,MATCH(DF73&amp;DG73&amp;DJ$12,База!$M:$M,0)),"-" ))</f>
        <v>70</v>
      </c>
      <c r="DK73" s="60">
        <f>IFERROR(INDEX(База!$F:$F,MATCH(DF73&amp;DG73&amp;DJ$12,INDEX(База!$A:$A,0),0)),IFERROR(INDEX(База!$F:$F,MATCH(DF73&amp;DG73&amp;DJ$12,База!$M:$M,0)),"-" ))</f>
        <v>0</v>
      </c>
      <c r="DL73" s="60">
        <v>0</v>
      </c>
      <c r="DM73" s="60">
        <f t="shared" si="37"/>
        <v>0</v>
      </c>
      <c r="DN73" s="60">
        <v>0</v>
      </c>
      <c r="DO73" s="52">
        <f t="shared" si="38"/>
        <v>0</v>
      </c>
      <c r="DQ73" s="31" t="s">
        <v>84</v>
      </c>
      <c r="DR73" s="45">
        <v>46260</v>
      </c>
      <c r="DS73" s="44" t="str">
        <f t="shared" si="39"/>
        <v>СР</v>
      </c>
      <c r="DT73" s="44">
        <f>IFERROR(INDEX(База!$B:$B,MATCH(DQ73&amp;DR73&amp;DU$12,INDEX(База!$A:$A,0),0)),IFERROR(INDEX(База!$B:$B,MATCH(DQ73&amp;DR73&amp;DU$12,База!$M:$M,0)),"-" ))</f>
        <v>46</v>
      </c>
      <c r="DU73" s="46">
        <f>IFERROR(INDEX(База!$L:$L,MATCH(DQ73&amp;DR73&amp;DU$12,INDEX(База!$A:$A,0),0)),IFERROR(INDEX(База!$L:$L,MATCH(DQ73&amp;DR73&amp;DU$12,База!$M:$M,0)),"-" ))</f>
        <v>44</v>
      </c>
      <c r="DV73" s="44">
        <f>IFERROR(INDEX(База!$F:$F,MATCH(DQ73&amp;DR73&amp;DU$12,INDEX(База!$A:$A,0),0)),IFERROR(INDEX(База!$F:$F,MATCH(DQ73&amp;DR73&amp;DU$12,База!$M:$M,0)),"-" ))</f>
        <v>11</v>
      </c>
      <c r="DW73" s="44">
        <v>11</v>
      </c>
      <c r="DX73" s="44">
        <f t="shared" si="133"/>
        <v>0</v>
      </c>
      <c r="DY73" s="44">
        <v>0</v>
      </c>
      <c r="DZ73" s="62">
        <f t="shared" si="41"/>
        <v>0.25</v>
      </c>
      <c r="EB73" s="31" t="s">
        <v>85</v>
      </c>
      <c r="EC73" s="45">
        <f t="shared" si="42"/>
        <v>46260</v>
      </c>
      <c r="ED73" s="44" t="str">
        <f t="shared" si="43"/>
        <v>СР</v>
      </c>
      <c r="EE73" s="44">
        <f>IFERROR(INDEX(База!$B:$B,MATCH(EB73&amp;EC73&amp;EF$12,INDEX(База!$A:$A,0),0)),IFERROR(INDEX(База!$B:$B,MATCH(EB73&amp;EC73&amp;EF$12,База!$M:$M,0)),"-" ))</f>
        <v>46</v>
      </c>
      <c r="EF73" s="46">
        <f>IFERROR(INDEX(База!$L:$L,MATCH(EB73&amp;EC73&amp;EF$12,INDEX(База!$A:$A,0),0)),IFERROR(INDEX(База!$L:$L,MATCH(EB73&amp;EC73&amp;EF$12,База!$M:$M,0)),"-" ))</f>
        <v>44</v>
      </c>
      <c r="EG73" s="44">
        <f>IFERROR(INDEX(База!$F:$F,MATCH(EB73&amp;EC73&amp;EF$12,INDEX(База!$A:$A,0),0)),IFERROR(INDEX(База!$F:$F,MATCH(EB73&amp;EC73&amp;EF$12,База!$M:$M,0)),"-" ))</f>
        <v>5</v>
      </c>
      <c r="EH73" s="44">
        <v>5</v>
      </c>
      <c r="EI73" s="44">
        <f t="shared" si="44"/>
        <v>0</v>
      </c>
      <c r="EJ73" s="44">
        <v>0</v>
      </c>
      <c r="EK73" s="62">
        <f t="shared" si="45"/>
        <v>0.11363636363636363</v>
      </c>
      <c r="EL73" s="119"/>
      <c r="EM73" s="85" t="s">
        <v>315</v>
      </c>
      <c r="EN73" s="48">
        <v>46254</v>
      </c>
      <c r="EO73" s="105" t="str">
        <f t="shared" si="46"/>
        <v>ЧТ</v>
      </c>
      <c r="EP73" s="105">
        <f>IFERROR(INDEX(База!$B:$B,MATCH(EM73&amp;EN73&amp;ET$14,INDEX(База!$A:$A,0),0)),IFERROR(INDEX(База!$B:$B,MATCH(EM73&amp;EN73&amp;ET$13,База!$M:$M,0)),"-" ))</f>
        <v>46</v>
      </c>
      <c r="EQ73" s="106" t="str">
        <f>IF(EP73&lt;=$D$7,IFERROR(VLOOKUP(ES73,#REF!,ER73+1,0),"-"),IF(EP73&lt;=$D$8,IFERROR(VLOOKUP(ES73,#REF!,ER73+1,0),"-"),IF(EP73&lt;=$D$9,IFERROR(VLOOKUP(ES73,#REF!,ER73+1,0),"-"),0)))</f>
        <v>-</v>
      </c>
      <c r="ER73" s="107">
        <f t="shared" si="47"/>
        <v>34</v>
      </c>
      <c r="ES73" s="107">
        <f t="shared" si="48"/>
        <v>86</v>
      </c>
      <c r="ET73" s="60">
        <f>IFERROR(INDEX(База!$L:$L,MATCH(EM73&amp;EN73&amp;ET$14,INDEX(База!$A:$A,0),0)),IFERROR(INDEX(База!$L:$L,MATCH(EM73&amp;EN73&amp;ET$13,База!$M:$M,0)),"-" ))</f>
        <v>46</v>
      </c>
      <c r="EU73" s="60">
        <f>IFERROR(INDEX(База!$L:$L,MATCH(FB73&amp;FC73&amp;EU$14,INDEX(База!$A:$A,0),0)),IFERROR(INDEX(База!$L:$L,MATCH(FB73&amp;FC73&amp;EU$13,База!$M:$M,0)),"-" ))</f>
        <v>43</v>
      </c>
      <c r="EV73" s="105">
        <f>IFERROR(INDEX(База!$F:$F,MATCH(EM73&amp;EN73&amp;ET$14,INDEX(База!$A:$A,0),0)),IFERROR(INDEX(База!$F:$F,MATCH(EM73&amp;EN73&amp;ET$13,База!$M:$M,0)),"-" ))</f>
        <v>0</v>
      </c>
      <c r="EW73" s="105">
        <v>0</v>
      </c>
      <c r="EX73" s="105">
        <f t="shared" si="49"/>
        <v>0</v>
      </c>
      <c r="EY73" s="105">
        <v>0</v>
      </c>
      <c r="EZ73" s="83">
        <f t="shared" si="50"/>
        <v>0</v>
      </c>
      <c r="FB73" s="85" t="s">
        <v>316</v>
      </c>
      <c r="FC73" s="48">
        <v>46255</v>
      </c>
      <c r="FD73" s="105" t="str">
        <f t="shared" si="51"/>
        <v>ПТ</v>
      </c>
      <c r="FE73" s="105">
        <f>IFERROR(INDEX(База!$B:$B,MATCH(FB73&amp;FC73&amp;EU$14,INDEX(База!$A:$A,0),0)),IFERROR(INDEX(База!$B:$B,MATCH(FB73&amp;FC73&amp;EU$13,База!$M:$M,0)),"-" ))</f>
        <v>46</v>
      </c>
      <c r="FF73" s="106"/>
      <c r="FG73" s="105">
        <f>IFERROR(INDEX(База!$F:$F,MATCH(FB73&amp;FC73&amp;EU$14,INDEX(База!$A:$A,0),0)),IFERROR(INDEX(База!$F:$F,MATCH(FB73&amp;FC73&amp;EU$13,База!$M:$M,0)),"-" ))</f>
        <v>0</v>
      </c>
      <c r="FH73" s="105">
        <v>0</v>
      </c>
      <c r="FI73" s="105">
        <f t="shared" si="52"/>
        <v>0</v>
      </c>
      <c r="FJ73" s="105">
        <v>0</v>
      </c>
      <c r="FK73" s="83">
        <f t="shared" si="53"/>
        <v>0</v>
      </c>
      <c r="FL73" s="7"/>
      <c r="FM73" s="31" t="s">
        <v>140</v>
      </c>
      <c r="FT73" s="90">
        <f t="shared" si="55"/>
        <v>1</v>
      </c>
      <c r="FU73" s="90">
        <f t="shared" si="56"/>
        <v>-46168</v>
      </c>
      <c r="GJ73" s="7"/>
      <c r="GK73" s="7"/>
      <c r="HF73" s="7"/>
      <c r="HG73" s="7"/>
      <c r="HH73" s="7"/>
      <c r="HI73" s="7"/>
      <c r="HJ73" s="7"/>
      <c r="HK73" s="7"/>
      <c r="HL73" s="7"/>
      <c r="HM73" s="7"/>
      <c r="HN73" s="7"/>
      <c r="HO73" s="7"/>
      <c r="HP73" s="7"/>
      <c r="HQ73" s="7"/>
      <c r="HR73" s="9"/>
      <c r="HS73" s="10"/>
      <c r="HT73" s="10"/>
      <c r="HU73" s="7"/>
      <c r="HV73" s="7"/>
      <c r="HW73" s="7"/>
      <c r="HX73" s="7"/>
      <c r="HY73" s="7"/>
      <c r="HZ73" s="7"/>
      <c r="IA73" s="7"/>
      <c r="IB73" s="7"/>
      <c r="IC73" s="7"/>
      <c r="ID73" s="7"/>
      <c r="IE73" s="7"/>
      <c r="IF73" s="7"/>
      <c r="IG73" s="7"/>
      <c r="IH73" s="7"/>
      <c r="II73" s="7"/>
      <c r="IJ73" s="7"/>
      <c r="IK73" s="7"/>
      <c r="IL73" s="7"/>
      <c r="IM73" s="7"/>
      <c r="IN73" s="7"/>
      <c r="IO73" s="7"/>
      <c r="IP73" s="7"/>
      <c r="IQ73" s="9"/>
      <c r="IR73" s="7"/>
      <c r="IS73" s="7"/>
      <c r="IT73" s="7"/>
      <c r="IU73" s="7"/>
      <c r="IV73" s="7"/>
      <c r="IW73" s="7"/>
      <c r="IX73" s="7"/>
      <c r="IY73" s="7"/>
      <c r="IZ73" s="7"/>
      <c r="JA73" s="7"/>
      <c r="JB73" s="7"/>
      <c r="JC73" s="7"/>
      <c r="JD73" s="7"/>
      <c r="JE73" s="7"/>
      <c r="JF73" s="7"/>
      <c r="JG73" s="7"/>
      <c r="JH73" s="7"/>
      <c r="JI73" s="7"/>
      <c r="JJ73" s="7"/>
      <c r="JK73" s="7"/>
      <c r="JL73" s="7"/>
      <c r="JM73" s="7"/>
      <c r="JN73" s="7"/>
      <c r="JO73" s="7"/>
      <c r="JP73" s="7"/>
      <c r="JQ73" s="10"/>
      <c r="JR73" s="10"/>
      <c r="JS73" s="7"/>
      <c r="JT73" s="7"/>
      <c r="JU73" s="7"/>
      <c r="JV73" s="7"/>
      <c r="JW73" s="7"/>
      <c r="JX73" s="7"/>
      <c r="JY73" s="7"/>
      <c r="JZ73" s="7"/>
      <c r="KA73" s="7"/>
      <c r="KB73" s="7"/>
      <c r="KC73" s="7"/>
      <c r="KD73" s="7"/>
      <c r="KE73" s="7"/>
      <c r="KF73" s="7"/>
      <c r="KG73" s="7"/>
      <c r="KH73" s="7"/>
      <c r="KI73" s="7"/>
      <c r="KJ73" s="7"/>
      <c r="KK73" s="7"/>
      <c r="KL73" s="7"/>
      <c r="KM73" s="7"/>
      <c r="KN73" s="7"/>
      <c r="KO73" s="7"/>
      <c r="KP73" s="7"/>
      <c r="KQ73" s="10"/>
      <c r="KR73" s="10"/>
      <c r="KS73" s="7"/>
      <c r="KT73" s="7"/>
      <c r="KU73" s="7"/>
      <c r="KV73" s="7"/>
      <c r="KW73" s="7"/>
      <c r="KX73" s="7"/>
      <c r="KY73" s="7"/>
      <c r="KZ73" s="7"/>
      <c r="LA73" s="7"/>
      <c r="LB73" s="7"/>
      <c r="LC73" s="119"/>
      <c r="LD73" s="31" t="s">
        <v>142</v>
      </c>
      <c r="LE73" s="43">
        <v>46224</v>
      </c>
      <c r="LF73" s="44" t="str">
        <f t="shared" si="96"/>
        <v>ВТ</v>
      </c>
      <c r="LG73" s="44">
        <f>IFERROR(INDEX(База!$B:$B,MATCH(LD73&amp;LE73&amp;LJ$12,INDEX(База!$A:$A,0),0)),IFERROR(INDEX(База!$B:$B,MATCH(LD73&amp;LE73&amp;LJ$12,База!$M:$M,0)),"-" ))</f>
        <v>46</v>
      </c>
      <c r="LH73" s="33">
        <f t="shared" si="97"/>
        <v>30</v>
      </c>
      <c r="LI73" s="33">
        <f t="shared" si="98"/>
        <v>56</v>
      </c>
      <c r="LJ73" s="44">
        <f>IFERROR(INDEX(База!$L:$L,MATCH(LD73&amp;LE73&amp;LJ$12,INDEX(База!$A:$A,0),0)),IFERROR(INDEX(База!$L:$L,MATCH(LD73&amp;LE73&amp;LJ$12,База!$M:$M,0)),"-" ))</f>
        <v>45</v>
      </c>
      <c r="LK73" s="79" t="str">
        <f>IF(LG73&lt;=$D$7,IFERROR(VLOOKUP(LI73,#REF!,LH73+1,0),"-"),IF(LG73&lt;=$D$8,IFERROR(VLOOKUP(LI73,#REF!,LH73+1,0),"-"),IF(LG73&lt;=$D$9,IFERROR(VLOOKUP(LI73,#REF!,LH73+1,0),"-"),0)))</f>
        <v>-</v>
      </c>
      <c r="LL73" s="44">
        <f>IFERROR(INDEX(База!$F:$F,MATCH(LD73&amp;LE73&amp;LJ$12,INDEX(База!$A:$A,0),0)),IFERROR(INDEX(База!$F:$F,MATCH(LD73&amp;LE73&amp;LJ$12,База!$M:$M,0)),"-" ))</f>
        <v>0</v>
      </c>
      <c r="LM73" s="44">
        <v>0</v>
      </c>
      <c r="LN73" s="44">
        <f t="shared" si="99"/>
        <v>0</v>
      </c>
      <c r="LO73" s="44">
        <v>0</v>
      </c>
      <c r="LP73" s="62">
        <f t="shared" si="100"/>
        <v>0</v>
      </c>
      <c r="LR73" s="31" t="s">
        <v>143</v>
      </c>
      <c r="LS73" s="43">
        <v>46224</v>
      </c>
      <c r="LT73" s="46" t="str">
        <f t="shared" si="101"/>
        <v>ВТ</v>
      </c>
      <c r="LU73" s="46">
        <f>IFERROR(INDEX(База!$B:$B,MATCH(LR73&amp;LS73&amp;LV$12,INDEX(База!$A:$A,0),0)),IFERROR(INDEX(База!$B:$B,MATCH(LR73&amp;LS73&amp;LV$12,База!$M:$M,0)),"-" ))</f>
        <v>46</v>
      </c>
      <c r="LV73" s="46">
        <f>IFERROR(INDEX(База!$L:$L,MATCH(LR73&amp;LS73&amp;LV$12,INDEX(База!$A:$A,0),0)),IFERROR(INDEX(База!$L:$L,MATCH(LR73&amp;LS73&amp;LV$12,База!$M:$M,0)),"-" ))</f>
        <v>45</v>
      </c>
      <c r="LW73" s="46" t="str">
        <f>IF(LU73&lt;=$D$7,IFERROR(VLOOKUP(LI73,#REF!,LH73+1,0),"-"),IF(LU73&lt;=$D$8,IFERROR(VLOOKUP(LI73,#REF!,LH73+1,0),"-"),IF(LU73&lt;=$D$9,IFERROR(VLOOKUP(LI73,#REF!,LH73+1,0),"-"),0)))</f>
        <v>-</v>
      </c>
      <c r="LX73" s="46">
        <f>IFERROR(INDEX(База!$F:$F,MATCH(LR73&amp;LS73&amp;LV$12,INDEX(База!$A:$A,0),0)),IFERROR(INDEX(База!$F:$F,MATCH(LR73&amp;LS73&amp;LV$12,База!$M:$M,0)),"-" ))</f>
        <v>0</v>
      </c>
      <c r="LY73" s="46">
        <v>0</v>
      </c>
      <c r="LZ73" s="46">
        <f t="shared" si="102"/>
        <v>0</v>
      </c>
      <c r="MA73" s="46">
        <v>0</v>
      </c>
      <c r="MB73" s="62">
        <f t="shared" si="103"/>
        <v>0</v>
      </c>
      <c r="MD73" s="11"/>
      <c r="MY73" s="11"/>
      <c r="MZ73" s="11"/>
      <c r="NA73" s="7"/>
      <c r="NB73" s="7"/>
      <c r="NC73" s="7"/>
      <c r="ND73" s="7"/>
      <c r="NE73" s="7"/>
      <c r="NF73" s="7"/>
      <c r="NG73" s="7"/>
      <c r="NH73" s="7"/>
      <c r="NI73" s="7"/>
      <c r="NJ73" s="7"/>
      <c r="NK73" s="7"/>
      <c r="NL73" s="7"/>
      <c r="NM73" s="7"/>
      <c r="NN73" s="7"/>
      <c r="NO73" s="7"/>
      <c r="NP73" s="7"/>
      <c r="NQ73" s="7"/>
      <c r="NR73" s="7"/>
      <c r="NS73" s="7"/>
      <c r="NT73" s="7"/>
      <c r="NU73" s="7"/>
      <c r="NV73" s="7"/>
      <c r="NW73" s="7"/>
      <c r="NX73" s="7"/>
      <c r="NY73" s="7"/>
      <c r="NZ73" s="7"/>
      <c r="OA73" s="7"/>
      <c r="OB73" s="7"/>
      <c r="OC73" s="7"/>
      <c r="OD73" s="7"/>
      <c r="OE73" s="7"/>
      <c r="OF73" s="7"/>
      <c r="OG73" s="7"/>
      <c r="OH73" s="7"/>
      <c r="OI73" s="7"/>
      <c r="OJ73" s="7"/>
      <c r="OK73" s="7"/>
      <c r="OL73" s="7"/>
      <c r="OM73" s="7"/>
      <c r="ON73" s="7"/>
      <c r="OO73" s="7"/>
      <c r="OP73" s="7"/>
      <c r="OQ73" s="7"/>
      <c r="OR73" s="7"/>
      <c r="OS73" s="7"/>
      <c r="OU73" s="11"/>
      <c r="OV73" s="11"/>
      <c r="OW73" s="11"/>
      <c r="OX73" s="11"/>
      <c r="OY73" s="11"/>
      <c r="OZ73" s="11"/>
      <c r="PA73" s="11"/>
      <c r="PB73" s="11"/>
      <c r="PC73" s="11"/>
      <c r="PD73" s="11"/>
      <c r="PE73" s="11"/>
      <c r="PF73" s="11"/>
      <c r="PG73" s="11"/>
      <c r="PH73" s="11"/>
      <c r="PI73" s="11"/>
      <c r="PJ73" s="11"/>
      <c r="PK73" s="11"/>
      <c r="PL73" s="11"/>
      <c r="PM73" s="11"/>
      <c r="PN73" s="11"/>
      <c r="PO73" s="11"/>
      <c r="PQ73" s="7"/>
      <c r="PR73" s="7"/>
      <c r="PS73" s="7"/>
      <c r="PT73" s="7"/>
      <c r="PU73" s="7"/>
      <c r="PV73" s="7"/>
      <c r="PW73" s="7"/>
      <c r="PX73" s="7"/>
      <c r="PY73" s="7"/>
      <c r="PZ73" s="7"/>
      <c r="QA73" s="7"/>
      <c r="QB73" s="7"/>
      <c r="QC73" s="7"/>
      <c r="QD73" s="7"/>
      <c r="QE73" s="7"/>
      <c r="QF73" s="7"/>
      <c r="QG73" s="7"/>
      <c r="QH73" s="7"/>
      <c r="QI73" s="7"/>
      <c r="QJ73" s="7"/>
      <c r="QK73" s="7"/>
      <c r="QL73" s="10"/>
    </row>
    <row r="74" spans="1:454" ht="12.75" customHeight="1" x14ac:dyDescent="0.25">
      <c r="BT74" s="74"/>
      <c r="BU74" s="31" t="s">
        <v>92</v>
      </c>
      <c r="BV74" s="45">
        <v>46278</v>
      </c>
      <c r="BW74" s="58" t="str">
        <f t="shared" si="23"/>
        <v>ВС</v>
      </c>
      <c r="BX74" s="58">
        <f>IFERROR(INDEX(База!$B:$B,MATCH(BU74&amp;BV74&amp;BY$12,INDEX(База!$A:$A,0),0)),IFERROR(INDEX(База!$B:$B,MATCH(BU74&amp;BV74&amp;BY$12,База!$M:$M,0)),"-" ))</f>
        <v>70</v>
      </c>
      <c r="BY74" s="58">
        <f>IFERROR(INDEX(База!$L:$L,MATCH(BU74&amp;BV74&amp;BY$12,INDEX(База!$A:$A,0),0)),IFERROR(INDEX(База!$L:$L,MATCH(BU74&amp;BV74&amp;BY$12,База!$M:$M,0)),"-" ))</f>
        <v>70</v>
      </c>
      <c r="BZ74" s="58" t="str">
        <f>IF(BX74&lt;=$D$7,IFERROR(VLOOKUP(CA74,#REF!,CB74+1,0),"-"),IF(BX74&lt;=$D$8,IFERROR(VLOOKUP(CA74,#REF!,CB74+1,0),"-"),IF(BX74&lt;=$D$9,IFERROR(VLOOKUP(CA74,#REF!,CB74+1,0),"-"),0)))</f>
        <v>-</v>
      </c>
      <c r="CA74" s="58">
        <f t="shared" si="24"/>
        <v>110</v>
      </c>
      <c r="CB74" s="58">
        <f t="shared" si="25"/>
        <v>37</v>
      </c>
      <c r="CC74" s="58">
        <f>IFERROR(INDEX(База!$F:$F,MATCH(BU74&amp;BV74&amp;BY$12,INDEX(База!$A:$A,0),0)),IFERROR(INDEX(База!$F:$F,MATCH(BU74&amp;BV74&amp;BY$12,База!$M:$M,0)),"-" ))</f>
        <v>0</v>
      </c>
      <c r="CD74" s="38">
        <v>0</v>
      </c>
      <c r="CE74" s="58">
        <f t="shared" si="26"/>
        <v>0</v>
      </c>
      <c r="CF74" s="38">
        <v>0</v>
      </c>
      <c r="CG74" s="52">
        <f t="shared" si="27"/>
        <v>0</v>
      </c>
      <c r="CI74" s="31" t="s">
        <v>93</v>
      </c>
      <c r="CJ74" s="48">
        <f t="shared" si="28"/>
        <v>46278</v>
      </c>
      <c r="CK74" s="38" t="str">
        <f t="shared" si="29"/>
        <v>ВС</v>
      </c>
      <c r="CL74" s="38">
        <f>IFERROR(INDEX(База!$B:$B,MATCH(CI74&amp;CJ74&amp;CM$12,INDEX(База!$A:$A,0),0)),IFERROR(INDEX(База!$B:$B,MATCH(CI74&amp;CJ74&amp;CM$12,База!$M:$M,0)),"-" ))</f>
        <v>70</v>
      </c>
      <c r="CM74" s="60">
        <f>IFERROR(INDEX(База!$L:$L,MATCH(CI74&amp;CJ74&amp;CM$12,INDEX(База!$A:$A,0),0)),IFERROR(INDEX(База!$L:$L,MATCH(CI74&amp;CJ74&amp;CM$12,База!$M:$M,0)),"-" ))</f>
        <v>70</v>
      </c>
      <c r="CN74" s="60" t="str">
        <f>IF(BX74&lt;=$D$7,IFERROR(VLOOKUP(CA74,#REF!,CB74+1,0),"-"),IF(BX74&lt;=$D$8,IFERROR(VLOOKUP(CA74,#REF!,CB74+1,0),"-"),IF(BX74&lt;=$D$9,IFERROR(VLOOKUP(CA74,#REF!,CB74+1,0),"-"),0)))</f>
        <v>-</v>
      </c>
      <c r="CO74" s="38">
        <f>IFERROR(INDEX(База!$F:$F,MATCH(CI74&amp;CJ74&amp;CM$12,INDEX(База!$A:$A,0),0)),IFERROR(INDEX(База!$F:$F,MATCH(CI74&amp;CJ74&amp;CM$12,База!$M:$M,0)),"-" ))</f>
        <v>0</v>
      </c>
      <c r="CP74" s="38">
        <v>0</v>
      </c>
      <c r="CQ74" s="38">
        <f t="shared" si="30"/>
        <v>0</v>
      </c>
      <c r="CR74" s="38">
        <v>0</v>
      </c>
      <c r="CS74" s="52">
        <f t="shared" si="31"/>
        <v>0</v>
      </c>
      <c r="CU74" s="31" t="s">
        <v>138</v>
      </c>
      <c r="CV74" s="48">
        <v>46278</v>
      </c>
      <c r="CW74" s="60" t="str">
        <f t="shared" si="32"/>
        <v>ВС</v>
      </c>
      <c r="CX74" s="60">
        <f>IFERROR(INDEX(База!$B:$B,MATCH(CU74&amp;CV74&amp;CY$12,INDEX(База!$A:$A,0),0)),IFERROR(INDEX(База!$B:$B,MATCH(CU74&amp;CV74&amp;CY$12,База!$M:$M,0)),"-" ))</f>
        <v>70</v>
      </c>
      <c r="CY74" s="60">
        <f>IFERROR(INDEX(База!$L:$L,MATCH(CU74&amp;CV74&amp;CY$12,INDEX(База!$A:$A,0),0)),IFERROR(INDEX(База!$L:$L,MATCH(CU74&amp;CV74&amp;CY$12,База!$M:$M,0)),"-" ))</f>
        <v>70</v>
      </c>
      <c r="CZ74" s="60">
        <f>IFERROR(INDEX(База!$F:$F,MATCH(CU74&amp;CV74&amp;CY$12,INDEX(База!$A:$A,0),0)),IFERROR(INDEX(База!$F:$F,MATCH(CU74&amp;CV74&amp;CY$12,База!$M:$M,0)),"-" ))</f>
        <v>0</v>
      </c>
      <c r="DA74" s="60">
        <v>0</v>
      </c>
      <c r="DB74" s="60">
        <f t="shared" si="33"/>
        <v>0</v>
      </c>
      <c r="DC74" s="60">
        <v>0</v>
      </c>
      <c r="DD74" s="52">
        <f t="shared" si="34"/>
        <v>0</v>
      </c>
      <c r="DF74" s="31" t="s">
        <v>139</v>
      </c>
      <c r="DG74" s="48">
        <f t="shared" si="35"/>
        <v>46278</v>
      </c>
      <c r="DH74" s="60" t="str">
        <f t="shared" si="36"/>
        <v>ВС</v>
      </c>
      <c r="DI74" s="60">
        <f>IFERROR(INDEX(База!$B:$B,MATCH(DF74&amp;DG74&amp;DJ$12,INDEX(База!$A:$A,0),0)),IFERROR(INDEX(База!$B:$B,MATCH(DF74&amp;DG74&amp;DJ$12,База!$M:$M,0)),"-" ))</f>
        <v>70</v>
      </c>
      <c r="DJ74" s="46">
        <f>IFERROR(INDEX(База!$L:$L,MATCH(DF74&amp;DG74&amp;DJ$12,INDEX(База!$A:$A,0),0)),IFERROR(INDEX(База!$L:$L,MATCH(DF74&amp;DG74&amp;DJ$12,База!$M:$M,0)),"-" ))</f>
        <v>70</v>
      </c>
      <c r="DK74" s="60">
        <f>IFERROR(INDEX(База!$F:$F,MATCH(DF74&amp;DG74&amp;DJ$12,INDEX(База!$A:$A,0),0)),IFERROR(INDEX(База!$F:$F,MATCH(DF74&amp;DG74&amp;DJ$12,База!$M:$M,0)),"-" ))</f>
        <v>0</v>
      </c>
      <c r="DL74" s="60">
        <v>0</v>
      </c>
      <c r="DM74" s="60">
        <f t="shared" si="37"/>
        <v>0</v>
      </c>
      <c r="DN74" s="60">
        <v>0</v>
      </c>
      <c r="DO74" s="52">
        <f t="shared" si="38"/>
        <v>0</v>
      </c>
      <c r="DQ74" s="31" t="s">
        <v>84</v>
      </c>
      <c r="DR74" s="45">
        <v>46262</v>
      </c>
      <c r="DS74" s="44" t="str">
        <f t="shared" si="39"/>
        <v>ПТ</v>
      </c>
      <c r="DT74" s="44">
        <f>IFERROR(INDEX(База!$B:$B,MATCH(DQ74&amp;DR74&amp;DU$12,INDEX(База!$A:$A,0),0)),IFERROR(INDEX(База!$B:$B,MATCH(DQ74&amp;DR74&amp;DU$12,База!$M:$M,0)),"-" ))</f>
        <v>46</v>
      </c>
      <c r="DU74" s="46">
        <f>IFERROR(INDEX(База!$L:$L,MATCH(DQ74&amp;DR74&amp;DU$12,INDEX(База!$A:$A,0),0)),IFERROR(INDEX(База!$L:$L,MATCH(DQ74&amp;DR74&amp;DU$12,База!$M:$M,0)),"-" ))</f>
        <v>44</v>
      </c>
      <c r="DV74" s="44">
        <f>IFERROR(INDEX(База!$F:$F,MATCH(DQ74&amp;DR74&amp;DU$12,INDEX(База!$A:$A,0),0)),IFERROR(INDEX(База!$F:$F,MATCH(DQ74&amp;DR74&amp;DU$12,База!$M:$M,0)),"-" ))</f>
        <v>2</v>
      </c>
      <c r="DW74" s="44">
        <v>2</v>
      </c>
      <c r="DX74" s="44">
        <f t="shared" si="133"/>
        <v>0</v>
      </c>
      <c r="DY74" s="44">
        <v>0</v>
      </c>
      <c r="DZ74" s="62">
        <f t="shared" si="41"/>
        <v>4.5454545454545456E-2</v>
      </c>
      <c r="EB74" s="31" t="s">
        <v>85</v>
      </c>
      <c r="EC74" s="45">
        <f t="shared" si="42"/>
        <v>46262</v>
      </c>
      <c r="ED74" s="44" t="str">
        <f t="shared" si="43"/>
        <v>ПТ</v>
      </c>
      <c r="EE74" s="44">
        <f>IFERROR(INDEX(База!$B:$B,MATCH(EB74&amp;EC74&amp;EF$12,INDEX(База!$A:$A,0),0)),IFERROR(INDEX(База!$B:$B,MATCH(EB74&amp;EC74&amp;EF$12,База!$M:$M,0)),"-" ))</f>
        <v>46</v>
      </c>
      <c r="EF74" s="46">
        <f>IFERROR(INDEX(База!$L:$L,MATCH(EB74&amp;EC74&amp;EF$12,INDEX(База!$A:$A,0),0)),IFERROR(INDEX(База!$L:$L,MATCH(EB74&amp;EC74&amp;EF$12,База!$M:$M,0)),"-" ))</f>
        <v>44</v>
      </c>
      <c r="EG74" s="44">
        <f>IFERROR(INDEX(База!$F:$F,MATCH(EB74&amp;EC74&amp;EF$12,INDEX(База!$A:$A,0),0)),IFERROR(INDEX(База!$F:$F,MATCH(EB74&amp;EC74&amp;EF$12,База!$M:$M,0)),"-" ))</f>
        <v>7</v>
      </c>
      <c r="EH74" s="44">
        <v>7</v>
      </c>
      <c r="EI74" s="44">
        <f t="shared" si="44"/>
        <v>0</v>
      </c>
      <c r="EJ74" s="44">
        <v>0</v>
      </c>
      <c r="EK74" s="62">
        <f t="shared" si="45"/>
        <v>0.15909090909090909</v>
      </c>
      <c r="EL74" s="119"/>
      <c r="EM74" s="85" t="s">
        <v>88</v>
      </c>
      <c r="EN74" s="48">
        <v>46256</v>
      </c>
      <c r="EO74" s="105" t="str">
        <f t="shared" si="46"/>
        <v>СБ</v>
      </c>
      <c r="EP74" s="105">
        <f>IFERROR(INDEX(База!$B:$B,MATCH(EM74&amp;EN74&amp;ET$14,INDEX(База!$A:$A,0),0)),IFERROR(INDEX(База!$B:$B,MATCH(EM74&amp;EN74&amp;ET$13,База!$M:$M,0)),"-" ))</f>
        <v>46</v>
      </c>
      <c r="EQ74" s="106" t="str">
        <f>IF(EP74&lt;=$D$7,IFERROR(VLOOKUP(ES74,#REF!,ER74+1,0),"-"),IF(EP74&lt;=$D$8,IFERROR(VLOOKUP(ES74,#REF!,ER74+1,0),"-"),IF(EP74&lt;=$D$9,IFERROR(VLOOKUP(ES74,#REF!,ER74+1,0),"-"),0)))</f>
        <v>-</v>
      </c>
      <c r="ER74" s="107">
        <f t="shared" si="47"/>
        <v>34</v>
      </c>
      <c r="ES74" s="107">
        <f t="shared" si="48"/>
        <v>88</v>
      </c>
      <c r="ET74" s="60">
        <f>IFERROR(INDEX(База!$L:$L,MATCH(EM74&amp;EN74&amp;ET$14,INDEX(База!$A:$A,0),0)),IFERROR(INDEX(База!$L:$L,MATCH(EM74&amp;EN74&amp;ET$13,База!$M:$M,0)),"-" ))</f>
        <v>42</v>
      </c>
      <c r="EU74" s="60">
        <f>IFERROR(INDEX(База!$L:$L,MATCH(FB74&amp;FC74&amp;EU$14,INDEX(База!$A:$A,0),0)),IFERROR(INDEX(База!$L:$L,MATCH(FB74&amp;FC74&amp;EU$13,База!$M:$M,0)),"-" ))</f>
        <v>42</v>
      </c>
      <c r="EV74" s="105">
        <f>IFERROR(INDEX(База!$F:$F,MATCH(EM74&amp;EN74&amp;ET$14,INDEX(База!$A:$A,0),0)),IFERROR(INDEX(База!$F:$F,MATCH(EM74&amp;EN74&amp;ET$13,База!$M:$M,0)),"-" ))</f>
        <v>1</v>
      </c>
      <c r="EW74" s="105">
        <v>1</v>
      </c>
      <c r="EX74" s="105">
        <f t="shared" si="49"/>
        <v>0</v>
      </c>
      <c r="EY74" s="105">
        <v>0</v>
      </c>
      <c r="EZ74" s="83">
        <f t="shared" si="50"/>
        <v>2.3809523809523808E-2</v>
      </c>
      <c r="FB74" s="85" t="s">
        <v>89</v>
      </c>
      <c r="FC74" s="48">
        <v>46256</v>
      </c>
      <c r="FD74" s="105" t="str">
        <f t="shared" si="51"/>
        <v>СБ</v>
      </c>
      <c r="FE74" s="105">
        <f>IFERROR(INDEX(База!$B:$B,MATCH(FB74&amp;FC74&amp;EU$14,INDEX(База!$A:$A,0),0)),IFERROR(INDEX(База!$B:$B,MATCH(FB74&amp;FC74&amp;EU$13,База!$M:$M,0)),"-" ))</f>
        <v>46</v>
      </c>
      <c r="FF74" s="106"/>
      <c r="FG74" s="105">
        <f>IFERROR(INDEX(База!$F:$F,MATCH(FB74&amp;FC74&amp;EU$14,INDEX(База!$A:$A,0),0)),IFERROR(INDEX(База!$F:$F,MATCH(FB74&amp;FC74&amp;EU$13,База!$M:$M,0)),"-" ))</f>
        <v>1</v>
      </c>
      <c r="FH74" s="105">
        <v>1</v>
      </c>
      <c r="FI74" s="105">
        <f t="shared" si="52"/>
        <v>0</v>
      </c>
      <c r="FJ74" s="105">
        <v>0</v>
      </c>
      <c r="FK74" s="83">
        <f t="shared" si="53"/>
        <v>2.3809523809523808E-2</v>
      </c>
      <c r="FL74" s="7"/>
      <c r="FM74" s="31" t="s">
        <v>140</v>
      </c>
      <c r="FT74" s="90">
        <f t="shared" si="55"/>
        <v>1</v>
      </c>
      <c r="FU74" s="90">
        <f t="shared" si="56"/>
        <v>-46168</v>
      </c>
      <c r="GJ74" s="7"/>
      <c r="GK74" s="7"/>
      <c r="HF74" s="7"/>
      <c r="HG74" s="7"/>
      <c r="HH74" s="7"/>
      <c r="HI74" s="7"/>
      <c r="HJ74" s="7"/>
      <c r="HK74" s="7"/>
      <c r="HL74" s="7"/>
      <c r="HM74" s="7"/>
      <c r="HN74" s="7"/>
      <c r="HO74" s="7"/>
      <c r="HP74" s="7"/>
      <c r="HQ74" s="7"/>
      <c r="HR74" s="9"/>
      <c r="HS74" s="10"/>
      <c r="HT74" s="10"/>
      <c r="HU74" s="7"/>
      <c r="HV74" s="7"/>
      <c r="HW74" s="7"/>
      <c r="HX74" s="7"/>
      <c r="HY74" s="7"/>
      <c r="HZ74" s="7"/>
      <c r="IA74" s="7"/>
      <c r="IB74" s="7"/>
      <c r="IC74" s="7"/>
      <c r="ID74" s="7"/>
      <c r="IE74" s="7"/>
      <c r="IF74" s="7"/>
      <c r="IG74" s="7"/>
      <c r="IH74" s="7"/>
      <c r="II74" s="7"/>
      <c r="IJ74" s="7"/>
      <c r="IK74" s="7"/>
      <c r="IL74" s="7"/>
      <c r="IM74" s="7"/>
      <c r="IN74" s="7"/>
      <c r="IO74" s="7"/>
      <c r="IP74" s="7"/>
      <c r="IQ74" s="9"/>
      <c r="IR74" s="7"/>
      <c r="IS74" s="7"/>
      <c r="IT74" s="7"/>
      <c r="IU74" s="7"/>
      <c r="IV74" s="7"/>
      <c r="IW74" s="7"/>
      <c r="IX74" s="7"/>
      <c r="IY74" s="7"/>
      <c r="IZ74" s="7"/>
      <c r="JA74" s="7"/>
      <c r="JB74" s="7"/>
      <c r="JC74" s="7"/>
      <c r="JD74" s="7"/>
      <c r="JE74" s="7"/>
      <c r="KD74" s="7"/>
      <c r="KE74" s="7"/>
      <c r="KF74" s="7"/>
      <c r="KG74" s="7"/>
      <c r="KH74" s="7"/>
      <c r="KI74" s="7"/>
      <c r="KJ74" s="7"/>
      <c r="KK74" s="7"/>
      <c r="KL74" s="7"/>
      <c r="KM74" s="7"/>
      <c r="KN74" s="7"/>
      <c r="KO74" s="7"/>
      <c r="KP74" s="7"/>
      <c r="KQ74" s="10"/>
      <c r="KR74" s="10"/>
      <c r="KS74" s="7"/>
      <c r="KT74" s="7"/>
      <c r="KU74" s="7"/>
      <c r="KV74" s="7"/>
      <c r="KW74" s="7"/>
      <c r="KX74" s="7"/>
      <c r="KY74" s="7"/>
      <c r="KZ74" s="7"/>
      <c r="LA74" s="7"/>
      <c r="LB74" s="7"/>
      <c r="LC74" s="119"/>
      <c r="LD74" s="31" t="s">
        <v>142</v>
      </c>
      <c r="LE74" s="43">
        <v>46225</v>
      </c>
      <c r="LF74" s="44" t="str">
        <f t="shared" si="96"/>
        <v>СР</v>
      </c>
      <c r="LG74" s="44">
        <f>IFERROR(INDEX(База!$B:$B,MATCH(LD74&amp;LE74&amp;LJ$12,INDEX(База!$A:$A,0),0)),IFERROR(INDEX(База!$B:$B,MATCH(LD74&amp;LE74&amp;LJ$12,База!$M:$M,0)),"-" ))</f>
        <v>46</v>
      </c>
      <c r="LH74" s="33">
        <f t="shared" si="97"/>
        <v>30</v>
      </c>
      <c r="LI74" s="33">
        <f t="shared" si="98"/>
        <v>57</v>
      </c>
      <c r="LJ74" s="44">
        <f>IFERROR(INDEX(База!$L:$L,MATCH(LD74&amp;LE74&amp;LJ$12,INDEX(База!$A:$A,0),0)),IFERROR(INDEX(База!$L:$L,MATCH(LD74&amp;LE74&amp;LJ$12,База!$M:$M,0)),"-" ))</f>
        <v>45</v>
      </c>
      <c r="LK74" s="79" t="str">
        <f>IF(LG74&lt;=$D$7,IFERROR(VLOOKUP(LI74,#REF!,LH74+1,0),"-"),IF(LG74&lt;=$D$8,IFERROR(VLOOKUP(LI74,#REF!,LH74+1,0),"-"),IF(LG74&lt;=$D$9,IFERROR(VLOOKUP(LI74,#REF!,LH74+1,0),"-"),0)))</f>
        <v>-</v>
      </c>
      <c r="LL74" s="44">
        <f>IFERROR(INDEX(База!$F:$F,MATCH(LD74&amp;LE74&amp;LJ$12,INDEX(База!$A:$A,0),0)),IFERROR(INDEX(База!$F:$F,MATCH(LD74&amp;LE74&amp;LJ$12,База!$M:$M,0)),"-" ))</f>
        <v>0</v>
      </c>
      <c r="LM74" s="44">
        <v>0</v>
      </c>
      <c r="LN74" s="44">
        <f t="shared" si="99"/>
        <v>0</v>
      </c>
      <c r="LO74" s="44">
        <v>0</v>
      </c>
      <c r="LP74" s="62">
        <f t="shared" si="100"/>
        <v>0</v>
      </c>
      <c r="LR74" s="31" t="s">
        <v>143</v>
      </c>
      <c r="LS74" s="43">
        <v>46225</v>
      </c>
      <c r="LT74" s="46" t="str">
        <f t="shared" si="101"/>
        <v>СР</v>
      </c>
      <c r="LU74" s="46">
        <f>IFERROR(INDEX(База!$B:$B,MATCH(LR74&amp;LS74&amp;LV$12,INDEX(База!$A:$A,0),0)),IFERROR(INDEX(База!$B:$B,MATCH(LR74&amp;LS74&amp;LV$12,База!$M:$M,0)),"-" ))</f>
        <v>46</v>
      </c>
      <c r="LV74" s="46">
        <f>IFERROR(INDEX(База!$L:$L,MATCH(LR74&amp;LS74&amp;LV$12,INDEX(База!$A:$A,0),0)),IFERROR(INDEX(База!$L:$L,MATCH(LR74&amp;LS74&amp;LV$12,База!$M:$M,0)),"-" ))</f>
        <v>45</v>
      </c>
      <c r="LW74" s="46" t="str">
        <f>IF(LU74&lt;=$D$7,IFERROR(VLOOKUP(LI74,#REF!,LH74+1,0),"-"),IF(LU74&lt;=$D$8,IFERROR(VLOOKUP(LI74,#REF!,LH74+1,0),"-"),IF(LU74&lt;=$D$9,IFERROR(VLOOKUP(LI74,#REF!,LH74+1,0),"-"),0)))</f>
        <v>-</v>
      </c>
      <c r="LX74" s="46">
        <f>IFERROR(INDEX(База!$F:$F,MATCH(LR74&amp;LS74&amp;LV$12,INDEX(База!$A:$A,0),0)),IFERROR(INDEX(База!$F:$F,MATCH(LR74&amp;LS74&amp;LV$12,База!$M:$M,0)),"-" ))</f>
        <v>0</v>
      </c>
      <c r="LY74" s="46">
        <v>0</v>
      </c>
      <c r="LZ74" s="46">
        <f t="shared" si="102"/>
        <v>0</v>
      </c>
      <c r="MA74" s="46">
        <v>0</v>
      </c>
      <c r="MB74" s="62">
        <f t="shared" si="103"/>
        <v>0</v>
      </c>
      <c r="MD74" s="11"/>
      <c r="MY74" s="11"/>
      <c r="MZ74" s="11"/>
      <c r="NA74" s="7"/>
      <c r="NB74" s="7"/>
      <c r="NC74" s="7"/>
      <c r="ND74" s="7"/>
      <c r="NE74" s="7"/>
      <c r="NF74" s="7"/>
      <c r="NG74" s="7"/>
      <c r="NH74" s="7"/>
      <c r="NI74" s="7"/>
      <c r="NJ74" s="7"/>
      <c r="NK74" s="7"/>
      <c r="NL74" s="7"/>
      <c r="NM74" s="7"/>
      <c r="NN74" s="7"/>
      <c r="NO74" s="7"/>
      <c r="NP74" s="7"/>
      <c r="NQ74" s="7"/>
      <c r="NR74" s="7"/>
      <c r="NS74" s="7"/>
      <c r="NT74" s="7"/>
      <c r="NU74" s="7"/>
      <c r="NV74" s="7"/>
      <c r="NW74" s="7"/>
      <c r="NX74" s="7"/>
      <c r="NY74" s="7"/>
      <c r="NZ74" s="7"/>
      <c r="OA74" s="7"/>
      <c r="OB74" s="7"/>
      <c r="OC74" s="7"/>
      <c r="OD74" s="7"/>
      <c r="OE74" s="7"/>
      <c r="OF74" s="7"/>
      <c r="OG74" s="7"/>
      <c r="OH74" s="7"/>
      <c r="OI74" s="7"/>
      <c r="OJ74" s="7"/>
      <c r="OK74" s="7"/>
      <c r="OL74" s="7"/>
      <c r="OM74" s="7"/>
      <c r="ON74" s="7"/>
      <c r="OO74" s="7"/>
      <c r="OP74" s="7"/>
      <c r="OQ74" s="7"/>
      <c r="OR74" s="7"/>
      <c r="OS74" s="7"/>
      <c r="OU74" s="11"/>
      <c r="OV74" s="11"/>
      <c r="OW74" s="11"/>
      <c r="OX74" s="11"/>
      <c r="OY74" s="11"/>
      <c r="OZ74" s="11"/>
      <c r="PA74" s="11"/>
      <c r="PB74" s="11"/>
      <c r="PC74" s="11"/>
      <c r="PD74" s="11"/>
      <c r="PE74" s="11"/>
      <c r="PF74" s="11"/>
      <c r="PG74" s="11"/>
      <c r="PH74" s="11"/>
      <c r="PI74" s="11"/>
      <c r="PJ74" s="11"/>
      <c r="PK74" s="11"/>
      <c r="PL74" s="11"/>
      <c r="PM74" s="11"/>
      <c r="PN74" s="11"/>
      <c r="PO74" s="11"/>
      <c r="PQ74" s="7"/>
      <c r="PR74" s="7"/>
      <c r="PS74" s="7"/>
      <c r="PT74" s="7"/>
      <c r="PU74" s="7"/>
      <c r="PV74" s="7"/>
      <c r="PW74" s="7"/>
      <c r="PX74" s="7"/>
      <c r="PY74" s="7"/>
      <c r="PZ74" s="7"/>
      <c r="QA74" s="7"/>
      <c r="QB74" s="7"/>
      <c r="QC74" s="7"/>
      <c r="QD74" s="7"/>
      <c r="QE74" s="7"/>
      <c r="QF74" s="7"/>
      <c r="QG74" s="7"/>
      <c r="QH74" s="7"/>
      <c r="QI74" s="7"/>
      <c r="QJ74" s="7"/>
      <c r="QK74" s="7"/>
      <c r="QL74" s="10"/>
    </row>
    <row r="75" spans="1:454" ht="12.75" customHeight="1" x14ac:dyDescent="0.25">
      <c r="BT75" s="74"/>
      <c r="BU75" s="31" t="s">
        <v>92</v>
      </c>
      <c r="BV75" s="42">
        <v>46280</v>
      </c>
      <c r="BW75" s="59" t="str">
        <f t="shared" si="23"/>
        <v>ВТ</v>
      </c>
      <c r="BX75" s="59">
        <f>IFERROR(INDEX(База!$B:$B,MATCH(BU75&amp;BV75&amp;BY$12,INDEX(База!$A:$A,0),0)),IFERROR(INDEX(База!$B:$B,MATCH(BU75&amp;BV75&amp;BY$12,База!$M:$M,0)),"-" ))</f>
        <v>70</v>
      </c>
      <c r="BY75" s="59">
        <f>IFERROR(INDEX(База!$L:$L,MATCH(BU75&amp;BV75&amp;BY$12,INDEX(База!$A:$A,0),0)),IFERROR(INDEX(База!$L:$L,MATCH(BU75&amp;BV75&amp;BY$12,База!$M:$M,0)),"-" ))</f>
        <v>70</v>
      </c>
      <c r="BZ75" s="59" t="str">
        <f>IF(BX75&lt;=$D$7,IFERROR(VLOOKUP(CA75,#REF!,CB75+1,0),"-"),IF(BX75&lt;=$D$8,IFERROR(VLOOKUP(CA75,#REF!,CB75+1,0),"-"),IF(BX75&lt;=$D$9,IFERROR(VLOOKUP(CA75,#REF!,CB75+1,0),"-"),0)))</f>
        <v>-</v>
      </c>
      <c r="CA75" s="59">
        <f t="shared" si="24"/>
        <v>112</v>
      </c>
      <c r="CB75" s="59">
        <f t="shared" si="25"/>
        <v>38</v>
      </c>
      <c r="CC75" s="59">
        <f>IFERROR(INDEX(База!$F:$F,MATCH(BU75&amp;BV75&amp;BY$12,INDEX(База!$A:$A,0),0)),IFERROR(INDEX(База!$F:$F,MATCH(BU75&amp;BV75&amp;BY$12,База!$M:$M,0)),"-" ))</f>
        <v>0</v>
      </c>
      <c r="CD75" s="41">
        <v>0</v>
      </c>
      <c r="CE75" s="59">
        <f t="shared" si="26"/>
        <v>0</v>
      </c>
      <c r="CF75" s="41">
        <v>0</v>
      </c>
      <c r="CG75" s="51">
        <f t="shared" si="27"/>
        <v>0</v>
      </c>
      <c r="CI75" s="31" t="s">
        <v>93</v>
      </c>
      <c r="CJ75" s="42">
        <f t="shared" si="28"/>
        <v>46280</v>
      </c>
      <c r="CK75" s="41" t="str">
        <f t="shared" si="29"/>
        <v>ВТ</v>
      </c>
      <c r="CL75" s="41">
        <f>IFERROR(INDEX(База!$B:$B,MATCH(CI75&amp;CJ75&amp;CM$12,INDEX(База!$A:$A,0),0)),IFERROR(INDEX(База!$B:$B,MATCH(CI75&amp;CJ75&amp;CM$12,База!$M:$M,0)),"-" ))</f>
        <v>70</v>
      </c>
      <c r="CM75" s="46">
        <f>IFERROR(INDEX(База!$L:$L,MATCH(CI75&amp;CJ75&amp;CM$12,INDEX(База!$A:$A,0),0)),IFERROR(INDEX(База!$L:$L,MATCH(CI75&amp;CJ75&amp;CM$12,База!$M:$M,0)),"-" ))</f>
        <v>70</v>
      </c>
      <c r="CN75" s="47" t="str">
        <f>IF(BX75&lt;=$D$7,IFERROR(VLOOKUP(CA75,#REF!,CB75+1,0),"-"),IF(BX75&lt;=$D$8,IFERROR(VLOOKUP(CA75,#REF!,CB75+1,0),"-"),IF(BX75&lt;=$D$9,IFERROR(VLOOKUP(CA75,#REF!,CB75+1,0),"-"),0)))</f>
        <v>-</v>
      </c>
      <c r="CO75" s="41">
        <f>IFERROR(INDEX(База!$F:$F,MATCH(CI75&amp;CJ75&amp;CM$12,INDEX(База!$A:$A,0),0)),IFERROR(INDEX(База!$F:$F,MATCH(CI75&amp;CJ75&amp;CM$12,База!$M:$M,0)),"-" ))</f>
        <v>0</v>
      </c>
      <c r="CP75" s="41">
        <v>0</v>
      </c>
      <c r="CQ75" s="41">
        <f t="shared" si="30"/>
        <v>0</v>
      </c>
      <c r="CR75" s="41">
        <v>0</v>
      </c>
      <c r="CS75" s="51">
        <f t="shared" si="31"/>
        <v>0</v>
      </c>
      <c r="CU75" s="31" t="s">
        <v>138</v>
      </c>
      <c r="CV75" s="42">
        <v>46280</v>
      </c>
      <c r="CW75" s="47" t="str">
        <f t="shared" si="32"/>
        <v>ВТ</v>
      </c>
      <c r="CX75" s="47">
        <f>IFERROR(INDEX(База!$B:$B,MATCH(CU75&amp;CV75&amp;CY$12,INDEX(База!$A:$A,0),0)),IFERROR(INDEX(База!$B:$B,MATCH(CU75&amp;CV75&amp;CY$12,База!$M:$M,0)),"-" ))</f>
        <v>70</v>
      </c>
      <c r="CY75" s="47">
        <f>IFERROR(INDEX(База!$L:$L,MATCH(CU75&amp;CV75&amp;CY$12,INDEX(База!$A:$A,0),0)),IFERROR(INDEX(База!$L:$L,MATCH(CU75&amp;CV75&amp;CY$12,База!$M:$M,0)),"-" ))</f>
        <v>70</v>
      </c>
      <c r="CZ75" s="47">
        <f>IFERROR(INDEX(База!$F:$F,MATCH(CU75&amp;CV75&amp;CY$12,INDEX(База!$A:$A,0),0)),IFERROR(INDEX(База!$F:$F,MATCH(CU75&amp;CV75&amp;CY$12,База!$M:$M,0)),"-" ))</f>
        <v>0</v>
      </c>
      <c r="DA75" s="47">
        <v>0</v>
      </c>
      <c r="DB75" s="47">
        <f t="shared" si="33"/>
        <v>0</v>
      </c>
      <c r="DC75" s="47">
        <v>0</v>
      </c>
      <c r="DD75" s="51">
        <f t="shared" si="34"/>
        <v>0</v>
      </c>
      <c r="DF75" s="31" t="s">
        <v>139</v>
      </c>
      <c r="DG75" s="42">
        <f t="shared" si="35"/>
        <v>46280</v>
      </c>
      <c r="DH75" s="47" t="str">
        <f t="shared" si="36"/>
        <v>ВТ</v>
      </c>
      <c r="DI75" s="47">
        <f>IFERROR(INDEX(База!$B:$B,MATCH(DF75&amp;DG75&amp;DJ$12,INDEX(База!$A:$A,0),0)),IFERROR(INDEX(База!$B:$B,MATCH(DF75&amp;DG75&amp;DJ$12,База!$M:$M,0)),"-" ))</f>
        <v>70</v>
      </c>
      <c r="DJ75" s="46">
        <f>IFERROR(INDEX(База!$L:$L,MATCH(DF75&amp;DG75&amp;DJ$12,INDEX(База!$A:$A,0),0)),IFERROR(INDEX(База!$L:$L,MATCH(DF75&amp;DG75&amp;DJ$12,База!$M:$M,0)),"-" ))</f>
        <v>70</v>
      </c>
      <c r="DK75" s="47">
        <f>IFERROR(INDEX(База!$F:$F,MATCH(DF75&amp;DG75&amp;DJ$12,INDEX(База!$A:$A,0),0)),IFERROR(INDEX(База!$F:$F,MATCH(DF75&amp;DG75&amp;DJ$12,База!$M:$M,0)),"-" ))</f>
        <v>0</v>
      </c>
      <c r="DL75" s="47">
        <v>0</v>
      </c>
      <c r="DM75" s="47">
        <f t="shared" si="37"/>
        <v>0</v>
      </c>
      <c r="DN75" s="47">
        <v>0</v>
      </c>
      <c r="DO75" s="51">
        <f t="shared" si="38"/>
        <v>0</v>
      </c>
      <c r="DQ75" s="31" t="s">
        <v>84</v>
      </c>
      <c r="DR75" s="45">
        <v>46263</v>
      </c>
      <c r="DS75" s="44" t="str">
        <f t="shared" si="39"/>
        <v>СБ</v>
      </c>
      <c r="DT75" s="44">
        <f>IFERROR(INDEX(База!$B:$B,MATCH(DQ75&amp;DR75&amp;DU$12,INDEX(База!$A:$A,0),0)),IFERROR(INDEX(База!$B:$B,MATCH(DQ75&amp;DR75&amp;DU$12,База!$M:$M,0)),"-" ))</f>
        <v>120</v>
      </c>
      <c r="DU75" s="46">
        <f>IFERROR(INDEX(База!$L:$L,MATCH(DQ75&amp;DR75&amp;DU$12,INDEX(База!$A:$A,0),0)),IFERROR(INDEX(База!$L:$L,MATCH(DQ75&amp;DR75&amp;DU$12,База!$M:$M,0)),"-" ))</f>
        <v>118</v>
      </c>
      <c r="DV75" s="44">
        <f>IFERROR(INDEX(База!$F:$F,MATCH(DQ75&amp;DR75&amp;DU$12,INDEX(База!$A:$A,0),0)),IFERROR(INDEX(База!$F:$F,MATCH(DQ75&amp;DR75&amp;DU$12,База!$M:$M,0)),"-" ))</f>
        <v>2</v>
      </c>
      <c r="DW75" s="44">
        <v>2</v>
      </c>
      <c r="DX75" s="44">
        <f t="shared" si="133"/>
        <v>0</v>
      </c>
      <c r="DY75" s="44">
        <v>0</v>
      </c>
      <c r="DZ75" s="62">
        <f t="shared" si="41"/>
        <v>1.6949152542372881E-2</v>
      </c>
      <c r="EB75" s="31" t="s">
        <v>85</v>
      </c>
      <c r="EC75" s="45">
        <f t="shared" si="42"/>
        <v>46263</v>
      </c>
      <c r="ED75" s="44" t="str">
        <f t="shared" si="43"/>
        <v>СБ</v>
      </c>
      <c r="EE75" s="44">
        <f>IFERROR(INDEX(База!$B:$B,MATCH(EB75&amp;EC75&amp;EF$12,INDEX(База!$A:$A,0),0)),IFERROR(INDEX(База!$B:$B,MATCH(EB75&amp;EC75&amp;EF$12,База!$M:$M,0)),"-" ))</f>
        <v>120</v>
      </c>
      <c r="EF75" s="46">
        <f>IFERROR(INDEX(База!$L:$L,MATCH(EB75&amp;EC75&amp;EF$12,INDEX(База!$A:$A,0),0)),IFERROR(INDEX(База!$L:$L,MATCH(EB75&amp;EC75&amp;EF$12,База!$M:$M,0)),"-" ))</f>
        <v>118</v>
      </c>
      <c r="EG75" s="44">
        <f>IFERROR(INDEX(База!$F:$F,MATCH(EB75&amp;EC75&amp;EF$12,INDEX(База!$A:$A,0),0)),IFERROR(INDEX(База!$F:$F,MATCH(EB75&amp;EC75&amp;EF$12,База!$M:$M,0)),"-" ))</f>
        <v>9</v>
      </c>
      <c r="EH75" s="44">
        <v>9</v>
      </c>
      <c r="EI75" s="44">
        <f t="shared" si="44"/>
        <v>0</v>
      </c>
      <c r="EJ75" s="44">
        <v>5</v>
      </c>
      <c r="EK75" s="62">
        <f t="shared" si="45"/>
        <v>7.6271186440677971E-2</v>
      </c>
      <c r="EL75" s="119"/>
      <c r="EM75" s="85" t="s">
        <v>88</v>
      </c>
      <c r="EN75" s="48">
        <v>46257</v>
      </c>
      <c r="EO75" s="105" t="str">
        <f t="shared" si="46"/>
        <v>ВС</v>
      </c>
      <c r="EP75" s="105">
        <f>IFERROR(INDEX(База!$B:$B,MATCH(EM75&amp;EN75&amp;ET$14,INDEX(База!$A:$A,0),0)),IFERROR(INDEX(База!$B:$B,MATCH(EM75&amp;EN75&amp;ET$13,База!$M:$M,0)),"-" ))</f>
        <v>46</v>
      </c>
      <c r="EQ75" s="106" t="str">
        <f>IF(EP75&lt;=$D$7,IFERROR(VLOOKUP(ES75,#REF!,ER75+1,0),"-"),IF(EP75&lt;=$D$8,IFERROR(VLOOKUP(ES75,#REF!,ER75+1,0),"-"),IF(EP75&lt;=$D$9,IFERROR(VLOOKUP(ES75,#REF!,ER75+1,0),"-"),0)))</f>
        <v>-</v>
      </c>
      <c r="ER75" s="107">
        <f t="shared" si="47"/>
        <v>34</v>
      </c>
      <c r="ES75" s="107">
        <f t="shared" si="48"/>
        <v>89</v>
      </c>
      <c r="ET75" s="60">
        <f>IFERROR(INDEX(База!$L:$L,MATCH(EM75&amp;EN75&amp;ET$14,INDEX(База!$A:$A,0),0)),IFERROR(INDEX(База!$L:$L,MATCH(EM75&amp;EN75&amp;ET$13,База!$M:$M,0)),"-" ))</f>
        <v>42</v>
      </c>
      <c r="EU75" s="60">
        <f>IFERROR(INDEX(База!$L:$L,MATCH(FB75&amp;FC75&amp;EU$14,INDEX(База!$A:$A,0),0)),IFERROR(INDEX(База!$L:$L,MATCH(FB75&amp;FC75&amp;EU$13,База!$M:$M,0)),"-" ))</f>
        <v>42</v>
      </c>
      <c r="EV75" s="105">
        <f>IFERROR(INDEX(База!$F:$F,MATCH(EM75&amp;EN75&amp;ET$14,INDEX(База!$A:$A,0),0)),IFERROR(INDEX(База!$F:$F,MATCH(EM75&amp;EN75&amp;ET$13,База!$M:$M,0)),"-" ))</f>
        <v>0</v>
      </c>
      <c r="EW75" s="105">
        <v>0</v>
      </c>
      <c r="EX75" s="105">
        <f t="shared" si="49"/>
        <v>0</v>
      </c>
      <c r="EY75" s="105">
        <v>0</v>
      </c>
      <c r="EZ75" s="83">
        <f t="shared" si="50"/>
        <v>0</v>
      </c>
      <c r="FB75" s="85" t="s">
        <v>89</v>
      </c>
      <c r="FC75" s="48">
        <v>46257</v>
      </c>
      <c r="FD75" s="105" t="str">
        <f t="shared" si="51"/>
        <v>ВС</v>
      </c>
      <c r="FE75" s="105">
        <f>IFERROR(INDEX(База!$B:$B,MATCH(FB75&amp;FC75&amp;EU$14,INDEX(База!$A:$A,0),0)),IFERROR(INDEX(База!$B:$B,MATCH(FB75&amp;FC75&amp;EU$13,База!$M:$M,0)),"-" ))</f>
        <v>46</v>
      </c>
      <c r="FF75" s="106"/>
      <c r="FG75" s="105">
        <f>IFERROR(INDEX(База!$F:$F,MATCH(FB75&amp;FC75&amp;EU$14,INDEX(База!$A:$A,0),0)),IFERROR(INDEX(База!$F:$F,MATCH(FB75&amp;FC75&amp;EU$13,База!$M:$M,0)),"-" ))</f>
        <v>0</v>
      </c>
      <c r="FH75" s="105">
        <v>0</v>
      </c>
      <c r="FI75" s="105">
        <f t="shared" si="52"/>
        <v>0</v>
      </c>
      <c r="FJ75" s="105">
        <v>0</v>
      </c>
      <c r="FK75" s="83">
        <f t="shared" si="53"/>
        <v>0</v>
      </c>
      <c r="FL75" s="7"/>
      <c r="FM75" s="31" t="s">
        <v>140</v>
      </c>
      <c r="FT75" s="90">
        <f t="shared" si="55"/>
        <v>1</v>
      </c>
      <c r="FU75" s="90">
        <f t="shared" si="56"/>
        <v>-46168</v>
      </c>
      <c r="GJ75" s="7"/>
      <c r="GK75" s="7"/>
      <c r="HF75" s="7"/>
      <c r="HG75" s="7"/>
      <c r="HH75" s="7"/>
      <c r="HI75" s="7"/>
      <c r="HJ75" s="7"/>
      <c r="HK75" s="7"/>
      <c r="HL75" s="7"/>
      <c r="HM75" s="7"/>
      <c r="HN75" s="7"/>
      <c r="HO75" s="7"/>
      <c r="HP75" s="7"/>
      <c r="HQ75" s="7"/>
      <c r="HR75" s="9"/>
      <c r="HS75" s="10"/>
      <c r="HT75" s="10"/>
      <c r="HU75" s="7"/>
      <c r="HV75" s="7"/>
      <c r="HW75" s="7"/>
      <c r="HX75" s="7"/>
      <c r="HY75" s="7"/>
      <c r="HZ75" s="7"/>
      <c r="IA75" s="7"/>
      <c r="IB75" s="7"/>
      <c r="IC75" s="7"/>
      <c r="ID75" s="7"/>
      <c r="IE75" s="7"/>
      <c r="IF75" s="7"/>
      <c r="IG75" s="7"/>
      <c r="IH75" s="7"/>
      <c r="II75" s="7"/>
      <c r="IJ75" s="7"/>
      <c r="IK75" s="7"/>
      <c r="IL75" s="7"/>
      <c r="IM75" s="7"/>
      <c r="IN75" s="7"/>
      <c r="IO75" s="7"/>
      <c r="IP75" s="7"/>
      <c r="IQ75" s="9"/>
      <c r="IR75" s="7"/>
      <c r="IS75" s="7"/>
      <c r="IT75" s="7"/>
      <c r="IU75" s="7"/>
      <c r="IV75" s="7"/>
      <c r="IW75" s="7"/>
      <c r="IX75" s="7"/>
      <c r="IY75" s="7"/>
      <c r="IZ75" s="7"/>
      <c r="JA75" s="7"/>
      <c r="JB75" s="7"/>
      <c r="JC75" s="7"/>
      <c r="JD75" s="7"/>
      <c r="JE75" s="7"/>
      <c r="KD75" s="7"/>
      <c r="KE75" s="7"/>
      <c r="KF75" s="7"/>
      <c r="KG75" s="7"/>
      <c r="KH75" s="7"/>
      <c r="KI75" s="7"/>
      <c r="KJ75" s="7"/>
      <c r="KK75" s="7"/>
      <c r="KL75" s="7"/>
      <c r="KM75" s="7"/>
      <c r="KN75" s="7"/>
      <c r="KO75" s="7"/>
      <c r="KP75" s="7"/>
      <c r="KQ75" s="10"/>
      <c r="KR75" s="10"/>
      <c r="KS75" s="7"/>
      <c r="KT75" s="7"/>
      <c r="KU75" s="7"/>
      <c r="KV75" s="7"/>
      <c r="KW75" s="7"/>
      <c r="KX75" s="7"/>
      <c r="KY75" s="7"/>
      <c r="KZ75" s="7"/>
      <c r="LA75" s="7"/>
      <c r="LB75" s="7"/>
      <c r="LC75" s="119"/>
      <c r="LD75" s="31" t="s">
        <v>142</v>
      </c>
      <c r="LE75" s="43">
        <v>46226</v>
      </c>
      <c r="LF75" s="44" t="str">
        <f t="shared" si="96"/>
        <v>ЧТ</v>
      </c>
      <c r="LG75" s="44">
        <f>IFERROR(INDEX(База!$B:$B,MATCH(LD75&amp;LE75&amp;LJ$12,INDEX(База!$A:$A,0),0)),IFERROR(INDEX(База!$B:$B,MATCH(LD75&amp;LE75&amp;LJ$12,База!$M:$M,0)),"-" ))</f>
        <v>46</v>
      </c>
      <c r="LH75" s="33">
        <f t="shared" si="97"/>
        <v>30</v>
      </c>
      <c r="LI75" s="33">
        <f t="shared" si="98"/>
        <v>58</v>
      </c>
      <c r="LJ75" s="44">
        <f>IFERROR(INDEX(База!$L:$L,MATCH(LD75&amp;LE75&amp;LJ$12,INDEX(База!$A:$A,0),0)),IFERROR(INDEX(База!$L:$L,MATCH(LD75&amp;LE75&amp;LJ$12,База!$M:$M,0)),"-" ))</f>
        <v>45</v>
      </c>
      <c r="LK75" s="79" t="str">
        <f>IF(LG75&lt;=$D$7,IFERROR(VLOOKUP(LI75,#REF!,LH75+1,0),"-"),IF(LG75&lt;=$D$8,IFERROR(VLOOKUP(LI75,#REF!,LH75+1,0),"-"),IF(LG75&lt;=$D$9,IFERROR(VLOOKUP(LI75,#REF!,LH75+1,0),"-"),0)))</f>
        <v>-</v>
      </c>
      <c r="LL75" s="44">
        <f>IFERROR(INDEX(База!$F:$F,MATCH(LD75&amp;LE75&amp;LJ$12,INDEX(База!$A:$A,0),0)),IFERROR(INDEX(База!$F:$F,MATCH(LD75&amp;LE75&amp;LJ$12,База!$M:$M,0)),"-" ))</f>
        <v>1</v>
      </c>
      <c r="LM75" s="44">
        <v>1</v>
      </c>
      <c r="LN75" s="44">
        <f t="shared" si="99"/>
        <v>0</v>
      </c>
      <c r="LO75" s="44">
        <v>0</v>
      </c>
      <c r="LP75" s="62">
        <f t="shared" si="100"/>
        <v>2.2222222222222223E-2</v>
      </c>
      <c r="LR75" s="31" t="s">
        <v>143</v>
      </c>
      <c r="LS75" s="43">
        <v>46226</v>
      </c>
      <c r="LT75" s="46" t="str">
        <f t="shared" si="101"/>
        <v>ЧТ</v>
      </c>
      <c r="LU75" s="46">
        <f>IFERROR(INDEX(База!$B:$B,MATCH(LR75&amp;LS75&amp;LV$12,INDEX(База!$A:$A,0),0)),IFERROR(INDEX(База!$B:$B,MATCH(LR75&amp;LS75&amp;LV$12,База!$M:$M,0)),"-" ))</f>
        <v>46</v>
      </c>
      <c r="LV75" s="46">
        <f>IFERROR(INDEX(База!$L:$L,MATCH(LR75&amp;LS75&amp;LV$12,INDEX(База!$A:$A,0),0)),IFERROR(INDEX(База!$L:$L,MATCH(LR75&amp;LS75&amp;LV$12,База!$M:$M,0)),"-" ))</f>
        <v>45</v>
      </c>
      <c r="LW75" s="46" t="str">
        <f>IF(LU75&lt;=$D$7,IFERROR(VLOOKUP(LI75,#REF!,LH75+1,0),"-"),IF(LU75&lt;=$D$8,IFERROR(VLOOKUP(LI75,#REF!,LH75+1,0),"-"),IF(LU75&lt;=$D$9,IFERROR(VLOOKUP(LI75,#REF!,LH75+1,0),"-"),0)))</f>
        <v>-</v>
      </c>
      <c r="LX75" s="46">
        <f>IFERROR(INDEX(База!$F:$F,MATCH(LR75&amp;LS75&amp;LV$12,INDEX(База!$A:$A,0),0)),IFERROR(INDEX(База!$F:$F,MATCH(LR75&amp;LS75&amp;LV$12,База!$M:$M,0)),"-" ))</f>
        <v>1</v>
      </c>
      <c r="LY75" s="46">
        <v>1</v>
      </c>
      <c r="LZ75" s="46">
        <f t="shared" si="102"/>
        <v>0</v>
      </c>
      <c r="MA75" s="46">
        <v>0</v>
      </c>
      <c r="MB75" s="62">
        <f t="shared" si="103"/>
        <v>2.2222222222222223E-2</v>
      </c>
      <c r="MD75" s="11"/>
      <c r="MY75" s="11"/>
      <c r="MZ75" s="11"/>
      <c r="NA75" s="7"/>
      <c r="NB75" s="7"/>
      <c r="NC75" s="7"/>
      <c r="ND75" s="7"/>
      <c r="NE75" s="7"/>
      <c r="NF75" s="7"/>
      <c r="NG75" s="7"/>
      <c r="NH75" s="7"/>
      <c r="NI75" s="7"/>
      <c r="NJ75" s="7"/>
      <c r="NK75" s="7"/>
      <c r="NL75" s="7"/>
      <c r="NM75" s="7"/>
      <c r="NN75" s="7"/>
      <c r="NO75" s="7"/>
      <c r="NP75" s="7"/>
      <c r="NQ75" s="7"/>
      <c r="NR75" s="7"/>
      <c r="NS75" s="7"/>
      <c r="NT75" s="7"/>
      <c r="NU75" s="7"/>
      <c r="NV75" s="7"/>
      <c r="NW75" s="7"/>
      <c r="NX75" s="7"/>
      <c r="NY75" s="7"/>
      <c r="NZ75" s="7"/>
      <c r="OA75" s="7"/>
      <c r="OB75" s="7"/>
      <c r="OC75" s="7"/>
      <c r="OD75" s="7"/>
      <c r="OE75" s="7"/>
      <c r="OF75" s="7"/>
      <c r="OG75" s="7"/>
      <c r="OH75" s="7"/>
      <c r="OI75" s="7"/>
      <c r="OJ75" s="7"/>
      <c r="OK75" s="7"/>
      <c r="OL75" s="7"/>
      <c r="OM75" s="7"/>
      <c r="ON75" s="7"/>
      <c r="OO75" s="7"/>
      <c r="OP75" s="7"/>
      <c r="OQ75" s="7"/>
      <c r="OR75" s="7"/>
      <c r="OS75" s="7"/>
      <c r="OU75" s="11"/>
      <c r="OV75" s="11"/>
      <c r="OW75" s="11"/>
      <c r="OX75" s="11"/>
      <c r="OY75" s="11"/>
      <c r="OZ75" s="11"/>
      <c r="PA75" s="11"/>
      <c r="PB75" s="11"/>
      <c r="PC75" s="11"/>
      <c r="PD75" s="11"/>
      <c r="PE75" s="11"/>
      <c r="PF75" s="11"/>
      <c r="PG75" s="11"/>
      <c r="PH75" s="11"/>
      <c r="PI75" s="11"/>
      <c r="PJ75" s="11"/>
      <c r="PK75" s="11"/>
      <c r="PL75" s="11"/>
      <c r="PM75" s="11"/>
      <c r="PN75" s="11"/>
      <c r="PO75" s="11"/>
      <c r="PQ75" s="7"/>
      <c r="PR75" s="7"/>
      <c r="PS75" s="7"/>
      <c r="PT75" s="7"/>
      <c r="PU75" s="7"/>
      <c r="PV75" s="7"/>
      <c r="PW75" s="7"/>
      <c r="PX75" s="7"/>
      <c r="PY75" s="7"/>
      <c r="PZ75" s="7"/>
      <c r="QA75" s="7"/>
      <c r="QB75" s="7"/>
      <c r="QC75" s="7"/>
      <c r="QD75" s="7"/>
      <c r="QE75" s="7"/>
      <c r="QF75" s="7"/>
      <c r="QG75" s="7"/>
      <c r="QH75" s="7"/>
      <c r="QI75" s="7"/>
      <c r="QJ75" s="7"/>
      <c r="QK75" s="7"/>
      <c r="QL75" s="10"/>
    </row>
    <row r="76" spans="1:454" ht="12.75" customHeight="1" x14ac:dyDescent="0.25">
      <c r="BT76" s="74"/>
      <c r="BU76" s="31" t="s">
        <v>92</v>
      </c>
      <c r="BV76" s="42">
        <v>46283</v>
      </c>
      <c r="BW76" s="59" t="str">
        <f t="shared" si="23"/>
        <v>ПТ</v>
      </c>
      <c r="BX76" s="59">
        <f>IFERROR(INDEX(База!$B:$B,MATCH(BU76&amp;BV76&amp;BY$12,INDEX(База!$A:$A,0),0)),IFERROR(INDEX(База!$B:$B,MATCH(BU76&amp;BV76&amp;BY$12,База!$M:$M,0)),"-" ))</f>
        <v>70</v>
      </c>
      <c r="BY76" s="59">
        <f>IFERROR(INDEX(База!$L:$L,MATCH(BU76&amp;BV76&amp;BY$12,INDEX(База!$A:$A,0),0)),IFERROR(INDEX(База!$L:$L,MATCH(BU76&amp;BV76&amp;BY$12,База!$M:$M,0)),"-" ))</f>
        <v>70</v>
      </c>
      <c r="BZ76" s="59" t="str">
        <f>IF(BX76&lt;=$D$7,IFERROR(VLOOKUP(CA76,#REF!,CB76+1,0),"-"),IF(BX76&lt;=$D$8,IFERROR(VLOOKUP(CA76,#REF!,CB76+1,0),"-"),IF(BX76&lt;=$D$9,IFERROR(VLOOKUP(CA76,#REF!,CB76+1,0),"-"),0)))</f>
        <v>-</v>
      </c>
      <c r="CA76" s="59">
        <f t="shared" si="24"/>
        <v>115</v>
      </c>
      <c r="CB76" s="59">
        <f t="shared" si="25"/>
        <v>38</v>
      </c>
      <c r="CC76" s="59">
        <f>IFERROR(INDEX(База!$F:$F,MATCH(BU76&amp;BV76&amp;BY$12,INDEX(База!$A:$A,0),0)),IFERROR(INDEX(База!$F:$F,MATCH(BU76&amp;BV76&amp;BY$12,База!$M:$M,0)),"-" ))</f>
        <v>0</v>
      </c>
      <c r="CD76" s="41">
        <v>0</v>
      </c>
      <c r="CE76" s="59">
        <f t="shared" si="26"/>
        <v>0</v>
      </c>
      <c r="CF76" s="41">
        <v>0</v>
      </c>
      <c r="CG76" s="51">
        <f t="shared" si="27"/>
        <v>0</v>
      </c>
      <c r="CI76" s="31" t="s">
        <v>93</v>
      </c>
      <c r="CJ76" s="42">
        <f t="shared" si="28"/>
        <v>46283</v>
      </c>
      <c r="CK76" s="41" t="str">
        <f t="shared" si="29"/>
        <v>ПТ</v>
      </c>
      <c r="CL76" s="41">
        <f>IFERROR(INDEX(База!$B:$B,MATCH(CI76&amp;CJ76&amp;CM$12,INDEX(База!$A:$A,0),0)),IFERROR(INDEX(База!$B:$B,MATCH(CI76&amp;CJ76&amp;CM$12,База!$M:$M,0)),"-" ))</f>
        <v>70</v>
      </c>
      <c r="CM76" s="46">
        <f>IFERROR(INDEX(База!$L:$L,MATCH(CI76&amp;CJ76&amp;CM$12,INDEX(База!$A:$A,0),0)),IFERROR(INDEX(База!$L:$L,MATCH(CI76&amp;CJ76&amp;CM$12,База!$M:$M,0)),"-" ))</f>
        <v>70</v>
      </c>
      <c r="CN76" s="47" t="str">
        <f>IF(BX76&lt;=$D$7,IFERROR(VLOOKUP(CA76,#REF!,CB76+1,0),"-"),IF(BX76&lt;=$D$8,IFERROR(VLOOKUP(CA76,#REF!,CB76+1,0),"-"),IF(BX76&lt;=$D$9,IFERROR(VLOOKUP(CA76,#REF!,CB76+1,0),"-"),0)))</f>
        <v>-</v>
      </c>
      <c r="CO76" s="41">
        <f>IFERROR(INDEX(База!$F:$F,MATCH(CI76&amp;CJ76&amp;CM$12,INDEX(База!$A:$A,0),0)),IFERROR(INDEX(База!$F:$F,MATCH(CI76&amp;CJ76&amp;CM$12,База!$M:$M,0)),"-" ))</f>
        <v>0</v>
      </c>
      <c r="CP76" s="41">
        <v>0</v>
      </c>
      <c r="CQ76" s="41">
        <f t="shared" si="30"/>
        <v>0</v>
      </c>
      <c r="CR76" s="41">
        <v>0</v>
      </c>
      <c r="CS76" s="51">
        <f t="shared" si="31"/>
        <v>0</v>
      </c>
      <c r="CU76" s="31" t="s">
        <v>138</v>
      </c>
      <c r="CV76" s="42">
        <v>46283</v>
      </c>
      <c r="CW76" s="47" t="str">
        <f t="shared" si="32"/>
        <v>ПТ</v>
      </c>
      <c r="CX76" s="47">
        <f>IFERROR(INDEX(База!$B:$B,MATCH(CU76&amp;CV76&amp;CY$12,INDEX(База!$A:$A,0),0)),IFERROR(INDEX(База!$B:$B,MATCH(CU76&amp;CV76&amp;CY$12,База!$M:$M,0)),"-" ))</f>
        <v>70</v>
      </c>
      <c r="CY76" s="47">
        <f>IFERROR(INDEX(База!$L:$L,MATCH(CU76&amp;CV76&amp;CY$12,INDEX(База!$A:$A,0),0)),IFERROR(INDEX(База!$L:$L,MATCH(CU76&amp;CV76&amp;CY$12,База!$M:$M,0)),"-" ))</f>
        <v>70</v>
      </c>
      <c r="CZ76" s="47">
        <f>IFERROR(INDEX(База!$F:$F,MATCH(CU76&amp;CV76&amp;CY$12,INDEX(База!$A:$A,0),0)),IFERROR(INDEX(База!$F:$F,MATCH(CU76&amp;CV76&amp;CY$12,База!$M:$M,0)),"-" ))</f>
        <v>0</v>
      </c>
      <c r="DA76" s="47">
        <v>0</v>
      </c>
      <c r="DB76" s="47">
        <f t="shared" si="33"/>
        <v>0</v>
      </c>
      <c r="DC76" s="47">
        <v>0</v>
      </c>
      <c r="DD76" s="51">
        <f t="shared" si="34"/>
        <v>0</v>
      </c>
      <c r="DF76" s="31" t="s">
        <v>139</v>
      </c>
      <c r="DG76" s="42">
        <f t="shared" si="35"/>
        <v>46283</v>
      </c>
      <c r="DH76" s="47" t="str">
        <f t="shared" si="36"/>
        <v>ПТ</v>
      </c>
      <c r="DI76" s="47">
        <f>IFERROR(INDEX(База!$B:$B,MATCH(DF76&amp;DG76&amp;DJ$12,INDEX(База!$A:$A,0),0)),IFERROR(INDEX(База!$B:$B,MATCH(DF76&amp;DG76&amp;DJ$12,База!$M:$M,0)),"-" ))</f>
        <v>70</v>
      </c>
      <c r="DJ76" s="46">
        <f>IFERROR(INDEX(База!$L:$L,MATCH(DF76&amp;DG76&amp;DJ$12,INDEX(База!$A:$A,0),0)),IFERROR(INDEX(База!$L:$L,MATCH(DF76&amp;DG76&amp;DJ$12,База!$M:$M,0)),"-" ))</f>
        <v>70</v>
      </c>
      <c r="DK76" s="47">
        <f>IFERROR(INDEX(База!$F:$F,MATCH(DF76&amp;DG76&amp;DJ$12,INDEX(База!$A:$A,0),0)),IFERROR(INDEX(База!$F:$F,MATCH(DF76&amp;DG76&amp;DJ$12,База!$M:$M,0)),"-" ))</f>
        <v>0</v>
      </c>
      <c r="DL76" s="47">
        <v>0</v>
      </c>
      <c r="DM76" s="47">
        <f t="shared" si="37"/>
        <v>0</v>
      </c>
      <c r="DN76" s="47">
        <v>0</v>
      </c>
      <c r="DO76" s="51">
        <f t="shared" si="38"/>
        <v>0</v>
      </c>
      <c r="DQ76" s="31" t="s">
        <v>84</v>
      </c>
      <c r="DR76" s="45">
        <v>46264</v>
      </c>
      <c r="DS76" s="44" t="str">
        <f t="shared" si="39"/>
        <v>ВС</v>
      </c>
      <c r="DT76" s="44">
        <f>IFERROR(INDEX(База!$B:$B,MATCH(DQ76&amp;DR76&amp;DU$12,INDEX(База!$A:$A,0),0)),IFERROR(INDEX(База!$B:$B,MATCH(DQ76&amp;DR76&amp;DU$12,База!$M:$M,0)),"-" ))</f>
        <v>120</v>
      </c>
      <c r="DU76" s="46">
        <f>IFERROR(INDEX(База!$L:$L,MATCH(DQ76&amp;DR76&amp;DU$12,INDEX(База!$A:$A,0),0)),IFERROR(INDEX(База!$L:$L,MATCH(DQ76&amp;DR76&amp;DU$12,База!$M:$M,0)),"-" ))</f>
        <v>118</v>
      </c>
      <c r="DV76" s="44">
        <f>IFERROR(INDEX(База!$F:$F,MATCH(DQ76&amp;DR76&amp;DU$12,INDEX(База!$A:$A,0),0)),IFERROR(INDEX(База!$F:$F,MATCH(DQ76&amp;DR76&amp;DU$12,База!$M:$M,0)),"-" ))</f>
        <v>4</v>
      </c>
      <c r="DW76" s="44">
        <v>4</v>
      </c>
      <c r="DX76" s="44">
        <f t="shared" si="133"/>
        <v>0</v>
      </c>
      <c r="DY76" s="44">
        <v>0</v>
      </c>
      <c r="DZ76" s="62">
        <f t="shared" si="41"/>
        <v>3.3898305084745763E-2</v>
      </c>
      <c r="EB76" s="31" t="s">
        <v>85</v>
      </c>
      <c r="EC76" s="45">
        <f t="shared" si="42"/>
        <v>46264</v>
      </c>
      <c r="ED76" s="44" t="str">
        <f t="shared" si="43"/>
        <v>ВС</v>
      </c>
      <c r="EE76" s="44">
        <f>IFERROR(INDEX(База!$B:$B,MATCH(EB76&amp;EC76&amp;EF$12,INDEX(База!$A:$A,0),0)),IFERROR(INDEX(База!$B:$B,MATCH(EB76&amp;EC76&amp;EF$12,База!$M:$M,0)),"-" ))</f>
        <v>120</v>
      </c>
      <c r="EF76" s="46">
        <f>IFERROR(INDEX(База!$L:$L,MATCH(EB76&amp;EC76&amp;EF$12,INDEX(База!$A:$A,0),0)),IFERROR(INDEX(База!$L:$L,MATCH(EB76&amp;EC76&amp;EF$12,База!$M:$M,0)),"-" ))</f>
        <v>118</v>
      </c>
      <c r="EG76" s="44">
        <f>IFERROR(INDEX(База!$F:$F,MATCH(EB76&amp;EC76&amp;EF$12,INDEX(База!$A:$A,0),0)),IFERROR(INDEX(База!$F:$F,MATCH(EB76&amp;EC76&amp;EF$12,База!$M:$M,0)),"-" ))</f>
        <v>13</v>
      </c>
      <c r="EH76" s="44">
        <v>11</v>
      </c>
      <c r="EI76" s="44">
        <f t="shared" si="44"/>
        <v>2</v>
      </c>
      <c r="EJ76" s="44">
        <v>0</v>
      </c>
      <c r="EK76" s="62">
        <f t="shared" si="45"/>
        <v>0.11016949152542373</v>
      </c>
      <c r="EL76" s="119"/>
      <c r="EM76" s="85" t="s">
        <v>88</v>
      </c>
      <c r="EN76" s="48">
        <v>46260</v>
      </c>
      <c r="EO76" s="105" t="str">
        <f t="shared" si="46"/>
        <v>СР</v>
      </c>
      <c r="EP76" s="105">
        <f>IFERROR(INDEX(База!$B:$B,MATCH(EM76&amp;EN76&amp;ET$14,INDEX(База!$A:$A,0),0)),IFERROR(INDEX(База!$B:$B,MATCH(EM76&amp;EN76&amp;ET$13,База!$M:$M,0)),"-" ))</f>
        <v>117</v>
      </c>
      <c r="EQ76" s="106" t="str">
        <f>IF(EP76&lt;=$D$7,IFERROR(VLOOKUP(ES76,#REF!,ER76+1,0),"-"),IF(EP76&lt;=$D$8,IFERROR(VLOOKUP(ES76,#REF!,ER76+1,0),"-"),IF(EP76&lt;=$D$9,IFERROR(VLOOKUP(ES76,#REF!,ER76+1,0),"-"),0)))</f>
        <v>-</v>
      </c>
      <c r="ER76" s="107">
        <f t="shared" si="47"/>
        <v>35</v>
      </c>
      <c r="ES76" s="107">
        <f t="shared" si="48"/>
        <v>92</v>
      </c>
      <c r="ET76" s="60">
        <f>IFERROR(INDEX(База!$L:$L,MATCH(EM76&amp;EN76&amp;ET$14,INDEX(База!$A:$A,0),0)),IFERROR(INDEX(База!$L:$L,MATCH(EM76&amp;EN76&amp;ET$13,База!$M:$M,0)),"-" ))</f>
        <v>110</v>
      </c>
      <c r="EU76" s="60">
        <f>IFERROR(INDEX(База!$L:$L,MATCH(FB76&amp;FC76&amp;EU$14,INDEX(База!$A:$A,0),0)),IFERROR(INDEX(База!$L:$L,MATCH(FB76&amp;FC76&amp;EU$13,База!$M:$M,0)),"-" ))</f>
        <v>113</v>
      </c>
      <c r="EV76" s="105">
        <f>IFERROR(INDEX(База!$F:$F,MATCH(EM76&amp;EN76&amp;ET$14,INDEX(База!$A:$A,0),0)),IFERROR(INDEX(База!$F:$F,MATCH(EM76&amp;EN76&amp;ET$13,База!$M:$M,0)),"-" ))</f>
        <v>3</v>
      </c>
      <c r="EW76" s="105">
        <v>3</v>
      </c>
      <c r="EX76" s="105">
        <f t="shared" si="49"/>
        <v>0</v>
      </c>
      <c r="EY76" s="105">
        <v>0</v>
      </c>
      <c r="EZ76" s="83">
        <f t="shared" si="50"/>
        <v>2.7272727272727271E-2</v>
      </c>
      <c r="FB76" s="85" t="s">
        <v>89</v>
      </c>
      <c r="FC76" s="48">
        <v>46260</v>
      </c>
      <c r="FD76" s="105" t="str">
        <f t="shared" si="51"/>
        <v>СР</v>
      </c>
      <c r="FE76" s="105">
        <f>IFERROR(INDEX(База!$B:$B,MATCH(FB76&amp;FC76&amp;EU$14,INDEX(База!$A:$A,0),0)),IFERROR(INDEX(База!$B:$B,MATCH(FB76&amp;FC76&amp;EU$13,База!$M:$M,0)),"-" ))</f>
        <v>117</v>
      </c>
      <c r="FF76" s="106"/>
      <c r="FG76" s="105">
        <f>IFERROR(INDEX(База!$F:$F,MATCH(FB76&amp;FC76&amp;EU$14,INDEX(База!$A:$A,0),0)),IFERROR(INDEX(База!$F:$F,MATCH(FB76&amp;FC76&amp;EU$13,База!$M:$M,0)),"-" ))</f>
        <v>6</v>
      </c>
      <c r="FH76" s="105">
        <v>6</v>
      </c>
      <c r="FI76" s="105">
        <f t="shared" si="52"/>
        <v>0</v>
      </c>
      <c r="FJ76" s="105">
        <v>0</v>
      </c>
      <c r="FK76" s="83">
        <f t="shared" si="53"/>
        <v>5.3097345132743362E-2</v>
      </c>
      <c r="FL76" s="7"/>
      <c r="FM76" s="31" t="s">
        <v>140</v>
      </c>
      <c r="FT76" s="90">
        <f t="shared" si="55"/>
        <v>1</v>
      </c>
      <c r="FU76" s="90">
        <f t="shared" si="56"/>
        <v>-46168</v>
      </c>
      <c r="GJ76" s="7"/>
      <c r="GK76" s="7"/>
      <c r="GL76" s="7"/>
      <c r="GM76" s="7"/>
      <c r="GN76" s="7"/>
      <c r="GO76" s="7"/>
      <c r="GP76" s="7"/>
      <c r="GQ76" s="7"/>
      <c r="GR76" s="7"/>
      <c r="GS76" s="7"/>
      <c r="GT76" s="9"/>
      <c r="GU76" s="7"/>
      <c r="GV76" s="7"/>
      <c r="GW76" s="7"/>
      <c r="GX76" s="7"/>
      <c r="GY76" s="7"/>
      <c r="GZ76" s="7"/>
      <c r="HA76" s="7"/>
      <c r="HB76" s="7"/>
      <c r="HC76" s="7"/>
      <c r="HD76" s="7"/>
      <c r="HE76" s="7"/>
      <c r="HF76" s="7"/>
      <c r="HG76" s="7"/>
      <c r="HH76" s="7"/>
      <c r="HI76" s="7"/>
      <c r="HJ76" s="7"/>
      <c r="HK76" s="7"/>
      <c r="HL76" s="7"/>
      <c r="HM76" s="7"/>
      <c r="HN76" s="7"/>
      <c r="HO76" s="7"/>
      <c r="HP76" s="7"/>
      <c r="HQ76" s="7"/>
      <c r="HR76" s="9"/>
      <c r="HS76" s="10"/>
      <c r="HT76" s="10"/>
      <c r="HU76" s="7"/>
      <c r="HV76" s="7"/>
      <c r="HW76" s="7"/>
      <c r="HX76" s="7"/>
      <c r="HY76" s="7"/>
      <c r="HZ76" s="7"/>
      <c r="IA76" s="7"/>
      <c r="IB76" s="7"/>
      <c r="IC76" s="7"/>
      <c r="ID76" s="7"/>
      <c r="IE76" s="7"/>
      <c r="IF76" s="7"/>
      <c r="IG76" s="7"/>
      <c r="IH76" s="7"/>
      <c r="II76" s="7"/>
      <c r="IJ76" s="7"/>
      <c r="IK76" s="7"/>
      <c r="IL76" s="7"/>
      <c r="IM76" s="7"/>
      <c r="IN76" s="7"/>
      <c r="IO76" s="7"/>
      <c r="IP76" s="7"/>
      <c r="IQ76" s="9"/>
      <c r="IR76" s="7"/>
      <c r="IS76" s="7"/>
      <c r="IT76" s="7"/>
      <c r="IU76" s="7"/>
      <c r="IV76" s="7"/>
      <c r="IW76" s="7"/>
      <c r="IX76" s="7"/>
      <c r="IY76" s="7"/>
      <c r="IZ76" s="7"/>
      <c r="JA76" s="7"/>
      <c r="JB76" s="7"/>
      <c r="JC76" s="7"/>
      <c r="JD76" s="7"/>
      <c r="JE76" s="7"/>
      <c r="KD76" s="7"/>
      <c r="KE76" s="7"/>
      <c r="KF76" s="7"/>
      <c r="KG76" s="7"/>
      <c r="KH76" s="7"/>
      <c r="KI76" s="7"/>
      <c r="KJ76" s="7"/>
      <c r="KK76" s="7"/>
      <c r="KL76" s="7"/>
      <c r="KM76" s="7"/>
      <c r="KN76" s="7"/>
      <c r="KO76" s="7"/>
      <c r="KP76" s="7"/>
      <c r="KQ76" s="10"/>
      <c r="KR76" s="10"/>
      <c r="KS76" s="7"/>
      <c r="KT76" s="7"/>
      <c r="KU76" s="7"/>
      <c r="KV76" s="7"/>
      <c r="KW76" s="7"/>
      <c r="KX76" s="7"/>
      <c r="KY76" s="7"/>
      <c r="KZ76" s="7"/>
      <c r="LA76" s="7"/>
      <c r="LB76" s="7"/>
      <c r="LC76" s="119"/>
      <c r="LD76" s="31" t="s">
        <v>142</v>
      </c>
      <c r="LE76" s="43">
        <v>46227</v>
      </c>
      <c r="LF76" s="44" t="str">
        <f t="shared" si="96"/>
        <v>ПТ</v>
      </c>
      <c r="LG76" s="44">
        <f>IFERROR(INDEX(База!$B:$B,MATCH(LD76&amp;LE76&amp;LJ$12,INDEX(База!$A:$A,0),0)),IFERROR(INDEX(База!$B:$B,MATCH(LD76&amp;LE76&amp;LJ$12,База!$M:$M,0)),"-" ))</f>
        <v>46</v>
      </c>
      <c r="LH76" s="33">
        <f t="shared" si="97"/>
        <v>30</v>
      </c>
      <c r="LI76" s="33">
        <f t="shared" si="98"/>
        <v>59</v>
      </c>
      <c r="LJ76" s="44">
        <f>IFERROR(INDEX(База!$L:$L,MATCH(LD76&amp;LE76&amp;LJ$12,INDEX(База!$A:$A,0),0)),IFERROR(INDEX(База!$L:$L,MATCH(LD76&amp;LE76&amp;LJ$12,База!$M:$M,0)),"-" ))</f>
        <v>45</v>
      </c>
      <c r="LK76" s="79" t="str">
        <f>IF(LG76&lt;=$D$7,IFERROR(VLOOKUP(LI76,#REF!,LH76+1,0),"-"),IF(LG76&lt;=$D$8,IFERROR(VLOOKUP(LI76,#REF!,LH76+1,0),"-"),IF(LG76&lt;=$D$9,IFERROR(VLOOKUP(LI76,#REF!,LH76+1,0),"-"),0)))</f>
        <v>-</v>
      </c>
      <c r="LL76" s="44">
        <f>IFERROR(INDEX(База!$F:$F,MATCH(LD76&amp;LE76&amp;LJ$12,INDEX(База!$A:$A,0),0)),IFERROR(INDEX(База!$F:$F,MATCH(LD76&amp;LE76&amp;LJ$12,База!$M:$M,0)),"-" ))</f>
        <v>2</v>
      </c>
      <c r="LM76" s="44">
        <v>2</v>
      </c>
      <c r="LN76" s="44">
        <f t="shared" si="99"/>
        <v>0</v>
      </c>
      <c r="LO76" s="44">
        <v>0</v>
      </c>
      <c r="LP76" s="62">
        <f t="shared" si="100"/>
        <v>4.4444444444444446E-2</v>
      </c>
      <c r="LR76" s="31" t="s">
        <v>143</v>
      </c>
      <c r="LS76" s="43">
        <v>46227</v>
      </c>
      <c r="LT76" s="46" t="str">
        <f t="shared" si="101"/>
        <v>ПТ</v>
      </c>
      <c r="LU76" s="46">
        <f>IFERROR(INDEX(База!$B:$B,MATCH(LR76&amp;LS76&amp;LV$12,INDEX(База!$A:$A,0),0)),IFERROR(INDEX(База!$B:$B,MATCH(LR76&amp;LS76&amp;LV$12,База!$M:$M,0)),"-" ))</f>
        <v>46</v>
      </c>
      <c r="LV76" s="46">
        <f>IFERROR(INDEX(База!$L:$L,MATCH(LR76&amp;LS76&amp;LV$12,INDEX(База!$A:$A,0),0)),IFERROR(INDEX(База!$L:$L,MATCH(LR76&amp;LS76&amp;LV$12,База!$M:$M,0)),"-" ))</f>
        <v>45</v>
      </c>
      <c r="LW76" s="46" t="str">
        <f>IF(LU76&lt;=$D$7,IFERROR(VLOOKUP(LI76,#REF!,LH76+1,0),"-"),IF(LU76&lt;=$D$8,IFERROR(VLOOKUP(LI76,#REF!,LH76+1,0),"-"),IF(LU76&lt;=$D$9,IFERROR(VLOOKUP(LI76,#REF!,LH76+1,0),"-"),0)))</f>
        <v>-</v>
      </c>
      <c r="LX76" s="46">
        <f>IFERROR(INDEX(База!$F:$F,MATCH(LR76&amp;LS76&amp;LV$12,INDEX(База!$A:$A,0),0)),IFERROR(INDEX(База!$F:$F,MATCH(LR76&amp;LS76&amp;LV$12,База!$M:$M,0)),"-" ))</f>
        <v>1</v>
      </c>
      <c r="LY76" s="46">
        <v>1</v>
      </c>
      <c r="LZ76" s="46">
        <f t="shared" si="102"/>
        <v>0</v>
      </c>
      <c r="MA76" s="46">
        <v>0</v>
      </c>
      <c r="MB76" s="62">
        <f t="shared" si="103"/>
        <v>2.2222222222222223E-2</v>
      </c>
      <c r="MD76" s="11"/>
      <c r="MY76" s="11"/>
      <c r="MZ76" s="11"/>
      <c r="NA76" s="7"/>
      <c r="NB76" s="7"/>
      <c r="NC76" s="7"/>
      <c r="ND76" s="7"/>
      <c r="NE76" s="7"/>
      <c r="NF76" s="7"/>
      <c r="NG76" s="7"/>
      <c r="NH76" s="7"/>
      <c r="NI76" s="7"/>
      <c r="NJ76" s="7"/>
      <c r="NK76" s="7"/>
      <c r="NL76" s="7"/>
      <c r="NM76" s="7"/>
      <c r="NN76" s="7"/>
      <c r="NO76" s="7"/>
      <c r="NP76" s="7"/>
      <c r="NQ76" s="7"/>
      <c r="NR76" s="7"/>
      <c r="NS76" s="7"/>
      <c r="NT76" s="7"/>
      <c r="NU76" s="7"/>
      <c r="NV76" s="7"/>
      <c r="NW76" s="7"/>
      <c r="NX76" s="7"/>
      <c r="NY76" s="7"/>
      <c r="NZ76" s="7"/>
      <c r="OA76" s="7"/>
      <c r="OB76" s="7"/>
      <c r="OC76" s="7"/>
      <c r="OD76" s="7"/>
      <c r="OE76" s="7"/>
      <c r="OF76" s="7"/>
      <c r="OG76" s="7"/>
      <c r="OH76" s="7"/>
      <c r="OI76" s="7"/>
      <c r="OJ76" s="7"/>
      <c r="OK76" s="7"/>
      <c r="OL76" s="7"/>
      <c r="OM76" s="7"/>
      <c r="ON76" s="7"/>
      <c r="OO76" s="7"/>
      <c r="OP76" s="7"/>
      <c r="OQ76" s="7"/>
      <c r="OR76" s="7"/>
      <c r="OS76" s="7"/>
      <c r="OU76" s="11"/>
      <c r="OV76" s="11"/>
      <c r="OW76" s="11"/>
      <c r="OX76" s="11"/>
      <c r="OY76" s="11"/>
      <c r="OZ76" s="11"/>
      <c r="PA76" s="11"/>
      <c r="PB76" s="11"/>
      <c r="PC76" s="11"/>
      <c r="PD76" s="11"/>
      <c r="PE76" s="11"/>
      <c r="PF76" s="11"/>
      <c r="PG76" s="11"/>
      <c r="PH76" s="11"/>
      <c r="PI76" s="11"/>
      <c r="PJ76" s="11"/>
      <c r="PK76" s="11"/>
      <c r="PL76" s="11"/>
      <c r="PM76" s="11"/>
      <c r="PN76" s="11"/>
      <c r="PO76" s="11"/>
      <c r="PQ76" s="7"/>
      <c r="PR76" s="7"/>
      <c r="PS76" s="7"/>
      <c r="PT76" s="7"/>
      <c r="PU76" s="7"/>
      <c r="PV76" s="7"/>
      <c r="PW76" s="7"/>
      <c r="PX76" s="7"/>
      <c r="PY76" s="7"/>
      <c r="PZ76" s="7"/>
      <c r="QA76" s="7"/>
      <c r="QB76" s="7"/>
      <c r="QC76" s="7"/>
      <c r="QD76" s="7"/>
      <c r="QE76" s="7"/>
      <c r="QF76" s="7"/>
      <c r="QG76" s="7"/>
      <c r="QH76" s="7"/>
      <c r="QI76" s="7"/>
      <c r="QJ76" s="7"/>
      <c r="QK76" s="7"/>
      <c r="QL76" s="10"/>
    </row>
    <row r="77" spans="1:454" ht="12.75" customHeight="1" x14ac:dyDescent="0.25">
      <c r="BT77" s="74"/>
      <c r="BU77" s="31" t="s">
        <v>92</v>
      </c>
      <c r="BV77" s="42">
        <v>46285</v>
      </c>
      <c r="BW77" s="59" t="str">
        <f t="shared" si="23"/>
        <v>ВС</v>
      </c>
      <c r="BX77" s="59">
        <f>IFERROR(INDEX(База!$B:$B,MATCH(BU77&amp;BV77&amp;BY$12,INDEX(База!$A:$A,0),0)),IFERROR(INDEX(База!$B:$B,MATCH(BU77&amp;BV77&amp;BY$12,База!$M:$M,0)),"-" ))</f>
        <v>70</v>
      </c>
      <c r="BY77" s="59">
        <f>IFERROR(INDEX(База!$L:$L,MATCH(BU77&amp;BV77&amp;BY$12,INDEX(База!$A:$A,0),0)),IFERROR(INDEX(База!$L:$L,MATCH(BU77&amp;BV77&amp;BY$12,База!$M:$M,0)),"-" ))</f>
        <v>70</v>
      </c>
      <c r="BZ77" s="59" t="str">
        <f>IF(BX77&lt;=$D$7,IFERROR(VLOOKUP(CA77,#REF!,CB77+1,0),"-"),IF(BX77&lt;=$D$8,IFERROR(VLOOKUP(CA77,#REF!,CB77+1,0),"-"),IF(BX77&lt;=$D$9,IFERROR(VLOOKUP(CA77,#REF!,CB77+1,0),"-"),0)))</f>
        <v>-</v>
      </c>
      <c r="CA77" s="59">
        <f t="shared" si="24"/>
        <v>117</v>
      </c>
      <c r="CB77" s="59">
        <f t="shared" si="25"/>
        <v>38</v>
      </c>
      <c r="CC77" s="59">
        <f>IFERROR(INDEX(База!$F:$F,MATCH(BU77&amp;BV77&amp;BY$12,INDEX(База!$A:$A,0),0)),IFERROR(INDEX(База!$F:$F,MATCH(BU77&amp;BV77&amp;BY$12,База!$M:$M,0)),"-" ))</f>
        <v>0</v>
      </c>
      <c r="CD77" s="41">
        <v>0</v>
      </c>
      <c r="CE77" s="59">
        <f t="shared" si="26"/>
        <v>0</v>
      </c>
      <c r="CF77" s="41">
        <v>0</v>
      </c>
      <c r="CG77" s="51">
        <f t="shared" si="27"/>
        <v>0</v>
      </c>
      <c r="CI77" s="31" t="s">
        <v>93</v>
      </c>
      <c r="CJ77" s="42">
        <f t="shared" si="28"/>
        <v>46285</v>
      </c>
      <c r="CK77" s="41" t="str">
        <f t="shared" si="29"/>
        <v>ВС</v>
      </c>
      <c r="CL77" s="41">
        <f>IFERROR(INDEX(База!$B:$B,MATCH(CI77&amp;CJ77&amp;CM$12,INDEX(База!$A:$A,0),0)),IFERROR(INDEX(База!$B:$B,MATCH(CI77&amp;CJ77&amp;CM$12,База!$M:$M,0)),"-" ))</f>
        <v>70</v>
      </c>
      <c r="CM77" s="47">
        <f>IFERROR(INDEX(База!$L:$L,MATCH(CI77&amp;CJ77&amp;CM$12,INDEX(База!$A:$A,0),0)),IFERROR(INDEX(База!$L:$L,MATCH(CI77&amp;CJ77&amp;CM$12,База!$M:$M,0)),"-" ))</f>
        <v>70</v>
      </c>
      <c r="CN77" s="47" t="str">
        <f>IF(BX77&lt;=$D$7,IFERROR(VLOOKUP(CA77,#REF!,CB77+1,0),"-"),IF(BX77&lt;=$D$8,IFERROR(VLOOKUP(CA77,#REF!,CB77+1,0),"-"),IF(BX77&lt;=$D$9,IFERROR(VLOOKUP(CA77,#REF!,CB77+1,0),"-"),0)))</f>
        <v>-</v>
      </c>
      <c r="CO77" s="41">
        <f>IFERROR(INDEX(База!$F:$F,MATCH(CI77&amp;CJ77&amp;CM$12,INDEX(База!$A:$A,0),0)),IFERROR(INDEX(База!$F:$F,MATCH(CI77&amp;CJ77&amp;CM$12,База!$M:$M,0)),"-" ))</f>
        <v>0</v>
      </c>
      <c r="CP77" s="41">
        <v>0</v>
      </c>
      <c r="CQ77" s="41">
        <f t="shared" si="30"/>
        <v>0</v>
      </c>
      <c r="CR77" s="41">
        <v>0</v>
      </c>
      <c r="CS77" s="51">
        <f t="shared" si="31"/>
        <v>0</v>
      </c>
      <c r="CU77" s="31" t="s">
        <v>138</v>
      </c>
      <c r="CV77" s="42">
        <v>46285</v>
      </c>
      <c r="CW77" s="47" t="str">
        <f t="shared" si="32"/>
        <v>ВС</v>
      </c>
      <c r="CX77" s="47">
        <f>IFERROR(INDEX(База!$B:$B,MATCH(CU77&amp;CV77&amp;CY$12,INDEX(База!$A:$A,0),0)),IFERROR(INDEX(База!$B:$B,MATCH(CU77&amp;CV77&amp;CY$12,База!$M:$M,0)),"-" ))</f>
        <v>70</v>
      </c>
      <c r="CY77" s="47">
        <f>IFERROR(INDEX(База!$L:$L,MATCH(CU77&amp;CV77&amp;CY$12,INDEX(База!$A:$A,0),0)),IFERROR(INDEX(База!$L:$L,MATCH(CU77&amp;CV77&amp;CY$12,База!$M:$M,0)),"-" ))</f>
        <v>70</v>
      </c>
      <c r="CZ77" s="47">
        <f>IFERROR(INDEX(База!$F:$F,MATCH(CU77&amp;CV77&amp;CY$12,INDEX(База!$A:$A,0),0)),IFERROR(INDEX(База!$F:$F,MATCH(CU77&amp;CV77&amp;CY$12,База!$M:$M,0)),"-" ))</f>
        <v>0</v>
      </c>
      <c r="DA77" s="47">
        <v>0</v>
      </c>
      <c r="DB77" s="47">
        <f t="shared" si="33"/>
        <v>0</v>
      </c>
      <c r="DC77" s="47">
        <v>0</v>
      </c>
      <c r="DD77" s="51">
        <f t="shared" si="34"/>
        <v>0</v>
      </c>
      <c r="DF77" s="31" t="s">
        <v>139</v>
      </c>
      <c r="DG77" s="42">
        <f t="shared" si="35"/>
        <v>46285</v>
      </c>
      <c r="DH77" s="47" t="str">
        <f t="shared" si="36"/>
        <v>ВС</v>
      </c>
      <c r="DI77" s="47">
        <f>IFERROR(INDEX(База!$B:$B,MATCH(DF77&amp;DG77&amp;DJ$12,INDEX(База!$A:$A,0),0)),IFERROR(INDEX(База!$B:$B,MATCH(DF77&amp;DG77&amp;DJ$12,База!$M:$M,0)),"-" ))</f>
        <v>70</v>
      </c>
      <c r="DJ77" s="46">
        <f>IFERROR(INDEX(База!$L:$L,MATCH(DF77&amp;DG77&amp;DJ$12,INDEX(База!$A:$A,0),0)),IFERROR(INDEX(База!$L:$L,MATCH(DF77&amp;DG77&amp;DJ$12,База!$M:$M,0)),"-" ))</f>
        <v>70</v>
      </c>
      <c r="DK77" s="47">
        <f>IFERROR(INDEX(База!$F:$F,MATCH(DF77&amp;DG77&amp;DJ$12,INDEX(База!$A:$A,0),0)),IFERROR(INDEX(База!$F:$F,MATCH(DF77&amp;DG77&amp;DJ$12,База!$M:$M,0)),"-" ))</f>
        <v>2</v>
      </c>
      <c r="DL77" s="47">
        <v>2</v>
      </c>
      <c r="DM77" s="47">
        <f t="shared" si="37"/>
        <v>0</v>
      </c>
      <c r="DN77" s="47">
        <v>0</v>
      </c>
      <c r="DO77" s="51">
        <f t="shared" si="38"/>
        <v>2.8571428571428571E-2</v>
      </c>
      <c r="DQ77" s="31" t="s">
        <v>84</v>
      </c>
      <c r="DR77" s="42">
        <v>46267</v>
      </c>
      <c r="DS77" s="41" t="str">
        <f t="shared" si="39"/>
        <v>СР</v>
      </c>
      <c r="DT77" s="41">
        <f>IFERROR(INDEX(База!$B:$B,MATCH(DQ77&amp;DR77&amp;DU$12,INDEX(База!$A:$A,0),0)),IFERROR(INDEX(База!$B:$B,MATCH(DQ77&amp;DR77&amp;DU$12,База!$M:$M,0)),"-" ))</f>
        <v>46</v>
      </c>
      <c r="DU77" s="46">
        <f>IFERROR(INDEX(База!$L:$L,MATCH(DQ77&amp;DR77&amp;DU$12,INDEX(База!$A:$A,0),0)),IFERROR(INDEX(База!$L:$L,MATCH(DQ77&amp;DR77&amp;DU$12,База!$M:$M,0)),"-" ))</f>
        <v>44</v>
      </c>
      <c r="DV77" s="41">
        <f>IFERROR(INDEX(База!$F:$F,MATCH(DQ77&amp;DR77&amp;DU$12,INDEX(База!$A:$A,0),0)),IFERROR(INDEX(База!$F:$F,MATCH(DQ77&amp;DR77&amp;DU$12,База!$M:$M,0)),"-" ))</f>
        <v>19</v>
      </c>
      <c r="DW77" s="41">
        <v>19</v>
      </c>
      <c r="DX77" s="41">
        <f t="shared" si="133"/>
        <v>0</v>
      </c>
      <c r="DY77" s="41">
        <v>0</v>
      </c>
      <c r="DZ77" s="51">
        <f t="shared" si="41"/>
        <v>0.43181818181818182</v>
      </c>
      <c r="EB77" s="31" t="s">
        <v>85</v>
      </c>
      <c r="EC77" s="42">
        <f t="shared" si="42"/>
        <v>46267</v>
      </c>
      <c r="ED77" s="41" t="str">
        <f t="shared" si="43"/>
        <v>СР</v>
      </c>
      <c r="EE77" s="41">
        <f>IFERROR(INDEX(База!$B:$B,MATCH(EB77&amp;EC77&amp;EF$12,INDEX(База!$A:$A,0),0)),IFERROR(INDEX(База!$B:$B,MATCH(EB77&amp;EC77&amp;EF$12,База!$M:$M,0)),"-" ))</f>
        <v>46</v>
      </c>
      <c r="EF77" s="46">
        <f>IFERROR(INDEX(База!$L:$L,MATCH(EB77&amp;EC77&amp;EF$12,INDEX(База!$A:$A,0),0)),IFERROR(INDEX(База!$L:$L,MATCH(EB77&amp;EC77&amp;EF$12,База!$M:$M,0)),"-" ))</f>
        <v>44</v>
      </c>
      <c r="EG77" s="41">
        <f>IFERROR(INDEX(База!$F:$F,MATCH(EB77&amp;EC77&amp;EF$12,INDEX(База!$A:$A,0),0)),IFERROR(INDEX(База!$F:$F,MATCH(EB77&amp;EC77&amp;EF$12,База!$M:$M,0)),"-" ))</f>
        <v>2</v>
      </c>
      <c r="EH77" s="41">
        <v>2</v>
      </c>
      <c r="EI77" s="41">
        <f t="shared" si="44"/>
        <v>0</v>
      </c>
      <c r="EJ77" s="41">
        <v>0</v>
      </c>
      <c r="EK77" s="51">
        <f t="shared" si="45"/>
        <v>4.5454545454545456E-2</v>
      </c>
      <c r="EL77" s="119"/>
      <c r="EM77" s="85" t="s">
        <v>315</v>
      </c>
      <c r="EN77" s="48">
        <v>46261</v>
      </c>
      <c r="EO77" s="105" t="str">
        <f t="shared" si="46"/>
        <v>ЧТ</v>
      </c>
      <c r="EP77" s="105">
        <f>IFERROR(INDEX(База!$B:$B,MATCH(EM77&amp;EN77&amp;ET$14,INDEX(База!$A:$A,0),0)),IFERROR(INDEX(База!$B:$B,MATCH(EM77&amp;EN77&amp;ET$13,База!$M:$M,0)),"-" ))</f>
        <v>46</v>
      </c>
      <c r="EQ77" s="106" t="str">
        <f>IF(EP77&lt;=$D$7,IFERROR(VLOOKUP(ES77,#REF!,ER77+1,0),"-"),IF(EP77&lt;=$D$8,IFERROR(VLOOKUP(ES77,#REF!,ER77+1,0),"-"),IF(EP77&lt;=$D$9,IFERROR(VLOOKUP(ES77,#REF!,ER77+1,0),"-"),0)))</f>
        <v>-</v>
      </c>
      <c r="ER77" s="107">
        <f t="shared" si="47"/>
        <v>35</v>
      </c>
      <c r="ES77" s="107">
        <f t="shared" si="48"/>
        <v>93</v>
      </c>
      <c r="ET77" s="60">
        <f>IFERROR(INDEX(База!$L:$L,MATCH(EM77&amp;EN77&amp;ET$14,INDEX(База!$A:$A,0),0)),IFERROR(INDEX(База!$L:$L,MATCH(EM77&amp;EN77&amp;ET$13,База!$M:$M,0)),"-" ))</f>
        <v>46</v>
      </c>
      <c r="EU77" s="60">
        <f>IFERROR(INDEX(База!$L:$L,MATCH(FB77&amp;FC77&amp;EU$14,INDEX(База!$A:$A,0),0)),IFERROR(INDEX(База!$L:$L,MATCH(FB77&amp;FC77&amp;EU$13,База!$M:$M,0)),"-" ))</f>
        <v>43</v>
      </c>
      <c r="EV77" s="105">
        <f>IFERROR(INDEX(База!$F:$F,MATCH(EM77&amp;EN77&amp;ET$14,INDEX(База!$A:$A,0),0)),IFERROR(INDEX(База!$F:$F,MATCH(EM77&amp;EN77&amp;ET$13,База!$M:$M,0)),"-" ))</f>
        <v>0</v>
      </c>
      <c r="EW77" s="105">
        <v>0</v>
      </c>
      <c r="EX77" s="105">
        <f t="shared" si="49"/>
        <v>0</v>
      </c>
      <c r="EY77" s="105">
        <v>0</v>
      </c>
      <c r="EZ77" s="83">
        <f t="shared" si="50"/>
        <v>0</v>
      </c>
      <c r="FB77" s="85" t="s">
        <v>316</v>
      </c>
      <c r="FC77" s="48">
        <v>46262</v>
      </c>
      <c r="FD77" s="105" t="str">
        <f t="shared" si="51"/>
        <v>ПТ</v>
      </c>
      <c r="FE77" s="105">
        <f>IFERROR(INDEX(База!$B:$B,MATCH(FB77&amp;FC77&amp;EU$14,INDEX(База!$A:$A,0),0)),IFERROR(INDEX(База!$B:$B,MATCH(FB77&amp;FC77&amp;EU$13,База!$M:$M,0)),"-" ))</f>
        <v>46</v>
      </c>
      <c r="FF77" s="106"/>
      <c r="FG77" s="105">
        <f>IFERROR(INDEX(База!$F:$F,MATCH(FB77&amp;FC77&amp;EU$14,INDEX(База!$A:$A,0),0)),IFERROR(INDEX(База!$F:$F,MATCH(FB77&amp;FC77&amp;EU$13,База!$M:$M,0)),"-" ))</f>
        <v>3</v>
      </c>
      <c r="FH77" s="105">
        <v>3</v>
      </c>
      <c r="FI77" s="105">
        <f t="shared" si="52"/>
        <v>0</v>
      </c>
      <c r="FJ77" s="105">
        <v>0</v>
      </c>
      <c r="FK77" s="83">
        <f t="shared" si="53"/>
        <v>6.9767441860465115E-2</v>
      </c>
      <c r="FL77" s="7"/>
      <c r="FM77" s="31" t="s">
        <v>140</v>
      </c>
      <c r="FT77" s="90">
        <f t="shared" si="55"/>
        <v>1</v>
      </c>
      <c r="FU77" s="90">
        <f t="shared" si="56"/>
        <v>-46168</v>
      </c>
      <c r="GJ77" s="7"/>
      <c r="GK77" s="7"/>
      <c r="GL77" s="7"/>
      <c r="GM77" s="7"/>
      <c r="GN77" s="7"/>
      <c r="GO77" s="7"/>
      <c r="GP77" s="7"/>
      <c r="GQ77" s="7"/>
      <c r="GR77" s="7"/>
      <c r="GS77" s="7"/>
      <c r="GT77" s="9"/>
      <c r="GU77" s="7"/>
      <c r="GV77" s="7"/>
      <c r="GW77" s="7"/>
      <c r="GX77" s="7"/>
      <c r="GY77" s="7"/>
      <c r="GZ77" s="7"/>
      <c r="HA77" s="7"/>
      <c r="HB77" s="7"/>
      <c r="HC77" s="7"/>
      <c r="HD77" s="7"/>
      <c r="HE77" s="7"/>
      <c r="HF77" s="7"/>
      <c r="HG77" s="7"/>
      <c r="HH77" s="7"/>
      <c r="HI77" s="7"/>
      <c r="HJ77" s="7"/>
      <c r="HK77" s="7"/>
      <c r="HL77" s="7"/>
      <c r="HM77" s="7"/>
      <c r="HN77" s="7"/>
      <c r="HO77" s="7"/>
      <c r="HP77" s="7"/>
      <c r="HQ77" s="7"/>
      <c r="HR77" s="9"/>
      <c r="HS77" s="10"/>
      <c r="HT77" s="10"/>
      <c r="HU77" s="7"/>
      <c r="HV77" s="7"/>
      <c r="HW77" s="7"/>
      <c r="HX77" s="7"/>
      <c r="HY77" s="7"/>
      <c r="HZ77" s="7"/>
      <c r="IA77" s="7"/>
      <c r="IB77" s="7"/>
      <c r="IC77" s="7"/>
      <c r="ID77" s="7"/>
      <c r="IE77" s="7"/>
      <c r="IF77" s="7"/>
      <c r="IG77" s="7"/>
      <c r="IH77" s="7"/>
      <c r="II77" s="7"/>
      <c r="IJ77" s="7"/>
      <c r="IK77" s="7"/>
      <c r="IL77" s="7"/>
      <c r="IM77" s="7"/>
      <c r="IN77" s="7"/>
      <c r="IO77" s="7"/>
      <c r="IP77" s="7"/>
      <c r="IQ77" s="9"/>
      <c r="IR77" s="7"/>
      <c r="IS77" s="7"/>
      <c r="IT77" s="7"/>
      <c r="IU77" s="7"/>
      <c r="IV77" s="7"/>
      <c r="IW77" s="7"/>
      <c r="IX77" s="7"/>
      <c r="IY77" s="7"/>
      <c r="IZ77" s="7"/>
      <c r="JA77" s="7"/>
      <c r="JB77" s="7"/>
      <c r="JC77" s="7"/>
      <c r="JD77" s="7"/>
      <c r="JE77" s="7"/>
      <c r="KD77" s="7"/>
      <c r="KE77" s="7"/>
      <c r="KF77" s="7"/>
      <c r="KG77" s="7"/>
      <c r="KH77" s="7"/>
      <c r="KI77" s="7"/>
      <c r="KJ77" s="7"/>
      <c r="KK77" s="7"/>
      <c r="KL77" s="7"/>
      <c r="KM77" s="7"/>
      <c r="KN77" s="7"/>
      <c r="KO77" s="7"/>
      <c r="KP77" s="7"/>
      <c r="KQ77" s="10"/>
      <c r="KR77" s="10"/>
      <c r="KS77" s="7"/>
      <c r="KT77" s="7"/>
      <c r="KU77" s="7"/>
      <c r="KV77" s="7"/>
      <c r="KW77" s="7"/>
      <c r="KX77" s="7"/>
      <c r="KY77" s="7"/>
      <c r="KZ77" s="7"/>
      <c r="LA77" s="7"/>
      <c r="LB77" s="7"/>
      <c r="LC77" s="119"/>
      <c r="LD77" s="31" t="s">
        <v>142</v>
      </c>
      <c r="LE77" s="43">
        <v>46229</v>
      </c>
      <c r="LF77" s="44" t="str">
        <f t="shared" si="96"/>
        <v>ВС</v>
      </c>
      <c r="LG77" s="44">
        <f>IFERROR(INDEX(База!$B:$B,MATCH(LD77&amp;LE77&amp;LJ$12,INDEX(База!$A:$A,0),0)),IFERROR(INDEX(База!$B:$B,MATCH(LD77&amp;LE77&amp;LJ$12,База!$M:$M,0)),"-" ))</f>
        <v>46</v>
      </c>
      <c r="LH77" s="33">
        <f t="shared" si="97"/>
        <v>30</v>
      </c>
      <c r="LI77" s="33">
        <f t="shared" si="98"/>
        <v>61</v>
      </c>
      <c r="LJ77" s="44">
        <f>IFERROR(INDEX(База!$L:$L,MATCH(LD77&amp;LE77&amp;LJ$12,INDEX(База!$A:$A,0),0)),IFERROR(INDEX(База!$L:$L,MATCH(LD77&amp;LE77&amp;LJ$12,База!$M:$M,0)),"-" ))</f>
        <v>45</v>
      </c>
      <c r="LK77" s="79" t="str">
        <f>IF(LG77&lt;=$D$7,IFERROR(VLOOKUP(LI77,#REF!,LH77+1,0),"-"),IF(LG77&lt;=$D$8,IFERROR(VLOOKUP(LI77,#REF!,LH77+1,0),"-"),IF(LG77&lt;=$D$9,IFERROR(VLOOKUP(LI77,#REF!,LH77+1,0),"-"),0)))</f>
        <v>-</v>
      </c>
      <c r="LL77" s="44">
        <f>IFERROR(INDEX(База!$F:$F,MATCH(LD77&amp;LE77&amp;LJ$12,INDEX(База!$A:$A,0),0)),IFERROR(INDEX(База!$F:$F,MATCH(LD77&amp;LE77&amp;LJ$12,База!$M:$M,0)),"-" ))</f>
        <v>0</v>
      </c>
      <c r="LM77" s="44">
        <v>0</v>
      </c>
      <c r="LN77" s="44">
        <f t="shared" si="99"/>
        <v>0</v>
      </c>
      <c r="LO77" s="44">
        <v>0</v>
      </c>
      <c r="LP77" s="62">
        <f t="shared" si="100"/>
        <v>0</v>
      </c>
      <c r="LR77" s="31" t="s">
        <v>143</v>
      </c>
      <c r="LS77" s="43">
        <v>46229</v>
      </c>
      <c r="LT77" s="46" t="str">
        <f t="shared" si="101"/>
        <v>ВС</v>
      </c>
      <c r="LU77" s="46">
        <f>IFERROR(INDEX(База!$B:$B,MATCH(LR77&amp;LS77&amp;LV$12,INDEX(База!$A:$A,0),0)),IFERROR(INDEX(База!$B:$B,MATCH(LR77&amp;LS77&amp;LV$12,База!$M:$M,0)),"-" ))</f>
        <v>46</v>
      </c>
      <c r="LV77" s="46">
        <f>IFERROR(INDEX(База!$L:$L,MATCH(LR77&amp;LS77&amp;LV$12,INDEX(База!$A:$A,0),0)),IFERROR(INDEX(База!$L:$L,MATCH(LR77&amp;LS77&amp;LV$12,База!$M:$M,0)),"-" ))</f>
        <v>45</v>
      </c>
      <c r="LW77" s="46" t="str">
        <f>IF(LU77&lt;=$D$7,IFERROR(VLOOKUP(LI77,#REF!,LH77+1,0),"-"),IF(LU77&lt;=$D$8,IFERROR(VLOOKUP(LI77,#REF!,LH77+1,0),"-"),IF(LU77&lt;=$D$9,IFERROR(VLOOKUP(LI77,#REF!,LH77+1,0),"-"),0)))</f>
        <v>-</v>
      </c>
      <c r="LX77" s="46">
        <f>IFERROR(INDEX(База!$F:$F,MATCH(LR77&amp;LS77&amp;LV$12,INDEX(База!$A:$A,0),0)),IFERROR(INDEX(База!$F:$F,MATCH(LR77&amp;LS77&amp;LV$12,База!$M:$M,0)),"-" ))</f>
        <v>8</v>
      </c>
      <c r="LY77" s="46">
        <v>8</v>
      </c>
      <c r="LZ77" s="46">
        <f t="shared" si="102"/>
        <v>0</v>
      </c>
      <c r="MA77" s="46">
        <v>0</v>
      </c>
      <c r="MB77" s="62">
        <f t="shared" si="103"/>
        <v>0.17777777777777778</v>
      </c>
      <c r="MD77" s="11"/>
      <c r="MY77" s="11"/>
      <c r="MZ77" s="11"/>
      <c r="NA77" s="7"/>
      <c r="NB77" s="7"/>
      <c r="NC77" s="7"/>
      <c r="ND77" s="7"/>
      <c r="NE77" s="7"/>
      <c r="NF77" s="7"/>
      <c r="NG77" s="7"/>
      <c r="NH77" s="7"/>
      <c r="NI77" s="7"/>
      <c r="NJ77" s="7"/>
      <c r="NK77" s="7"/>
      <c r="NL77" s="7"/>
      <c r="NM77" s="7"/>
      <c r="NN77" s="7"/>
      <c r="NO77" s="7"/>
      <c r="NP77" s="7"/>
      <c r="NQ77" s="7"/>
      <c r="NR77" s="7"/>
      <c r="NS77" s="7"/>
      <c r="NT77" s="7"/>
      <c r="NU77" s="7"/>
      <c r="NV77" s="7"/>
      <c r="NW77" s="7"/>
      <c r="NX77" s="7"/>
      <c r="NY77" s="7"/>
      <c r="NZ77" s="7"/>
      <c r="OA77" s="7"/>
      <c r="OB77" s="7"/>
      <c r="OC77" s="7"/>
      <c r="OD77" s="7"/>
      <c r="OE77" s="7"/>
      <c r="OF77" s="7"/>
      <c r="OG77" s="7"/>
      <c r="OH77" s="7"/>
      <c r="OI77" s="7"/>
      <c r="OJ77" s="7"/>
      <c r="OK77" s="7"/>
      <c r="OL77" s="7"/>
      <c r="OM77" s="7"/>
      <c r="ON77" s="7"/>
      <c r="OO77" s="7"/>
      <c r="OP77" s="7"/>
      <c r="OQ77" s="7"/>
      <c r="OR77" s="7"/>
      <c r="OS77" s="7"/>
      <c r="OU77" s="11"/>
      <c r="OV77" s="11"/>
      <c r="OW77" s="11"/>
      <c r="OX77" s="11"/>
      <c r="OY77" s="11"/>
      <c r="OZ77" s="11"/>
      <c r="PA77" s="11"/>
      <c r="PB77" s="11"/>
      <c r="PC77" s="11"/>
      <c r="PD77" s="11"/>
      <c r="PE77" s="11"/>
      <c r="PF77" s="11"/>
      <c r="PG77" s="11"/>
      <c r="PH77" s="11"/>
      <c r="PI77" s="11"/>
      <c r="PJ77" s="11"/>
      <c r="PK77" s="11"/>
      <c r="PL77" s="11"/>
      <c r="PM77" s="11"/>
      <c r="PN77" s="11"/>
      <c r="PO77" s="11"/>
      <c r="PQ77" s="7"/>
      <c r="PR77" s="7"/>
      <c r="PS77" s="7"/>
      <c r="PT77" s="7"/>
      <c r="PU77" s="7"/>
      <c r="PV77" s="7"/>
      <c r="PW77" s="7"/>
      <c r="PX77" s="7"/>
      <c r="PY77" s="7"/>
      <c r="PZ77" s="7"/>
      <c r="QA77" s="7"/>
      <c r="QB77" s="7"/>
      <c r="QC77" s="7"/>
      <c r="QD77" s="7"/>
      <c r="QE77" s="7"/>
      <c r="QF77" s="7"/>
      <c r="QG77" s="7"/>
      <c r="QH77" s="7"/>
      <c r="QI77" s="7"/>
      <c r="QJ77" s="7"/>
      <c r="QK77" s="7"/>
      <c r="QL77" s="10"/>
    </row>
    <row r="78" spans="1:454" ht="12.75" customHeight="1" x14ac:dyDescent="0.25">
      <c r="BT78" s="74"/>
      <c r="BU78" s="31" t="s">
        <v>92</v>
      </c>
      <c r="BV78" s="45">
        <v>46287</v>
      </c>
      <c r="BW78" s="58" t="str">
        <f t="shared" ref="BW78:BW92" si="135">UPPER(TEXT(BV78,"ДДД"))</f>
        <v>ВТ</v>
      </c>
      <c r="BX78" s="58">
        <f>IFERROR(INDEX(База!$B:$B,MATCH(BU78&amp;BV78&amp;BY$12,INDEX(База!$A:$A,0),0)),IFERROR(INDEX(База!$B:$B,MATCH(BU78&amp;BV78&amp;BY$12,База!$M:$M,0)),"-" ))</f>
        <v>70</v>
      </c>
      <c r="BY78" s="58">
        <f>IFERROR(INDEX(База!$L:$L,MATCH(BU78&amp;BV78&amp;BY$12,INDEX(База!$A:$A,0),0)),IFERROR(INDEX(База!$L:$L,MATCH(BU78&amp;BV78&amp;BY$12,База!$M:$M,0)),"-" ))</f>
        <v>70</v>
      </c>
      <c r="BZ78" s="58" t="str">
        <f>IF(BX78&lt;=$D$7,IFERROR(VLOOKUP(CA78,#REF!,CB78+1,0),"-"),IF(BX78&lt;=$D$8,IFERROR(VLOOKUP(CA78,#REF!,CB78+1,0),"-"),IF(BX78&lt;=$D$9,IFERROR(VLOOKUP(CA78,#REF!,CB78+1,0),"-"),0)))</f>
        <v>-</v>
      </c>
      <c r="CA78" s="58">
        <f t="shared" ref="CA78:CA92" si="136">IFERROR(BV78-$D$6,"")</f>
        <v>119</v>
      </c>
      <c r="CB78" s="58">
        <f t="shared" ref="CB78:CB92" si="137">IFERROR(WEEKNUM(BV78,2),"")</f>
        <v>39</v>
      </c>
      <c r="CC78" s="58">
        <f>IFERROR(INDEX(База!$F:$F,MATCH(BU78&amp;BV78&amp;BY$12,INDEX(База!$A:$A,0),0)),IFERROR(INDEX(База!$F:$F,MATCH(BU78&amp;BV78&amp;BY$12,База!$M:$M,0)),"-" ))</f>
        <v>0</v>
      </c>
      <c r="CD78" s="38">
        <v>0</v>
      </c>
      <c r="CE78" s="58">
        <f t="shared" ref="CE78:CE92" si="138">IFERROR(CC78-CD78,"")</f>
        <v>0</v>
      </c>
      <c r="CF78" s="38">
        <v>0</v>
      </c>
      <c r="CG78" s="52">
        <f t="shared" ref="CG78:CG92" si="139">IFERROR(CC78/BY78,"")</f>
        <v>0</v>
      </c>
      <c r="CI78" s="31" t="s">
        <v>93</v>
      </c>
      <c r="CJ78" s="48">
        <f t="shared" ref="CJ78:CJ90" si="140">IFERROR(BV78,"")</f>
        <v>46287</v>
      </c>
      <c r="CK78" s="38" t="str">
        <f t="shared" ref="CK78:CK92" si="141">UPPER(TEXT(CJ78,"ДДД"))</f>
        <v>ВТ</v>
      </c>
      <c r="CL78" s="38">
        <f>IFERROR(INDEX(База!$B:$B,MATCH(CI78&amp;CJ78&amp;CM$12,INDEX(База!$A:$A,0),0)),IFERROR(INDEX(База!$B:$B,MATCH(CI78&amp;CJ78&amp;CM$12,База!$M:$M,0)),"-" ))</f>
        <v>70</v>
      </c>
      <c r="CM78" s="46">
        <f>IFERROR(INDEX(База!$L:$L,MATCH(CI78&amp;CJ78&amp;CM$12,INDEX(База!$A:$A,0),0)),IFERROR(INDEX(База!$L:$L,MATCH(CI78&amp;CJ78&amp;CM$12,База!$M:$M,0)),"-" ))</f>
        <v>70</v>
      </c>
      <c r="CN78" s="60" t="str">
        <f>IF(BX78&lt;=$D$7,IFERROR(VLOOKUP(CA78,#REF!,CB78+1,0),"-"),IF(BX78&lt;=$D$8,IFERROR(VLOOKUP(CA78,#REF!,CB78+1,0),"-"),IF(BX78&lt;=$D$9,IFERROR(VLOOKUP(CA78,#REF!,CB78+1,0),"-"),0)))</f>
        <v>-</v>
      </c>
      <c r="CO78" s="38">
        <f>IFERROR(INDEX(База!$F:$F,MATCH(CI78&amp;CJ78&amp;CM$12,INDEX(База!$A:$A,0),0)),IFERROR(INDEX(База!$F:$F,MATCH(CI78&amp;CJ78&amp;CM$12,База!$M:$M,0)),"-" ))</f>
        <v>0</v>
      </c>
      <c r="CP78" s="38">
        <v>0</v>
      </c>
      <c r="CQ78" s="38">
        <f t="shared" ref="CQ78:CQ92" si="142">CO78-CP78</f>
        <v>0</v>
      </c>
      <c r="CR78" s="38">
        <v>0</v>
      </c>
      <c r="CS78" s="52">
        <f t="shared" ref="CS78:CS92" si="143">IFERROR(CO78/CM78,"")</f>
        <v>0</v>
      </c>
      <c r="CU78" s="31" t="s">
        <v>138</v>
      </c>
      <c r="CV78" s="48">
        <v>46287</v>
      </c>
      <c r="CW78" s="60" t="str">
        <f t="shared" ref="CW78:CW91" si="144">UPPER(TEXT(CV78,"ДДД"))</f>
        <v>ВТ</v>
      </c>
      <c r="CX78" s="60">
        <f>IFERROR(INDEX(База!$B:$B,MATCH(CU78&amp;CV78&amp;CY$12,INDEX(База!$A:$A,0),0)),IFERROR(INDEX(База!$B:$B,MATCH(CU78&amp;CV78&amp;CY$12,База!$M:$M,0)),"-" ))</f>
        <v>70</v>
      </c>
      <c r="CY78" s="60">
        <f>IFERROR(INDEX(База!$L:$L,MATCH(CU78&amp;CV78&amp;CY$12,INDEX(База!$A:$A,0),0)),IFERROR(INDEX(База!$L:$L,MATCH(CU78&amp;CV78&amp;CY$12,База!$M:$M,0)),"-" ))</f>
        <v>70</v>
      </c>
      <c r="CZ78" s="60">
        <f>IFERROR(INDEX(База!$F:$F,MATCH(CU78&amp;CV78&amp;CY$12,INDEX(База!$A:$A,0),0)),IFERROR(INDEX(База!$F:$F,MATCH(CU78&amp;CV78&amp;CY$12,База!$M:$M,0)),"-" ))</f>
        <v>0</v>
      </c>
      <c r="DA78" s="60">
        <v>0</v>
      </c>
      <c r="DB78" s="60">
        <f t="shared" ref="DB78:DB91" si="145">IFERROR(CZ78-DA78,"")</f>
        <v>0</v>
      </c>
      <c r="DC78" s="60">
        <v>0</v>
      </c>
      <c r="DD78" s="52">
        <f t="shared" ref="DD78:DD91" si="146">IFERROR(CZ78/CY78,"")</f>
        <v>0</v>
      </c>
      <c r="DF78" s="31" t="s">
        <v>139</v>
      </c>
      <c r="DG78" s="48">
        <f t="shared" ref="DG78:DG91" si="147">IFERROR(CV78,"")</f>
        <v>46287</v>
      </c>
      <c r="DH78" s="60" t="str">
        <f t="shared" ref="DH78:DH91" si="148">UPPER(TEXT(DG78,"ДДД"))</f>
        <v>ВТ</v>
      </c>
      <c r="DI78" s="60">
        <f>IFERROR(INDEX(База!$B:$B,MATCH(DF78&amp;DG78&amp;DJ$12,INDEX(База!$A:$A,0),0)),IFERROR(INDEX(База!$B:$B,MATCH(DF78&amp;DG78&amp;DJ$12,База!$M:$M,0)),"-" ))</f>
        <v>70</v>
      </c>
      <c r="DJ78" s="46">
        <f>IFERROR(INDEX(База!$L:$L,MATCH(DF78&amp;DG78&amp;DJ$12,INDEX(База!$A:$A,0),0)),IFERROR(INDEX(База!$L:$L,MATCH(DF78&amp;DG78&amp;DJ$12,База!$M:$M,0)),"-" ))</f>
        <v>70</v>
      </c>
      <c r="DK78" s="60">
        <f>IFERROR(INDEX(База!$F:$F,MATCH(DF78&amp;DG78&amp;DJ$12,INDEX(База!$A:$A,0),0)),IFERROR(INDEX(База!$F:$F,MATCH(DF78&amp;DG78&amp;DJ$12,База!$M:$M,0)),"-" ))</f>
        <v>0</v>
      </c>
      <c r="DL78" s="60">
        <v>0</v>
      </c>
      <c r="DM78" s="60">
        <f t="shared" ref="DM78:DM91" si="149">IFERROR(DK78-DL78,"")</f>
        <v>0</v>
      </c>
      <c r="DN78" s="60">
        <v>0</v>
      </c>
      <c r="DO78" s="52">
        <f t="shared" ref="DO78:DO91" si="150">IFERROR(DK78/DJ78,"")</f>
        <v>0</v>
      </c>
      <c r="DQ78" s="31" t="s">
        <v>84</v>
      </c>
      <c r="DR78" s="42">
        <v>46269</v>
      </c>
      <c r="DS78" s="41" t="str">
        <f t="shared" si="39"/>
        <v>ПТ</v>
      </c>
      <c r="DT78" s="41">
        <f>IFERROR(INDEX(База!$B:$B,MATCH(DQ78&amp;DR78&amp;DU$12,INDEX(База!$A:$A,0),0)),IFERROR(INDEX(База!$B:$B,MATCH(DQ78&amp;DR78&amp;DU$12,База!$M:$M,0)),"-" ))</f>
        <v>72</v>
      </c>
      <c r="DU78" s="46">
        <f>IFERROR(INDEX(База!$L:$L,MATCH(DQ78&amp;DR78&amp;DU$12,INDEX(База!$A:$A,0),0)),IFERROR(INDEX(База!$L:$L,MATCH(DQ78&amp;DR78&amp;DU$12,База!$M:$M,0)),"-" ))</f>
        <v>70</v>
      </c>
      <c r="DV78" s="41">
        <f>IFERROR(INDEX(База!$F:$F,MATCH(DQ78&amp;DR78&amp;DU$12,INDEX(База!$A:$A,0),0)),IFERROR(INDEX(База!$F:$F,MATCH(DQ78&amp;DR78&amp;DU$12,База!$M:$M,0)),"-" ))</f>
        <v>0</v>
      </c>
      <c r="DW78" s="41">
        <v>0</v>
      </c>
      <c r="DX78" s="41">
        <f t="shared" si="133"/>
        <v>0</v>
      </c>
      <c r="DY78" s="41">
        <v>0</v>
      </c>
      <c r="DZ78" s="51">
        <f t="shared" si="41"/>
        <v>0</v>
      </c>
      <c r="EB78" s="31" t="s">
        <v>85</v>
      </c>
      <c r="EC78" s="42">
        <f t="shared" si="42"/>
        <v>46269</v>
      </c>
      <c r="ED78" s="41" t="str">
        <f t="shared" si="43"/>
        <v>ПТ</v>
      </c>
      <c r="EE78" s="41">
        <f>IFERROR(INDEX(База!$B:$B,MATCH(EB78&amp;EC78&amp;EF$12,INDEX(База!$A:$A,0),0)),IFERROR(INDEX(База!$B:$B,MATCH(EB78&amp;EC78&amp;EF$12,База!$M:$M,0)),"-" ))</f>
        <v>72</v>
      </c>
      <c r="EF78" s="46">
        <f>IFERROR(INDEX(База!$L:$L,MATCH(EB78&amp;EC78&amp;EF$12,INDEX(База!$A:$A,0),0)),IFERROR(INDEX(База!$L:$L,MATCH(EB78&amp;EC78&amp;EF$12,База!$M:$M,0)),"-" ))</f>
        <v>70</v>
      </c>
      <c r="EG78" s="41">
        <f>IFERROR(INDEX(База!$F:$F,MATCH(EB78&amp;EC78&amp;EF$12,INDEX(База!$A:$A,0),0)),IFERROR(INDEX(База!$F:$F,MATCH(EB78&amp;EC78&amp;EF$12,База!$M:$M,0)),"-" ))</f>
        <v>1</v>
      </c>
      <c r="EH78" s="41">
        <v>1</v>
      </c>
      <c r="EI78" s="41">
        <f t="shared" si="44"/>
        <v>0</v>
      </c>
      <c r="EJ78" s="41">
        <v>0</v>
      </c>
      <c r="EK78" s="51">
        <f t="shared" si="45"/>
        <v>1.4285714285714285E-2</v>
      </c>
      <c r="EL78" s="119"/>
      <c r="EM78" s="85" t="s">
        <v>88</v>
      </c>
      <c r="EN78" s="48">
        <v>46263</v>
      </c>
      <c r="EO78" s="105" t="str">
        <f t="shared" si="46"/>
        <v>СБ</v>
      </c>
      <c r="EP78" s="105">
        <f>IFERROR(INDEX(База!$B:$B,MATCH(EM78&amp;EN78&amp;ET$14,INDEX(База!$A:$A,0),0)),IFERROR(INDEX(База!$B:$B,MATCH(EM78&amp;EN78&amp;ET$13,База!$M:$M,0)),"-" ))</f>
        <v>46</v>
      </c>
      <c r="EQ78" s="106" t="str">
        <f>IF(EP78&lt;=$D$7,IFERROR(VLOOKUP(ES78,#REF!,ER78+1,0),"-"),IF(EP78&lt;=$D$8,IFERROR(VLOOKUP(ES78,#REF!,ER78+1,0),"-"),IF(EP78&lt;=$D$9,IFERROR(VLOOKUP(ES78,#REF!,ER78+1,0),"-"),0)))</f>
        <v>-</v>
      </c>
      <c r="ER78" s="107">
        <f t="shared" si="47"/>
        <v>35</v>
      </c>
      <c r="ES78" s="107">
        <f t="shared" si="48"/>
        <v>95</v>
      </c>
      <c r="ET78" s="60">
        <f>IFERROR(INDEX(База!$L:$L,MATCH(EM78&amp;EN78&amp;ET$14,INDEX(База!$A:$A,0),0)),IFERROR(INDEX(База!$L:$L,MATCH(EM78&amp;EN78&amp;ET$13,База!$M:$M,0)),"-" ))</f>
        <v>42</v>
      </c>
      <c r="EU78" s="60">
        <f>IFERROR(INDEX(База!$L:$L,MATCH(FB78&amp;FC78&amp;EU$14,INDEX(База!$A:$A,0),0)),IFERROR(INDEX(База!$L:$L,MATCH(FB78&amp;FC78&amp;EU$13,База!$M:$M,0)),"-" ))</f>
        <v>42</v>
      </c>
      <c r="EV78" s="105">
        <f>IFERROR(INDEX(База!$F:$F,MATCH(EM78&amp;EN78&amp;ET$14,INDEX(База!$A:$A,0),0)),IFERROR(INDEX(База!$F:$F,MATCH(EM78&amp;EN78&amp;ET$13,База!$M:$M,0)),"-" ))</f>
        <v>0</v>
      </c>
      <c r="EW78" s="105">
        <v>0</v>
      </c>
      <c r="EX78" s="105">
        <f t="shared" si="49"/>
        <v>0</v>
      </c>
      <c r="EY78" s="105">
        <v>0</v>
      </c>
      <c r="EZ78" s="83">
        <f t="shared" si="50"/>
        <v>0</v>
      </c>
      <c r="FB78" s="85" t="s">
        <v>89</v>
      </c>
      <c r="FC78" s="48">
        <v>46263</v>
      </c>
      <c r="FD78" s="105" t="str">
        <f t="shared" si="51"/>
        <v>СБ</v>
      </c>
      <c r="FE78" s="105">
        <f>IFERROR(INDEX(База!$B:$B,MATCH(FB78&amp;FC78&amp;EU$14,INDEX(База!$A:$A,0),0)),IFERROR(INDEX(База!$B:$B,MATCH(FB78&amp;FC78&amp;EU$13,База!$M:$M,0)),"-" ))</f>
        <v>46</v>
      </c>
      <c r="FF78" s="106"/>
      <c r="FG78" s="105">
        <f>IFERROR(INDEX(База!$F:$F,MATCH(FB78&amp;FC78&amp;EU$14,INDEX(База!$A:$A,0),0)),IFERROR(INDEX(База!$F:$F,MATCH(FB78&amp;FC78&amp;EU$13,База!$M:$M,0)),"-" ))</f>
        <v>5</v>
      </c>
      <c r="FH78" s="105">
        <v>5</v>
      </c>
      <c r="FI78" s="105">
        <f t="shared" si="52"/>
        <v>0</v>
      </c>
      <c r="FJ78" s="105">
        <v>5</v>
      </c>
      <c r="FK78" s="83">
        <f t="shared" si="53"/>
        <v>0.11904761904761904</v>
      </c>
      <c r="FL78" s="7"/>
      <c r="FM78" s="31" t="s">
        <v>140</v>
      </c>
      <c r="FT78" s="90">
        <f t="shared" si="55"/>
        <v>1</v>
      </c>
      <c r="FU78" s="90">
        <f t="shared" si="56"/>
        <v>-46168</v>
      </c>
      <c r="GJ78" s="7"/>
      <c r="GK78" s="7"/>
      <c r="GL78" s="7"/>
      <c r="GM78" s="7"/>
      <c r="GN78" s="7"/>
      <c r="GO78" s="7"/>
      <c r="GP78" s="7"/>
      <c r="GQ78" s="7"/>
      <c r="GR78" s="7"/>
      <c r="GS78" s="7"/>
      <c r="GT78" s="9"/>
      <c r="GU78" s="7"/>
      <c r="GV78" s="7"/>
      <c r="GW78" s="7"/>
      <c r="GX78" s="7"/>
      <c r="GY78" s="7"/>
      <c r="GZ78" s="7"/>
      <c r="HA78" s="7"/>
      <c r="HB78" s="7"/>
      <c r="HC78" s="7"/>
      <c r="HD78" s="7"/>
      <c r="HE78" s="7"/>
      <c r="HF78" s="7"/>
      <c r="HG78" s="7"/>
      <c r="HH78" s="7"/>
      <c r="HI78" s="7"/>
      <c r="HJ78" s="7"/>
      <c r="HK78" s="7"/>
      <c r="HL78" s="7"/>
      <c r="HM78" s="7"/>
      <c r="HN78" s="7"/>
      <c r="HO78" s="7"/>
      <c r="HP78" s="7"/>
      <c r="HQ78" s="7"/>
      <c r="HR78" s="9"/>
      <c r="HS78" s="10"/>
      <c r="HT78" s="10"/>
      <c r="HU78" s="7"/>
      <c r="HV78" s="7"/>
      <c r="HW78" s="7"/>
      <c r="HX78" s="7"/>
      <c r="HY78" s="7"/>
      <c r="HZ78" s="7"/>
      <c r="IA78" s="7"/>
      <c r="IB78" s="7"/>
      <c r="IC78" s="7"/>
      <c r="ID78" s="7"/>
      <c r="IE78" s="7"/>
      <c r="IF78" s="7"/>
      <c r="IG78" s="7"/>
      <c r="IH78" s="7"/>
      <c r="II78" s="7"/>
      <c r="IJ78" s="7"/>
      <c r="IK78" s="7"/>
      <c r="IL78" s="7"/>
      <c r="IM78" s="7"/>
      <c r="IN78" s="7"/>
      <c r="IO78" s="7"/>
      <c r="IP78" s="7"/>
      <c r="IQ78" s="9"/>
      <c r="IR78" s="7"/>
      <c r="IS78" s="7"/>
      <c r="IT78" s="7"/>
      <c r="IU78" s="7"/>
      <c r="IV78" s="7"/>
      <c r="IW78" s="7"/>
      <c r="IX78" s="7"/>
      <c r="IY78" s="7"/>
      <c r="IZ78" s="7"/>
      <c r="JA78" s="7"/>
      <c r="JB78" s="7"/>
      <c r="JC78" s="7"/>
      <c r="JD78" s="7"/>
      <c r="JE78" s="7"/>
      <c r="KD78" s="7"/>
      <c r="KE78" s="7"/>
      <c r="KF78" s="7"/>
      <c r="KG78" s="7"/>
      <c r="KH78" s="7"/>
      <c r="KI78" s="7"/>
      <c r="KJ78" s="7"/>
      <c r="KK78" s="7"/>
      <c r="KL78" s="7"/>
      <c r="KM78" s="7"/>
      <c r="KN78" s="7"/>
      <c r="KO78" s="7"/>
      <c r="KP78" s="7"/>
      <c r="KQ78" s="10"/>
      <c r="KR78" s="10"/>
      <c r="KS78" s="7"/>
      <c r="KT78" s="7"/>
      <c r="KU78" s="7"/>
      <c r="KV78" s="7"/>
      <c r="KW78" s="7"/>
      <c r="KX78" s="7"/>
      <c r="KY78" s="7"/>
      <c r="KZ78" s="7"/>
      <c r="LA78" s="7"/>
      <c r="LB78" s="7"/>
      <c r="LC78" s="119"/>
      <c r="LD78" s="31" t="s">
        <v>319</v>
      </c>
      <c r="LE78" s="43">
        <v>46230</v>
      </c>
      <c r="LF78" s="44" t="str">
        <f t="shared" si="96"/>
        <v>ПН</v>
      </c>
      <c r="LG78" s="44">
        <f>IFERROR(INDEX(База!$B:$B,MATCH(LD78&amp;LE78&amp;LJ$12,INDEX(База!$A:$A,0),0)),IFERROR(INDEX(База!$B:$B,MATCH(LD78&amp;LE78&amp;LJ$12,База!$M:$M,0)),"-" ))</f>
        <v>46</v>
      </c>
      <c r="LH78" s="33">
        <f t="shared" si="97"/>
        <v>31</v>
      </c>
      <c r="LI78" s="33">
        <f t="shared" si="98"/>
        <v>62</v>
      </c>
      <c r="LJ78" s="44">
        <f>IFERROR(INDEX(База!$L:$L,MATCH(LD78&amp;LE78&amp;LJ$12,INDEX(База!$A:$A,0),0)),IFERROR(INDEX(База!$L:$L,MATCH(LD78&amp;LE78&amp;LJ$12,База!$M:$M,0)),"-" ))</f>
        <v>45</v>
      </c>
      <c r="LK78" s="79" t="str">
        <f>IF(LG78&lt;=$D$7,IFERROR(VLOOKUP(LI78,#REF!,LH78+1,0),"-"),IF(LG78&lt;=$D$8,IFERROR(VLOOKUP(LI78,#REF!,LH78+1,0),"-"),IF(LG78&lt;=$D$9,IFERROR(VLOOKUP(LI78,#REF!,LH78+1,0),"-"),0)))</f>
        <v>-</v>
      </c>
      <c r="LL78" s="44">
        <f>IFERROR(INDEX(База!$F:$F,MATCH(LD78&amp;LE78&amp;LJ$12,INDEX(База!$A:$A,0),0)),IFERROR(INDEX(База!$F:$F,MATCH(LD78&amp;LE78&amp;LJ$12,База!$M:$M,0)),"-" ))</f>
        <v>0</v>
      </c>
      <c r="LM78" s="44">
        <v>0</v>
      </c>
      <c r="LN78" s="44">
        <f t="shared" si="99"/>
        <v>0</v>
      </c>
      <c r="LO78" s="44">
        <v>0</v>
      </c>
      <c r="LP78" s="62">
        <f t="shared" si="100"/>
        <v>0</v>
      </c>
      <c r="LR78" s="31" t="s">
        <v>320</v>
      </c>
      <c r="LS78" s="43">
        <v>46230</v>
      </c>
      <c r="LT78" s="46" t="str">
        <f t="shared" si="101"/>
        <v>ПН</v>
      </c>
      <c r="LU78" s="46">
        <f>IFERROR(INDEX(База!$B:$B,MATCH(LR78&amp;LS78&amp;LV$12,INDEX(База!$A:$A,0),0)),IFERROR(INDEX(База!$B:$B,MATCH(LR78&amp;LS78&amp;LV$12,База!$M:$M,0)),"-" ))</f>
        <v>46</v>
      </c>
      <c r="LV78" s="46">
        <f>IFERROR(INDEX(База!$L:$L,MATCH(LR78&amp;LS78&amp;LV$12,INDEX(База!$A:$A,0),0)),IFERROR(INDEX(База!$L:$L,MATCH(LR78&amp;LS78&amp;LV$12,База!$M:$M,0)),"-" ))</f>
        <v>45</v>
      </c>
      <c r="LW78" s="46" t="str">
        <f>IF(LU78&lt;=$D$7,IFERROR(VLOOKUP(LI78,#REF!,LH78+1,0),"-"),IF(LU78&lt;=$D$8,IFERROR(VLOOKUP(LI78,#REF!,LH78+1,0),"-"),IF(LU78&lt;=$D$9,IFERROR(VLOOKUP(LI78,#REF!,LH78+1,0),"-"),0)))</f>
        <v>-</v>
      </c>
      <c r="LX78" s="46">
        <f>IFERROR(INDEX(База!$F:$F,MATCH(LR78&amp;LS78&amp;LV$12,INDEX(База!$A:$A,0),0)),IFERROR(INDEX(База!$F:$F,MATCH(LR78&amp;LS78&amp;LV$12,База!$M:$M,0)),"-" ))</f>
        <v>0</v>
      </c>
      <c r="LY78" s="46">
        <v>0</v>
      </c>
      <c r="LZ78" s="46">
        <f t="shared" si="102"/>
        <v>0</v>
      </c>
      <c r="MA78" s="46">
        <v>0</v>
      </c>
      <c r="MB78" s="62">
        <f t="shared" si="103"/>
        <v>0</v>
      </c>
      <c r="MD78" s="11"/>
      <c r="MY78" s="11"/>
      <c r="MZ78" s="11"/>
      <c r="NA78" s="7"/>
      <c r="NB78" s="7"/>
      <c r="NC78" s="7"/>
      <c r="ND78" s="7"/>
      <c r="NE78" s="7"/>
      <c r="NF78" s="7"/>
      <c r="NG78" s="7"/>
      <c r="NH78" s="7"/>
      <c r="NI78" s="7"/>
      <c r="NJ78" s="7"/>
      <c r="NK78" s="7"/>
      <c r="NL78" s="7"/>
      <c r="NM78" s="7"/>
      <c r="NN78" s="7"/>
      <c r="NO78" s="7"/>
      <c r="NP78" s="7"/>
      <c r="NQ78" s="7"/>
      <c r="NR78" s="7"/>
      <c r="NS78" s="7"/>
      <c r="NT78" s="7"/>
      <c r="NU78" s="7"/>
      <c r="NV78" s="7"/>
      <c r="NW78" s="7"/>
      <c r="NX78" s="7"/>
      <c r="NY78" s="7"/>
      <c r="NZ78" s="7"/>
      <c r="OA78" s="7"/>
      <c r="OB78" s="7"/>
      <c r="OC78" s="7"/>
      <c r="OD78" s="7"/>
      <c r="OE78" s="7"/>
      <c r="OF78" s="7"/>
      <c r="OG78" s="7"/>
      <c r="OH78" s="7"/>
      <c r="OI78" s="7"/>
      <c r="OJ78" s="7"/>
      <c r="OK78" s="7"/>
      <c r="OL78" s="7"/>
      <c r="OM78" s="7"/>
      <c r="ON78" s="7"/>
      <c r="OO78" s="7"/>
      <c r="OP78" s="7"/>
      <c r="OQ78" s="7"/>
      <c r="OR78" s="7"/>
      <c r="OS78" s="7"/>
      <c r="OU78" s="11"/>
      <c r="OV78" s="11"/>
      <c r="OW78" s="11"/>
      <c r="OX78" s="11"/>
      <c r="OY78" s="11"/>
      <c r="OZ78" s="11"/>
      <c r="PA78" s="11"/>
      <c r="PB78" s="11"/>
      <c r="PC78" s="11"/>
      <c r="PD78" s="11"/>
      <c r="PE78" s="11"/>
      <c r="PF78" s="11"/>
      <c r="PG78" s="11"/>
      <c r="PH78" s="11"/>
      <c r="PI78" s="11"/>
      <c r="PJ78" s="11"/>
      <c r="PK78" s="11"/>
      <c r="PL78" s="11"/>
      <c r="PM78" s="11"/>
      <c r="PN78" s="11"/>
      <c r="PO78" s="11"/>
      <c r="PQ78" s="7"/>
      <c r="PR78" s="7"/>
      <c r="PS78" s="7"/>
      <c r="PT78" s="7"/>
      <c r="PU78" s="7"/>
      <c r="PV78" s="7"/>
      <c r="PW78" s="7"/>
      <c r="PX78" s="7"/>
      <c r="PY78" s="7"/>
      <c r="PZ78" s="7"/>
      <c r="QA78" s="7"/>
      <c r="QB78" s="7"/>
      <c r="QC78" s="7"/>
      <c r="QD78" s="7"/>
      <c r="QE78" s="7"/>
      <c r="QF78" s="7"/>
      <c r="QG78" s="7"/>
      <c r="QH78" s="7"/>
      <c r="QI78" s="7"/>
      <c r="QJ78" s="7"/>
      <c r="QK78" s="7"/>
      <c r="QL78" s="10"/>
    </row>
    <row r="79" spans="1:454" ht="12.75" customHeight="1" x14ac:dyDescent="0.25">
      <c r="BT79" s="74"/>
      <c r="BU79" s="31" t="s">
        <v>92</v>
      </c>
      <c r="BV79" s="45">
        <v>46290</v>
      </c>
      <c r="BW79" s="58" t="str">
        <f t="shared" si="135"/>
        <v>ПТ</v>
      </c>
      <c r="BX79" s="58">
        <f>IFERROR(INDEX(База!$B:$B,MATCH(BU79&amp;BV79&amp;BY$12,INDEX(База!$A:$A,0),0)),IFERROR(INDEX(База!$B:$B,MATCH(BU79&amp;BV79&amp;BY$12,База!$M:$M,0)),"-" ))</f>
        <v>70</v>
      </c>
      <c r="BY79" s="58">
        <f>IFERROR(INDEX(База!$L:$L,MATCH(BU79&amp;BV79&amp;BY$12,INDEX(База!$A:$A,0),0)),IFERROR(INDEX(База!$L:$L,MATCH(BU79&amp;BV79&amp;BY$12,База!$M:$M,0)),"-" ))</f>
        <v>70</v>
      </c>
      <c r="BZ79" s="58" t="str">
        <f>IF(BX79&lt;=$D$7,IFERROR(VLOOKUP(CA79,#REF!,CB79+1,0),"-"),IF(BX79&lt;=$D$8,IFERROR(VLOOKUP(CA79,#REF!,CB79+1,0),"-"),IF(BX79&lt;=$D$9,IFERROR(VLOOKUP(CA79,#REF!,CB79+1,0),"-"),0)))</f>
        <v>-</v>
      </c>
      <c r="CA79" s="58">
        <f t="shared" si="136"/>
        <v>122</v>
      </c>
      <c r="CB79" s="58">
        <f t="shared" si="137"/>
        <v>39</v>
      </c>
      <c r="CC79" s="58">
        <f>IFERROR(INDEX(База!$F:$F,MATCH(BU79&amp;BV79&amp;BY$12,INDEX(База!$A:$A,0),0)),IFERROR(INDEX(База!$F:$F,MATCH(BU79&amp;BV79&amp;BY$12,База!$M:$M,0)),"-" ))</f>
        <v>0</v>
      </c>
      <c r="CD79" s="38">
        <v>0</v>
      </c>
      <c r="CE79" s="58">
        <f t="shared" si="138"/>
        <v>0</v>
      </c>
      <c r="CF79" s="38">
        <v>0</v>
      </c>
      <c r="CG79" s="52">
        <f t="shared" si="139"/>
        <v>0</v>
      </c>
      <c r="CI79" s="31" t="s">
        <v>93</v>
      </c>
      <c r="CJ79" s="48">
        <f t="shared" si="140"/>
        <v>46290</v>
      </c>
      <c r="CK79" s="60" t="str">
        <f t="shared" si="141"/>
        <v>ПТ</v>
      </c>
      <c r="CL79" s="38">
        <f>IFERROR(INDEX(База!$B:$B,MATCH(CI79&amp;CJ79&amp;CM$12,INDEX(База!$A:$A,0),0)),IFERROR(INDEX(База!$B:$B,MATCH(CI79&amp;CJ79&amp;CM$12,База!$M:$M,0)),"-" ))</f>
        <v>70</v>
      </c>
      <c r="CM79" s="46">
        <f>IFERROR(INDEX(База!$L:$L,MATCH(CI79&amp;CJ79&amp;CM$12,INDEX(База!$A:$A,0),0)),IFERROR(INDEX(База!$L:$L,MATCH(CI79&amp;CJ79&amp;CM$12,База!$M:$M,0)),"-" ))</f>
        <v>70</v>
      </c>
      <c r="CN79" s="60" t="str">
        <f>IF(BX79&lt;=$D$7,IFERROR(VLOOKUP(CA79,#REF!,CB79+1,0),"-"),IF(BX79&lt;=$D$8,IFERROR(VLOOKUP(CA79,#REF!,CB79+1,0),"-"),IF(BX79&lt;=$D$9,IFERROR(VLOOKUP(CA79,#REF!,CB79+1,0),"-"),0)))</f>
        <v>-</v>
      </c>
      <c r="CO79" s="38">
        <f>IFERROR(INDEX(База!$F:$F,MATCH(CI79&amp;CJ79&amp;CM$12,INDEX(База!$A:$A,0),0)),IFERROR(INDEX(База!$F:$F,MATCH(CI79&amp;CJ79&amp;CM$12,База!$M:$M,0)),"-" ))</f>
        <v>0</v>
      </c>
      <c r="CP79" s="38">
        <v>0</v>
      </c>
      <c r="CQ79" s="38">
        <f t="shared" si="142"/>
        <v>0</v>
      </c>
      <c r="CR79" s="38">
        <v>0</v>
      </c>
      <c r="CS79" s="52">
        <f t="shared" si="143"/>
        <v>0</v>
      </c>
      <c r="CU79" s="31" t="s">
        <v>138</v>
      </c>
      <c r="CV79" s="48">
        <v>46290</v>
      </c>
      <c r="CW79" s="60" t="str">
        <f t="shared" si="144"/>
        <v>ПТ</v>
      </c>
      <c r="CX79" s="60">
        <f>IFERROR(INDEX(База!$B:$B,MATCH(CU79&amp;CV79&amp;CY$12,INDEX(База!$A:$A,0),0)),IFERROR(INDEX(База!$B:$B,MATCH(CU79&amp;CV79&amp;CY$12,База!$M:$M,0)),"-" ))</f>
        <v>70</v>
      </c>
      <c r="CY79" s="60">
        <f>IFERROR(INDEX(База!$L:$L,MATCH(CU79&amp;CV79&amp;CY$12,INDEX(База!$A:$A,0),0)),IFERROR(INDEX(База!$L:$L,MATCH(CU79&amp;CV79&amp;CY$12,База!$M:$M,0)),"-" ))</f>
        <v>70</v>
      </c>
      <c r="CZ79" s="60">
        <f>IFERROR(INDEX(База!$F:$F,MATCH(CU79&amp;CV79&amp;CY$12,INDEX(База!$A:$A,0),0)),IFERROR(INDEX(База!$F:$F,MATCH(CU79&amp;CV79&amp;CY$12,База!$M:$M,0)),"-" ))</f>
        <v>0</v>
      </c>
      <c r="DA79" s="60">
        <v>0</v>
      </c>
      <c r="DB79" s="60">
        <f t="shared" si="145"/>
        <v>0</v>
      </c>
      <c r="DC79" s="60">
        <v>0</v>
      </c>
      <c r="DD79" s="52">
        <f t="shared" si="146"/>
        <v>0</v>
      </c>
      <c r="DF79" s="31" t="s">
        <v>139</v>
      </c>
      <c r="DG79" s="48">
        <f t="shared" si="147"/>
        <v>46290</v>
      </c>
      <c r="DH79" s="60" t="str">
        <f t="shared" si="148"/>
        <v>ПТ</v>
      </c>
      <c r="DI79" s="60">
        <f>IFERROR(INDEX(База!$B:$B,MATCH(DF79&amp;DG79&amp;DJ$12,INDEX(База!$A:$A,0),0)),IFERROR(INDEX(База!$B:$B,MATCH(DF79&amp;DG79&amp;DJ$12,База!$M:$M,0)),"-" ))</f>
        <v>70</v>
      </c>
      <c r="DJ79" s="46">
        <f>IFERROR(INDEX(База!$L:$L,MATCH(DF79&amp;DG79&amp;DJ$12,INDEX(База!$A:$A,0),0)),IFERROR(INDEX(База!$L:$L,MATCH(DF79&amp;DG79&amp;DJ$12,База!$M:$M,0)),"-" ))</f>
        <v>70</v>
      </c>
      <c r="DK79" s="60">
        <f>IFERROR(INDEX(База!$F:$F,MATCH(DF79&amp;DG79&amp;DJ$12,INDEX(База!$A:$A,0),0)),IFERROR(INDEX(База!$F:$F,MATCH(DF79&amp;DG79&amp;DJ$12,База!$M:$M,0)),"-" ))</f>
        <v>0</v>
      </c>
      <c r="DL79" s="60">
        <v>0</v>
      </c>
      <c r="DM79" s="60">
        <f t="shared" si="149"/>
        <v>0</v>
      </c>
      <c r="DN79" s="60">
        <v>0</v>
      </c>
      <c r="DO79" s="52">
        <f t="shared" si="150"/>
        <v>0</v>
      </c>
      <c r="DQ79" s="31" t="s">
        <v>84</v>
      </c>
      <c r="DR79" s="42">
        <v>46270</v>
      </c>
      <c r="DS79" s="41" t="str">
        <f t="shared" ref="DS79:DS101" si="151">UPPER(TEXT(DR79,"ДДД"))</f>
        <v>СБ</v>
      </c>
      <c r="DT79" s="41">
        <f>IFERROR(INDEX(База!$B:$B,MATCH(DQ79&amp;DR79&amp;DU$12,INDEX(База!$A:$A,0),0)),IFERROR(INDEX(База!$B:$B,MATCH(DQ79&amp;DR79&amp;DU$12,База!$M:$M,0)),"-" ))</f>
        <v>72</v>
      </c>
      <c r="DU79" s="46">
        <f>IFERROR(INDEX(База!$L:$L,MATCH(DQ79&amp;DR79&amp;DU$12,INDEX(База!$A:$A,0),0)),IFERROR(INDEX(База!$L:$L,MATCH(DQ79&amp;DR79&amp;DU$12,База!$M:$M,0)),"-" ))</f>
        <v>70</v>
      </c>
      <c r="DV79" s="41">
        <f>IFERROR(INDEX(База!$F:$F,MATCH(DQ79&amp;DR79&amp;DU$12,INDEX(База!$A:$A,0),0)),IFERROR(INDEX(База!$F:$F,MATCH(DQ79&amp;DR79&amp;DU$12,База!$M:$M,0)),"-" ))</f>
        <v>0</v>
      </c>
      <c r="DW79" s="41">
        <v>0</v>
      </c>
      <c r="DX79" s="41">
        <f t="shared" si="133"/>
        <v>0</v>
      </c>
      <c r="DY79" s="41">
        <v>0</v>
      </c>
      <c r="DZ79" s="51">
        <f t="shared" ref="DZ79:DZ101" si="152">IFERROR(DV79/DU79,"")</f>
        <v>0</v>
      </c>
      <c r="EB79" s="31" t="s">
        <v>85</v>
      </c>
      <c r="EC79" s="42">
        <f t="shared" ref="EC79:EC101" si="153">IFERROR(DR79,"")</f>
        <v>46270</v>
      </c>
      <c r="ED79" s="41" t="str">
        <f t="shared" ref="ED79:ED101" si="154">UPPER(TEXT(EC79,"ДДД"))</f>
        <v>СБ</v>
      </c>
      <c r="EE79" s="41">
        <f>IFERROR(INDEX(База!$B:$B,MATCH(EB79&amp;EC79&amp;EF$12,INDEX(База!$A:$A,0),0)),IFERROR(INDEX(База!$B:$B,MATCH(EB79&amp;EC79&amp;EF$12,База!$M:$M,0)),"-" ))</f>
        <v>72</v>
      </c>
      <c r="EF79" s="46">
        <f>IFERROR(INDEX(База!$L:$L,MATCH(EB79&amp;EC79&amp;EF$12,INDEX(База!$A:$A,0),0)),IFERROR(INDEX(База!$L:$L,MATCH(EB79&amp;EC79&amp;EF$12,База!$M:$M,0)),"-" ))</f>
        <v>70</v>
      </c>
      <c r="EG79" s="41">
        <f>IFERROR(INDEX(База!$F:$F,MATCH(EB79&amp;EC79&amp;EF$12,INDEX(База!$A:$A,0),0)),IFERROR(INDEX(База!$F:$F,MATCH(EB79&amp;EC79&amp;EF$12,База!$M:$M,0)),"-" ))</f>
        <v>5</v>
      </c>
      <c r="EH79" s="41">
        <v>5</v>
      </c>
      <c r="EI79" s="41">
        <f t="shared" ref="EI79:EI101" si="155">IFERROR(EG79-EH79,"")</f>
        <v>0</v>
      </c>
      <c r="EJ79" s="41">
        <v>0</v>
      </c>
      <c r="EK79" s="51">
        <f t="shared" ref="EK79:EK101" si="156">IFERROR(EG79/EF79,"")</f>
        <v>7.1428571428571425E-2</v>
      </c>
      <c r="EL79" s="119"/>
      <c r="EM79" s="85" t="s">
        <v>88</v>
      </c>
      <c r="EN79" s="48">
        <v>46264</v>
      </c>
      <c r="EO79" s="105" t="str">
        <f t="shared" ref="EO79:EO114" si="157">UPPER(TEXT(EN79,"ДДД"))</f>
        <v>ВС</v>
      </c>
      <c r="EP79" s="105">
        <f>IFERROR(INDEX(База!$B:$B,MATCH(EM79&amp;EN79&amp;ET$14,INDEX(База!$A:$A,0),0)),IFERROR(INDEX(База!$B:$B,MATCH(EM79&amp;EN79&amp;ET$13,База!$M:$M,0)),"-" ))</f>
        <v>46</v>
      </c>
      <c r="EQ79" s="106" t="str">
        <f>IF(EP79&lt;=$D$7,IFERROR(VLOOKUP(ES79,#REF!,ER79+1,0),"-"),IF(EP79&lt;=$D$8,IFERROR(VLOOKUP(ES79,#REF!,ER79+1,0),"-"),IF(EP79&lt;=$D$9,IFERROR(VLOOKUP(ES79,#REF!,ER79+1,0),"-"),0)))</f>
        <v>-</v>
      </c>
      <c r="ER79" s="107">
        <f t="shared" ref="ER79:ER114" si="158">WEEKNUM(EN79,2)</f>
        <v>35</v>
      </c>
      <c r="ES79" s="107">
        <f t="shared" ref="ES79:ES114" si="159">EN79-$D$6</f>
        <v>96</v>
      </c>
      <c r="ET79" s="60">
        <f>IFERROR(INDEX(База!$L:$L,MATCH(EM79&amp;EN79&amp;ET$14,INDEX(База!$A:$A,0),0)),IFERROR(INDEX(База!$L:$L,MATCH(EM79&amp;EN79&amp;ET$13,База!$M:$M,0)),"-" ))</f>
        <v>42</v>
      </c>
      <c r="EU79" s="60">
        <f>IFERROR(INDEX(База!$L:$L,MATCH(FB79&amp;FC79&amp;EU$14,INDEX(База!$A:$A,0),0)),IFERROR(INDEX(База!$L:$L,MATCH(FB79&amp;FC79&amp;EU$13,База!$M:$M,0)),"-" ))</f>
        <v>42</v>
      </c>
      <c r="EV79" s="105">
        <f>IFERROR(INDEX(База!$F:$F,MATCH(EM79&amp;EN79&amp;ET$14,INDEX(База!$A:$A,0),0)),IFERROR(INDEX(База!$F:$F,MATCH(EM79&amp;EN79&amp;ET$13,База!$M:$M,0)),"-" ))</f>
        <v>0</v>
      </c>
      <c r="EW79" s="105">
        <v>0</v>
      </c>
      <c r="EX79" s="105">
        <f t="shared" ref="EX79:EX114" si="160">IFERROR(EV79-EW79,"")</f>
        <v>0</v>
      </c>
      <c r="EY79" s="105">
        <v>0</v>
      </c>
      <c r="EZ79" s="83">
        <f t="shared" ref="EZ79:EZ114" si="161">IFERROR(EV79/ET79,"")</f>
        <v>0</v>
      </c>
      <c r="FB79" s="85" t="s">
        <v>89</v>
      </c>
      <c r="FC79" s="48">
        <v>46264</v>
      </c>
      <c r="FD79" s="105" t="str">
        <f t="shared" ref="FD79:FD114" si="162">UPPER(TEXT(FC79,"ДДД"))</f>
        <v>ВС</v>
      </c>
      <c r="FE79" s="105">
        <f>IFERROR(INDEX(База!$B:$B,MATCH(FB79&amp;FC79&amp;EU$14,INDEX(База!$A:$A,0),0)),IFERROR(INDEX(База!$B:$B,MATCH(FB79&amp;FC79&amp;EU$13,База!$M:$M,0)),"-" ))</f>
        <v>46</v>
      </c>
      <c r="FF79" s="106"/>
      <c r="FG79" s="105">
        <f>IFERROR(INDEX(База!$F:$F,MATCH(FB79&amp;FC79&amp;EU$14,INDEX(База!$A:$A,0),0)),IFERROR(INDEX(База!$F:$F,MATCH(FB79&amp;FC79&amp;EU$13,База!$M:$M,0)),"-" ))</f>
        <v>0</v>
      </c>
      <c r="FH79" s="105">
        <v>0</v>
      </c>
      <c r="FI79" s="105">
        <f t="shared" ref="FI79:FI114" si="163">IFERROR(FG79-FH79,"")</f>
        <v>0</v>
      </c>
      <c r="FJ79" s="105">
        <v>0</v>
      </c>
      <c r="FK79" s="83">
        <f t="shared" ref="FK79:FK114" si="164">IFERROR(FG79/EU79,"")</f>
        <v>0</v>
      </c>
      <c r="FL79" s="7"/>
      <c r="FM79" s="31" t="s">
        <v>140</v>
      </c>
      <c r="FT79" s="90">
        <f t="shared" ref="FT79:FT141" si="165">WEEKNUM(FN79,2)</f>
        <v>1</v>
      </c>
      <c r="FU79" s="90">
        <f t="shared" ref="FU79:FU141" si="166">FN79-$D$6</f>
        <v>-46168</v>
      </c>
      <c r="GJ79" s="7"/>
      <c r="GK79" s="7"/>
      <c r="GL79" s="7"/>
      <c r="GM79" s="7"/>
      <c r="GN79" s="7"/>
      <c r="GO79" s="7"/>
      <c r="GP79" s="7"/>
      <c r="GQ79" s="7"/>
      <c r="GR79" s="7"/>
      <c r="GS79" s="7"/>
      <c r="GT79" s="9"/>
      <c r="GU79" s="7"/>
      <c r="GV79" s="7"/>
      <c r="GW79" s="7"/>
      <c r="GX79" s="7"/>
      <c r="GY79" s="7"/>
      <c r="GZ79" s="7"/>
      <c r="HA79" s="7"/>
      <c r="HB79" s="7"/>
      <c r="HC79" s="7"/>
      <c r="HD79" s="7"/>
      <c r="HE79" s="7"/>
      <c r="HF79" s="7"/>
      <c r="HG79" s="7"/>
      <c r="HH79" s="7"/>
      <c r="HI79" s="7"/>
      <c r="HJ79" s="7"/>
      <c r="HK79" s="7"/>
      <c r="HL79" s="7"/>
      <c r="HM79" s="7"/>
      <c r="HN79" s="7"/>
      <c r="HO79" s="7"/>
      <c r="HP79" s="7"/>
      <c r="HQ79" s="7"/>
      <c r="HR79" s="9"/>
      <c r="HS79" s="10"/>
      <c r="HT79" s="10"/>
      <c r="HU79" s="7"/>
      <c r="HV79" s="7"/>
      <c r="HW79" s="7"/>
      <c r="HX79" s="7"/>
      <c r="HY79" s="7"/>
      <c r="HZ79" s="7"/>
      <c r="IA79" s="7"/>
      <c r="IB79" s="7"/>
      <c r="IC79" s="7"/>
      <c r="ID79" s="7"/>
      <c r="IE79" s="7"/>
      <c r="IF79" s="7"/>
      <c r="IG79" s="7"/>
      <c r="IH79" s="7"/>
      <c r="II79" s="7"/>
      <c r="IJ79" s="7"/>
      <c r="IK79" s="7"/>
      <c r="IL79" s="7"/>
      <c r="IM79" s="7"/>
      <c r="IN79" s="7"/>
      <c r="IO79" s="7"/>
      <c r="IP79" s="7"/>
      <c r="IQ79" s="9"/>
      <c r="IR79" s="7"/>
      <c r="IS79" s="7"/>
      <c r="IT79" s="7"/>
      <c r="IU79" s="7"/>
      <c r="IV79" s="7"/>
      <c r="IW79" s="7"/>
      <c r="IX79" s="7"/>
      <c r="IY79" s="7"/>
      <c r="IZ79" s="7"/>
      <c r="JA79" s="7"/>
      <c r="JB79" s="7"/>
      <c r="JC79" s="7"/>
      <c r="JD79" s="7"/>
      <c r="JE79" s="7"/>
      <c r="KD79" s="7"/>
      <c r="KE79" s="7"/>
      <c r="KF79" s="7"/>
      <c r="KG79" s="7"/>
      <c r="KH79" s="7"/>
      <c r="KI79" s="7"/>
      <c r="KJ79" s="7"/>
      <c r="KK79" s="7"/>
      <c r="KL79" s="7"/>
      <c r="KM79" s="7"/>
      <c r="KN79" s="7"/>
      <c r="KO79" s="7"/>
      <c r="KP79" s="7"/>
      <c r="KQ79" s="10"/>
      <c r="KR79" s="10"/>
      <c r="KS79" s="7"/>
      <c r="KT79" s="7"/>
      <c r="KU79" s="7"/>
      <c r="KV79" s="7"/>
      <c r="KW79" s="7"/>
      <c r="KX79" s="7"/>
      <c r="KY79" s="7"/>
      <c r="KZ79" s="7"/>
      <c r="LA79" s="7"/>
      <c r="LB79" s="7"/>
      <c r="LC79" s="119"/>
      <c r="LD79" s="31" t="s">
        <v>142</v>
      </c>
      <c r="LE79" s="43">
        <v>46231</v>
      </c>
      <c r="LF79" s="44" t="str">
        <f t="shared" ref="LF79:LF136" si="167">UPPER(TEXT(LE79,"ДДД"))</f>
        <v>ВТ</v>
      </c>
      <c r="LG79" s="44">
        <f>IFERROR(INDEX(База!$B:$B,MATCH(LD79&amp;LE79&amp;LJ$12,INDEX(База!$A:$A,0),0)),IFERROR(INDEX(База!$B:$B,MATCH(LD79&amp;LE79&amp;LJ$12,База!$M:$M,0)),"-" ))</f>
        <v>46</v>
      </c>
      <c r="LH79" s="33">
        <f t="shared" ref="LH79:LH136" si="168">IFERROR(WEEKNUM(LE79,2),"")</f>
        <v>31</v>
      </c>
      <c r="LI79" s="33">
        <f t="shared" ref="LI79:LI136" si="169">IFERROR(LE79-$D$6,"")</f>
        <v>63</v>
      </c>
      <c r="LJ79" s="44">
        <f>IFERROR(INDEX(База!$L:$L,MATCH(LD79&amp;LE79&amp;LJ$12,INDEX(База!$A:$A,0),0)),IFERROR(INDEX(База!$L:$L,MATCH(LD79&amp;LE79&amp;LJ$12,База!$M:$M,0)),"-" ))</f>
        <v>45</v>
      </c>
      <c r="LK79" s="79" t="str">
        <f>IF(LG79&lt;=$D$7,IFERROR(VLOOKUP(LI79,#REF!,LH79+1,0),"-"),IF(LG79&lt;=$D$8,IFERROR(VLOOKUP(LI79,#REF!,LH79+1,0),"-"),IF(LG79&lt;=$D$9,IFERROR(VLOOKUP(LI79,#REF!,LH79+1,0),"-"),0)))</f>
        <v>-</v>
      </c>
      <c r="LL79" s="44">
        <f>IFERROR(INDEX(База!$F:$F,MATCH(LD79&amp;LE79&amp;LJ$12,INDEX(База!$A:$A,0),0)),IFERROR(INDEX(База!$F:$F,MATCH(LD79&amp;LE79&amp;LJ$12,База!$M:$M,0)),"-" ))</f>
        <v>0</v>
      </c>
      <c r="LM79" s="44">
        <v>0</v>
      </c>
      <c r="LN79" s="44">
        <f t="shared" ref="LN79:LN136" si="170">IFERROR(LL79-LM79,"")</f>
        <v>0</v>
      </c>
      <c r="LO79" s="44">
        <v>0</v>
      </c>
      <c r="LP79" s="62">
        <f t="shared" ref="LP79:LP136" si="171">IFERROR(LL79/LJ79,"")</f>
        <v>0</v>
      </c>
      <c r="LR79" s="31" t="s">
        <v>143</v>
      </c>
      <c r="LS79" s="43">
        <v>46231</v>
      </c>
      <c r="LT79" s="46" t="str">
        <f t="shared" ref="LT79:LT136" si="172">UPPER(TEXT(LS79,"ДДД"))</f>
        <v>ВТ</v>
      </c>
      <c r="LU79" s="46">
        <f>IFERROR(INDEX(База!$B:$B,MATCH(LR79&amp;LS79&amp;LV$12,INDEX(База!$A:$A,0),0)),IFERROR(INDEX(База!$B:$B,MATCH(LR79&amp;LS79&amp;LV$12,База!$M:$M,0)),"-" ))</f>
        <v>46</v>
      </c>
      <c r="LV79" s="46">
        <f>IFERROR(INDEX(База!$L:$L,MATCH(LR79&amp;LS79&amp;LV$12,INDEX(База!$A:$A,0),0)),IFERROR(INDEX(База!$L:$L,MATCH(LR79&amp;LS79&amp;LV$12,База!$M:$M,0)),"-" ))</f>
        <v>45</v>
      </c>
      <c r="LW79" s="46" t="str">
        <f>IF(LU79&lt;=$D$7,IFERROR(VLOOKUP(LI79,#REF!,LH79+1,0),"-"),IF(LU79&lt;=$D$8,IFERROR(VLOOKUP(LI79,#REF!,LH79+1,0),"-"),IF(LU79&lt;=$D$9,IFERROR(VLOOKUP(LI79,#REF!,LH79+1,0),"-"),0)))</f>
        <v>-</v>
      </c>
      <c r="LX79" s="46">
        <f>IFERROR(INDEX(База!$F:$F,MATCH(LR79&amp;LS79&amp;LV$12,INDEX(База!$A:$A,0),0)),IFERROR(INDEX(База!$F:$F,MATCH(LR79&amp;LS79&amp;LV$12,База!$M:$M,0)),"-" ))</f>
        <v>0</v>
      </c>
      <c r="LY79" s="46">
        <v>0</v>
      </c>
      <c r="LZ79" s="46">
        <f t="shared" ref="LZ79:LZ136" si="173">IFERROR(LX79-LY79,"")</f>
        <v>0</v>
      </c>
      <c r="MA79" s="46">
        <v>0</v>
      </c>
      <c r="MB79" s="62">
        <f t="shared" ref="MB79:MB136" si="174">IFERROR(LX79/LV79,"")</f>
        <v>0</v>
      </c>
      <c r="MD79" s="11"/>
      <c r="MY79" s="11"/>
      <c r="MZ79" s="11"/>
      <c r="NA79" s="7"/>
      <c r="NB79" s="7"/>
      <c r="NC79" s="7"/>
      <c r="ND79" s="7"/>
      <c r="NE79" s="7"/>
      <c r="NF79" s="7"/>
      <c r="NG79" s="7"/>
      <c r="NH79" s="7"/>
      <c r="NI79" s="7"/>
      <c r="NJ79" s="7"/>
      <c r="NK79" s="7"/>
      <c r="NL79" s="7"/>
      <c r="NM79" s="7"/>
      <c r="NN79" s="7"/>
      <c r="NO79" s="7"/>
      <c r="NP79" s="7"/>
      <c r="NQ79" s="7"/>
      <c r="NR79" s="7"/>
      <c r="NS79" s="7"/>
      <c r="NT79" s="7"/>
      <c r="NU79" s="7"/>
      <c r="NV79" s="7"/>
      <c r="NW79" s="7"/>
      <c r="NX79" s="7"/>
      <c r="NY79" s="7"/>
      <c r="NZ79" s="7"/>
      <c r="OA79" s="7"/>
      <c r="OB79" s="7"/>
      <c r="OC79" s="7"/>
      <c r="OD79" s="7"/>
      <c r="OE79" s="7"/>
      <c r="OF79" s="7"/>
      <c r="OG79" s="7"/>
      <c r="OH79" s="7"/>
      <c r="OI79" s="7"/>
      <c r="OJ79" s="7"/>
      <c r="OK79" s="7"/>
      <c r="OL79" s="7"/>
      <c r="OM79" s="7"/>
      <c r="ON79" s="7"/>
      <c r="OO79" s="7"/>
      <c r="OP79" s="7"/>
      <c r="OQ79" s="7"/>
      <c r="OR79" s="7"/>
      <c r="OS79" s="7"/>
      <c r="OU79" s="11"/>
      <c r="OV79" s="11"/>
      <c r="OW79" s="11"/>
      <c r="OX79" s="11"/>
      <c r="OY79" s="11"/>
      <c r="OZ79" s="11"/>
      <c r="PA79" s="11"/>
      <c r="PB79" s="11"/>
      <c r="PC79" s="11"/>
      <c r="PD79" s="11"/>
      <c r="PE79" s="11"/>
      <c r="PF79" s="11"/>
      <c r="PG79" s="11"/>
      <c r="PH79" s="11"/>
      <c r="PI79" s="11"/>
      <c r="PJ79" s="11"/>
      <c r="PK79" s="11"/>
      <c r="PL79" s="11"/>
      <c r="PM79" s="11"/>
      <c r="PN79" s="11"/>
      <c r="PO79" s="11"/>
      <c r="PQ79" s="7"/>
      <c r="PR79" s="7"/>
      <c r="PS79" s="7"/>
      <c r="PT79" s="7"/>
      <c r="PU79" s="7"/>
      <c r="PV79" s="7"/>
      <c r="PW79" s="7"/>
      <c r="PX79" s="7"/>
      <c r="PY79" s="7"/>
      <c r="PZ79" s="7"/>
      <c r="QA79" s="7"/>
      <c r="QB79" s="7"/>
      <c r="QC79" s="7"/>
      <c r="QD79" s="7"/>
      <c r="QE79" s="7"/>
      <c r="QF79" s="7"/>
      <c r="QG79" s="7"/>
      <c r="QH79" s="7"/>
      <c r="QI79" s="7"/>
      <c r="QJ79" s="7"/>
      <c r="QK79" s="7"/>
      <c r="QL79" s="10"/>
    </row>
    <row r="80" spans="1:454" ht="12.75" customHeight="1" x14ac:dyDescent="0.25">
      <c r="BT80" s="74"/>
      <c r="BU80" s="31" t="s">
        <v>92</v>
      </c>
      <c r="BV80" s="45">
        <v>46292</v>
      </c>
      <c r="BW80" s="58" t="str">
        <f t="shared" si="135"/>
        <v>ВС</v>
      </c>
      <c r="BX80" s="58">
        <f>IFERROR(INDEX(База!$B:$B,MATCH(BU80&amp;BV80&amp;BY$12,INDEX(База!$A:$A,0),0)),IFERROR(INDEX(База!$B:$B,MATCH(BU80&amp;BV80&amp;BY$12,База!$M:$M,0)),"-" ))</f>
        <v>70</v>
      </c>
      <c r="BY80" s="58">
        <f>IFERROR(INDEX(База!$L:$L,MATCH(BU80&amp;BV80&amp;BY$12,INDEX(База!$A:$A,0),0)),IFERROR(INDEX(База!$L:$L,MATCH(BU80&amp;BV80&amp;BY$12,База!$M:$M,0)),"-" ))</f>
        <v>70</v>
      </c>
      <c r="BZ80" s="58" t="str">
        <f>IF(BX80&lt;=$D$7,IFERROR(VLOOKUP(CA80,#REF!,CB80+1,0),"-"),IF(BX80&lt;=$D$8,IFERROR(VLOOKUP(CA80,#REF!,CB80+1,0),"-"),IF(BX80&lt;=$D$9,IFERROR(VLOOKUP(CA80,#REF!,CB80+1,0),"-"),0)))</f>
        <v>-</v>
      </c>
      <c r="CA80" s="58">
        <f t="shared" si="136"/>
        <v>124</v>
      </c>
      <c r="CB80" s="58">
        <f t="shared" si="137"/>
        <v>39</v>
      </c>
      <c r="CC80" s="58">
        <f>IFERROR(INDEX(База!$F:$F,MATCH(BU80&amp;BV80&amp;BY$12,INDEX(База!$A:$A,0),0)),IFERROR(INDEX(База!$F:$F,MATCH(BU80&amp;BV80&amp;BY$12,База!$M:$M,0)),"-" ))</f>
        <v>0</v>
      </c>
      <c r="CD80" s="38">
        <v>0</v>
      </c>
      <c r="CE80" s="58">
        <f t="shared" si="138"/>
        <v>0</v>
      </c>
      <c r="CF80" s="38">
        <v>0</v>
      </c>
      <c r="CG80" s="52">
        <f t="shared" si="139"/>
        <v>0</v>
      </c>
      <c r="CI80" s="31" t="s">
        <v>93</v>
      </c>
      <c r="CJ80" s="48">
        <f t="shared" si="140"/>
        <v>46292</v>
      </c>
      <c r="CK80" s="38" t="str">
        <f t="shared" si="141"/>
        <v>ВС</v>
      </c>
      <c r="CL80" s="38">
        <f>IFERROR(INDEX(База!$B:$B,MATCH(CI80&amp;CJ80&amp;CM$12,INDEX(База!$A:$A,0),0)),IFERROR(INDEX(База!$B:$B,MATCH(CI80&amp;CJ80&amp;CM$12,База!$M:$M,0)),"-" ))</f>
        <v>70</v>
      </c>
      <c r="CM80" s="60">
        <f>IFERROR(INDEX(База!$L:$L,MATCH(CI80&amp;CJ80&amp;CM$12,INDEX(База!$A:$A,0),0)),IFERROR(INDEX(База!$L:$L,MATCH(CI80&amp;CJ80&amp;CM$12,База!$M:$M,0)),"-" ))</f>
        <v>70</v>
      </c>
      <c r="CN80" s="60" t="str">
        <f>IF(BX80&lt;=$D$7,IFERROR(VLOOKUP(CA80,#REF!,CB80+1,0),"-"),IF(BX80&lt;=$D$8,IFERROR(VLOOKUP(CA80,#REF!,CB80+1,0),"-"),IF(BX80&lt;=$D$9,IFERROR(VLOOKUP(CA80,#REF!,CB80+1,0),"-"),0)))</f>
        <v>-</v>
      </c>
      <c r="CO80" s="38">
        <f>IFERROR(INDEX(База!$F:$F,MATCH(CI80&amp;CJ80&amp;CM$12,INDEX(База!$A:$A,0),0)),IFERROR(INDEX(База!$F:$F,MATCH(CI80&amp;CJ80&amp;CM$12,База!$M:$M,0)),"-" ))</f>
        <v>0</v>
      </c>
      <c r="CP80" s="38">
        <v>0</v>
      </c>
      <c r="CQ80" s="38">
        <f t="shared" si="142"/>
        <v>0</v>
      </c>
      <c r="CR80" s="38">
        <v>0</v>
      </c>
      <c r="CS80" s="52">
        <f t="shared" si="143"/>
        <v>0</v>
      </c>
      <c r="CU80" s="31" t="s">
        <v>138</v>
      </c>
      <c r="CV80" s="48">
        <v>46292</v>
      </c>
      <c r="CW80" s="60" t="str">
        <f t="shared" si="144"/>
        <v>ВС</v>
      </c>
      <c r="CX80" s="60">
        <f>IFERROR(INDEX(База!$B:$B,MATCH(CU80&amp;CV80&amp;CY$12,INDEX(База!$A:$A,0),0)),IFERROR(INDEX(База!$B:$B,MATCH(CU80&amp;CV80&amp;CY$12,База!$M:$M,0)),"-" ))</f>
        <v>70</v>
      </c>
      <c r="CY80" s="60">
        <f>IFERROR(INDEX(База!$L:$L,MATCH(CU80&amp;CV80&amp;CY$12,INDEX(База!$A:$A,0),0)),IFERROR(INDEX(База!$L:$L,MATCH(CU80&amp;CV80&amp;CY$12,База!$M:$M,0)),"-" ))</f>
        <v>70</v>
      </c>
      <c r="CZ80" s="60">
        <f>IFERROR(INDEX(База!$F:$F,MATCH(CU80&amp;CV80&amp;CY$12,INDEX(База!$A:$A,0),0)),IFERROR(INDEX(База!$F:$F,MATCH(CU80&amp;CV80&amp;CY$12,База!$M:$M,0)),"-" ))</f>
        <v>0</v>
      </c>
      <c r="DA80" s="60">
        <v>0</v>
      </c>
      <c r="DB80" s="60">
        <f t="shared" si="145"/>
        <v>0</v>
      </c>
      <c r="DC80" s="60">
        <v>0</v>
      </c>
      <c r="DD80" s="52">
        <f t="shared" si="146"/>
        <v>0</v>
      </c>
      <c r="DF80" s="31" t="s">
        <v>139</v>
      </c>
      <c r="DG80" s="48">
        <f t="shared" si="147"/>
        <v>46292</v>
      </c>
      <c r="DH80" s="60" t="str">
        <f t="shared" si="148"/>
        <v>ВС</v>
      </c>
      <c r="DI80" s="60">
        <f>IFERROR(INDEX(База!$B:$B,MATCH(DF80&amp;DG80&amp;DJ$12,INDEX(База!$A:$A,0),0)),IFERROR(INDEX(База!$B:$B,MATCH(DF80&amp;DG80&amp;DJ$12,База!$M:$M,0)),"-" ))</f>
        <v>70</v>
      </c>
      <c r="DJ80" s="46">
        <f>IFERROR(INDEX(База!$L:$L,MATCH(DF80&amp;DG80&amp;DJ$12,INDEX(База!$A:$A,0),0)),IFERROR(INDEX(База!$L:$L,MATCH(DF80&amp;DG80&amp;DJ$12,База!$M:$M,0)),"-" ))</f>
        <v>70</v>
      </c>
      <c r="DK80" s="60">
        <f>IFERROR(INDEX(База!$F:$F,MATCH(DF80&amp;DG80&amp;DJ$12,INDEX(База!$A:$A,0),0)),IFERROR(INDEX(База!$F:$F,MATCH(DF80&amp;DG80&amp;DJ$12,База!$M:$M,0)),"-" ))</f>
        <v>0</v>
      </c>
      <c r="DL80" s="60">
        <v>0</v>
      </c>
      <c r="DM80" s="60">
        <f t="shared" si="149"/>
        <v>0</v>
      </c>
      <c r="DN80" s="60">
        <v>0</v>
      </c>
      <c r="DO80" s="52">
        <f t="shared" si="150"/>
        <v>0</v>
      </c>
      <c r="DQ80" s="31" t="s">
        <v>84</v>
      </c>
      <c r="DR80" s="42">
        <v>46271</v>
      </c>
      <c r="DS80" s="41" t="str">
        <f t="shared" si="151"/>
        <v>ВС</v>
      </c>
      <c r="DT80" s="41">
        <f>IFERROR(INDEX(База!$B:$B,MATCH(DQ80&amp;DR80&amp;DU$12,INDEX(База!$A:$A,0),0)),IFERROR(INDEX(База!$B:$B,MATCH(DQ80&amp;DR80&amp;DU$12,База!$M:$M,0)),"-" ))</f>
        <v>72</v>
      </c>
      <c r="DU80" s="46">
        <f>IFERROR(INDEX(База!$L:$L,MATCH(DQ80&amp;DR80&amp;DU$12,INDEX(База!$A:$A,0),0)),IFERROR(INDEX(База!$L:$L,MATCH(DQ80&amp;DR80&amp;DU$12,База!$M:$M,0)),"-" ))</f>
        <v>70</v>
      </c>
      <c r="DV80" s="41">
        <f>IFERROR(INDEX(База!$F:$F,MATCH(DQ80&amp;DR80&amp;DU$12,INDEX(База!$A:$A,0),0)),IFERROR(INDEX(База!$F:$F,MATCH(DQ80&amp;DR80&amp;DU$12,База!$M:$M,0)),"-" ))</f>
        <v>11</v>
      </c>
      <c r="DW80" s="41">
        <v>11</v>
      </c>
      <c r="DX80" s="41">
        <f t="shared" si="133"/>
        <v>0</v>
      </c>
      <c r="DY80" s="41">
        <v>2</v>
      </c>
      <c r="DZ80" s="51">
        <f t="shared" si="152"/>
        <v>0.15714285714285714</v>
      </c>
      <c r="EB80" s="31" t="s">
        <v>85</v>
      </c>
      <c r="EC80" s="42">
        <f t="shared" si="153"/>
        <v>46271</v>
      </c>
      <c r="ED80" s="41" t="str">
        <f t="shared" si="154"/>
        <v>ВС</v>
      </c>
      <c r="EE80" s="41">
        <f>IFERROR(INDEX(База!$B:$B,MATCH(EB80&amp;EC80&amp;EF$12,INDEX(База!$A:$A,0),0)),IFERROR(INDEX(База!$B:$B,MATCH(EB80&amp;EC80&amp;EF$12,База!$M:$M,0)),"-" ))</f>
        <v>72</v>
      </c>
      <c r="EF80" s="46">
        <f>IFERROR(INDEX(База!$L:$L,MATCH(EB80&amp;EC80&amp;EF$12,INDEX(База!$A:$A,0),0)),IFERROR(INDEX(База!$L:$L,MATCH(EB80&amp;EC80&amp;EF$12,База!$M:$M,0)),"-" ))</f>
        <v>70</v>
      </c>
      <c r="EG80" s="41">
        <f>IFERROR(INDEX(База!$F:$F,MATCH(EB80&amp;EC80&amp;EF$12,INDEX(База!$A:$A,0),0)),IFERROR(INDEX(База!$F:$F,MATCH(EB80&amp;EC80&amp;EF$12,База!$M:$M,0)),"-" ))</f>
        <v>12</v>
      </c>
      <c r="EH80" s="41">
        <v>12</v>
      </c>
      <c r="EI80" s="41">
        <f t="shared" si="155"/>
        <v>0</v>
      </c>
      <c r="EJ80" s="41">
        <v>0</v>
      </c>
      <c r="EK80" s="51">
        <f t="shared" si="156"/>
        <v>0.17142857142857143</v>
      </c>
      <c r="EL80" s="119"/>
      <c r="EM80" s="85" t="s">
        <v>88</v>
      </c>
      <c r="EN80" s="48">
        <v>46267</v>
      </c>
      <c r="EO80" s="105" t="str">
        <f t="shared" si="157"/>
        <v>СР</v>
      </c>
      <c r="EP80" s="105">
        <f>IFERROR(INDEX(База!$B:$B,MATCH(EM80&amp;EN80&amp;ET$14,INDEX(База!$A:$A,0),0)),IFERROR(INDEX(База!$B:$B,MATCH(EM80&amp;EN80&amp;ET$13,База!$M:$M,0)),"-" ))</f>
        <v>117</v>
      </c>
      <c r="EQ80" s="106" t="str">
        <f>IF(EP80&lt;=$D$7,IFERROR(VLOOKUP(ES80,#REF!,ER80+1,0),"-"),IF(EP80&lt;=$D$8,IFERROR(VLOOKUP(ES80,#REF!,ER80+1,0),"-"),IF(EP80&lt;=$D$9,IFERROR(VLOOKUP(ES80,#REF!,ER80+1,0),"-"),0)))</f>
        <v>-</v>
      </c>
      <c r="ER80" s="107">
        <f t="shared" si="158"/>
        <v>36</v>
      </c>
      <c r="ES80" s="107">
        <f t="shared" si="159"/>
        <v>99</v>
      </c>
      <c r="ET80" s="60">
        <f>IFERROR(INDEX(База!$L:$L,MATCH(EM80&amp;EN80&amp;ET$14,INDEX(База!$A:$A,0),0)),IFERROR(INDEX(База!$L:$L,MATCH(EM80&amp;EN80&amp;ET$13,База!$M:$M,0)),"-" ))</f>
        <v>110</v>
      </c>
      <c r="EU80" s="60">
        <f>IFERROR(INDEX(База!$L:$L,MATCH(FB80&amp;FC80&amp;EU$14,INDEX(База!$A:$A,0),0)),IFERROR(INDEX(База!$L:$L,MATCH(FB80&amp;FC80&amp;EU$13,База!$M:$M,0)),"-" ))</f>
        <v>113</v>
      </c>
      <c r="EV80" s="105">
        <f>IFERROR(INDEX(База!$F:$F,MATCH(EM80&amp;EN80&amp;ET$14,INDEX(База!$A:$A,0),0)),IFERROR(INDEX(База!$F:$F,MATCH(EM80&amp;EN80&amp;ET$13,База!$M:$M,0)),"-" ))</f>
        <v>0</v>
      </c>
      <c r="EW80" s="105">
        <v>0</v>
      </c>
      <c r="EX80" s="105">
        <f t="shared" si="160"/>
        <v>0</v>
      </c>
      <c r="EY80" s="105">
        <v>0</v>
      </c>
      <c r="EZ80" s="83">
        <f t="shared" si="161"/>
        <v>0</v>
      </c>
      <c r="FB80" s="85" t="s">
        <v>89</v>
      </c>
      <c r="FC80" s="48">
        <v>46267</v>
      </c>
      <c r="FD80" s="105" t="str">
        <f t="shared" si="162"/>
        <v>СР</v>
      </c>
      <c r="FE80" s="105">
        <f>IFERROR(INDEX(База!$B:$B,MATCH(FB80&amp;FC80&amp;EU$14,INDEX(База!$A:$A,0),0)),IFERROR(INDEX(База!$B:$B,MATCH(FB80&amp;FC80&amp;EU$13,База!$M:$M,0)),"-" ))</f>
        <v>117</v>
      </c>
      <c r="FF80" s="106"/>
      <c r="FG80" s="105">
        <f>IFERROR(INDEX(База!$F:$F,MATCH(FB80&amp;FC80&amp;EU$14,INDEX(База!$A:$A,0),0)),IFERROR(INDEX(База!$F:$F,MATCH(FB80&amp;FC80&amp;EU$13,База!$M:$M,0)),"-" ))</f>
        <v>0</v>
      </c>
      <c r="FH80" s="105">
        <v>0</v>
      </c>
      <c r="FI80" s="105">
        <f t="shared" si="163"/>
        <v>0</v>
      </c>
      <c r="FJ80" s="105">
        <v>0</v>
      </c>
      <c r="FK80" s="83">
        <f t="shared" si="164"/>
        <v>0</v>
      </c>
      <c r="FL80" s="7"/>
      <c r="FM80" s="31" t="s">
        <v>140</v>
      </c>
      <c r="FT80" s="90">
        <f t="shared" si="165"/>
        <v>1</v>
      </c>
      <c r="FU80" s="90">
        <f t="shared" si="166"/>
        <v>-46168</v>
      </c>
      <c r="GJ80" s="7"/>
      <c r="GK80" s="7"/>
      <c r="GL80" s="7"/>
      <c r="GM80" s="7"/>
      <c r="GN80" s="7"/>
      <c r="GO80" s="7"/>
      <c r="GP80" s="7"/>
      <c r="GQ80" s="7"/>
      <c r="GR80" s="7"/>
      <c r="GS80" s="7"/>
      <c r="GT80" s="9"/>
      <c r="GU80" s="7"/>
      <c r="GV80" s="7"/>
      <c r="GW80" s="7"/>
      <c r="GX80" s="7"/>
      <c r="GY80" s="7"/>
      <c r="GZ80" s="7"/>
      <c r="HA80" s="7"/>
      <c r="HB80" s="7"/>
      <c r="HC80" s="7"/>
      <c r="HD80" s="7"/>
      <c r="HE80" s="7"/>
      <c r="HF80" s="7"/>
      <c r="HG80" s="7"/>
      <c r="HH80" s="7"/>
      <c r="HI80" s="7"/>
      <c r="HJ80" s="7"/>
      <c r="HK80" s="7"/>
      <c r="HL80" s="7"/>
      <c r="HM80" s="7"/>
      <c r="HN80" s="7"/>
      <c r="HO80" s="7"/>
      <c r="HP80" s="7"/>
      <c r="HQ80" s="7"/>
      <c r="HR80" s="9"/>
      <c r="HS80" s="10"/>
      <c r="HT80" s="10"/>
      <c r="HU80" s="7"/>
      <c r="HV80" s="7"/>
      <c r="HW80" s="7"/>
      <c r="HX80" s="7"/>
      <c r="HY80" s="7"/>
      <c r="HZ80" s="7"/>
      <c r="IA80" s="7"/>
      <c r="IB80" s="7"/>
      <c r="IC80" s="7"/>
      <c r="ID80" s="7"/>
      <c r="IE80" s="7"/>
      <c r="IF80" s="7"/>
      <c r="IG80" s="7"/>
      <c r="IH80" s="7"/>
      <c r="II80" s="7"/>
      <c r="IJ80" s="7"/>
      <c r="IK80" s="7"/>
      <c r="IL80" s="7"/>
      <c r="IM80" s="7"/>
      <c r="IN80" s="7"/>
      <c r="IO80" s="7"/>
      <c r="IP80" s="7"/>
      <c r="IQ80" s="9"/>
      <c r="IR80" s="7"/>
      <c r="IS80" s="7"/>
      <c r="IT80" s="7"/>
      <c r="IU80" s="7"/>
      <c r="IV80" s="7"/>
      <c r="IW80" s="7"/>
      <c r="IX80" s="7"/>
      <c r="IY80" s="7"/>
      <c r="IZ80" s="7"/>
      <c r="JA80" s="7"/>
      <c r="JB80" s="7"/>
      <c r="JC80" s="9"/>
      <c r="JD80" s="7"/>
      <c r="JE80" s="7"/>
      <c r="KD80" s="7"/>
      <c r="KE80" s="7"/>
      <c r="KF80" s="7"/>
      <c r="KG80" s="7"/>
      <c r="KH80" s="7"/>
      <c r="KI80" s="7"/>
      <c r="KJ80" s="7"/>
      <c r="KK80" s="7"/>
      <c r="KL80" s="7"/>
      <c r="KM80" s="7"/>
      <c r="KN80" s="7"/>
      <c r="KO80" s="7"/>
      <c r="KP80" s="7"/>
      <c r="KQ80" s="10"/>
      <c r="KR80" s="10"/>
      <c r="KS80" s="7"/>
      <c r="KT80" s="7"/>
      <c r="KU80" s="7"/>
      <c r="KV80" s="7"/>
      <c r="KW80" s="7"/>
      <c r="KX80" s="7"/>
      <c r="KY80" s="7"/>
      <c r="KZ80" s="7"/>
      <c r="LA80" s="7"/>
      <c r="LB80" s="7"/>
      <c r="LC80" s="119"/>
      <c r="LD80" s="31" t="s">
        <v>142</v>
      </c>
      <c r="LE80" s="43">
        <v>46232</v>
      </c>
      <c r="LF80" s="44" t="str">
        <f t="shared" si="167"/>
        <v>СР</v>
      </c>
      <c r="LG80" s="44">
        <f>IFERROR(INDEX(База!$B:$B,MATCH(LD80&amp;LE80&amp;LJ$12,INDEX(База!$A:$A,0),0)),IFERROR(INDEX(База!$B:$B,MATCH(LD80&amp;LE80&amp;LJ$12,База!$M:$M,0)),"-" ))</f>
        <v>46</v>
      </c>
      <c r="LH80" s="33">
        <f t="shared" si="168"/>
        <v>31</v>
      </c>
      <c r="LI80" s="33">
        <f t="shared" si="169"/>
        <v>64</v>
      </c>
      <c r="LJ80" s="44">
        <f>IFERROR(INDEX(База!$L:$L,MATCH(LD80&amp;LE80&amp;LJ$12,INDEX(База!$A:$A,0),0)),IFERROR(INDEX(База!$L:$L,MATCH(LD80&amp;LE80&amp;LJ$12,База!$M:$M,0)),"-" ))</f>
        <v>45</v>
      </c>
      <c r="LK80" s="79" t="str">
        <f>IF(LG80&lt;=$D$7,IFERROR(VLOOKUP(LI80,#REF!,LH80+1,0),"-"),IF(LG80&lt;=$D$8,IFERROR(VLOOKUP(LI80,#REF!,LH80+1,0),"-"),IF(LG80&lt;=$D$9,IFERROR(VLOOKUP(LI80,#REF!,LH80+1,0),"-"),0)))</f>
        <v>-</v>
      </c>
      <c r="LL80" s="44">
        <f>IFERROR(INDEX(База!$F:$F,MATCH(LD80&amp;LE80&amp;LJ$12,INDEX(База!$A:$A,0),0)),IFERROR(INDEX(База!$F:$F,MATCH(LD80&amp;LE80&amp;LJ$12,База!$M:$M,0)),"-" ))</f>
        <v>2</v>
      </c>
      <c r="LM80" s="44">
        <v>2</v>
      </c>
      <c r="LN80" s="44">
        <f t="shared" si="170"/>
        <v>0</v>
      </c>
      <c r="LO80" s="44">
        <v>0</v>
      </c>
      <c r="LP80" s="62">
        <f t="shared" si="171"/>
        <v>4.4444444444444446E-2</v>
      </c>
      <c r="LR80" s="31" t="s">
        <v>143</v>
      </c>
      <c r="LS80" s="43">
        <v>46232</v>
      </c>
      <c r="LT80" s="46" t="str">
        <f t="shared" si="172"/>
        <v>СР</v>
      </c>
      <c r="LU80" s="46">
        <f>IFERROR(INDEX(База!$B:$B,MATCH(LR80&amp;LS80&amp;LV$12,INDEX(База!$A:$A,0),0)),IFERROR(INDEX(База!$B:$B,MATCH(LR80&amp;LS80&amp;LV$12,База!$M:$M,0)),"-" ))</f>
        <v>46</v>
      </c>
      <c r="LV80" s="46">
        <f>IFERROR(INDEX(База!$L:$L,MATCH(LR80&amp;LS80&amp;LV$12,INDEX(База!$A:$A,0),0)),IFERROR(INDEX(База!$L:$L,MATCH(LR80&amp;LS80&amp;LV$12,База!$M:$M,0)),"-" ))</f>
        <v>45</v>
      </c>
      <c r="LW80" s="46" t="str">
        <f>IF(LU80&lt;=$D$7,IFERROR(VLOOKUP(LI80,#REF!,LH80+1,0),"-"),IF(LU80&lt;=$D$8,IFERROR(VLOOKUP(LI80,#REF!,LH80+1,0),"-"),IF(LU80&lt;=$D$9,IFERROR(VLOOKUP(LI80,#REF!,LH80+1,0),"-"),0)))</f>
        <v>-</v>
      </c>
      <c r="LX80" s="46">
        <f>IFERROR(INDEX(База!$F:$F,MATCH(LR80&amp;LS80&amp;LV$12,INDEX(База!$A:$A,0),0)),IFERROR(INDEX(База!$F:$F,MATCH(LR80&amp;LS80&amp;LV$12,База!$M:$M,0)),"-" ))</f>
        <v>0</v>
      </c>
      <c r="LY80" s="46">
        <v>0</v>
      </c>
      <c r="LZ80" s="46">
        <f t="shared" si="173"/>
        <v>0</v>
      </c>
      <c r="MA80" s="46">
        <v>0</v>
      </c>
      <c r="MB80" s="62">
        <f t="shared" si="174"/>
        <v>0</v>
      </c>
      <c r="MD80" s="11"/>
      <c r="MY80" s="11"/>
      <c r="MZ80" s="11"/>
      <c r="NA80" s="7"/>
      <c r="NB80" s="7"/>
      <c r="NC80" s="7"/>
      <c r="ND80" s="7"/>
      <c r="NE80" s="7"/>
      <c r="NF80" s="7"/>
      <c r="NG80" s="7"/>
      <c r="NH80" s="7"/>
      <c r="NI80" s="7"/>
      <c r="NJ80" s="7"/>
      <c r="NK80" s="7"/>
      <c r="NL80" s="7"/>
      <c r="NM80" s="7"/>
      <c r="NN80" s="7"/>
      <c r="NO80" s="7"/>
      <c r="NP80" s="7"/>
      <c r="NQ80" s="7"/>
      <c r="NR80" s="7"/>
      <c r="NS80" s="7"/>
      <c r="NT80" s="7"/>
      <c r="NU80" s="7"/>
      <c r="NV80" s="7"/>
      <c r="NW80" s="7"/>
      <c r="NX80" s="7"/>
      <c r="NY80" s="7"/>
      <c r="NZ80" s="7"/>
      <c r="OA80" s="7"/>
      <c r="OB80" s="7"/>
      <c r="OC80" s="7"/>
      <c r="OD80" s="7"/>
      <c r="OE80" s="7"/>
      <c r="OF80" s="7"/>
      <c r="OG80" s="7"/>
      <c r="OH80" s="7"/>
      <c r="OI80" s="7"/>
      <c r="OJ80" s="7"/>
      <c r="OK80" s="7"/>
      <c r="OL80" s="7"/>
      <c r="OM80" s="7"/>
      <c r="ON80" s="7"/>
      <c r="OO80" s="7"/>
      <c r="OP80" s="7"/>
      <c r="OQ80" s="7"/>
      <c r="OR80" s="7"/>
      <c r="OS80" s="7"/>
      <c r="OU80" s="11"/>
      <c r="OV80" s="11"/>
      <c r="OW80" s="11"/>
      <c r="OX80" s="11"/>
      <c r="OY80" s="11"/>
      <c r="OZ80" s="11"/>
      <c r="PA80" s="11"/>
      <c r="PB80" s="11"/>
      <c r="PC80" s="11"/>
      <c r="PD80" s="11"/>
      <c r="PE80" s="11"/>
      <c r="PF80" s="11"/>
      <c r="PG80" s="11"/>
      <c r="PH80" s="11"/>
      <c r="PI80" s="11"/>
      <c r="PJ80" s="11"/>
      <c r="PK80" s="11"/>
      <c r="PL80" s="11"/>
      <c r="PM80" s="11"/>
      <c r="PN80" s="11"/>
      <c r="PO80" s="11"/>
      <c r="PQ80" s="7"/>
      <c r="PR80" s="7"/>
      <c r="PS80" s="7"/>
      <c r="PT80" s="7"/>
      <c r="PU80" s="7"/>
      <c r="PV80" s="7"/>
      <c r="PW80" s="7"/>
      <c r="PX80" s="7"/>
      <c r="PY80" s="7"/>
      <c r="PZ80" s="7"/>
      <c r="QA80" s="7"/>
      <c r="QB80" s="7"/>
      <c r="QC80" s="7"/>
      <c r="QD80" s="7"/>
      <c r="QE80" s="7"/>
      <c r="QF80" s="7"/>
      <c r="QG80" s="7"/>
      <c r="QH80" s="7"/>
      <c r="QI80" s="7"/>
      <c r="QJ80" s="7"/>
      <c r="QK80" s="7"/>
      <c r="QL80" s="10"/>
    </row>
    <row r="81" spans="72:454" ht="12.75" customHeight="1" x14ac:dyDescent="0.25">
      <c r="BT81" s="74"/>
      <c r="BU81" s="31" t="s">
        <v>92</v>
      </c>
      <c r="BV81" s="42">
        <v>46294</v>
      </c>
      <c r="BW81" s="59" t="str">
        <f t="shared" si="135"/>
        <v>ВТ</v>
      </c>
      <c r="BX81" s="59">
        <f>IFERROR(INDEX(База!$B:$B,MATCH(BU81&amp;BV81&amp;BY$12,INDEX(База!$A:$A,0),0)),IFERROR(INDEX(База!$B:$B,MATCH(BU81&amp;BV81&amp;BY$12,База!$M:$M,0)),"-" ))</f>
        <v>70</v>
      </c>
      <c r="BY81" s="59">
        <f>IFERROR(INDEX(База!$L:$L,MATCH(BU81&amp;BV81&amp;BY$12,INDEX(База!$A:$A,0),0)),IFERROR(INDEX(База!$L:$L,MATCH(BU81&amp;BV81&amp;BY$12,База!$M:$M,0)),"-" ))</f>
        <v>70</v>
      </c>
      <c r="BZ81" s="59" t="str">
        <f>IF(BX81&lt;=$D$7,IFERROR(VLOOKUP(CA81,#REF!,CB81+1,0),"-"),IF(BX81&lt;=$D$8,IFERROR(VLOOKUP(CA81,#REF!,CB81+1,0),"-"),IF(BX81&lt;=$D$9,IFERROR(VLOOKUP(CA81,#REF!,CB81+1,0),"-"),0)))</f>
        <v>-</v>
      </c>
      <c r="CA81" s="59">
        <f t="shared" si="136"/>
        <v>126</v>
      </c>
      <c r="CB81" s="59">
        <f t="shared" si="137"/>
        <v>40</v>
      </c>
      <c r="CC81" s="59">
        <f>IFERROR(INDEX(База!$F:$F,MATCH(BU81&amp;BV81&amp;BY$12,INDEX(База!$A:$A,0),0)),IFERROR(INDEX(База!$F:$F,MATCH(BU81&amp;BV81&amp;BY$12,База!$M:$M,0)),"-" ))</f>
        <v>0</v>
      </c>
      <c r="CD81" s="41">
        <v>0</v>
      </c>
      <c r="CE81" s="59">
        <f t="shared" si="138"/>
        <v>0</v>
      </c>
      <c r="CF81" s="41">
        <v>0</v>
      </c>
      <c r="CG81" s="51">
        <f t="shared" si="139"/>
        <v>0</v>
      </c>
      <c r="CI81" s="31" t="s">
        <v>93</v>
      </c>
      <c r="CJ81" s="42">
        <f t="shared" si="140"/>
        <v>46294</v>
      </c>
      <c r="CK81" s="41" t="str">
        <f t="shared" si="141"/>
        <v>ВТ</v>
      </c>
      <c r="CL81" s="41">
        <f>IFERROR(INDEX(База!$B:$B,MATCH(CI81&amp;CJ81&amp;CM$12,INDEX(База!$A:$A,0),0)),IFERROR(INDEX(База!$B:$B,MATCH(CI81&amp;CJ81&amp;CM$12,База!$M:$M,0)),"-" ))</f>
        <v>70</v>
      </c>
      <c r="CM81" s="46">
        <f>IFERROR(INDEX(База!$L:$L,MATCH(CI81&amp;CJ81&amp;CM$12,INDEX(База!$A:$A,0),0)),IFERROR(INDEX(База!$L:$L,MATCH(CI81&amp;CJ81&amp;CM$12,База!$M:$M,0)),"-" ))</f>
        <v>70</v>
      </c>
      <c r="CN81" s="47" t="str">
        <f>IF(BX81&lt;=$D$7,IFERROR(VLOOKUP(CA81,#REF!,CB81+1,0),"-"),IF(BX81&lt;=$D$8,IFERROR(VLOOKUP(CA81,#REF!,CB81+1,0),"-"),IF(BX81&lt;=$D$9,IFERROR(VLOOKUP(CA81,#REF!,CB81+1,0),"-"),0)))</f>
        <v>-</v>
      </c>
      <c r="CO81" s="41">
        <f>IFERROR(INDEX(База!$F:$F,MATCH(CI81&amp;CJ81&amp;CM$12,INDEX(База!$A:$A,0),0)),IFERROR(INDEX(База!$F:$F,MATCH(CI81&amp;CJ81&amp;CM$12,База!$M:$M,0)),"-" ))</f>
        <v>0</v>
      </c>
      <c r="CP81" s="41">
        <v>0</v>
      </c>
      <c r="CQ81" s="41">
        <f t="shared" si="142"/>
        <v>0</v>
      </c>
      <c r="CR81" s="41">
        <v>0</v>
      </c>
      <c r="CS81" s="51">
        <f t="shared" si="143"/>
        <v>0</v>
      </c>
      <c r="CU81" s="31" t="s">
        <v>138</v>
      </c>
      <c r="CV81" s="42">
        <v>46294</v>
      </c>
      <c r="CW81" s="47" t="str">
        <f t="shared" si="144"/>
        <v>ВТ</v>
      </c>
      <c r="CX81" s="47">
        <f>IFERROR(INDEX(База!$B:$B,MATCH(CU81&amp;CV81&amp;CY$12,INDEX(База!$A:$A,0),0)),IFERROR(INDEX(База!$B:$B,MATCH(CU81&amp;CV81&amp;CY$12,База!$M:$M,0)),"-" ))</f>
        <v>70</v>
      </c>
      <c r="CY81" s="47">
        <f>IFERROR(INDEX(База!$L:$L,MATCH(CU81&amp;CV81&amp;CY$12,INDEX(База!$A:$A,0),0)),IFERROR(INDEX(База!$L:$L,MATCH(CU81&amp;CV81&amp;CY$12,База!$M:$M,0)),"-" ))</f>
        <v>70</v>
      </c>
      <c r="CZ81" s="47">
        <f>IFERROR(INDEX(База!$F:$F,MATCH(CU81&amp;CV81&amp;CY$12,INDEX(База!$A:$A,0),0)),IFERROR(INDEX(База!$F:$F,MATCH(CU81&amp;CV81&amp;CY$12,База!$M:$M,0)),"-" ))</f>
        <v>0</v>
      </c>
      <c r="DA81" s="47">
        <v>0</v>
      </c>
      <c r="DB81" s="47">
        <f t="shared" si="145"/>
        <v>0</v>
      </c>
      <c r="DC81" s="47">
        <v>0</v>
      </c>
      <c r="DD81" s="51">
        <f t="shared" si="146"/>
        <v>0</v>
      </c>
      <c r="DF81" s="31" t="s">
        <v>139</v>
      </c>
      <c r="DG81" s="42">
        <f t="shared" si="147"/>
        <v>46294</v>
      </c>
      <c r="DH81" s="47" t="str">
        <f t="shared" si="148"/>
        <v>ВТ</v>
      </c>
      <c r="DI81" s="47">
        <f>IFERROR(INDEX(База!$B:$B,MATCH(DF81&amp;DG81&amp;DJ$12,INDEX(База!$A:$A,0),0)),IFERROR(INDEX(База!$B:$B,MATCH(DF81&amp;DG81&amp;DJ$12,База!$M:$M,0)),"-" ))</f>
        <v>70</v>
      </c>
      <c r="DJ81" s="46">
        <f>IFERROR(INDEX(База!$L:$L,MATCH(DF81&amp;DG81&amp;DJ$12,INDEX(База!$A:$A,0),0)),IFERROR(INDEX(База!$L:$L,MATCH(DF81&amp;DG81&amp;DJ$12,База!$M:$M,0)),"-" ))</f>
        <v>70</v>
      </c>
      <c r="DK81" s="47">
        <f>IFERROR(INDEX(База!$F:$F,MATCH(DF81&amp;DG81&amp;DJ$12,INDEX(База!$A:$A,0),0)),IFERROR(INDEX(База!$F:$F,MATCH(DF81&amp;DG81&amp;DJ$12,База!$M:$M,0)),"-" ))</f>
        <v>0</v>
      </c>
      <c r="DL81" s="47">
        <v>0</v>
      </c>
      <c r="DM81" s="47">
        <f t="shared" si="149"/>
        <v>0</v>
      </c>
      <c r="DN81" s="47">
        <v>0</v>
      </c>
      <c r="DO81" s="51">
        <f t="shared" si="150"/>
        <v>0</v>
      </c>
      <c r="DQ81" s="31" t="s">
        <v>84</v>
      </c>
      <c r="DR81" s="45">
        <v>46274</v>
      </c>
      <c r="DS81" s="44" t="str">
        <f t="shared" si="151"/>
        <v>СР</v>
      </c>
      <c r="DT81" s="44">
        <f>IFERROR(INDEX(База!$B:$B,MATCH(DQ81&amp;DR81&amp;DU$12,INDEX(База!$A:$A,0),0)),IFERROR(INDEX(База!$B:$B,MATCH(DQ81&amp;DR81&amp;DU$12,База!$M:$M,0)),"-" ))</f>
        <v>72</v>
      </c>
      <c r="DU81" s="46">
        <f>IFERROR(INDEX(База!$L:$L,MATCH(DQ81&amp;DR81&amp;DU$12,INDEX(База!$A:$A,0),0)),IFERROR(INDEX(База!$L:$L,MATCH(DQ81&amp;DR81&amp;DU$12,База!$M:$M,0)),"-" ))</f>
        <v>70</v>
      </c>
      <c r="DV81" s="44">
        <f>IFERROR(INDEX(База!$F:$F,MATCH(DQ81&amp;DR81&amp;DU$12,INDEX(База!$A:$A,0),0)),IFERROR(INDEX(База!$F:$F,MATCH(DQ81&amp;DR81&amp;DU$12,База!$M:$M,0)),"-" ))</f>
        <v>3</v>
      </c>
      <c r="DW81" s="44">
        <v>3</v>
      </c>
      <c r="DX81" s="44">
        <f t="shared" si="133"/>
        <v>0</v>
      </c>
      <c r="DY81" s="44">
        <v>0</v>
      </c>
      <c r="DZ81" s="62">
        <f t="shared" si="152"/>
        <v>4.2857142857142858E-2</v>
      </c>
      <c r="EB81" s="31" t="s">
        <v>85</v>
      </c>
      <c r="EC81" s="45">
        <f t="shared" si="153"/>
        <v>46274</v>
      </c>
      <c r="ED81" s="44" t="str">
        <f t="shared" si="154"/>
        <v>СР</v>
      </c>
      <c r="EE81" s="44">
        <f>IFERROR(INDEX(База!$B:$B,MATCH(EB81&amp;EC81&amp;EF$12,INDEX(База!$A:$A,0),0)),IFERROR(INDEX(База!$B:$B,MATCH(EB81&amp;EC81&amp;EF$12,База!$M:$M,0)),"-" ))</f>
        <v>72</v>
      </c>
      <c r="EF81" s="46">
        <f>IFERROR(INDEX(База!$L:$L,MATCH(EB81&amp;EC81&amp;EF$12,INDEX(База!$A:$A,0),0)),IFERROR(INDEX(База!$L:$L,MATCH(EB81&amp;EC81&amp;EF$12,База!$M:$M,0)),"-" ))</f>
        <v>70</v>
      </c>
      <c r="EG81" s="44">
        <f>IFERROR(INDEX(База!$F:$F,MATCH(EB81&amp;EC81&amp;EF$12,INDEX(База!$A:$A,0),0)),IFERROR(INDEX(База!$F:$F,MATCH(EB81&amp;EC81&amp;EF$12,База!$M:$M,0)),"-" ))</f>
        <v>14</v>
      </c>
      <c r="EH81" s="44">
        <v>14</v>
      </c>
      <c r="EI81" s="44">
        <f t="shared" si="155"/>
        <v>0</v>
      </c>
      <c r="EJ81" s="44">
        <v>0</v>
      </c>
      <c r="EK81" s="62">
        <f t="shared" si="156"/>
        <v>0.2</v>
      </c>
      <c r="EL81" s="119"/>
      <c r="EM81" s="85" t="s">
        <v>315</v>
      </c>
      <c r="EN81" s="48">
        <v>46268</v>
      </c>
      <c r="EO81" s="105" t="str">
        <f t="shared" si="157"/>
        <v>ЧТ</v>
      </c>
      <c r="EP81" s="105">
        <f>IFERROR(INDEX(База!$B:$B,MATCH(EM81&amp;EN81&amp;ET$14,INDEX(База!$A:$A,0),0)),IFERROR(INDEX(База!$B:$B,MATCH(EM81&amp;EN81&amp;ET$13,База!$M:$M,0)),"-" ))</f>
        <v>46</v>
      </c>
      <c r="EQ81" s="106" t="str">
        <f>IF(EP81&lt;=$D$7,IFERROR(VLOOKUP(ES81,#REF!,ER81+1,0),"-"),IF(EP81&lt;=$D$8,IFERROR(VLOOKUP(ES81,#REF!,ER81+1,0),"-"),IF(EP81&lt;=$D$9,IFERROR(VLOOKUP(ES81,#REF!,ER81+1,0),"-"),0)))</f>
        <v>-</v>
      </c>
      <c r="ER81" s="107">
        <f t="shared" si="158"/>
        <v>36</v>
      </c>
      <c r="ES81" s="107">
        <f t="shared" si="159"/>
        <v>100</v>
      </c>
      <c r="ET81" s="60">
        <f>IFERROR(INDEX(База!$L:$L,MATCH(EM81&amp;EN81&amp;ET$14,INDEX(База!$A:$A,0),0)),IFERROR(INDEX(База!$L:$L,MATCH(EM81&amp;EN81&amp;ET$13,База!$M:$M,0)),"-" ))</f>
        <v>46</v>
      </c>
      <c r="EU81" s="60">
        <f>IFERROR(INDEX(База!$L:$L,MATCH(FB81&amp;FC81&amp;EU$14,INDEX(База!$A:$A,0),0)),IFERROR(INDEX(База!$L:$L,MATCH(FB81&amp;FC81&amp;EU$13,База!$M:$M,0)),"-" ))</f>
        <v>43</v>
      </c>
      <c r="EV81" s="105">
        <f>IFERROR(INDEX(База!$F:$F,MATCH(EM81&amp;EN81&amp;ET$14,INDEX(База!$A:$A,0),0)),IFERROR(INDEX(База!$F:$F,MATCH(EM81&amp;EN81&amp;ET$13,База!$M:$M,0)),"-" ))</f>
        <v>0</v>
      </c>
      <c r="EW81" s="105">
        <v>0</v>
      </c>
      <c r="EX81" s="105">
        <f t="shared" si="160"/>
        <v>0</v>
      </c>
      <c r="EY81" s="105">
        <v>0</v>
      </c>
      <c r="EZ81" s="83">
        <f t="shared" si="161"/>
        <v>0</v>
      </c>
      <c r="FB81" s="85" t="s">
        <v>316</v>
      </c>
      <c r="FC81" s="48">
        <v>46269</v>
      </c>
      <c r="FD81" s="105" t="str">
        <f t="shared" si="162"/>
        <v>ПТ</v>
      </c>
      <c r="FE81" s="105">
        <f>IFERROR(INDEX(База!$B:$B,MATCH(FB81&amp;FC81&amp;EU$14,INDEX(База!$A:$A,0),0)),IFERROR(INDEX(База!$B:$B,MATCH(FB81&amp;FC81&amp;EU$13,База!$M:$M,0)),"-" ))</f>
        <v>46</v>
      </c>
      <c r="FF81" s="106"/>
      <c r="FG81" s="105">
        <f>IFERROR(INDEX(База!$F:$F,MATCH(FB81&amp;FC81&amp;EU$14,INDEX(База!$A:$A,0),0)),IFERROR(INDEX(База!$F:$F,MATCH(FB81&amp;FC81&amp;EU$13,База!$M:$M,0)),"-" ))</f>
        <v>2</v>
      </c>
      <c r="FH81" s="105">
        <v>2</v>
      </c>
      <c r="FI81" s="105">
        <f t="shared" si="163"/>
        <v>0</v>
      </c>
      <c r="FJ81" s="105">
        <v>0</v>
      </c>
      <c r="FK81" s="83">
        <f t="shared" si="164"/>
        <v>4.6511627906976744E-2</v>
      </c>
      <c r="FL81" s="7"/>
      <c r="FM81" s="31" t="s">
        <v>140</v>
      </c>
      <c r="FT81" s="90">
        <f t="shared" si="165"/>
        <v>1</v>
      </c>
      <c r="FU81" s="90">
        <f t="shared" si="166"/>
        <v>-46168</v>
      </c>
      <c r="GJ81" s="7"/>
      <c r="GK81" s="7"/>
      <c r="GL81" s="7"/>
      <c r="GM81" s="7"/>
      <c r="GN81" s="7"/>
      <c r="GO81" s="7"/>
      <c r="GP81" s="7"/>
      <c r="GQ81" s="7"/>
      <c r="GR81" s="7"/>
      <c r="GS81" s="7"/>
      <c r="GT81" s="9"/>
      <c r="GU81" s="7"/>
      <c r="GV81" s="7"/>
      <c r="GW81" s="7"/>
      <c r="GX81" s="7"/>
      <c r="GY81" s="7"/>
      <c r="GZ81" s="7"/>
      <c r="HA81" s="7"/>
      <c r="HB81" s="7"/>
      <c r="HC81" s="7"/>
      <c r="HD81" s="7"/>
      <c r="HE81" s="7"/>
      <c r="HF81" s="7"/>
      <c r="HG81" s="7"/>
      <c r="HH81" s="7"/>
      <c r="HI81" s="7"/>
      <c r="HJ81" s="7"/>
      <c r="HK81" s="7"/>
      <c r="HL81" s="7"/>
      <c r="HM81" s="7"/>
      <c r="HN81" s="7"/>
      <c r="HO81" s="7"/>
      <c r="HP81" s="7"/>
      <c r="HQ81" s="7"/>
      <c r="HR81" s="9"/>
      <c r="HS81" s="10"/>
      <c r="HT81" s="10"/>
      <c r="HU81" s="7"/>
      <c r="HV81" s="7"/>
      <c r="HW81" s="7"/>
      <c r="HX81" s="7"/>
      <c r="HY81" s="7"/>
      <c r="HZ81" s="7"/>
      <c r="IA81" s="7"/>
      <c r="IB81" s="7"/>
      <c r="IC81" s="7"/>
      <c r="ID81" s="7"/>
      <c r="IE81" s="7"/>
      <c r="IF81" s="7"/>
      <c r="JD81" s="7"/>
      <c r="JE81" s="7"/>
      <c r="KD81" s="7"/>
      <c r="KE81" s="7"/>
      <c r="KF81" s="7"/>
      <c r="KG81" s="7"/>
      <c r="KH81" s="7"/>
      <c r="KI81" s="7"/>
      <c r="KJ81" s="7"/>
      <c r="KK81" s="7"/>
      <c r="KL81" s="7"/>
      <c r="KM81" s="7"/>
      <c r="KN81" s="7"/>
      <c r="KO81" s="7"/>
      <c r="KP81" s="7"/>
      <c r="KQ81" s="10"/>
      <c r="KR81" s="10"/>
      <c r="KS81" s="7"/>
      <c r="KT81" s="7"/>
      <c r="KU81" s="7"/>
      <c r="KV81" s="7"/>
      <c r="KW81" s="7"/>
      <c r="KX81" s="7"/>
      <c r="KY81" s="7"/>
      <c r="KZ81" s="7"/>
      <c r="LA81" s="7"/>
      <c r="LB81" s="7"/>
      <c r="LC81" s="119"/>
      <c r="LD81" s="31" t="s">
        <v>142</v>
      </c>
      <c r="LE81" s="43">
        <v>46233</v>
      </c>
      <c r="LF81" s="44" t="str">
        <f t="shared" si="167"/>
        <v>ЧТ</v>
      </c>
      <c r="LG81" s="44">
        <f>IFERROR(INDEX(База!$B:$B,MATCH(LD81&amp;LE81&amp;LJ$12,INDEX(База!$A:$A,0),0)),IFERROR(INDEX(База!$B:$B,MATCH(LD81&amp;LE81&amp;LJ$12,База!$M:$M,0)),"-" ))</f>
        <v>46</v>
      </c>
      <c r="LH81" s="33">
        <f t="shared" si="168"/>
        <v>31</v>
      </c>
      <c r="LI81" s="33">
        <f t="shared" si="169"/>
        <v>65</v>
      </c>
      <c r="LJ81" s="44">
        <f>IFERROR(INDEX(База!$L:$L,MATCH(LD81&amp;LE81&amp;LJ$12,INDEX(База!$A:$A,0),0)),IFERROR(INDEX(База!$L:$L,MATCH(LD81&amp;LE81&amp;LJ$12,База!$M:$M,0)),"-" ))</f>
        <v>45</v>
      </c>
      <c r="LK81" s="79" t="str">
        <f>IF(LG81&lt;=$D$7,IFERROR(VLOOKUP(LI81,#REF!,LH81+1,0),"-"),IF(LG81&lt;=$D$8,IFERROR(VLOOKUP(LI81,#REF!,LH81+1,0),"-"),IF(LG81&lt;=$D$9,IFERROR(VLOOKUP(LI81,#REF!,LH81+1,0),"-"),0)))</f>
        <v>-</v>
      </c>
      <c r="LL81" s="44">
        <f>IFERROR(INDEX(База!$F:$F,MATCH(LD81&amp;LE81&amp;LJ$12,INDEX(База!$A:$A,0),0)),IFERROR(INDEX(База!$F:$F,MATCH(LD81&amp;LE81&amp;LJ$12,База!$M:$M,0)),"-" ))</f>
        <v>0</v>
      </c>
      <c r="LM81" s="44">
        <v>0</v>
      </c>
      <c r="LN81" s="44">
        <f t="shared" si="170"/>
        <v>0</v>
      </c>
      <c r="LO81" s="44">
        <v>0</v>
      </c>
      <c r="LP81" s="62">
        <f t="shared" si="171"/>
        <v>0</v>
      </c>
      <c r="LR81" s="31" t="s">
        <v>143</v>
      </c>
      <c r="LS81" s="43">
        <v>46233</v>
      </c>
      <c r="LT81" s="46" t="str">
        <f t="shared" si="172"/>
        <v>ЧТ</v>
      </c>
      <c r="LU81" s="46">
        <f>IFERROR(INDEX(База!$B:$B,MATCH(LR81&amp;LS81&amp;LV$12,INDEX(База!$A:$A,0),0)),IFERROR(INDEX(База!$B:$B,MATCH(LR81&amp;LS81&amp;LV$12,База!$M:$M,0)),"-" ))</f>
        <v>46</v>
      </c>
      <c r="LV81" s="46">
        <f>IFERROR(INDEX(База!$L:$L,MATCH(LR81&amp;LS81&amp;LV$12,INDEX(База!$A:$A,0),0)),IFERROR(INDEX(База!$L:$L,MATCH(LR81&amp;LS81&amp;LV$12,База!$M:$M,0)),"-" ))</f>
        <v>45</v>
      </c>
      <c r="LW81" s="46" t="str">
        <f>IF(LU81&lt;=$D$7,IFERROR(VLOOKUP(LI81,#REF!,LH81+1,0),"-"),IF(LU81&lt;=$D$8,IFERROR(VLOOKUP(LI81,#REF!,LH81+1,0),"-"),IF(LU81&lt;=$D$9,IFERROR(VLOOKUP(LI81,#REF!,LH81+1,0),"-"),0)))</f>
        <v>-</v>
      </c>
      <c r="LX81" s="46">
        <f>IFERROR(INDEX(База!$F:$F,MATCH(LR81&amp;LS81&amp;LV$12,INDEX(База!$A:$A,0),0)),IFERROR(INDEX(База!$F:$F,MATCH(LR81&amp;LS81&amp;LV$12,База!$M:$M,0)),"-" ))</f>
        <v>2</v>
      </c>
      <c r="LY81" s="46">
        <v>2</v>
      </c>
      <c r="LZ81" s="46">
        <f t="shared" si="173"/>
        <v>0</v>
      </c>
      <c r="MA81" s="46">
        <v>0</v>
      </c>
      <c r="MB81" s="62">
        <f t="shared" si="174"/>
        <v>4.4444444444444446E-2</v>
      </c>
      <c r="MD81" s="11"/>
      <c r="MY81" s="11"/>
      <c r="MZ81" s="11"/>
      <c r="NA81" s="7"/>
      <c r="NB81" s="7"/>
      <c r="NC81" s="7"/>
      <c r="ND81" s="7"/>
      <c r="NE81" s="7"/>
      <c r="NF81" s="7"/>
      <c r="NG81" s="7"/>
      <c r="NH81" s="7"/>
      <c r="NI81" s="7"/>
      <c r="NJ81" s="7"/>
      <c r="NK81" s="7"/>
      <c r="NL81" s="7"/>
      <c r="NM81" s="7"/>
      <c r="NN81" s="7"/>
      <c r="NO81" s="7"/>
      <c r="NP81" s="7"/>
      <c r="NQ81" s="7"/>
      <c r="NR81" s="7"/>
      <c r="NS81" s="7"/>
      <c r="NT81" s="7"/>
      <c r="NU81" s="7"/>
      <c r="NV81" s="7"/>
      <c r="NW81" s="7"/>
      <c r="NX81" s="7"/>
      <c r="NY81" s="7"/>
      <c r="NZ81" s="7"/>
      <c r="OA81" s="7"/>
      <c r="OB81" s="7"/>
      <c r="OC81" s="7"/>
      <c r="OD81" s="7"/>
      <c r="OE81" s="7"/>
      <c r="OF81" s="7"/>
      <c r="OG81" s="7"/>
      <c r="OH81" s="7"/>
      <c r="OI81" s="7"/>
      <c r="OJ81" s="7"/>
      <c r="OK81" s="7"/>
      <c r="OL81" s="7"/>
      <c r="OM81" s="7"/>
      <c r="ON81" s="7"/>
      <c r="OO81" s="7"/>
      <c r="OP81" s="7"/>
      <c r="OQ81" s="7"/>
      <c r="OR81" s="7"/>
      <c r="OS81" s="7"/>
      <c r="OU81" s="11"/>
      <c r="OV81" s="11"/>
      <c r="OW81" s="11"/>
      <c r="OX81" s="11"/>
      <c r="OY81" s="11"/>
      <c r="OZ81" s="11"/>
      <c r="PA81" s="11"/>
      <c r="PB81" s="11"/>
      <c r="PC81" s="11"/>
      <c r="PD81" s="11"/>
      <c r="PE81" s="11"/>
      <c r="PF81" s="11"/>
      <c r="PG81" s="11"/>
      <c r="PH81" s="11"/>
      <c r="PI81" s="11"/>
      <c r="PJ81" s="11"/>
      <c r="PK81" s="11"/>
      <c r="PL81" s="11"/>
      <c r="PM81" s="11"/>
      <c r="PN81" s="11"/>
      <c r="PO81" s="11"/>
      <c r="PQ81" s="7"/>
      <c r="PR81" s="7"/>
      <c r="PS81" s="7"/>
      <c r="PT81" s="7"/>
      <c r="PU81" s="7"/>
      <c r="PV81" s="7"/>
      <c r="PW81" s="7"/>
      <c r="PX81" s="7"/>
      <c r="PY81" s="7"/>
      <c r="PZ81" s="7"/>
      <c r="QA81" s="7"/>
      <c r="QB81" s="7"/>
      <c r="QC81" s="7"/>
      <c r="QD81" s="7"/>
      <c r="QE81" s="7"/>
      <c r="QF81" s="7"/>
      <c r="QG81" s="7"/>
      <c r="QH81" s="7"/>
      <c r="QI81" s="7"/>
      <c r="QJ81" s="7"/>
      <c r="QK81" s="7"/>
      <c r="QL81" s="10"/>
    </row>
    <row r="82" spans="72:454" ht="12.75" customHeight="1" x14ac:dyDescent="0.25">
      <c r="BT82" s="74"/>
      <c r="BU82" s="31" t="s">
        <v>92</v>
      </c>
      <c r="BV82" s="42">
        <v>46297</v>
      </c>
      <c r="BW82" s="59" t="str">
        <f t="shared" si="135"/>
        <v>ПТ</v>
      </c>
      <c r="BX82" s="59">
        <f>IFERROR(INDEX(База!$B:$B,MATCH(BU82&amp;BV82&amp;BY$12,INDEX(База!$A:$A,0),0)),IFERROR(INDEX(База!$B:$B,MATCH(BU82&amp;BV82&amp;BY$12,База!$M:$M,0)),"-" ))</f>
        <v>70</v>
      </c>
      <c r="BY82" s="59">
        <f>IFERROR(INDEX(База!$L:$L,MATCH(BU82&amp;BV82&amp;BY$12,INDEX(База!$A:$A,0),0)),IFERROR(INDEX(База!$L:$L,MATCH(BU82&amp;BV82&amp;BY$12,База!$M:$M,0)),"-" ))</f>
        <v>70</v>
      </c>
      <c r="BZ82" s="59" t="str">
        <f>IF(BX82&lt;=$D$7,IFERROR(VLOOKUP(CA82,#REF!,CB82+1,0),"-"),IF(BX82&lt;=$D$8,IFERROR(VLOOKUP(CA82,#REF!,CB82+1,0),"-"),IF(BX82&lt;=$D$9,IFERROR(VLOOKUP(CA82,#REF!,CB82+1,0),"-"),0)))</f>
        <v>-</v>
      </c>
      <c r="CA82" s="59">
        <f t="shared" si="136"/>
        <v>129</v>
      </c>
      <c r="CB82" s="59">
        <f t="shared" si="137"/>
        <v>40</v>
      </c>
      <c r="CC82" s="59">
        <f>IFERROR(INDEX(База!$F:$F,MATCH(BU82&amp;BV82&amp;BY$12,INDEX(База!$A:$A,0),0)),IFERROR(INDEX(База!$F:$F,MATCH(BU82&amp;BV82&amp;BY$12,База!$M:$M,0)),"-" ))</f>
        <v>0</v>
      </c>
      <c r="CD82" s="41">
        <v>0</v>
      </c>
      <c r="CE82" s="59">
        <f t="shared" si="138"/>
        <v>0</v>
      </c>
      <c r="CF82" s="41">
        <v>0</v>
      </c>
      <c r="CG82" s="51">
        <f t="shared" si="139"/>
        <v>0</v>
      </c>
      <c r="CI82" s="31" t="s">
        <v>93</v>
      </c>
      <c r="CJ82" s="42">
        <f t="shared" si="140"/>
        <v>46297</v>
      </c>
      <c r="CK82" s="41" t="str">
        <f t="shared" si="141"/>
        <v>ПТ</v>
      </c>
      <c r="CL82" s="41">
        <f>IFERROR(INDEX(База!$B:$B,MATCH(CI82&amp;CJ82&amp;CM$12,INDEX(База!$A:$A,0),0)),IFERROR(INDEX(База!$B:$B,MATCH(CI82&amp;CJ82&amp;CM$12,База!$M:$M,0)),"-" ))</f>
        <v>70</v>
      </c>
      <c r="CM82" s="46">
        <f>IFERROR(INDEX(База!$L:$L,MATCH(CI82&amp;CJ82&amp;CM$12,INDEX(База!$A:$A,0),0)),IFERROR(INDEX(База!$L:$L,MATCH(CI82&amp;CJ82&amp;CM$12,База!$M:$M,0)),"-" ))</f>
        <v>70</v>
      </c>
      <c r="CN82" s="47" t="str">
        <f>IF(BX82&lt;=$D$7,IFERROR(VLOOKUP(CA82,#REF!,CB82+1,0),"-"),IF(BX82&lt;=$D$8,IFERROR(VLOOKUP(CA82,#REF!,CB82+1,0),"-"),IF(BX82&lt;=$D$9,IFERROR(VLOOKUP(CA82,#REF!,CB82+1,0),"-"),0)))</f>
        <v>-</v>
      </c>
      <c r="CO82" s="41">
        <f>IFERROR(INDEX(База!$F:$F,MATCH(CI82&amp;CJ82&amp;CM$12,INDEX(База!$A:$A,0),0)),IFERROR(INDEX(База!$F:$F,MATCH(CI82&amp;CJ82&amp;CM$12,База!$M:$M,0)),"-" ))</f>
        <v>0</v>
      </c>
      <c r="CP82" s="41">
        <v>0</v>
      </c>
      <c r="CQ82" s="41">
        <f t="shared" si="142"/>
        <v>0</v>
      </c>
      <c r="CR82" s="41">
        <v>0</v>
      </c>
      <c r="CS82" s="51">
        <f t="shared" si="143"/>
        <v>0</v>
      </c>
      <c r="CU82" s="31" t="s">
        <v>138</v>
      </c>
      <c r="CV82" s="42">
        <v>46297</v>
      </c>
      <c r="CW82" s="47" t="str">
        <f t="shared" si="144"/>
        <v>ПТ</v>
      </c>
      <c r="CX82" s="47">
        <f>IFERROR(INDEX(База!$B:$B,MATCH(CU82&amp;CV82&amp;CY$12,INDEX(База!$A:$A,0),0)),IFERROR(INDEX(База!$B:$B,MATCH(CU82&amp;CV82&amp;CY$12,База!$M:$M,0)),"-" ))</f>
        <v>70</v>
      </c>
      <c r="CY82" s="47">
        <f>IFERROR(INDEX(База!$L:$L,MATCH(CU82&amp;CV82&amp;CY$12,INDEX(База!$A:$A,0),0)),IFERROR(INDEX(База!$L:$L,MATCH(CU82&amp;CV82&amp;CY$12,База!$M:$M,0)),"-" ))</f>
        <v>70</v>
      </c>
      <c r="CZ82" s="47">
        <f>IFERROR(INDEX(База!$F:$F,MATCH(CU82&amp;CV82&amp;CY$12,INDEX(База!$A:$A,0),0)),IFERROR(INDEX(База!$F:$F,MATCH(CU82&amp;CV82&amp;CY$12,База!$M:$M,0)),"-" ))</f>
        <v>0</v>
      </c>
      <c r="DA82" s="47">
        <v>0</v>
      </c>
      <c r="DB82" s="47">
        <f t="shared" si="145"/>
        <v>0</v>
      </c>
      <c r="DC82" s="47">
        <v>0</v>
      </c>
      <c r="DD82" s="51">
        <f t="shared" si="146"/>
        <v>0</v>
      </c>
      <c r="DF82" s="31" t="s">
        <v>139</v>
      </c>
      <c r="DG82" s="42">
        <f t="shared" si="147"/>
        <v>46297</v>
      </c>
      <c r="DH82" s="47" t="str">
        <f t="shared" si="148"/>
        <v>ПТ</v>
      </c>
      <c r="DI82" s="47">
        <f>IFERROR(INDEX(База!$B:$B,MATCH(DF82&amp;DG82&amp;DJ$12,INDEX(База!$A:$A,0),0)),IFERROR(INDEX(База!$B:$B,MATCH(DF82&amp;DG82&amp;DJ$12,База!$M:$M,0)),"-" ))</f>
        <v>70</v>
      </c>
      <c r="DJ82" s="46">
        <f>IFERROR(INDEX(База!$L:$L,MATCH(DF82&amp;DG82&amp;DJ$12,INDEX(База!$A:$A,0),0)),IFERROR(INDEX(База!$L:$L,MATCH(DF82&amp;DG82&amp;DJ$12,База!$M:$M,0)),"-" ))</f>
        <v>70</v>
      </c>
      <c r="DK82" s="47">
        <f>IFERROR(INDEX(База!$F:$F,MATCH(DF82&amp;DG82&amp;DJ$12,INDEX(База!$A:$A,0),0)),IFERROR(INDEX(База!$F:$F,MATCH(DF82&amp;DG82&amp;DJ$12,База!$M:$M,0)),"-" ))</f>
        <v>0</v>
      </c>
      <c r="DL82" s="47">
        <v>0</v>
      </c>
      <c r="DM82" s="47">
        <f t="shared" si="149"/>
        <v>0</v>
      </c>
      <c r="DN82" s="47">
        <v>0</v>
      </c>
      <c r="DO82" s="51">
        <f t="shared" si="150"/>
        <v>0</v>
      </c>
      <c r="DQ82" s="31" t="s">
        <v>84</v>
      </c>
      <c r="DR82" s="45">
        <v>46276</v>
      </c>
      <c r="DS82" s="44" t="str">
        <f t="shared" si="151"/>
        <v>ПТ</v>
      </c>
      <c r="DT82" s="44">
        <f>IFERROR(INDEX(База!$B:$B,MATCH(DQ82&amp;DR82&amp;DU$12,INDEX(База!$A:$A,0),0)),IFERROR(INDEX(База!$B:$B,MATCH(DQ82&amp;DR82&amp;DU$12,База!$M:$M,0)),"-" ))</f>
        <v>72</v>
      </c>
      <c r="DU82" s="46">
        <f>IFERROR(INDEX(База!$L:$L,MATCH(DQ82&amp;DR82&amp;DU$12,INDEX(База!$A:$A,0),0)),IFERROR(INDEX(База!$L:$L,MATCH(DQ82&amp;DR82&amp;DU$12,База!$M:$M,0)),"-" ))</f>
        <v>70</v>
      </c>
      <c r="DV82" s="44">
        <f>IFERROR(INDEX(База!$F:$F,MATCH(DQ82&amp;DR82&amp;DU$12,INDEX(База!$A:$A,0),0)),IFERROR(INDEX(База!$F:$F,MATCH(DQ82&amp;DR82&amp;DU$12,База!$M:$M,0)),"-" ))</f>
        <v>4</v>
      </c>
      <c r="DW82" s="44">
        <v>4</v>
      </c>
      <c r="DX82" s="44">
        <f t="shared" si="133"/>
        <v>0</v>
      </c>
      <c r="DY82" s="44">
        <v>0</v>
      </c>
      <c r="DZ82" s="62">
        <f t="shared" si="152"/>
        <v>5.7142857142857141E-2</v>
      </c>
      <c r="EB82" s="31" t="s">
        <v>85</v>
      </c>
      <c r="EC82" s="45">
        <f t="shared" si="153"/>
        <v>46276</v>
      </c>
      <c r="ED82" s="44" t="str">
        <f t="shared" si="154"/>
        <v>ПТ</v>
      </c>
      <c r="EE82" s="44">
        <f>IFERROR(INDEX(База!$B:$B,MATCH(EB82&amp;EC82&amp;EF$12,INDEX(База!$A:$A,0),0)),IFERROR(INDEX(База!$B:$B,MATCH(EB82&amp;EC82&amp;EF$12,База!$M:$M,0)),"-" ))</f>
        <v>72</v>
      </c>
      <c r="EF82" s="46">
        <f>IFERROR(INDEX(База!$L:$L,MATCH(EB82&amp;EC82&amp;EF$12,INDEX(База!$A:$A,0),0)),IFERROR(INDEX(База!$L:$L,MATCH(EB82&amp;EC82&amp;EF$12,База!$M:$M,0)),"-" ))</f>
        <v>70</v>
      </c>
      <c r="EG82" s="44">
        <f>IFERROR(INDEX(База!$F:$F,MATCH(EB82&amp;EC82&amp;EF$12,INDEX(База!$A:$A,0),0)),IFERROR(INDEX(База!$F:$F,MATCH(EB82&amp;EC82&amp;EF$12,База!$M:$M,0)),"-" ))</f>
        <v>3</v>
      </c>
      <c r="EH82" s="44">
        <v>3</v>
      </c>
      <c r="EI82" s="44">
        <f t="shared" si="155"/>
        <v>0</v>
      </c>
      <c r="EJ82" s="44">
        <v>0</v>
      </c>
      <c r="EK82" s="62">
        <f t="shared" si="156"/>
        <v>4.2857142857142858E-2</v>
      </c>
      <c r="EL82" s="119"/>
      <c r="EM82" s="85" t="s">
        <v>88</v>
      </c>
      <c r="EN82" s="48">
        <v>46270</v>
      </c>
      <c r="EO82" s="105" t="str">
        <f t="shared" si="157"/>
        <v>СБ</v>
      </c>
      <c r="EP82" s="105">
        <f>IFERROR(INDEX(База!$B:$B,MATCH(EM82&amp;EN82&amp;ET$14,INDEX(База!$A:$A,0),0)),IFERROR(INDEX(База!$B:$B,MATCH(EM82&amp;EN82&amp;ET$13,База!$M:$M,0)),"-" ))</f>
        <v>72</v>
      </c>
      <c r="EQ82" s="106" t="str">
        <f>IF(EP82&lt;=$D$7,IFERROR(VLOOKUP(ES82,#REF!,ER82+1,0),"-"),IF(EP82&lt;=$D$8,IFERROR(VLOOKUP(ES82,#REF!,ER82+1,0),"-"),IF(EP82&lt;=$D$9,IFERROR(VLOOKUP(ES82,#REF!,ER82+1,0),"-"),0)))</f>
        <v>-</v>
      </c>
      <c r="ER82" s="107">
        <f t="shared" si="158"/>
        <v>36</v>
      </c>
      <c r="ES82" s="107">
        <f t="shared" si="159"/>
        <v>102</v>
      </c>
      <c r="ET82" s="60">
        <f>IFERROR(INDEX(База!$L:$L,MATCH(EM82&amp;EN82&amp;ET$14,INDEX(База!$A:$A,0),0)),IFERROR(INDEX(База!$L:$L,MATCH(EM82&amp;EN82&amp;ET$13,База!$M:$M,0)),"-" ))</f>
        <v>68</v>
      </c>
      <c r="EU82" s="60">
        <f>IFERROR(INDEX(База!$L:$L,MATCH(FB82&amp;FC82&amp;EU$14,INDEX(База!$A:$A,0),0)),IFERROR(INDEX(База!$L:$L,MATCH(FB82&amp;FC82&amp;EU$13,База!$M:$M,0)),"-" ))</f>
        <v>68</v>
      </c>
      <c r="EV82" s="105">
        <f>IFERROR(INDEX(База!$F:$F,MATCH(EM82&amp;EN82&amp;ET$14,INDEX(База!$A:$A,0),0)),IFERROR(INDEX(База!$F:$F,MATCH(EM82&amp;EN82&amp;ET$13,База!$M:$M,0)),"-" ))</f>
        <v>0</v>
      </c>
      <c r="EW82" s="105">
        <v>0</v>
      </c>
      <c r="EX82" s="105">
        <f t="shared" si="160"/>
        <v>0</v>
      </c>
      <c r="EY82" s="105">
        <v>0</v>
      </c>
      <c r="EZ82" s="83">
        <f t="shared" si="161"/>
        <v>0</v>
      </c>
      <c r="FB82" s="85" t="s">
        <v>89</v>
      </c>
      <c r="FC82" s="48">
        <v>46270</v>
      </c>
      <c r="FD82" s="105" t="str">
        <f t="shared" si="162"/>
        <v>СБ</v>
      </c>
      <c r="FE82" s="105">
        <f>IFERROR(INDEX(База!$B:$B,MATCH(FB82&amp;FC82&amp;EU$14,INDEX(База!$A:$A,0),0)),IFERROR(INDEX(База!$B:$B,MATCH(FB82&amp;FC82&amp;EU$13,База!$M:$M,0)),"-" ))</f>
        <v>72</v>
      </c>
      <c r="FF82" s="106"/>
      <c r="FG82" s="105">
        <f>IFERROR(INDEX(База!$F:$F,MATCH(FB82&amp;FC82&amp;EU$14,INDEX(База!$A:$A,0),0)),IFERROR(INDEX(База!$F:$F,MATCH(FB82&amp;FC82&amp;EU$13,База!$M:$M,0)),"-" ))</f>
        <v>0</v>
      </c>
      <c r="FH82" s="105">
        <v>0</v>
      </c>
      <c r="FI82" s="105">
        <f t="shared" si="163"/>
        <v>0</v>
      </c>
      <c r="FJ82" s="105">
        <v>0</v>
      </c>
      <c r="FK82" s="83">
        <f t="shared" si="164"/>
        <v>0</v>
      </c>
      <c r="FL82" s="7"/>
      <c r="FM82" s="31" t="s">
        <v>140</v>
      </c>
      <c r="FT82" s="90">
        <f t="shared" si="165"/>
        <v>1</v>
      </c>
      <c r="FU82" s="90">
        <f t="shared" si="166"/>
        <v>-46168</v>
      </c>
      <c r="GJ82" s="7"/>
      <c r="GK82" s="7"/>
      <c r="GL82" s="7"/>
      <c r="GM82" s="7"/>
      <c r="GN82" s="7"/>
      <c r="GO82" s="7"/>
      <c r="GP82" s="7"/>
      <c r="GQ82" s="7"/>
      <c r="GR82" s="7"/>
      <c r="GS82" s="7"/>
      <c r="GT82" s="9"/>
      <c r="GU82" s="7"/>
      <c r="GV82" s="7"/>
      <c r="GW82" s="7"/>
      <c r="GX82" s="7"/>
      <c r="GY82" s="7"/>
      <c r="GZ82" s="7"/>
      <c r="HA82" s="7"/>
      <c r="HB82" s="7"/>
      <c r="HC82" s="7"/>
      <c r="HD82" s="7"/>
      <c r="HE82" s="7"/>
      <c r="HF82" s="7"/>
      <c r="HG82" s="7"/>
      <c r="HH82" s="7"/>
      <c r="HI82" s="7"/>
      <c r="HJ82" s="7"/>
      <c r="HK82" s="7"/>
      <c r="HL82" s="7"/>
      <c r="HM82" s="7"/>
      <c r="HN82" s="7"/>
      <c r="HO82" s="7"/>
      <c r="HP82" s="7"/>
      <c r="HQ82" s="7"/>
      <c r="HR82" s="9"/>
      <c r="HS82" s="10"/>
      <c r="HT82" s="10"/>
      <c r="HU82" s="7"/>
      <c r="HV82" s="7"/>
      <c r="HW82" s="7"/>
      <c r="HX82" s="7"/>
      <c r="HY82" s="7"/>
      <c r="HZ82" s="7"/>
      <c r="IA82" s="7"/>
      <c r="IB82" s="7"/>
      <c r="IC82" s="7"/>
      <c r="ID82" s="7"/>
      <c r="IE82" s="7"/>
      <c r="IF82" s="7"/>
      <c r="JD82" s="7"/>
      <c r="JE82" s="7"/>
      <c r="KD82" s="7"/>
      <c r="KE82" s="7"/>
      <c r="KF82" s="7"/>
      <c r="KG82" s="7"/>
      <c r="KH82" s="7"/>
      <c r="KI82" s="7"/>
      <c r="KJ82" s="7"/>
      <c r="KK82" s="7"/>
      <c r="KL82" s="7"/>
      <c r="KM82" s="7"/>
      <c r="KN82" s="7"/>
      <c r="KO82" s="7"/>
      <c r="KP82" s="7"/>
      <c r="KQ82" s="10"/>
      <c r="KR82" s="10"/>
      <c r="KS82" s="7"/>
      <c r="KT82" s="7"/>
      <c r="KU82" s="7"/>
      <c r="KV82" s="7"/>
      <c r="KW82" s="7"/>
      <c r="KX82" s="7"/>
      <c r="KY82" s="7"/>
      <c r="KZ82" s="7"/>
      <c r="LA82" s="7"/>
      <c r="LB82" s="7"/>
      <c r="LC82" s="119"/>
      <c r="LD82" s="31" t="s">
        <v>142</v>
      </c>
      <c r="LE82" s="43">
        <v>46234</v>
      </c>
      <c r="LF82" s="44" t="str">
        <f t="shared" si="167"/>
        <v>ПТ</v>
      </c>
      <c r="LG82" s="44">
        <f>IFERROR(INDEX(База!$B:$B,MATCH(LD82&amp;LE82&amp;LJ$12,INDEX(База!$A:$A,0),0)),IFERROR(INDEX(База!$B:$B,MATCH(LD82&amp;LE82&amp;LJ$12,База!$M:$M,0)),"-" ))</f>
        <v>46</v>
      </c>
      <c r="LH82" s="33">
        <f t="shared" si="168"/>
        <v>31</v>
      </c>
      <c r="LI82" s="33">
        <f t="shared" si="169"/>
        <v>66</v>
      </c>
      <c r="LJ82" s="44">
        <f>IFERROR(INDEX(База!$L:$L,MATCH(LD82&amp;LE82&amp;LJ$12,INDEX(База!$A:$A,0),0)),IFERROR(INDEX(База!$L:$L,MATCH(LD82&amp;LE82&amp;LJ$12,База!$M:$M,0)),"-" ))</f>
        <v>45</v>
      </c>
      <c r="LK82" s="79" t="str">
        <f>IF(LG82&lt;=$D$7,IFERROR(VLOOKUP(LI82,#REF!,LH82+1,0),"-"),IF(LG82&lt;=$D$8,IFERROR(VLOOKUP(LI82,#REF!,LH82+1,0),"-"),IF(LG82&lt;=$D$9,IFERROR(VLOOKUP(LI82,#REF!,LH82+1,0),"-"),0)))</f>
        <v>-</v>
      </c>
      <c r="LL82" s="44">
        <f>IFERROR(INDEX(База!$F:$F,MATCH(LD82&amp;LE82&amp;LJ$12,INDEX(База!$A:$A,0),0)),IFERROR(INDEX(База!$F:$F,MATCH(LD82&amp;LE82&amp;LJ$12,База!$M:$M,0)),"-" ))</f>
        <v>0</v>
      </c>
      <c r="LM82" s="44">
        <v>0</v>
      </c>
      <c r="LN82" s="44">
        <f t="shared" si="170"/>
        <v>0</v>
      </c>
      <c r="LO82" s="44">
        <v>0</v>
      </c>
      <c r="LP82" s="62">
        <f t="shared" si="171"/>
        <v>0</v>
      </c>
      <c r="LR82" s="31" t="s">
        <v>143</v>
      </c>
      <c r="LS82" s="43">
        <v>46234</v>
      </c>
      <c r="LT82" s="46" t="str">
        <f t="shared" si="172"/>
        <v>ПТ</v>
      </c>
      <c r="LU82" s="46">
        <f>IFERROR(INDEX(База!$B:$B,MATCH(LR82&amp;LS82&amp;LV$12,INDEX(База!$A:$A,0),0)),IFERROR(INDEX(База!$B:$B,MATCH(LR82&amp;LS82&amp;LV$12,База!$M:$M,0)),"-" ))</f>
        <v>46</v>
      </c>
      <c r="LV82" s="46">
        <f>IFERROR(INDEX(База!$L:$L,MATCH(LR82&amp;LS82&amp;LV$12,INDEX(База!$A:$A,0),0)),IFERROR(INDEX(База!$L:$L,MATCH(LR82&amp;LS82&amp;LV$12,База!$M:$M,0)),"-" ))</f>
        <v>45</v>
      </c>
      <c r="LW82" s="46" t="str">
        <f>IF(LU82&lt;=$D$7,IFERROR(VLOOKUP(LI82,#REF!,LH82+1,0),"-"),IF(LU82&lt;=$D$8,IFERROR(VLOOKUP(LI82,#REF!,LH82+1,0),"-"),IF(LU82&lt;=$D$9,IFERROR(VLOOKUP(LI82,#REF!,LH82+1,0),"-"),0)))</f>
        <v>-</v>
      </c>
      <c r="LX82" s="46">
        <f>IFERROR(INDEX(База!$F:$F,MATCH(LR82&amp;LS82&amp;LV$12,INDEX(База!$A:$A,0),0)),IFERROR(INDEX(База!$F:$F,MATCH(LR82&amp;LS82&amp;LV$12,База!$M:$M,0)),"-" ))</f>
        <v>0</v>
      </c>
      <c r="LY82" s="46">
        <v>0</v>
      </c>
      <c r="LZ82" s="46">
        <f t="shared" si="173"/>
        <v>0</v>
      </c>
      <c r="MA82" s="46">
        <v>0</v>
      </c>
      <c r="MB82" s="62">
        <f t="shared" si="174"/>
        <v>0</v>
      </c>
      <c r="MD82" s="11"/>
      <c r="MY82" s="11"/>
      <c r="MZ82" s="11"/>
      <c r="NA82" s="7"/>
      <c r="NB82" s="7"/>
      <c r="NC82" s="7"/>
      <c r="ND82" s="7"/>
      <c r="NE82" s="7"/>
      <c r="NF82" s="7"/>
      <c r="NG82" s="7"/>
      <c r="NH82" s="7"/>
      <c r="NI82" s="7"/>
      <c r="NJ82" s="7"/>
      <c r="NK82" s="7"/>
      <c r="NL82" s="7"/>
      <c r="NM82" s="7"/>
      <c r="NN82" s="7"/>
      <c r="NO82" s="7"/>
      <c r="NP82" s="7"/>
      <c r="NQ82" s="7"/>
      <c r="NR82" s="7"/>
      <c r="NS82" s="7"/>
      <c r="NT82" s="7"/>
      <c r="NU82" s="7"/>
      <c r="NV82" s="7"/>
      <c r="NW82" s="7"/>
      <c r="NX82" s="7"/>
      <c r="NY82" s="7"/>
      <c r="NZ82" s="7"/>
      <c r="OA82" s="7"/>
      <c r="OB82" s="7"/>
      <c r="OC82" s="7"/>
      <c r="OD82" s="7"/>
      <c r="OE82" s="7"/>
      <c r="OF82" s="7"/>
      <c r="OG82" s="7"/>
      <c r="OH82" s="7"/>
      <c r="OI82" s="7"/>
      <c r="OJ82" s="7"/>
      <c r="OK82" s="7"/>
      <c r="OL82" s="7"/>
      <c r="OM82" s="7"/>
      <c r="ON82" s="7"/>
      <c r="OO82" s="7"/>
      <c r="OP82" s="7"/>
      <c r="OQ82" s="7"/>
      <c r="OR82" s="7"/>
      <c r="OS82" s="7"/>
      <c r="OU82" s="11"/>
      <c r="OV82" s="11"/>
      <c r="OW82" s="11"/>
      <c r="OX82" s="11"/>
      <c r="OY82" s="11"/>
      <c r="OZ82" s="11"/>
      <c r="PA82" s="11"/>
      <c r="PB82" s="11"/>
      <c r="PC82" s="11"/>
      <c r="PD82" s="11"/>
      <c r="PE82" s="11"/>
      <c r="PF82" s="11"/>
      <c r="PG82" s="11"/>
      <c r="PH82" s="11"/>
      <c r="PI82" s="11"/>
      <c r="PJ82" s="11"/>
      <c r="PK82" s="11"/>
      <c r="PL82" s="11"/>
      <c r="PM82" s="11"/>
      <c r="PN82" s="11"/>
      <c r="PO82" s="11"/>
      <c r="PQ82" s="7"/>
      <c r="PR82" s="7"/>
      <c r="PS82" s="7"/>
      <c r="PT82" s="7"/>
      <c r="PU82" s="7"/>
      <c r="PV82" s="7"/>
      <c r="PW82" s="7"/>
      <c r="PX82" s="7"/>
      <c r="PY82" s="7"/>
      <c r="PZ82" s="7"/>
      <c r="QA82" s="7"/>
      <c r="QB82" s="7"/>
      <c r="QC82" s="7"/>
      <c r="QD82" s="7"/>
      <c r="QE82" s="7"/>
      <c r="QF82" s="7"/>
      <c r="QG82" s="7"/>
      <c r="QH82" s="7"/>
      <c r="QI82" s="7"/>
      <c r="QJ82" s="7"/>
      <c r="QK82" s="7"/>
      <c r="QL82" s="10"/>
    </row>
    <row r="83" spans="72:454" ht="12.75" customHeight="1" x14ac:dyDescent="0.25">
      <c r="BT83" s="74"/>
      <c r="BU83" s="31" t="s">
        <v>92</v>
      </c>
      <c r="BV83" s="42">
        <v>46299</v>
      </c>
      <c r="BW83" s="59" t="str">
        <f t="shared" si="135"/>
        <v>ВС</v>
      </c>
      <c r="BX83" s="59">
        <f>IFERROR(INDEX(База!$B:$B,MATCH(BU83&amp;BV83&amp;BY$12,INDEX(База!$A:$A,0),0)),IFERROR(INDEX(База!$B:$B,MATCH(BU83&amp;BV83&amp;BY$12,База!$M:$M,0)),"-" ))</f>
        <v>70</v>
      </c>
      <c r="BY83" s="59">
        <f>IFERROR(INDEX(База!$L:$L,MATCH(BU83&amp;BV83&amp;BY$12,INDEX(База!$A:$A,0),0)),IFERROR(INDEX(База!$L:$L,MATCH(BU83&amp;BV83&amp;BY$12,База!$M:$M,0)),"-" ))</f>
        <v>70</v>
      </c>
      <c r="BZ83" s="59" t="str">
        <f>IF(BX83&lt;=$D$7,IFERROR(VLOOKUP(CA83,#REF!,CB83+1,0),"-"),IF(BX83&lt;=$D$8,IFERROR(VLOOKUP(CA83,#REF!,CB83+1,0),"-"),IF(BX83&lt;=$D$9,IFERROR(VLOOKUP(CA83,#REF!,CB83+1,0),"-"),0)))</f>
        <v>-</v>
      </c>
      <c r="CA83" s="59">
        <f t="shared" si="136"/>
        <v>131</v>
      </c>
      <c r="CB83" s="59">
        <f t="shared" si="137"/>
        <v>40</v>
      </c>
      <c r="CC83" s="59">
        <f>IFERROR(INDEX(База!$F:$F,MATCH(BU83&amp;BV83&amp;BY$12,INDEX(База!$A:$A,0),0)),IFERROR(INDEX(База!$F:$F,MATCH(BU83&amp;BV83&amp;BY$12,База!$M:$M,0)),"-" ))</f>
        <v>0</v>
      </c>
      <c r="CD83" s="41">
        <v>0</v>
      </c>
      <c r="CE83" s="59">
        <f t="shared" si="138"/>
        <v>0</v>
      </c>
      <c r="CF83" s="41">
        <v>0</v>
      </c>
      <c r="CG83" s="51">
        <f t="shared" si="139"/>
        <v>0</v>
      </c>
      <c r="CI83" s="31" t="s">
        <v>93</v>
      </c>
      <c r="CJ83" s="42">
        <f t="shared" si="140"/>
        <v>46299</v>
      </c>
      <c r="CK83" s="41" t="str">
        <f t="shared" si="141"/>
        <v>ВС</v>
      </c>
      <c r="CL83" s="41">
        <f>IFERROR(INDEX(База!$B:$B,MATCH(CI83&amp;CJ83&amp;CM$12,INDEX(База!$A:$A,0),0)),IFERROR(INDEX(База!$B:$B,MATCH(CI83&amp;CJ83&amp;CM$12,База!$M:$M,0)),"-" ))</f>
        <v>70</v>
      </c>
      <c r="CM83" s="47">
        <f>IFERROR(INDEX(База!$L:$L,MATCH(CI83&amp;CJ83&amp;CM$12,INDEX(База!$A:$A,0),0)),IFERROR(INDEX(База!$L:$L,MATCH(CI83&amp;CJ83&amp;CM$12,База!$M:$M,0)),"-" ))</f>
        <v>70</v>
      </c>
      <c r="CN83" s="47" t="str">
        <f>IF(BX83&lt;=$D$7,IFERROR(VLOOKUP(CA83,#REF!,CB83+1,0),"-"),IF(BX83&lt;=$D$8,IFERROR(VLOOKUP(CA83,#REF!,CB83+1,0),"-"),IF(BX83&lt;=$D$9,IFERROR(VLOOKUP(CA83,#REF!,CB83+1,0),"-"),0)))</f>
        <v>-</v>
      </c>
      <c r="CO83" s="41">
        <f>IFERROR(INDEX(База!$F:$F,MATCH(CI83&amp;CJ83&amp;CM$12,INDEX(База!$A:$A,0),0)),IFERROR(INDEX(База!$F:$F,MATCH(CI83&amp;CJ83&amp;CM$12,База!$M:$M,0)),"-" ))</f>
        <v>0</v>
      </c>
      <c r="CP83" s="41">
        <v>0</v>
      </c>
      <c r="CQ83" s="41">
        <f t="shared" si="142"/>
        <v>0</v>
      </c>
      <c r="CR83" s="41">
        <v>0</v>
      </c>
      <c r="CS83" s="51">
        <f t="shared" si="143"/>
        <v>0</v>
      </c>
      <c r="CU83" s="31" t="s">
        <v>138</v>
      </c>
      <c r="CV83" s="42">
        <v>46299</v>
      </c>
      <c r="CW83" s="47" t="str">
        <f t="shared" si="144"/>
        <v>ВС</v>
      </c>
      <c r="CX83" s="47">
        <f>IFERROR(INDEX(База!$B:$B,MATCH(CU83&amp;CV83&amp;CY$12,INDEX(База!$A:$A,0),0)),IFERROR(INDEX(База!$B:$B,MATCH(CU83&amp;CV83&amp;CY$12,База!$M:$M,0)),"-" ))</f>
        <v>70</v>
      </c>
      <c r="CY83" s="47">
        <f>IFERROR(INDEX(База!$L:$L,MATCH(CU83&amp;CV83&amp;CY$12,INDEX(База!$A:$A,0),0)),IFERROR(INDEX(База!$L:$L,MATCH(CU83&amp;CV83&amp;CY$12,База!$M:$M,0)),"-" ))</f>
        <v>70</v>
      </c>
      <c r="CZ83" s="47">
        <f>IFERROR(INDEX(База!$F:$F,MATCH(CU83&amp;CV83&amp;CY$12,INDEX(База!$A:$A,0),0)),IFERROR(INDEX(База!$F:$F,MATCH(CU83&amp;CV83&amp;CY$12,База!$M:$M,0)),"-" ))</f>
        <v>2</v>
      </c>
      <c r="DA83" s="47">
        <v>2</v>
      </c>
      <c r="DB83" s="47">
        <f t="shared" si="145"/>
        <v>0</v>
      </c>
      <c r="DC83" s="47">
        <v>0</v>
      </c>
      <c r="DD83" s="51">
        <f t="shared" si="146"/>
        <v>2.8571428571428571E-2</v>
      </c>
      <c r="DF83" s="31" t="s">
        <v>139</v>
      </c>
      <c r="DG83" s="42">
        <f t="shared" si="147"/>
        <v>46299</v>
      </c>
      <c r="DH83" s="47" t="str">
        <f t="shared" si="148"/>
        <v>ВС</v>
      </c>
      <c r="DI83" s="47">
        <f>IFERROR(INDEX(База!$B:$B,MATCH(DF83&amp;DG83&amp;DJ$12,INDEX(База!$A:$A,0),0)),IFERROR(INDEX(База!$B:$B,MATCH(DF83&amp;DG83&amp;DJ$12,База!$M:$M,0)),"-" ))</f>
        <v>70</v>
      </c>
      <c r="DJ83" s="46">
        <f>IFERROR(INDEX(База!$L:$L,MATCH(DF83&amp;DG83&amp;DJ$12,INDEX(База!$A:$A,0),0)),IFERROR(INDEX(База!$L:$L,MATCH(DF83&amp;DG83&amp;DJ$12,База!$M:$M,0)),"-" ))</f>
        <v>70</v>
      </c>
      <c r="DK83" s="47">
        <f>IFERROR(INDEX(База!$F:$F,MATCH(DF83&amp;DG83&amp;DJ$12,INDEX(База!$A:$A,0),0)),IFERROR(INDEX(База!$F:$F,MATCH(DF83&amp;DG83&amp;DJ$12,База!$M:$M,0)),"-" ))</f>
        <v>0</v>
      </c>
      <c r="DL83" s="47">
        <v>0</v>
      </c>
      <c r="DM83" s="47">
        <f t="shared" si="149"/>
        <v>0</v>
      </c>
      <c r="DN83" s="47">
        <v>0</v>
      </c>
      <c r="DO83" s="51">
        <f t="shared" si="150"/>
        <v>0</v>
      </c>
      <c r="DQ83" s="31" t="s">
        <v>84</v>
      </c>
      <c r="DR83" s="45">
        <v>46277</v>
      </c>
      <c r="DS83" s="44" t="str">
        <f t="shared" si="151"/>
        <v>СБ</v>
      </c>
      <c r="DT83" s="44">
        <f>IFERROR(INDEX(База!$B:$B,MATCH(DQ83&amp;DR83&amp;DU$12,INDEX(База!$A:$A,0),0)),IFERROR(INDEX(База!$B:$B,MATCH(DQ83&amp;DR83&amp;DU$12,База!$M:$M,0)),"-" ))</f>
        <v>46</v>
      </c>
      <c r="DU83" s="46">
        <f>IFERROR(INDEX(База!$L:$L,MATCH(DQ83&amp;DR83&amp;DU$12,INDEX(База!$A:$A,0),0)),IFERROR(INDEX(База!$L:$L,MATCH(DQ83&amp;DR83&amp;DU$12,База!$M:$M,0)),"-" ))</f>
        <v>44</v>
      </c>
      <c r="DV83" s="44">
        <f>IFERROR(INDEX(База!$F:$F,MATCH(DQ83&amp;DR83&amp;DU$12,INDEX(База!$A:$A,0),0)),IFERROR(INDEX(База!$F:$F,MATCH(DQ83&amp;DR83&amp;DU$12,База!$M:$M,0)),"-" ))</f>
        <v>2</v>
      </c>
      <c r="DW83" s="44">
        <v>2</v>
      </c>
      <c r="DX83" s="44">
        <f t="shared" si="133"/>
        <v>0</v>
      </c>
      <c r="DY83" s="44">
        <v>0</v>
      </c>
      <c r="DZ83" s="62">
        <f t="shared" si="152"/>
        <v>4.5454545454545456E-2</v>
      </c>
      <c r="EB83" s="31" t="s">
        <v>85</v>
      </c>
      <c r="EC83" s="45">
        <f t="shared" si="153"/>
        <v>46277</v>
      </c>
      <c r="ED83" s="44" t="str">
        <f t="shared" si="154"/>
        <v>СБ</v>
      </c>
      <c r="EE83" s="44">
        <f>IFERROR(INDEX(База!$B:$B,MATCH(EB83&amp;EC83&amp;EF$12,INDEX(База!$A:$A,0),0)),IFERROR(INDEX(База!$B:$B,MATCH(EB83&amp;EC83&amp;EF$12,База!$M:$M,0)),"-" ))</f>
        <v>46</v>
      </c>
      <c r="EF83" s="46">
        <f>IFERROR(INDEX(База!$L:$L,MATCH(EB83&amp;EC83&amp;EF$12,INDEX(База!$A:$A,0),0)),IFERROR(INDEX(База!$L:$L,MATCH(EB83&amp;EC83&amp;EF$12,База!$M:$M,0)),"-" ))</f>
        <v>44</v>
      </c>
      <c r="EG83" s="44">
        <f>IFERROR(INDEX(База!$F:$F,MATCH(EB83&amp;EC83&amp;EF$12,INDEX(База!$A:$A,0),0)),IFERROR(INDEX(База!$F:$F,MATCH(EB83&amp;EC83&amp;EF$12,База!$M:$M,0)),"-" ))</f>
        <v>7</v>
      </c>
      <c r="EH83" s="44">
        <v>7</v>
      </c>
      <c r="EI83" s="44">
        <f t="shared" si="155"/>
        <v>0</v>
      </c>
      <c r="EJ83" s="44">
        <v>2</v>
      </c>
      <c r="EK83" s="62">
        <f t="shared" si="156"/>
        <v>0.15909090909090909</v>
      </c>
      <c r="EL83" s="119"/>
      <c r="EM83" s="85" t="s">
        <v>315</v>
      </c>
      <c r="EN83" s="48">
        <v>46271</v>
      </c>
      <c r="EO83" s="105" t="str">
        <f t="shared" si="157"/>
        <v>ВС</v>
      </c>
      <c r="EP83" s="105">
        <f>IFERROR(INDEX(База!$B:$B,MATCH(EM83&amp;EN83&amp;ET$14,INDEX(База!$A:$A,0),0)),IFERROR(INDEX(База!$B:$B,MATCH(EM83&amp;EN83&amp;ET$13,База!$M:$M,0)),"-" ))</f>
        <v>46</v>
      </c>
      <c r="EQ83" s="106" t="str">
        <f>IF(EP83&lt;=$D$7,IFERROR(VLOOKUP(ES83,#REF!,ER83+1,0),"-"),IF(EP83&lt;=$D$8,IFERROR(VLOOKUP(ES83,#REF!,ER83+1,0),"-"),IF(EP83&lt;=$D$9,IFERROR(VLOOKUP(ES83,#REF!,ER83+1,0),"-"),0)))</f>
        <v>-</v>
      </c>
      <c r="ER83" s="107">
        <f t="shared" si="158"/>
        <v>36</v>
      </c>
      <c r="ES83" s="107">
        <f t="shared" si="159"/>
        <v>103</v>
      </c>
      <c r="ET83" s="60">
        <f>IFERROR(INDEX(База!$L:$L,MATCH(EM83&amp;EN83&amp;ET$14,INDEX(База!$A:$A,0),0)),IFERROR(INDEX(База!$L:$L,MATCH(EM83&amp;EN83&amp;ET$13,База!$M:$M,0)),"-" ))</f>
        <v>46</v>
      </c>
      <c r="EU83" s="60">
        <f>IFERROR(INDEX(База!$L:$L,MATCH(FB83&amp;FC83&amp;EU$14,INDEX(База!$A:$A,0),0)),IFERROR(INDEX(База!$L:$L,MATCH(FB83&amp;FC83&amp;EU$13,База!$M:$M,0)),"-" ))</f>
        <v>46</v>
      </c>
      <c r="EV83" s="105">
        <f>IFERROR(INDEX(База!$F:$F,MATCH(EM83&amp;EN83&amp;ET$14,INDEX(База!$A:$A,0),0)),IFERROR(INDEX(База!$F:$F,MATCH(EM83&amp;EN83&amp;ET$13,База!$M:$M,0)),"-" ))</f>
        <v>0</v>
      </c>
      <c r="EW83" s="105">
        <v>0</v>
      </c>
      <c r="EX83" s="105">
        <f t="shared" si="160"/>
        <v>0</v>
      </c>
      <c r="EY83" s="105">
        <v>0</v>
      </c>
      <c r="EZ83" s="83">
        <f t="shared" si="161"/>
        <v>0</v>
      </c>
      <c r="FB83" s="85" t="s">
        <v>316</v>
      </c>
      <c r="FC83" s="48">
        <v>46271</v>
      </c>
      <c r="FD83" s="105" t="str">
        <f t="shared" si="162"/>
        <v>ВС</v>
      </c>
      <c r="FE83" s="105">
        <f>IFERROR(INDEX(База!$B:$B,MATCH(FB83&amp;FC83&amp;EU$14,INDEX(База!$A:$A,0),0)),IFERROR(INDEX(База!$B:$B,MATCH(FB83&amp;FC83&amp;EU$13,База!$M:$M,0)),"-" ))</f>
        <v>46</v>
      </c>
      <c r="FF83" s="106"/>
      <c r="FG83" s="105">
        <f>IFERROR(INDEX(База!$F:$F,MATCH(FB83&amp;FC83&amp;EU$14,INDEX(База!$A:$A,0),0)),IFERROR(INDEX(База!$F:$F,MATCH(FB83&amp;FC83&amp;EU$13,База!$M:$M,0)),"-" ))</f>
        <v>0</v>
      </c>
      <c r="FH83" s="105">
        <v>0</v>
      </c>
      <c r="FI83" s="105">
        <f t="shared" si="163"/>
        <v>0</v>
      </c>
      <c r="FJ83" s="105">
        <v>0</v>
      </c>
      <c r="FK83" s="83">
        <f t="shared" si="164"/>
        <v>0</v>
      </c>
      <c r="FL83" s="7"/>
      <c r="FM83" s="31" t="s">
        <v>140</v>
      </c>
      <c r="FT83" s="90">
        <f t="shared" si="165"/>
        <v>1</v>
      </c>
      <c r="FU83" s="90">
        <f t="shared" si="166"/>
        <v>-46168</v>
      </c>
      <c r="GJ83" s="7"/>
      <c r="GK83" s="7"/>
      <c r="GL83" s="7"/>
      <c r="GM83" s="7"/>
      <c r="GN83" s="7"/>
      <c r="GO83" s="7"/>
      <c r="GP83" s="7"/>
      <c r="GQ83" s="7"/>
      <c r="GR83" s="7"/>
      <c r="GS83" s="7"/>
      <c r="GT83" s="9"/>
      <c r="GU83" s="7"/>
      <c r="GV83" s="7"/>
      <c r="GW83" s="7"/>
      <c r="GX83" s="7"/>
      <c r="GY83" s="7"/>
      <c r="GZ83" s="7"/>
      <c r="HA83" s="7"/>
      <c r="HB83" s="7"/>
      <c r="HC83" s="7"/>
      <c r="HD83" s="7"/>
      <c r="HE83" s="7"/>
      <c r="HF83" s="7"/>
      <c r="HG83" s="7"/>
      <c r="HH83" s="7"/>
      <c r="HI83" s="7"/>
      <c r="HJ83" s="7"/>
      <c r="HK83" s="7"/>
      <c r="HL83" s="7"/>
      <c r="HM83" s="7"/>
      <c r="HN83" s="7"/>
      <c r="HO83" s="7"/>
      <c r="HP83" s="7"/>
      <c r="HQ83" s="7"/>
      <c r="HR83" s="9"/>
      <c r="HS83" s="10"/>
      <c r="HT83" s="10"/>
      <c r="HU83" s="7"/>
      <c r="HV83" s="7"/>
      <c r="HW83" s="7"/>
      <c r="HX83" s="7"/>
      <c r="HY83" s="7"/>
      <c r="HZ83" s="7"/>
      <c r="IA83" s="7"/>
      <c r="IB83" s="7"/>
      <c r="IC83" s="7"/>
      <c r="ID83" s="7"/>
      <c r="IE83" s="7"/>
      <c r="IF83" s="7"/>
      <c r="JD83" s="7"/>
      <c r="JE83" s="7"/>
      <c r="KD83" s="7"/>
      <c r="KE83" s="7"/>
      <c r="KF83" s="7"/>
      <c r="KG83" s="7"/>
      <c r="KH83" s="7"/>
      <c r="KI83" s="7"/>
      <c r="KJ83" s="7"/>
      <c r="KK83" s="7"/>
      <c r="KL83" s="7"/>
      <c r="KM83" s="7"/>
      <c r="KN83" s="7"/>
      <c r="KO83" s="7"/>
      <c r="KP83" s="7"/>
      <c r="KQ83" s="10"/>
      <c r="KR83" s="10"/>
      <c r="KS83" s="7"/>
      <c r="KT83" s="7"/>
      <c r="KU83" s="7"/>
      <c r="KV83" s="7"/>
      <c r="KW83" s="7"/>
      <c r="KX83" s="7"/>
      <c r="KY83" s="7"/>
      <c r="KZ83" s="7"/>
      <c r="LA83" s="7"/>
      <c r="LB83" s="7"/>
      <c r="LC83" s="119"/>
      <c r="LD83" s="31" t="s">
        <v>142</v>
      </c>
      <c r="LE83" s="43">
        <v>46236</v>
      </c>
      <c r="LF83" s="44" t="str">
        <f t="shared" si="167"/>
        <v>ВС</v>
      </c>
      <c r="LG83" s="44">
        <f>IFERROR(INDEX(База!$B:$B,MATCH(LD83&amp;LE83&amp;LJ$12,INDEX(База!$A:$A,0),0)),IFERROR(INDEX(База!$B:$B,MATCH(LD83&amp;LE83&amp;LJ$12,База!$M:$M,0)),"-" ))</f>
        <v>46</v>
      </c>
      <c r="LH83" s="33">
        <f t="shared" si="168"/>
        <v>31</v>
      </c>
      <c r="LI83" s="33">
        <f t="shared" si="169"/>
        <v>68</v>
      </c>
      <c r="LJ83" s="44">
        <f>IFERROR(INDEX(База!$L:$L,MATCH(LD83&amp;LE83&amp;LJ$12,INDEX(База!$A:$A,0),0)),IFERROR(INDEX(База!$L:$L,MATCH(LD83&amp;LE83&amp;LJ$12,База!$M:$M,0)),"-" ))</f>
        <v>45</v>
      </c>
      <c r="LK83" s="79" t="str">
        <f>IF(LG83&lt;=$D$7,IFERROR(VLOOKUP(LI83,#REF!,LH83+1,0),"-"),IF(LG83&lt;=$D$8,IFERROR(VLOOKUP(LI83,#REF!,LH83+1,0),"-"),IF(LG83&lt;=$D$9,IFERROR(VLOOKUP(LI83,#REF!,LH83+1,0),"-"),0)))</f>
        <v>-</v>
      </c>
      <c r="LL83" s="44">
        <f>IFERROR(INDEX(База!$F:$F,MATCH(LD83&amp;LE83&amp;LJ$12,INDEX(База!$A:$A,0),0)),IFERROR(INDEX(База!$F:$F,MATCH(LD83&amp;LE83&amp;LJ$12,База!$M:$M,0)),"-" ))</f>
        <v>1</v>
      </c>
      <c r="LM83" s="44">
        <v>1</v>
      </c>
      <c r="LN83" s="44">
        <f t="shared" si="170"/>
        <v>0</v>
      </c>
      <c r="LO83" s="44">
        <v>0</v>
      </c>
      <c r="LP83" s="62">
        <f t="shared" si="171"/>
        <v>2.2222222222222223E-2</v>
      </c>
      <c r="LR83" s="31" t="s">
        <v>143</v>
      </c>
      <c r="LS83" s="43">
        <v>46236</v>
      </c>
      <c r="LT83" s="46" t="str">
        <f t="shared" si="172"/>
        <v>ВС</v>
      </c>
      <c r="LU83" s="46">
        <f>IFERROR(INDEX(База!$B:$B,MATCH(LR83&amp;LS83&amp;LV$12,INDEX(База!$A:$A,0),0)),IFERROR(INDEX(База!$B:$B,MATCH(LR83&amp;LS83&amp;LV$12,База!$M:$M,0)),"-" ))</f>
        <v>46</v>
      </c>
      <c r="LV83" s="46">
        <f>IFERROR(INDEX(База!$L:$L,MATCH(LR83&amp;LS83&amp;LV$12,INDEX(База!$A:$A,0),0)),IFERROR(INDEX(База!$L:$L,MATCH(LR83&amp;LS83&amp;LV$12,База!$M:$M,0)),"-" ))</f>
        <v>45</v>
      </c>
      <c r="LW83" s="46" t="str">
        <f>IF(LU83&lt;=$D$7,IFERROR(VLOOKUP(LI83,#REF!,LH83+1,0),"-"),IF(LU83&lt;=$D$8,IFERROR(VLOOKUP(LI83,#REF!,LH83+1,0),"-"),IF(LU83&lt;=$D$9,IFERROR(VLOOKUP(LI83,#REF!,LH83+1,0),"-"),0)))</f>
        <v>-</v>
      </c>
      <c r="LX83" s="46">
        <f>IFERROR(INDEX(База!$F:$F,MATCH(LR83&amp;LS83&amp;LV$12,INDEX(База!$A:$A,0),0)),IFERROR(INDEX(База!$F:$F,MATCH(LR83&amp;LS83&amp;LV$12,База!$M:$M,0)),"-" ))</f>
        <v>0</v>
      </c>
      <c r="LY83" s="46">
        <v>0</v>
      </c>
      <c r="LZ83" s="46">
        <f t="shared" si="173"/>
        <v>0</v>
      </c>
      <c r="MA83" s="46">
        <v>0</v>
      </c>
      <c r="MB83" s="62">
        <f t="shared" si="174"/>
        <v>0</v>
      </c>
      <c r="MD83" s="11"/>
      <c r="MY83" s="11"/>
      <c r="MZ83" s="11"/>
      <c r="NA83" s="7"/>
      <c r="NB83" s="7"/>
      <c r="NC83" s="7"/>
      <c r="ND83" s="7"/>
      <c r="NE83" s="7"/>
      <c r="NF83" s="7"/>
      <c r="NG83" s="7"/>
      <c r="NH83" s="7"/>
      <c r="NI83" s="7"/>
      <c r="NJ83" s="7"/>
      <c r="NK83" s="7"/>
      <c r="NL83" s="7"/>
      <c r="NM83" s="7"/>
      <c r="NN83" s="7"/>
      <c r="NO83" s="7"/>
      <c r="NP83" s="7"/>
      <c r="NQ83" s="7"/>
      <c r="NR83" s="7"/>
      <c r="NS83" s="7"/>
      <c r="NT83" s="7"/>
      <c r="NU83" s="7"/>
      <c r="NV83" s="7"/>
      <c r="NW83" s="7"/>
      <c r="NX83" s="7"/>
      <c r="NY83" s="7"/>
      <c r="NZ83" s="7"/>
      <c r="OA83" s="7"/>
      <c r="OB83" s="7"/>
      <c r="OC83" s="7"/>
      <c r="OD83" s="7"/>
      <c r="OE83" s="7"/>
      <c r="OF83" s="7"/>
      <c r="OG83" s="7"/>
      <c r="OH83" s="7"/>
      <c r="OI83" s="7"/>
      <c r="OJ83" s="7"/>
      <c r="OK83" s="7"/>
      <c r="OL83" s="7"/>
      <c r="OM83" s="7"/>
      <c r="ON83" s="7"/>
      <c r="OO83" s="7"/>
      <c r="OP83" s="7"/>
      <c r="OQ83" s="7"/>
      <c r="OR83" s="7"/>
      <c r="OS83" s="7"/>
      <c r="OU83" s="11"/>
      <c r="OV83" s="11"/>
      <c r="OW83" s="11"/>
      <c r="OX83" s="11"/>
      <c r="OY83" s="11"/>
      <c r="OZ83" s="11"/>
      <c r="PA83" s="11"/>
      <c r="PB83" s="11"/>
      <c r="PC83" s="11"/>
      <c r="PD83" s="11"/>
      <c r="PE83" s="11"/>
      <c r="PF83" s="11"/>
      <c r="PG83" s="11"/>
      <c r="PH83" s="11"/>
      <c r="PI83" s="11"/>
      <c r="PJ83" s="11"/>
      <c r="PK83" s="11"/>
      <c r="PL83" s="11"/>
      <c r="PM83" s="11"/>
      <c r="PN83" s="11"/>
      <c r="PO83" s="11"/>
      <c r="PQ83" s="7"/>
      <c r="PR83" s="7"/>
      <c r="PS83" s="7"/>
      <c r="PT83" s="7"/>
      <c r="PU83" s="7"/>
      <c r="PV83" s="7"/>
      <c r="PW83" s="7"/>
      <c r="PX83" s="7"/>
      <c r="PY83" s="7"/>
      <c r="PZ83" s="7"/>
      <c r="QA83" s="7"/>
      <c r="QB83" s="7"/>
      <c r="QC83" s="7"/>
      <c r="QD83" s="7"/>
      <c r="QE83" s="7"/>
      <c r="QF83" s="7"/>
      <c r="QG83" s="7"/>
      <c r="QH83" s="7"/>
      <c r="QI83" s="7"/>
      <c r="QJ83" s="7"/>
      <c r="QK83" s="7"/>
      <c r="QL83" s="10"/>
    </row>
    <row r="84" spans="72:454" ht="12.75" customHeight="1" x14ac:dyDescent="0.25">
      <c r="BT84" s="74"/>
      <c r="BU84" s="31" t="s">
        <v>92</v>
      </c>
      <c r="BV84" s="45">
        <v>46301</v>
      </c>
      <c r="BW84" s="58" t="str">
        <f t="shared" si="135"/>
        <v>ВТ</v>
      </c>
      <c r="BX84" s="58">
        <f>IFERROR(INDEX(База!$B:$B,MATCH(BU84&amp;BV84&amp;BY$12,INDEX(База!$A:$A,0),0)),IFERROR(INDEX(База!$B:$B,MATCH(BU84&amp;BV84&amp;BY$12,База!$M:$M,0)),"-" ))</f>
        <v>70</v>
      </c>
      <c r="BY84" s="58">
        <f>IFERROR(INDEX(База!$L:$L,MATCH(BU84&amp;BV84&amp;BY$12,INDEX(База!$A:$A,0),0)),IFERROR(INDEX(База!$L:$L,MATCH(BU84&amp;BV84&amp;BY$12,База!$M:$M,0)),"-" ))</f>
        <v>70</v>
      </c>
      <c r="BZ84" s="58" t="str">
        <f>IF(BX84&lt;=$D$7,IFERROR(VLOOKUP(CA84,#REF!,CB84+1,0),"-"),IF(BX84&lt;=$D$8,IFERROR(VLOOKUP(CA84,#REF!,CB84+1,0),"-"),IF(BX84&lt;=$D$9,IFERROR(VLOOKUP(CA84,#REF!,CB84+1,0),"-"),0)))</f>
        <v>-</v>
      </c>
      <c r="CA84" s="58">
        <f t="shared" si="136"/>
        <v>133</v>
      </c>
      <c r="CB84" s="58">
        <f t="shared" si="137"/>
        <v>41</v>
      </c>
      <c r="CC84" s="58">
        <f>IFERROR(INDEX(База!$F:$F,MATCH(BU84&amp;BV84&amp;BY$12,INDEX(База!$A:$A,0),0)),IFERROR(INDEX(База!$F:$F,MATCH(BU84&amp;BV84&amp;BY$12,База!$M:$M,0)),"-" ))</f>
        <v>0</v>
      </c>
      <c r="CD84" s="38">
        <v>0</v>
      </c>
      <c r="CE84" s="58">
        <f t="shared" si="138"/>
        <v>0</v>
      </c>
      <c r="CF84" s="38">
        <v>0</v>
      </c>
      <c r="CG84" s="52">
        <f t="shared" si="139"/>
        <v>0</v>
      </c>
      <c r="CI84" s="31" t="s">
        <v>93</v>
      </c>
      <c r="CJ84" s="48">
        <f t="shared" si="140"/>
        <v>46301</v>
      </c>
      <c r="CK84" s="38" t="str">
        <f t="shared" si="141"/>
        <v>ВТ</v>
      </c>
      <c r="CL84" s="38">
        <f>IFERROR(INDEX(База!$B:$B,MATCH(CI84&amp;CJ84&amp;CM$12,INDEX(База!$A:$A,0),0)),IFERROR(INDEX(База!$B:$B,MATCH(CI84&amp;CJ84&amp;CM$12,База!$M:$M,0)),"-" ))</f>
        <v>70</v>
      </c>
      <c r="CM84" s="46">
        <f>IFERROR(INDEX(База!$L:$L,MATCH(CI84&amp;CJ84&amp;CM$12,INDEX(База!$A:$A,0),0)),IFERROR(INDEX(База!$L:$L,MATCH(CI84&amp;CJ84&amp;CM$12,База!$M:$M,0)),"-" ))</f>
        <v>70</v>
      </c>
      <c r="CN84" s="60" t="str">
        <f>IF(BX84&lt;=$D$7,IFERROR(VLOOKUP(CA84,#REF!,CB84+1,0),"-"),IF(BX84&lt;=$D$8,IFERROR(VLOOKUP(CA84,#REF!,CB84+1,0),"-"),IF(BX84&lt;=$D$9,IFERROR(VLOOKUP(CA84,#REF!,CB84+1,0),"-"),0)))</f>
        <v>-</v>
      </c>
      <c r="CO84" s="38">
        <f>IFERROR(INDEX(База!$F:$F,MATCH(CI84&amp;CJ84&amp;CM$12,INDEX(База!$A:$A,0),0)),IFERROR(INDEX(База!$F:$F,MATCH(CI84&amp;CJ84&amp;CM$12,База!$M:$M,0)),"-" ))</f>
        <v>0</v>
      </c>
      <c r="CP84" s="38">
        <v>0</v>
      </c>
      <c r="CQ84" s="38">
        <f t="shared" si="142"/>
        <v>0</v>
      </c>
      <c r="CR84" s="38">
        <v>0</v>
      </c>
      <c r="CS84" s="52">
        <f t="shared" si="143"/>
        <v>0</v>
      </c>
      <c r="CU84" s="31" t="s">
        <v>138</v>
      </c>
      <c r="CV84" s="48">
        <v>46301</v>
      </c>
      <c r="CW84" s="60" t="str">
        <f t="shared" si="144"/>
        <v>ВТ</v>
      </c>
      <c r="CX84" s="60">
        <f>IFERROR(INDEX(База!$B:$B,MATCH(CU84&amp;CV84&amp;CY$12,INDEX(База!$A:$A,0),0)),IFERROR(INDEX(База!$B:$B,MATCH(CU84&amp;CV84&amp;CY$12,База!$M:$M,0)),"-" ))</f>
        <v>70</v>
      </c>
      <c r="CY84" s="60">
        <f>IFERROR(INDEX(База!$L:$L,MATCH(CU84&amp;CV84&amp;CY$12,INDEX(База!$A:$A,0),0)),IFERROR(INDEX(База!$L:$L,MATCH(CU84&amp;CV84&amp;CY$12,База!$M:$M,0)),"-" ))</f>
        <v>70</v>
      </c>
      <c r="CZ84" s="60">
        <f>IFERROR(INDEX(База!$F:$F,MATCH(CU84&amp;CV84&amp;CY$12,INDEX(База!$A:$A,0),0)),IFERROR(INDEX(База!$F:$F,MATCH(CU84&amp;CV84&amp;CY$12,База!$M:$M,0)),"-" ))</f>
        <v>0</v>
      </c>
      <c r="DA84" s="60">
        <v>0</v>
      </c>
      <c r="DB84" s="60">
        <f t="shared" si="145"/>
        <v>0</v>
      </c>
      <c r="DC84" s="60">
        <v>0</v>
      </c>
      <c r="DD84" s="52">
        <f t="shared" si="146"/>
        <v>0</v>
      </c>
      <c r="DF84" s="31" t="s">
        <v>139</v>
      </c>
      <c r="DG84" s="48">
        <f t="shared" si="147"/>
        <v>46301</v>
      </c>
      <c r="DH84" s="60" t="str">
        <f t="shared" si="148"/>
        <v>ВТ</v>
      </c>
      <c r="DI84" s="60">
        <f>IFERROR(INDEX(База!$B:$B,MATCH(DF84&amp;DG84&amp;DJ$12,INDEX(База!$A:$A,0),0)),IFERROR(INDEX(База!$B:$B,MATCH(DF84&amp;DG84&amp;DJ$12,База!$M:$M,0)),"-" ))</f>
        <v>70</v>
      </c>
      <c r="DJ84" s="46">
        <f>IFERROR(INDEX(База!$L:$L,MATCH(DF84&amp;DG84&amp;DJ$12,INDEX(База!$A:$A,0),0)),IFERROR(INDEX(База!$L:$L,MATCH(DF84&amp;DG84&amp;DJ$12,База!$M:$M,0)),"-" ))</f>
        <v>70</v>
      </c>
      <c r="DK84" s="60">
        <f>IFERROR(INDEX(База!$F:$F,MATCH(DF84&amp;DG84&amp;DJ$12,INDEX(База!$A:$A,0),0)),IFERROR(INDEX(База!$F:$F,MATCH(DF84&amp;DG84&amp;DJ$12,База!$M:$M,0)),"-" ))</f>
        <v>0</v>
      </c>
      <c r="DL84" s="60">
        <v>0</v>
      </c>
      <c r="DM84" s="60">
        <f t="shared" si="149"/>
        <v>0</v>
      </c>
      <c r="DN84" s="60">
        <v>0</v>
      </c>
      <c r="DO84" s="52">
        <f t="shared" si="150"/>
        <v>0</v>
      </c>
      <c r="DQ84" s="31" t="s">
        <v>84</v>
      </c>
      <c r="DR84" s="45">
        <v>46278</v>
      </c>
      <c r="DS84" s="44" t="str">
        <f t="shared" si="151"/>
        <v>ВС</v>
      </c>
      <c r="DT84" s="44">
        <f>IFERROR(INDEX(База!$B:$B,MATCH(DQ84&amp;DR84&amp;DU$12,INDEX(База!$A:$A,0),0)),IFERROR(INDEX(База!$B:$B,MATCH(DQ84&amp;DR84&amp;DU$12,База!$M:$M,0)),"-" ))</f>
        <v>72</v>
      </c>
      <c r="DU84" s="46">
        <f>IFERROR(INDEX(База!$L:$L,MATCH(DQ84&amp;DR84&amp;DU$12,INDEX(База!$A:$A,0),0)),IFERROR(INDEX(База!$L:$L,MATCH(DQ84&amp;DR84&amp;DU$12,База!$M:$M,0)),"-" ))</f>
        <v>70</v>
      </c>
      <c r="DV84" s="44">
        <f>IFERROR(INDEX(База!$F:$F,MATCH(DQ84&amp;DR84&amp;DU$12,INDEX(База!$A:$A,0),0)),IFERROR(INDEX(База!$F:$F,MATCH(DQ84&amp;DR84&amp;DU$12,База!$M:$M,0)),"-" ))</f>
        <v>8</v>
      </c>
      <c r="DW84" s="44">
        <v>8</v>
      </c>
      <c r="DX84" s="44">
        <f t="shared" si="133"/>
        <v>0</v>
      </c>
      <c r="DY84" s="44">
        <v>0</v>
      </c>
      <c r="DZ84" s="62">
        <f t="shared" si="152"/>
        <v>0.11428571428571428</v>
      </c>
      <c r="EB84" s="31" t="s">
        <v>85</v>
      </c>
      <c r="EC84" s="45">
        <f t="shared" si="153"/>
        <v>46278</v>
      </c>
      <c r="ED84" s="44" t="str">
        <f t="shared" si="154"/>
        <v>ВС</v>
      </c>
      <c r="EE84" s="44">
        <f>IFERROR(INDEX(База!$B:$B,MATCH(EB84&amp;EC84&amp;EF$12,INDEX(База!$A:$A,0),0)),IFERROR(INDEX(База!$B:$B,MATCH(EB84&amp;EC84&amp;EF$12,База!$M:$M,0)),"-" ))</f>
        <v>72</v>
      </c>
      <c r="EF84" s="46">
        <f>IFERROR(INDEX(База!$L:$L,MATCH(EB84&amp;EC84&amp;EF$12,INDEX(База!$A:$A,0),0)),IFERROR(INDEX(База!$L:$L,MATCH(EB84&amp;EC84&amp;EF$12,База!$M:$M,0)),"-" ))</f>
        <v>70</v>
      </c>
      <c r="EG84" s="44">
        <f>IFERROR(INDEX(База!$F:$F,MATCH(EB84&amp;EC84&amp;EF$12,INDEX(База!$A:$A,0),0)),IFERROR(INDEX(База!$F:$F,MATCH(EB84&amp;EC84&amp;EF$12,База!$M:$M,0)),"-" ))</f>
        <v>2</v>
      </c>
      <c r="EH84" s="44">
        <v>2</v>
      </c>
      <c r="EI84" s="44">
        <f t="shared" si="155"/>
        <v>0</v>
      </c>
      <c r="EJ84" s="44">
        <v>0</v>
      </c>
      <c r="EK84" s="62">
        <f t="shared" si="156"/>
        <v>2.8571428571428571E-2</v>
      </c>
      <c r="EL84" s="119"/>
      <c r="EM84" s="85" t="s">
        <v>88</v>
      </c>
      <c r="EN84" s="48">
        <v>46273</v>
      </c>
      <c r="EO84" s="105" t="str">
        <f t="shared" si="157"/>
        <v>ВТ</v>
      </c>
      <c r="EP84" s="105">
        <f>IFERROR(INDEX(База!$B:$B,MATCH(EM84&amp;EN84&amp;ET$14,INDEX(База!$A:$A,0),0)),IFERROR(INDEX(База!$B:$B,MATCH(EM84&amp;EN84&amp;ET$13,База!$M:$M,0)),"-" ))</f>
        <v>46</v>
      </c>
      <c r="EQ84" s="106" t="str">
        <f>IF(EP84&lt;=$D$7,IFERROR(VLOOKUP(ES84,#REF!,ER84+1,0),"-"),IF(EP84&lt;=$D$8,IFERROR(VLOOKUP(ES84,#REF!,ER84+1,0),"-"),IF(EP84&lt;=$D$9,IFERROR(VLOOKUP(ES84,#REF!,ER84+1,0),"-"),0)))</f>
        <v>-</v>
      </c>
      <c r="ER84" s="107">
        <f t="shared" si="158"/>
        <v>37</v>
      </c>
      <c r="ES84" s="107">
        <f t="shared" si="159"/>
        <v>105</v>
      </c>
      <c r="ET84" s="60">
        <f>IFERROR(INDEX(База!$L:$L,MATCH(EM84&amp;EN84&amp;ET$14,INDEX(База!$A:$A,0),0)),IFERROR(INDEX(База!$L:$L,MATCH(EM84&amp;EN84&amp;ET$13,База!$M:$M,0)),"-" ))</f>
        <v>42</v>
      </c>
      <c r="EU84" s="60">
        <f>IFERROR(INDEX(База!$L:$L,MATCH(FB84&amp;FC84&amp;EU$14,INDEX(База!$A:$A,0),0)),IFERROR(INDEX(База!$L:$L,MATCH(FB84&amp;FC84&amp;EU$13,База!$M:$M,0)),"-" ))</f>
        <v>42</v>
      </c>
      <c r="EV84" s="105">
        <f>IFERROR(INDEX(База!$F:$F,MATCH(EM84&amp;EN84&amp;ET$14,INDEX(База!$A:$A,0),0)),IFERROR(INDEX(База!$F:$F,MATCH(EM84&amp;EN84&amp;ET$13,База!$M:$M,0)),"-" ))</f>
        <v>0</v>
      </c>
      <c r="EW84" s="105">
        <v>0</v>
      </c>
      <c r="EX84" s="105">
        <f t="shared" si="160"/>
        <v>0</v>
      </c>
      <c r="EY84" s="105">
        <v>0</v>
      </c>
      <c r="EZ84" s="83">
        <f t="shared" si="161"/>
        <v>0</v>
      </c>
      <c r="FB84" s="85" t="s">
        <v>89</v>
      </c>
      <c r="FC84" s="48">
        <v>46273</v>
      </c>
      <c r="FD84" s="105" t="str">
        <f t="shared" si="162"/>
        <v>ВТ</v>
      </c>
      <c r="FE84" s="105">
        <f>IFERROR(INDEX(База!$B:$B,MATCH(FB84&amp;FC84&amp;EU$14,INDEX(База!$A:$A,0),0)),IFERROR(INDEX(База!$B:$B,MATCH(FB84&amp;FC84&amp;EU$13,База!$M:$M,0)),"-" ))</f>
        <v>46</v>
      </c>
      <c r="FF84" s="106"/>
      <c r="FG84" s="105">
        <f>IFERROR(INDEX(База!$F:$F,MATCH(FB84&amp;FC84&amp;EU$14,INDEX(База!$A:$A,0),0)),IFERROR(INDEX(База!$F:$F,MATCH(FB84&amp;FC84&amp;EU$13,База!$M:$M,0)),"-" ))</f>
        <v>0</v>
      </c>
      <c r="FH84" s="105">
        <v>0</v>
      </c>
      <c r="FI84" s="105">
        <f t="shared" si="163"/>
        <v>0</v>
      </c>
      <c r="FJ84" s="105">
        <v>0</v>
      </c>
      <c r="FK84" s="83">
        <f t="shared" si="164"/>
        <v>0</v>
      </c>
      <c r="FL84" s="7"/>
      <c r="FM84" s="31" t="s">
        <v>140</v>
      </c>
      <c r="FT84" s="90">
        <f t="shared" si="165"/>
        <v>1</v>
      </c>
      <c r="FU84" s="90">
        <f t="shared" si="166"/>
        <v>-46168</v>
      </c>
      <c r="GJ84" s="7"/>
      <c r="GK84" s="7"/>
      <c r="GL84" s="7"/>
      <c r="GM84" s="7"/>
      <c r="GN84" s="7"/>
      <c r="GO84" s="7"/>
      <c r="GP84" s="7"/>
      <c r="GQ84" s="7"/>
      <c r="GR84" s="7"/>
      <c r="GS84" s="7"/>
      <c r="GT84" s="9"/>
      <c r="GU84" s="7"/>
      <c r="GV84" s="7"/>
      <c r="GW84" s="7"/>
      <c r="GX84" s="7"/>
      <c r="GY84" s="7"/>
      <c r="GZ84" s="7"/>
      <c r="HA84" s="7"/>
      <c r="HB84" s="7"/>
      <c r="HC84" s="7"/>
      <c r="HD84" s="7"/>
      <c r="HE84" s="7"/>
      <c r="HF84" s="7"/>
      <c r="HG84" s="7"/>
      <c r="HH84" s="7"/>
      <c r="HI84" s="7"/>
      <c r="HJ84" s="7"/>
      <c r="HK84" s="7"/>
      <c r="HL84" s="7"/>
      <c r="HM84" s="7"/>
      <c r="HN84" s="7"/>
      <c r="HO84" s="7"/>
      <c r="HP84" s="7"/>
      <c r="HQ84" s="7"/>
      <c r="HR84" s="9"/>
      <c r="HS84" s="10"/>
      <c r="HT84" s="10"/>
      <c r="HU84" s="7"/>
      <c r="HV84" s="7"/>
      <c r="HW84" s="7"/>
      <c r="HX84" s="7"/>
      <c r="HY84" s="7"/>
      <c r="HZ84" s="7"/>
      <c r="IA84" s="7"/>
      <c r="IB84" s="7"/>
      <c r="IC84" s="7"/>
      <c r="ID84" s="7"/>
      <c r="IE84" s="7"/>
      <c r="IF84" s="7"/>
      <c r="JD84" s="7"/>
      <c r="JE84" s="7"/>
      <c r="KD84" s="7"/>
      <c r="KE84" s="7"/>
      <c r="KF84" s="7"/>
      <c r="KG84" s="7"/>
      <c r="KH84" s="7"/>
      <c r="KI84" s="7"/>
      <c r="KJ84" s="7"/>
      <c r="KK84" s="7"/>
      <c r="KL84" s="7"/>
      <c r="KM84" s="7"/>
      <c r="KN84" s="7"/>
      <c r="KO84" s="7"/>
      <c r="KP84" s="7"/>
      <c r="KQ84" s="10"/>
      <c r="KR84" s="10"/>
      <c r="KS84" s="7"/>
      <c r="KT84" s="7"/>
      <c r="KU84" s="7"/>
      <c r="KV84" s="7"/>
      <c r="KW84" s="7"/>
      <c r="KX84" s="7"/>
      <c r="KY84" s="7"/>
      <c r="KZ84" s="7"/>
      <c r="LA84" s="7"/>
      <c r="LB84" s="7"/>
      <c r="LC84" s="119"/>
      <c r="LD84" s="31" t="s">
        <v>319</v>
      </c>
      <c r="LE84" s="43">
        <v>46237</v>
      </c>
      <c r="LF84" s="44" t="str">
        <f t="shared" si="167"/>
        <v>ПН</v>
      </c>
      <c r="LG84" s="44">
        <f>IFERROR(INDEX(База!$B:$B,MATCH(LD84&amp;LE84&amp;LJ$12,INDEX(База!$A:$A,0),0)),IFERROR(INDEX(База!$B:$B,MATCH(LD84&amp;LE84&amp;LJ$12,База!$M:$M,0)),"-" ))</f>
        <v>46</v>
      </c>
      <c r="LH84" s="33">
        <f t="shared" si="168"/>
        <v>32</v>
      </c>
      <c r="LI84" s="33">
        <f t="shared" si="169"/>
        <v>69</v>
      </c>
      <c r="LJ84" s="44">
        <f>IFERROR(INDEX(База!$L:$L,MATCH(LD84&amp;LE84&amp;LJ$12,INDEX(База!$A:$A,0),0)),IFERROR(INDEX(База!$L:$L,MATCH(LD84&amp;LE84&amp;LJ$12,База!$M:$M,0)),"-" ))</f>
        <v>45</v>
      </c>
      <c r="LK84" s="79" t="str">
        <f>IF(LG84&lt;=$D$7,IFERROR(VLOOKUP(LI84,#REF!,LH84+1,0),"-"),IF(LG84&lt;=$D$8,IFERROR(VLOOKUP(LI84,#REF!,LH84+1,0),"-"),IF(LG84&lt;=$D$9,IFERROR(VLOOKUP(LI84,#REF!,LH84+1,0),"-"),0)))</f>
        <v>-</v>
      </c>
      <c r="LL84" s="44">
        <f>IFERROR(INDEX(База!$F:$F,MATCH(LD84&amp;LE84&amp;LJ$12,INDEX(База!$A:$A,0),0)),IFERROR(INDEX(База!$F:$F,MATCH(LD84&amp;LE84&amp;LJ$12,База!$M:$M,0)),"-" ))</f>
        <v>3</v>
      </c>
      <c r="LM84" s="44">
        <v>3</v>
      </c>
      <c r="LN84" s="44">
        <f t="shared" si="170"/>
        <v>0</v>
      </c>
      <c r="LO84" s="44">
        <v>0</v>
      </c>
      <c r="LP84" s="62">
        <f t="shared" si="171"/>
        <v>6.6666666666666666E-2</v>
      </c>
      <c r="LR84" s="31" t="s">
        <v>320</v>
      </c>
      <c r="LS84" s="43">
        <v>46237</v>
      </c>
      <c r="LT84" s="46" t="str">
        <f t="shared" si="172"/>
        <v>ПН</v>
      </c>
      <c r="LU84" s="46">
        <f>IFERROR(INDEX(База!$B:$B,MATCH(LR84&amp;LS84&amp;LV$12,INDEX(База!$A:$A,0),0)),IFERROR(INDEX(База!$B:$B,MATCH(LR84&amp;LS84&amp;LV$12,База!$M:$M,0)),"-" ))</f>
        <v>46</v>
      </c>
      <c r="LV84" s="46">
        <f>IFERROR(INDEX(База!$L:$L,MATCH(LR84&amp;LS84&amp;LV$12,INDEX(База!$A:$A,0),0)),IFERROR(INDEX(База!$L:$L,MATCH(LR84&amp;LS84&amp;LV$12,База!$M:$M,0)),"-" ))</f>
        <v>45</v>
      </c>
      <c r="LW84" s="46" t="str">
        <f>IF(LU84&lt;=$D$7,IFERROR(VLOOKUP(LI84,#REF!,LH84+1,0),"-"),IF(LU84&lt;=$D$8,IFERROR(VLOOKUP(LI84,#REF!,LH84+1,0),"-"),IF(LU84&lt;=$D$9,IFERROR(VLOOKUP(LI84,#REF!,LH84+1,0),"-"),0)))</f>
        <v>-</v>
      </c>
      <c r="LX84" s="46">
        <f>IFERROR(INDEX(База!$F:$F,MATCH(LR84&amp;LS84&amp;LV$12,INDEX(База!$A:$A,0),0)),IFERROR(INDEX(База!$F:$F,MATCH(LR84&amp;LS84&amp;LV$12,База!$M:$M,0)),"-" ))</f>
        <v>0</v>
      </c>
      <c r="LY84" s="46">
        <v>0</v>
      </c>
      <c r="LZ84" s="46">
        <f t="shared" si="173"/>
        <v>0</v>
      </c>
      <c r="MA84" s="46">
        <v>0</v>
      </c>
      <c r="MB84" s="62">
        <f t="shared" si="174"/>
        <v>0</v>
      </c>
      <c r="MD84" s="11"/>
      <c r="MY84" s="7"/>
      <c r="MZ84" s="7"/>
      <c r="NA84" s="7"/>
      <c r="NB84" s="7"/>
      <c r="NC84" s="7"/>
      <c r="ND84" s="7"/>
      <c r="NE84" s="7"/>
      <c r="NF84" s="7"/>
      <c r="NG84" s="7"/>
      <c r="NH84" s="7"/>
      <c r="NI84" s="7"/>
      <c r="NJ84" s="7"/>
      <c r="NK84" s="7"/>
      <c r="NL84" s="7"/>
      <c r="NM84" s="7"/>
      <c r="NN84" s="7"/>
      <c r="NO84" s="7"/>
      <c r="NP84" s="7"/>
      <c r="NQ84" s="7"/>
      <c r="NR84" s="7"/>
      <c r="NS84" s="7"/>
      <c r="NT84" s="7"/>
      <c r="NU84" s="7"/>
      <c r="NV84" s="7"/>
      <c r="NW84" s="7"/>
      <c r="NX84" s="7"/>
      <c r="NY84" s="7"/>
      <c r="NZ84" s="7"/>
      <c r="OA84" s="7"/>
      <c r="OB84" s="7"/>
      <c r="OC84" s="7"/>
      <c r="OD84" s="7"/>
      <c r="OE84" s="7"/>
      <c r="OF84" s="7"/>
      <c r="OG84" s="7"/>
      <c r="OH84" s="7"/>
      <c r="OI84" s="7"/>
      <c r="OJ84" s="7"/>
      <c r="OK84" s="7"/>
      <c r="OL84" s="7"/>
      <c r="OM84" s="7"/>
      <c r="ON84" s="7"/>
      <c r="OO84" s="7"/>
      <c r="OP84" s="7"/>
      <c r="OQ84" s="7"/>
      <c r="OR84" s="7"/>
      <c r="OS84" s="7"/>
      <c r="OU84" s="11"/>
      <c r="OV84" s="11"/>
      <c r="OW84" s="11"/>
      <c r="OX84" s="11"/>
      <c r="OY84" s="11"/>
      <c r="OZ84" s="11"/>
      <c r="PA84" s="11"/>
      <c r="PB84" s="11"/>
      <c r="PC84" s="11"/>
      <c r="PD84" s="11"/>
      <c r="PE84" s="11"/>
      <c r="PF84" s="11"/>
      <c r="PG84" s="11"/>
      <c r="PH84" s="11"/>
      <c r="PI84" s="11"/>
      <c r="PJ84" s="11"/>
      <c r="PK84" s="11"/>
      <c r="PL84" s="11"/>
      <c r="PM84" s="11"/>
      <c r="PN84" s="11"/>
      <c r="PO84" s="11"/>
      <c r="PQ84" s="7"/>
      <c r="PR84" s="7"/>
      <c r="PS84" s="7"/>
      <c r="PT84" s="7"/>
      <c r="PU84" s="7"/>
      <c r="PV84" s="7"/>
      <c r="PW84" s="7"/>
      <c r="PX84" s="7"/>
      <c r="PY84" s="7"/>
      <c r="PZ84" s="7"/>
      <c r="QA84" s="7"/>
      <c r="QB84" s="7"/>
      <c r="QC84" s="7"/>
      <c r="QD84" s="7"/>
      <c r="QE84" s="7"/>
      <c r="QF84" s="7"/>
      <c r="QG84" s="7"/>
      <c r="QH84" s="7"/>
      <c r="QI84" s="7"/>
      <c r="QJ84" s="7"/>
      <c r="QK84" s="7"/>
      <c r="QL84" s="10"/>
    </row>
    <row r="85" spans="72:454" ht="12.75" customHeight="1" x14ac:dyDescent="0.25">
      <c r="BT85" s="74"/>
      <c r="BU85" s="31" t="s">
        <v>92</v>
      </c>
      <c r="BV85" s="45">
        <v>46304</v>
      </c>
      <c r="BW85" s="58" t="str">
        <f t="shared" si="135"/>
        <v>ПТ</v>
      </c>
      <c r="BX85" s="58">
        <f>IFERROR(INDEX(База!$B:$B,MATCH(BU85&amp;BV85&amp;BY$12,INDEX(База!$A:$A,0),0)),IFERROR(INDEX(База!$B:$B,MATCH(BU85&amp;BV85&amp;BY$12,База!$M:$M,0)),"-" ))</f>
        <v>70</v>
      </c>
      <c r="BY85" s="58">
        <f>IFERROR(INDEX(База!$L:$L,MATCH(BU85&amp;BV85&amp;BY$12,INDEX(База!$A:$A,0),0)),IFERROR(INDEX(База!$L:$L,MATCH(BU85&amp;BV85&amp;BY$12,База!$M:$M,0)),"-" ))</f>
        <v>70</v>
      </c>
      <c r="BZ85" s="58" t="str">
        <f>IF(BX85&lt;=$D$7,IFERROR(VLOOKUP(CA85,#REF!,CB85+1,0),"-"),IF(BX85&lt;=$D$8,IFERROR(VLOOKUP(CA85,#REF!,CB85+1,0),"-"),IF(BX85&lt;=$D$9,IFERROR(VLOOKUP(CA85,#REF!,CB85+1,0),"-"),0)))</f>
        <v>-</v>
      </c>
      <c r="CA85" s="58">
        <f t="shared" si="136"/>
        <v>136</v>
      </c>
      <c r="CB85" s="58">
        <f t="shared" si="137"/>
        <v>41</v>
      </c>
      <c r="CC85" s="58">
        <f>IFERROR(INDEX(База!$F:$F,MATCH(BU85&amp;BV85&amp;BY$12,INDEX(База!$A:$A,0),0)),IFERROR(INDEX(База!$F:$F,MATCH(BU85&amp;BV85&amp;BY$12,База!$M:$M,0)),"-" ))</f>
        <v>0</v>
      </c>
      <c r="CD85" s="38">
        <v>0</v>
      </c>
      <c r="CE85" s="58">
        <f t="shared" si="138"/>
        <v>0</v>
      </c>
      <c r="CF85" s="38">
        <v>0</v>
      </c>
      <c r="CG85" s="52">
        <f t="shared" si="139"/>
        <v>0</v>
      </c>
      <c r="CI85" s="31" t="s">
        <v>93</v>
      </c>
      <c r="CJ85" s="48">
        <f t="shared" si="140"/>
        <v>46304</v>
      </c>
      <c r="CK85" s="60" t="str">
        <f t="shared" si="141"/>
        <v>ПТ</v>
      </c>
      <c r="CL85" s="38">
        <f>IFERROR(INDEX(База!$B:$B,MATCH(CI85&amp;CJ85&amp;CM$12,INDEX(База!$A:$A,0),0)),IFERROR(INDEX(База!$B:$B,MATCH(CI85&amp;CJ85&amp;CM$12,База!$M:$M,0)),"-" ))</f>
        <v>70</v>
      </c>
      <c r="CM85" s="46">
        <f>IFERROR(INDEX(База!$L:$L,MATCH(CI85&amp;CJ85&amp;CM$12,INDEX(База!$A:$A,0),0)),IFERROR(INDEX(База!$L:$L,MATCH(CI85&amp;CJ85&amp;CM$12,База!$M:$M,0)),"-" ))</f>
        <v>70</v>
      </c>
      <c r="CN85" s="60" t="str">
        <f>IF(BX85&lt;=$D$7,IFERROR(VLOOKUP(CA85,#REF!,CB85+1,0),"-"),IF(BX85&lt;=$D$8,IFERROR(VLOOKUP(CA85,#REF!,CB85+1,0),"-"),IF(BX85&lt;=$D$9,IFERROR(VLOOKUP(CA85,#REF!,CB85+1,0),"-"),0)))</f>
        <v>-</v>
      </c>
      <c r="CO85" s="38">
        <f>IFERROR(INDEX(База!$F:$F,MATCH(CI85&amp;CJ85&amp;CM$12,INDEX(База!$A:$A,0),0)),IFERROR(INDEX(База!$F:$F,MATCH(CI85&amp;CJ85&amp;CM$12,База!$M:$M,0)),"-" ))</f>
        <v>2</v>
      </c>
      <c r="CP85" s="38">
        <v>2</v>
      </c>
      <c r="CQ85" s="38">
        <f t="shared" si="142"/>
        <v>0</v>
      </c>
      <c r="CR85" s="38">
        <v>2</v>
      </c>
      <c r="CS85" s="52">
        <f t="shared" si="143"/>
        <v>2.8571428571428571E-2</v>
      </c>
      <c r="CU85" s="31" t="s">
        <v>138</v>
      </c>
      <c r="CV85" s="48">
        <v>46304</v>
      </c>
      <c r="CW85" s="60" t="str">
        <f t="shared" si="144"/>
        <v>ПТ</v>
      </c>
      <c r="CX85" s="60">
        <f>IFERROR(INDEX(База!$B:$B,MATCH(CU85&amp;CV85&amp;CY$12,INDEX(База!$A:$A,0),0)),IFERROR(INDEX(База!$B:$B,MATCH(CU85&amp;CV85&amp;CY$12,База!$M:$M,0)),"-" ))</f>
        <v>70</v>
      </c>
      <c r="CY85" s="60">
        <f>IFERROR(INDEX(База!$L:$L,MATCH(CU85&amp;CV85&amp;CY$12,INDEX(База!$A:$A,0),0)),IFERROR(INDEX(База!$L:$L,MATCH(CU85&amp;CV85&amp;CY$12,База!$M:$M,0)),"-" ))</f>
        <v>70</v>
      </c>
      <c r="CZ85" s="60">
        <f>IFERROR(INDEX(База!$F:$F,MATCH(CU85&amp;CV85&amp;CY$12,INDEX(База!$A:$A,0),0)),IFERROR(INDEX(База!$F:$F,MATCH(CU85&amp;CV85&amp;CY$12,База!$M:$M,0)),"-" ))</f>
        <v>0</v>
      </c>
      <c r="DA85" s="60">
        <v>0</v>
      </c>
      <c r="DB85" s="60">
        <f t="shared" si="145"/>
        <v>0</v>
      </c>
      <c r="DC85" s="60">
        <v>0</v>
      </c>
      <c r="DD85" s="52">
        <f t="shared" si="146"/>
        <v>0</v>
      </c>
      <c r="DF85" s="31" t="s">
        <v>139</v>
      </c>
      <c r="DG85" s="48">
        <f t="shared" si="147"/>
        <v>46304</v>
      </c>
      <c r="DH85" s="60" t="str">
        <f t="shared" si="148"/>
        <v>ПТ</v>
      </c>
      <c r="DI85" s="60">
        <f>IFERROR(INDEX(База!$B:$B,MATCH(DF85&amp;DG85&amp;DJ$12,INDEX(База!$A:$A,0),0)),IFERROR(INDEX(База!$B:$B,MATCH(DF85&amp;DG85&amp;DJ$12,База!$M:$M,0)),"-" ))</f>
        <v>70</v>
      </c>
      <c r="DJ85" s="46">
        <f>IFERROR(INDEX(База!$L:$L,MATCH(DF85&amp;DG85&amp;DJ$12,INDEX(База!$A:$A,0),0)),IFERROR(INDEX(База!$L:$L,MATCH(DF85&amp;DG85&amp;DJ$12,База!$M:$M,0)),"-" ))</f>
        <v>70</v>
      </c>
      <c r="DK85" s="60">
        <f>IFERROR(INDEX(База!$F:$F,MATCH(DF85&amp;DG85&amp;DJ$12,INDEX(База!$A:$A,0),0)),IFERROR(INDEX(База!$F:$F,MATCH(DF85&amp;DG85&amp;DJ$12,База!$M:$M,0)),"-" ))</f>
        <v>0</v>
      </c>
      <c r="DL85" s="60">
        <v>0</v>
      </c>
      <c r="DM85" s="60">
        <f t="shared" si="149"/>
        <v>0</v>
      </c>
      <c r="DN85" s="60">
        <v>0</v>
      </c>
      <c r="DO85" s="52">
        <f t="shared" si="150"/>
        <v>0</v>
      </c>
      <c r="DQ85" s="31" t="s">
        <v>84</v>
      </c>
      <c r="DR85" s="42">
        <v>46281</v>
      </c>
      <c r="DS85" s="41" t="str">
        <f t="shared" si="151"/>
        <v>СР</v>
      </c>
      <c r="DT85" s="41">
        <f>IFERROR(INDEX(База!$B:$B,MATCH(DQ85&amp;DR85&amp;DU$12,INDEX(База!$A:$A,0),0)),IFERROR(INDEX(База!$B:$B,MATCH(DQ85&amp;DR85&amp;DU$12,База!$M:$M,0)),"-" ))</f>
        <v>72</v>
      </c>
      <c r="DU85" s="46">
        <f>IFERROR(INDEX(База!$L:$L,MATCH(DQ85&amp;DR85&amp;DU$12,INDEX(База!$A:$A,0),0)),IFERROR(INDEX(База!$L:$L,MATCH(DQ85&amp;DR85&amp;DU$12,База!$M:$M,0)),"-" ))</f>
        <v>70</v>
      </c>
      <c r="DV85" s="41">
        <f>IFERROR(INDEX(База!$F:$F,MATCH(DQ85&amp;DR85&amp;DU$12,INDEX(База!$A:$A,0),0)),IFERROR(INDEX(База!$F:$F,MATCH(DQ85&amp;DR85&amp;DU$12,База!$M:$M,0)),"-" ))</f>
        <v>7</v>
      </c>
      <c r="DW85" s="41">
        <v>7</v>
      </c>
      <c r="DX85" s="41">
        <f t="shared" si="133"/>
        <v>0</v>
      </c>
      <c r="DY85" s="41">
        <v>0</v>
      </c>
      <c r="DZ85" s="51">
        <f t="shared" si="152"/>
        <v>0.1</v>
      </c>
      <c r="EB85" s="31" t="s">
        <v>85</v>
      </c>
      <c r="EC85" s="42">
        <f t="shared" si="153"/>
        <v>46281</v>
      </c>
      <c r="ED85" s="41" t="str">
        <f t="shared" si="154"/>
        <v>СР</v>
      </c>
      <c r="EE85" s="41">
        <f>IFERROR(INDEX(База!$B:$B,MATCH(EB85&amp;EC85&amp;EF$12,INDEX(База!$A:$A,0),0)),IFERROR(INDEX(База!$B:$B,MATCH(EB85&amp;EC85&amp;EF$12,База!$M:$M,0)),"-" ))</f>
        <v>72</v>
      </c>
      <c r="EF85" s="46">
        <f>IFERROR(INDEX(База!$L:$L,MATCH(EB85&amp;EC85&amp;EF$12,INDEX(База!$A:$A,0),0)),IFERROR(INDEX(База!$L:$L,MATCH(EB85&amp;EC85&amp;EF$12,База!$M:$M,0)),"-" ))</f>
        <v>70</v>
      </c>
      <c r="EG85" s="41">
        <f>IFERROR(INDEX(База!$F:$F,MATCH(EB85&amp;EC85&amp;EF$12,INDEX(База!$A:$A,0),0)),IFERROR(INDEX(База!$F:$F,MATCH(EB85&amp;EC85&amp;EF$12,База!$M:$M,0)),"-" ))</f>
        <v>0</v>
      </c>
      <c r="EH85" s="41">
        <v>0</v>
      </c>
      <c r="EI85" s="41">
        <f t="shared" si="155"/>
        <v>0</v>
      </c>
      <c r="EJ85" s="41">
        <v>0</v>
      </c>
      <c r="EK85" s="51">
        <f t="shared" si="156"/>
        <v>0</v>
      </c>
      <c r="EL85" s="119"/>
      <c r="EM85" s="85" t="s">
        <v>88</v>
      </c>
      <c r="EN85" s="48">
        <v>46274</v>
      </c>
      <c r="EO85" s="105" t="str">
        <f t="shared" si="157"/>
        <v>СР</v>
      </c>
      <c r="EP85" s="105">
        <f>IFERROR(INDEX(База!$B:$B,MATCH(EM85&amp;EN85&amp;ET$14,INDEX(База!$A:$A,0),0)),IFERROR(INDEX(База!$B:$B,MATCH(EM85&amp;EN85&amp;ET$13,База!$M:$M,0)),"-" ))</f>
        <v>46</v>
      </c>
      <c r="EQ85" s="106" t="str">
        <f>IF(EP85&lt;=$D$7,IFERROR(VLOOKUP(ES85,#REF!,ER85+1,0),"-"),IF(EP85&lt;=$D$8,IFERROR(VLOOKUP(ES85,#REF!,ER85+1,0),"-"),IF(EP85&lt;=$D$9,IFERROR(VLOOKUP(ES85,#REF!,ER85+1,0),"-"),0)))</f>
        <v>-</v>
      </c>
      <c r="ER85" s="107">
        <f t="shared" si="158"/>
        <v>37</v>
      </c>
      <c r="ES85" s="107">
        <f t="shared" si="159"/>
        <v>106</v>
      </c>
      <c r="ET85" s="60">
        <f>IFERROR(INDEX(База!$L:$L,MATCH(EM85&amp;EN85&amp;ET$14,INDEX(База!$A:$A,0),0)),IFERROR(INDEX(База!$L:$L,MATCH(EM85&amp;EN85&amp;ET$13,База!$M:$M,0)),"-" ))</f>
        <v>39</v>
      </c>
      <c r="EU85" s="60">
        <f>IFERROR(INDEX(База!$L:$L,MATCH(FB85&amp;FC85&amp;EU$14,INDEX(База!$A:$A,0),0)),IFERROR(INDEX(База!$L:$L,MATCH(FB85&amp;FC85&amp;EU$13,База!$M:$M,0)),"-" ))</f>
        <v>42</v>
      </c>
      <c r="EV85" s="105">
        <f>IFERROR(INDEX(База!$F:$F,MATCH(EM85&amp;EN85&amp;ET$14,INDEX(База!$A:$A,0),0)),IFERROR(INDEX(База!$F:$F,MATCH(EM85&amp;EN85&amp;ET$13,База!$M:$M,0)),"-" ))</f>
        <v>0</v>
      </c>
      <c r="EW85" s="105">
        <v>0</v>
      </c>
      <c r="EX85" s="105">
        <f t="shared" si="160"/>
        <v>0</v>
      </c>
      <c r="EY85" s="105">
        <v>0</v>
      </c>
      <c r="EZ85" s="83">
        <f t="shared" si="161"/>
        <v>0</v>
      </c>
      <c r="FB85" s="85" t="s">
        <v>89</v>
      </c>
      <c r="FC85" s="48">
        <v>46274</v>
      </c>
      <c r="FD85" s="105" t="str">
        <f t="shared" si="162"/>
        <v>СР</v>
      </c>
      <c r="FE85" s="105">
        <f>IFERROR(INDEX(База!$B:$B,MATCH(FB85&amp;FC85&amp;EU$14,INDEX(База!$A:$A,0),0)),IFERROR(INDEX(База!$B:$B,MATCH(FB85&amp;FC85&amp;EU$13,База!$M:$M,0)),"-" ))</f>
        <v>46</v>
      </c>
      <c r="FF85" s="106"/>
      <c r="FG85" s="105">
        <f>IFERROR(INDEX(База!$F:$F,MATCH(FB85&amp;FC85&amp;EU$14,INDEX(База!$A:$A,0),0)),IFERROR(INDEX(База!$F:$F,MATCH(FB85&amp;FC85&amp;EU$13,База!$M:$M,0)),"-" ))</f>
        <v>0</v>
      </c>
      <c r="FH85" s="105">
        <v>0</v>
      </c>
      <c r="FI85" s="105">
        <f t="shared" si="163"/>
        <v>0</v>
      </c>
      <c r="FJ85" s="105">
        <v>0</v>
      </c>
      <c r="FK85" s="83">
        <f t="shared" si="164"/>
        <v>0</v>
      </c>
      <c r="FL85" s="7"/>
      <c r="FM85" s="31" t="s">
        <v>140</v>
      </c>
      <c r="FT85" s="90">
        <f t="shared" si="165"/>
        <v>1</v>
      </c>
      <c r="FU85" s="90">
        <f t="shared" si="166"/>
        <v>-46168</v>
      </c>
      <c r="GJ85" s="7"/>
      <c r="GK85" s="7"/>
      <c r="GL85" s="7"/>
      <c r="GM85" s="7"/>
      <c r="GN85" s="7"/>
      <c r="GO85" s="7"/>
      <c r="GP85" s="7"/>
      <c r="GQ85" s="7"/>
      <c r="GR85" s="7"/>
      <c r="GS85" s="7"/>
      <c r="GT85" s="9"/>
      <c r="GU85" s="7"/>
      <c r="GV85" s="7"/>
      <c r="GW85" s="7"/>
      <c r="GX85" s="7"/>
      <c r="GY85" s="7"/>
      <c r="GZ85" s="7"/>
      <c r="HA85" s="7"/>
      <c r="HB85" s="7"/>
      <c r="HC85" s="7"/>
      <c r="HD85" s="7"/>
      <c r="HE85" s="7"/>
      <c r="HF85" s="7"/>
      <c r="HG85" s="7"/>
      <c r="HH85" s="7"/>
      <c r="HI85" s="7"/>
      <c r="HJ85" s="7"/>
      <c r="HK85" s="7"/>
      <c r="HL85" s="7"/>
      <c r="HM85" s="7"/>
      <c r="HN85" s="7"/>
      <c r="HO85" s="7"/>
      <c r="HP85" s="7"/>
      <c r="HQ85" s="7"/>
      <c r="HR85" s="9"/>
      <c r="HS85" s="10"/>
      <c r="HT85" s="10"/>
      <c r="HU85" s="7"/>
      <c r="HV85" s="7"/>
      <c r="HW85" s="7"/>
      <c r="HX85" s="7"/>
      <c r="HY85" s="7"/>
      <c r="HZ85" s="7"/>
      <c r="IA85" s="7"/>
      <c r="IB85" s="7"/>
      <c r="IC85" s="7"/>
      <c r="ID85" s="7"/>
      <c r="IE85" s="7"/>
      <c r="IF85" s="7"/>
      <c r="JD85" s="7"/>
      <c r="JE85" s="7"/>
      <c r="KD85" s="7"/>
      <c r="KE85" s="7"/>
      <c r="KF85" s="7"/>
      <c r="KG85" s="7"/>
      <c r="KH85" s="7"/>
      <c r="KI85" s="7"/>
      <c r="KJ85" s="7"/>
      <c r="KK85" s="7"/>
      <c r="KL85" s="7"/>
      <c r="KM85" s="7"/>
      <c r="KN85" s="7"/>
      <c r="KO85" s="7"/>
      <c r="KP85" s="7"/>
      <c r="KQ85" s="10"/>
      <c r="KR85" s="10"/>
      <c r="KS85" s="7"/>
      <c r="KT85" s="7"/>
      <c r="KU85" s="7"/>
      <c r="KV85" s="7"/>
      <c r="KW85" s="7"/>
      <c r="KX85" s="7"/>
      <c r="KY85" s="7"/>
      <c r="KZ85" s="7"/>
      <c r="LA85" s="7"/>
      <c r="LB85" s="7"/>
      <c r="LC85" s="119"/>
      <c r="LD85" s="31" t="s">
        <v>142</v>
      </c>
      <c r="LE85" s="43">
        <v>46238</v>
      </c>
      <c r="LF85" s="44" t="str">
        <f t="shared" si="167"/>
        <v>ВТ</v>
      </c>
      <c r="LG85" s="44">
        <f>IFERROR(INDEX(База!$B:$B,MATCH(LD85&amp;LE85&amp;LJ$12,INDEX(База!$A:$A,0),0)),IFERROR(INDEX(База!$B:$B,MATCH(LD85&amp;LE85&amp;LJ$12,База!$M:$M,0)),"-" ))</f>
        <v>46</v>
      </c>
      <c r="LH85" s="33">
        <f t="shared" si="168"/>
        <v>32</v>
      </c>
      <c r="LI85" s="33">
        <f t="shared" si="169"/>
        <v>70</v>
      </c>
      <c r="LJ85" s="44">
        <f>IFERROR(INDEX(База!$L:$L,MATCH(LD85&amp;LE85&amp;LJ$12,INDEX(База!$A:$A,0),0)),IFERROR(INDEX(База!$L:$L,MATCH(LD85&amp;LE85&amp;LJ$12,База!$M:$M,0)),"-" ))</f>
        <v>45</v>
      </c>
      <c r="LK85" s="79" t="str">
        <f>IF(LG85&lt;=$D$7,IFERROR(VLOOKUP(LI85,#REF!,LH85+1,0),"-"),IF(LG85&lt;=$D$8,IFERROR(VLOOKUP(LI85,#REF!,LH85+1,0),"-"),IF(LG85&lt;=$D$9,IFERROR(VLOOKUP(LI85,#REF!,LH85+1,0),"-"),0)))</f>
        <v>-</v>
      </c>
      <c r="LL85" s="44">
        <f>IFERROR(INDEX(База!$F:$F,MATCH(LD85&amp;LE85&amp;LJ$12,INDEX(База!$A:$A,0),0)),IFERROR(INDEX(База!$F:$F,MATCH(LD85&amp;LE85&amp;LJ$12,База!$M:$M,0)),"-" ))</f>
        <v>0</v>
      </c>
      <c r="LM85" s="44">
        <v>0</v>
      </c>
      <c r="LN85" s="44">
        <f t="shared" si="170"/>
        <v>0</v>
      </c>
      <c r="LO85" s="44">
        <v>0</v>
      </c>
      <c r="LP85" s="62">
        <f t="shared" si="171"/>
        <v>0</v>
      </c>
      <c r="LR85" s="31" t="s">
        <v>143</v>
      </c>
      <c r="LS85" s="43">
        <v>46238</v>
      </c>
      <c r="LT85" s="46" t="str">
        <f t="shared" si="172"/>
        <v>ВТ</v>
      </c>
      <c r="LU85" s="46">
        <f>IFERROR(INDEX(База!$B:$B,MATCH(LR85&amp;LS85&amp;LV$12,INDEX(База!$A:$A,0),0)),IFERROR(INDEX(База!$B:$B,MATCH(LR85&amp;LS85&amp;LV$12,База!$M:$M,0)),"-" ))</f>
        <v>46</v>
      </c>
      <c r="LV85" s="46">
        <f>IFERROR(INDEX(База!$L:$L,MATCH(LR85&amp;LS85&amp;LV$12,INDEX(База!$A:$A,0),0)),IFERROR(INDEX(База!$L:$L,MATCH(LR85&amp;LS85&amp;LV$12,База!$M:$M,0)),"-" ))</f>
        <v>45</v>
      </c>
      <c r="LW85" s="46" t="str">
        <f>IF(LU85&lt;=$D$7,IFERROR(VLOOKUP(LI85,#REF!,LH85+1,0),"-"),IF(LU85&lt;=$D$8,IFERROR(VLOOKUP(LI85,#REF!,LH85+1,0),"-"),IF(LU85&lt;=$D$9,IFERROR(VLOOKUP(LI85,#REF!,LH85+1,0),"-"),0)))</f>
        <v>-</v>
      </c>
      <c r="LX85" s="46">
        <f>IFERROR(INDEX(База!$F:$F,MATCH(LR85&amp;LS85&amp;LV$12,INDEX(База!$A:$A,0),0)),IFERROR(INDEX(База!$F:$F,MATCH(LR85&amp;LS85&amp;LV$12,База!$M:$M,0)),"-" ))</f>
        <v>5</v>
      </c>
      <c r="LY85" s="46">
        <v>5</v>
      </c>
      <c r="LZ85" s="46">
        <f t="shared" si="173"/>
        <v>0</v>
      </c>
      <c r="MA85" s="46">
        <v>0</v>
      </c>
      <c r="MB85" s="62">
        <f t="shared" si="174"/>
        <v>0.1111111111111111</v>
      </c>
      <c r="MD85" s="11"/>
      <c r="MY85" s="11"/>
      <c r="MZ85" s="11"/>
      <c r="NA85" s="7"/>
      <c r="NB85" s="7"/>
      <c r="NC85" s="7"/>
      <c r="ND85" s="7"/>
      <c r="NE85" s="7"/>
      <c r="NF85" s="7"/>
      <c r="NG85" s="7"/>
      <c r="NH85" s="7"/>
      <c r="NI85" s="7"/>
      <c r="NJ85" s="7"/>
      <c r="NK85" s="7"/>
      <c r="NL85" s="7"/>
      <c r="NM85" s="7"/>
      <c r="NN85" s="7"/>
      <c r="NO85" s="7"/>
      <c r="NP85" s="7"/>
      <c r="NQ85" s="7"/>
      <c r="NR85" s="7"/>
      <c r="NS85" s="7"/>
      <c r="NT85" s="7"/>
      <c r="NU85" s="7"/>
      <c r="NV85" s="7"/>
      <c r="NW85" s="7"/>
      <c r="NX85" s="7"/>
      <c r="NY85" s="7"/>
      <c r="NZ85" s="7"/>
      <c r="OA85" s="7"/>
      <c r="OB85" s="7"/>
      <c r="OC85" s="7"/>
      <c r="OD85" s="7"/>
      <c r="OE85" s="7"/>
      <c r="OF85" s="7"/>
      <c r="OG85" s="7"/>
      <c r="OH85" s="7"/>
      <c r="OI85" s="7"/>
      <c r="OJ85" s="7"/>
      <c r="OK85" s="7"/>
      <c r="OL85" s="7"/>
      <c r="OM85" s="7"/>
      <c r="ON85" s="7"/>
      <c r="OO85" s="7"/>
      <c r="OP85" s="7"/>
      <c r="OQ85" s="7"/>
      <c r="OR85" s="7"/>
      <c r="OS85" s="7"/>
      <c r="OU85" s="11"/>
      <c r="OV85" s="11"/>
      <c r="OW85" s="11"/>
      <c r="OX85" s="11"/>
      <c r="OY85" s="11"/>
      <c r="OZ85" s="11"/>
      <c r="PA85" s="11"/>
      <c r="PB85" s="11"/>
      <c r="PC85" s="11"/>
      <c r="PD85" s="11"/>
      <c r="PE85" s="11"/>
      <c r="PF85" s="11"/>
      <c r="PG85" s="11"/>
      <c r="PH85" s="11"/>
      <c r="PI85" s="11"/>
      <c r="PJ85" s="11"/>
      <c r="PK85" s="11"/>
      <c r="PL85" s="11"/>
      <c r="PM85" s="11"/>
      <c r="PN85" s="11"/>
      <c r="PO85" s="11"/>
      <c r="PQ85" s="7"/>
      <c r="PR85" s="7"/>
      <c r="PS85" s="7"/>
      <c r="PT85" s="7"/>
      <c r="PU85" s="7"/>
      <c r="PV85" s="7"/>
      <c r="PW85" s="7"/>
      <c r="PX85" s="7"/>
      <c r="PY85" s="7"/>
      <c r="PZ85" s="7"/>
      <c r="QA85" s="7"/>
      <c r="QB85" s="7"/>
      <c r="QC85" s="7"/>
      <c r="QD85" s="7"/>
      <c r="QE85" s="7"/>
      <c r="QF85" s="7"/>
      <c r="QG85" s="7"/>
      <c r="QH85" s="7"/>
      <c r="QI85" s="7"/>
      <c r="QJ85" s="7"/>
      <c r="QK85" s="7"/>
      <c r="QL85" s="10"/>
    </row>
    <row r="86" spans="72:454" ht="12.75" customHeight="1" x14ac:dyDescent="0.25">
      <c r="BT86" s="74"/>
      <c r="BU86" s="31" t="s">
        <v>92</v>
      </c>
      <c r="BV86" s="45">
        <v>46306</v>
      </c>
      <c r="BW86" s="58" t="str">
        <f t="shared" si="135"/>
        <v>ВС</v>
      </c>
      <c r="BX86" s="58">
        <f>IFERROR(INDEX(База!$B:$B,MATCH(BU86&amp;BV86&amp;BY$12,INDEX(База!$A:$A,0),0)),IFERROR(INDEX(База!$B:$B,MATCH(BU86&amp;BV86&amp;BY$12,База!$M:$M,0)),"-" ))</f>
        <v>70</v>
      </c>
      <c r="BY86" s="58">
        <f>IFERROR(INDEX(База!$L:$L,MATCH(BU86&amp;BV86&amp;BY$12,INDEX(База!$A:$A,0),0)),IFERROR(INDEX(База!$L:$L,MATCH(BU86&amp;BV86&amp;BY$12,База!$M:$M,0)),"-" ))</f>
        <v>70</v>
      </c>
      <c r="BZ86" s="58" t="str">
        <f>IF(BX86&lt;=$D$7,IFERROR(VLOOKUP(CA86,#REF!,CB86+1,0),"-"),IF(BX86&lt;=$D$8,IFERROR(VLOOKUP(CA86,#REF!,CB86+1,0),"-"),IF(BX86&lt;=$D$9,IFERROR(VLOOKUP(CA86,#REF!,CB86+1,0),"-"),0)))</f>
        <v>-</v>
      </c>
      <c r="CA86" s="58">
        <f t="shared" si="136"/>
        <v>138</v>
      </c>
      <c r="CB86" s="58">
        <f t="shared" si="137"/>
        <v>41</v>
      </c>
      <c r="CC86" s="58">
        <f>IFERROR(INDEX(База!$F:$F,MATCH(BU86&amp;BV86&amp;BY$12,INDEX(База!$A:$A,0),0)),IFERROR(INDEX(База!$F:$F,MATCH(BU86&amp;BV86&amp;BY$12,База!$M:$M,0)),"-" ))</f>
        <v>0</v>
      </c>
      <c r="CD86" s="38">
        <v>0</v>
      </c>
      <c r="CE86" s="58">
        <f t="shared" si="138"/>
        <v>0</v>
      </c>
      <c r="CF86" s="38">
        <v>0</v>
      </c>
      <c r="CG86" s="52">
        <f t="shared" si="139"/>
        <v>0</v>
      </c>
      <c r="CI86" s="31" t="s">
        <v>93</v>
      </c>
      <c r="CJ86" s="48">
        <f t="shared" si="140"/>
        <v>46306</v>
      </c>
      <c r="CK86" s="38" t="str">
        <f t="shared" si="141"/>
        <v>ВС</v>
      </c>
      <c r="CL86" s="38">
        <f>IFERROR(INDEX(База!$B:$B,MATCH(CI86&amp;CJ86&amp;CM$12,INDEX(База!$A:$A,0),0)),IFERROR(INDEX(База!$B:$B,MATCH(CI86&amp;CJ86&amp;CM$12,База!$M:$M,0)),"-" ))</f>
        <v>70</v>
      </c>
      <c r="CM86" s="60">
        <f>IFERROR(INDEX(База!$L:$L,MATCH(CI86&amp;CJ86&amp;CM$12,INDEX(База!$A:$A,0),0)),IFERROR(INDEX(База!$L:$L,MATCH(CI86&amp;CJ86&amp;CM$12,База!$M:$M,0)),"-" ))</f>
        <v>70</v>
      </c>
      <c r="CN86" s="60" t="str">
        <f>IF(BX86&lt;=$D$7,IFERROR(VLOOKUP(CA86,#REF!,CB86+1,0),"-"),IF(BX86&lt;=$D$8,IFERROR(VLOOKUP(CA86,#REF!,CB86+1,0),"-"),IF(BX86&lt;=$D$9,IFERROR(VLOOKUP(CA86,#REF!,CB86+1,0),"-"),0)))</f>
        <v>-</v>
      </c>
      <c r="CO86" s="38">
        <f>IFERROR(INDEX(База!$F:$F,MATCH(CI86&amp;CJ86&amp;CM$12,INDEX(База!$A:$A,0),0)),IFERROR(INDEX(База!$F:$F,MATCH(CI86&amp;CJ86&amp;CM$12,База!$M:$M,0)),"-" ))</f>
        <v>0</v>
      </c>
      <c r="CP86" s="38">
        <v>0</v>
      </c>
      <c r="CQ86" s="38">
        <f t="shared" si="142"/>
        <v>0</v>
      </c>
      <c r="CR86" s="38">
        <v>0</v>
      </c>
      <c r="CS86" s="52">
        <f t="shared" si="143"/>
        <v>0</v>
      </c>
      <c r="CU86" s="31" t="s">
        <v>138</v>
      </c>
      <c r="CV86" s="48">
        <v>46306</v>
      </c>
      <c r="CW86" s="60" t="str">
        <f t="shared" si="144"/>
        <v>ВС</v>
      </c>
      <c r="CX86" s="60">
        <f>IFERROR(INDEX(База!$B:$B,MATCH(CU86&amp;CV86&amp;CY$12,INDEX(База!$A:$A,0),0)),IFERROR(INDEX(База!$B:$B,MATCH(CU86&amp;CV86&amp;CY$12,База!$M:$M,0)),"-" ))</f>
        <v>70</v>
      </c>
      <c r="CY86" s="60">
        <f>IFERROR(INDEX(База!$L:$L,MATCH(CU86&amp;CV86&amp;CY$12,INDEX(База!$A:$A,0),0)),IFERROR(INDEX(База!$L:$L,MATCH(CU86&amp;CV86&amp;CY$12,База!$M:$M,0)),"-" ))</f>
        <v>70</v>
      </c>
      <c r="CZ86" s="60">
        <f>IFERROR(INDEX(База!$F:$F,MATCH(CU86&amp;CV86&amp;CY$12,INDEX(База!$A:$A,0),0)),IFERROR(INDEX(База!$F:$F,MATCH(CU86&amp;CV86&amp;CY$12,База!$M:$M,0)),"-" ))</f>
        <v>0</v>
      </c>
      <c r="DA86" s="60">
        <v>0</v>
      </c>
      <c r="DB86" s="60">
        <f t="shared" si="145"/>
        <v>0</v>
      </c>
      <c r="DC86" s="60">
        <v>0</v>
      </c>
      <c r="DD86" s="52">
        <f t="shared" si="146"/>
        <v>0</v>
      </c>
      <c r="DF86" s="31" t="s">
        <v>139</v>
      </c>
      <c r="DG86" s="48">
        <f t="shared" si="147"/>
        <v>46306</v>
      </c>
      <c r="DH86" s="60" t="str">
        <f t="shared" si="148"/>
        <v>ВС</v>
      </c>
      <c r="DI86" s="60">
        <f>IFERROR(INDEX(База!$B:$B,MATCH(DF86&amp;DG86&amp;DJ$12,INDEX(База!$A:$A,0),0)),IFERROR(INDEX(База!$B:$B,MATCH(DF86&amp;DG86&amp;DJ$12,База!$M:$M,0)),"-" ))</f>
        <v>70</v>
      </c>
      <c r="DJ86" s="46">
        <f>IFERROR(INDEX(База!$L:$L,MATCH(DF86&amp;DG86&amp;DJ$12,INDEX(База!$A:$A,0),0)),IFERROR(INDEX(База!$L:$L,MATCH(DF86&amp;DG86&amp;DJ$12,База!$M:$M,0)),"-" ))</f>
        <v>70</v>
      </c>
      <c r="DK86" s="60">
        <f>IFERROR(INDEX(База!$F:$F,MATCH(DF86&amp;DG86&amp;DJ$12,INDEX(База!$A:$A,0),0)),IFERROR(INDEX(База!$F:$F,MATCH(DF86&amp;DG86&amp;DJ$12,База!$M:$M,0)),"-" ))</f>
        <v>0</v>
      </c>
      <c r="DL86" s="60">
        <v>0</v>
      </c>
      <c r="DM86" s="60">
        <f t="shared" si="149"/>
        <v>0</v>
      </c>
      <c r="DN86" s="60">
        <v>0</v>
      </c>
      <c r="DO86" s="52">
        <f t="shared" si="150"/>
        <v>0</v>
      </c>
      <c r="DQ86" s="31" t="s">
        <v>84</v>
      </c>
      <c r="DR86" s="42">
        <v>46283</v>
      </c>
      <c r="DS86" s="41" t="str">
        <f t="shared" si="151"/>
        <v>ПТ</v>
      </c>
      <c r="DT86" s="41">
        <f>IFERROR(INDEX(База!$B:$B,MATCH(DQ86&amp;DR86&amp;DU$12,INDEX(База!$A:$A,0),0)),IFERROR(INDEX(База!$B:$B,MATCH(DQ86&amp;DR86&amp;DU$12,База!$M:$M,0)),"-" ))</f>
        <v>72</v>
      </c>
      <c r="DU86" s="46">
        <f>IFERROR(INDEX(База!$L:$L,MATCH(DQ86&amp;DR86&amp;DU$12,INDEX(База!$A:$A,0),0)),IFERROR(INDEX(База!$L:$L,MATCH(DQ86&amp;DR86&amp;DU$12,База!$M:$M,0)),"-" ))</f>
        <v>70</v>
      </c>
      <c r="DV86" s="41">
        <f>IFERROR(INDEX(База!$F:$F,MATCH(DQ86&amp;DR86&amp;DU$12,INDEX(База!$A:$A,0),0)),IFERROR(INDEX(База!$F:$F,MATCH(DQ86&amp;DR86&amp;DU$12,База!$M:$M,0)),"-" ))</f>
        <v>0</v>
      </c>
      <c r="DW86" s="41">
        <v>0</v>
      </c>
      <c r="DX86" s="41">
        <f t="shared" si="133"/>
        <v>0</v>
      </c>
      <c r="DY86" s="41">
        <v>0</v>
      </c>
      <c r="DZ86" s="51">
        <f t="shared" si="152"/>
        <v>0</v>
      </c>
      <c r="EB86" s="31" t="s">
        <v>85</v>
      </c>
      <c r="EC86" s="42">
        <f t="shared" si="153"/>
        <v>46283</v>
      </c>
      <c r="ED86" s="41" t="str">
        <f t="shared" si="154"/>
        <v>ПТ</v>
      </c>
      <c r="EE86" s="41">
        <f>IFERROR(INDEX(База!$B:$B,MATCH(EB86&amp;EC86&amp;EF$12,INDEX(База!$A:$A,0),0)),IFERROR(INDEX(База!$B:$B,MATCH(EB86&amp;EC86&amp;EF$12,База!$M:$M,0)),"-" ))</f>
        <v>72</v>
      </c>
      <c r="EF86" s="46">
        <f>IFERROR(INDEX(База!$L:$L,MATCH(EB86&amp;EC86&amp;EF$12,INDEX(База!$A:$A,0),0)),IFERROR(INDEX(База!$L:$L,MATCH(EB86&amp;EC86&amp;EF$12,База!$M:$M,0)),"-" ))</f>
        <v>70</v>
      </c>
      <c r="EG86" s="41">
        <f>IFERROR(INDEX(База!$F:$F,MATCH(EB86&amp;EC86&amp;EF$12,INDEX(База!$A:$A,0),0)),IFERROR(INDEX(База!$F:$F,MATCH(EB86&amp;EC86&amp;EF$12,База!$M:$M,0)),"-" ))</f>
        <v>2</v>
      </c>
      <c r="EH86" s="41">
        <v>2</v>
      </c>
      <c r="EI86" s="41">
        <f t="shared" si="155"/>
        <v>0</v>
      </c>
      <c r="EJ86" s="41">
        <v>0</v>
      </c>
      <c r="EK86" s="51">
        <f t="shared" si="156"/>
        <v>2.8571428571428571E-2</v>
      </c>
      <c r="EL86" s="119"/>
      <c r="EM86" s="85" t="s">
        <v>315</v>
      </c>
      <c r="EN86" s="48">
        <v>46275</v>
      </c>
      <c r="EO86" s="105" t="str">
        <f t="shared" si="157"/>
        <v>ЧТ</v>
      </c>
      <c r="EP86" s="105">
        <f>IFERROR(INDEX(База!$B:$B,MATCH(EM86&amp;EN86&amp;ET$14,INDEX(База!$A:$A,0),0)),IFERROR(INDEX(База!$B:$B,MATCH(EM86&amp;EN86&amp;ET$13,База!$M:$M,0)),"-" ))</f>
        <v>46</v>
      </c>
      <c r="EQ86" s="106" t="str">
        <f>IF(EP86&lt;=$D$7,IFERROR(VLOOKUP(ES86,#REF!,ER86+1,0),"-"),IF(EP86&lt;=$D$8,IFERROR(VLOOKUP(ES86,#REF!,ER86+1,0),"-"),IF(EP86&lt;=$D$9,IFERROR(VLOOKUP(ES86,#REF!,ER86+1,0),"-"),0)))</f>
        <v>-</v>
      </c>
      <c r="ER86" s="107">
        <f t="shared" si="158"/>
        <v>37</v>
      </c>
      <c r="ES86" s="107">
        <f t="shared" si="159"/>
        <v>107</v>
      </c>
      <c r="ET86" s="60">
        <f>IFERROR(INDEX(База!$L:$L,MATCH(EM86&amp;EN86&amp;ET$14,INDEX(База!$A:$A,0),0)),IFERROR(INDEX(База!$L:$L,MATCH(EM86&amp;EN86&amp;ET$13,База!$M:$M,0)),"-" ))</f>
        <v>46</v>
      </c>
      <c r="EU86" s="60">
        <f>IFERROR(INDEX(База!$L:$L,MATCH(FB86&amp;FC86&amp;EU$14,INDEX(База!$A:$A,0),0)),IFERROR(INDEX(База!$L:$L,MATCH(FB86&amp;FC86&amp;EU$13,База!$M:$M,0)),"-" ))</f>
        <v>43</v>
      </c>
      <c r="EV86" s="105">
        <f>IFERROR(INDEX(База!$F:$F,MATCH(EM86&amp;EN86&amp;ET$14,INDEX(База!$A:$A,0),0)),IFERROR(INDEX(База!$F:$F,MATCH(EM86&amp;EN86&amp;ET$13,База!$M:$M,0)),"-" ))</f>
        <v>0</v>
      </c>
      <c r="EW86" s="105">
        <v>0</v>
      </c>
      <c r="EX86" s="105">
        <f t="shared" si="160"/>
        <v>0</v>
      </c>
      <c r="EY86" s="105">
        <v>0</v>
      </c>
      <c r="EZ86" s="83">
        <f t="shared" si="161"/>
        <v>0</v>
      </c>
      <c r="FB86" s="85" t="s">
        <v>316</v>
      </c>
      <c r="FC86" s="48">
        <v>46276</v>
      </c>
      <c r="FD86" s="105" t="str">
        <f t="shared" si="162"/>
        <v>ПТ</v>
      </c>
      <c r="FE86" s="105">
        <f>IFERROR(INDEX(База!$B:$B,MATCH(FB86&amp;FC86&amp;EU$14,INDEX(База!$A:$A,0),0)),IFERROR(INDEX(База!$B:$B,MATCH(FB86&amp;FC86&amp;EU$13,База!$M:$M,0)),"-" ))</f>
        <v>46</v>
      </c>
      <c r="FF86" s="106"/>
      <c r="FG86" s="105">
        <f>IFERROR(INDEX(База!$F:$F,MATCH(FB86&amp;FC86&amp;EU$14,INDEX(База!$A:$A,0),0)),IFERROR(INDEX(База!$F:$F,MATCH(FB86&amp;FC86&amp;EU$13,База!$M:$M,0)),"-" ))</f>
        <v>0</v>
      </c>
      <c r="FH86" s="105">
        <v>0</v>
      </c>
      <c r="FI86" s="105">
        <f t="shared" si="163"/>
        <v>0</v>
      </c>
      <c r="FJ86" s="105">
        <v>0</v>
      </c>
      <c r="FK86" s="83">
        <f t="shared" si="164"/>
        <v>0</v>
      </c>
      <c r="FL86" s="7"/>
      <c r="FM86" s="31" t="s">
        <v>140</v>
      </c>
      <c r="FT86" s="90">
        <f t="shared" si="165"/>
        <v>1</v>
      </c>
      <c r="FU86" s="90">
        <f t="shared" si="166"/>
        <v>-46168</v>
      </c>
      <c r="GJ86" s="7"/>
      <c r="GK86" s="7"/>
      <c r="GL86" s="7"/>
      <c r="GM86" s="7"/>
      <c r="GN86" s="7"/>
      <c r="GO86" s="7"/>
      <c r="GP86" s="7"/>
      <c r="GQ86" s="7"/>
      <c r="GR86" s="7"/>
      <c r="GS86" s="7"/>
      <c r="GT86" s="9"/>
      <c r="GU86" s="7"/>
      <c r="GV86" s="7"/>
      <c r="GW86" s="7"/>
      <c r="GX86" s="7"/>
      <c r="GY86" s="7"/>
      <c r="GZ86" s="7"/>
      <c r="HA86" s="7"/>
      <c r="HB86" s="7"/>
      <c r="HC86" s="7"/>
      <c r="HD86" s="7"/>
      <c r="HE86" s="9"/>
      <c r="HF86" s="7"/>
      <c r="HG86" s="7"/>
      <c r="HH86" s="7"/>
      <c r="HI86" s="7"/>
      <c r="HJ86" s="7"/>
      <c r="HK86" s="7"/>
      <c r="HL86" s="7"/>
      <c r="HM86" s="7"/>
      <c r="HN86" s="7"/>
      <c r="HO86" s="7"/>
      <c r="HP86" s="7"/>
      <c r="HQ86" s="7"/>
      <c r="HR86" s="9"/>
      <c r="HS86" s="10"/>
      <c r="HT86" s="10"/>
      <c r="HU86" s="7"/>
      <c r="HV86" s="7"/>
      <c r="HW86" s="7"/>
      <c r="HX86" s="7"/>
      <c r="HY86" s="7"/>
      <c r="HZ86" s="7"/>
      <c r="IA86" s="7"/>
      <c r="IB86" s="7"/>
      <c r="IC86" s="7"/>
      <c r="ID86" s="7"/>
      <c r="IE86" s="7"/>
      <c r="IF86" s="7"/>
      <c r="JD86" s="7"/>
      <c r="JE86" s="7"/>
      <c r="KD86" s="7"/>
      <c r="KE86" s="7"/>
      <c r="KF86" s="7"/>
      <c r="KG86" s="7"/>
      <c r="KH86" s="7"/>
      <c r="KI86" s="7"/>
      <c r="KJ86" s="7"/>
      <c r="KK86" s="7"/>
      <c r="KL86" s="7"/>
      <c r="KM86" s="7"/>
      <c r="KN86" s="7"/>
      <c r="KO86" s="7"/>
      <c r="KP86" s="7"/>
      <c r="KQ86" s="10"/>
      <c r="KR86" s="10"/>
      <c r="KS86" s="7"/>
      <c r="KT86" s="7"/>
      <c r="KU86" s="7"/>
      <c r="KV86" s="7"/>
      <c r="KW86" s="7"/>
      <c r="KX86" s="7"/>
      <c r="KY86" s="7"/>
      <c r="KZ86" s="7"/>
      <c r="LA86" s="7"/>
      <c r="LB86" s="7"/>
      <c r="LC86" s="119"/>
      <c r="LD86" s="31" t="s">
        <v>142</v>
      </c>
      <c r="LE86" s="43">
        <v>46239</v>
      </c>
      <c r="LF86" s="44" t="str">
        <f t="shared" si="167"/>
        <v>СР</v>
      </c>
      <c r="LG86" s="44">
        <f>IFERROR(INDEX(База!$B:$B,MATCH(LD86&amp;LE86&amp;LJ$12,INDEX(База!$A:$A,0),0)),IFERROR(INDEX(База!$B:$B,MATCH(LD86&amp;LE86&amp;LJ$12,База!$M:$M,0)),"-" ))</f>
        <v>46</v>
      </c>
      <c r="LH86" s="33">
        <f t="shared" si="168"/>
        <v>32</v>
      </c>
      <c r="LI86" s="33">
        <f t="shared" si="169"/>
        <v>71</v>
      </c>
      <c r="LJ86" s="44">
        <f>IFERROR(INDEX(База!$L:$L,MATCH(LD86&amp;LE86&amp;LJ$12,INDEX(База!$A:$A,0),0)),IFERROR(INDEX(База!$L:$L,MATCH(LD86&amp;LE86&amp;LJ$12,База!$M:$M,0)),"-" ))</f>
        <v>45</v>
      </c>
      <c r="LK86" s="79" t="str">
        <f>IF(LG86&lt;=$D$7,IFERROR(VLOOKUP(LI86,#REF!,LH86+1,0),"-"),IF(LG86&lt;=$D$8,IFERROR(VLOOKUP(LI86,#REF!,LH86+1,0),"-"),IF(LG86&lt;=$D$9,IFERROR(VLOOKUP(LI86,#REF!,LH86+1,0),"-"),0)))</f>
        <v>-</v>
      </c>
      <c r="LL86" s="44">
        <f>IFERROR(INDEX(База!$F:$F,MATCH(LD86&amp;LE86&amp;LJ$12,INDEX(База!$A:$A,0),0)),IFERROR(INDEX(База!$F:$F,MATCH(LD86&amp;LE86&amp;LJ$12,База!$M:$M,0)),"-" ))</f>
        <v>0</v>
      </c>
      <c r="LM86" s="44">
        <v>0</v>
      </c>
      <c r="LN86" s="44">
        <f t="shared" si="170"/>
        <v>0</v>
      </c>
      <c r="LO86" s="44">
        <v>0</v>
      </c>
      <c r="LP86" s="62">
        <f t="shared" si="171"/>
        <v>0</v>
      </c>
      <c r="LR86" s="31" t="s">
        <v>143</v>
      </c>
      <c r="LS86" s="43">
        <v>46239</v>
      </c>
      <c r="LT86" s="46" t="str">
        <f t="shared" si="172"/>
        <v>СР</v>
      </c>
      <c r="LU86" s="46">
        <f>IFERROR(INDEX(База!$B:$B,MATCH(LR86&amp;LS86&amp;LV$12,INDEX(База!$A:$A,0),0)),IFERROR(INDEX(База!$B:$B,MATCH(LR86&amp;LS86&amp;LV$12,База!$M:$M,0)),"-" ))</f>
        <v>46</v>
      </c>
      <c r="LV86" s="46">
        <f>IFERROR(INDEX(База!$L:$L,MATCH(LR86&amp;LS86&amp;LV$12,INDEX(База!$A:$A,0),0)),IFERROR(INDEX(База!$L:$L,MATCH(LR86&amp;LS86&amp;LV$12,База!$M:$M,0)),"-" ))</f>
        <v>45</v>
      </c>
      <c r="LW86" s="46" t="str">
        <f>IF(LU86&lt;=$D$7,IFERROR(VLOOKUP(LI86,#REF!,LH86+1,0),"-"),IF(LU86&lt;=$D$8,IFERROR(VLOOKUP(LI86,#REF!,LH86+1,0),"-"),IF(LU86&lt;=$D$9,IFERROR(VLOOKUP(LI86,#REF!,LH86+1,0),"-"),0)))</f>
        <v>-</v>
      </c>
      <c r="LX86" s="46">
        <f>IFERROR(INDEX(База!$F:$F,MATCH(LR86&amp;LS86&amp;LV$12,INDEX(База!$A:$A,0),0)),IFERROR(INDEX(База!$F:$F,MATCH(LR86&amp;LS86&amp;LV$12,База!$M:$M,0)),"-" ))</f>
        <v>2</v>
      </c>
      <c r="LY86" s="46">
        <v>2</v>
      </c>
      <c r="LZ86" s="46">
        <f t="shared" si="173"/>
        <v>0</v>
      </c>
      <c r="MA86" s="46">
        <v>0</v>
      </c>
      <c r="MB86" s="62">
        <f t="shared" si="174"/>
        <v>4.4444444444444446E-2</v>
      </c>
      <c r="MD86" s="11"/>
      <c r="MY86" s="11"/>
      <c r="MZ86" s="11"/>
      <c r="NA86" s="7"/>
      <c r="NB86" s="7"/>
      <c r="NC86" s="7"/>
      <c r="ND86" s="7"/>
      <c r="NE86" s="7"/>
      <c r="NF86" s="7"/>
      <c r="NG86" s="7"/>
      <c r="NH86" s="7"/>
      <c r="NI86" s="7"/>
      <c r="NJ86" s="7"/>
      <c r="NK86" s="7"/>
      <c r="NL86" s="7"/>
      <c r="NM86" s="7"/>
      <c r="NN86" s="7"/>
      <c r="NO86" s="7"/>
      <c r="NP86" s="7"/>
      <c r="NQ86" s="7"/>
      <c r="NR86" s="7"/>
      <c r="NS86" s="7"/>
      <c r="NT86" s="7"/>
      <c r="NU86" s="7"/>
      <c r="NV86" s="7"/>
      <c r="NW86" s="7"/>
      <c r="NX86" s="7"/>
      <c r="NY86" s="7"/>
      <c r="NZ86" s="7"/>
      <c r="OA86" s="7"/>
      <c r="OB86" s="7"/>
      <c r="OC86" s="7"/>
      <c r="OD86" s="7"/>
      <c r="OE86" s="7"/>
      <c r="OF86" s="7"/>
      <c r="OG86" s="7"/>
      <c r="OH86" s="7"/>
      <c r="OI86" s="7"/>
      <c r="OJ86" s="7"/>
      <c r="OK86" s="7"/>
      <c r="OL86" s="7"/>
      <c r="OM86" s="7"/>
      <c r="ON86" s="7"/>
      <c r="OO86" s="7"/>
      <c r="OP86" s="7"/>
      <c r="OQ86" s="7"/>
      <c r="OR86" s="7"/>
      <c r="OS86" s="7"/>
      <c r="OU86" s="11"/>
      <c r="OV86" s="11"/>
      <c r="OW86" s="11"/>
      <c r="OX86" s="11"/>
      <c r="OY86" s="11"/>
      <c r="OZ86" s="11"/>
      <c r="PA86" s="11"/>
      <c r="PB86" s="11"/>
      <c r="PC86" s="11"/>
      <c r="PD86" s="11"/>
      <c r="PE86" s="11"/>
      <c r="PF86" s="11"/>
      <c r="PG86" s="11"/>
      <c r="PH86" s="11"/>
      <c r="PI86" s="11"/>
      <c r="PJ86" s="11"/>
      <c r="PK86" s="11"/>
      <c r="PL86" s="11"/>
      <c r="PM86" s="11"/>
      <c r="PN86" s="11"/>
      <c r="PO86" s="11"/>
      <c r="PQ86" s="7"/>
      <c r="PR86" s="7"/>
      <c r="PS86" s="7"/>
      <c r="PT86" s="7"/>
      <c r="PU86" s="7"/>
      <c r="PV86" s="7"/>
      <c r="PW86" s="7"/>
      <c r="PX86" s="7"/>
      <c r="PY86" s="7"/>
      <c r="PZ86" s="7"/>
      <c r="QA86" s="7"/>
      <c r="QB86" s="7"/>
      <c r="QC86" s="7"/>
      <c r="QD86" s="7"/>
      <c r="QE86" s="7"/>
      <c r="QF86" s="7"/>
      <c r="QG86" s="7"/>
      <c r="QH86" s="7"/>
      <c r="QI86" s="7"/>
      <c r="QJ86" s="7"/>
      <c r="QK86" s="7"/>
      <c r="QL86" s="10"/>
    </row>
    <row r="87" spans="72:454" ht="12.75" customHeight="1" x14ac:dyDescent="0.25">
      <c r="BT87" s="74"/>
      <c r="BU87" s="31" t="s">
        <v>92</v>
      </c>
      <c r="BV87" s="42">
        <v>46308</v>
      </c>
      <c r="BW87" s="59" t="str">
        <f t="shared" si="135"/>
        <v>ВТ</v>
      </c>
      <c r="BX87" s="59">
        <f>IFERROR(INDEX(База!$B:$B,MATCH(BU87&amp;BV87&amp;BY$12,INDEX(База!$A:$A,0),0)),IFERROR(INDEX(База!$B:$B,MATCH(BU87&amp;BV87&amp;BY$12,База!$M:$M,0)),"-" ))</f>
        <v>70</v>
      </c>
      <c r="BY87" s="59">
        <f>IFERROR(INDEX(База!$L:$L,MATCH(BU87&amp;BV87&amp;BY$12,INDEX(База!$A:$A,0),0)),IFERROR(INDEX(База!$L:$L,MATCH(BU87&amp;BV87&amp;BY$12,База!$M:$M,0)),"-" ))</f>
        <v>70</v>
      </c>
      <c r="BZ87" s="59" t="str">
        <f>IF(BX87&lt;=$D$7,IFERROR(VLOOKUP(CA87,#REF!,CB87+1,0),"-"),IF(BX87&lt;=$D$8,IFERROR(VLOOKUP(CA87,#REF!,CB87+1,0),"-"),IF(BX87&lt;=$D$9,IFERROR(VLOOKUP(CA87,#REF!,CB87+1,0),"-"),0)))</f>
        <v>-</v>
      </c>
      <c r="CA87" s="59">
        <f t="shared" si="136"/>
        <v>140</v>
      </c>
      <c r="CB87" s="59">
        <f t="shared" si="137"/>
        <v>42</v>
      </c>
      <c r="CC87" s="59">
        <f>IFERROR(INDEX(База!$F:$F,MATCH(BU87&amp;BV87&amp;BY$12,INDEX(База!$A:$A,0),0)),IFERROR(INDEX(База!$F:$F,MATCH(BU87&amp;BV87&amp;BY$12,База!$M:$M,0)),"-" ))</f>
        <v>2</v>
      </c>
      <c r="CD87" s="41">
        <v>2</v>
      </c>
      <c r="CE87" s="59">
        <f t="shared" si="138"/>
        <v>0</v>
      </c>
      <c r="CF87" s="41">
        <v>2</v>
      </c>
      <c r="CG87" s="51">
        <f t="shared" si="139"/>
        <v>2.8571428571428571E-2</v>
      </c>
      <c r="CI87" s="31" t="s">
        <v>93</v>
      </c>
      <c r="CJ87" s="42">
        <f t="shared" si="140"/>
        <v>46308</v>
      </c>
      <c r="CK87" s="41" t="str">
        <f t="shared" si="141"/>
        <v>ВТ</v>
      </c>
      <c r="CL87" s="41">
        <f>IFERROR(INDEX(База!$B:$B,MATCH(CI87&amp;CJ87&amp;CM$12,INDEX(База!$A:$A,0),0)),IFERROR(INDEX(База!$B:$B,MATCH(CI87&amp;CJ87&amp;CM$12,База!$M:$M,0)),"-" ))</f>
        <v>70</v>
      </c>
      <c r="CM87" s="46">
        <f>IFERROR(INDEX(База!$L:$L,MATCH(CI87&amp;CJ87&amp;CM$12,INDEX(База!$A:$A,0),0)),IFERROR(INDEX(База!$L:$L,MATCH(CI87&amp;CJ87&amp;CM$12,База!$M:$M,0)),"-" ))</f>
        <v>70</v>
      </c>
      <c r="CN87" s="47" t="str">
        <f>IF(BX87&lt;=$D$7,IFERROR(VLOOKUP(CA87,#REF!,CB87+1,0),"-"),IF(BX87&lt;=$D$8,IFERROR(VLOOKUP(CA87,#REF!,CB87+1,0),"-"),IF(BX87&lt;=$D$9,IFERROR(VLOOKUP(CA87,#REF!,CB87+1,0),"-"),0)))</f>
        <v>-</v>
      </c>
      <c r="CO87" s="41">
        <f>IFERROR(INDEX(База!$F:$F,MATCH(CI87&amp;CJ87&amp;CM$12,INDEX(База!$A:$A,0),0)),IFERROR(INDEX(База!$F:$F,MATCH(CI87&amp;CJ87&amp;CM$12,База!$M:$M,0)),"-" ))</f>
        <v>0</v>
      </c>
      <c r="CP87" s="41">
        <v>0</v>
      </c>
      <c r="CQ87" s="41">
        <f t="shared" si="142"/>
        <v>0</v>
      </c>
      <c r="CR87" s="41">
        <v>0</v>
      </c>
      <c r="CS87" s="51">
        <f t="shared" si="143"/>
        <v>0</v>
      </c>
      <c r="CU87" s="31" t="s">
        <v>138</v>
      </c>
      <c r="CV87" s="42">
        <v>46308</v>
      </c>
      <c r="CW87" s="47" t="str">
        <f t="shared" si="144"/>
        <v>ВТ</v>
      </c>
      <c r="CX87" s="47">
        <f>IFERROR(INDEX(База!$B:$B,MATCH(CU87&amp;CV87&amp;CY$12,INDEX(База!$A:$A,0),0)),IFERROR(INDEX(База!$B:$B,MATCH(CU87&amp;CV87&amp;CY$12,База!$M:$M,0)),"-" ))</f>
        <v>70</v>
      </c>
      <c r="CY87" s="47">
        <f>IFERROR(INDEX(База!$L:$L,MATCH(CU87&amp;CV87&amp;CY$12,INDEX(База!$A:$A,0),0)),IFERROR(INDEX(База!$L:$L,MATCH(CU87&amp;CV87&amp;CY$12,База!$M:$M,0)),"-" ))</f>
        <v>70</v>
      </c>
      <c r="CZ87" s="47">
        <f>IFERROR(INDEX(База!$F:$F,MATCH(CU87&amp;CV87&amp;CY$12,INDEX(База!$A:$A,0),0)),IFERROR(INDEX(База!$F:$F,MATCH(CU87&amp;CV87&amp;CY$12,База!$M:$M,0)),"-" ))</f>
        <v>0</v>
      </c>
      <c r="DA87" s="47">
        <v>0</v>
      </c>
      <c r="DB87" s="47">
        <f t="shared" si="145"/>
        <v>0</v>
      </c>
      <c r="DC87" s="47">
        <v>0</v>
      </c>
      <c r="DD87" s="51">
        <f t="shared" si="146"/>
        <v>0</v>
      </c>
      <c r="DF87" s="31" t="s">
        <v>139</v>
      </c>
      <c r="DG87" s="42">
        <f t="shared" si="147"/>
        <v>46308</v>
      </c>
      <c r="DH87" s="47" t="str">
        <f t="shared" si="148"/>
        <v>ВТ</v>
      </c>
      <c r="DI87" s="47">
        <f>IFERROR(INDEX(База!$B:$B,MATCH(DF87&amp;DG87&amp;DJ$12,INDEX(База!$A:$A,0),0)),IFERROR(INDEX(База!$B:$B,MATCH(DF87&amp;DG87&amp;DJ$12,База!$M:$M,0)),"-" ))</f>
        <v>70</v>
      </c>
      <c r="DJ87" s="46">
        <f>IFERROR(INDEX(База!$L:$L,MATCH(DF87&amp;DG87&amp;DJ$12,INDEX(База!$A:$A,0),0)),IFERROR(INDEX(База!$L:$L,MATCH(DF87&amp;DG87&amp;DJ$12,База!$M:$M,0)),"-" ))</f>
        <v>70</v>
      </c>
      <c r="DK87" s="47">
        <f>IFERROR(INDEX(База!$F:$F,MATCH(DF87&amp;DG87&amp;DJ$12,INDEX(База!$A:$A,0),0)),IFERROR(INDEX(База!$F:$F,MATCH(DF87&amp;DG87&amp;DJ$12,База!$M:$M,0)),"-" ))</f>
        <v>0</v>
      </c>
      <c r="DL87" s="47">
        <v>0</v>
      </c>
      <c r="DM87" s="47">
        <f t="shared" si="149"/>
        <v>0</v>
      </c>
      <c r="DN87" s="47">
        <v>0</v>
      </c>
      <c r="DO87" s="51">
        <f t="shared" si="150"/>
        <v>0</v>
      </c>
      <c r="DQ87" s="31" t="s">
        <v>84</v>
      </c>
      <c r="DR87" s="42">
        <v>46285</v>
      </c>
      <c r="DS87" s="41" t="str">
        <f t="shared" si="151"/>
        <v>ВС</v>
      </c>
      <c r="DT87" s="41">
        <f>IFERROR(INDEX(База!$B:$B,MATCH(DQ87&amp;DR87&amp;DU$12,INDEX(База!$A:$A,0),0)),IFERROR(INDEX(База!$B:$B,MATCH(DQ87&amp;DR87&amp;DU$12,База!$M:$M,0)),"-" ))</f>
        <v>72</v>
      </c>
      <c r="DU87" s="46">
        <f>IFERROR(INDEX(База!$L:$L,MATCH(DQ87&amp;DR87&amp;DU$12,INDEX(База!$A:$A,0),0)),IFERROR(INDEX(База!$L:$L,MATCH(DQ87&amp;DR87&amp;DU$12,База!$M:$M,0)),"-" ))</f>
        <v>70</v>
      </c>
      <c r="DV87" s="41">
        <f>IFERROR(INDEX(База!$F:$F,MATCH(DQ87&amp;DR87&amp;DU$12,INDEX(База!$A:$A,0),0)),IFERROR(INDEX(База!$F:$F,MATCH(DQ87&amp;DR87&amp;DU$12,База!$M:$M,0)),"-" ))</f>
        <v>0</v>
      </c>
      <c r="DW87" s="41">
        <v>0</v>
      </c>
      <c r="DX87" s="41">
        <f t="shared" si="133"/>
        <v>0</v>
      </c>
      <c r="DY87" s="41">
        <v>0</v>
      </c>
      <c r="DZ87" s="51">
        <f t="shared" si="152"/>
        <v>0</v>
      </c>
      <c r="EB87" s="31" t="s">
        <v>85</v>
      </c>
      <c r="EC87" s="42">
        <f t="shared" si="153"/>
        <v>46285</v>
      </c>
      <c r="ED87" s="41" t="str">
        <f t="shared" si="154"/>
        <v>ВС</v>
      </c>
      <c r="EE87" s="41">
        <f>IFERROR(INDEX(База!$B:$B,MATCH(EB87&amp;EC87&amp;EF$12,INDEX(База!$A:$A,0),0)),IFERROR(INDEX(База!$B:$B,MATCH(EB87&amp;EC87&amp;EF$12,База!$M:$M,0)),"-" ))</f>
        <v>72</v>
      </c>
      <c r="EF87" s="46">
        <f>IFERROR(INDEX(База!$L:$L,MATCH(EB87&amp;EC87&amp;EF$12,INDEX(База!$A:$A,0),0)),IFERROR(INDEX(База!$L:$L,MATCH(EB87&amp;EC87&amp;EF$12,База!$M:$M,0)),"-" ))</f>
        <v>70</v>
      </c>
      <c r="EG87" s="41">
        <f>IFERROR(INDEX(База!$F:$F,MATCH(EB87&amp;EC87&amp;EF$12,INDEX(База!$A:$A,0),0)),IFERROR(INDEX(База!$F:$F,MATCH(EB87&amp;EC87&amp;EF$12,База!$M:$M,0)),"-" ))</f>
        <v>1</v>
      </c>
      <c r="EH87" s="41">
        <v>1</v>
      </c>
      <c r="EI87" s="41">
        <f t="shared" si="155"/>
        <v>0</v>
      </c>
      <c r="EJ87" s="41">
        <v>0</v>
      </c>
      <c r="EK87" s="51">
        <f t="shared" si="156"/>
        <v>1.4285714285714285E-2</v>
      </c>
      <c r="EL87" s="119"/>
      <c r="EM87" s="85" t="s">
        <v>88</v>
      </c>
      <c r="EN87" s="48">
        <v>46277</v>
      </c>
      <c r="EO87" s="105" t="str">
        <f t="shared" si="157"/>
        <v>СБ</v>
      </c>
      <c r="EP87" s="105">
        <f>IFERROR(INDEX(База!$B:$B,MATCH(EM87&amp;EN87&amp;ET$14,INDEX(База!$A:$A,0),0)),IFERROR(INDEX(База!$B:$B,MATCH(EM87&amp;EN87&amp;ET$13,База!$M:$M,0)),"-" ))</f>
        <v>68</v>
      </c>
      <c r="EQ87" s="106" t="str">
        <f>IF(EP87&lt;=$D$7,IFERROR(VLOOKUP(ES87,#REF!,ER87+1,0),"-"),IF(EP87&lt;=$D$8,IFERROR(VLOOKUP(ES87,#REF!,ER87+1,0),"-"),IF(EP87&lt;=$D$9,IFERROR(VLOOKUP(ES87,#REF!,ER87+1,0),"-"),0)))</f>
        <v>-</v>
      </c>
      <c r="ER87" s="107">
        <f t="shared" si="158"/>
        <v>37</v>
      </c>
      <c r="ES87" s="107">
        <f t="shared" si="159"/>
        <v>109</v>
      </c>
      <c r="ET87" s="60">
        <f>IFERROR(INDEX(База!$L:$L,MATCH(EM87&amp;EN87&amp;ET$14,INDEX(База!$A:$A,0),0)),IFERROR(INDEX(База!$L:$L,MATCH(EM87&amp;EN87&amp;ET$13,База!$M:$M,0)),"-" ))</f>
        <v>64</v>
      </c>
      <c r="EU87" s="60">
        <f>IFERROR(INDEX(База!$L:$L,MATCH(FB87&amp;FC87&amp;EU$14,INDEX(База!$A:$A,0),0)),IFERROR(INDEX(База!$L:$L,MATCH(FB87&amp;FC87&amp;EU$13,База!$M:$M,0)),"-" ))</f>
        <v>64</v>
      </c>
      <c r="EV87" s="105">
        <f>IFERROR(INDEX(База!$F:$F,MATCH(EM87&amp;EN87&amp;ET$14,INDEX(База!$A:$A,0),0)),IFERROR(INDEX(База!$F:$F,MATCH(EM87&amp;EN87&amp;ET$13,База!$M:$M,0)),"-" ))</f>
        <v>0</v>
      </c>
      <c r="EW87" s="105">
        <v>0</v>
      </c>
      <c r="EX87" s="105">
        <f t="shared" si="160"/>
        <v>0</v>
      </c>
      <c r="EY87" s="105">
        <v>0</v>
      </c>
      <c r="EZ87" s="83">
        <f t="shared" si="161"/>
        <v>0</v>
      </c>
      <c r="FB87" s="85" t="s">
        <v>89</v>
      </c>
      <c r="FC87" s="48">
        <v>46277</v>
      </c>
      <c r="FD87" s="105" t="str">
        <f t="shared" si="162"/>
        <v>СБ</v>
      </c>
      <c r="FE87" s="105">
        <f>IFERROR(INDEX(База!$B:$B,MATCH(FB87&amp;FC87&amp;EU$14,INDEX(База!$A:$A,0),0)),IFERROR(INDEX(База!$B:$B,MATCH(FB87&amp;FC87&amp;EU$13,База!$M:$M,0)),"-" ))</f>
        <v>68</v>
      </c>
      <c r="FF87" s="106"/>
      <c r="FG87" s="105">
        <f>IFERROR(INDEX(База!$F:$F,MATCH(FB87&amp;FC87&amp;EU$14,INDEX(База!$A:$A,0),0)),IFERROR(INDEX(База!$F:$F,MATCH(FB87&amp;FC87&amp;EU$13,База!$M:$M,0)),"-" ))</f>
        <v>0</v>
      </c>
      <c r="FH87" s="105">
        <v>0</v>
      </c>
      <c r="FI87" s="105">
        <f t="shared" si="163"/>
        <v>0</v>
      </c>
      <c r="FJ87" s="105">
        <v>0</v>
      </c>
      <c r="FK87" s="83">
        <f t="shared" si="164"/>
        <v>0</v>
      </c>
      <c r="FL87" s="7"/>
      <c r="FM87" s="31" t="s">
        <v>140</v>
      </c>
      <c r="FT87" s="90">
        <f t="shared" si="165"/>
        <v>1</v>
      </c>
      <c r="FU87" s="90">
        <f t="shared" si="166"/>
        <v>-46168</v>
      </c>
      <c r="GJ87" s="7"/>
      <c r="GK87" s="7"/>
      <c r="HF87" s="7"/>
      <c r="HG87" s="7"/>
      <c r="HH87" s="7"/>
      <c r="HI87" s="7"/>
      <c r="HJ87" s="7"/>
      <c r="HK87" s="7"/>
      <c r="HL87" s="7"/>
      <c r="HM87" s="7"/>
      <c r="HN87" s="7"/>
      <c r="HO87" s="7"/>
      <c r="HP87" s="7"/>
      <c r="HQ87" s="7"/>
      <c r="HR87" s="9"/>
      <c r="HS87" s="10"/>
      <c r="HT87" s="10"/>
      <c r="HU87" s="7"/>
      <c r="HV87" s="7"/>
      <c r="HW87" s="7"/>
      <c r="HX87" s="7"/>
      <c r="HY87" s="7"/>
      <c r="HZ87" s="7"/>
      <c r="IA87" s="7"/>
      <c r="IB87" s="7"/>
      <c r="IC87" s="7"/>
      <c r="ID87" s="7"/>
      <c r="IE87" s="7"/>
      <c r="IF87" s="7"/>
      <c r="JD87" s="7"/>
      <c r="JE87" s="7"/>
      <c r="KD87" s="7"/>
      <c r="KE87" s="7"/>
      <c r="LC87" s="119"/>
      <c r="LD87" s="31" t="s">
        <v>142</v>
      </c>
      <c r="LE87" s="43">
        <v>46240</v>
      </c>
      <c r="LF87" s="44" t="str">
        <f t="shared" si="167"/>
        <v>ЧТ</v>
      </c>
      <c r="LG87" s="44">
        <f>IFERROR(INDEX(База!$B:$B,MATCH(LD87&amp;LE87&amp;LJ$12,INDEX(База!$A:$A,0),0)),IFERROR(INDEX(База!$B:$B,MATCH(LD87&amp;LE87&amp;LJ$12,База!$M:$M,0)),"-" ))</f>
        <v>46</v>
      </c>
      <c r="LH87" s="33">
        <f t="shared" si="168"/>
        <v>32</v>
      </c>
      <c r="LI87" s="33">
        <f t="shared" si="169"/>
        <v>72</v>
      </c>
      <c r="LJ87" s="44">
        <f>IFERROR(INDEX(База!$L:$L,MATCH(LD87&amp;LE87&amp;LJ$12,INDEX(База!$A:$A,0),0)),IFERROR(INDEX(База!$L:$L,MATCH(LD87&amp;LE87&amp;LJ$12,База!$M:$M,0)),"-" ))</f>
        <v>45</v>
      </c>
      <c r="LK87" s="79" t="str">
        <f>IF(LG87&lt;=$D$7,IFERROR(VLOOKUP(LI87,#REF!,LH87+1,0),"-"),IF(LG87&lt;=$D$8,IFERROR(VLOOKUP(LI87,#REF!,LH87+1,0),"-"),IF(LG87&lt;=$D$9,IFERROR(VLOOKUP(LI87,#REF!,LH87+1,0),"-"),0)))</f>
        <v>-</v>
      </c>
      <c r="LL87" s="44">
        <f>IFERROR(INDEX(База!$F:$F,MATCH(LD87&amp;LE87&amp;LJ$12,INDEX(База!$A:$A,0),0)),IFERROR(INDEX(База!$F:$F,MATCH(LD87&amp;LE87&amp;LJ$12,База!$M:$M,0)),"-" ))</f>
        <v>1</v>
      </c>
      <c r="LM87" s="44">
        <v>1</v>
      </c>
      <c r="LN87" s="44">
        <f t="shared" si="170"/>
        <v>0</v>
      </c>
      <c r="LO87" s="44">
        <v>0</v>
      </c>
      <c r="LP87" s="62">
        <f t="shared" si="171"/>
        <v>2.2222222222222223E-2</v>
      </c>
      <c r="LR87" s="31" t="s">
        <v>143</v>
      </c>
      <c r="LS87" s="43">
        <v>46240</v>
      </c>
      <c r="LT87" s="46" t="str">
        <f t="shared" si="172"/>
        <v>ЧТ</v>
      </c>
      <c r="LU87" s="46">
        <f>IFERROR(INDEX(База!$B:$B,MATCH(LR87&amp;LS87&amp;LV$12,INDEX(База!$A:$A,0),0)),IFERROR(INDEX(База!$B:$B,MATCH(LR87&amp;LS87&amp;LV$12,База!$M:$M,0)),"-" ))</f>
        <v>29</v>
      </c>
      <c r="LV87" s="46">
        <f>IFERROR(INDEX(База!$L:$L,MATCH(LR87&amp;LS87&amp;LV$12,INDEX(База!$A:$A,0),0)),IFERROR(INDEX(База!$L:$L,MATCH(LR87&amp;LS87&amp;LV$12,База!$M:$M,0)),"-" ))</f>
        <v>28</v>
      </c>
      <c r="LW87" s="46" t="str">
        <f>IF(LU87&lt;=$D$7,IFERROR(VLOOKUP(LI87,#REF!,LH87+1,0),"-"),IF(LU87&lt;=$D$8,IFERROR(VLOOKUP(LI87,#REF!,LH87+1,0),"-"),IF(LU87&lt;=$D$9,IFERROR(VLOOKUP(LI87,#REF!,LH87+1,0),"-"),0)))</f>
        <v>-</v>
      </c>
      <c r="LX87" s="46">
        <f>IFERROR(INDEX(База!$F:$F,MATCH(LR87&amp;LS87&amp;LV$12,INDEX(База!$A:$A,0),0)),IFERROR(INDEX(База!$F:$F,MATCH(LR87&amp;LS87&amp;LV$12,База!$M:$M,0)),"-" ))</f>
        <v>2</v>
      </c>
      <c r="LY87" s="46">
        <v>2</v>
      </c>
      <c r="LZ87" s="46">
        <f t="shared" si="173"/>
        <v>0</v>
      </c>
      <c r="MA87" s="46">
        <v>0</v>
      </c>
      <c r="MB87" s="62">
        <f t="shared" si="174"/>
        <v>7.1428571428571425E-2</v>
      </c>
      <c r="MD87" s="11"/>
      <c r="MY87" s="11"/>
      <c r="MZ87" s="11"/>
      <c r="NA87" s="7"/>
      <c r="NB87" s="7"/>
      <c r="NC87" s="7"/>
      <c r="ND87" s="7"/>
      <c r="NE87" s="7"/>
      <c r="NF87" s="7"/>
      <c r="NG87" s="7"/>
      <c r="NH87" s="7"/>
      <c r="NI87" s="7"/>
      <c r="NJ87" s="7"/>
      <c r="NK87" s="7"/>
      <c r="NL87" s="7"/>
      <c r="NM87" s="7"/>
      <c r="NN87" s="7"/>
      <c r="NO87" s="7"/>
      <c r="NP87" s="7"/>
      <c r="NQ87" s="7"/>
      <c r="NR87" s="7"/>
      <c r="NS87" s="7"/>
      <c r="NT87" s="7"/>
      <c r="NU87" s="7"/>
      <c r="NV87" s="7"/>
      <c r="NW87" s="7"/>
      <c r="NX87" s="7"/>
      <c r="NY87" s="7"/>
      <c r="NZ87" s="7"/>
      <c r="OA87" s="7"/>
      <c r="OB87" s="7"/>
      <c r="OC87" s="7"/>
      <c r="OD87" s="7"/>
      <c r="OE87" s="7"/>
      <c r="OF87" s="7"/>
      <c r="OG87" s="7"/>
      <c r="OH87" s="7"/>
      <c r="OI87" s="7"/>
      <c r="OJ87" s="7"/>
      <c r="OK87" s="7"/>
      <c r="OL87" s="7"/>
      <c r="OM87" s="7"/>
      <c r="ON87" s="7"/>
      <c r="OO87" s="7"/>
      <c r="OP87" s="7"/>
      <c r="OQ87" s="7"/>
      <c r="OR87" s="7"/>
      <c r="OS87" s="7"/>
      <c r="OU87" s="7"/>
      <c r="OV87" s="7"/>
      <c r="OW87" s="7"/>
      <c r="OX87" s="7"/>
      <c r="OY87" s="7"/>
      <c r="OZ87" s="7"/>
      <c r="PA87" s="7"/>
      <c r="PB87" s="7"/>
      <c r="PC87" s="7"/>
      <c r="PD87" s="7"/>
      <c r="PE87" s="7"/>
      <c r="PF87" s="7"/>
      <c r="PG87" s="7"/>
      <c r="PH87" s="7"/>
      <c r="PI87" s="7"/>
      <c r="PJ87" s="7"/>
      <c r="PK87" s="7"/>
      <c r="PL87" s="7"/>
      <c r="PM87" s="7"/>
      <c r="PN87" s="7"/>
      <c r="PO87" s="11"/>
      <c r="PQ87" s="7"/>
      <c r="PR87" s="7"/>
      <c r="PS87" s="7"/>
      <c r="PT87" s="7"/>
      <c r="PU87" s="7"/>
      <c r="PV87" s="7"/>
      <c r="PW87" s="7"/>
      <c r="PX87" s="7"/>
      <c r="PY87" s="7"/>
      <c r="PZ87" s="7"/>
      <c r="QA87" s="7"/>
      <c r="QB87" s="7"/>
      <c r="QC87" s="7"/>
      <c r="QD87" s="7"/>
      <c r="QE87" s="7"/>
      <c r="QF87" s="7"/>
      <c r="QG87" s="7"/>
      <c r="QH87" s="7"/>
      <c r="QI87" s="7"/>
      <c r="QJ87" s="7"/>
      <c r="QK87" s="7"/>
      <c r="QL87" s="10"/>
    </row>
    <row r="88" spans="72:454" ht="12.75" customHeight="1" x14ac:dyDescent="0.25">
      <c r="BT88" s="74"/>
      <c r="BU88" s="31" t="s">
        <v>92</v>
      </c>
      <c r="BV88" s="42">
        <v>46311</v>
      </c>
      <c r="BW88" s="59" t="str">
        <f t="shared" si="135"/>
        <v>ПТ</v>
      </c>
      <c r="BX88" s="59">
        <f>IFERROR(INDEX(База!$B:$B,MATCH(BU88&amp;BV88&amp;BY$12,INDEX(База!$A:$A,0),0)),IFERROR(INDEX(База!$B:$B,MATCH(BU88&amp;BV88&amp;BY$12,База!$M:$M,0)),"-" ))</f>
        <v>70</v>
      </c>
      <c r="BY88" s="59">
        <f>IFERROR(INDEX(База!$L:$L,MATCH(BU88&amp;BV88&amp;BY$12,INDEX(База!$A:$A,0),0)),IFERROR(INDEX(База!$L:$L,MATCH(BU88&amp;BV88&amp;BY$12,База!$M:$M,0)),"-" ))</f>
        <v>70</v>
      </c>
      <c r="BZ88" s="59" t="str">
        <f>IF(BX88&lt;=$D$7,IFERROR(VLOOKUP(CA88,#REF!,CB88+1,0),"-"),IF(BX88&lt;=$D$8,IFERROR(VLOOKUP(CA88,#REF!,CB88+1,0),"-"),IF(BX88&lt;=$D$9,IFERROR(VLOOKUP(CA88,#REF!,CB88+1,0),"-"),0)))</f>
        <v>-</v>
      </c>
      <c r="CA88" s="59">
        <f t="shared" si="136"/>
        <v>143</v>
      </c>
      <c r="CB88" s="59">
        <f t="shared" si="137"/>
        <v>42</v>
      </c>
      <c r="CC88" s="59">
        <f>IFERROR(INDEX(База!$F:$F,MATCH(BU88&amp;BV88&amp;BY$12,INDEX(База!$A:$A,0),0)),IFERROR(INDEX(База!$F:$F,MATCH(BU88&amp;BV88&amp;BY$12,База!$M:$M,0)),"-" ))</f>
        <v>5</v>
      </c>
      <c r="CD88" s="41">
        <v>5</v>
      </c>
      <c r="CE88" s="59">
        <f t="shared" si="138"/>
        <v>0</v>
      </c>
      <c r="CF88" s="41">
        <v>0</v>
      </c>
      <c r="CG88" s="51">
        <f t="shared" si="139"/>
        <v>7.1428571428571425E-2</v>
      </c>
      <c r="CI88" s="31" t="s">
        <v>93</v>
      </c>
      <c r="CJ88" s="42">
        <f t="shared" si="140"/>
        <v>46311</v>
      </c>
      <c r="CK88" s="41" t="str">
        <f t="shared" si="141"/>
        <v>ПТ</v>
      </c>
      <c r="CL88" s="41">
        <f>IFERROR(INDEX(База!$B:$B,MATCH(CI88&amp;CJ88&amp;CM$12,INDEX(База!$A:$A,0),0)),IFERROR(INDEX(База!$B:$B,MATCH(CI88&amp;CJ88&amp;CM$12,База!$M:$M,0)),"-" ))</f>
        <v>70</v>
      </c>
      <c r="CM88" s="46">
        <f>IFERROR(INDEX(База!$L:$L,MATCH(CI88&amp;CJ88&amp;CM$12,INDEX(База!$A:$A,0),0)),IFERROR(INDEX(База!$L:$L,MATCH(CI88&amp;CJ88&amp;CM$12,База!$M:$M,0)),"-" ))</f>
        <v>70</v>
      </c>
      <c r="CN88" s="47" t="str">
        <f>IF(BX88&lt;=$D$7,IFERROR(VLOOKUP(CA88,#REF!,CB88+1,0),"-"),IF(BX88&lt;=$D$8,IFERROR(VLOOKUP(CA88,#REF!,CB88+1,0),"-"),IF(BX88&lt;=$D$9,IFERROR(VLOOKUP(CA88,#REF!,CB88+1,0),"-"),0)))</f>
        <v>-</v>
      </c>
      <c r="CO88" s="41">
        <f>IFERROR(INDEX(База!$F:$F,MATCH(CI88&amp;CJ88&amp;CM$12,INDEX(База!$A:$A,0),0)),IFERROR(INDEX(База!$F:$F,MATCH(CI88&amp;CJ88&amp;CM$12,База!$M:$M,0)),"-" ))</f>
        <v>0</v>
      </c>
      <c r="CP88" s="41">
        <v>0</v>
      </c>
      <c r="CQ88" s="41">
        <f t="shared" si="142"/>
        <v>0</v>
      </c>
      <c r="CR88" s="41">
        <v>0</v>
      </c>
      <c r="CS88" s="51">
        <f t="shared" si="143"/>
        <v>0</v>
      </c>
      <c r="CU88" s="31" t="s">
        <v>138</v>
      </c>
      <c r="CV88" s="42">
        <v>46311</v>
      </c>
      <c r="CW88" s="47" t="str">
        <f t="shared" si="144"/>
        <v>ПТ</v>
      </c>
      <c r="CX88" s="47">
        <f>IFERROR(INDEX(База!$B:$B,MATCH(CU88&amp;CV88&amp;CY$12,INDEX(База!$A:$A,0),0)),IFERROR(INDEX(База!$B:$B,MATCH(CU88&amp;CV88&amp;CY$12,База!$M:$M,0)),"-" ))</f>
        <v>70</v>
      </c>
      <c r="CY88" s="47">
        <f>IFERROR(INDEX(База!$L:$L,MATCH(CU88&amp;CV88&amp;CY$12,INDEX(База!$A:$A,0),0)),IFERROR(INDEX(База!$L:$L,MATCH(CU88&amp;CV88&amp;CY$12,База!$M:$M,0)),"-" ))</f>
        <v>70</v>
      </c>
      <c r="CZ88" s="47">
        <f>IFERROR(INDEX(База!$F:$F,MATCH(CU88&amp;CV88&amp;CY$12,INDEX(База!$A:$A,0),0)),IFERROR(INDEX(База!$F:$F,MATCH(CU88&amp;CV88&amp;CY$12,База!$M:$M,0)),"-" ))</f>
        <v>0</v>
      </c>
      <c r="DA88" s="47">
        <v>0</v>
      </c>
      <c r="DB88" s="47">
        <f t="shared" si="145"/>
        <v>0</v>
      </c>
      <c r="DC88" s="47">
        <v>0</v>
      </c>
      <c r="DD88" s="51">
        <f t="shared" si="146"/>
        <v>0</v>
      </c>
      <c r="DF88" s="31" t="s">
        <v>139</v>
      </c>
      <c r="DG88" s="42">
        <f t="shared" si="147"/>
        <v>46311</v>
      </c>
      <c r="DH88" s="47" t="str">
        <f t="shared" si="148"/>
        <v>ПТ</v>
      </c>
      <c r="DI88" s="47">
        <f>IFERROR(INDEX(База!$B:$B,MATCH(DF88&amp;DG88&amp;DJ$12,INDEX(База!$A:$A,0),0)),IFERROR(INDEX(База!$B:$B,MATCH(DF88&amp;DG88&amp;DJ$12,База!$M:$M,0)),"-" ))</f>
        <v>70</v>
      </c>
      <c r="DJ88" s="46">
        <f>IFERROR(INDEX(База!$L:$L,MATCH(DF88&amp;DG88&amp;DJ$12,INDEX(База!$A:$A,0),0)),IFERROR(INDEX(База!$L:$L,MATCH(DF88&amp;DG88&amp;DJ$12,База!$M:$M,0)),"-" ))</f>
        <v>70</v>
      </c>
      <c r="DK88" s="47">
        <f>IFERROR(INDEX(База!$F:$F,MATCH(DF88&amp;DG88&amp;DJ$12,INDEX(База!$A:$A,0),0)),IFERROR(INDEX(База!$F:$F,MATCH(DF88&amp;DG88&amp;DJ$12,База!$M:$M,0)),"-" ))</f>
        <v>0</v>
      </c>
      <c r="DL88" s="47">
        <v>0</v>
      </c>
      <c r="DM88" s="47">
        <f t="shared" si="149"/>
        <v>0</v>
      </c>
      <c r="DN88" s="47">
        <v>0</v>
      </c>
      <c r="DO88" s="51">
        <f t="shared" si="150"/>
        <v>0</v>
      </c>
      <c r="DQ88" s="31" t="s">
        <v>84</v>
      </c>
      <c r="DR88" s="45">
        <v>46288</v>
      </c>
      <c r="DS88" s="44" t="str">
        <f t="shared" si="151"/>
        <v>СР</v>
      </c>
      <c r="DT88" s="44">
        <f>IFERROR(INDEX(База!$B:$B,MATCH(DQ88&amp;DR88&amp;DU$12,INDEX(База!$A:$A,0),0)),IFERROR(INDEX(База!$B:$B,MATCH(DQ88&amp;DR88&amp;DU$12,База!$M:$M,0)),"-" ))</f>
        <v>72</v>
      </c>
      <c r="DU88" s="46">
        <f>IFERROR(INDEX(База!$L:$L,MATCH(DQ88&amp;DR88&amp;DU$12,INDEX(База!$A:$A,0),0)),IFERROR(INDEX(База!$L:$L,MATCH(DQ88&amp;DR88&amp;DU$12,База!$M:$M,0)),"-" ))</f>
        <v>70</v>
      </c>
      <c r="DV88" s="44">
        <f>IFERROR(INDEX(База!$F:$F,MATCH(DQ88&amp;DR88&amp;DU$12,INDEX(База!$A:$A,0),0)),IFERROR(INDEX(База!$F:$F,MATCH(DQ88&amp;DR88&amp;DU$12,База!$M:$M,0)),"-" ))</f>
        <v>0</v>
      </c>
      <c r="DW88" s="44">
        <v>0</v>
      </c>
      <c r="DX88" s="44">
        <f t="shared" si="133"/>
        <v>0</v>
      </c>
      <c r="DY88" s="44">
        <v>0</v>
      </c>
      <c r="DZ88" s="62">
        <f t="shared" si="152"/>
        <v>0</v>
      </c>
      <c r="EB88" s="31" t="s">
        <v>85</v>
      </c>
      <c r="EC88" s="45">
        <f t="shared" si="153"/>
        <v>46288</v>
      </c>
      <c r="ED88" s="44" t="str">
        <f t="shared" si="154"/>
        <v>СР</v>
      </c>
      <c r="EE88" s="44">
        <f>IFERROR(INDEX(База!$B:$B,MATCH(EB88&amp;EC88&amp;EF$12,INDEX(База!$A:$A,0),0)),IFERROR(INDEX(База!$B:$B,MATCH(EB88&amp;EC88&amp;EF$12,База!$M:$M,0)),"-" ))</f>
        <v>72</v>
      </c>
      <c r="EF88" s="46">
        <f>IFERROR(INDEX(База!$L:$L,MATCH(EB88&amp;EC88&amp;EF$12,INDEX(База!$A:$A,0),0)),IFERROR(INDEX(База!$L:$L,MATCH(EB88&amp;EC88&amp;EF$12,База!$M:$M,0)),"-" ))</f>
        <v>70</v>
      </c>
      <c r="EG88" s="44">
        <f>IFERROR(INDEX(База!$F:$F,MATCH(EB88&amp;EC88&amp;EF$12,INDEX(База!$A:$A,0),0)),IFERROR(INDEX(База!$F:$F,MATCH(EB88&amp;EC88&amp;EF$12,База!$M:$M,0)),"-" ))</f>
        <v>5</v>
      </c>
      <c r="EH88" s="44">
        <v>5</v>
      </c>
      <c r="EI88" s="44">
        <f t="shared" si="155"/>
        <v>0</v>
      </c>
      <c r="EJ88" s="44">
        <v>0</v>
      </c>
      <c r="EK88" s="62">
        <f t="shared" si="156"/>
        <v>7.1428571428571425E-2</v>
      </c>
      <c r="EL88" s="119"/>
      <c r="EM88" s="85" t="s">
        <v>315</v>
      </c>
      <c r="EN88" s="48">
        <v>46278</v>
      </c>
      <c r="EO88" s="105" t="str">
        <f t="shared" si="157"/>
        <v>ВС</v>
      </c>
      <c r="EP88" s="105">
        <f>IFERROR(INDEX(База!$B:$B,MATCH(EM88&amp;EN88&amp;ET$14,INDEX(База!$A:$A,0),0)),IFERROR(INDEX(База!$B:$B,MATCH(EM88&amp;EN88&amp;ET$13,База!$M:$M,0)),"-" ))</f>
        <v>46</v>
      </c>
      <c r="EQ88" s="106" t="str">
        <f>IF(EP88&lt;=$D$7,IFERROR(VLOOKUP(ES88,#REF!,ER88+1,0),"-"),IF(EP88&lt;=$D$8,IFERROR(VLOOKUP(ES88,#REF!,ER88+1,0),"-"),IF(EP88&lt;=$D$9,IFERROR(VLOOKUP(ES88,#REF!,ER88+1,0),"-"),0)))</f>
        <v>-</v>
      </c>
      <c r="ER88" s="107">
        <f t="shared" si="158"/>
        <v>37</v>
      </c>
      <c r="ES88" s="107">
        <f t="shared" si="159"/>
        <v>110</v>
      </c>
      <c r="ET88" s="60">
        <f>IFERROR(INDEX(База!$L:$L,MATCH(EM88&amp;EN88&amp;ET$14,INDEX(База!$A:$A,0),0)),IFERROR(INDEX(База!$L:$L,MATCH(EM88&amp;EN88&amp;ET$13,База!$M:$M,0)),"-" ))</f>
        <v>46</v>
      </c>
      <c r="EU88" s="60">
        <f>IFERROR(INDEX(База!$L:$L,MATCH(FB88&amp;FC88&amp;EU$14,INDEX(База!$A:$A,0),0)),IFERROR(INDEX(База!$L:$L,MATCH(FB88&amp;FC88&amp;EU$13,База!$M:$M,0)),"-" ))</f>
        <v>46</v>
      </c>
      <c r="EV88" s="105">
        <f>IFERROR(INDEX(База!$F:$F,MATCH(EM88&amp;EN88&amp;ET$14,INDEX(База!$A:$A,0),0)),IFERROR(INDEX(База!$F:$F,MATCH(EM88&amp;EN88&amp;ET$13,База!$M:$M,0)),"-" ))</f>
        <v>0</v>
      </c>
      <c r="EW88" s="105">
        <v>0</v>
      </c>
      <c r="EX88" s="105">
        <f t="shared" si="160"/>
        <v>0</v>
      </c>
      <c r="EY88" s="105">
        <v>0</v>
      </c>
      <c r="EZ88" s="83">
        <f t="shared" si="161"/>
        <v>0</v>
      </c>
      <c r="FB88" s="85" t="s">
        <v>316</v>
      </c>
      <c r="FC88" s="48">
        <v>46278</v>
      </c>
      <c r="FD88" s="105" t="str">
        <f t="shared" si="162"/>
        <v>ВС</v>
      </c>
      <c r="FE88" s="105">
        <f>IFERROR(INDEX(База!$B:$B,MATCH(FB88&amp;FC88&amp;EU$14,INDEX(База!$A:$A,0),0)),IFERROR(INDEX(База!$B:$B,MATCH(FB88&amp;FC88&amp;EU$13,База!$M:$M,0)),"-" ))</f>
        <v>46</v>
      </c>
      <c r="FF88" s="106"/>
      <c r="FG88" s="105">
        <f>IFERROR(INDEX(База!$F:$F,MATCH(FB88&amp;FC88&amp;EU$14,INDEX(База!$A:$A,0),0)),IFERROR(INDEX(База!$F:$F,MATCH(FB88&amp;FC88&amp;EU$13,База!$M:$M,0)),"-" ))</f>
        <v>0</v>
      </c>
      <c r="FH88" s="105">
        <v>0</v>
      </c>
      <c r="FI88" s="105">
        <f t="shared" si="163"/>
        <v>0</v>
      </c>
      <c r="FJ88" s="105">
        <v>0</v>
      </c>
      <c r="FK88" s="83">
        <f t="shared" si="164"/>
        <v>0</v>
      </c>
      <c r="FL88" s="7"/>
      <c r="FM88" s="31" t="s">
        <v>140</v>
      </c>
      <c r="FT88" s="90">
        <f t="shared" si="165"/>
        <v>1</v>
      </c>
      <c r="FU88" s="90">
        <f t="shared" si="166"/>
        <v>-46168</v>
      </c>
      <c r="GJ88" s="7"/>
      <c r="GK88" s="7"/>
      <c r="HF88" s="7"/>
      <c r="HG88" s="7"/>
      <c r="HH88" s="7"/>
      <c r="HI88" s="7"/>
      <c r="HJ88" s="7"/>
      <c r="HK88" s="7"/>
      <c r="HL88" s="7"/>
      <c r="HM88" s="7"/>
      <c r="HN88" s="7"/>
      <c r="HO88" s="7"/>
      <c r="HP88" s="7"/>
      <c r="HQ88" s="7"/>
      <c r="HR88" s="9"/>
      <c r="HS88" s="10"/>
      <c r="HT88" s="10"/>
      <c r="HU88" s="7"/>
      <c r="HV88" s="7"/>
      <c r="HW88" s="7"/>
      <c r="HX88" s="7"/>
      <c r="HY88" s="7"/>
      <c r="HZ88" s="7"/>
      <c r="IA88" s="7"/>
      <c r="IB88" s="7"/>
      <c r="IC88" s="7"/>
      <c r="ID88" s="7"/>
      <c r="IE88" s="7"/>
      <c r="IF88" s="7"/>
      <c r="JD88" s="7"/>
      <c r="JE88" s="7"/>
      <c r="KD88" s="7"/>
      <c r="KE88" s="7"/>
      <c r="LC88" s="119"/>
      <c r="LD88" s="31" t="s">
        <v>142</v>
      </c>
      <c r="LE88" s="43">
        <v>46241</v>
      </c>
      <c r="LF88" s="44" t="str">
        <f t="shared" si="167"/>
        <v>ПТ</v>
      </c>
      <c r="LG88" s="44">
        <f>IFERROR(INDEX(База!$B:$B,MATCH(LD88&amp;LE88&amp;LJ$12,INDEX(База!$A:$A,0),0)),IFERROR(INDEX(База!$B:$B,MATCH(LD88&amp;LE88&amp;LJ$12,База!$M:$M,0)),"-" ))</f>
        <v>46</v>
      </c>
      <c r="LH88" s="33">
        <f t="shared" si="168"/>
        <v>32</v>
      </c>
      <c r="LI88" s="33">
        <f t="shared" si="169"/>
        <v>73</v>
      </c>
      <c r="LJ88" s="44">
        <f>IFERROR(INDEX(База!$L:$L,MATCH(LD88&amp;LE88&amp;LJ$12,INDEX(База!$A:$A,0),0)),IFERROR(INDEX(База!$L:$L,MATCH(LD88&amp;LE88&amp;LJ$12,База!$M:$M,0)),"-" ))</f>
        <v>45</v>
      </c>
      <c r="LK88" s="79" t="str">
        <f>IF(LG88&lt;=$D$7,IFERROR(VLOOKUP(LI88,#REF!,LH88+1,0),"-"),IF(LG88&lt;=$D$8,IFERROR(VLOOKUP(LI88,#REF!,LH88+1,0),"-"),IF(LG88&lt;=$D$9,IFERROR(VLOOKUP(LI88,#REF!,LH88+1,0),"-"),0)))</f>
        <v>-</v>
      </c>
      <c r="LL88" s="44">
        <f>IFERROR(INDEX(База!$F:$F,MATCH(LD88&amp;LE88&amp;LJ$12,INDEX(База!$A:$A,0),0)),IFERROR(INDEX(База!$F:$F,MATCH(LD88&amp;LE88&amp;LJ$12,База!$M:$M,0)),"-" ))</f>
        <v>0</v>
      </c>
      <c r="LM88" s="44">
        <v>0</v>
      </c>
      <c r="LN88" s="44">
        <f t="shared" si="170"/>
        <v>0</v>
      </c>
      <c r="LO88" s="44">
        <v>0</v>
      </c>
      <c r="LP88" s="62">
        <f t="shared" si="171"/>
        <v>0</v>
      </c>
      <c r="LR88" s="31" t="s">
        <v>143</v>
      </c>
      <c r="LS88" s="43">
        <v>46241</v>
      </c>
      <c r="LT88" s="46" t="str">
        <f t="shared" si="172"/>
        <v>ПТ</v>
      </c>
      <c r="LU88" s="46">
        <f>IFERROR(INDEX(База!$B:$B,MATCH(LR88&amp;LS88&amp;LV$12,INDEX(База!$A:$A,0),0)),IFERROR(INDEX(База!$B:$B,MATCH(LR88&amp;LS88&amp;LV$12,База!$M:$M,0)),"-" ))</f>
        <v>46</v>
      </c>
      <c r="LV88" s="46">
        <f>IFERROR(INDEX(База!$L:$L,MATCH(LR88&amp;LS88&amp;LV$12,INDEX(База!$A:$A,0),0)),IFERROR(INDEX(База!$L:$L,MATCH(LR88&amp;LS88&amp;LV$12,База!$M:$M,0)),"-" ))</f>
        <v>45</v>
      </c>
      <c r="LW88" s="46" t="str">
        <f>IF(LU88&lt;=$D$7,IFERROR(VLOOKUP(LI88,#REF!,LH88+1,0),"-"),IF(LU88&lt;=$D$8,IFERROR(VLOOKUP(LI88,#REF!,LH88+1,0),"-"),IF(LU88&lt;=$D$9,IFERROR(VLOOKUP(LI88,#REF!,LH88+1,0),"-"),0)))</f>
        <v>-</v>
      </c>
      <c r="LX88" s="46">
        <f>IFERROR(INDEX(База!$F:$F,MATCH(LR88&amp;LS88&amp;LV$12,INDEX(База!$A:$A,0),0)),IFERROR(INDEX(База!$F:$F,MATCH(LR88&amp;LS88&amp;LV$12,База!$M:$M,0)),"-" ))</f>
        <v>2</v>
      </c>
      <c r="LY88" s="46">
        <v>2</v>
      </c>
      <c r="LZ88" s="46">
        <f t="shared" si="173"/>
        <v>0</v>
      </c>
      <c r="MA88" s="46">
        <v>0</v>
      </c>
      <c r="MB88" s="62">
        <f t="shared" si="174"/>
        <v>4.4444444444444446E-2</v>
      </c>
      <c r="MD88" s="11"/>
      <c r="MY88" s="11"/>
      <c r="MZ88" s="11"/>
      <c r="NA88" s="7"/>
      <c r="NB88" s="7"/>
      <c r="NC88" s="7"/>
      <c r="ND88" s="7"/>
      <c r="NE88" s="7"/>
      <c r="NF88" s="7"/>
      <c r="NG88" s="7"/>
      <c r="NH88" s="7"/>
      <c r="NI88" s="7"/>
      <c r="NJ88" s="7"/>
      <c r="NK88" s="7"/>
      <c r="NL88" s="7"/>
      <c r="NM88" s="7"/>
      <c r="NN88" s="7"/>
      <c r="NO88" s="7"/>
      <c r="NP88" s="7"/>
      <c r="NQ88" s="7"/>
      <c r="NR88" s="7"/>
      <c r="NS88" s="7"/>
      <c r="NT88" s="7"/>
      <c r="NU88" s="7"/>
      <c r="NV88" s="7"/>
      <c r="NW88" s="7"/>
      <c r="NX88" s="7"/>
      <c r="NY88" s="7"/>
      <c r="NZ88" s="7"/>
      <c r="OA88" s="7"/>
      <c r="OB88" s="7"/>
      <c r="OC88" s="7"/>
      <c r="OD88" s="7"/>
      <c r="OE88" s="7"/>
      <c r="OF88" s="7"/>
      <c r="OG88" s="7"/>
      <c r="OH88" s="7"/>
      <c r="OI88" s="7"/>
      <c r="OJ88" s="7"/>
      <c r="OK88" s="7"/>
      <c r="OL88" s="7"/>
      <c r="OM88" s="7"/>
      <c r="ON88" s="7"/>
      <c r="OO88" s="7"/>
      <c r="OP88" s="7"/>
      <c r="OQ88" s="7"/>
      <c r="OR88" s="7"/>
      <c r="OS88" s="7"/>
      <c r="OU88" s="11"/>
      <c r="OV88" s="11"/>
      <c r="OW88" s="11"/>
      <c r="OX88" s="11"/>
      <c r="OY88" s="11"/>
      <c r="OZ88" s="11"/>
      <c r="PA88" s="11"/>
      <c r="PB88" s="11"/>
      <c r="PC88" s="11"/>
      <c r="PD88" s="11"/>
      <c r="PE88" s="11"/>
      <c r="PF88" s="11"/>
      <c r="PG88" s="11"/>
      <c r="PH88" s="11"/>
      <c r="PI88" s="11"/>
      <c r="PJ88" s="11"/>
      <c r="PK88" s="11"/>
      <c r="PL88" s="11"/>
      <c r="PM88" s="11"/>
      <c r="PN88" s="11"/>
      <c r="PO88" s="7"/>
      <c r="PQ88" s="7"/>
      <c r="PR88" s="7"/>
      <c r="PS88" s="7"/>
      <c r="PT88" s="7"/>
      <c r="PU88" s="7"/>
      <c r="PV88" s="7"/>
      <c r="PW88" s="7"/>
      <c r="PX88" s="7"/>
      <c r="PY88" s="7"/>
      <c r="PZ88" s="7"/>
      <c r="QA88" s="7"/>
      <c r="QB88" s="7"/>
      <c r="QC88" s="7"/>
      <c r="QD88" s="7"/>
      <c r="QE88" s="7"/>
      <c r="QF88" s="7"/>
      <c r="QG88" s="7"/>
      <c r="QH88" s="7"/>
      <c r="QI88" s="7"/>
      <c r="QJ88" s="7"/>
      <c r="QK88" s="7"/>
      <c r="QL88" s="10"/>
    </row>
    <row r="89" spans="72:454" ht="12.75" customHeight="1" x14ac:dyDescent="0.25">
      <c r="BT89" s="74"/>
      <c r="BU89" s="31" t="s">
        <v>92</v>
      </c>
      <c r="BV89" s="42">
        <v>46313</v>
      </c>
      <c r="BW89" s="59" t="str">
        <f t="shared" si="135"/>
        <v>ВС</v>
      </c>
      <c r="BX89" s="59">
        <f>IFERROR(INDEX(База!$B:$B,MATCH(BU89&amp;BV89&amp;BY$12,INDEX(База!$A:$A,0),0)),IFERROR(INDEX(База!$B:$B,MATCH(BU89&amp;BV89&amp;BY$12,База!$M:$M,0)),"-" ))</f>
        <v>70</v>
      </c>
      <c r="BY89" s="59">
        <f>IFERROR(INDEX(База!$L:$L,MATCH(BU89&amp;BV89&amp;BY$12,INDEX(База!$A:$A,0),0)),IFERROR(INDEX(База!$L:$L,MATCH(BU89&amp;BV89&amp;BY$12,База!$M:$M,0)),"-" ))</f>
        <v>70</v>
      </c>
      <c r="BZ89" s="59" t="str">
        <f>IF(BX89&lt;=$D$7,IFERROR(VLOOKUP(CA89,#REF!,CB89+1,0),"-"),IF(BX89&lt;=$D$8,IFERROR(VLOOKUP(CA89,#REF!,CB89+1,0),"-"),IF(BX89&lt;=$D$9,IFERROR(VLOOKUP(CA89,#REF!,CB89+1,0),"-"),0)))</f>
        <v>-</v>
      </c>
      <c r="CA89" s="59">
        <f t="shared" si="136"/>
        <v>145</v>
      </c>
      <c r="CB89" s="59">
        <f t="shared" si="137"/>
        <v>42</v>
      </c>
      <c r="CC89" s="59">
        <f>IFERROR(INDEX(База!$F:$F,MATCH(BU89&amp;BV89&amp;BY$12,INDEX(База!$A:$A,0),0)),IFERROR(INDEX(База!$F:$F,MATCH(BU89&amp;BV89&amp;BY$12,База!$M:$M,0)),"-" ))</f>
        <v>0</v>
      </c>
      <c r="CD89" s="41">
        <v>0</v>
      </c>
      <c r="CE89" s="59">
        <f t="shared" si="138"/>
        <v>0</v>
      </c>
      <c r="CF89" s="41">
        <v>0</v>
      </c>
      <c r="CG89" s="51">
        <f t="shared" si="139"/>
        <v>0</v>
      </c>
      <c r="CI89" s="31" t="s">
        <v>93</v>
      </c>
      <c r="CJ89" s="42">
        <f t="shared" si="140"/>
        <v>46313</v>
      </c>
      <c r="CK89" s="41" t="str">
        <f t="shared" si="141"/>
        <v>ВС</v>
      </c>
      <c r="CL89" s="41">
        <f>IFERROR(INDEX(База!$B:$B,MATCH(CI89&amp;CJ89&amp;CM$12,INDEX(База!$A:$A,0),0)),IFERROR(INDEX(База!$B:$B,MATCH(CI89&amp;CJ89&amp;CM$12,База!$M:$M,0)),"-" ))</f>
        <v>70</v>
      </c>
      <c r="CM89" s="47">
        <f>IFERROR(INDEX(База!$L:$L,MATCH(CI89&amp;CJ89&amp;CM$12,INDEX(База!$A:$A,0),0)),IFERROR(INDEX(База!$L:$L,MATCH(CI89&amp;CJ89&amp;CM$12,База!$M:$M,0)),"-" ))</f>
        <v>70</v>
      </c>
      <c r="CN89" s="47" t="str">
        <f>IF(BX89&lt;=$D$7,IFERROR(VLOOKUP(CA89,#REF!,CB89+1,0),"-"),IF(BX89&lt;=$D$8,IFERROR(VLOOKUP(CA89,#REF!,CB89+1,0),"-"),IF(BX89&lt;=$D$9,IFERROR(VLOOKUP(CA89,#REF!,CB89+1,0),"-"),0)))</f>
        <v>-</v>
      </c>
      <c r="CO89" s="41">
        <f>IFERROR(INDEX(База!$F:$F,MATCH(CI89&amp;CJ89&amp;CM$12,INDEX(База!$A:$A,0),0)),IFERROR(INDEX(База!$F:$F,MATCH(CI89&amp;CJ89&amp;CM$12,База!$M:$M,0)),"-" ))</f>
        <v>0</v>
      </c>
      <c r="CP89" s="41">
        <v>0</v>
      </c>
      <c r="CQ89" s="41">
        <f t="shared" si="142"/>
        <v>0</v>
      </c>
      <c r="CR89" s="41">
        <v>0</v>
      </c>
      <c r="CS89" s="51">
        <f t="shared" si="143"/>
        <v>0</v>
      </c>
      <c r="CU89" s="31" t="s">
        <v>138</v>
      </c>
      <c r="CV89" s="42">
        <v>46313</v>
      </c>
      <c r="CW89" s="47" t="str">
        <f t="shared" si="144"/>
        <v>ВС</v>
      </c>
      <c r="CX89" s="47">
        <f>IFERROR(INDEX(База!$B:$B,MATCH(CU89&amp;CV89&amp;CY$12,INDEX(База!$A:$A,0),0)),IFERROR(INDEX(База!$B:$B,MATCH(CU89&amp;CV89&amp;CY$12,База!$M:$M,0)),"-" ))</f>
        <v>70</v>
      </c>
      <c r="CY89" s="47">
        <f>IFERROR(INDEX(База!$L:$L,MATCH(CU89&amp;CV89&amp;CY$12,INDEX(База!$A:$A,0),0)),IFERROR(INDEX(База!$L:$L,MATCH(CU89&amp;CV89&amp;CY$12,База!$M:$M,0)),"-" ))</f>
        <v>70</v>
      </c>
      <c r="CZ89" s="47">
        <f>IFERROR(INDEX(База!$F:$F,MATCH(CU89&amp;CV89&amp;CY$12,INDEX(База!$A:$A,0),0)),IFERROR(INDEX(База!$F:$F,MATCH(CU89&amp;CV89&amp;CY$12,База!$M:$M,0)),"-" ))</f>
        <v>0</v>
      </c>
      <c r="DA89" s="47">
        <v>0</v>
      </c>
      <c r="DB89" s="47">
        <f t="shared" si="145"/>
        <v>0</v>
      </c>
      <c r="DC89" s="47">
        <v>0</v>
      </c>
      <c r="DD89" s="51">
        <f t="shared" si="146"/>
        <v>0</v>
      </c>
      <c r="DF89" s="31" t="s">
        <v>139</v>
      </c>
      <c r="DG89" s="42">
        <f t="shared" si="147"/>
        <v>46313</v>
      </c>
      <c r="DH89" s="47" t="str">
        <f t="shared" si="148"/>
        <v>ВС</v>
      </c>
      <c r="DI89" s="47">
        <f>IFERROR(INDEX(База!$B:$B,MATCH(DF89&amp;DG89&amp;DJ$12,INDEX(База!$A:$A,0),0)),IFERROR(INDEX(База!$B:$B,MATCH(DF89&amp;DG89&amp;DJ$12,База!$M:$M,0)),"-" ))</f>
        <v>70</v>
      </c>
      <c r="DJ89" s="46">
        <f>IFERROR(INDEX(База!$L:$L,MATCH(DF89&amp;DG89&amp;DJ$12,INDEX(База!$A:$A,0),0)),IFERROR(INDEX(База!$L:$L,MATCH(DF89&amp;DG89&amp;DJ$12,База!$M:$M,0)),"-" ))</f>
        <v>70</v>
      </c>
      <c r="DK89" s="47">
        <f>IFERROR(INDEX(База!$F:$F,MATCH(DF89&amp;DG89&amp;DJ$12,INDEX(База!$A:$A,0),0)),IFERROR(INDEX(База!$F:$F,MATCH(DF89&amp;DG89&amp;DJ$12,База!$M:$M,0)),"-" ))</f>
        <v>0</v>
      </c>
      <c r="DL89" s="47">
        <v>0</v>
      </c>
      <c r="DM89" s="47">
        <f t="shared" si="149"/>
        <v>0</v>
      </c>
      <c r="DN89" s="47">
        <v>0</v>
      </c>
      <c r="DO89" s="51">
        <f t="shared" si="150"/>
        <v>0</v>
      </c>
      <c r="DQ89" s="31" t="s">
        <v>84</v>
      </c>
      <c r="DR89" s="45">
        <v>46290</v>
      </c>
      <c r="DS89" s="44" t="str">
        <f t="shared" si="151"/>
        <v>ПТ</v>
      </c>
      <c r="DT89" s="44">
        <f>IFERROR(INDEX(База!$B:$B,MATCH(DQ89&amp;DR89&amp;DU$12,INDEX(База!$A:$A,0),0)),IFERROR(INDEX(База!$B:$B,MATCH(DQ89&amp;DR89&amp;DU$12,База!$M:$M,0)),"-" ))</f>
        <v>72</v>
      </c>
      <c r="DU89" s="46">
        <f>IFERROR(INDEX(База!$L:$L,MATCH(DQ89&amp;DR89&amp;DU$12,INDEX(База!$A:$A,0),0)),IFERROR(INDEX(База!$L:$L,MATCH(DQ89&amp;DR89&amp;DU$12,База!$M:$M,0)),"-" ))</f>
        <v>70</v>
      </c>
      <c r="DV89" s="44">
        <f>IFERROR(INDEX(База!$F:$F,MATCH(DQ89&amp;DR89&amp;DU$12,INDEX(База!$A:$A,0),0)),IFERROR(INDEX(База!$F:$F,MATCH(DQ89&amp;DR89&amp;DU$12,База!$M:$M,0)),"-" ))</f>
        <v>0</v>
      </c>
      <c r="DW89" s="44">
        <v>0</v>
      </c>
      <c r="DX89" s="44">
        <f t="shared" si="133"/>
        <v>0</v>
      </c>
      <c r="DY89" s="44">
        <v>0</v>
      </c>
      <c r="DZ89" s="62">
        <f t="shared" si="152"/>
        <v>0</v>
      </c>
      <c r="EB89" s="31" t="s">
        <v>85</v>
      </c>
      <c r="EC89" s="45">
        <f t="shared" si="153"/>
        <v>46290</v>
      </c>
      <c r="ED89" s="44" t="str">
        <f t="shared" si="154"/>
        <v>ПТ</v>
      </c>
      <c r="EE89" s="44">
        <f>IFERROR(INDEX(База!$B:$B,MATCH(EB89&amp;EC89&amp;EF$12,INDEX(База!$A:$A,0),0)),IFERROR(INDEX(База!$B:$B,MATCH(EB89&amp;EC89&amp;EF$12,База!$M:$M,0)),"-" ))</f>
        <v>72</v>
      </c>
      <c r="EF89" s="46">
        <f>IFERROR(INDEX(База!$L:$L,MATCH(EB89&amp;EC89&amp;EF$12,INDEX(База!$A:$A,0),0)),IFERROR(INDEX(База!$L:$L,MATCH(EB89&amp;EC89&amp;EF$12,База!$M:$M,0)),"-" ))</f>
        <v>70</v>
      </c>
      <c r="EG89" s="44">
        <f>IFERROR(INDEX(База!$F:$F,MATCH(EB89&amp;EC89&amp;EF$12,INDEX(База!$A:$A,0),0)),IFERROR(INDEX(База!$F:$F,MATCH(EB89&amp;EC89&amp;EF$12,База!$M:$M,0)),"-" ))</f>
        <v>0</v>
      </c>
      <c r="EH89" s="44">
        <v>0</v>
      </c>
      <c r="EI89" s="44">
        <f t="shared" si="155"/>
        <v>0</v>
      </c>
      <c r="EJ89" s="44">
        <v>0</v>
      </c>
      <c r="EK89" s="62">
        <f t="shared" si="156"/>
        <v>0</v>
      </c>
      <c r="EL89" s="119"/>
      <c r="EM89" s="85" t="s">
        <v>88</v>
      </c>
      <c r="EN89" s="48">
        <v>46280</v>
      </c>
      <c r="EO89" s="105" t="str">
        <f t="shared" si="157"/>
        <v>ВТ</v>
      </c>
      <c r="EP89" s="105">
        <f>IFERROR(INDEX(База!$B:$B,MATCH(EM89&amp;EN89&amp;ET$14,INDEX(База!$A:$A,0),0)),IFERROR(INDEX(База!$B:$B,MATCH(EM89&amp;EN89&amp;ET$13,База!$M:$M,0)),"-" ))</f>
        <v>42</v>
      </c>
      <c r="EQ89" s="106" t="str">
        <f>IF(EP89&lt;=$D$7,IFERROR(VLOOKUP(ES89,#REF!,ER89+1,0),"-"),IF(EP89&lt;=$D$8,IFERROR(VLOOKUP(ES89,#REF!,ER89+1,0),"-"),IF(EP89&lt;=$D$9,IFERROR(VLOOKUP(ES89,#REF!,ER89+1,0),"-"),0)))</f>
        <v>-</v>
      </c>
      <c r="ER89" s="107">
        <f t="shared" si="158"/>
        <v>38</v>
      </c>
      <c r="ES89" s="107">
        <f t="shared" si="159"/>
        <v>112</v>
      </c>
      <c r="ET89" s="60">
        <f>IFERROR(INDEX(База!$L:$L,MATCH(EM89&amp;EN89&amp;ET$14,INDEX(База!$A:$A,0),0)),IFERROR(INDEX(База!$L:$L,MATCH(EM89&amp;EN89&amp;ET$13,База!$M:$M,0)),"-" ))</f>
        <v>38</v>
      </c>
      <c r="EU89" s="60">
        <f>IFERROR(INDEX(База!$L:$L,MATCH(FB89&amp;FC89&amp;EU$14,INDEX(База!$A:$A,0),0)),IFERROR(INDEX(База!$L:$L,MATCH(FB89&amp;FC89&amp;EU$13,База!$M:$M,0)),"-" ))</f>
        <v>38</v>
      </c>
      <c r="EV89" s="105">
        <f>IFERROR(INDEX(База!$F:$F,MATCH(EM89&amp;EN89&amp;ET$14,INDEX(База!$A:$A,0),0)),IFERROR(INDEX(База!$F:$F,MATCH(EM89&amp;EN89&amp;ET$13,База!$M:$M,0)),"-" ))</f>
        <v>0</v>
      </c>
      <c r="EW89" s="105">
        <v>0</v>
      </c>
      <c r="EX89" s="105">
        <f t="shared" si="160"/>
        <v>0</v>
      </c>
      <c r="EY89" s="105">
        <v>0</v>
      </c>
      <c r="EZ89" s="83">
        <f t="shared" si="161"/>
        <v>0</v>
      </c>
      <c r="FB89" s="85" t="s">
        <v>89</v>
      </c>
      <c r="FC89" s="48">
        <v>46280</v>
      </c>
      <c r="FD89" s="105" t="str">
        <f t="shared" si="162"/>
        <v>ВТ</v>
      </c>
      <c r="FE89" s="105">
        <f>IFERROR(INDEX(База!$B:$B,MATCH(FB89&amp;FC89&amp;EU$14,INDEX(База!$A:$A,0),0)),IFERROR(INDEX(База!$B:$B,MATCH(FB89&amp;FC89&amp;EU$13,База!$M:$M,0)),"-" ))</f>
        <v>42</v>
      </c>
      <c r="FF89" s="106"/>
      <c r="FG89" s="105">
        <f>IFERROR(INDEX(База!$F:$F,MATCH(FB89&amp;FC89&amp;EU$14,INDEX(База!$A:$A,0),0)),IFERROR(INDEX(База!$F:$F,MATCH(FB89&amp;FC89&amp;EU$13,База!$M:$M,0)),"-" ))</f>
        <v>0</v>
      </c>
      <c r="FH89" s="105">
        <v>0</v>
      </c>
      <c r="FI89" s="105">
        <f t="shared" si="163"/>
        <v>0</v>
      </c>
      <c r="FJ89" s="105">
        <v>0</v>
      </c>
      <c r="FK89" s="83">
        <f t="shared" si="164"/>
        <v>0</v>
      </c>
      <c r="FL89" s="7"/>
      <c r="FM89" s="31" t="s">
        <v>140</v>
      </c>
      <c r="FT89" s="90">
        <f t="shared" si="165"/>
        <v>1</v>
      </c>
      <c r="FU89" s="90">
        <f t="shared" si="166"/>
        <v>-46168</v>
      </c>
      <c r="GJ89" s="7"/>
      <c r="GK89" s="7"/>
      <c r="HF89" s="7"/>
      <c r="HG89" s="7"/>
      <c r="HH89" s="7"/>
      <c r="HI89" s="7"/>
      <c r="HJ89" s="7"/>
      <c r="HK89" s="7"/>
      <c r="HL89" s="7"/>
      <c r="HM89" s="7"/>
      <c r="HN89" s="7"/>
      <c r="HO89" s="7"/>
      <c r="HP89" s="7"/>
      <c r="HQ89" s="9"/>
      <c r="HR89" s="10"/>
      <c r="HS89" s="7"/>
      <c r="HT89" s="7"/>
      <c r="HU89" s="7"/>
      <c r="HV89" s="7"/>
      <c r="HW89" s="7"/>
      <c r="HX89" s="7"/>
      <c r="HY89" s="7"/>
      <c r="HZ89" s="7"/>
      <c r="IA89" s="7"/>
      <c r="IB89" s="7"/>
      <c r="IC89" s="7"/>
      <c r="ID89" s="7"/>
      <c r="IE89" s="7"/>
      <c r="IF89" s="7"/>
      <c r="KD89" s="7"/>
      <c r="KE89" s="7"/>
      <c r="LC89" s="119"/>
      <c r="LD89" s="31" t="s">
        <v>142</v>
      </c>
      <c r="LE89" s="43">
        <v>46243</v>
      </c>
      <c r="LF89" s="44" t="str">
        <f t="shared" si="167"/>
        <v>ВС</v>
      </c>
      <c r="LG89" s="44">
        <f>IFERROR(INDEX(База!$B:$B,MATCH(LD89&amp;LE89&amp;LJ$12,INDEX(База!$A:$A,0),0)),IFERROR(INDEX(База!$B:$B,MATCH(LD89&amp;LE89&amp;LJ$12,База!$M:$M,0)),"-" ))</f>
        <v>46</v>
      </c>
      <c r="LH89" s="33">
        <f t="shared" si="168"/>
        <v>32</v>
      </c>
      <c r="LI89" s="33">
        <f t="shared" si="169"/>
        <v>75</v>
      </c>
      <c r="LJ89" s="44">
        <f>IFERROR(INDEX(База!$L:$L,MATCH(LD89&amp;LE89&amp;LJ$12,INDEX(База!$A:$A,0),0)),IFERROR(INDEX(База!$L:$L,MATCH(LD89&amp;LE89&amp;LJ$12,База!$M:$M,0)),"-" ))</f>
        <v>45</v>
      </c>
      <c r="LK89" s="79" t="str">
        <f>IF(LG89&lt;=$D$7,IFERROR(VLOOKUP(LI89,#REF!,LH89+1,0),"-"),IF(LG89&lt;=$D$8,IFERROR(VLOOKUP(LI89,#REF!,LH89+1,0),"-"),IF(LG89&lt;=$D$9,IFERROR(VLOOKUP(LI89,#REF!,LH89+1,0),"-"),0)))</f>
        <v>-</v>
      </c>
      <c r="LL89" s="44">
        <f>IFERROR(INDEX(База!$F:$F,MATCH(LD89&amp;LE89&amp;LJ$12,INDEX(База!$A:$A,0),0)),IFERROR(INDEX(База!$F:$F,MATCH(LD89&amp;LE89&amp;LJ$12,База!$M:$M,0)),"-" ))</f>
        <v>1</v>
      </c>
      <c r="LM89" s="44">
        <v>1</v>
      </c>
      <c r="LN89" s="44">
        <f t="shared" si="170"/>
        <v>0</v>
      </c>
      <c r="LO89" s="44">
        <v>0</v>
      </c>
      <c r="LP89" s="62">
        <f t="shared" si="171"/>
        <v>2.2222222222222223E-2</v>
      </c>
      <c r="LR89" s="31" t="s">
        <v>143</v>
      </c>
      <c r="LS89" s="43">
        <v>46243</v>
      </c>
      <c r="LT89" s="46" t="str">
        <f t="shared" si="172"/>
        <v>ВС</v>
      </c>
      <c r="LU89" s="46">
        <f>IFERROR(INDEX(База!$B:$B,MATCH(LR89&amp;LS89&amp;LV$12,INDEX(База!$A:$A,0),0)),IFERROR(INDEX(База!$B:$B,MATCH(LR89&amp;LS89&amp;LV$12,База!$M:$M,0)),"-" ))</f>
        <v>46</v>
      </c>
      <c r="LV89" s="46">
        <f>IFERROR(INDEX(База!$L:$L,MATCH(LR89&amp;LS89&amp;LV$12,INDEX(База!$A:$A,0),0)),IFERROR(INDEX(База!$L:$L,MATCH(LR89&amp;LS89&amp;LV$12,База!$M:$M,0)),"-" ))</f>
        <v>45</v>
      </c>
      <c r="LW89" s="46" t="str">
        <f>IF(LU89&lt;=$D$7,IFERROR(VLOOKUP(LI89,#REF!,LH89+1,0),"-"),IF(LU89&lt;=$D$8,IFERROR(VLOOKUP(LI89,#REF!,LH89+1,0),"-"),IF(LU89&lt;=$D$9,IFERROR(VLOOKUP(LI89,#REF!,LH89+1,0),"-"),0)))</f>
        <v>-</v>
      </c>
      <c r="LX89" s="46">
        <f>IFERROR(INDEX(База!$F:$F,MATCH(LR89&amp;LS89&amp;LV$12,INDEX(База!$A:$A,0),0)),IFERROR(INDEX(База!$F:$F,MATCH(LR89&amp;LS89&amp;LV$12,База!$M:$M,0)),"-" ))</f>
        <v>0</v>
      </c>
      <c r="LY89" s="46">
        <v>0</v>
      </c>
      <c r="LZ89" s="46">
        <f t="shared" si="173"/>
        <v>0</v>
      </c>
      <c r="MA89" s="46">
        <v>0</v>
      </c>
      <c r="MB89" s="62">
        <f t="shared" si="174"/>
        <v>0</v>
      </c>
      <c r="MD89" s="11"/>
      <c r="MY89" s="11"/>
      <c r="MZ89" s="11"/>
      <c r="NA89" s="7"/>
      <c r="NB89" s="7"/>
      <c r="NC89" s="7"/>
      <c r="ND89" s="7"/>
      <c r="NE89" s="7"/>
      <c r="NF89" s="7"/>
      <c r="NG89" s="7"/>
      <c r="NH89" s="7"/>
      <c r="NI89" s="7"/>
      <c r="NJ89" s="7"/>
      <c r="NK89" s="7"/>
      <c r="NL89" s="7"/>
      <c r="NM89" s="7"/>
      <c r="NN89" s="7"/>
      <c r="NO89" s="7"/>
      <c r="NP89" s="7"/>
      <c r="NQ89" s="7"/>
      <c r="NR89" s="7"/>
      <c r="NS89" s="7"/>
      <c r="NT89" s="7"/>
      <c r="NU89" s="7"/>
      <c r="NV89" s="7"/>
      <c r="NW89" s="7"/>
      <c r="NX89" s="7"/>
      <c r="NY89" s="7"/>
      <c r="NZ89" s="7"/>
      <c r="OA89" s="7"/>
      <c r="OB89" s="7"/>
      <c r="OC89" s="7"/>
      <c r="OD89" s="7"/>
      <c r="OE89" s="7"/>
      <c r="OF89" s="7"/>
      <c r="OG89" s="7"/>
      <c r="OH89" s="7"/>
      <c r="OI89" s="7"/>
      <c r="OJ89" s="7"/>
      <c r="OK89" s="7"/>
      <c r="OL89" s="7"/>
      <c r="OM89" s="7"/>
      <c r="ON89" s="7"/>
      <c r="OO89" s="7"/>
      <c r="OP89" s="7"/>
      <c r="OQ89" s="7"/>
      <c r="OR89" s="7"/>
      <c r="OS89" s="7"/>
      <c r="OU89" s="11"/>
      <c r="OV89" s="11"/>
      <c r="OW89" s="11"/>
      <c r="OX89" s="11"/>
      <c r="OY89" s="11"/>
      <c r="OZ89" s="11"/>
      <c r="PA89" s="11"/>
      <c r="PB89" s="11"/>
      <c r="PC89" s="11"/>
      <c r="PD89" s="11"/>
      <c r="PE89" s="11"/>
      <c r="PF89" s="11"/>
      <c r="PG89" s="11"/>
      <c r="PH89" s="11"/>
      <c r="PI89" s="11"/>
      <c r="PJ89" s="11"/>
      <c r="PK89" s="11"/>
      <c r="PL89" s="11"/>
      <c r="PM89" s="11"/>
      <c r="PN89" s="11"/>
      <c r="PO89" s="7"/>
      <c r="PQ89" s="7"/>
      <c r="PR89" s="7"/>
      <c r="PS89" s="7"/>
      <c r="PT89" s="7"/>
      <c r="PU89" s="7"/>
      <c r="PV89" s="7"/>
      <c r="PW89" s="7"/>
      <c r="PX89" s="7"/>
      <c r="PY89" s="7"/>
      <c r="PZ89" s="7"/>
      <c r="QA89" s="7"/>
      <c r="QB89" s="7"/>
      <c r="QC89" s="7"/>
      <c r="QD89" s="7"/>
      <c r="QE89" s="7"/>
      <c r="QF89" s="7"/>
      <c r="QG89" s="7"/>
      <c r="QH89" s="7"/>
      <c r="QI89" s="7"/>
      <c r="QJ89" s="7"/>
      <c r="QK89" s="7"/>
      <c r="QL89" s="10"/>
    </row>
    <row r="90" spans="72:454" ht="12.75" customHeight="1" x14ac:dyDescent="0.25">
      <c r="BT90" s="74"/>
      <c r="BU90" s="31" t="s">
        <v>92</v>
      </c>
      <c r="BV90" s="45">
        <v>46315</v>
      </c>
      <c r="BW90" s="58" t="str">
        <f t="shared" si="135"/>
        <v>ВТ</v>
      </c>
      <c r="BX90" s="58">
        <f>IFERROR(INDEX(База!$B:$B,MATCH(BU90&amp;BV90&amp;BY$12,INDEX(База!$A:$A,0),0)),IFERROR(INDEX(База!$B:$B,MATCH(BU90&amp;BV90&amp;BY$12,База!$M:$M,0)),"-" ))</f>
        <v>70</v>
      </c>
      <c r="BY90" s="58">
        <f>IFERROR(INDEX(База!$L:$L,MATCH(BU90&amp;BV90&amp;BY$12,INDEX(База!$A:$A,0),0)),IFERROR(INDEX(База!$L:$L,MATCH(BU90&amp;BV90&amp;BY$12,База!$M:$M,0)),"-" ))</f>
        <v>70</v>
      </c>
      <c r="BZ90" s="58" t="str">
        <f>IF(BX90&lt;=$D$7,IFERROR(VLOOKUP(CA90,#REF!,CB90+1,0),"-"),IF(BX90&lt;=$D$8,IFERROR(VLOOKUP(CA90,#REF!,CB90+1,0),"-"),IF(BX90&lt;=$D$9,IFERROR(VLOOKUP(CA90,#REF!,CB90+1,0),"-"),0)))</f>
        <v>-</v>
      </c>
      <c r="CA90" s="58">
        <f t="shared" si="136"/>
        <v>147</v>
      </c>
      <c r="CB90" s="58">
        <f t="shared" si="137"/>
        <v>43</v>
      </c>
      <c r="CC90" s="58">
        <f>IFERROR(INDEX(База!$F:$F,MATCH(BU90&amp;BV90&amp;BY$12,INDEX(База!$A:$A,0),0)),IFERROR(INDEX(База!$F:$F,MATCH(BU90&amp;BV90&amp;BY$12,База!$M:$M,0)),"-" ))</f>
        <v>0</v>
      </c>
      <c r="CD90" s="38">
        <v>0</v>
      </c>
      <c r="CE90" s="58">
        <f t="shared" si="138"/>
        <v>0</v>
      </c>
      <c r="CF90" s="38">
        <v>0</v>
      </c>
      <c r="CG90" s="52">
        <f t="shared" si="139"/>
        <v>0</v>
      </c>
      <c r="CI90" s="31" t="s">
        <v>93</v>
      </c>
      <c r="CJ90" s="48">
        <f t="shared" si="140"/>
        <v>46315</v>
      </c>
      <c r="CK90" s="38" t="str">
        <f t="shared" si="141"/>
        <v>ВТ</v>
      </c>
      <c r="CL90" s="38">
        <f>IFERROR(INDEX(База!$B:$B,MATCH(CI90&amp;CJ90&amp;CM$12,INDEX(База!$A:$A,0),0)),IFERROR(INDEX(База!$B:$B,MATCH(CI90&amp;CJ90&amp;CM$12,База!$M:$M,0)),"-" ))</f>
        <v>70</v>
      </c>
      <c r="CM90" s="46">
        <f>IFERROR(INDEX(База!$L:$L,MATCH(CI90&amp;CJ90&amp;CM$12,INDEX(База!$A:$A,0),0)),IFERROR(INDEX(База!$L:$L,MATCH(CI90&amp;CJ90&amp;CM$12,База!$M:$M,0)),"-" ))</f>
        <v>70</v>
      </c>
      <c r="CN90" s="60" t="str">
        <f>IF(BX90&lt;=$D$7,IFERROR(VLOOKUP(CA90,#REF!,CB90+1,0),"-"),IF(BX90&lt;=$D$8,IFERROR(VLOOKUP(CA90,#REF!,CB90+1,0),"-"),IF(BX90&lt;=$D$9,IFERROR(VLOOKUP(CA90,#REF!,CB90+1,0),"-"),0)))</f>
        <v>-</v>
      </c>
      <c r="CO90" s="38">
        <f>IFERROR(INDEX(База!$F:$F,MATCH(CI90&amp;CJ90&amp;CM$12,INDEX(База!$A:$A,0),0)),IFERROR(INDEX(База!$F:$F,MATCH(CI90&amp;CJ90&amp;CM$12,База!$M:$M,0)),"-" ))</f>
        <v>0</v>
      </c>
      <c r="CP90" s="38">
        <v>0</v>
      </c>
      <c r="CQ90" s="38">
        <f t="shared" si="142"/>
        <v>0</v>
      </c>
      <c r="CR90" s="38">
        <v>0</v>
      </c>
      <c r="CS90" s="52">
        <f t="shared" si="143"/>
        <v>0</v>
      </c>
      <c r="CU90" s="31" t="s">
        <v>138</v>
      </c>
      <c r="CV90" s="48">
        <v>46315</v>
      </c>
      <c r="CW90" s="60" t="str">
        <f t="shared" si="144"/>
        <v>ВТ</v>
      </c>
      <c r="CX90" s="60">
        <f>IFERROR(INDEX(База!$B:$B,MATCH(CU90&amp;CV90&amp;CY$12,INDEX(База!$A:$A,0),0)),IFERROR(INDEX(База!$B:$B,MATCH(CU90&amp;CV90&amp;CY$12,База!$M:$M,0)),"-" ))</f>
        <v>70</v>
      </c>
      <c r="CY90" s="60">
        <f>IFERROR(INDEX(База!$L:$L,MATCH(CU90&amp;CV90&amp;CY$12,INDEX(База!$A:$A,0),0)),IFERROR(INDEX(База!$L:$L,MATCH(CU90&amp;CV90&amp;CY$12,База!$M:$M,0)),"-" ))</f>
        <v>70</v>
      </c>
      <c r="CZ90" s="60">
        <f>IFERROR(INDEX(База!$F:$F,MATCH(CU90&amp;CV90&amp;CY$12,INDEX(База!$A:$A,0),0)),IFERROR(INDEX(База!$F:$F,MATCH(CU90&amp;CV90&amp;CY$12,База!$M:$M,0)),"-" ))</f>
        <v>0</v>
      </c>
      <c r="DA90" s="60">
        <v>0</v>
      </c>
      <c r="DB90" s="60">
        <f t="shared" si="145"/>
        <v>0</v>
      </c>
      <c r="DC90" s="60">
        <v>0</v>
      </c>
      <c r="DD90" s="52">
        <f t="shared" si="146"/>
        <v>0</v>
      </c>
      <c r="DF90" s="31" t="s">
        <v>139</v>
      </c>
      <c r="DG90" s="48">
        <f t="shared" si="147"/>
        <v>46315</v>
      </c>
      <c r="DH90" s="60" t="str">
        <f t="shared" si="148"/>
        <v>ВТ</v>
      </c>
      <c r="DI90" s="60">
        <f>IFERROR(INDEX(База!$B:$B,MATCH(DF90&amp;DG90&amp;DJ$12,INDEX(База!$A:$A,0),0)),IFERROR(INDEX(База!$B:$B,MATCH(DF90&amp;DG90&amp;DJ$12,База!$M:$M,0)),"-" ))</f>
        <v>70</v>
      </c>
      <c r="DJ90" s="46">
        <f>IFERROR(INDEX(База!$L:$L,MATCH(DF90&amp;DG90&amp;DJ$12,INDEX(База!$A:$A,0),0)),IFERROR(INDEX(База!$L:$L,MATCH(DF90&amp;DG90&amp;DJ$12,База!$M:$M,0)),"-" ))</f>
        <v>70</v>
      </c>
      <c r="DK90" s="60">
        <f>IFERROR(INDEX(База!$F:$F,MATCH(DF90&amp;DG90&amp;DJ$12,INDEX(База!$A:$A,0),0)),IFERROR(INDEX(База!$F:$F,MATCH(DF90&amp;DG90&amp;DJ$12,База!$M:$M,0)),"-" ))</f>
        <v>0</v>
      </c>
      <c r="DL90" s="60">
        <v>0</v>
      </c>
      <c r="DM90" s="60">
        <f t="shared" si="149"/>
        <v>0</v>
      </c>
      <c r="DN90" s="60">
        <v>0</v>
      </c>
      <c r="DO90" s="52">
        <f t="shared" si="150"/>
        <v>0</v>
      </c>
      <c r="DQ90" s="31" t="s">
        <v>84</v>
      </c>
      <c r="DR90" s="45">
        <v>46292</v>
      </c>
      <c r="DS90" s="44" t="str">
        <f t="shared" si="151"/>
        <v>ВС</v>
      </c>
      <c r="DT90" s="44">
        <f>IFERROR(INDEX(База!$B:$B,MATCH(DQ90&amp;DR90&amp;DU$12,INDEX(База!$A:$A,0),0)),IFERROR(INDEX(База!$B:$B,MATCH(DQ90&amp;DR90&amp;DU$12,База!$M:$M,0)),"-" ))</f>
        <v>72</v>
      </c>
      <c r="DU90" s="46">
        <f>IFERROR(INDEX(База!$L:$L,MATCH(DQ90&amp;DR90&amp;DU$12,INDEX(База!$A:$A,0),0)),IFERROR(INDEX(База!$L:$L,MATCH(DQ90&amp;DR90&amp;DU$12,База!$M:$M,0)),"-" ))</f>
        <v>70</v>
      </c>
      <c r="DV90" s="44">
        <f>IFERROR(INDEX(База!$F:$F,MATCH(DQ90&amp;DR90&amp;DU$12,INDEX(База!$A:$A,0),0)),IFERROR(INDEX(База!$F:$F,MATCH(DQ90&amp;DR90&amp;DU$12,База!$M:$M,0)),"-" ))</f>
        <v>6</v>
      </c>
      <c r="DW90" s="44">
        <v>6</v>
      </c>
      <c r="DX90" s="44">
        <f t="shared" si="133"/>
        <v>0</v>
      </c>
      <c r="DY90" s="44">
        <v>0</v>
      </c>
      <c r="DZ90" s="62">
        <f t="shared" si="152"/>
        <v>8.5714285714285715E-2</v>
      </c>
      <c r="EB90" s="31" t="s">
        <v>85</v>
      </c>
      <c r="EC90" s="45">
        <f t="shared" si="153"/>
        <v>46292</v>
      </c>
      <c r="ED90" s="44" t="str">
        <f t="shared" si="154"/>
        <v>ВС</v>
      </c>
      <c r="EE90" s="44">
        <f>IFERROR(INDEX(База!$B:$B,MATCH(EB90&amp;EC90&amp;EF$12,INDEX(База!$A:$A,0),0)),IFERROR(INDEX(База!$B:$B,MATCH(EB90&amp;EC90&amp;EF$12,База!$M:$M,0)),"-" ))</f>
        <v>72</v>
      </c>
      <c r="EF90" s="46">
        <f>IFERROR(INDEX(База!$L:$L,MATCH(EB90&amp;EC90&amp;EF$12,INDEX(База!$A:$A,0),0)),IFERROR(INDEX(База!$L:$L,MATCH(EB90&amp;EC90&amp;EF$12,База!$M:$M,0)),"-" ))</f>
        <v>70</v>
      </c>
      <c r="EG90" s="44">
        <f>IFERROR(INDEX(База!$F:$F,MATCH(EB90&amp;EC90&amp;EF$12,INDEX(База!$A:$A,0),0)),IFERROR(INDEX(База!$F:$F,MATCH(EB90&amp;EC90&amp;EF$12,База!$M:$M,0)),"-" ))</f>
        <v>12</v>
      </c>
      <c r="EH90" s="44">
        <v>12</v>
      </c>
      <c r="EI90" s="44">
        <f t="shared" si="155"/>
        <v>0</v>
      </c>
      <c r="EJ90" s="44">
        <v>0</v>
      </c>
      <c r="EK90" s="62">
        <f t="shared" si="156"/>
        <v>0.17142857142857143</v>
      </c>
      <c r="EL90" s="119"/>
      <c r="EM90" s="85" t="s">
        <v>88</v>
      </c>
      <c r="EN90" s="48">
        <v>46281</v>
      </c>
      <c r="EO90" s="105" t="str">
        <f t="shared" si="157"/>
        <v>СР</v>
      </c>
      <c r="EP90" s="105">
        <f>IFERROR(INDEX(База!$B:$B,MATCH(EM90&amp;EN90&amp;ET$14,INDEX(База!$A:$A,0),0)),IFERROR(INDEX(База!$B:$B,MATCH(EM90&amp;EN90&amp;ET$13,База!$M:$M,0)),"-" ))</f>
        <v>72</v>
      </c>
      <c r="EQ90" s="106" t="str">
        <f>IF(EP90&lt;=$D$7,IFERROR(VLOOKUP(ES90,#REF!,ER90+1,0),"-"),IF(EP90&lt;=$D$8,IFERROR(VLOOKUP(ES90,#REF!,ER90+1,0),"-"),IF(EP90&lt;=$D$9,IFERROR(VLOOKUP(ES90,#REF!,ER90+1,0),"-"),0)))</f>
        <v>-</v>
      </c>
      <c r="ER90" s="107">
        <f t="shared" si="158"/>
        <v>38</v>
      </c>
      <c r="ES90" s="107">
        <f t="shared" si="159"/>
        <v>113</v>
      </c>
      <c r="ET90" s="60">
        <f>IFERROR(INDEX(База!$L:$L,MATCH(EM90&amp;EN90&amp;ET$14,INDEX(База!$A:$A,0),0)),IFERROR(INDEX(База!$L:$L,MATCH(EM90&amp;EN90&amp;ET$13,База!$M:$M,0)),"-" ))</f>
        <v>65</v>
      </c>
      <c r="EU90" s="60">
        <f>IFERROR(INDEX(База!$L:$L,MATCH(FB90&amp;FC90&amp;EU$14,INDEX(База!$A:$A,0),0)),IFERROR(INDEX(База!$L:$L,MATCH(FB90&amp;FC90&amp;EU$13,База!$M:$M,0)),"-" ))</f>
        <v>68</v>
      </c>
      <c r="EV90" s="105">
        <f>IFERROR(INDEX(База!$F:$F,MATCH(EM90&amp;EN90&amp;ET$14,INDEX(База!$A:$A,0),0)),IFERROR(INDEX(База!$F:$F,MATCH(EM90&amp;EN90&amp;ET$13,База!$M:$M,0)),"-" ))</f>
        <v>0</v>
      </c>
      <c r="EW90" s="105">
        <v>0</v>
      </c>
      <c r="EX90" s="105">
        <f t="shared" si="160"/>
        <v>0</v>
      </c>
      <c r="EY90" s="105">
        <v>0</v>
      </c>
      <c r="EZ90" s="83">
        <f t="shared" si="161"/>
        <v>0</v>
      </c>
      <c r="FB90" s="85" t="s">
        <v>89</v>
      </c>
      <c r="FC90" s="48">
        <v>46281</v>
      </c>
      <c r="FD90" s="105" t="str">
        <f t="shared" si="162"/>
        <v>СР</v>
      </c>
      <c r="FE90" s="105">
        <f>IFERROR(INDEX(База!$B:$B,MATCH(FB90&amp;FC90&amp;EU$14,INDEX(База!$A:$A,0),0)),IFERROR(INDEX(База!$B:$B,MATCH(FB90&amp;FC90&amp;EU$13,База!$M:$M,0)),"-" ))</f>
        <v>72</v>
      </c>
      <c r="FF90" s="106"/>
      <c r="FG90" s="105">
        <f>IFERROR(INDEX(База!$F:$F,MATCH(FB90&amp;FC90&amp;EU$14,INDEX(База!$A:$A,0),0)),IFERROR(INDEX(База!$F:$F,MATCH(FB90&amp;FC90&amp;EU$13,База!$M:$M,0)),"-" ))</f>
        <v>0</v>
      </c>
      <c r="FH90" s="105">
        <v>0</v>
      </c>
      <c r="FI90" s="105">
        <f t="shared" si="163"/>
        <v>0</v>
      </c>
      <c r="FJ90" s="105">
        <v>0</v>
      </c>
      <c r="FK90" s="83">
        <f t="shared" si="164"/>
        <v>0</v>
      </c>
      <c r="FL90" s="7"/>
      <c r="FM90" s="31" t="s">
        <v>140</v>
      </c>
      <c r="FT90" s="90">
        <f t="shared" si="165"/>
        <v>1</v>
      </c>
      <c r="FU90" s="90">
        <f t="shared" si="166"/>
        <v>-46168</v>
      </c>
      <c r="GJ90" s="7"/>
      <c r="GK90" s="7"/>
      <c r="HF90" s="7"/>
      <c r="HG90" s="7"/>
      <c r="HH90" s="7"/>
      <c r="HI90" s="7"/>
      <c r="HJ90" s="7"/>
      <c r="HK90" s="7"/>
      <c r="HL90" s="7"/>
      <c r="HM90" s="7"/>
      <c r="HN90" s="7"/>
      <c r="HO90" s="7"/>
      <c r="HP90" s="7"/>
      <c r="HQ90" s="7"/>
      <c r="HR90" s="9"/>
      <c r="HS90" s="10"/>
      <c r="HT90" s="10"/>
      <c r="HU90" s="7"/>
      <c r="HV90" s="7"/>
      <c r="HW90" s="7"/>
      <c r="HX90" s="7"/>
      <c r="HY90" s="7"/>
      <c r="HZ90" s="7"/>
      <c r="IA90" s="7"/>
      <c r="IB90" s="7"/>
      <c r="IC90" s="7"/>
      <c r="ID90" s="7"/>
      <c r="IE90" s="7"/>
      <c r="IF90" s="7"/>
      <c r="KD90" s="7"/>
      <c r="KE90" s="7"/>
      <c r="LC90" s="119"/>
      <c r="LD90" s="31" t="s">
        <v>319</v>
      </c>
      <c r="LE90" s="43">
        <v>46244</v>
      </c>
      <c r="LF90" s="44" t="str">
        <f t="shared" si="167"/>
        <v>ПН</v>
      </c>
      <c r="LG90" s="44">
        <f>IFERROR(INDEX(База!$B:$B,MATCH(LD90&amp;LE90&amp;LJ$12,INDEX(База!$A:$A,0),0)),IFERROR(INDEX(База!$B:$B,MATCH(LD90&amp;LE90&amp;LJ$12,База!$M:$M,0)),"-" ))</f>
        <v>46</v>
      </c>
      <c r="LH90" s="33">
        <f t="shared" si="168"/>
        <v>33</v>
      </c>
      <c r="LI90" s="33">
        <f t="shared" si="169"/>
        <v>76</v>
      </c>
      <c r="LJ90" s="44">
        <f>IFERROR(INDEX(База!$L:$L,MATCH(LD90&amp;LE90&amp;LJ$12,INDEX(База!$A:$A,0),0)),IFERROR(INDEX(База!$L:$L,MATCH(LD90&amp;LE90&amp;LJ$12,База!$M:$M,0)),"-" ))</f>
        <v>45</v>
      </c>
      <c r="LK90" s="79" t="str">
        <f>IF(LG90&lt;=$D$7,IFERROR(VLOOKUP(LI90,#REF!,LH90+1,0),"-"),IF(LG90&lt;=$D$8,IFERROR(VLOOKUP(LI90,#REF!,LH90+1,0),"-"),IF(LG90&lt;=$D$9,IFERROR(VLOOKUP(LI90,#REF!,LH90+1,0),"-"),0)))</f>
        <v>-</v>
      </c>
      <c r="LL90" s="44">
        <f>IFERROR(INDEX(База!$F:$F,MATCH(LD90&amp;LE90&amp;LJ$12,INDEX(База!$A:$A,0),0)),IFERROR(INDEX(База!$F:$F,MATCH(LD90&amp;LE90&amp;LJ$12,База!$M:$M,0)),"-" ))</f>
        <v>2</v>
      </c>
      <c r="LM90" s="44">
        <v>2</v>
      </c>
      <c r="LN90" s="44">
        <f t="shared" si="170"/>
        <v>0</v>
      </c>
      <c r="LO90" s="44">
        <v>0</v>
      </c>
      <c r="LP90" s="62">
        <f t="shared" si="171"/>
        <v>4.4444444444444446E-2</v>
      </c>
      <c r="LR90" s="31" t="s">
        <v>320</v>
      </c>
      <c r="LS90" s="43">
        <v>46244</v>
      </c>
      <c r="LT90" s="46" t="str">
        <f t="shared" si="172"/>
        <v>ПН</v>
      </c>
      <c r="LU90" s="46">
        <f>IFERROR(INDEX(База!$B:$B,MATCH(LR90&amp;LS90&amp;LV$12,INDEX(База!$A:$A,0),0)),IFERROR(INDEX(База!$B:$B,MATCH(LR90&amp;LS90&amp;LV$12,База!$M:$M,0)),"-" ))</f>
        <v>46</v>
      </c>
      <c r="LV90" s="46">
        <f>IFERROR(INDEX(База!$L:$L,MATCH(LR90&amp;LS90&amp;LV$12,INDEX(База!$A:$A,0),0)),IFERROR(INDEX(База!$L:$L,MATCH(LR90&amp;LS90&amp;LV$12,База!$M:$M,0)),"-" ))</f>
        <v>45</v>
      </c>
      <c r="LW90" s="46" t="str">
        <f>IF(LU90&lt;=$D$7,IFERROR(VLOOKUP(LI90,#REF!,LH90+1,0),"-"),IF(LU90&lt;=$D$8,IFERROR(VLOOKUP(LI90,#REF!,LH90+1,0),"-"),IF(LU90&lt;=$D$9,IFERROR(VLOOKUP(LI90,#REF!,LH90+1,0),"-"),0)))</f>
        <v>-</v>
      </c>
      <c r="LX90" s="46">
        <f>IFERROR(INDEX(База!$F:$F,MATCH(LR90&amp;LS90&amp;LV$12,INDEX(База!$A:$A,0),0)),IFERROR(INDEX(База!$F:$F,MATCH(LR90&amp;LS90&amp;LV$12,База!$M:$M,0)),"-" ))</f>
        <v>0</v>
      </c>
      <c r="LY90" s="46">
        <v>0</v>
      </c>
      <c r="LZ90" s="46">
        <f t="shared" si="173"/>
        <v>0</v>
      </c>
      <c r="MA90" s="46">
        <v>0</v>
      </c>
      <c r="MB90" s="62">
        <f t="shared" si="174"/>
        <v>0</v>
      </c>
      <c r="MD90" s="11"/>
      <c r="MY90" s="11"/>
      <c r="MZ90" s="11"/>
      <c r="NA90" s="7"/>
      <c r="NB90" s="7"/>
      <c r="NC90" s="7"/>
      <c r="ND90" s="7"/>
      <c r="NE90" s="7"/>
      <c r="NF90" s="7"/>
      <c r="NG90" s="7"/>
      <c r="NH90" s="7"/>
      <c r="NI90" s="7"/>
      <c r="NJ90" s="7"/>
      <c r="NK90" s="7"/>
      <c r="NL90" s="7"/>
      <c r="NM90" s="7"/>
      <c r="NN90" s="7"/>
      <c r="NO90" s="7"/>
      <c r="NP90" s="7"/>
      <c r="NQ90" s="7"/>
      <c r="NR90" s="7"/>
      <c r="NS90" s="7"/>
      <c r="NT90" s="7"/>
      <c r="NU90" s="7"/>
      <c r="NV90" s="7"/>
      <c r="NW90" s="7"/>
      <c r="NX90" s="7"/>
      <c r="NY90" s="7"/>
      <c r="NZ90" s="7"/>
      <c r="OA90" s="7"/>
      <c r="OB90" s="7"/>
      <c r="OC90" s="7"/>
      <c r="OD90" s="7"/>
      <c r="OE90" s="7"/>
      <c r="OF90" s="7"/>
      <c r="OG90" s="7"/>
      <c r="OH90" s="7"/>
      <c r="OI90" s="7"/>
      <c r="OJ90" s="7"/>
      <c r="OK90" s="7"/>
      <c r="OL90" s="7"/>
      <c r="OM90" s="7"/>
      <c r="ON90" s="7"/>
      <c r="OO90" s="7"/>
      <c r="OP90" s="7"/>
      <c r="OQ90" s="7"/>
      <c r="OR90" s="7"/>
      <c r="OS90" s="7"/>
      <c r="OU90" s="11"/>
      <c r="OV90" s="11"/>
      <c r="OW90" s="11"/>
      <c r="OX90" s="11"/>
      <c r="OY90" s="11"/>
      <c r="OZ90" s="11"/>
      <c r="PA90" s="11"/>
      <c r="PB90" s="11"/>
      <c r="PC90" s="11"/>
      <c r="PD90" s="11"/>
      <c r="PE90" s="11"/>
      <c r="PF90" s="11"/>
      <c r="PG90" s="11"/>
      <c r="PH90" s="11"/>
      <c r="PI90" s="11"/>
      <c r="PJ90" s="11"/>
      <c r="PK90" s="11"/>
      <c r="PL90" s="11"/>
      <c r="PM90" s="11"/>
      <c r="PN90" s="11"/>
      <c r="PO90" s="7"/>
      <c r="PQ90" s="7"/>
      <c r="PR90" s="7"/>
      <c r="PS90" s="7"/>
      <c r="PT90" s="7"/>
      <c r="PU90" s="7"/>
      <c r="PV90" s="7"/>
      <c r="PW90" s="7"/>
      <c r="PX90" s="7"/>
      <c r="PY90" s="7"/>
      <c r="PZ90" s="7"/>
      <c r="QA90" s="7"/>
      <c r="QB90" s="7"/>
      <c r="QC90" s="7"/>
      <c r="QD90" s="7"/>
      <c r="QE90" s="7"/>
      <c r="QF90" s="7"/>
      <c r="QG90" s="7"/>
      <c r="QH90" s="7"/>
      <c r="QI90" s="7"/>
      <c r="QJ90" s="7"/>
      <c r="QK90" s="7"/>
      <c r="QL90" s="10"/>
    </row>
    <row r="91" spans="72:454" ht="12.75" customHeight="1" x14ac:dyDescent="0.25">
      <c r="BT91" s="74"/>
      <c r="BU91" s="31" t="s">
        <v>92</v>
      </c>
      <c r="BV91" s="45">
        <v>46318</v>
      </c>
      <c r="BW91" s="58" t="str">
        <f t="shared" si="135"/>
        <v>ПТ</v>
      </c>
      <c r="BX91" s="58">
        <f>IFERROR(INDEX(База!$B:$B,MATCH(BU91&amp;BV91&amp;BY$12,INDEX(База!$A:$A,0),0)),IFERROR(INDEX(База!$B:$B,MATCH(BU91&amp;BV91&amp;BY$12,База!$M:$M,0)),"-" ))</f>
        <v>70</v>
      </c>
      <c r="BY91" s="58">
        <f>IFERROR(INDEX(База!$L:$L,MATCH(BU91&amp;BV91&amp;BY$12,INDEX(База!$A:$A,0),0)),IFERROR(INDEX(База!$L:$L,MATCH(BU91&amp;BV91&amp;BY$12,База!$M:$M,0)),"-" ))</f>
        <v>70</v>
      </c>
      <c r="BZ91" s="58" t="str">
        <f>IF(BX91&lt;=$D$7,IFERROR(VLOOKUP(CA91,#REF!,CB91+1,0),"-"),IF(BX91&lt;=$D$8,IFERROR(VLOOKUP(CA91,#REF!,CB91+1,0),"-"),IF(BX91&lt;=$D$9,IFERROR(VLOOKUP(CA91,#REF!,CB91+1,0),"-"),0)))</f>
        <v>-</v>
      </c>
      <c r="CA91" s="58">
        <f t="shared" si="136"/>
        <v>150</v>
      </c>
      <c r="CB91" s="58">
        <f t="shared" si="137"/>
        <v>43</v>
      </c>
      <c r="CC91" s="58">
        <f>IFERROR(INDEX(База!$F:$F,MATCH(BU91&amp;BV91&amp;BY$12,INDEX(База!$A:$A,0),0)),IFERROR(INDEX(База!$F:$F,MATCH(BU91&amp;BV91&amp;BY$12,База!$M:$M,0)),"-" ))</f>
        <v>0</v>
      </c>
      <c r="CD91" s="38">
        <v>0</v>
      </c>
      <c r="CE91" s="58">
        <f t="shared" si="138"/>
        <v>0</v>
      </c>
      <c r="CF91" s="38">
        <v>0</v>
      </c>
      <c r="CG91" s="52">
        <f t="shared" si="139"/>
        <v>0</v>
      </c>
      <c r="CI91" s="31" t="s">
        <v>93</v>
      </c>
      <c r="CJ91" s="48">
        <f>IFERROR(BV91,"")</f>
        <v>46318</v>
      </c>
      <c r="CK91" s="60" t="str">
        <f t="shared" si="141"/>
        <v>ПТ</v>
      </c>
      <c r="CL91" s="38">
        <f>IFERROR(INDEX(База!$B:$B,MATCH(CI91&amp;CJ91&amp;CM$12,INDEX(База!$A:$A,0),0)),IFERROR(INDEX(База!$B:$B,MATCH(CI91&amp;CJ91&amp;CM$12,База!$M:$M,0)),"-" ))</f>
        <v>70</v>
      </c>
      <c r="CM91" s="46">
        <f>IFERROR(INDEX(База!$L:$L,MATCH(CI91&amp;CJ91&amp;CM$12,INDEX(База!$A:$A,0),0)),IFERROR(INDEX(База!$L:$L,MATCH(CI91&amp;CJ91&amp;CM$12,База!$M:$M,0)),"-" ))</f>
        <v>70</v>
      </c>
      <c r="CN91" s="60" t="str">
        <f>IF(BX91&lt;=$D$7,IFERROR(VLOOKUP(CA91,#REF!,CB91+1,0),"-"),IF(BX91&lt;=$D$8,IFERROR(VLOOKUP(CA91,#REF!,CB91+1,0),"-"),IF(BX91&lt;=$D$9,IFERROR(VLOOKUP(CA91,#REF!,CB91+1,0),"-"),0)))</f>
        <v>-</v>
      </c>
      <c r="CO91" s="38">
        <f>IFERROR(INDEX(База!$F:$F,MATCH(CI91&amp;CJ91&amp;CM$12,INDEX(База!$A:$A,0),0)),IFERROR(INDEX(База!$F:$F,MATCH(CI91&amp;CJ91&amp;CM$12,База!$M:$M,0)),"-" ))</f>
        <v>0</v>
      </c>
      <c r="CP91" s="38">
        <v>0</v>
      </c>
      <c r="CQ91" s="38">
        <f t="shared" si="142"/>
        <v>0</v>
      </c>
      <c r="CR91" s="38">
        <v>0</v>
      </c>
      <c r="CS91" s="52">
        <f t="shared" si="143"/>
        <v>0</v>
      </c>
      <c r="CU91" s="31" t="s">
        <v>138</v>
      </c>
      <c r="CV91" s="48">
        <v>46318</v>
      </c>
      <c r="CW91" s="60" t="str">
        <f t="shared" si="144"/>
        <v>ПТ</v>
      </c>
      <c r="CX91" s="60">
        <f>IFERROR(INDEX(База!$B:$B,MATCH(CU91&amp;CV91&amp;CY$12,INDEX(База!$A:$A,0),0)),IFERROR(INDEX(База!$B:$B,MATCH(CU91&amp;CV91&amp;CY$12,База!$M:$M,0)),"-" ))</f>
        <v>70</v>
      </c>
      <c r="CY91" s="60">
        <f>IFERROR(INDEX(База!$L:$L,MATCH(CU91&amp;CV91&amp;CY$12,INDEX(База!$A:$A,0),0)),IFERROR(INDEX(База!$L:$L,MATCH(CU91&amp;CV91&amp;CY$12,База!$M:$M,0)),"-" ))</f>
        <v>70</v>
      </c>
      <c r="CZ91" s="60">
        <f>IFERROR(INDEX(База!$F:$F,MATCH(CU91&amp;CV91&amp;CY$12,INDEX(База!$A:$A,0),0)),IFERROR(INDEX(База!$F:$F,MATCH(CU91&amp;CV91&amp;CY$12,База!$M:$M,0)),"-" ))</f>
        <v>0</v>
      </c>
      <c r="DA91" s="60">
        <v>0</v>
      </c>
      <c r="DB91" s="60">
        <f t="shared" si="145"/>
        <v>0</v>
      </c>
      <c r="DC91" s="60">
        <v>0</v>
      </c>
      <c r="DD91" s="52">
        <f t="shared" si="146"/>
        <v>0</v>
      </c>
      <c r="DF91" s="31" t="s">
        <v>139</v>
      </c>
      <c r="DG91" s="48">
        <f t="shared" si="147"/>
        <v>46318</v>
      </c>
      <c r="DH91" s="60" t="str">
        <f t="shared" si="148"/>
        <v>ПТ</v>
      </c>
      <c r="DI91" s="60">
        <f>IFERROR(INDEX(База!$B:$B,MATCH(DF91&amp;DG91&amp;DJ$12,INDEX(База!$A:$A,0),0)),IFERROR(INDEX(База!$B:$B,MATCH(DF91&amp;DG91&amp;DJ$12,База!$M:$M,0)),"-" ))</f>
        <v>70</v>
      </c>
      <c r="DJ91" s="46">
        <f>IFERROR(INDEX(База!$L:$L,MATCH(DF91&amp;DG91&amp;DJ$12,INDEX(База!$A:$A,0),0)),IFERROR(INDEX(База!$L:$L,MATCH(DF91&amp;DG91&amp;DJ$12,База!$M:$M,0)),"-" ))</f>
        <v>70</v>
      </c>
      <c r="DK91" s="60">
        <f>IFERROR(INDEX(База!$F:$F,MATCH(DF91&amp;DG91&amp;DJ$12,INDEX(База!$A:$A,0),0)),IFERROR(INDEX(База!$F:$F,MATCH(DF91&amp;DG91&amp;DJ$12,База!$M:$M,0)),"-" ))</f>
        <v>0</v>
      </c>
      <c r="DL91" s="60">
        <v>0</v>
      </c>
      <c r="DM91" s="60">
        <f t="shared" si="149"/>
        <v>0</v>
      </c>
      <c r="DN91" s="60">
        <v>0</v>
      </c>
      <c r="DO91" s="52">
        <f t="shared" si="150"/>
        <v>0</v>
      </c>
      <c r="DQ91" s="31" t="s">
        <v>84</v>
      </c>
      <c r="DR91" s="42">
        <v>46295</v>
      </c>
      <c r="DS91" s="41" t="str">
        <f t="shared" si="151"/>
        <v>СР</v>
      </c>
      <c r="DT91" s="41">
        <f>IFERROR(INDEX(База!$B:$B,MATCH(DQ91&amp;DR91&amp;DU$12,INDEX(База!$A:$A,0),0)),IFERROR(INDEX(База!$B:$B,MATCH(DQ91&amp;DR91&amp;DU$12,База!$M:$M,0)),"-" ))</f>
        <v>72</v>
      </c>
      <c r="DU91" s="46">
        <f>IFERROR(INDEX(База!$L:$L,MATCH(DQ91&amp;DR91&amp;DU$12,INDEX(База!$A:$A,0),0)),IFERROR(INDEX(База!$L:$L,MATCH(DQ91&amp;DR91&amp;DU$12,База!$M:$M,0)),"-" ))</f>
        <v>70</v>
      </c>
      <c r="DV91" s="41">
        <f>IFERROR(INDEX(База!$F:$F,MATCH(DQ91&amp;DR91&amp;DU$12,INDEX(База!$A:$A,0),0)),IFERROR(INDEX(База!$F:$F,MATCH(DQ91&amp;DR91&amp;DU$12,База!$M:$M,0)),"-" ))</f>
        <v>11</v>
      </c>
      <c r="DW91" s="41">
        <v>9</v>
      </c>
      <c r="DX91" s="41">
        <f t="shared" si="133"/>
        <v>2</v>
      </c>
      <c r="DY91" s="41">
        <v>0</v>
      </c>
      <c r="DZ91" s="51">
        <f t="shared" si="152"/>
        <v>0.15714285714285714</v>
      </c>
      <c r="EB91" s="31" t="s">
        <v>85</v>
      </c>
      <c r="EC91" s="42">
        <f t="shared" si="153"/>
        <v>46295</v>
      </c>
      <c r="ED91" s="41" t="str">
        <f t="shared" si="154"/>
        <v>СР</v>
      </c>
      <c r="EE91" s="41">
        <f>IFERROR(INDEX(База!$B:$B,MATCH(EB91&amp;EC91&amp;EF$12,INDEX(База!$A:$A,0),0)),IFERROR(INDEX(База!$B:$B,MATCH(EB91&amp;EC91&amp;EF$12,База!$M:$M,0)),"-" ))</f>
        <v>72</v>
      </c>
      <c r="EF91" s="46">
        <f>IFERROR(INDEX(База!$L:$L,MATCH(EB91&amp;EC91&amp;EF$12,INDEX(База!$A:$A,0),0)),IFERROR(INDEX(База!$L:$L,MATCH(EB91&amp;EC91&amp;EF$12,База!$M:$M,0)),"-" ))</f>
        <v>70</v>
      </c>
      <c r="EG91" s="41">
        <f>IFERROR(INDEX(База!$F:$F,MATCH(EB91&amp;EC91&amp;EF$12,INDEX(База!$A:$A,0),0)),IFERROR(INDEX(База!$F:$F,MATCH(EB91&amp;EC91&amp;EF$12,База!$M:$M,0)),"-" ))</f>
        <v>4</v>
      </c>
      <c r="EH91" s="41">
        <v>4</v>
      </c>
      <c r="EI91" s="41">
        <f t="shared" si="155"/>
        <v>0</v>
      </c>
      <c r="EJ91" s="41">
        <v>0</v>
      </c>
      <c r="EK91" s="51">
        <f t="shared" si="156"/>
        <v>5.7142857142857141E-2</v>
      </c>
      <c r="EL91" s="119"/>
      <c r="EM91" s="85" t="s">
        <v>315</v>
      </c>
      <c r="EN91" s="48">
        <v>46282</v>
      </c>
      <c r="EO91" s="105" t="str">
        <f t="shared" si="157"/>
        <v>ЧТ</v>
      </c>
      <c r="EP91" s="105">
        <f>IFERROR(INDEX(База!$B:$B,MATCH(EM91&amp;EN91&amp;ET$14,INDEX(База!$A:$A,0),0)),IFERROR(INDEX(База!$B:$B,MATCH(EM91&amp;EN91&amp;ET$13,База!$M:$M,0)),"-" ))</f>
        <v>46</v>
      </c>
      <c r="EQ91" s="106" t="str">
        <f>IF(EP91&lt;=$D$7,IFERROR(VLOOKUP(ES91,#REF!,ER91+1,0),"-"),IF(EP91&lt;=$D$8,IFERROR(VLOOKUP(ES91,#REF!,ER91+1,0),"-"),IF(EP91&lt;=$D$9,IFERROR(VLOOKUP(ES91,#REF!,ER91+1,0),"-"),0)))</f>
        <v>-</v>
      </c>
      <c r="ER91" s="107">
        <f t="shared" si="158"/>
        <v>38</v>
      </c>
      <c r="ES91" s="107">
        <f t="shared" si="159"/>
        <v>114</v>
      </c>
      <c r="ET91" s="60">
        <f>IFERROR(INDEX(База!$L:$L,MATCH(EM91&amp;EN91&amp;ET$14,INDEX(База!$A:$A,0),0)),IFERROR(INDEX(База!$L:$L,MATCH(EM91&amp;EN91&amp;ET$13,База!$M:$M,0)),"-" ))</f>
        <v>46</v>
      </c>
      <c r="EU91" s="60">
        <f>IFERROR(INDEX(База!$L:$L,MATCH(FB91&amp;FC91&amp;EU$14,INDEX(База!$A:$A,0),0)),IFERROR(INDEX(База!$L:$L,MATCH(FB91&amp;FC91&amp;EU$13,База!$M:$M,0)),"-" ))</f>
        <v>43</v>
      </c>
      <c r="EV91" s="105">
        <f>IFERROR(INDEX(База!$F:$F,MATCH(EM91&amp;EN91&amp;ET$14,INDEX(База!$A:$A,0),0)),IFERROR(INDEX(База!$F:$F,MATCH(EM91&amp;EN91&amp;ET$13,База!$M:$M,0)),"-" ))</f>
        <v>0</v>
      </c>
      <c r="EW91" s="105">
        <v>0</v>
      </c>
      <c r="EX91" s="105">
        <f t="shared" si="160"/>
        <v>0</v>
      </c>
      <c r="EY91" s="105">
        <v>0</v>
      </c>
      <c r="EZ91" s="83">
        <f t="shared" si="161"/>
        <v>0</v>
      </c>
      <c r="FB91" s="85" t="s">
        <v>316</v>
      </c>
      <c r="FC91" s="48">
        <v>46283</v>
      </c>
      <c r="FD91" s="105" t="str">
        <f t="shared" si="162"/>
        <v>ПТ</v>
      </c>
      <c r="FE91" s="105">
        <f>IFERROR(INDEX(База!$B:$B,MATCH(FB91&amp;FC91&amp;EU$14,INDEX(База!$A:$A,0),0)),IFERROR(INDEX(База!$B:$B,MATCH(FB91&amp;FC91&amp;EU$13,База!$M:$M,0)),"-" ))</f>
        <v>46</v>
      </c>
      <c r="FF91" s="106"/>
      <c r="FG91" s="105">
        <f>IFERROR(INDEX(База!$F:$F,MATCH(FB91&amp;FC91&amp;EU$14,INDEX(База!$A:$A,0),0)),IFERROR(INDEX(База!$F:$F,MATCH(FB91&amp;FC91&amp;EU$13,База!$M:$M,0)),"-" ))</f>
        <v>0</v>
      </c>
      <c r="FH91" s="105">
        <v>0</v>
      </c>
      <c r="FI91" s="105">
        <f t="shared" si="163"/>
        <v>0</v>
      </c>
      <c r="FJ91" s="105">
        <v>0</v>
      </c>
      <c r="FK91" s="83">
        <f t="shared" si="164"/>
        <v>0</v>
      </c>
      <c r="FL91" s="7"/>
      <c r="FM91" s="31" t="s">
        <v>140</v>
      </c>
      <c r="FT91" s="90">
        <f t="shared" si="165"/>
        <v>1</v>
      </c>
      <c r="FU91" s="90">
        <f t="shared" si="166"/>
        <v>-46168</v>
      </c>
      <c r="GJ91" s="7"/>
      <c r="GK91" s="7"/>
      <c r="HF91" s="7"/>
      <c r="HG91" s="7"/>
      <c r="HH91" s="7"/>
      <c r="HI91" s="7"/>
      <c r="HJ91" s="7"/>
      <c r="HK91" s="7"/>
      <c r="HL91" s="7"/>
      <c r="HM91" s="7"/>
      <c r="HN91" s="7"/>
      <c r="HO91" s="7"/>
      <c r="HP91" s="7"/>
      <c r="HQ91" s="7"/>
      <c r="HR91" s="9"/>
      <c r="HS91" s="10"/>
      <c r="HT91" s="10"/>
      <c r="HU91" s="7"/>
      <c r="HV91" s="7"/>
      <c r="HW91" s="7"/>
      <c r="HX91" s="7"/>
      <c r="HY91" s="7"/>
      <c r="HZ91" s="7"/>
      <c r="IA91" s="7"/>
      <c r="IB91" s="7"/>
      <c r="IC91" s="7"/>
      <c r="ID91" s="7"/>
      <c r="IE91" s="7"/>
      <c r="IF91" s="7"/>
      <c r="KD91" s="7"/>
      <c r="KE91" s="7"/>
      <c r="LC91" s="119"/>
      <c r="LD91" s="31" t="s">
        <v>142</v>
      </c>
      <c r="LE91" s="43">
        <v>46245</v>
      </c>
      <c r="LF91" s="44" t="str">
        <f t="shared" si="167"/>
        <v>ВТ</v>
      </c>
      <c r="LG91" s="44">
        <f>IFERROR(INDEX(База!$B:$B,MATCH(LD91&amp;LE91&amp;LJ$12,INDEX(База!$A:$A,0),0)),IFERROR(INDEX(База!$B:$B,MATCH(LD91&amp;LE91&amp;LJ$12,База!$M:$M,0)),"-" ))</f>
        <v>46</v>
      </c>
      <c r="LH91" s="33">
        <f t="shared" si="168"/>
        <v>33</v>
      </c>
      <c r="LI91" s="33">
        <f t="shared" si="169"/>
        <v>77</v>
      </c>
      <c r="LJ91" s="44">
        <f>IFERROR(INDEX(База!$L:$L,MATCH(LD91&amp;LE91&amp;LJ$12,INDEX(База!$A:$A,0),0)),IFERROR(INDEX(База!$L:$L,MATCH(LD91&amp;LE91&amp;LJ$12,База!$M:$M,0)),"-" ))</f>
        <v>45</v>
      </c>
      <c r="LK91" s="79" t="str">
        <f>IF(LG91&lt;=$D$7,IFERROR(VLOOKUP(LI91,#REF!,LH91+1,0),"-"),IF(LG91&lt;=$D$8,IFERROR(VLOOKUP(LI91,#REF!,LH91+1,0),"-"),IF(LG91&lt;=$D$9,IFERROR(VLOOKUP(LI91,#REF!,LH91+1,0),"-"),0)))</f>
        <v>-</v>
      </c>
      <c r="LL91" s="44">
        <f>IFERROR(INDEX(База!$F:$F,MATCH(LD91&amp;LE91&amp;LJ$12,INDEX(База!$A:$A,0),0)),IFERROR(INDEX(База!$F:$F,MATCH(LD91&amp;LE91&amp;LJ$12,База!$M:$M,0)),"-" ))</f>
        <v>0</v>
      </c>
      <c r="LM91" s="44">
        <v>0</v>
      </c>
      <c r="LN91" s="44">
        <f t="shared" si="170"/>
        <v>0</v>
      </c>
      <c r="LO91" s="44">
        <v>0</v>
      </c>
      <c r="LP91" s="62">
        <f t="shared" si="171"/>
        <v>0</v>
      </c>
      <c r="LR91" s="31" t="s">
        <v>143</v>
      </c>
      <c r="LS91" s="43">
        <v>46245</v>
      </c>
      <c r="LT91" s="46" t="str">
        <f t="shared" si="172"/>
        <v>ВТ</v>
      </c>
      <c r="LU91" s="46">
        <f>IFERROR(INDEX(База!$B:$B,MATCH(LR91&amp;LS91&amp;LV$12,INDEX(База!$A:$A,0),0)),IFERROR(INDEX(База!$B:$B,MATCH(LR91&amp;LS91&amp;LV$12,База!$M:$M,0)),"-" ))</f>
        <v>46</v>
      </c>
      <c r="LV91" s="46">
        <f>IFERROR(INDEX(База!$L:$L,MATCH(LR91&amp;LS91&amp;LV$12,INDEX(База!$A:$A,0),0)),IFERROR(INDEX(База!$L:$L,MATCH(LR91&amp;LS91&amp;LV$12,База!$M:$M,0)),"-" ))</f>
        <v>45</v>
      </c>
      <c r="LW91" s="46" t="str">
        <f>IF(LU91&lt;=$D$7,IFERROR(VLOOKUP(LI91,#REF!,LH91+1,0),"-"),IF(LU91&lt;=$D$8,IFERROR(VLOOKUP(LI91,#REF!,LH91+1,0),"-"),IF(LU91&lt;=$D$9,IFERROR(VLOOKUP(LI91,#REF!,LH91+1,0),"-"),0)))</f>
        <v>-</v>
      </c>
      <c r="LX91" s="46">
        <f>IFERROR(INDEX(База!$F:$F,MATCH(LR91&amp;LS91&amp;LV$12,INDEX(База!$A:$A,0),0)),IFERROR(INDEX(База!$F:$F,MATCH(LR91&amp;LS91&amp;LV$12,База!$M:$M,0)),"-" ))</f>
        <v>6</v>
      </c>
      <c r="LY91" s="46">
        <v>6</v>
      </c>
      <c r="LZ91" s="46">
        <f t="shared" si="173"/>
        <v>0</v>
      </c>
      <c r="MA91" s="46">
        <v>0</v>
      </c>
      <c r="MB91" s="62">
        <f t="shared" si="174"/>
        <v>0.13333333333333333</v>
      </c>
      <c r="MD91" s="11"/>
      <c r="MY91" s="11"/>
      <c r="MZ91" s="11"/>
      <c r="NA91" s="7"/>
      <c r="NB91" s="7"/>
      <c r="NC91" s="7"/>
      <c r="ND91" s="7"/>
      <c r="NE91" s="7"/>
      <c r="NF91" s="7"/>
      <c r="NG91" s="7"/>
      <c r="NH91" s="7"/>
      <c r="NI91" s="7"/>
      <c r="NJ91" s="7"/>
      <c r="NK91" s="7"/>
      <c r="NL91" s="7"/>
      <c r="NM91" s="7"/>
      <c r="NN91" s="7"/>
      <c r="NO91" s="7"/>
      <c r="NP91" s="7"/>
      <c r="NQ91" s="7"/>
      <c r="NR91" s="7"/>
      <c r="NS91" s="7"/>
      <c r="NT91" s="7"/>
      <c r="NU91" s="7"/>
      <c r="NV91" s="7"/>
      <c r="NW91" s="7"/>
      <c r="NX91" s="7"/>
      <c r="NY91" s="7"/>
      <c r="NZ91" s="7"/>
      <c r="OA91" s="7"/>
      <c r="OB91" s="7"/>
      <c r="OC91" s="7"/>
      <c r="OD91" s="7"/>
      <c r="OE91" s="7"/>
      <c r="OF91" s="7"/>
      <c r="OG91" s="7"/>
      <c r="OH91" s="7"/>
      <c r="OI91" s="7"/>
      <c r="OJ91" s="7"/>
      <c r="OK91" s="7"/>
      <c r="OL91" s="7"/>
      <c r="OM91" s="7"/>
      <c r="ON91" s="7"/>
      <c r="OO91" s="7"/>
      <c r="OP91" s="7"/>
      <c r="OQ91" s="7"/>
      <c r="OR91" s="7"/>
      <c r="OS91" s="7"/>
      <c r="OU91" s="11"/>
      <c r="OV91" s="11"/>
      <c r="OW91" s="11"/>
      <c r="OX91" s="11"/>
      <c r="OY91" s="11"/>
      <c r="OZ91" s="11"/>
      <c r="PA91" s="11"/>
      <c r="PB91" s="11"/>
      <c r="PC91" s="11"/>
      <c r="PD91" s="11"/>
      <c r="PE91" s="11"/>
      <c r="PF91" s="11"/>
      <c r="PG91" s="11"/>
      <c r="PH91" s="11"/>
      <c r="PI91" s="11"/>
      <c r="PJ91" s="11"/>
      <c r="PK91" s="11"/>
      <c r="PL91" s="11"/>
      <c r="PM91" s="11"/>
      <c r="PN91" s="11"/>
      <c r="PO91" s="7"/>
      <c r="PQ91" s="7"/>
      <c r="PR91" s="7"/>
      <c r="PS91" s="7"/>
      <c r="PT91" s="7"/>
      <c r="PU91" s="7"/>
      <c r="PV91" s="7"/>
      <c r="PW91" s="7"/>
      <c r="PX91" s="7"/>
      <c r="PY91" s="7"/>
      <c r="PZ91" s="7"/>
      <c r="QA91" s="7"/>
      <c r="QB91" s="7"/>
      <c r="QC91" s="7"/>
      <c r="QD91" s="7"/>
      <c r="QE91" s="7"/>
      <c r="QF91" s="7"/>
      <c r="QG91" s="7"/>
      <c r="QH91" s="7"/>
      <c r="QI91" s="7"/>
      <c r="QJ91" s="7"/>
      <c r="QK91" s="7"/>
      <c r="QL91" s="10"/>
    </row>
    <row r="92" spans="72:454" ht="12.75" customHeight="1" x14ac:dyDescent="0.25">
      <c r="BT92" s="74"/>
      <c r="BU92" s="31" t="s">
        <v>92</v>
      </c>
      <c r="BV92" s="45">
        <v>46320</v>
      </c>
      <c r="BW92" s="58" t="str">
        <f t="shared" si="135"/>
        <v>ВС</v>
      </c>
      <c r="BX92" s="58">
        <f>IFERROR(INDEX(База!$B:$B,MATCH(BU92&amp;BV92&amp;BY$12,INDEX(База!$A:$A,0),0)),IFERROR(INDEX(База!$B:$B,MATCH(BU92&amp;BV92&amp;BY$12,База!$M:$M,0)),"-" ))</f>
        <v>70</v>
      </c>
      <c r="BY92" s="58">
        <f>IFERROR(INDEX(База!$L:$L,MATCH(BU92&amp;BV92&amp;BY$12,INDEX(База!$A:$A,0),0)),IFERROR(INDEX(База!$L:$L,MATCH(BU92&amp;BV92&amp;BY$12,База!$M:$M,0)),"-" ))</f>
        <v>70</v>
      </c>
      <c r="BZ92" s="58" t="str">
        <f>IF(BX92&lt;=$D$7,IFERROR(VLOOKUP(CA92,#REF!,CB92+1,0),"-"),IF(BX92&lt;=$D$8,IFERROR(VLOOKUP(CA92,#REF!,CB92+1,0),"-"),IF(BX92&lt;=$D$9,IFERROR(VLOOKUP(CA92,#REF!,CB92+1,0),"-"),0)))</f>
        <v>-</v>
      </c>
      <c r="CA92" s="58">
        <f t="shared" si="136"/>
        <v>152</v>
      </c>
      <c r="CB92" s="58">
        <f t="shared" si="137"/>
        <v>43</v>
      </c>
      <c r="CC92" s="58">
        <f>IFERROR(INDEX(База!$F:$F,MATCH(BU92&amp;BV92&amp;BY$12,INDEX(База!$A:$A,0),0)),IFERROR(INDEX(База!$F:$F,MATCH(BU92&amp;BV92&amp;BY$12,База!$M:$M,0)),"-" ))</f>
        <v>0</v>
      </c>
      <c r="CD92" s="38">
        <v>0</v>
      </c>
      <c r="CE92" s="58">
        <f t="shared" si="138"/>
        <v>0</v>
      </c>
      <c r="CF92" s="38">
        <v>0</v>
      </c>
      <c r="CG92" s="52">
        <f t="shared" si="139"/>
        <v>0</v>
      </c>
      <c r="CI92" s="31" t="s">
        <v>93</v>
      </c>
      <c r="CJ92" s="48">
        <f>IFERROR(BV92,"")</f>
        <v>46320</v>
      </c>
      <c r="CK92" s="60" t="str">
        <f t="shared" si="141"/>
        <v>ВС</v>
      </c>
      <c r="CL92" s="38" t="str">
        <f>IFERROR(INDEX(База!$B:$B,MATCH(CI92&amp;CJ92&amp;CM$12,INDEX(База!$A:$A,0),0)),IFERROR(INDEX(База!$B:$B,MATCH(CI92&amp;CJ92&amp;CM$12,База!$M:$M,0)),"-" ))</f>
        <v>-</v>
      </c>
      <c r="CM92" s="46" t="str">
        <f>IFERROR(INDEX(База!$L:$L,MATCH(CI92&amp;CJ92&amp;CM$12,INDEX(База!$A:$A,0),0)),IFERROR(INDEX(База!$L:$L,MATCH(CI92&amp;CJ92&amp;CM$12,База!$M:$M,0)),"-" ))</f>
        <v>-</v>
      </c>
      <c r="CN92" s="60" t="str">
        <f>IF(BX92&lt;=$D$7,IFERROR(VLOOKUP(CA92,#REF!,CB92+1,0),"-"),IF(BX92&lt;=$D$8,IFERROR(VLOOKUP(CA92,#REF!,CB92+1,0),"-"),IF(BX92&lt;=$D$9,IFERROR(VLOOKUP(CA92,#REF!,CB92+1,0),"-"),0)))</f>
        <v>-</v>
      </c>
      <c r="CO92" s="38" t="str">
        <f>IFERROR(INDEX(База!$F:$F,MATCH(CI92&amp;CJ92&amp;CM$12,INDEX(База!$A:$A,0),0)),IFERROR(INDEX(База!$F:$F,MATCH(CI92&amp;CJ92&amp;CM$12,База!$M:$M,0)),"-" ))</f>
        <v>-</v>
      </c>
      <c r="CP92" s="38" t="s">
        <v>154</v>
      </c>
      <c r="CQ92" s="38" t="e">
        <f t="shared" si="142"/>
        <v>#VALUE!</v>
      </c>
      <c r="CR92" s="38" t="e">
        <v>#VALUE!</v>
      </c>
      <c r="CS92" s="52" t="str">
        <f t="shared" si="143"/>
        <v/>
      </c>
      <c r="DQ92" s="31" t="s">
        <v>84</v>
      </c>
      <c r="DR92" s="42">
        <v>46297</v>
      </c>
      <c r="DS92" s="41" t="str">
        <f t="shared" si="151"/>
        <v>ПТ</v>
      </c>
      <c r="DT92" s="41">
        <f>IFERROR(INDEX(База!$B:$B,MATCH(DQ92&amp;DR92&amp;DU$12,INDEX(База!$A:$A,0),0)),IFERROR(INDEX(База!$B:$B,MATCH(DQ92&amp;DR92&amp;DU$12,База!$M:$M,0)),"-" ))</f>
        <v>46</v>
      </c>
      <c r="DU92" s="46">
        <f>IFERROR(INDEX(База!$L:$L,MATCH(DQ92&amp;DR92&amp;DU$12,INDEX(База!$A:$A,0),0)),IFERROR(INDEX(База!$L:$L,MATCH(DQ92&amp;DR92&amp;DU$12,База!$M:$M,0)),"-" ))</f>
        <v>44</v>
      </c>
      <c r="DV92" s="41">
        <f>IFERROR(INDEX(База!$F:$F,MATCH(DQ92&amp;DR92&amp;DU$12,INDEX(База!$A:$A,0),0)),IFERROR(INDEX(База!$F:$F,MATCH(DQ92&amp;DR92&amp;DU$12,База!$M:$M,0)),"-" ))</f>
        <v>0</v>
      </c>
      <c r="DW92" s="41">
        <v>0</v>
      </c>
      <c r="DX92" s="41">
        <f t="shared" si="133"/>
        <v>0</v>
      </c>
      <c r="DY92" s="41">
        <v>0</v>
      </c>
      <c r="DZ92" s="51">
        <f t="shared" si="152"/>
        <v>0</v>
      </c>
      <c r="EB92" s="31" t="s">
        <v>85</v>
      </c>
      <c r="EC92" s="42">
        <f t="shared" si="153"/>
        <v>46297</v>
      </c>
      <c r="ED92" s="41" t="str">
        <f t="shared" si="154"/>
        <v>ПТ</v>
      </c>
      <c r="EE92" s="41">
        <f>IFERROR(INDEX(База!$B:$B,MATCH(EB92&amp;EC92&amp;EF$12,INDEX(База!$A:$A,0),0)),IFERROR(INDEX(База!$B:$B,MATCH(EB92&amp;EC92&amp;EF$12,База!$M:$M,0)),"-" ))</f>
        <v>46</v>
      </c>
      <c r="EF92" s="46">
        <f>IFERROR(INDEX(База!$L:$L,MATCH(EB92&amp;EC92&amp;EF$12,INDEX(База!$A:$A,0),0)),IFERROR(INDEX(База!$L:$L,MATCH(EB92&amp;EC92&amp;EF$12,База!$M:$M,0)),"-" ))</f>
        <v>44</v>
      </c>
      <c r="EG92" s="41">
        <f>IFERROR(INDEX(База!$F:$F,MATCH(EB92&amp;EC92&amp;EF$12,INDEX(База!$A:$A,0),0)),IFERROR(INDEX(База!$F:$F,MATCH(EB92&amp;EC92&amp;EF$12,База!$M:$M,0)),"-" ))</f>
        <v>0</v>
      </c>
      <c r="EH92" s="41">
        <v>0</v>
      </c>
      <c r="EI92" s="41">
        <f t="shared" si="155"/>
        <v>0</v>
      </c>
      <c r="EJ92" s="41">
        <v>0</v>
      </c>
      <c r="EK92" s="51">
        <f t="shared" si="156"/>
        <v>0</v>
      </c>
      <c r="EL92" s="119"/>
      <c r="EM92" s="85" t="s">
        <v>88</v>
      </c>
      <c r="EN92" s="48">
        <v>46284</v>
      </c>
      <c r="EO92" s="105" t="str">
        <f t="shared" si="157"/>
        <v>СБ</v>
      </c>
      <c r="EP92" s="105">
        <f>IFERROR(INDEX(База!$B:$B,MATCH(EM92&amp;EN92&amp;ET$14,INDEX(База!$A:$A,0),0)),IFERROR(INDEX(База!$B:$B,MATCH(EM92&amp;EN92&amp;ET$13,База!$M:$M,0)),"-" ))</f>
        <v>68</v>
      </c>
      <c r="EQ92" s="106" t="str">
        <f>IF(EP92&lt;=$D$7,IFERROR(VLOOKUP(ES92,#REF!,ER92+1,0),"-"),IF(EP92&lt;=$D$8,IFERROR(VLOOKUP(ES92,#REF!,ER92+1,0),"-"),IF(EP92&lt;=$D$9,IFERROR(VLOOKUP(ES92,#REF!,ER92+1,0),"-"),0)))</f>
        <v>-</v>
      </c>
      <c r="ER92" s="107">
        <f t="shared" si="158"/>
        <v>38</v>
      </c>
      <c r="ES92" s="107">
        <f t="shared" si="159"/>
        <v>116</v>
      </c>
      <c r="ET92" s="60">
        <f>IFERROR(INDEX(База!$L:$L,MATCH(EM92&amp;EN92&amp;ET$14,INDEX(База!$A:$A,0),0)),IFERROR(INDEX(База!$L:$L,MATCH(EM92&amp;EN92&amp;ET$13,База!$M:$M,0)),"-" ))</f>
        <v>64</v>
      </c>
      <c r="EU92" s="60">
        <f>IFERROR(INDEX(База!$L:$L,MATCH(FB92&amp;FC92&amp;EU$14,INDEX(База!$A:$A,0),0)),IFERROR(INDEX(База!$L:$L,MATCH(FB92&amp;FC92&amp;EU$13,База!$M:$M,0)),"-" ))</f>
        <v>64</v>
      </c>
      <c r="EV92" s="105">
        <f>IFERROR(INDEX(База!$F:$F,MATCH(EM92&amp;EN92&amp;ET$14,INDEX(База!$A:$A,0),0)),IFERROR(INDEX(База!$F:$F,MATCH(EM92&amp;EN92&amp;ET$13,База!$M:$M,0)),"-" ))</f>
        <v>0</v>
      </c>
      <c r="EW92" s="105">
        <v>0</v>
      </c>
      <c r="EX92" s="105">
        <f t="shared" si="160"/>
        <v>0</v>
      </c>
      <c r="EY92" s="105">
        <v>0</v>
      </c>
      <c r="EZ92" s="83">
        <f t="shared" si="161"/>
        <v>0</v>
      </c>
      <c r="FB92" s="85" t="s">
        <v>89</v>
      </c>
      <c r="FC92" s="48">
        <v>46284</v>
      </c>
      <c r="FD92" s="105" t="str">
        <f t="shared" si="162"/>
        <v>СБ</v>
      </c>
      <c r="FE92" s="105">
        <f>IFERROR(INDEX(База!$B:$B,MATCH(FB92&amp;FC92&amp;EU$14,INDEX(База!$A:$A,0),0)),IFERROR(INDEX(База!$B:$B,MATCH(FB92&amp;FC92&amp;EU$13,База!$M:$M,0)),"-" ))</f>
        <v>68</v>
      </c>
      <c r="FF92" s="106"/>
      <c r="FG92" s="105">
        <f>IFERROR(INDEX(База!$F:$F,MATCH(FB92&amp;FC92&amp;EU$14,INDEX(База!$A:$A,0),0)),IFERROR(INDEX(База!$F:$F,MATCH(FB92&amp;FC92&amp;EU$13,База!$M:$M,0)),"-" ))</f>
        <v>0</v>
      </c>
      <c r="FH92" s="105">
        <v>0</v>
      </c>
      <c r="FI92" s="105">
        <f t="shared" si="163"/>
        <v>0</v>
      </c>
      <c r="FJ92" s="105">
        <v>0</v>
      </c>
      <c r="FK92" s="83">
        <f t="shared" si="164"/>
        <v>0</v>
      </c>
      <c r="FL92" s="7"/>
      <c r="FM92" s="31" t="s">
        <v>140</v>
      </c>
      <c r="FT92" s="90">
        <f t="shared" si="165"/>
        <v>1</v>
      </c>
      <c r="FU92" s="90">
        <f t="shared" si="166"/>
        <v>-46168</v>
      </c>
      <c r="GJ92" s="7"/>
      <c r="GK92" s="7"/>
      <c r="HF92" s="7"/>
      <c r="HG92" s="7"/>
      <c r="HH92" s="7"/>
      <c r="HI92" s="7"/>
      <c r="HJ92" s="7"/>
      <c r="HK92" s="7"/>
      <c r="HL92" s="7"/>
      <c r="HM92" s="7"/>
      <c r="HN92" s="7"/>
      <c r="HO92" s="7"/>
      <c r="HP92" s="7"/>
      <c r="HQ92" s="7"/>
      <c r="HR92" s="9"/>
      <c r="HS92" s="10"/>
      <c r="HT92" s="10"/>
      <c r="HU92" s="7"/>
      <c r="HV92" s="7"/>
      <c r="HW92" s="7"/>
      <c r="HX92" s="7"/>
      <c r="HY92" s="7"/>
      <c r="HZ92" s="7"/>
      <c r="IA92" s="7"/>
      <c r="IB92" s="7"/>
      <c r="IC92" s="7"/>
      <c r="ID92" s="7"/>
      <c r="IE92" s="7"/>
      <c r="IF92" s="7"/>
      <c r="KD92" s="7"/>
      <c r="KE92" s="7"/>
      <c r="LC92" s="119"/>
      <c r="LD92" s="31" t="s">
        <v>142</v>
      </c>
      <c r="LE92" s="43">
        <v>46246</v>
      </c>
      <c r="LF92" s="44" t="str">
        <f t="shared" si="167"/>
        <v>СР</v>
      </c>
      <c r="LG92" s="44">
        <f>IFERROR(INDEX(База!$B:$B,MATCH(LD92&amp;LE92&amp;LJ$12,INDEX(База!$A:$A,0),0)),IFERROR(INDEX(База!$B:$B,MATCH(LD92&amp;LE92&amp;LJ$12,База!$M:$M,0)),"-" ))</f>
        <v>46</v>
      </c>
      <c r="LH92" s="33">
        <f t="shared" si="168"/>
        <v>33</v>
      </c>
      <c r="LI92" s="33">
        <f t="shared" si="169"/>
        <v>78</v>
      </c>
      <c r="LJ92" s="44">
        <f>IFERROR(INDEX(База!$L:$L,MATCH(LD92&amp;LE92&amp;LJ$12,INDEX(База!$A:$A,0),0)),IFERROR(INDEX(База!$L:$L,MATCH(LD92&amp;LE92&amp;LJ$12,База!$M:$M,0)),"-" ))</f>
        <v>45</v>
      </c>
      <c r="LK92" s="79" t="str">
        <f>IF(LG92&lt;=$D$7,IFERROR(VLOOKUP(LI92,#REF!,LH92+1,0),"-"),IF(LG92&lt;=$D$8,IFERROR(VLOOKUP(LI92,#REF!,LH92+1,0),"-"),IF(LG92&lt;=$D$9,IFERROR(VLOOKUP(LI92,#REF!,LH92+1,0),"-"),0)))</f>
        <v>-</v>
      </c>
      <c r="LL92" s="44">
        <f>IFERROR(INDEX(База!$F:$F,MATCH(LD92&amp;LE92&amp;LJ$12,INDEX(База!$A:$A,0),0)),IFERROR(INDEX(База!$F:$F,MATCH(LD92&amp;LE92&amp;LJ$12,База!$M:$M,0)),"-" ))</f>
        <v>0</v>
      </c>
      <c r="LM92" s="44">
        <v>0</v>
      </c>
      <c r="LN92" s="44">
        <f t="shared" si="170"/>
        <v>0</v>
      </c>
      <c r="LO92" s="44">
        <v>0</v>
      </c>
      <c r="LP92" s="62">
        <f t="shared" si="171"/>
        <v>0</v>
      </c>
      <c r="LR92" s="31" t="s">
        <v>143</v>
      </c>
      <c r="LS92" s="43">
        <v>46246</v>
      </c>
      <c r="LT92" s="46" t="str">
        <f t="shared" si="172"/>
        <v>СР</v>
      </c>
      <c r="LU92" s="46">
        <f>IFERROR(INDEX(База!$B:$B,MATCH(LR92&amp;LS92&amp;LV$12,INDEX(База!$A:$A,0),0)),IFERROR(INDEX(База!$B:$B,MATCH(LR92&amp;LS92&amp;LV$12,База!$M:$M,0)),"-" ))</f>
        <v>46</v>
      </c>
      <c r="LV92" s="46">
        <f>IFERROR(INDEX(База!$L:$L,MATCH(LR92&amp;LS92&amp;LV$12,INDEX(База!$A:$A,0),0)),IFERROR(INDEX(База!$L:$L,MATCH(LR92&amp;LS92&amp;LV$12,База!$M:$M,0)),"-" ))</f>
        <v>45</v>
      </c>
      <c r="LW92" s="46" t="str">
        <f>IF(LU92&lt;=$D$7,IFERROR(VLOOKUP(LI92,#REF!,LH92+1,0),"-"),IF(LU92&lt;=$D$8,IFERROR(VLOOKUP(LI92,#REF!,LH92+1,0),"-"),IF(LU92&lt;=$D$9,IFERROR(VLOOKUP(LI92,#REF!,LH92+1,0),"-"),0)))</f>
        <v>-</v>
      </c>
      <c r="LX92" s="46">
        <f>IFERROR(INDEX(База!$F:$F,MATCH(LR92&amp;LS92&amp;LV$12,INDEX(База!$A:$A,0),0)),IFERROR(INDEX(База!$F:$F,MATCH(LR92&amp;LS92&amp;LV$12,База!$M:$M,0)),"-" ))</f>
        <v>0</v>
      </c>
      <c r="LY92" s="46">
        <v>0</v>
      </c>
      <c r="LZ92" s="46">
        <f t="shared" si="173"/>
        <v>0</v>
      </c>
      <c r="MA92" s="46">
        <v>0</v>
      </c>
      <c r="MB92" s="62">
        <f t="shared" si="174"/>
        <v>0</v>
      </c>
      <c r="MD92" s="11"/>
      <c r="MY92" s="11"/>
      <c r="MZ92" s="11"/>
      <c r="NA92" s="7"/>
      <c r="NB92" s="7"/>
      <c r="NC92" s="7"/>
      <c r="ND92" s="7"/>
      <c r="NE92" s="7"/>
      <c r="NF92" s="7"/>
      <c r="NG92" s="7"/>
      <c r="NH92" s="7"/>
      <c r="NI92" s="7"/>
      <c r="NJ92" s="7"/>
      <c r="NK92" s="7"/>
      <c r="NL92" s="7"/>
      <c r="NM92" s="7"/>
      <c r="NN92" s="7"/>
      <c r="NO92" s="7"/>
      <c r="NP92" s="7"/>
      <c r="NQ92" s="7"/>
      <c r="NR92" s="7"/>
      <c r="NS92" s="7"/>
      <c r="NT92" s="7"/>
      <c r="NU92" s="7"/>
      <c r="NV92" s="7"/>
      <c r="NW92" s="7"/>
      <c r="NX92" s="7"/>
      <c r="NY92" s="7"/>
      <c r="NZ92" s="7"/>
      <c r="OA92" s="7"/>
      <c r="OB92" s="7"/>
      <c r="OC92" s="7"/>
      <c r="OD92" s="7"/>
      <c r="OE92" s="7"/>
      <c r="OF92" s="7"/>
      <c r="OG92" s="7"/>
      <c r="OH92" s="7"/>
      <c r="OI92" s="7"/>
      <c r="OJ92" s="7"/>
      <c r="OK92" s="7"/>
      <c r="OL92" s="7"/>
      <c r="OM92" s="7"/>
      <c r="ON92" s="7"/>
      <c r="OO92" s="7"/>
      <c r="OP92" s="7"/>
      <c r="OQ92" s="7"/>
      <c r="OR92" s="7"/>
      <c r="OS92" s="7"/>
      <c r="OU92" s="11"/>
      <c r="OV92" s="11"/>
      <c r="OW92" s="11"/>
      <c r="OX92" s="11"/>
      <c r="OY92" s="11"/>
      <c r="OZ92" s="11"/>
      <c r="PA92" s="11"/>
      <c r="PB92" s="11"/>
      <c r="PC92" s="11"/>
      <c r="PD92" s="11"/>
      <c r="PE92" s="11"/>
      <c r="PF92" s="11"/>
      <c r="PG92" s="11"/>
      <c r="PH92" s="11"/>
      <c r="PI92" s="11"/>
      <c r="PJ92" s="11"/>
      <c r="PK92" s="11"/>
      <c r="PL92" s="11"/>
      <c r="PM92" s="11"/>
      <c r="PN92" s="11"/>
      <c r="PO92" s="7"/>
      <c r="PQ92" s="7"/>
      <c r="PR92" s="7"/>
      <c r="PS92" s="7"/>
      <c r="PT92" s="7"/>
      <c r="PU92" s="7"/>
      <c r="PV92" s="7"/>
      <c r="PW92" s="7"/>
      <c r="PX92" s="7"/>
      <c r="PY92" s="7"/>
      <c r="PZ92" s="7"/>
      <c r="QA92" s="7"/>
      <c r="QB92" s="7"/>
      <c r="QC92" s="7"/>
      <c r="QD92" s="7"/>
      <c r="QE92" s="7"/>
      <c r="QF92" s="7"/>
      <c r="QG92" s="7"/>
      <c r="QH92" s="7"/>
      <c r="QI92" s="7"/>
      <c r="QJ92" s="7"/>
      <c r="QK92" s="7"/>
      <c r="QL92" s="10"/>
    </row>
    <row r="93" spans="72:454" ht="12.75" customHeight="1" x14ac:dyDescent="0.25">
      <c r="DQ93" s="31" t="s">
        <v>84</v>
      </c>
      <c r="DR93" s="42">
        <v>46299</v>
      </c>
      <c r="DS93" s="41" t="str">
        <f t="shared" si="151"/>
        <v>ВС</v>
      </c>
      <c r="DT93" s="41">
        <f>IFERROR(INDEX(База!$B:$B,MATCH(DQ93&amp;DR93&amp;DU$12,INDEX(База!$A:$A,0),0)),IFERROR(INDEX(База!$B:$B,MATCH(DQ93&amp;DR93&amp;DU$12,База!$M:$M,0)),"-" ))</f>
        <v>72</v>
      </c>
      <c r="DU93" s="46">
        <f>IFERROR(INDEX(База!$L:$L,MATCH(DQ93&amp;DR93&amp;DU$12,INDEX(База!$A:$A,0),0)),IFERROR(INDEX(База!$L:$L,MATCH(DQ93&amp;DR93&amp;DU$12,База!$M:$M,0)),"-" ))</f>
        <v>70</v>
      </c>
      <c r="DV93" s="41">
        <f>IFERROR(INDEX(База!$F:$F,MATCH(DQ93&amp;DR93&amp;DU$12,INDEX(База!$A:$A,0),0)),IFERROR(INDEX(База!$F:$F,MATCH(DQ93&amp;DR93&amp;DU$12,База!$M:$M,0)),"-" ))</f>
        <v>9</v>
      </c>
      <c r="DW93" s="41">
        <v>9</v>
      </c>
      <c r="DX93" s="41">
        <f t="shared" si="133"/>
        <v>0</v>
      </c>
      <c r="DY93" s="41">
        <v>2</v>
      </c>
      <c r="DZ93" s="51">
        <f t="shared" si="152"/>
        <v>0.12857142857142856</v>
      </c>
      <c r="EB93" s="31" t="s">
        <v>85</v>
      </c>
      <c r="EC93" s="42">
        <f t="shared" si="153"/>
        <v>46299</v>
      </c>
      <c r="ED93" s="41" t="str">
        <f t="shared" si="154"/>
        <v>ВС</v>
      </c>
      <c r="EE93" s="41">
        <f>IFERROR(INDEX(База!$B:$B,MATCH(EB93&amp;EC93&amp;EF$12,INDEX(База!$A:$A,0),0)),IFERROR(INDEX(База!$B:$B,MATCH(EB93&amp;EC93&amp;EF$12,База!$M:$M,0)),"-" ))</f>
        <v>72</v>
      </c>
      <c r="EF93" s="46">
        <f>IFERROR(INDEX(База!$L:$L,MATCH(EB93&amp;EC93&amp;EF$12,INDEX(База!$A:$A,0),0)),IFERROR(INDEX(База!$L:$L,MATCH(EB93&amp;EC93&amp;EF$12,База!$M:$M,0)),"-" ))</f>
        <v>70</v>
      </c>
      <c r="EG93" s="41">
        <f>IFERROR(INDEX(База!$F:$F,MATCH(EB93&amp;EC93&amp;EF$12,INDEX(База!$A:$A,0),0)),IFERROR(INDEX(База!$F:$F,MATCH(EB93&amp;EC93&amp;EF$12,База!$M:$M,0)),"-" ))</f>
        <v>0</v>
      </c>
      <c r="EH93" s="41">
        <v>0</v>
      </c>
      <c r="EI93" s="41">
        <f t="shared" si="155"/>
        <v>0</v>
      </c>
      <c r="EJ93" s="41">
        <v>0</v>
      </c>
      <c r="EK93" s="51">
        <f t="shared" si="156"/>
        <v>0</v>
      </c>
      <c r="EL93" s="119"/>
      <c r="EM93" s="85" t="s">
        <v>315</v>
      </c>
      <c r="EN93" s="48">
        <v>46285</v>
      </c>
      <c r="EO93" s="105" t="str">
        <f t="shared" si="157"/>
        <v>ВС</v>
      </c>
      <c r="EP93" s="105">
        <f>IFERROR(INDEX(База!$B:$B,MATCH(EM93&amp;EN93&amp;ET$14,INDEX(База!$A:$A,0),0)),IFERROR(INDEX(База!$B:$B,MATCH(EM93&amp;EN93&amp;ET$13,База!$M:$M,0)),"-" ))</f>
        <v>46</v>
      </c>
      <c r="EQ93" s="106" t="str">
        <f>IF(EP93&lt;=$D$7,IFERROR(VLOOKUP(ES93,#REF!,ER93+1,0),"-"),IF(EP93&lt;=$D$8,IFERROR(VLOOKUP(ES93,#REF!,ER93+1,0),"-"),IF(EP93&lt;=$D$9,IFERROR(VLOOKUP(ES93,#REF!,ER93+1,0),"-"),0)))</f>
        <v>-</v>
      </c>
      <c r="ER93" s="107">
        <f t="shared" si="158"/>
        <v>38</v>
      </c>
      <c r="ES93" s="107">
        <f t="shared" si="159"/>
        <v>117</v>
      </c>
      <c r="ET93" s="60">
        <f>IFERROR(INDEX(База!$L:$L,MATCH(EM93&amp;EN93&amp;ET$14,INDEX(База!$A:$A,0),0)),IFERROR(INDEX(База!$L:$L,MATCH(EM93&amp;EN93&amp;ET$13,База!$M:$M,0)),"-" ))</f>
        <v>46</v>
      </c>
      <c r="EU93" s="60">
        <f>IFERROR(INDEX(База!$L:$L,MATCH(FB93&amp;FC93&amp;EU$14,INDEX(База!$A:$A,0),0)),IFERROR(INDEX(База!$L:$L,MATCH(FB93&amp;FC93&amp;EU$13,База!$M:$M,0)),"-" ))</f>
        <v>46</v>
      </c>
      <c r="EV93" s="105">
        <f>IFERROR(INDEX(База!$F:$F,MATCH(EM93&amp;EN93&amp;ET$14,INDEX(База!$A:$A,0),0)),IFERROR(INDEX(База!$F:$F,MATCH(EM93&amp;EN93&amp;ET$13,База!$M:$M,0)),"-" ))</f>
        <v>0</v>
      </c>
      <c r="EW93" s="105">
        <v>0</v>
      </c>
      <c r="EX93" s="105">
        <f t="shared" si="160"/>
        <v>0</v>
      </c>
      <c r="EY93" s="105">
        <v>0</v>
      </c>
      <c r="EZ93" s="83">
        <f t="shared" si="161"/>
        <v>0</v>
      </c>
      <c r="FB93" s="85" t="s">
        <v>316</v>
      </c>
      <c r="FC93" s="48">
        <v>46285</v>
      </c>
      <c r="FD93" s="105" t="str">
        <f t="shared" si="162"/>
        <v>ВС</v>
      </c>
      <c r="FE93" s="105">
        <f>IFERROR(INDEX(База!$B:$B,MATCH(FB93&amp;FC93&amp;EU$14,INDEX(База!$A:$A,0),0)),IFERROR(INDEX(База!$B:$B,MATCH(FB93&amp;FC93&amp;EU$13,База!$M:$M,0)),"-" ))</f>
        <v>46</v>
      </c>
      <c r="FF93" s="106"/>
      <c r="FG93" s="105">
        <f>IFERROR(INDEX(База!$F:$F,MATCH(FB93&amp;FC93&amp;EU$14,INDEX(База!$A:$A,0),0)),IFERROR(INDEX(База!$F:$F,MATCH(FB93&amp;FC93&amp;EU$13,База!$M:$M,0)),"-" ))</f>
        <v>0</v>
      </c>
      <c r="FH93" s="105">
        <v>0</v>
      </c>
      <c r="FI93" s="105">
        <f t="shared" si="163"/>
        <v>0</v>
      </c>
      <c r="FJ93" s="105">
        <v>0</v>
      </c>
      <c r="FK93" s="83">
        <f t="shared" si="164"/>
        <v>0</v>
      </c>
      <c r="FL93" s="7"/>
      <c r="FM93" s="31" t="s">
        <v>140</v>
      </c>
      <c r="FT93" s="90">
        <f t="shared" si="165"/>
        <v>1</v>
      </c>
      <c r="FU93" s="90">
        <f t="shared" si="166"/>
        <v>-46168</v>
      </c>
      <c r="GJ93" s="7"/>
      <c r="GK93" s="7"/>
      <c r="HF93" s="7"/>
      <c r="HG93" s="7"/>
      <c r="HH93" s="7"/>
      <c r="HI93" s="7"/>
      <c r="HJ93" s="7"/>
      <c r="HK93" s="7"/>
      <c r="HL93" s="7"/>
      <c r="HM93" s="7"/>
      <c r="HN93" s="7"/>
      <c r="HO93" s="7"/>
      <c r="HP93" s="7"/>
      <c r="HQ93" s="7"/>
      <c r="HR93" s="9"/>
      <c r="HS93" s="10"/>
      <c r="HT93" s="10"/>
      <c r="HU93" s="7"/>
      <c r="HV93" s="7"/>
      <c r="HW93" s="7"/>
      <c r="HX93" s="7"/>
      <c r="HY93" s="7"/>
      <c r="HZ93" s="7"/>
      <c r="IA93" s="7"/>
      <c r="IB93" s="7"/>
      <c r="IC93" s="7"/>
      <c r="ID93" s="7"/>
      <c r="IE93" s="7"/>
      <c r="IF93" s="7"/>
      <c r="KD93" s="7"/>
      <c r="KE93" s="7"/>
      <c r="LC93" s="119"/>
      <c r="LD93" s="31" t="s">
        <v>142</v>
      </c>
      <c r="LE93" s="43">
        <v>46247</v>
      </c>
      <c r="LF93" s="44" t="str">
        <f t="shared" si="167"/>
        <v>ЧТ</v>
      </c>
      <c r="LG93" s="44">
        <f>IFERROR(INDEX(База!$B:$B,MATCH(LD93&amp;LE93&amp;LJ$12,INDEX(База!$A:$A,0),0)),IFERROR(INDEX(База!$B:$B,MATCH(LD93&amp;LE93&amp;LJ$12,База!$M:$M,0)),"-" ))</f>
        <v>46</v>
      </c>
      <c r="LH93" s="33">
        <f t="shared" si="168"/>
        <v>33</v>
      </c>
      <c r="LI93" s="33">
        <f t="shared" si="169"/>
        <v>79</v>
      </c>
      <c r="LJ93" s="44">
        <f>IFERROR(INDEX(База!$L:$L,MATCH(LD93&amp;LE93&amp;LJ$12,INDEX(База!$A:$A,0),0)),IFERROR(INDEX(База!$L:$L,MATCH(LD93&amp;LE93&amp;LJ$12,База!$M:$M,0)),"-" ))</f>
        <v>45</v>
      </c>
      <c r="LK93" s="79" t="str">
        <f>IF(LG93&lt;=$D$7,IFERROR(VLOOKUP(LI93,#REF!,LH93+1,0),"-"),IF(LG93&lt;=$D$8,IFERROR(VLOOKUP(LI93,#REF!,LH93+1,0),"-"),IF(LG93&lt;=$D$9,IFERROR(VLOOKUP(LI93,#REF!,LH93+1,0),"-"),0)))</f>
        <v>-</v>
      </c>
      <c r="LL93" s="44">
        <f>IFERROR(INDEX(База!$F:$F,MATCH(LD93&amp;LE93&amp;LJ$12,INDEX(База!$A:$A,0),0)),IFERROR(INDEX(База!$F:$F,MATCH(LD93&amp;LE93&amp;LJ$12,База!$M:$M,0)),"-" ))</f>
        <v>0</v>
      </c>
      <c r="LM93" s="44">
        <v>0</v>
      </c>
      <c r="LN93" s="44">
        <f t="shared" si="170"/>
        <v>0</v>
      </c>
      <c r="LO93" s="44">
        <v>0</v>
      </c>
      <c r="LP93" s="62">
        <f t="shared" si="171"/>
        <v>0</v>
      </c>
      <c r="LR93" s="31" t="s">
        <v>143</v>
      </c>
      <c r="LS93" s="43">
        <v>46247</v>
      </c>
      <c r="LT93" s="46" t="str">
        <f t="shared" si="172"/>
        <v>ЧТ</v>
      </c>
      <c r="LU93" s="46">
        <f>IFERROR(INDEX(База!$B:$B,MATCH(LR93&amp;LS93&amp;LV$12,INDEX(База!$A:$A,0),0)),IFERROR(INDEX(База!$B:$B,MATCH(LR93&amp;LS93&amp;LV$12,База!$M:$M,0)),"-" ))</f>
        <v>46</v>
      </c>
      <c r="LV93" s="46">
        <f>IFERROR(INDEX(База!$L:$L,MATCH(LR93&amp;LS93&amp;LV$12,INDEX(База!$A:$A,0),0)),IFERROR(INDEX(База!$L:$L,MATCH(LR93&amp;LS93&amp;LV$12,База!$M:$M,0)),"-" ))</f>
        <v>45</v>
      </c>
      <c r="LW93" s="46" t="str">
        <f>IF(LU93&lt;=$D$7,IFERROR(VLOOKUP(LI93,#REF!,LH93+1,0),"-"),IF(LU93&lt;=$D$8,IFERROR(VLOOKUP(LI93,#REF!,LH93+1,0),"-"),IF(LU93&lt;=$D$9,IFERROR(VLOOKUP(LI93,#REF!,LH93+1,0),"-"),0)))</f>
        <v>-</v>
      </c>
      <c r="LX93" s="46">
        <f>IFERROR(INDEX(База!$F:$F,MATCH(LR93&amp;LS93&amp;LV$12,INDEX(База!$A:$A,0),0)),IFERROR(INDEX(База!$F:$F,MATCH(LR93&amp;LS93&amp;LV$12,База!$M:$M,0)),"-" ))</f>
        <v>0</v>
      </c>
      <c r="LY93" s="46">
        <v>0</v>
      </c>
      <c r="LZ93" s="46">
        <f t="shared" si="173"/>
        <v>0</v>
      </c>
      <c r="MA93" s="46">
        <v>0</v>
      </c>
      <c r="MB93" s="62">
        <f t="shared" si="174"/>
        <v>0</v>
      </c>
      <c r="MD93" s="11"/>
      <c r="MY93" s="11"/>
      <c r="MZ93" s="11"/>
      <c r="NA93" s="7"/>
      <c r="NB93" s="7"/>
      <c r="NC93" s="7"/>
      <c r="ND93" s="7"/>
      <c r="NE93" s="7"/>
      <c r="NF93" s="7"/>
      <c r="NG93" s="7"/>
      <c r="NH93" s="7"/>
      <c r="NI93" s="7"/>
      <c r="NJ93" s="7"/>
      <c r="NK93" s="7"/>
      <c r="NL93" s="7"/>
      <c r="NM93" s="7"/>
      <c r="NN93" s="7"/>
      <c r="NO93" s="7"/>
      <c r="NP93" s="7"/>
      <c r="NQ93" s="7"/>
      <c r="NR93" s="7"/>
      <c r="NS93" s="7"/>
      <c r="NT93" s="7"/>
      <c r="NU93" s="7"/>
      <c r="NV93" s="7"/>
      <c r="NW93" s="7"/>
      <c r="NX93" s="7"/>
      <c r="NY93" s="7"/>
      <c r="NZ93" s="7"/>
      <c r="OA93" s="7"/>
      <c r="OB93" s="7"/>
      <c r="OC93" s="7"/>
      <c r="OD93" s="7"/>
      <c r="OE93" s="7"/>
      <c r="OF93" s="7"/>
      <c r="OG93" s="7"/>
      <c r="OH93" s="7"/>
      <c r="OI93" s="7"/>
      <c r="OJ93" s="7"/>
      <c r="OK93" s="7"/>
      <c r="OL93" s="7"/>
      <c r="OM93" s="7"/>
      <c r="ON93" s="7"/>
      <c r="OO93" s="7"/>
      <c r="OP93" s="7"/>
      <c r="OQ93" s="7"/>
      <c r="OR93" s="7"/>
      <c r="OS93" s="7"/>
      <c r="OU93" s="11"/>
      <c r="OV93" s="11"/>
      <c r="OW93" s="11"/>
      <c r="OX93" s="11"/>
      <c r="OY93" s="11"/>
      <c r="OZ93" s="11"/>
      <c r="PA93" s="11"/>
      <c r="PB93" s="11"/>
      <c r="PC93" s="11"/>
      <c r="PD93" s="11"/>
      <c r="PE93" s="11"/>
      <c r="PF93" s="11"/>
      <c r="PG93" s="11"/>
      <c r="PH93" s="11"/>
      <c r="PI93" s="11"/>
      <c r="PJ93" s="11"/>
      <c r="PK93" s="11"/>
      <c r="PL93" s="11"/>
      <c r="PM93" s="11"/>
      <c r="PN93" s="11"/>
      <c r="PO93" s="7"/>
      <c r="PQ93" s="7"/>
      <c r="PR93" s="7"/>
      <c r="PS93" s="7"/>
      <c r="PT93" s="7"/>
      <c r="PU93" s="7"/>
      <c r="PV93" s="7"/>
      <c r="PW93" s="7"/>
      <c r="PX93" s="7"/>
      <c r="PY93" s="7"/>
      <c r="PZ93" s="7"/>
      <c r="QA93" s="7"/>
      <c r="QB93" s="7"/>
      <c r="QC93" s="7"/>
      <c r="QD93" s="7"/>
      <c r="QE93" s="7"/>
      <c r="QF93" s="7"/>
      <c r="QG93" s="7"/>
      <c r="QH93" s="7"/>
      <c r="QI93" s="7"/>
      <c r="QJ93" s="7"/>
      <c r="QK93" s="7"/>
      <c r="QL93" s="10"/>
    </row>
    <row r="94" spans="72:454" ht="12.75" customHeight="1" x14ac:dyDescent="0.25">
      <c r="DQ94" s="31" t="s">
        <v>84</v>
      </c>
      <c r="DR94" s="45">
        <v>46302</v>
      </c>
      <c r="DS94" s="44" t="str">
        <f t="shared" si="151"/>
        <v>СР</v>
      </c>
      <c r="DT94" s="44">
        <f>IFERROR(INDEX(База!$B:$B,MATCH(DQ94&amp;DR94&amp;DU$12,INDEX(База!$A:$A,0),0)),IFERROR(INDEX(База!$B:$B,MATCH(DQ94&amp;DR94&amp;DU$12,База!$M:$M,0)),"-" ))</f>
        <v>72</v>
      </c>
      <c r="DU94" s="46">
        <f>IFERROR(INDEX(База!$L:$L,MATCH(DQ94&amp;DR94&amp;DU$12,INDEX(База!$A:$A,0),0)),IFERROR(INDEX(База!$L:$L,MATCH(DQ94&amp;DR94&amp;DU$12,База!$M:$M,0)),"-" ))</f>
        <v>70</v>
      </c>
      <c r="DV94" s="44">
        <f>IFERROR(INDEX(База!$F:$F,MATCH(DQ94&amp;DR94&amp;DU$12,INDEX(База!$A:$A,0),0)),IFERROR(INDEX(База!$F:$F,MATCH(DQ94&amp;DR94&amp;DU$12,База!$M:$M,0)),"-" ))</f>
        <v>4</v>
      </c>
      <c r="DW94" s="44">
        <v>4</v>
      </c>
      <c r="DX94" s="44">
        <f t="shared" si="133"/>
        <v>0</v>
      </c>
      <c r="DY94" s="44">
        <v>0</v>
      </c>
      <c r="DZ94" s="62">
        <f t="shared" si="152"/>
        <v>5.7142857142857141E-2</v>
      </c>
      <c r="EB94" s="31" t="s">
        <v>85</v>
      </c>
      <c r="EC94" s="45">
        <f t="shared" si="153"/>
        <v>46302</v>
      </c>
      <c r="ED94" s="44" t="str">
        <f t="shared" si="154"/>
        <v>СР</v>
      </c>
      <c r="EE94" s="44">
        <f>IFERROR(INDEX(База!$B:$B,MATCH(EB94&amp;EC94&amp;EF$12,INDEX(База!$A:$A,0),0)),IFERROR(INDEX(База!$B:$B,MATCH(EB94&amp;EC94&amp;EF$12,База!$M:$M,0)),"-" ))</f>
        <v>72</v>
      </c>
      <c r="EF94" s="46">
        <f>IFERROR(INDEX(База!$L:$L,MATCH(EB94&amp;EC94&amp;EF$12,INDEX(База!$A:$A,0),0)),IFERROR(INDEX(База!$L:$L,MATCH(EB94&amp;EC94&amp;EF$12,База!$M:$M,0)),"-" ))</f>
        <v>70</v>
      </c>
      <c r="EG94" s="44">
        <f>IFERROR(INDEX(База!$F:$F,MATCH(EB94&amp;EC94&amp;EF$12,INDEX(База!$A:$A,0),0)),IFERROR(INDEX(База!$F:$F,MATCH(EB94&amp;EC94&amp;EF$12,База!$M:$M,0)),"-" ))</f>
        <v>2</v>
      </c>
      <c r="EH94" s="44">
        <v>2</v>
      </c>
      <c r="EI94" s="44">
        <f t="shared" si="155"/>
        <v>0</v>
      </c>
      <c r="EJ94" s="44">
        <v>2</v>
      </c>
      <c r="EK94" s="62">
        <f t="shared" si="156"/>
        <v>2.8571428571428571E-2</v>
      </c>
      <c r="EL94" s="119"/>
      <c r="EM94" s="85" t="s">
        <v>88</v>
      </c>
      <c r="EN94" s="48">
        <v>46287</v>
      </c>
      <c r="EO94" s="105" t="str">
        <f t="shared" si="157"/>
        <v>ВТ</v>
      </c>
      <c r="EP94" s="105">
        <f>IFERROR(INDEX(База!$B:$B,MATCH(EM94&amp;EN94&amp;ET$14,INDEX(База!$A:$A,0),0)),IFERROR(INDEX(База!$B:$B,MATCH(EM94&amp;EN94&amp;ET$13,База!$M:$M,0)),"-" ))</f>
        <v>72</v>
      </c>
      <c r="EQ94" s="106" t="str">
        <f>IF(EP94&lt;=$D$7,IFERROR(VLOOKUP(ES94,#REF!,ER94+1,0),"-"),IF(EP94&lt;=$D$8,IFERROR(VLOOKUP(ES94,#REF!,ER94+1,0),"-"),IF(EP94&lt;=$D$9,IFERROR(VLOOKUP(ES94,#REF!,ER94+1,0),"-"),0)))</f>
        <v>-</v>
      </c>
      <c r="ER94" s="107">
        <f t="shared" si="158"/>
        <v>39</v>
      </c>
      <c r="ES94" s="107">
        <f t="shared" si="159"/>
        <v>119</v>
      </c>
      <c r="ET94" s="60">
        <f>IFERROR(INDEX(База!$L:$L,MATCH(EM94&amp;EN94&amp;ET$14,INDEX(База!$A:$A,0),0)),IFERROR(INDEX(База!$L:$L,MATCH(EM94&amp;EN94&amp;ET$13,База!$M:$M,0)),"-" ))</f>
        <v>68</v>
      </c>
      <c r="EU94" s="60">
        <f>IFERROR(INDEX(База!$L:$L,MATCH(FB94&amp;FC94&amp;EU$14,INDEX(База!$A:$A,0),0)),IFERROR(INDEX(База!$L:$L,MATCH(FB94&amp;FC94&amp;EU$13,База!$M:$M,0)),"-" ))</f>
        <v>68</v>
      </c>
      <c r="EV94" s="105">
        <f>IFERROR(INDEX(База!$F:$F,MATCH(EM94&amp;EN94&amp;ET$14,INDEX(База!$A:$A,0),0)),IFERROR(INDEX(База!$F:$F,MATCH(EM94&amp;EN94&amp;ET$13,База!$M:$M,0)),"-" ))</f>
        <v>0</v>
      </c>
      <c r="EW94" s="105">
        <v>0</v>
      </c>
      <c r="EX94" s="105">
        <f t="shared" si="160"/>
        <v>0</v>
      </c>
      <c r="EY94" s="105">
        <v>0</v>
      </c>
      <c r="EZ94" s="83">
        <f t="shared" si="161"/>
        <v>0</v>
      </c>
      <c r="FB94" s="85" t="s">
        <v>89</v>
      </c>
      <c r="FC94" s="48">
        <v>46287</v>
      </c>
      <c r="FD94" s="105" t="str">
        <f t="shared" si="162"/>
        <v>ВТ</v>
      </c>
      <c r="FE94" s="105">
        <f>IFERROR(INDEX(База!$B:$B,MATCH(FB94&amp;FC94&amp;EU$14,INDEX(База!$A:$A,0),0)),IFERROR(INDEX(База!$B:$B,MATCH(FB94&amp;FC94&amp;EU$13,База!$M:$M,0)),"-" ))</f>
        <v>72</v>
      </c>
      <c r="FF94" s="106"/>
      <c r="FG94" s="105">
        <f>IFERROR(INDEX(База!$F:$F,MATCH(FB94&amp;FC94&amp;EU$14,INDEX(База!$A:$A,0),0)),IFERROR(INDEX(База!$F:$F,MATCH(FB94&amp;FC94&amp;EU$13,База!$M:$M,0)),"-" ))</f>
        <v>0</v>
      </c>
      <c r="FH94" s="105">
        <v>0</v>
      </c>
      <c r="FI94" s="105">
        <f t="shared" si="163"/>
        <v>0</v>
      </c>
      <c r="FJ94" s="105">
        <v>0</v>
      </c>
      <c r="FK94" s="83">
        <f t="shared" si="164"/>
        <v>0</v>
      </c>
      <c r="FL94" s="7"/>
      <c r="FM94" s="31" t="s">
        <v>140</v>
      </c>
      <c r="FT94" s="90">
        <f t="shared" si="165"/>
        <v>1</v>
      </c>
      <c r="FU94" s="90">
        <f t="shared" si="166"/>
        <v>-46168</v>
      </c>
      <c r="GJ94" s="7"/>
      <c r="GK94" s="7"/>
      <c r="HF94" s="7"/>
      <c r="HG94" s="7"/>
      <c r="HH94" s="7"/>
      <c r="HI94" s="7"/>
      <c r="HJ94" s="7"/>
      <c r="HK94" s="7"/>
      <c r="HL94" s="7"/>
      <c r="HM94" s="7"/>
      <c r="HN94" s="7"/>
      <c r="HO94" s="7"/>
      <c r="HP94" s="7"/>
      <c r="HQ94" s="7"/>
      <c r="HR94" s="9"/>
      <c r="HS94" s="10"/>
      <c r="HT94" s="10"/>
      <c r="HU94" s="7"/>
      <c r="HV94" s="7"/>
      <c r="HW94" s="7"/>
      <c r="HX94" s="7"/>
      <c r="HY94" s="7"/>
      <c r="HZ94" s="7"/>
      <c r="IA94" s="7"/>
      <c r="IB94" s="7"/>
      <c r="IC94" s="7"/>
      <c r="ID94" s="7"/>
      <c r="IE94" s="7"/>
      <c r="IF94" s="7"/>
      <c r="KD94" s="7"/>
      <c r="KE94" s="7"/>
      <c r="LC94" s="119"/>
      <c r="LD94" s="31" t="s">
        <v>142</v>
      </c>
      <c r="LE94" s="43">
        <v>46248</v>
      </c>
      <c r="LF94" s="44" t="str">
        <f t="shared" si="167"/>
        <v>ПТ</v>
      </c>
      <c r="LG94" s="44">
        <f>IFERROR(INDEX(База!$B:$B,MATCH(LD94&amp;LE94&amp;LJ$12,INDEX(База!$A:$A,0),0)),IFERROR(INDEX(База!$B:$B,MATCH(LD94&amp;LE94&amp;LJ$12,База!$M:$M,0)),"-" ))</f>
        <v>46</v>
      </c>
      <c r="LH94" s="33">
        <f t="shared" si="168"/>
        <v>33</v>
      </c>
      <c r="LI94" s="33">
        <f t="shared" si="169"/>
        <v>80</v>
      </c>
      <c r="LJ94" s="44">
        <f>IFERROR(INDEX(База!$L:$L,MATCH(LD94&amp;LE94&amp;LJ$12,INDEX(База!$A:$A,0),0)),IFERROR(INDEX(База!$L:$L,MATCH(LD94&amp;LE94&amp;LJ$12,База!$M:$M,0)),"-" ))</f>
        <v>45</v>
      </c>
      <c r="LK94" s="79" t="str">
        <f>IF(LG94&lt;=$D$7,IFERROR(VLOOKUP(LI94,#REF!,LH94+1,0),"-"),IF(LG94&lt;=$D$8,IFERROR(VLOOKUP(LI94,#REF!,LH94+1,0),"-"),IF(LG94&lt;=$D$9,IFERROR(VLOOKUP(LI94,#REF!,LH94+1,0),"-"),0)))</f>
        <v>-</v>
      </c>
      <c r="LL94" s="44">
        <f>IFERROR(INDEX(База!$F:$F,MATCH(LD94&amp;LE94&amp;LJ$12,INDEX(База!$A:$A,0),0)),IFERROR(INDEX(База!$F:$F,MATCH(LD94&amp;LE94&amp;LJ$12,База!$M:$M,0)),"-" ))</f>
        <v>0</v>
      </c>
      <c r="LM94" s="44">
        <v>0</v>
      </c>
      <c r="LN94" s="44">
        <f t="shared" si="170"/>
        <v>0</v>
      </c>
      <c r="LO94" s="44">
        <v>0</v>
      </c>
      <c r="LP94" s="62">
        <f t="shared" si="171"/>
        <v>0</v>
      </c>
      <c r="LR94" s="31" t="s">
        <v>143</v>
      </c>
      <c r="LS94" s="43">
        <v>46248</v>
      </c>
      <c r="LT94" s="46" t="str">
        <f t="shared" si="172"/>
        <v>ПТ</v>
      </c>
      <c r="LU94" s="46">
        <f>IFERROR(INDEX(База!$B:$B,MATCH(LR94&amp;LS94&amp;LV$12,INDEX(База!$A:$A,0),0)),IFERROR(INDEX(База!$B:$B,MATCH(LR94&amp;LS94&amp;LV$12,База!$M:$M,0)),"-" ))</f>
        <v>46</v>
      </c>
      <c r="LV94" s="46">
        <f>IFERROR(INDEX(База!$L:$L,MATCH(LR94&amp;LS94&amp;LV$12,INDEX(База!$A:$A,0),0)),IFERROR(INDEX(База!$L:$L,MATCH(LR94&amp;LS94&amp;LV$12,База!$M:$M,0)),"-" ))</f>
        <v>45</v>
      </c>
      <c r="LW94" s="46" t="str">
        <f>IF(LU94&lt;=$D$7,IFERROR(VLOOKUP(LI94,#REF!,LH94+1,0),"-"),IF(LU94&lt;=$D$8,IFERROR(VLOOKUP(LI94,#REF!,LH94+1,0),"-"),IF(LU94&lt;=$D$9,IFERROR(VLOOKUP(LI94,#REF!,LH94+1,0),"-"),0)))</f>
        <v>-</v>
      </c>
      <c r="LX94" s="46">
        <f>IFERROR(INDEX(База!$F:$F,MATCH(LR94&amp;LS94&amp;LV$12,INDEX(База!$A:$A,0),0)),IFERROR(INDEX(База!$F:$F,MATCH(LR94&amp;LS94&amp;LV$12,База!$M:$M,0)),"-" ))</f>
        <v>10</v>
      </c>
      <c r="LY94" s="46">
        <v>10</v>
      </c>
      <c r="LZ94" s="46">
        <f t="shared" si="173"/>
        <v>0</v>
      </c>
      <c r="MA94" s="46">
        <v>0</v>
      </c>
      <c r="MB94" s="62">
        <f t="shared" si="174"/>
        <v>0.22222222222222221</v>
      </c>
      <c r="MD94" s="11"/>
      <c r="MY94" s="11"/>
      <c r="MZ94" s="11"/>
      <c r="NA94" s="7"/>
      <c r="NB94" s="7"/>
      <c r="NC94" s="7"/>
      <c r="ND94" s="7"/>
      <c r="NE94" s="7"/>
      <c r="NF94" s="7"/>
      <c r="NG94" s="7"/>
      <c r="NH94" s="7"/>
      <c r="NI94" s="7"/>
      <c r="NJ94" s="7"/>
      <c r="NK94" s="7"/>
      <c r="NL94" s="7"/>
      <c r="NM94" s="7"/>
      <c r="NN94" s="7"/>
      <c r="NO94" s="7"/>
      <c r="NP94" s="7"/>
      <c r="NQ94" s="7"/>
      <c r="NR94" s="7"/>
      <c r="NS94" s="7"/>
      <c r="NT94" s="7"/>
      <c r="NU94" s="7"/>
      <c r="NV94" s="7"/>
      <c r="NW94" s="7"/>
      <c r="NX94" s="7"/>
      <c r="NY94" s="7"/>
      <c r="NZ94" s="7"/>
      <c r="OA94" s="7"/>
      <c r="OB94" s="7"/>
      <c r="OC94" s="7"/>
      <c r="OD94" s="7"/>
      <c r="OE94" s="7"/>
      <c r="OF94" s="7"/>
      <c r="OG94" s="7"/>
      <c r="OH94" s="7"/>
      <c r="OI94" s="7"/>
      <c r="OJ94" s="7"/>
      <c r="OK94" s="7"/>
      <c r="OL94" s="7"/>
      <c r="OM94" s="7"/>
      <c r="ON94" s="7"/>
      <c r="OO94" s="7"/>
      <c r="OP94" s="7"/>
      <c r="OQ94" s="7"/>
      <c r="OR94" s="7"/>
      <c r="OS94" s="7"/>
      <c r="OU94" s="11"/>
      <c r="OV94" s="11"/>
      <c r="OW94" s="11"/>
      <c r="OX94" s="11"/>
      <c r="OY94" s="11"/>
      <c r="OZ94" s="11"/>
      <c r="PA94" s="11"/>
      <c r="PB94" s="11"/>
      <c r="PC94" s="11"/>
      <c r="PD94" s="11"/>
      <c r="PE94" s="11"/>
      <c r="PF94" s="11"/>
      <c r="PG94" s="11"/>
      <c r="PH94" s="11"/>
      <c r="PI94" s="11"/>
      <c r="PJ94" s="11"/>
      <c r="PK94" s="11"/>
      <c r="PL94" s="11"/>
      <c r="PM94" s="11"/>
      <c r="PN94" s="11"/>
      <c r="PO94" s="7"/>
      <c r="PQ94" s="7"/>
      <c r="PR94" s="7"/>
      <c r="PS94" s="7"/>
      <c r="PT94" s="7"/>
      <c r="PU94" s="7"/>
      <c r="PV94" s="7"/>
      <c r="PW94" s="7"/>
      <c r="PX94" s="7"/>
      <c r="PY94" s="7"/>
      <c r="PZ94" s="7"/>
      <c r="QA94" s="7"/>
      <c r="QB94" s="7"/>
      <c r="QC94" s="7"/>
      <c r="QD94" s="7"/>
      <c r="QE94" s="7"/>
      <c r="QF94" s="7"/>
      <c r="QG94" s="7"/>
      <c r="QH94" s="7"/>
      <c r="QI94" s="7"/>
      <c r="QJ94" s="7"/>
      <c r="QK94" s="7"/>
      <c r="QL94" s="10"/>
    </row>
    <row r="95" spans="72:454" ht="12.75" customHeight="1" x14ac:dyDescent="0.25">
      <c r="DQ95" s="31" t="s">
        <v>84</v>
      </c>
      <c r="DR95" s="45">
        <v>46304</v>
      </c>
      <c r="DS95" s="44" t="str">
        <f t="shared" si="151"/>
        <v>ПТ</v>
      </c>
      <c r="DT95" s="44">
        <f>IFERROR(INDEX(База!$B:$B,MATCH(DQ95&amp;DR95&amp;DU$12,INDEX(База!$A:$A,0),0)),IFERROR(INDEX(База!$B:$B,MATCH(DQ95&amp;DR95&amp;DU$12,База!$M:$M,0)),"-" ))</f>
        <v>46</v>
      </c>
      <c r="DU95" s="46">
        <f>IFERROR(INDEX(База!$L:$L,MATCH(DQ95&amp;DR95&amp;DU$12,INDEX(База!$A:$A,0),0)),IFERROR(INDEX(База!$L:$L,MATCH(DQ95&amp;DR95&amp;DU$12,База!$M:$M,0)),"-" ))</f>
        <v>44</v>
      </c>
      <c r="DV95" s="44">
        <f>IFERROR(INDEX(База!$F:$F,MATCH(DQ95&amp;DR95&amp;DU$12,INDEX(База!$A:$A,0),0)),IFERROR(INDEX(База!$F:$F,MATCH(DQ95&amp;DR95&amp;DU$12,База!$M:$M,0)),"-" ))</f>
        <v>0</v>
      </c>
      <c r="DW95" s="44">
        <v>0</v>
      </c>
      <c r="DX95" s="44">
        <f t="shared" si="133"/>
        <v>0</v>
      </c>
      <c r="DY95" s="44">
        <v>0</v>
      </c>
      <c r="DZ95" s="62">
        <f t="shared" si="152"/>
        <v>0</v>
      </c>
      <c r="EB95" s="31" t="s">
        <v>85</v>
      </c>
      <c r="EC95" s="45">
        <f t="shared" si="153"/>
        <v>46304</v>
      </c>
      <c r="ED95" s="44" t="str">
        <f t="shared" si="154"/>
        <v>ПТ</v>
      </c>
      <c r="EE95" s="44">
        <f>IFERROR(INDEX(База!$B:$B,MATCH(EB95&amp;EC95&amp;EF$12,INDEX(База!$A:$A,0),0)),IFERROR(INDEX(База!$B:$B,MATCH(EB95&amp;EC95&amp;EF$12,База!$M:$M,0)),"-" ))</f>
        <v>46</v>
      </c>
      <c r="EF95" s="46">
        <f>IFERROR(INDEX(База!$L:$L,MATCH(EB95&amp;EC95&amp;EF$12,INDEX(База!$A:$A,0),0)),IFERROR(INDEX(База!$L:$L,MATCH(EB95&amp;EC95&amp;EF$12,База!$M:$M,0)),"-" ))</f>
        <v>44</v>
      </c>
      <c r="EG95" s="44">
        <f>IFERROR(INDEX(База!$F:$F,MATCH(EB95&amp;EC95&amp;EF$12,INDEX(База!$A:$A,0),0)),IFERROR(INDEX(База!$F:$F,MATCH(EB95&amp;EC95&amp;EF$12,База!$M:$M,0)),"-" ))</f>
        <v>2</v>
      </c>
      <c r="EH95" s="44">
        <v>2</v>
      </c>
      <c r="EI95" s="44">
        <f t="shared" si="155"/>
        <v>0</v>
      </c>
      <c r="EJ95" s="44">
        <v>0</v>
      </c>
      <c r="EK95" s="62">
        <f t="shared" si="156"/>
        <v>4.5454545454545456E-2</v>
      </c>
      <c r="EL95" s="119"/>
      <c r="EM95" s="85" t="s">
        <v>88</v>
      </c>
      <c r="EN95" s="48">
        <v>46288</v>
      </c>
      <c r="EO95" s="105" t="str">
        <f t="shared" si="157"/>
        <v>СР</v>
      </c>
      <c r="EP95" s="105">
        <f>IFERROR(INDEX(База!$B:$B,MATCH(EM95&amp;EN95&amp;ET$14,INDEX(База!$A:$A,0),0)),IFERROR(INDEX(База!$B:$B,MATCH(EM95&amp;EN95&amp;ET$13,База!$M:$M,0)),"-" ))</f>
        <v>68</v>
      </c>
      <c r="EQ95" s="106" t="str">
        <f>IF(EP95&lt;=$D$7,IFERROR(VLOOKUP(ES95,#REF!,ER95+1,0),"-"),IF(EP95&lt;=$D$8,IFERROR(VLOOKUP(ES95,#REF!,ER95+1,0),"-"),IF(EP95&lt;=$D$9,IFERROR(VLOOKUP(ES95,#REF!,ER95+1,0),"-"),0)))</f>
        <v>-</v>
      </c>
      <c r="ER95" s="107">
        <f t="shared" si="158"/>
        <v>39</v>
      </c>
      <c r="ES95" s="107">
        <f t="shared" si="159"/>
        <v>120</v>
      </c>
      <c r="ET95" s="60">
        <f>IFERROR(INDEX(База!$L:$L,MATCH(EM95&amp;EN95&amp;ET$14,INDEX(База!$A:$A,0),0)),IFERROR(INDEX(База!$L:$L,MATCH(EM95&amp;EN95&amp;ET$13,База!$M:$M,0)),"-" ))</f>
        <v>61</v>
      </c>
      <c r="EU95" s="60">
        <f>IFERROR(INDEX(База!$L:$L,MATCH(FB95&amp;FC95&amp;EU$14,INDEX(База!$A:$A,0),0)),IFERROR(INDEX(База!$L:$L,MATCH(FB95&amp;FC95&amp;EU$13,База!$M:$M,0)),"-" ))</f>
        <v>64</v>
      </c>
      <c r="EV95" s="105">
        <f>IFERROR(INDEX(База!$F:$F,MATCH(EM95&amp;EN95&amp;ET$14,INDEX(База!$A:$A,0),0)),IFERROR(INDEX(База!$F:$F,MATCH(EM95&amp;EN95&amp;ET$13,База!$M:$M,0)),"-" ))</f>
        <v>0</v>
      </c>
      <c r="EW95" s="105">
        <v>0</v>
      </c>
      <c r="EX95" s="105">
        <f t="shared" si="160"/>
        <v>0</v>
      </c>
      <c r="EY95" s="105">
        <v>0</v>
      </c>
      <c r="EZ95" s="83">
        <f t="shared" si="161"/>
        <v>0</v>
      </c>
      <c r="FB95" s="85" t="s">
        <v>89</v>
      </c>
      <c r="FC95" s="48">
        <v>46288</v>
      </c>
      <c r="FD95" s="105" t="str">
        <f t="shared" si="162"/>
        <v>СР</v>
      </c>
      <c r="FE95" s="105">
        <f>IFERROR(INDEX(База!$B:$B,MATCH(FB95&amp;FC95&amp;EU$14,INDEX(База!$A:$A,0),0)),IFERROR(INDEX(База!$B:$B,MATCH(FB95&amp;FC95&amp;EU$13,База!$M:$M,0)),"-" ))</f>
        <v>68</v>
      </c>
      <c r="FF95" s="106"/>
      <c r="FG95" s="105">
        <f>IFERROR(INDEX(База!$F:$F,MATCH(FB95&amp;FC95&amp;EU$14,INDEX(База!$A:$A,0),0)),IFERROR(INDEX(База!$F:$F,MATCH(FB95&amp;FC95&amp;EU$13,База!$M:$M,0)),"-" ))</f>
        <v>0</v>
      </c>
      <c r="FH95" s="105">
        <v>0</v>
      </c>
      <c r="FI95" s="105">
        <f t="shared" si="163"/>
        <v>0</v>
      </c>
      <c r="FJ95" s="105">
        <v>0</v>
      </c>
      <c r="FK95" s="83">
        <f t="shared" si="164"/>
        <v>0</v>
      </c>
      <c r="FL95" s="7"/>
      <c r="FM95" s="31" t="s">
        <v>140</v>
      </c>
      <c r="FT95" s="90">
        <f t="shared" si="165"/>
        <v>1</v>
      </c>
      <c r="FU95" s="90">
        <f t="shared" si="166"/>
        <v>-46168</v>
      </c>
      <c r="GJ95" s="7"/>
      <c r="GK95" s="7"/>
      <c r="HF95" s="7"/>
      <c r="HG95" s="7"/>
      <c r="HH95" s="7"/>
      <c r="HI95" s="7"/>
      <c r="HJ95" s="7"/>
      <c r="HK95" s="7"/>
      <c r="HL95" s="7"/>
      <c r="HM95" s="7"/>
      <c r="HN95" s="7"/>
      <c r="HO95" s="7"/>
      <c r="HP95" s="7"/>
      <c r="HQ95" s="7"/>
      <c r="HR95" s="9"/>
      <c r="HS95" s="10"/>
      <c r="HT95" s="10"/>
      <c r="HU95" s="7"/>
      <c r="HV95" s="7"/>
      <c r="HW95" s="7"/>
      <c r="HX95" s="7"/>
      <c r="HY95" s="7"/>
      <c r="HZ95" s="7"/>
      <c r="IA95" s="7"/>
      <c r="IB95" s="7"/>
      <c r="IC95" s="7"/>
      <c r="ID95" s="7"/>
      <c r="IE95" s="7"/>
      <c r="IF95" s="7"/>
      <c r="KD95" s="7"/>
      <c r="KE95" s="7"/>
      <c r="LC95" s="119"/>
      <c r="LD95" s="31" t="s">
        <v>142</v>
      </c>
      <c r="LE95" s="43">
        <v>46250</v>
      </c>
      <c r="LF95" s="44" t="str">
        <f t="shared" si="167"/>
        <v>ВС</v>
      </c>
      <c r="LG95" s="44">
        <f>IFERROR(INDEX(База!$B:$B,MATCH(LD95&amp;LE95&amp;LJ$12,INDEX(База!$A:$A,0),0)),IFERROR(INDEX(База!$B:$B,MATCH(LD95&amp;LE95&amp;LJ$12,База!$M:$M,0)),"-" ))</f>
        <v>46</v>
      </c>
      <c r="LH95" s="33">
        <f t="shared" si="168"/>
        <v>33</v>
      </c>
      <c r="LI95" s="33">
        <f t="shared" si="169"/>
        <v>82</v>
      </c>
      <c r="LJ95" s="44">
        <f>IFERROR(INDEX(База!$L:$L,MATCH(LD95&amp;LE95&amp;LJ$12,INDEX(База!$A:$A,0),0)),IFERROR(INDEX(База!$L:$L,MATCH(LD95&amp;LE95&amp;LJ$12,База!$M:$M,0)),"-" ))</f>
        <v>45</v>
      </c>
      <c r="LK95" s="79" t="str">
        <f>IF(LG95&lt;=$D$7,IFERROR(VLOOKUP(LI95,#REF!,LH95+1,0),"-"),IF(LG95&lt;=$D$8,IFERROR(VLOOKUP(LI95,#REF!,LH95+1,0),"-"),IF(LG95&lt;=$D$9,IFERROR(VLOOKUP(LI95,#REF!,LH95+1,0),"-"),0)))</f>
        <v>-</v>
      </c>
      <c r="LL95" s="44">
        <f>IFERROR(INDEX(База!$F:$F,MATCH(LD95&amp;LE95&amp;LJ$12,INDEX(База!$A:$A,0),0)),IFERROR(INDEX(База!$F:$F,MATCH(LD95&amp;LE95&amp;LJ$12,База!$M:$M,0)),"-" ))</f>
        <v>0</v>
      </c>
      <c r="LM95" s="44">
        <v>0</v>
      </c>
      <c r="LN95" s="44">
        <f t="shared" si="170"/>
        <v>0</v>
      </c>
      <c r="LO95" s="44">
        <v>0</v>
      </c>
      <c r="LP95" s="62">
        <f t="shared" si="171"/>
        <v>0</v>
      </c>
      <c r="LR95" s="31" t="s">
        <v>143</v>
      </c>
      <c r="LS95" s="43">
        <v>46250</v>
      </c>
      <c r="LT95" s="46" t="str">
        <f t="shared" si="172"/>
        <v>ВС</v>
      </c>
      <c r="LU95" s="46">
        <f>IFERROR(INDEX(База!$B:$B,MATCH(LR95&amp;LS95&amp;LV$12,INDEX(База!$A:$A,0),0)),IFERROR(INDEX(База!$B:$B,MATCH(LR95&amp;LS95&amp;LV$12,База!$M:$M,0)),"-" ))</f>
        <v>46</v>
      </c>
      <c r="LV95" s="46">
        <f>IFERROR(INDEX(База!$L:$L,MATCH(LR95&amp;LS95&amp;LV$12,INDEX(База!$A:$A,0),0)),IFERROR(INDEX(База!$L:$L,MATCH(LR95&amp;LS95&amp;LV$12,База!$M:$M,0)),"-" ))</f>
        <v>45</v>
      </c>
      <c r="LW95" s="46" t="str">
        <f>IF(LU95&lt;=$D$7,IFERROR(VLOOKUP(LI95,#REF!,LH95+1,0),"-"),IF(LU95&lt;=$D$8,IFERROR(VLOOKUP(LI95,#REF!,LH95+1,0),"-"),IF(LU95&lt;=$D$9,IFERROR(VLOOKUP(LI95,#REF!,LH95+1,0),"-"),0)))</f>
        <v>-</v>
      </c>
      <c r="LX95" s="46">
        <f>IFERROR(INDEX(База!$F:$F,MATCH(LR95&amp;LS95&amp;LV$12,INDEX(База!$A:$A,0),0)),IFERROR(INDEX(База!$F:$F,MATCH(LR95&amp;LS95&amp;LV$12,База!$M:$M,0)),"-" ))</f>
        <v>0</v>
      </c>
      <c r="LY95" s="46">
        <v>0</v>
      </c>
      <c r="LZ95" s="46">
        <f t="shared" si="173"/>
        <v>0</v>
      </c>
      <c r="MA95" s="46">
        <v>0</v>
      </c>
      <c r="MB95" s="62">
        <f t="shared" si="174"/>
        <v>0</v>
      </c>
      <c r="MD95" s="11"/>
      <c r="MY95" s="11"/>
      <c r="MZ95" s="11"/>
      <c r="NA95" s="7"/>
      <c r="NB95" s="7"/>
      <c r="NC95" s="7"/>
      <c r="ND95" s="7"/>
      <c r="NE95" s="7"/>
      <c r="NF95" s="7"/>
      <c r="NG95" s="7"/>
      <c r="NH95" s="7"/>
      <c r="NI95" s="7"/>
      <c r="NJ95" s="7"/>
      <c r="NK95" s="7"/>
      <c r="NL95" s="7"/>
      <c r="NM95" s="7"/>
      <c r="NN95" s="7"/>
      <c r="NO95" s="7"/>
      <c r="NP95" s="7"/>
      <c r="NQ95" s="7"/>
      <c r="NR95" s="7"/>
      <c r="NS95" s="7"/>
      <c r="NT95" s="7"/>
      <c r="NU95" s="7"/>
      <c r="NV95" s="7"/>
      <c r="NW95" s="7"/>
      <c r="NX95" s="7"/>
      <c r="NY95" s="7"/>
      <c r="NZ95" s="7"/>
      <c r="OA95" s="7"/>
      <c r="OB95" s="7"/>
      <c r="OC95" s="7"/>
      <c r="OD95" s="7"/>
      <c r="OE95" s="7"/>
      <c r="OF95" s="7"/>
      <c r="OG95" s="7"/>
      <c r="OH95" s="7"/>
      <c r="OI95" s="7"/>
      <c r="OJ95" s="7"/>
      <c r="OK95" s="7"/>
      <c r="OL95" s="7"/>
      <c r="OM95" s="7"/>
      <c r="ON95" s="7"/>
      <c r="OO95" s="7"/>
      <c r="OP95" s="7"/>
      <c r="OQ95" s="7"/>
      <c r="OR95" s="7"/>
      <c r="OS95" s="7"/>
      <c r="OU95" s="11"/>
      <c r="OV95" s="11"/>
      <c r="OW95" s="11"/>
      <c r="OX95" s="11"/>
      <c r="OY95" s="11"/>
      <c r="OZ95" s="11"/>
      <c r="PA95" s="11"/>
      <c r="PB95" s="11"/>
      <c r="PC95" s="11"/>
      <c r="PD95" s="11"/>
      <c r="PE95" s="11"/>
      <c r="PF95" s="11"/>
      <c r="PG95" s="11"/>
      <c r="PH95" s="11"/>
      <c r="PI95" s="11"/>
      <c r="PJ95" s="11"/>
      <c r="PK95" s="11"/>
      <c r="PL95" s="11"/>
      <c r="PM95" s="11"/>
      <c r="PN95" s="11"/>
      <c r="PO95" s="7"/>
      <c r="PQ95" s="7"/>
      <c r="PR95" s="7"/>
      <c r="PS95" s="7"/>
      <c r="PT95" s="7"/>
      <c r="PU95" s="7"/>
      <c r="PV95" s="7"/>
      <c r="PW95" s="7"/>
      <c r="PX95" s="7"/>
      <c r="PY95" s="7"/>
      <c r="PZ95" s="7"/>
      <c r="QA95" s="7"/>
      <c r="QB95" s="7"/>
      <c r="QC95" s="7"/>
      <c r="QD95" s="7"/>
      <c r="QE95" s="7"/>
      <c r="QF95" s="7"/>
      <c r="QG95" s="7"/>
      <c r="QH95" s="7"/>
      <c r="QI95" s="7"/>
      <c r="QJ95" s="7"/>
      <c r="QK95" s="7"/>
      <c r="QL95" s="10"/>
    </row>
    <row r="96" spans="72:454" ht="12.75" customHeight="1" x14ac:dyDescent="0.25">
      <c r="DQ96" s="31" t="s">
        <v>84</v>
      </c>
      <c r="DR96" s="45">
        <v>46306</v>
      </c>
      <c r="DS96" s="44" t="str">
        <f t="shared" si="151"/>
        <v>ВС</v>
      </c>
      <c r="DT96" s="44">
        <f>IFERROR(INDEX(База!$B:$B,MATCH(DQ96&amp;DR96&amp;DU$12,INDEX(База!$A:$A,0),0)),IFERROR(INDEX(База!$B:$B,MATCH(DQ96&amp;DR96&amp;DU$12,База!$M:$M,0)),"-" ))</f>
        <v>72</v>
      </c>
      <c r="DU96" s="46">
        <f>IFERROR(INDEX(База!$L:$L,MATCH(DQ96&amp;DR96&amp;DU$12,INDEX(База!$A:$A,0),0)),IFERROR(INDEX(База!$L:$L,MATCH(DQ96&amp;DR96&amp;DU$12,База!$M:$M,0)),"-" ))</f>
        <v>70</v>
      </c>
      <c r="DV96" s="44">
        <f>IFERROR(INDEX(База!$F:$F,MATCH(DQ96&amp;DR96&amp;DU$12,INDEX(База!$A:$A,0),0)),IFERROR(INDEX(База!$F:$F,MATCH(DQ96&amp;DR96&amp;DU$12,База!$M:$M,0)),"-" ))</f>
        <v>4</v>
      </c>
      <c r="DW96" s="44">
        <v>4</v>
      </c>
      <c r="DX96" s="44">
        <f t="shared" si="133"/>
        <v>0</v>
      </c>
      <c r="DY96" s="44">
        <v>0</v>
      </c>
      <c r="DZ96" s="62">
        <f t="shared" si="152"/>
        <v>5.7142857142857141E-2</v>
      </c>
      <c r="EB96" s="31" t="s">
        <v>85</v>
      </c>
      <c r="EC96" s="45">
        <f t="shared" si="153"/>
        <v>46306</v>
      </c>
      <c r="ED96" s="44" t="str">
        <f t="shared" si="154"/>
        <v>ВС</v>
      </c>
      <c r="EE96" s="44">
        <f>IFERROR(INDEX(База!$B:$B,MATCH(EB96&amp;EC96&amp;EF$12,INDEX(База!$A:$A,0),0)),IFERROR(INDEX(База!$B:$B,MATCH(EB96&amp;EC96&amp;EF$12,База!$M:$M,0)),"-" ))</f>
        <v>72</v>
      </c>
      <c r="EF96" s="46">
        <f>IFERROR(INDEX(База!$L:$L,MATCH(EB96&amp;EC96&amp;EF$12,INDEX(База!$A:$A,0),0)),IFERROR(INDEX(База!$L:$L,MATCH(EB96&amp;EC96&amp;EF$12,База!$M:$M,0)),"-" ))</f>
        <v>70</v>
      </c>
      <c r="EG96" s="44">
        <f>IFERROR(INDEX(База!$F:$F,MATCH(EB96&amp;EC96&amp;EF$12,INDEX(База!$A:$A,0),0)),IFERROR(INDEX(База!$F:$F,MATCH(EB96&amp;EC96&amp;EF$12,База!$M:$M,0)),"-" ))</f>
        <v>10</v>
      </c>
      <c r="EH96" s="44">
        <v>8</v>
      </c>
      <c r="EI96" s="44">
        <f t="shared" si="155"/>
        <v>2</v>
      </c>
      <c r="EJ96" s="44">
        <v>0</v>
      </c>
      <c r="EK96" s="62">
        <f t="shared" si="156"/>
        <v>0.14285714285714285</v>
      </c>
      <c r="EL96" s="119"/>
      <c r="EM96" s="85" t="s">
        <v>315</v>
      </c>
      <c r="EN96" s="48">
        <v>46289</v>
      </c>
      <c r="EO96" s="105" t="str">
        <f t="shared" si="157"/>
        <v>ЧТ</v>
      </c>
      <c r="EP96" s="105">
        <f>IFERROR(INDEX(База!$B:$B,MATCH(EM96&amp;EN96&amp;ET$14,INDEX(База!$A:$A,0),0)),IFERROR(INDEX(База!$B:$B,MATCH(EM96&amp;EN96&amp;ET$13,База!$M:$M,0)),"-" ))</f>
        <v>46</v>
      </c>
      <c r="EQ96" s="106" t="str">
        <f>IF(EP96&lt;=$D$7,IFERROR(VLOOKUP(ES96,#REF!,ER96+1,0),"-"),IF(EP96&lt;=$D$8,IFERROR(VLOOKUP(ES96,#REF!,ER96+1,0),"-"),IF(EP96&lt;=$D$9,IFERROR(VLOOKUP(ES96,#REF!,ER96+1,0),"-"),0)))</f>
        <v>-</v>
      </c>
      <c r="ER96" s="107">
        <f t="shared" si="158"/>
        <v>39</v>
      </c>
      <c r="ES96" s="107">
        <f t="shared" si="159"/>
        <v>121</v>
      </c>
      <c r="ET96" s="60">
        <f>IFERROR(INDEX(База!$L:$L,MATCH(EM96&amp;EN96&amp;ET$14,INDEX(База!$A:$A,0),0)),IFERROR(INDEX(База!$L:$L,MATCH(EM96&amp;EN96&amp;ET$13,База!$M:$M,0)),"-" ))</f>
        <v>46</v>
      </c>
      <c r="EU96" s="60">
        <f>IFERROR(INDEX(База!$L:$L,MATCH(FB96&amp;FC96&amp;EU$14,INDEX(База!$A:$A,0),0)),IFERROR(INDEX(База!$L:$L,MATCH(FB96&amp;FC96&amp;EU$13,База!$M:$M,0)),"-" ))</f>
        <v>43</v>
      </c>
      <c r="EV96" s="105">
        <f>IFERROR(INDEX(База!$F:$F,MATCH(EM96&amp;EN96&amp;ET$14,INDEX(База!$A:$A,0),0)),IFERROR(INDEX(База!$F:$F,MATCH(EM96&amp;EN96&amp;ET$13,База!$M:$M,0)),"-" ))</f>
        <v>0</v>
      </c>
      <c r="EW96" s="105">
        <v>0</v>
      </c>
      <c r="EX96" s="105">
        <f t="shared" si="160"/>
        <v>0</v>
      </c>
      <c r="EY96" s="105">
        <v>0</v>
      </c>
      <c r="EZ96" s="83">
        <f t="shared" si="161"/>
        <v>0</v>
      </c>
      <c r="FB96" s="85" t="s">
        <v>316</v>
      </c>
      <c r="FC96" s="48">
        <v>46290</v>
      </c>
      <c r="FD96" s="105" t="str">
        <f t="shared" si="162"/>
        <v>ПТ</v>
      </c>
      <c r="FE96" s="105">
        <f>IFERROR(INDEX(База!$B:$B,MATCH(FB96&amp;FC96&amp;EU$14,INDEX(База!$A:$A,0),0)),IFERROR(INDEX(База!$B:$B,MATCH(FB96&amp;FC96&amp;EU$13,База!$M:$M,0)),"-" ))</f>
        <v>46</v>
      </c>
      <c r="FF96" s="106"/>
      <c r="FG96" s="105">
        <f>IFERROR(INDEX(База!$F:$F,MATCH(FB96&amp;FC96&amp;EU$14,INDEX(База!$A:$A,0),0)),IFERROR(INDEX(База!$F:$F,MATCH(FB96&amp;FC96&amp;EU$13,База!$M:$M,0)),"-" ))</f>
        <v>0</v>
      </c>
      <c r="FH96" s="105">
        <v>0</v>
      </c>
      <c r="FI96" s="105">
        <f t="shared" si="163"/>
        <v>0</v>
      </c>
      <c r="FJ96" s="105">
        <v>0</v>
      </c>
      <c r="FK96" s="83">
        <f t="shared" si="164"/>
        <v>0</v>
      </c>
      <c r="FL96" s="7"/>
      <c r="FM96" s="31" t="s">
        <v>140</v>
      </c>
      <c r="FT96" s="90">
        <f t="shared" si="165"/>
        <v>1</v>
      </c>
      <c r="FU96" s="90">
        <f t="shared" si="166"/>
        <v>-46168</v>
      </c>
      <c r="GJ96" s="7"/>
      <c r="GK96" s="7"/>
      <c r="HF96" s="7"/>
      <c r="HG96" s="7"/>
      <c r="HH96" s="7"/>
      <c r="HI96" s="7"/>
      <c r="HJ96" s="7"/>
      <c r="HK96" s="7"/>
      <c r="HL96" s="7"/>
      <c r="HM96" s="7"/>
      <c r="HN96" s="7"/>
      <c r="HO96" s="7"/>
      <c r="HP96" s="7"/>
      <c r="HQ96" s="7"/>
      <c r="HR96" s="9"/>
      <c r="HS96" s="10"/>
      <c r="HT96" s="10"/>
      <c r="HU96" s="7"/>
      <c r="HV96" s="7"/>
      <c r="HW96" s="7"/>
      <c r="HX96" s="7"/>
      <c r="HY96" s="7"/>
      <c r="HZ96" s="7"/>
      <c r="IA96" s="7"/>
      <c r="IB96" s="7"/>
      <c r="IC96" s="7"/>
      <c r="ID96" s="7"/>
      <c r="IE96" s="7"/>
      <c r="IF96" s="7"/>
      <c r="KD96" s="7"/>
      <c r="KE96" s="7"/>
      <c r="LC96" s="119"/>
      <c r="LD96" s="31" t="s">
        <v>319</v>
      </c>
      <c r="LE96" s="43">
        <v>46251</v>
      </c>
      <c r="LF96" s="44" t="str">
        <f t="shared" si="167"/>
        <v>ПН</v>
      </c>
      <c r="LG96" s="44">
        <f>IFERROR(INDEX(База!$B:$B,MATCH(LD96&amp;LE96&amp;LJ$12,INDEX(База!$A:$A,0),0)),IFERROR(INDEX(База!$B:$B,MATCH(LD96&amp;LE96&amp;LJ$12,База!$M:$M,0)),"-" ))</f>
        <v>46</v>
      </c>
      <c r="LH96" s="33">
        <f t="shared" si="168"/>
        <v>34</v>
      </c>
      <c r="LI96" s="33">
        <f t="shared" si="169"/>
        <v>83</v>
      </c>
      <c r="LJ96" s="44">
        <f>IFERROR(INDEX(База!$L:$L,MATCH(LD96&amp;LE96&amp;LJ$12,INDEX(База!$A:$A,0),0)),IFERROR(INDEX(База!$L:$L,MATCH(LD96&amp;LE96&amp;LJ$12,База!$M:$M,0)),"-" ))</f>
        <v>45</v>
      </c>
      <c r="LK96" s="79" t="str">
        <f>IF(LG96&lt;=$D$7,IFERROR(VLOOKUP(LI96,#REF!,LH96+1,0),"-"),IF(LG96&lt;=$D$8,IFERROR(VLOOKUP(LI96,#REF!,LH96+1,0),"-"),IF(LG96&lt;=$D$9,IFERROR(VLOOKUP(LI96,#REF!,LH96+1,0),"-"),0)))</f>
        <v>-</v>
      </c>
      <c r="LL96" s="44">
        <f>IFERROR(INDEX(База!$F:$F,MATCH(LD96&amp;LE96&amp;LJ$12,INDEX(База!$A:$A,0),0)),IFERROR(INDEX(База!$F:$F,MATCH(LD96&amp;LE96&amp;LJ$12,База!$M:$M,0)),"-" ))</f>
        <v>0</v>
      </c>
      <c r="LM96" s="44">
        <v>0</v>
      </c>
      <c r="LN96" s="44">
        <f t="shared" si="170"/>
        <v>0</v>
      </c>
      <c r="LO96" s="44">
        <v>0</v>
      </c>
      <c r="LP96" s="62">
        <f t="shared" si="171"/>
        <v>0</v>
      </c>
      <c r="LR96" s="31" t="s">
        <v>320</v>
      </c>
      <c r="LS96" s="43">
        <v>46251</v>
      </c>
      <c r="LT96" s="46" t="str">
        <f t="shared" si="172"/>
        <v>ПН</v>
      </c>
      <c r="LU96" s="46">
        <f>IFERROR(INDEX(База!$B:$B,MATCH(LR96&amp;LS96&amp;LV$12,INDEX(База!$A:$A,0),0)),IFERROR(INDEX(База!$B:$B,MATCH(LR96&amp;LS96&amp;LV$12,База!$M:$M,0)),"-" ))</f>
        <v>46</v>
      </c>
      <c r="LV96" s="46">
        <f>IFERROR(INDEX(База!$L:$L,MATCH(LR96&amp;LS96&amp;LV$12,INDEX(База!$A:$A,0),0)),IFERROR(INDEX(База!$L:$L,MATCH(LR96&amp;LS96&amp;LV$12,База!$M:$M,0)),"-" ))</f>
        <v>45</v>
      </c>
      <c r="LW96" s="46" t="str">
        <f>IF(LU96&lt;=$D$7,IFERROR(VLOOKUP(LI96,#REF!,LH96+1,0),"-"),IF(LU96&lt;=$D$8,IFERROR(VLOOKUP(LI96,#REF!,LH96+1,0),"-"),IF(LU96&lt;=$D$9,IFERROR(VLOOKUP(LI96,#REF!,LH96+1,0),"-"),0)))</f>
        <v>-</v>
      </c>
      <c r="LX96" s="46">
        <f>IFERROR(INDEX(База!$F:$F,MATCH(LR96&amp;LS96&amp;LV$12,INDEX(База!$A:$A,0),0)),IFERROR(INDEX(База!$F:$F,MATCH(LR96&amp;LS96&amp;LV$12,База!$M:$M,0)),"-" ))</f>
        <v>2</v>
      </c>
      <c r="LY96" s="46">
        <v>2</v>
      </c>
      <c r="LZ96" s="46">
        <f t="shared" si="173"/>
        <v>0</v>
      </c>
      <c r="MA96" s="46">
        <v>0</v>
      </c>
      <c r="MB96" s="62">
        <f t="shared" si="174"/>
        <v>4.4444444444444446E-2</v>
      </c>
      <c r="MD96" s="11"/>
      <c r="MY96" s="11"/>
      <c r="MZ96" s="11"/>
      <c r="NA96" s="7"/>
      <c r="NB96" s="7"/>
      <c r="NC96" s="7"/>
      <c r="ND96" s="7"/>
      <c r="NE96" s="7"/>
      <c r="NF96" s="7"/>
      <c r="NG96" s="7"/>
      <c r="NH96" s="7"/>
      <c r="NI96" s="7"/>
      <c r="NJ96" s="7"/>
      <c r="NK96" s="7"/>
      <c r="NL96" s="7"/>
      <c r="NM96" s="7"/>
      <c r="NN96" s="7"/>
      <c r="NO96" s="7"/>
      <c r="NP96" s="7"/>
      <c r="NQ96" s="7"/>
      <c r="NR96" s="7"/>
      <c r="NS96" s="7"/>
      <c r="NT96" s="7"/>
      <c r="NU96" s="7"/>
      <c r="NV96" s="7"/>
      <c r="NW96" s="7"/>
      <c r="NX96" s="7"/>
      <c r="NY96" s="7"/>
      <c r="NZ96" s="7"/>
      <c r="OA96" s="7"/>
      <c r="OB96" s="7"/>
      <c r="OC96" s="7"/>
      <c r="OD96" s="7"/>
      <c r="OE96" s="7"/>
      <c r="OF96" s="7"/>
      <c r="OG96" s="7"/>
      <c r="OH96" s="7"/>
      <c r="OI96" s="7"/>
      <c r="OJ96" s="7"/>
      <c r="OK96" s="7"/>
      <c r="OL96" s="7"/>
      <c r="OM96" s="7"/>
      <c r="ON96" s="7"/>
      <c r="OO96" s="7"/>
      <c r="OP96" s="7"/>
      <c r="OQ96" s="7"/>
      <c r="OR96" s="7"/>
      <c r="OS96" s="7"/>
      <c r="OU96" s="11"/>
      <c r="OV96" s="11"/>
      <c r="OW96" s="11"/>
      <c r="OX96" s="11"/>
      <c r="OY96" s="11"/>
      <c r="OZ96" s="11"/>
      <c r="PA96" s="11"/>
      <c r="PB96" s="11"/>
      <c r="PC96" s="11"/>
      <c r="PD96" s="11"/>
      <c r="PE96" s="11"/>
      <c r="PF96" s="11"/>
      <c r="PG96" s="11"/>
      <c r="PH96" s="11"/>
      <c r="PI96" s="11"/>
      <c r="PJ96" s="11"/>
      <c r="PK96" s="11"/>
      <c r="PL96" s="11"/>
      <c r="PM96" s="11"/>
      <c r="PN96" s="11"/>
      <c r="PO96" s="7"/>
      <c r="PQ96" s="7"/>
      <c r="PR96" s="7"/>
      <c r="PS96" s="7"/>
      <c r="PT96" s="7"/>
      <c r="PU96" s="7"/>
      <c r="PV96" s="7"/>
      <c r="PW96" s="7"/>
      <c r="PX96" s="7"/>
      <c r="PY96" s="7"/>
      <c r="PZ96" s="7"/>
      <c r="QA96" s="7"/>
      <c r="QB96" s="7"/>
      <c r="QC96" s="7"/>
      <c r="QD96" s="7"/>
      <c r="QE96" s="7"/>
      <c r="QF96" s="7"/>
      <c r="QG96" s="7"/>
      <c r="QH96" s="7"/>
      <c r="QI96" s="7"/>
      <c r="QJ96" s="7"/>
      <c r="QK96" s="7"/>
      <c r="QL96" s="10"/>
    </row>
    <row r="97" spans="121:454" ht="12.75" customHeight="1" x14ac:dyDescent="0.25">
      <c r="DQ97" s="31" t="s">
        <v>84</v>
      </c>
      <c r="DR97" s="42">
        <v>46309</v>
      </c>
      <c r="DS97" s="41" t="str">
        <f t="shared" si="151"/>
        <v>СР</v>
      </c>
      <c r="DT97" s="41">
        <f>IFERROR(INDEX(База!$B:$B,MATCH(DQ97&amp;DR97&amp;DU$12,INDEX(База!$A:$A,0),0)),IFERROR(INDEX(База!$B:$B,MATCH(DQ97&amp;DR97&amp;DU$12,База!$M:$M,0)),"-" ))</f>
        <v>72</v>
      </c>
      <c r="DU97" s="46">
        <f>IFERROR(INDEX(База!$L:$L,MATCH(DQ97&amp;DR97&amp;DU$12,INDEX(База!$A:$A,0),0)),IFERROR(INDEX(База!$L:$L,MATCH(DQ97&amp;DR97&amp;DU$12,База!$M:$M,0)),"-" ))</f>
        <v>70</v>
      </c>
      <c r="DV97" s="41">
        <f>IFERROR(INDEX(База!$F:$F,MATCH(DQ97&amp;DR97&amp;DU$12,INDEX(База!$A:$A,0),0)),IFERROR(INDEX(База!$F:$F,MATCH(DQ97&amp;DR97&amp;DU$12,База!$M:$M,0)),"-" ))</f>
        <v>1</v>
      </c>
      <c r="DW97" s="41">
        <v>1</v>
      </c>
      <c r="DX97" s="41">
        <f t="shared" si="133"/>
        <v>0</v>
      </c>
      <c r="DY97" s="41">
        <v>0</v>
      </c>
      <c r="DZ97" s="51">
        <f t="shared" si="152"/>
        <v>1.4285714285714285E-2</v>
      </c>
      <c r="EB97" s="31" t="s">
        <v>85</v>
      </c>
      <c r="EC97" s="42">
        <f t="shared" si="153"/>
        <v>46309</v>
      </c>
      <c r="ED97" s="41" t="str">
        <f t="shared" si="154"/>
        <v>СР</v>
      </c>
      <c r="EE97" s="41">
        <f>IFERROR(INDEX(База!$B:$B,MATCH(EB97&amp;EC97&amp;EF$12,INDEX(База!$A:$A,0),0)),IFERROR(INDEX(База!$B:$B,MATCH(EB97&amp;EC97&amp;EF$12,База!$M:$M,0)),"-" ))</f>
        <v>72</v>
      </c>
      <c r="EF97" s="46">
        <f>IFERROR(INDEX(База!$L:$L,MATCH(EB97&amp;EC97&amp;EF$12,INDEX(База!$A:$A,0),0)),IFERROR(INDEX(База!$L:$L,MATCH(EB97&amp;EC97&amp;EF$12,База!$M:$M,0)),"-" ))</f>
        <v>70</v>
      </c>
      <c r="EG97" s="41">
        <f>IFERROR(INDEX(База!$F:$F,MATCH(EB97&amp;EC97&amp;EF$12,INDEX(База!$A:$A,0),0)),IFERROR(INDEX(База!$F:$F,MATCH(EB97&amp;EC97&amp;EF$12,База!$M:$M,0)),"-" ))</f>
        <v>4</v>
      </c>
      <c r="EH97" s="41">
        <v>4</v>
      </c>
      <c r="EI97" s="41">
        <f t="shared" si="155"/>
        <v>0</v>
      </c>
      <c r="EJ97" s="41">
        <v>0</v>
      </c>
      <c r="EK97" s="51">
        <f t="shared" si="156"/>
        <v>5.7142857142857141E-2</v>
      </c>
      <c r="EL97" s="119"/>
      <c r="EM97" s="85" t="s">
        <v>88</v>
      </c>
      <c r="EN97" s="48">
        <v>46291</v>
      </c>
      <c r="EO97" s="105" t="str">
        <f t="shared" si="157"/>
        <v>СБ</v>
      </c>
      <c r="EP97" s="105">
        <f>IFERROR(INDEX(База!$B:$B,MATCH(EM97&amp;EN97&amp;ET$14,INDEX(База!$A:$A,0),0)),IFERROR(INDEX(База!$B:$B,MATCH(EM97&amp;EN97&amp;ET$13,База!$M:$M,0)),"-" ))</f>
        <v>68</v>
      </c>
      <c r="EQ97" s="106" t="str">
        <f>IF(EP97&lt;=$D$7,IFERROR(VLOOKUP(ES97,#REF!,ER97+1,0),"-"),IF(EP97&lt;=$D$8,IFERROR(VLOOKUP(ES97,#REF!,ER97+1,0),"-"),IF(EP97&lt;=$D$9,IFERROR(VLOOKUP(ES97,#REF!,ER97+1,0),"-"),0)))</f>
        <v>-</v>
      </c>
      <c r="ER97" s="107">
        <f t="shared" si="158"/>
        <v>39</v>
      </c>
      <c r="ES97" s="107">
        <f t="shared" si="159"/>
        <v>123</v>
      </c>
      <c r="ET97" s="60">
        <f>IFERROR(INDEX(База!$L:$L,MATCH(EM97&amp;EN97&amp;ET$14,INDEX(База!$A:$A,0),0)),IFERROR(INDEX(База!$L:$L,MATCH(EM97&amp;EN97&amp;ET$13,База!$M:$M,0)),"-" ))</f>
        <v>64</v>
      </c>
      <c r="EU97" s="60">
        <f>IFERROR(INDEX(База!$L:$L,MATCH(FB97&amp;FC97&amp;EU$14,INDEX(База!$A:$A,0),0)),IFERROR(INDEX(База!$L:$L,MATCH(FB97&amp;FC97&amp;EU$13,База!$M:$M,0)),"-" ))</f>
        <v>64</v>
      </c>
      <c r="EV97" s="105">
        <f>IFERROR(INDEX(База!$F:$F,MATCH(EM97&amp;EN97&amp;ET$14,INDEX(База!$A:$A,0),0)),IFERROR(INDEX(База!$F:$F,MATCH(EM97&amp;EN97&amp;ET$13,База!$M:$M,0)),"-" ))</f>
        <v>0</v>
      </c>
      <c r="EW97" s="105">
        <v>0</v>
      </c>
      <c r="EX97" s="105">
        <f t="shared" si="160"/>
        <v>0</v>
      </c>
      <c r="EY97" s="105">
        <v>0</v>
      </c>
      <c r="EZ97" s="83">
        <f t="shared" si="161"/>
        <v>0</v>
      </c>
      <c r="FB97" s="85" t="s">
        <v>89</v>
      </c>
      <c r="FC97" s="48">
        <v>46291</v>
      </c>
      <c r="FD97" s="105" t="str">
        <f t="shared" si="162"/>
        <v>СБ</v>
      </c>
      <c r="FE97" s="105">
        <f>IFERROR(INDEX(База!$B:$B,MATCH(FB97&amp;FC97&amp;EU$14,INDEX(База!$A:$A,0),0)),IFERROR(INDEX(База!$B:$B,MATCH(FB97&amp;FC97&amp;EU$13,База!$M:$M,0)),"-" ))</f>
        <v>68</v>
      </c>
      <c r="FF97" s="106"/>
      <c r="FG97" s="105">
        <f>IFERROR(INDEX(База!$F:$F,MATCH(FB97&amp;FC97&amp;EU$14,INDEX(База!$A:$A,0),0)),IFERROR(INDEX(База!$F:$F,MATCH(FB97&amp;FC97&amp;EU$13,База!$M:$M,0)),"-" ))</f>
        <v>0</v>
      </c>
      <c r="FH97" s="105">
        <v>0</v>
      </c>
      <c r="FI97" s="105">
        <f t="shared" si="163"/>
        <v>0</v>
      </c>
      <c r="FJ97" s="105">
        <v>0</v>
      </c>
      <c r="FK97" s="83">
        <f t="shared" si="164"/>
        <v>0</v>
      </c>
      <c r="FL97" s="7"/>
      <c r="FM97" s="31" t="s">
        <v>140</v>
      </c>
      <c r="FT97" s="90">
        <f t="shared" si="165"/>
        <v>1</v>
      </c>
      <c r="FU97" s="90">
        <f t="shared" si="166"/>
        <v>-46168</v>
      </c>
      <c r="GJ97" s="7"/>
      <c r="GK97" s="7"/>
      <c r="HF97" s="7"/>
      <c r="HG97" s="7"/>
      <c r="HH97" s="7"/>
      <c r="HI97" s="7"/>
      <c r="HJ97" s="7"/>
      <c r="HK97" s="7"/>
      <c r="HL97" s="7"/>
      <c r="HM97" s="7"/>
      <c r="HN97" s="7"/>
      <c r="HO97" s="7"/>
      <c r="HP97" s="7"/>
      <c r="HQ97" s="7"/>
      <c r="HR97" s="9"/>
      <c r="HS97" s="10"/>
      <c r="HT97" s="10"/>
      <c r="HU97" s="7"/>
      <c r="HV97" s="7"/>
      <c r="HW97" s="7"/>
      <c r="HX97" s="7"/>
      <c r="HY97" s="7"/>
      <c r="HZ97" s="7"/>
      <c r="IA97" s="7"/>
      <c r="IB97" s="7"/>
      <c r="IC97" s="7"/>
      <c r="ID97" s="7"/>
      <c r="IE97" s="7"/>
      <c r="IF97" s="7"/>
      <c r="KD97" s="7"/>
      <c r="KE97" s="7"/>
      <c r="LC97" s="119"/>
      <c r="LD97" s="31" t="s">
        <v>142</v>
      </c>
      <c r="LE97" s="43">
        <v>46252</v>
      </c>
      <c r="LF97" s="44" t="str">
        <f t="shared" si="167"/>
        <v>ВТ</v>
      </c>
      <c r="LG97" s="44">
        <f>IFERROR(INDEX(База!$B:$B,MATCH(LD97&amp;LE97&amp;LJ$12,INDEX(База!$A:$A,0),0)),IFERROR(INDEX(База!$B:$B,MATCH(LD97&amp;LE97&amp;LJ$12,База!$M:$M,0)),"-" ))</f>
        <v>46</v>
      </c>
      <c r="LH97" s="33">
        <f t="shared" si="168"/>
        <v>34</v>
      </c>
      <c r="LI97" s="33">
        <f t="shared" si="169"/>
        <v>84</v>
      </c>
      <c r="LJ97" s="44">
        <f>IFERROR(INDEX(База!$L:$L,MATCH(LD97&amp;LE97&amp;LJ$12,INDEX(База!$A:$A,0),0)),IFERROR(INDEX(База!$L:$L,MATCH(LD97&amp;LE97&amp;LJ$12,База!$M:$M,0)),"-" ))</f>
        <v>45</v>
      </c>
      <c r="LK97" s="79" t="str">
        <f>IF(LG97&lt;=$D$7,IFERROR(VLOOKUP(LI97,#REF!,LH97+1,0),"-"),IF(LG97&lt;=$D$8,IFERROR(VLOOKUP(LI97,#REF!,LH97+1,0),"-"),IF(LG97&lt;=$D$9,IFERROR(VLOOKUP(LI97,#REF!,LH97+1,0),"-"),0)))</f>
        <v>-</v>
      </c>
      <c r="LL97" s="44">
        <f>IFERROR(INDEX(База!$F:$F,MATCH(LD97&amp;LE97&amp;LJ$12,INDEX(База!$A:$A,0),0)),IFERROR(INDEX(База!$F:$F,MATCH(LD97&amp;LE97&amp;LJ$12,База!$M:$M,0)),"-" ))</f>
        <v>0</v>
      </c>
      <c r="LM97" s="44">
        <v>0</v>
      </c>
      <c r="LN97" s="44">
        <f t="shared" si="170"/>
        <v>0</v>
      </c>
      <c r="LO97" s="44">
        <v>0</v>
      </c>
      <c r="LP97" s="62">
        <f t="shared" si="171"/>
        <v>0</v>
      </c>
      <c r="LR97" s="31" t="s">
        <v>143</v>
      </c>
      <c r="LS97" s="43">
        <v>46252</v>
      </c>
      <c r="LT97" s="46" t="str">
        <f t="shared" si="172"/>
        <v>ВТ</v>
      </c>
      <c r="LU97" s="46">
        <f>IFERROR(INDEX(База!$B:$B,MATCH(LR97&amp;LS97&amp;LV$12,INDEX(База!$A:$A,0),0)),IFERROR(INDEX(База!$B:$B,MATCH(LR97&amp;LS97&amp;LV$12,База!$M:$M,0)),"-" ))</f>
        <v>46</v>
      </c>
      <c r="LV97" s="46">
        <f>IFERROR(INDEX(База!$L:$L,MATCH(LR97&amp;LS97&amp;LV$12,INDEX(База!$A:$A,0),0)),IFERROR(INDEX(База!$L:$L,MATCH(LR97&amp;LS97&amp;LV$12,База!$M:$M,0)),"-" ))</f>
        <v>45</v>
      </c>
      <c r="LW97" s="46" t="str">
        <f>IF(LU97&lt;=$D$7,IFERROR(VLOOKUP(LI97,#REF!,LH97+1,0),"-"),IF(LU97&lt;=$D$8,IFERROR(VLOOKUP(LI97,#REF!,LH97+1,0),"-"),IF(LU97&lt;=$D$9,IFERROR(VLOOKUP(LI97,#REF!,LH97+1,0),"-"),0)))</f>
        <v>-</v>
      </c>
      <c r="LX97" s="46">
        <f>IFERROR(INDEX(База!$F:$F,MATCH(LR97&amp;LS97&amp;LV$12,INDEX(База!$A:$A,0),0)),IFERROR(INDEX(База!$F:$F,MATCH(LR97&amp;LS97&amp;LV$12,База!$M:$M,0)),"-" ))</f>
        <v>1</v>
      </c>
      <c r="LY97" s="46">
        <v>1</v>
      </c>
      <c r="LZ97" s="46">
        <f t="shared" si="173"/>
        <v>0</v>
      </c>
      <c r="MA97" s="46">
        <v>0</v>
      </c>
      <c r="MB97" s="62">
        <f t="shared" si="174"/>
        <v>2.2222222222222223E-2</v>
      </c>
      <c r="MD97" s="11"/>
      <c r="MY97" s="11"/>
      <c r="MZ97" s="11"/>
      <c r="NA97" s="7"/>
      <c r="NB97" s="7"/>
      <c r="NC97" s="7"/>
      <c r="ND97" s="7"/>
      <c r="NE97" s="7"/>
      <c r="NF97" s="7"/>
      <c r="NG97" s="7"/>
      <c r="NH97" s="7"/>
      <c r="NI97" s="7"/>
      <c r="NJ97" s="7"/>
      <c r="NK97" s="7"/>
      <c r="NL97" s="7"/>
      <c r="NM97" s="7"/>
      <c r="NN97" s="7"/>
      <c r="NO97" s="7"/>
      <c r="NP97" s="7"/>
      <c r="NQ97" s="7"/>
      <c r="NR97" s="7"/>
      <c r="NS97" s="7"/>
      <c r="NT97" s="7"/>
      <c r="NU97" s="7"/>
      <c r="NV97" s="7"/>
      <c r="NW97" s="7"/>
      <c r="NX97" s="7"/>
      <c r="NY97" s="7"/>
      <c r="NZ97" s="7"/>
      <c r="OA97" s="7"/>
      <c r="OB97" s="7"/>
      <c r="OC97" s="7"/>
      <c r="OD97" s="7"/>
      <c r="OE97" s="7"/>
      <c r="OF97" s="7"/>
      <c r="OG97" s="7"/>
      <c r="OH97" s="7"/>
      <c r="OI97" s="7"/>
      <c r="OJ97" s="7"/>
      <c r="OK97" s="7"/>
      <c r="OL97" s="7"/>
      <c r="OM97" s="7"/>
      <c r="ON97" s="7"/>
      <c r="OO97" s="7"/>
      <c r="OP97" s="7"/>
      <c r="OQ97" s="7"/>
      <c r="OR97" s="7"/>
      <c r="OS97" s="7"/>
      <c r="OU97" s="11"/>
      <c r="OV97" s="11"/>
      <c r="OW97" s="11"/>
      <c r="OX97" s="11"/>
      <c r="OY97" s="11"/>
      <c r="OZ97" s="11"/>
      <c r="PA97" s="11"/>
      <c r="PB97" s="11"/>
      <c r="PC97" s="11"/>
      <c r="PD97" s="11"/>
      <c r="PE97" s="11"/>
      <c r="PF97" s="11"/>
      <c r="PG97" s="11"/>
      <c r="PH97" s="11"/>
      <c r="PI97" s="11"/>
      <c r="PJ97" s="11"/>
      <c r="PK97" s="11"/>
      <c r="PL97" s="11"/>
      <c r="PM97" s="11"/>
      <c r="PN97" s="11"/>
      <c r="PO97" s="7"/>
      <c r="PQ97" s="7"/>
      <c r="PR97" s="7"/>
      <c r="PS97" s="7"/>
      <c r="PT97" s="7"/>
      <c r="PU97" s="7"/>
      <c r="PV97" s="7"/>
      <c r="PW97" s="7"/>
      <c r="PX97" s="7"/>
      <c r="PY97" s="7"/>
      <c r="PZ97" s="7"/>
      <c r="QA97" s="7"/>
      <c r="QB97" s="7"/>
      <c r="QC97" s="7"/>
      <c r="QD97" s="7"/>
      <c r="QE97" s="7"/>
      <c r="QF97" s="7"/>
      <c r="QG97" s="7"/>
      <c r="QH97" s="7"/>
      <c r="QI97" s="7"/>
      <c r="QJ97" s="7"/>
      <c r="QK97" s="7"/>
      <c r="QL97" s="10"/>
    </row>
    <row r="98" spans="121:454" ht="12.75" customHeight="1" x14ac:dyDescent="0.25">
      <c r="DQ98" s="31" t="s">
        <v>84</v>
      </c>
      <c r="DR98" s="42">
        <v>46311</v>
      </c>
      <c r="DS98" s="41" t="str">
        <f t="shared" si="151"/>
        <v>ПТ</v>
      </c>
      <c r="DT98" s="41">
        <f>IFERROR(INDEX(База!$B:$B,MATCH(DQ98&amp;DR98&amp;DU$12,INDEX(База!$A:$A,0),0)),IFERROR(INDEX(База!$B:$B,MATCH(DQ98&amp;DR98&amp;DU$12,База!$M:$M,0)),"-" ))</f>
        <v>46</v>
      </c>
      <c r="DU98" s="46">
        <f>IFERROR(INDEX(База!$L:$L,MATCH(DQ98&amp;DR98&amp;DU$12,INDEX(База!$A:$A,0),0)),IFERROR(INDEX(База!$L:$L,MATCH(DQ98&amp;DR98&amp;DU$12,База!$M:$M,0)),"-" ))</f>
        <v>44</v>
      </c>
      <c r="DV98" s="41">
        <f>IFERROR(INDEX(База!$F:$F,MATCH(DQ98&amp;DR98&amp;DU$12,INDEX(База!$A:$A,0),0)),IFERROR(INDEX(База!$F:$F,MATCH(DQ98&amp;DR98&amp;DU$12,База!$M:$M,0)),"-" ))</f>
        <v>0</v>
      </c>
      <c r="DW98" s="41">
        <v>0</v>
      </c>
      <c r="DX98" s="41">
        <f t="shared" si="133"/>
        <v>0</v>
      </c>
      <c r="DY98" s="41">
        <v>0</v>
      </c>
      <c r="DZ98" s="51">
        <f t="shared" si="152"/>
        <v>0</v>
      </c>
      <c r="EB98" s="31" t="s">
        <v>85</v>
      </c>
      <c r="EC98" s="42">
        <f t="shared" si="153"/>
        <v>46311</v>
      </c>
      <c r="ED98" s="41" t="str">
        <f t="shared" si="154"/>
        <v>ПТ</v>
      </c>
      <c r="EE98" s="41">
        <f>IFERROR(INDEX(База!$B:$B,MATCH(EB98&amp;EC98&amp;EF$12,INDEX(База!$A:$A,0),0)),IFERROR(INDEX(База!$B:$B,MATCH(EB98&amp;EC98&amp;EF$12,База!$M:$M,0)),"-" ))</f>
        <v>46</v>
      </c>
      <c r="EF98" s="46">
        <f>IFERROR(INDEX(База!$L:$L,MATCH(EB98&amp;EC98&amp;EF$12,INDEX(База!$A:$A,0),0)),IFERROR(INDEX(База!$L:$L,MATCH(EB98&amp;EC98&amp;EF$12,База!$M:$M,0)),"-" ))</f>
        <v>44</v>
      </c>
      <c r="EG98" s="41">
        <f>IFERROR(INDEX(База!$F:$F,MATCH(EB98&amp;EC98&amp;EF$12,INDEX(База!$A:$A,0),0)),IFERROR(INDEX(База!$F:$F,MATCH(EB98&amp;EC98&amp;EF$12,База!$M:$M,0)),"-" ))</f>
        <v>0</v>
      </c>
      <c r="EH98" s="41">
        <v>0</v>
      </c>
      <c r="EI98" s="41">
        <f t="shared" si="155"/>
        <v>0</v>
      </c>
      <c r="EJ98" s="41">
        <v>0</v>
      </c>
      <c r="EK98" s="51">
        <f t="shared" si="156"/>
        <v>0</v>
      </c>
      <c r="EL98" s="119"/>
      <c r="EM98" s="85" t="s">
        <v>315</v>
      </c>
      <c r="EN98" s="48">
        <v>46292</v>
      </c>
      <c r="EO98" s="105" t="str">
        <f t="shared" si="157"/>
        <v>ВС</v>
      </c>
      <c r="EP98" s="105">
        <f>IFERROR(INDEX(База!$B:$B,MATCH(EM98&amp;EN98&amp;ET$14,INDEX(База!$A:$A,0),0)),IFERROR(INDEX(База!$B:$B,MATCH(EM98&amp;EN98&amp;ET$13,База!$M:$M,0)),"-" ))</f>
        <v>46</v>
      </c>
      <c r="EQ98" s="106" t="str">
        <f>IF(EP98&lt;=$D$7,IFERROR(VLOOKUP(ES98,#REF!,ER98+1,0),"-"),IF(EP98&lt;=$D$8,IFERROR(VLOOKUP(ES98,#REF!,ER98+1,0),"-"),IF(EP98&lt;=$D$9,IFERROR(VLOOKUP(ES98,#REF!,ER98+1,0),"-"),0)))</f>
        <v>-</v>
      </c>
      <c r="ER98" s="107">
        <f t="shared" si="158"/>
        <v>39</v>
      </c>
      <c r="ES98" s="107">
        <f t="shared" si="159"/>
        <v>124</v>
      </c>
      <c r="ET98" s="60">
        <f>IFERROR(INDEX(База!$L:$L,MATCH(EM98&amp;EN98&amp;ET$14,INDEX(База!$A:$A,0),0)),IFERROR(INDEX(База!$L:$L,MATCH(EM98&amp;EN98&amp;ET$13,База!$M:$M,0)),"-" ))</f>
        <v>46</v>
      </c>
      <c r="EU98" s="60">
        <f>IFERROR(INDEX(База!$L:$L,MATCH(FB98&amp;FC98&amp;EU$14,INDEX(База!$A:$A,0),0)),IFERROR(INDEX(База!$L:$L,MATCH(FB98&amp;FC98&amp;EU$13,База!$M:$M,0)),"-" ))</f>
        <v>46</v>
      </c>
      <c r="EV98" s="105">
        <f>IFERROR(INDEX(База!$F:$F,MATCH(EM98&amp;EN98&amp;ET$14,INDEX(База!$A:$A,0),0)),IFERROR(INDEX(База!$F:$F,MATCH(EM98&amp;EN98&amp;ET$13,База!$M:$M,0)),"-" ))</f>
        <v>0</v>
      </c>
      <c r="EW98" s="105">
        <v>0</v>
      </c>
      <c r="EX98" s="105">
        <f t="shared" si="160"/>
        <v>0</v>
      </c>
      <c r="EY98" s="105">
        <v>0</v>
      </c>
      <c r="EZ98" s="83">
        <f t="shared" si="161"/>
        <v>0</v>
      </c>
      <c r="FB98" s="85" t="s">
        <v>316</v>
      </c>
      <c r="FC98" s="48">
        <v>46292</v>
      </c>
      <c r="FD98" s="105" t="s">
        <v>327</v>
      </c>
      <c r="FE98" s="105">
        <v>72</v>
      </c>
      <c r="FF98" s="106"/>
      <c r="FG98" s="105">
        <v>0</v>
      </c>
      <c r="FH98" s="105">
        <v>0</v>
      </c>
      <c r="FI98" s="105">
        <v>0</v>
      </c>
      <c r="FJ98" s="105">
        <v>0</v>
      </c>
      <c r="FK98" s="83">
        <v>0</v>
      </c>
      <c r="FL98" s="7"/>
      <c r="FM98" s="31" t="s">
        <v>140</v>
      </c>
      <c r="FT98" s="90">
        <f t="shared" si="165"/>
        <v>1</v>
      </c>
      <c r="FU98" s="90">
        <f t="shared" si="166"/>
        <v>-46168</v>
      </c>
      <c r="GJ98" s="7"/>
      <c r="GK98" s="7"/>
      <c r="HF98" s="7"/>
      <c r="HG98" s="7"/>
      <c r="HH98" s="7"/>
      <c r="HI98" s="7"/>
      <c r="HJ98" s="7"/>
      <c r="HK98" s="7"/>
      <c r="HL98" s="7"/>
      <c r="HM98" s="7"/>
      <c r="HN98" s="7"/>
      <c r="HO98" s="7"/>
      <c r="HP98" s="7"/>
      <c r="HQ98" s="7"/>
      <c r="HR98" s="9"/>
      <c r="HS98" s="10"/>
      <c r="HT98" s="10"/>
      <c r="HU98" s="7"/>
      <c r="HV98" s="7"/>
      <c r="HW98" s="7"/>
      <c r="HX98" s="7"/>
      <c r="HY98" s="7"/>
      <c r="HZ98" s="7"/>
      <c r="IA98" s="7"/>
      <c r="IB98" s="7"/>
      <c r="IC98" s="7"/>
      <c r="ID98" s="7"/>
      <c r="IE98" s="7"/>
      <c r="IF98" s="7"/>
      <c r="KD98" s="7"/>
      <c r="KE98" s="7"/>
      <c r="LC98" s="119"/>
      <c r="LD98" s="31" t="s">
        <v>142</v>
      </c>
      <c r="LE98" s="43">
        <v>46253</v>
      </c>
      <c r="LF98" s="44" t="str">
        <f t="shared" si="167"/>
        <v>СР</v>
      </c>
      <c r="LG98" s="44">
        <f>IFERROR(INDEX(База!$B:$B,MATCH(LD98&amp;LE98&amp;LJ$12,INDEX(База!$A:$A,0),0)),IFERROR(INDEX(База!$B:$B,MATCH(LD98&amp;LE98&amp;LJ$12,База!$M:$M,0)),"-" ))</f>
        <v>46</v>
      </c>
      <c r="LH98" s="33">
        <f t="shared" si="168"/>
        <v>34</v>
      </c>
      <c r="LI98" s="33">
        <f t="shared" si="169"/>
        <v>85</v>
      </c>
      <c r="LJ98" s="44">
        <f>IFERROR(INDEX(База!$L:$L,MATCH(LD98&amp;LE98&amp;LJ$12,INDEX(База!$A:$A,0),0)),IFERROR(INDEX(База!$L:$L,MATCH(LD98&amp;LE98&amp;LJ$12,База!$M:$M,0)),"-" ))</f>
        <v>45</v>
      </c>
      <c r="LK98" s="79" t="str">
        <f>IF(LG98&lt;=$D$7,IFERROR(VLOOKUP(LI98,#REF!,LH98+1,0),"-"),IF(LG98&lt;=$D$8,IFERROR(VLOOKUP(LI98,#REF!,LH98+1,0),"-"),IF(LG98&lt;=$D$9,IFERROR(VLOOKUP(LI98,#REF!,LH98+1,0),"-"),0)))</f>
        <v>-</v>
      </c>
      <c r="LL98" s="44">
        <f>IFERROR(INDEX(База!$F:$F,MATCH(LD98&amp;LE98&amp;LJ$12,INDEX(База!$A:$A,0),0)),IFERROR(INDEX(База!$F:$F,MATCH(LD98&amp;LE98&amp;LJ$12,База!$M:$M,0)),"-" ))</f>
        <v>3</v>
      </c>
      <c r="LM98" s="44">
        <v>3</v>
      </c>
      <c r="LN98" s="44">
        <f t="shared" si="170"/>
        <v>0</v>
      </c>
      <c r="LO98" s="44">
        <v>0</v>
      </c>
      <c r="LP98" s="62">
        <f t="shared" si="171"/>
        <v>6.6666666666666666E-2</v>
      </c>
      <c r="LR98" s="31" t="s">
        <v>143</v>
      </c>
      <c r="LS98" s="43">
        <v>46253</v>
      </c>
      <c r="LT98" s="46" t="str">
        <f t="shared" si="172"/>
        <v>СР</v>
      </c>
      <c r="LU98" s="46">
        <f>IFERROR(INDEX(База!$B:$B,MATCH(LR98&amp;LS98&amp;LV$12,INDEX(База!$A:$A,0),0)),IFERROR(INDEX(База!$B:$B,MATCH(LR98&amp;LS98&amp;LV$12,База!$M:$M,0)),"-" ))</f>
        <v>46</v>
      </c>
      <c r="LV98" s="46">
        <f>IFERROR(INDEX(База!$L:$L,MATCH(LR98&amp;LS98&amp;LV$12,INDEX(База!$A:$A,0),0)),IFERROR(INDEX(База!$L:$L,MATCH(LR98&amp;LS98&amp;LV$12,База!$M:$M,0)),"-" ))</f>
        <v>45</v>
      </c>
      <c r="LW98" s="46" t="str">
        <f>IF(LU98&lt;=$D$7,IFERROR(VLOOKUP(LI98,#REF!,LH98+1,0),"-"),IF(LU98&lt;=$D$8,IFERROR(VLOOKUP(LI98,#REF!,LH98+1,0),"-"),IF(LU98&lt;=$D$9,IFERROR(VLOOKUP(LI98,#REF!,LH98+1,0),"-"),0)))</f>
        <v>-</v>
      </c>
      <c r="LX98" s="46">
        <f>IFERROR(INDEX(База!$F:$F,MATCH(LR98&amp;LS98&amp;LV$12,INDEX(База!$A:$A,0),0)),IFERROR(INDEX(База!$F:$F,MATCH(LR98&amp;LS98&amp;LV$12,База!$M:$M,0)),"-" ))</f>
        <v>4</v>
      </c>
      <c r="LY98" s="46">
        <v>4</v>
      </c>
      <c r="LZ98" s="46">
        <f t="shared" si="173"/>
        <v>0</v>
      </c>
      <c r="MA98" s="46">
        <v>0</v>
      </c>
      <c r="MB98" s="62">
        <f t="shared" si="174"/>
        <v>8.8888888888888892E-2</v>
      </c>
      <c r="MD98" s="11"/>
      <c r="MY98" s="11"/>
      <c r="MZ98" s="11"/>
      <c r="NA98" s="7"/>
      <c r="NB98" s="7"/>
      <c r="NC98" s="7"/>
      <c r="ND98" s="7"/>
      <c r="NE98" s="7"/>
      <c r="NF98" s="7"/>
      <c r="NG98" s="7"/>
      <c r="NH98" s="7"/>
      <c r="NI98" s="7"/>
      <c r="NJ98" s="7"/>
      <c r="NK98" s="7"/>
      <c r="NL98" s="7"/>
      <c r="NM98" s="7"/>
      <c r="NN98" s="7"/>
      <c r="NO98" s="7"/>
      <c r="NP98" s="7"/>
      <c r="NQ98" s="7"/>
      <c r="NR98" s="7"/>
      <c r="NS98" s="7"/>
      <c r="NT98" s="7"/>
      <c r="NU98" s="7"/>
      <c r="NV98" s="7"/>
      <c r="NW98" s="7"/>
      <c r="NX98" s="7"/>
      <c r="NY98" s="7"/>
      <c r="NZ98" s="7"/>
      <c r="OA98" s="7"/>
      <c r="OB98" s="7"/>
      <c r="OC98" s="7"/>
      <c r="OD98" s="7"/>
      <c r="OE98" s="7"/>
      <c r="OF98" s="7"/>
      <c r="OG98" s="7"/>
      <c r="OH98" s="7"/>
      <c r="OI98" s="7"/>
      <c r="OJ98" s="7"/>
      <c r="OK98" s="7"/>
      <c r="OL98" s="7"/>
      <c r="OM98" s="7"/>
      <c r="ON98" s="7"/>
      <c r="OO98" s="7"/>
      <c r="OP98" s="7"/>
      <c r="OQ98" s="7"/>
      <c r="OR98" s="7"/>
      <c r="OS98" s="7"/>
      <c r="OU98" s="11"/>
      <c r="OV98" s="11"/>
      <c r="OW98" s="11"/>
      <c r="OX98" s="11"/>
      <c r="OY98" s="11"/>
      <c r="OZ98" s="11"/>
      <c r="PA98" s="11"/>
      <c r="PB98" s="11"/>
      <c r="PC98" s="11"/>
      <c r="PD98" s="11"/>
      <c r="PE98" s="11"/>
      <c r="PF98" s="11"/>
      <c r="PG98" s="11"/>
      <c r="PH98" s="11"/>
      <c r="PI98" s="11"/>
      <c r="PJ98" s="11"/>
      <c r="PK98" s="11"/>
      <c r="PL98" s="11"/>
      <c r="PM98" s="11"/>
      <c r="PN98" s="11"/>
      <c r="PO98" s="7"/>
      <c r="PQ98" s="7"/>
      <c r="PR98" s="7"/>
      <c r="PS98" s="7"/>
      <c r="PT98" s="7"/>
      <c r="PU98" s="7"/>
      <c r="PV98" s="7"/>
      <c r="PW98" s="7"/>
      <c r="PX98" s="7"/>
      <c r="PY98" s="7"/>
      <c r="PZ98" s="7"/>
      <c r="QA98" s="7"/>
      <c r="QB98" s="7"/>
      <c r="QC98" s="7"/>
      <c r="QD98" s="7"/>
      <c r="QE98" s="7"/>
      <c r="QF98" s="7"/>
      <c r="QG98" s="7"/>
      <c r="QH98" s="7"/>
      <c r="QI98" s="7"/>
      <c r="QJ98" s="7"/>
      <c r="QK98" s="7"/>
      <c r="QL98" s="10"/>
    </row>
    <row r="99" spans="121:454" ht="12.75" customHeight="1" x14ac:dyDescent="0.25">
      <c r="DQ99" s="31" t="s">
        <v>84</v>
      </c>
      <c r="DR99" s="42">
        <v>46313</v>
      </c>
      <c r="DS99" s="41" t="str">
        <f t="shared" si="151"/>
        <v>ВС</v>
      </c>
      <c r="DT99" s="41">
        <f>IFERROR(INDEX(База!$B:$B,MATCH(DQ99&amp;DR99&amp;DU$12,INDEX(База!$A:$A,0),0)),IFERROR(INDEX(База!$B:$B,MATCH(DQ99&amp;DR99&amp;DU$12,База!$M:$M,0)),"-" ))</f>
        <v>72</v>
      </c>
      <c r="DU99" s="46">
        <f>IFERROR(INDEX(База!$L:$L,MATCH(DQ99&amp;DR99&amp;DU$12,INDEX(База!$A:$A,0),0)),IFERROR(INDEX(База!$L:$L,MATCH(DQ99&amp;DR99&amp;DU$12,База!$M:$M,0)),"-" ))</f>
        <v>70</v>
      </c>
      <c r="DV99" s="41">
        <f>IFERROR(INDEX(База!$F:$F,MATCH(DQ99&amp;DR99&amp;DU$12,INDEX(База!$A:$A,0),0)),IFERROR(INDEX(База!$F:$F,MATCH(DQ99&amp;DR99&amp;DU$12,База!$M:$M,0)),"-" ))</f>
        <v>0</v>
      </c>
      <c r="DW99" s="41">
        <v>0</v>
      </c>
      <c r="DX99" s="41">
        <f t="shared" si="133"/>
        <v>0</v>
      </c>
      <c r="DY99" s="41">
        <v>0</v>
      </c>
      <c r="DZ99" s="51">
        <f t="shared" si="152"/>
        <v>0</v>
      </c>
      <c r="EB99" s="31" t="s">
        <v>85</v>
      </c>
      <c r="EC99" s="42">
        <f t="shared" si="153"/>
        <v>46313</v>
      </c>
      <c r="ED99" s="41" t="str">
        <f t="shared" si="154"/>
        <v>ВС</v>
      </c>
      <c r="EE99" s="41">
        <f>IFERROR(INDEX(База!$B:$B,MATCH(EB99&amp;EC99&amp;EF$12,INDEX(База!$A:$A,0),0)),IFERROR(INDEX(База!$B:$B,MATCH(EB99&amp;EC99&amp;EF$12,База!$M:$M,0)),"-" ))</f>
        <v>72</v>
      </c>
      <c r="EF99" s="46">
        <f>IFERROR(INDEX(База!$L:$L,MATCH(EB99&amp;EC99&amp;EF$12,INDEX(База!$A:$A,0),0)),IFERROR(INDEX(База!$L:$L,MATCH(EB99&amp;EC99&amp;EF$12,База!$M:$M,0)),"-" ))</f>
        <v>70</v>
      </c>
      <c r="EG99" s="41">
        <f>IFERROR(INDEX(База!$F:$F,MATCH(EB99&amp;EC99&amp;EF$12,INDEX(База!$A:$A,0),0)),IFERROR(INDEX(База!$F:$F,MATCH(EB99&amp;EC99&amp;EF$12,База!$M:$M,0)),"-" ))</f>
        <v>10</v>
      </c>
      <c r="EH99" s="41">
        <v>10</v>
      </c>
      <c r="EI99" s="41">
        <f t="shared" si="155"/>
        <v>0</v>
      </c>
      <c r="EJ99" s="41">
        <v>0</v>
      </c>
      <c r="EK99" s="51">
        <f t="shared" si="156"/>
        <v>0.14285714285714285</v>
      </c>
      <c r="EL99" s="119"/>
      <c r="EM99" s="85" t="s">
        <v>88</v>
      </c>
      <c r="EN99" s="48">
        <v>46294</v>
      </c>
      <c r="EO99" s="105" t="str">
        <f t="shared" si="157"/>
        <v>ВТ</v>
      </c>
      <c r="EP99" s="105">
        <f>IFERROR(INDEX(База!$B:$B,MATCH(EM99&amp;EN99&amp;ET$14,INDEX(База!$A:$A,0),0)),IFERROR(INDEX(База!$B:$B,MATCH(EM99&amp;EN99&amp;ET$13,База!$M:$M,0)),"-" ))</f>
        <v>72</v>
      </c>
      <c r="EQ99" s="106" t="str">
        <f>IF(EP99&lt;=$D$7,IFERROR(VLOOKUP(ES99,#REF!,ER99+1,0),"-"),IF(EP99&lt;=$D$8,IFERROR(VLOOKUP(ES99,#REF!,ER99+1,0),"-"),IF(EP99&lt;=$D$9,IFERROR(VLOOKUP(ES99,#REF!,ER99+1,0),"-"),0)))</f>
        <v>-</v>
      </c>
      <c r="ER99" s="107">
        <f t="shared" si="158"/>
        <v>40</v>
      </c>
      <c r="ES99" s="107">
        <f t="shared" si="159"/>
        <v>126</v>
      </c>
      <c r="ET99" s="60">
        <f>IFERROR(INDEX(База!$L:$L,MATCH(EM99&amp;EN99&amp;ET$14,INDEX(База!$A:$A,0),0)),IFERROR(INDEX(База!$L:$L,MATCH(EM99&amp;EN99&amp;ET$13,База!$M:$M,0)),"-" ))</f>
        <v>68</v>
      </c>
      <c r="EU99" s="60">
        <f>IFERROR(INDEX(База!$L:$L,MATCH(FB99&amp;FC99&amp;EU$14,INDEX(База!$A:$A,0),0)),IFERROR(INDEX(База!$L:$L,MATCH(FB99&amp;FC99&amp;EU$13,База!$M:$M,0)),"-" ))</f>
        <v>68</v>
      </c>
      <c r="EV99" s="105">
        <f>IFERROR(INDEX(База!$F:$F,MATCH(EM99&amp;EN99&amp;ET$14,INDEX(База!$A:$A,0),0)),IFERROR(INDEX(База!$F:$F,MATCH(EM99&amp;EN99&amp;ET$13,База!$M:$M,0)),"-" ))</f>
        <v>0</v>
      </c>
      <c r="EW99" s="105">
        <v>0</v>
      </c>
      <c r="EX99" s="105">
        <f t="shared" si="160"/>
        <v>0</v>
      </c>
      <c r="EY99" s="105">
        <v>0</v>
      </c>
      <c r="EZ99" s="83">
        <f t="shared" si="161"/>
        <v>0</v>
      </c>
      <c r="FB99" s="85" t="s">
        <v>89</v>
      </c>
      <c r="FC99" s="48">
        <v>46294</v>
      </c>
      <c r="FD99" s="105" t="s">
        <v>328</v>
      </c>
      <c r="FE99" s="105">
        <v>46</v>
      </c>
      <c r="FF99" s="106"/>
      <c r="FG99" s="105">
        <v>0</v>
      </c>
      <c r="FH99" s="105">
        <v>0</v>
      </c>
      <c r="FI99" s="105">
        <v>0</v>
      </c>
      <c r="FJ99" s="105">
        <v>0</v>
      </c>
      <c r="FK99" s="83">
        <v>0</v>
      </c>
      <c r="FL99" s="7"/>
      <c r="FM99" s="31" t="s">
        <v>140</v>
      </c>
      <c r="FT99" s="90">
        <f t="shared" si="165"/>
        <v>1</v>
      </c>
      <c r="FU99" s="90">
        <f t="shared" si="166"/>
        <v>-46168</v>
      </c>
      <c r="GJ99" s="7"/>
      <c r="GK99" s="7"/>
      <c r="HF99" s="7"/>
      <c r="HG99" s="7"/>
      <c r="HH99" s="7"/>
      <c r="HI99" s="7"/>
      <c r="HJ99" s="7"/>
      <c r="HK99" s="7"/>
      <c r="HL99" s="7"/>
      <c r="HM99" s="7"/>
      <c r="HN99" s="7"/>
      <c r="HO99" s="7"/>
      <c r="HP99" s="7"/>
      <c r="HQ99" s="7"/>
      <c r="HR99" s="9"/>
      <c r="HS99" s="10"/>
      <c r="HT99" s="10"/>
      <c r="HU99" s="7"/>
      <c r="HV99" s="7"/>
      <c r="HW99" s="7"/>
      <c r="HX99" s="7"/>
      <c r="HY99" s="7"/>
      <c r="HZ99" s="7"/>
      <c r="IA99" s="7"/>
      <c r="IB99" s="7"/>
      <c r="IC99" s="7"/>
      <c r="ID99" s="7"/>
      <c r="IE99" s="7"/>
      <c r="IF99" s="7"/>
      <c r="KD99" s="7"/>
      <c r="KE99" s="7"/>
      <c r="LC99" s="119"/>
      <c r="LD99" s="31" t="s">
        <v>142</v>
      </c>
      <c r="LE99" s="43">
        <v>46254</v>
      </c>
      <c r="LF99" s="44" t="str">
        <f t="shared" si="167"/>
        <v>ЧТ</v>
      </c>
      <c r="LG99" s="44">
        <f>IFERROR(INDEX(База!$B:$B,MATCH(LD99&amp;LE99&amp;LJ$12,INDEX(База!$A:$A,0),0)),IFERROR(INDEX(База!$B:$B,MATCH(LD99&amp;LE99&amp;LJ$12,База!$M:$M,0)),"-" ))</f>
        <v>48</v>
      </c>
      <c r="LH99" s="33">
        <f t="shared" si="168"/>
        <v>34</v>
      </c>
      <c r="LI99" s="33">
        <f t="shared" si="169"/>
        <v>86</v>
      </c>
      <c r="LJ99" s="44">
        <f>IFERROR(INDEX(База!$L:$L,MATCH(LD99&amp;LE99&amp;LJ$12,INDEX(База!$A:$A,0),0)),IFERROR(INDEX(База!$L:$L,MATCH(LD99&amp;LE99&amp;LJ$12,База!$M:$M,0)),"-" ))</f>
        <v>47</v>
      </c>
      <c r="LK99" s="79" t="str">
        <f>IF(LG99&lt;=$D$7,IFERROR(VLOOKUP(LI99,#REF!,LH99+1,0),"-"),IF(LG99&lt;=$D$8,IFERROR(VLOOKUP(LI99,#REF!,LH99+1,0),"-"),IF(LG99&lt;=$D$9,IFERROR(VLOOKUP(LI99,#REF!,LH99+1,0),"-"),0)))</f>
        <v>-</v>
      </c>
      <c r="LL99" s="44">
        <f>IFERROR(INDEX(База!$F:$F,MATCH(LD99&amp;LE99&amp;LJ$12,INDEX(База!$A:$A,0),0)),IFERROR(INDEX(База!$F:$F,MATCH(LD99&amp;LE99&amp;LJ$12,База!$M:$M,0)),"-" ))</f>
        <v>0</v>
      </c>
      <c r="LM99" s="44">
        <v>0</v>
      </c>
      <c r="LN99" s="44">
        <f t="shared" si="170"/>
        <v>0</v>
      </c>
      <c r="LO99" s="44">
        <v>0</v>
      </c>
      <c r="LP99" s="62">
        <f t="shared" si="171"/>
        <v>0</v>
      </c>
      <c r="LR99" s="31" t="s">
        <v>143</v>
      </c>
      <c r="LS99" s="43">
        <v>46254</v>
      </c>
      <c r="LT99" s="46" t="str">
        <f t="shared" si="172"/>
        <v>ЧТ</v>
      </c>
      <c r="LU99" s="46">
        <f>IFERROR(INDEX(База!$B:$B,MATCH(LR99&amp;LS99&amp;LV$12,INDEX(База!$A:$A,0),0)),IFERROR(INDEX(База!$B:$B,MATCH(LR99&amp;LS99&amp;LV$12,База!$M:$M,0)),"-" ))</f>
        <v>48</v>
      </c>
      <c r="LV99" s="46">
        <f>IFERROR(INDEX(База!$L:$L,MATCH(LR99&amp;LS99&amp;LV$12,INDEX(База!$A:$A,0),0)),IFERROR(INDEX(База!$L:$L,MATCH(LR99&amp;LS99&amp;LV$12,База!$M:$M,0)),"-" ))</f>
        <v>47</v>
      </c>
      <c r="LW99" s="46" t="str">
        <f>IF(LU99&lt;=$D$7,IFERROR(VLOOKUP(LI99,#REF!,LH99+1,0),"-"),IF(LU99&lt;=$D$8,IFERROR(VLOOKUP(LI99,#REF!,LH99+1,0),"-"),IF(LU99&lt;=$D$9,IFERROR(VLOOKUP(LI99,#REF!,LH99+1,0),"-"),0)))</f>
        <v>-</v>
      </c>
      <c r="LX99" s="46">
        <f>IFERROR(INDEX(База!$F:$F,MATCH(LR99&amp;LS99&amp;LV$12,INDEX(База!$A:$A,0),0)),IFERROR(INDEX(База!$F:$F,MATCH(LR99&amp;LS99&amp;LV$12,База!$M:$M,0)),"-" ))</f>
        <v>0</v>
      </c>
      <c r="LY99" s="46">
        <v>0</v>
      </c>
      <c r="LZ99" s="46">
        <f t="shared" si="173"/>
        <v>0</v>
      </c>
      <c r="MA99" s="46">
        <v>0</v>
      </c>
      <c r="MB99" s="62">
        <f t="shared" si="174"/>
        <v>0</v>
      </c>
      <c r="MD99" s="11"/>
      <c r="MY99" s="11"/>
      <c r="MZ99" s="11"/>
      <c r="NA99" s="7"/>
      <c r="NB99" s="7"/>
      <c r="NC99" s="7"/>
      <c r="ND99" s="7"/>
      <c r="NE99" s="7"/>
      <c r="NF99" s="7"/>
      <c r="NG99" s="7"/>
      <c r="NH99" s="7"/>
      <c r="NI99" s="7"/>
      <c r="NJ99" s="7"/>
      <c r="NK99" s="7"/>
      <c r="NL99" s="7"/>
      <c r="NM99" s="7"/>
      <c r="NN99" s="7"/>
      <c r="NO99" s="7"/>
      <c r="NP99" s="7"/>
      <c r="NQ99" s="7"/>
      <c r="NR99" s="7"/>
      <c r="NS99" s="7"/>
      <c r="NT99" s="7"/>
      <c r="NU99" s="7"/>
      <c r="NV99" s="7"/>
      <c r="NW99" s="7"/>
      <c r="NX99" s="7"/>
      <c r="NY99" s="7"/>
      <c r="NZ99" s="7"/>
      <c r="OA99" s="7"/>
      <c r="OB99" s="7"/>
      <c r="OC99" s="7"/>
      <c r="OD99" s="7"/>
      <c r="OE99" s="7"/>
      <c r="OF99" s="7"/>
      <c r="OG99" s="7"/>
      <c r="OH99" s="7"/>
      <c r="OI99" s="7"/>
      <c r="OJ99" s="7"/>
      <c r="OK99" s="7"/>
      <c r="OL99" s="7"/>
      <c r="OM99" s="7"/>
      <c r="ON99" s="7"/>
      <c r="OO99" s="7"/>
      <c r="OP99" s="7"/>
      <c r="OQ99" s="7"/>
      <c r="OR99" s="7"/>
      <c r="OS99" s="7"/>
      <c r="OU99" s="11"/>
      <c r="OV99" s="11"/>
      <c r="OW99" s="11"/>
      <c r="OX99" s="11"/>
      <c r="OY99" s="11"/>
      <c r="OZ99" s="11"/>
      <c r="PA99" s="11"/>
      <c r="PB99" s="11"/>
      <c r="PC99" s="11"/>
      <c r="PD99" s="11"/>
      <c r="PE99" s="11"/>
      <c r="PF99" s="11"/>
      <c r="PG99" s="11"/>
      <c r="PH99" s="11"/>
      <c r="PI99" s="11"/>
      <c r="PJ99" s="11"/>
      <c r="PK99" s="11"/>
      <c r="PL99" s="11"/>
      <c r="PM99" s="11"/>
      <c r="PN99" s="11"/>
      <c r="PO99" s="7"/>
      <c r="PQ99" s="7"/>
      <c r="PR99" s="7"/>
      <c r="PS99" s="7"/>
      <c r="PT99" s="7"/>
      <c r="PU99" s="7"/>
      <c r="PV99" s="7"/>
      <c r="PW99" s="7"/>
      <c r="PX99" s="7"/>
      <c r="PY99" s="7"/>
      <c r="PZ99" s="7"/>
      <c r="QA99" s="7"/>
      <c r="QB99" s="7"/>
      <c r="QC99" s="7"/>
      <c r="QD99" s="7"/>
      <c r="QE99" s="7"/>
      <c r="QF99" s="7"/>
      <c r="QG99" s="7"/>
      <c r="QH99" s="7"/>
      <c r="QI99" s="7"/>
      <c r="QJ99" s="7"/>
      <c r="QK99" s="7"/>
      <c r="QL99" s="10"/>
    </row>
    <row r="100" spans="121:454" ht="12.75" customHeight="1" x14ac:dyDescent="0.25">
      <c r="DQ100" s="31" t="s">
        <v>84</v>
      </c>
      <c r="DR100" s="45">
        <v>46316</v>
      </c>
      <c r="DS100" s="44" t="str">
        <f t="shared" si="151"/>
        <v>СР</v>
      </c>
      <c r="DT100" s="44">
        <f>IFERROR(INDEX(База!$B:$B,MATCH(DQ100&amp;DR100&amp;DU$12,INDEX(База!$A:$A,0),0)),IFERROR(INDEX(База!$B:$B,MATCH(DQ100&amp;DR100&amp;DU$12,База!$M:$M,0)),"-" ))</f>
        <v>72</v>
      </c>
      <c r="DU100" s="46">
        <f>IFERROR(INDEX(База!$L:$L,MATCH(DQ100&amp;DR100&amp;DU$12,INDEX(База!$A:$A,0),0)),IFERROR(INDEX(База!$L:$L,MATCH(DQ100&amp;DR100&amp;DU$12,База!$M:$M,0)),"-" ))</f>
        <v>70</v>
      </c>
      <c r="DV100" s="44">
        <f>IFERROR(INDEX(База!$F:$F,MATCH(DQ100&amp;DR100&amp;DU$12,INDEX(База!$A:$A,0),0)),IFERROR(INDEX(База!$F:$F,MATCH(DQ100&amp;DR100&amp;DU$12,База!$M:$M,0)),"-" ))</f>
        <v>0</v>
      </c>
      <c r="DW100" s="44">
        <v>0</v>
      </c>
      <c r="DX100" s="44">
        <f t="shared" si="133"/>
        <v>0</v>
      </c>
      <c r="DY100" s="44">
        <v>0</v>
      </c>
      <c r="DZ100" s="62">
        <f t="shared" si="152"/>
        <v>0</v>
      </c>
      <c r="EB100" s="31" t="s">
        <v>85</v>
      </c>
      <c r="EC100" s="45">
        <f t="shared" si="153"/>
        <v>46316</v>
      </c>
      <c r="ED100" s="44" t="str">
        <f t="shared" si="154"/>
        <v>СР</v>
      </c>
      <c r="EE100" s="44">
        <f>IFERROR(INDEX(База!$B:$B,MATCH(EB100&amp;EC100&amp;EF$12,INDEX(База!$A:$A,0),0)),IFERROR(INDEX(База!$B:$B,MATCH(EB100&amp;EC100&amp;EF$12,База!$M:$M,0)),"-" ))</f>
        <v>72</v>
      </c>
      <c r="EF100" s="46">
        <f>IFERROR(INDEX(База!$L:$L,MATCH(EB100&amp;EC100&amp;EF$12,INDEX(База!$A:$A,0),0)),IFERROR(INDEX(База!$L:$L,MATCH(EB100&amp;EC100&amp;EF$12,База!$M:$M,0)),"-" ))</f>
        <v>70</v>
      </c>
      <c r="EG100" s="44">
        <f>IFERROR(INDEX(База!$F:$F,MATCH(EB100&amp;EC100&amp;EF$12,INDEX(База!$A:$A,0),0)),IFERROR(INDEX(База!$F:$F,MATCH(EB100&amp;EC100&amp;EF$12,База!$M:$M,0)),"-" ))</f>
        <v>4</v>
      </c>
      <c r="EH100" s="44">
        <v>4</v>
      </c>
      <c r="EI100" s="44">
        <f t="shared" si="155"/>
        <v>0</v>
      </c>
      <c r="EJ100" s="44">
        <v>0</v>
      </c>
      <c r="EK100" s="62">
        <f t="shared" si="156"/>
        <v>5.7142857142857141E-2</v>
      </c>
      <c r="EL100" s="119"/>
      <c r="EM100" s="85" t="s">
        <v>88</v>
      </c>
      <c r="EN100" s="48">
        <v>46295</v>
      </c>
      <c r="EO100" s="105" t="str">
        <f t="shared" si="157"/>
        <v>СР</v>
      </c>
      <c r="EP100" s="105">
        <f>IFERROR(INDEX(База!$B:$B,MATCH(EM100&amp;EN100&amp;ET$14,INDEX(База!$A:$A,0),0)),IFERROR(INDEX(База!$B:$B,MATCH(EM100&amp;EN100&amp;ET$13,База!$M:$M,0)),"-" ))</f>
        <v>72</v>
      </c>
      <c r="EQ100" s="106" t="str">
        <f>IF(EP100&lt;=$D$7,IFERROR(VLOOKUP(ES100,#REF!,ER100+1,0),"-"),IF(EP100&lt;=$D$8,IFERROR(VLOOKUP(ES100,#REF!,ER100+1,0),"-"),IF(EP100&lt;=$D$9,IFERROR(VLOOKUP(ES100,#REF!,ER100+1,0),"-"),0)))</f>
        <v>-</v>
      </c>
      <c r="ER100" s="107">
        <f t="shared" si="158"/>
        <v>40</v>
      </c>
      <c r="ES100" s="107">
        <f t="shared" si="159"/>
        <v>127</v>
      </c>
      <c r="ET100" s="60">
        <f>IFERROR(INDEX(База!$L:$L,MATCH(EM100&amp;EN100&amp;ET$14,INDEX(База!$A:$A,0),0)),IFERROR(INDEX(База!$L:$L,MATCH(EM100&amp;EN100&amp;ET$13,База!$M:$M,0)),"-" ))</f>
        <v>65</v>
      </c>
      <c r="EU100" s="60">
        <f>IFERROR(INDEX(База!$L:$L,MATCH(FB100&amp;FC100&amp;EU$14,INDEX(База!$A:$A,0),0)),IFERROR(INDEX(База!$L:$L,MATCH(FB100&amp;FC100&amp;EU$13,База!$M:$M,0)),"-" ))</f>
        <v>68</v>
      </c>
      <c r="EV100" s="105">
        <f>IFERROR(INDEX(База!$F:$F,MATCH(EM100&amp;EN100&amp;ET$14,INDEX(База!$A:$A,0),0)),IFERROR(INDEX(База!$F:$F,MATCH(EM100&amp;EN100&amp;ET$13,База!$M:$M,0)),"-" ))</f>
        <v>0</v>
      </c>
      <c r="EW100" s="105">
        <v>0</v>
      </c>
      <c r="EX100" s="105">
        <f t="shared" si="160"/>
        <v>0</v>
      </c>
      <c r="EY100" s="105">
        <v>0</v>
      </c>
      <c r="EZ100" s="83">
        <f t="shared" si="161"/>
        <v>0</v>
      </c>
      <c r="FB100" s="85" t="s">
        <v>89</v>
      </c>
      <c r="FC100" s="48">
        <v>46295</v>
      </c>
      <c r="FD100" s="105" t="str">
        <f t="shared" si="162"/>
        <v>СР</v>
      </c>
      <c r="FE100" s="105">
        <f>IFERROR(INDEX(База!$B:$B,MATCH(FB100&amp;FC100&amp;EU$14,INDEX(База!$A:$A,0),0)),IFERROR(INDEX(База!$B:$B,MATCH(FB100&amp;FC100&amp;EU$13,База!$M:$M,0)),"-" ))</f>
        <v>72</v>
      </c>
      <c r="FF100" s="106"/>
      <c r="FG100" s="105">
        <f>IFERROR(INDEX(База!$F:$F,MATCH(FB100&amp;FC100&amp;EU$14,INDEX(База!$A:$A,0),0)),IFERROR(INDEX(База!$F:$F,MATCH(FB100&amp;FC100&amp;EU$13,База!$M:$M,0)),"-" ))</f>
        <v>0</v>
      </c>
      <c r="FH100" s="105">
        <v>0</v>
      </c>
      <c r="FI100" s="105">
        <f t="shared" si="163"/>
        <v>0</v>
      </c>
      <c r="FJ100" s="105">
        <v>0</v>
      </c>
      <c r="FK100" s="83">
        <f t="shared" si="164"/>
        <v>0</v>
      </c>
      <c r="FL100" s="7"/>
      <c r="FM100" s="31" t="s">
        <v>140</v>
      </c>
      <c r="FT100" s="90">
        <f t="shared" si="165"/>
        <v>1</v>
      </c>
      <c r="FU100" s="90">
        <f t="shared" si="166"/>
        <v>-46168</v>
      </c>
      <c r="GJ100" s="7"/>
      <c r="GK100" s="7"/>
      <c r="HF100" s="7"/>
      <c r="HG100" s="7"/>
      <c r="HH100" s="7"/>
      <c r="HI100" s="7"/>
      <c r="HJ100" s="7"/>
      <c r="HK100" s="7"/>
      <c r="HL100" s="7"/>
      <c r="HM100" s="7"/>
      <c r="HN100" s="7"/>
      <c r="HO100" s="7"/>
      <c r="HP100" s="7"/>
      <c r="HQ100" s="7"/>
      <c r="HR100" s="9"/>
      <c r="HS100" s="10"/>
      <c r="HT100" s="10"/>
      <c r="HU100" s="7"/>
      <c r="HV100" s="7"/>
      <c r="HW100" s="7"/>
      <c r="HX100" s="7"/>
      <c r="HY100" s="7"/>
      <c r="HZ100" s="7"/>
      <c r="IA100" s="7"/>
      <c r="IB100" s="7"/>
      <c r="IC100" s="7"/>
      <c r="ID100" s="7"/>
      <c r="IE100" s="7"/>
      <c r="IF100" s="7"/>
      <c r="KD100" s="7"/>
      <c r="KE100" s="7"/>
      <c r="LC100" s="119"/>
      <c r="LD100" s="31" t="s">
        <v>142</v>
      </c>
      <c r="LE100" s="43">
        <v>46255</v>
      </c>
      <c r="LF100" s="44" t="str">
        <f t="shared" si="167"/>
        <v>ПТ</v>
      </c>
      <c r="LG100" s="44">
        <f>IFERROR(INDEX(База!$B:$B,MATCH(LD100&amp;LE100&amp;LJ$12,INDEX(База!$A:$A,0),0)),IFERROR(INDEX(База!$B:$B,MATCH(LD100&amp;LE100&amp;LJ$12,База!$M:$M,0)),"-" ))</f>
        <v>46</v>
      </c>
      <c r="LH100" s="33">
        <f t="shared" si="168"/>
        <v>34</v>
      </c>
      <c r="LI100" s="33">
        <f t="shared" si="169"/>
        <v>87</v>
      </c>
      <c r="LJ100" s="44">
        <f>IFERROR(INDEX(База!$L:$L,MATCH(LD100&amp;LE100&amp;LJ$12,INDEX(База!$A:$A,0),0)),IFERROR(INDEX(База!$L:$L,MATCH(LD100&amp;LE100&amp;LJ$12,База!$M:$M,0)),"-" ))</f>
        <v>45</v>
      </c>
      <c r="LK100" s="79" t="str">
        <f>IF(LG100&lt;=$D$7,IFERROR(VLOOKUP(LI100,#REF!,LH100+1,0),"-"),IF(LG100&lt;=$D$8,IFERROR(VLOOKUP(LI100,#REF!,LH100+1,0),"-"),IF(LG100&lt;=$D$9,IFERROR(VLOOKUP(LI100,#REF!,LH100+1,0),"-"),0)))</f>
        <v>-</v>
      </c>
      <c r="LL100" s="44">
        <f>IFERROR(INDEX(База!$F:$F,MATCH(LD100&amp;LE100&amp;LJ$12,INDEX(База!$A:$A,0),0)),IFERROR(INDEX(База!$F:$F,MATCH(LD100&amp;LE100&amp;LJ$12,База!$M:$M,0)),"-" ))</f>
        <v>0</v>
      </c>
      <c r="LM100" s="44">
        <v>0</v>
      </c>
      <c r="LN100" s="44">
        <f t="shared" si="170"/>
        <v>0</v>
      </c>
      <c r="LO100" s="44">
        <v>0</v>
      </c>
      <c r="LP100" s="62">
        <f t="shared" si="171"/>
        <v>0</v>
      </c>
      <c r="LR100" s="31" t="s">
        <v>143</v>
      </c>
      <c r="LS100" s="43">
        <v>46255</v>
      </c>
      <c r="LT100" s="46" t="str">
        <f t="shared" si="172"/>
        <v>ПТ</v>
      </c>
      <c r="LU100" s="46">
        <f>IFERROR(INDEX(База!$B:$B,MATCH(LR100&amp;LS100&amp;LV$12,INDEX(База!$A:$A,0),0)),IFERROR(INDEX(База!$B:$B,MATCH(LR100&amp;LS100&amp;LV$12,База!$M:$M,0)),"-" ))</f>
        <v>46</v>
      </c>
      <c r="LV100" s="46">
        <f>IFERROR(INDEX(База!$L:$L,MATCH(LR100&amp;LS100&amp;LV$12,INDEX(База!$A:$A,0),0)),IFERROR(INDEX(База!$L:$L,MATCH(LR100&amp;LS100&amp;LV$12,База!$M:$M,0)),"-" ))</f>
        <v>45</v>
      </c>
      <c r="LW100" s="46" t="str">
        <f>IF(LU100&lt;=$D$7,IFERROR(VLOOKUP(LI100,#REF!,LH100+1,0),"-"),IF(LU100&lt;=$D$8,IFERROR(VLOOKUP(LI100,#REF!,LH100+1,0),"-"),IF(LU100&lt;=$D$9,IFERROR(VLOOKUP(LI100,#REF!,LH100+1,0),"-"),0)))</f>
        <v>-</v>
      </c>
      <c r="LX100" s="46">
        <f>IFERROR(INDEX(База!$F:$F,MATCH(LR100&amp;LS100&amp;LV$12,INDEX(База!$A:$A,0),0)),IFERROR(INDEX(База!$F:$F,MATCH(LR100&amp;LS100&amp;LV$12,База!$M:$M,0)),"-" ))</f>
        <v>4</v>
      </c>
      <c r="LY100" s="46">
        <v>4</v>
      </c>
      <c r="LZ100" s="46">
        <f t="shared" si="173"/>
        <v>0</v>
      </c>
      <c r="MA100" s="46">
        <v>0</v>
      </c>
      <c r="MB100" s="62">
        <f t="shared" si="174"/>
        <v>8.8888888888888892E-2</v>
      </c>
      <c r="MD100" s="11"/>
      <c r="MY100" s="11"/>
      <c r="MZ100" s="11"/>
      <c r="NA100" s="7"/>
      <c r="NB100" s="7"/>
      <c r="NC100" s="7"/>
      <c r="ND100" s="7"/>
      <c r="NE100" s="7"/>
      <c r="NF100" s="7"/>
      <c r="NG100" s="7"/>
      <c r="NH100" s="7"/>
      <c r="NI100" s="7"/>
      <c r="NJ100" s="7"/>
      <c r="NK100" s="7"/>
      <c r="NL100" s="7"/>
      <c r="NM100" s="7"/>
      <c r="NN100" s="7"/>
      <c r="NO100" s="7"/>
      <c r="NP100" s="7"/>
      <c r="NQ100" s="7"/>
      <c r="NR100" s="7"/>
      <c r="NS100" s="7"/>
      <c r="NT100" s="7"/>
      <c r="NU100" s="7"/>
      <c r="NV100" s="7"/>
      <c r="NW100" s="7"/>
      <c r="NX100" s="7"/>
      <c r="NY100" s="7"/>
      <c r="NZ100" s="7"/>
      <c r="OA100" s="7"/>
      <c r="OB100" s="7"/>
      <c r="OC100" s="7"/>
      <c r="OD100" s="7"/>
      <c r="OE100" s="7"/>
      <c r="OF100" s="7"/>
      <c r="OG100" s="7"/>
      <c r="OH100" s="7"/>
      <c r="OI100" s="7"/>
      <c r="OJ100" s="7"/>
      <c r="OK100" s="7"/>
      <c r="OL100" s="7"/>
      <c r="OM100" s="7"/>
      <c r="ON100" s="7"/>
      <c r="OO100" s="7"/>
      <c r="OP100" s="7"/>
      <c r="OQ100" s="7"/>
      <c r="OR100" s="7"/>
      <c r="OS100" s="7"/>
      <c r="OU100" s="11"/>
      <c r="OV100" s="11"/>
      <c r="OW100" s="11"/>
      <c r="OX100" s="11"/>
      <c r="OY100" s="11"/>
      <c r="OZ100" s="11"/>
      <c r="PA100" s="11"/>
      <c r="PB100" s="11"/>
      <c r="PC100" s="11"/>
      <c r="PD100" s="11"/>
      <c r="PE100" s="11"/>
      <c r="PF100" s="11"/>
      <c r="PG100" s="11"/>
      <c r="PH100" s="11"/>
      <c r="PI100" s="11"/>
      <c r="PJ100" s="11"/>
      <c r="PK100" s="11"/>
      <c r="PL100" s="11"/>
      <c r="PM100" s="11"/>
      <c r="PN100" s="11"/>
      <c r="PO100" s="7"/>
      <c r="PQ100" s="7"/>
      <c r="PR100" s="7"/>
      <c r="PS100" s="7"/>
      <c r="PT100" s="7"/>
      <c r="PU100" s="7"/>
      <c r="PV100" s="7"/>
      <c r="PW100" s="7"/>
      <c r="PX100" s="7"/>
      <c r="PY100" s="7"/>
      <c r="PZ100" s="7"/>
      <c r="QA100" s="7"/>
      <c r="QB100" s="7"/>
      <c r="QC100" s="7"/>
      <c r="QD100" s="7"/>
      <c r="QE100" s="7"/>
      <c r="QF100" s="7"/>
      <c r="QG100" s="7"/>
      <c r="QH100" s="7"/>
      <c r="QI100" s="7"/>
      <c r="QJ100" s="7"/>
      <c r="QK100" s="7"/>
      <c r="QL100" s="10"/>
    </row>
    <row r="101" spans="121:454" ht="12.75" customHeight="1" x14ac:dyDescent="0.25">
      <c r="DQ101" s="31" t="s">
        <v>84</v>
      </c>
      <c r="DR101" s="45">
        <v>46318</v>
      </c>
      <c r="DS101" s="44" t="str">
        <f t="shared" si="151"/>
        <v>ПТ</v>
      </c>
      <c r="DT101" s="44" t="str">
        <f>IFERROR(INDEX(База!$B:$B,MATCH(DQ101&amp;DR101&amp;DU$12,INDEX(База!$A:$A,0),0)),IFERROR(INDEX(База!$B:$B,MATCH(DQ101&amp;DR101&amp;DU$12,База!$M:$M,0)),"-" ))</f>
        <v>-</v>
      </c>
      <c r="DU101" s="46" t="str">
        <f>IFERROR(INDEX(База!$L:$L,MATCH(DQ101&amp;DR101&amp;DU$12,INDEX(База!$A:$A,0),0)),IFERROR(INDEX(База!$L:$L,MATCH(DQ101&amp;DR101&amp;DU$12,База!$M:$M,0)),"-" ))</f>
        <v>-</v>
      </c>
      <c r="DV101" s="44" t="str">
        <f>IFERROR(INDEX(База!$F:$F,MATCH(DQ101&amp;DR101&amp;DU$12,INDEX(База!$A:$A,0),0)),IFERROR(INDEX(База!$F:$F,MATCH(DQ101&amp;DR101&amp;DU$12,База!$M:$M,0)),"-" ))</f>
        <v>-</v>
      </c>
      <c r="DW101" s="44" t="s">
        <v>154</v>
      </c>
      <c r="DX101" s="44" t="str">
        <f t="shared" si="133"/>
        <v/>
      </c>
      <c r="DY101" s="44" t="s">
        <v>155</v>
      </c>
      <c r="DZ101" s="62" t="str">
        <f t="shared" si="152"/>
        <v/>
      </c>
      <c r="EB101" s="31" t="s">
        <v>85</v>
      </c>
      <c r="EC101" s="45">
        <f t="shared" si="153"/>
        <v>46318</v>
      </c>
      <c r="ED101" s="44" t="str">
        <f t="shared" si="154"/>
        <v>ПТ</v>
      </c>
      <c r="EE101" s="44" t="str">
        <f>IFERROR(INDEX(База!$B:$B,MATCH(EB101&amp;EC101&amp;EF$12,INDEX(База!$A:$A,0),0)),IFERROR(INDEX(База!$B:$B,MATCH(EB101&amp;EC101&amp;EF$12,База!$M:$M,0)),"-" ))</f>
        <v>-</v>
      </c>
      <c r="EF101" s="46" t="str">
        <f>IFERROR(INDEX(База!$L:$L,MATCH(EB101&amp;EC101&amp;EF$12,INDEX(База!$A:$A,0),0)),IFERROR(INDEX(База!$L:$L,MATCH(EB101&amp;EC101&amp;EF$12,База!$M:$M,0)),"-" ))</f>
        <v>-</v>
      </c>
      <c r="EG101" s="44" t="str">
        <f>IFERROR(INDEX(База!$F:$F,MATCH(EB101&amp;EC101&amp;EF$12,INDEX(База!$A:$A,0),0)),IFERROR(INDEX(База!$F:$F,MATCH(EB101&amp;EC101&amp;EF$12,База!$M:$M,0)),"-" ))</f>
        <v>-</v>
      </c>
      <c r="EH101" s="44" t="s">
        <v>154</v>
      </c>
      <c r="EI101" s="44" t="str">
        <f t="shared" si="155"/>
        <v/>
      </c>
      <c r="EJ101" s="44" t="s">
        <v>155</v>
      </c>
      <c r="EK101" s="62" t="str">
        <f t="shared" si="156"/>
        <v/>
      </c>
      <c r="EL101" s="119"/>
      <c r="EM101" s="85" t="s">
        <v>315</v>
      </c>
      <c r="EN101" s="48">
        <v>46296</v>
      </c>
      <c r="EO101" s="105" t="str">
        <f t="shared" si="157"/>
        <v>ЧТ</v>
      </c>
      <c r="EP101" s="105">
        <f>IFERROR(INDEX(База!$B:$B,MATCH(EM101&amp;EN101&amp;ET$14,INDEX(База!$A:$A,0),0)),IFERROR(INDEX(База!$B:$B,MATCH(EM101&amp;EN101&amp;ET$13,База!$M:$M,0)),"-" ))</f>
        <v>46</v>
      </c>
      <c r="EQ101" s="106" t="str">
        <f>IF(EP101&lt;=$D$7,IFERROR(VLOOKUP(ES101,#REF!,ER101+1,0),"-"),IF(EP101&lt;=$D$8,IFERROR(VLOOKUP(ES101,#REF!,ER101+1,0),"-"),IF(EP101&lt;=$D$9,IFERROR(VLOOKUP(ES101,#REF!,ER101+1,0),"-"),0)))</f>
        <v>-</v>
      </c>
      <c r="ER101" s="107">
        <f t="shared" si="158"/>
        <v>40</v>
      </c>
      <c r="ES101" s="107">
        <f t="shared" si="159"/>
        <v>128</v>
      </c>
      <c r="ET101" s="60">
        <f>IFERROR(INDEX(База!$L:$L,MATCH(EM101&amp;EN101&amp;ET$14,INDEX(База!$A:$A,0),0)),IFERROR(INDEX(База!$L:$L,MATCH(EM101&amp;EN101&amp;ET$13,База!$M:$M,0)),"-" ))</f>
        <v>46</v>
      </c>
      <c r="EU101" s="60">
        <f>IFERROR(INDEX(База!$L:$L,MATCH(FB101&amp;FC101&amp;EU$14,INDEX(База!$A:$A,0),0)),IFERROR(INDEX(База!$L:$L,MATCH(FB101&amp;FC101&amp;EU$13,База!$M:$M,0)),"-" ))</f>
        <v>43</v>
      </c>
      <c r="EV101" s="105">
        <f>IFERROR(INDEX(База!$F:$F,MATCH(EM101&amp;EN101&amp;ET$14,INDEX(База!$A:$A,0),0)),IFERROR(INDEX(База!$F:$F,MATCH(EM101&amp;EN101&amp;ET$13,База!$M:$M,0)),"-" ))</f>
        <v>0</v>
      </c>
      <c r="EW101" s="105">
        <v>0</v>
      </c>
      <c r="EX101" s="105">
        <f t="shared" si="160"/>
        <v>0</v>
      </c>
      <c r="EY101" s="105">
        <v>0</v>
      </c>
      <c r="EZ101" s="83">
        <f t="shared" si="161"/>
        <v>0</v>
      </c>
      <c r="FB101" s="85" t="s">
        <v>316</v>
      </c>
      <c r="FC101" s="48">
        <v>46297</v>
      </c>
      <c r="FD101" s="105" t="str">
        <f t="shared" si="162"/>
        <v>ПТ</v>
      </c>
      <c r="FE101" s="105">
        <f>IFERROR(INDEX(База!$B:$B,MATCH(FB101&amp;FC101&amp;EU$14,INDEX(База!$A:$A,0),0)),IFERROR(INDEX(База!$B:$B,MATCH(FB101&amp;FC101&amp;EU$13,База!$M:$M,0)),"-" ))</f>
        <v>46</v>
      </c>
      <c r="FF101" s="106"/>
      <c r="FG101" s="105">
        <f>IFERROR(INDEX(База!$F:$F,MATCH(FB101&amp;FC101&amp;EU$14,INDEX(База!$A:$A,0),0)),IFERROR(INDEX(База!$F:$F,MATCH(FB101&amp;FC101&amp;EU$13,База!$M:$M,0)),"-" ))</f>
        <v>0</v>
      </c>
      <c r="FH101" s="105">
        <v>0</v>
      </c>
      <c r="FI101" s="105">
        <f t="shared" si="163"/>
        <v>0</v>
      </c>
      <c r="FJ101" s="105">
        <v>0</v>
      </c>
      <c r="FK101" s="83">
        <f t="shared" si="164"/>
        <v>0</v>
      </c>
      <c r="FL101" s="7"/>
      <c r="FM101" s="31" t="s">
        <v>140</v>
      </c>
      <c r="FT101" s="90">
        <f t="shared" si="165"/>
        <v>1</v>
      </c>
      <c r="FU101" s="90">
        <f t="shared" si="166"/>
        <v>-46168</v>
      </c>
      <c r="GJ101" s="7"/>
      <c r="GK101" s="7"/>
      <c r="HF101" s="7"/>
      <c r="HG101" s="7"/>
      <c r="HH101" s="7"/>
      <c r="HI101" s="7"/>
      <c r="HJ101" s="7"/>
      <c r="HK101" s="7"/>
      <c r="HL101" s="7"/>
      <c r="HM101" s="7"/>
      <c r="HN101" s="7"/>
      <c r="HO101" s="7"/>
      <c r="HP101" s="7"/>
      <c r="HQ101" s="7"/>
      <c r="HR101" s="9"/>
      <c r="HS101" s="10"/>
      <c r="HT101" s="10"/>
      <c r="HU101" s="7"/>
      <c r="HV101" s="7"/>
      <c r="HW101" s="7"/>
      <c r="HX101" s="7"/>
      <c r="HY101" s="7"/>
      <c r="HZ101" s="7"/>
      <c r="IA101" s="7"/>
      <c r="IB101" s="7"/>
      <c r="IC101" s="7"/>
      <c r="ID101" s="7"/>
      <c r="IE101" s="7"/>
      <c r="IF101" s="7"/>
      <c r="KD101" s="7"/>
      <c r="KE101" s="7"/>
      <c r="LC101" s="119"/>
      <c r="LD101" s="31" t="s">
        <v>142</v>
      </c>
      <c r="LE101" s="43">
        <v>46257</v>
      </c>
      <c r="LF101" s="44" t="str">
        <f t="shared" si="167"/>
        <v>ВС</v>
      </c>
      <c r="LG101" s="44">
        <f>IFERROR(INDEX(База!$B:$B,MATCH(LD101&amp;LE101&amp;LJ$12,INDEX(База!$A:$A,0),0)),IFERROR(INDEX(База!$B:$B,MATCH(LD101&amp;LE101&amp;LJ$12,База!$M:$M,0)),"-" ))</f>
        <v>46</v>
      </c>
      <c r="LH101" s="33">
        <f t="shared" si="168"/>
        <v>34</v>
      </c>
      <c r="LI101" s="33">
        <f t="shared" si="169"/>
        <v>89</v>
      </c>
      <c r="LJ101" s="44">
        <f>IFERROR(INDEX(База!$L:$L,MATCH(LD101&amp;LE101&amp;LJ$12,INDEX(База!$A:$A,0),0)),IFERROR(INDEX(База!$L:$L,MATCH(LD101&amp;LE101&amp;LJ$12,База!$M:$M,0)),"-" ))</f>
        <v>45</v>
      </c>
      <c r="LK101" s="79" t="str">
        <f>IF(LG101&lt;=$D$7,IFERROR(VLOOKUP(LI101,#REF!,LH101+1,0),"-"),IF(LG101&lt;=$D$8,IFERROR(VLOOKUP(LI101,#REF!,LH101+1,0),"-"),IF(LG101&lt;=$D$9,IFERROR(VLOOKUP(LI101,#REF!,LH101+1,0),"-"),0)))</f>
        <v>-</v>
      </c>
      <c r="LL101" s="44">
        <f>IFERROR(INDEX(База!$F:$F,MATCH(LD101&amp;LE101&amp;LJ$12,INDEX(База!$A:$A,0),0)),IFERROR(INDEX(База!$F:$F,MATCH(LD101&amp;LE101&amp;LJ$12,База!$M:$M,0)),"-" ))</f>
        <v>2</v>
      </c>
      <c r="LM101" s="44">
        <v>2</v>
      </c>
      <c r="LN101" s="44">
        <f t="shared" si="170"/>
        <v>0</v>
      </c>
      <c r="LO101" s="44">
        <v>0</v>
      </c>
      <c r="LP101" s="62">
        <f t="shared" si="171"/>
        <v>4.4444444444444446E-2</v>
      </c>
      <c r="LR101" s="31" t="s">
        <v>143</v>
      </c>
      <c r="LS101" s="43">
        <v>46257</v>
      </c>
      <c r="LT101" s="46" t="str">
        <f t="shared" si="172"/>
        <v>ВС</v>
      </c>
      <c r="LU101" s="46">
        <f>IFERROR(INDEX(База!$B:$B,MATCH(LR101&amp;LS101&amp;LV$12,INDEX(База!$A:$A,0),0)),IFERROR(INDEX(База!$B:$B,MATCH(LR101&amp;LS101&amp;LV$12,База!$M:$M,0)),"-" ))</f>
        <v>46</v>
      </c>
      <c r="LV101" s="46">
        <f>IFERROR(INDEX(База!$L:$L,MATCH(LR101&amp;LS101&amp;LV$12,INDEX(База!$A:$A,0),0)),IFERROR(INDEX(База!$L:$L,MATCH(LR101&amp;LS101&amp;LV$12,База!$M:$M,0)),"-" ))</f>
        <v>45</v>
      </c>
      <c r="LW101" s="46" t="str">
        <f>IF(LU101&lt;=$D$7,IFERROR(VLOOKUP(LI101,#REF!,LH101+1,0),"-"),IF(LU101&lt;=$D$8,IFERROR(VLOOKUP(LI101,#REF!,LH101+1,0),"-"),IF(LU101&lt;=$D$9,IFERROR(VLOOKUP(LI101,#REF!,LH101+1,0),"-"),0)))</f>
        <v>-</v>
      </c>
      <c r="LX101" s="46">
        <f>IFERROR(INDEX(База!$F:$F,MATCH(LR101&amp;LS101&amp;LV$12,INDEX(База!$A:$A,0),0)),IFERROR(INDEX(База!$F:$F,MATCH(LR101&amp;LS101&amp;LV$12,База!$M:$M,0)),"-" ))</f>
        <v>3</v>
      </c>
      <c r="LY101" s="46">
        <v>3</v>
      </c>
      <c r="LZ101" s="46">
        <f t="shared" si="173"/>
        <v>0</v>
      </c>
      <c r="MA101" s="46">
        <v>0</v>
      </c>
      <c r="MB101" s="62">
        <f t="shared" si="174"/>
        <v>6.6666666666666666E-2</v>
      </c>
      <c r="MD101" s="11"/>
      <c r="MY101" s="11"/>
      <c r="MZ101" s="11"/>
      <c r="NA101" s="7"/>
      <c r="NB101" s="7"/>
      <c r="NC101" s="7"/>
      <c r="ND101" s="7"/>
      <c r="NE101" s="7"/>
      <c r="NF101" s="7"/>
      <c r="NG101" s="7"/>
      <c r="NH101" s="7"/>
      <c r="NI101" s="7"/>
      <c r="NJ101" s="7"/>
      <c r="NK101" s="7"/>
      <c r="NL101" s="7"/>
      <c r="NM101" s="7"/>
      <c r="NN101" s="7"/>
      <c r="NO101" s="7"/>
      <c r="NP101" s="7"/>
      <c r="NQ101" s="7"/>
      <c r="NR101" s="7"/>
      <c r="NS101" s="7"/>
      <c r="NT101" s="7"/>
      <c r="NU101" s="7"/>
      <c r="NV101" s="7"/>
      <c r="NW101" s="7"/>
      <c r="NX101" s="7"/>
      <c r="NY101" s="7"/>
      <c r="NZ101" s="7"/>
      <c r="OA101" s="7"/>
      <c r="OB101" s="7"/>
      <c r="OC101" s="7"/>
      <c r="OD101" s="7"/>
      <c r="OE101" s="7"/>
      <c r="OF101" s="7"/>
      <c r="OG101" s="7"/>
      <c r="OH101" s="7"/>
      <c r="OI101" s="7"/>
      <c r="OJ101" s="7"/>
      <c r="OK101" s="7"/>
      <c r="OL101" s="7"/>
      <c r="OM101" s="7"/>
      <c r="ON101" s="7"/>
      <c r="OO101" s="7"/>
      <c r="OP101" s="7"/>
      <c r="OQ101" s="7"/>
      <c r="OR101" s="7"/>
      <c r="OS101" s="7"/>
      <c r="OU101" s="11"/>
      <c r="OV101" s="11"/>
      <c r="OW101" s="11"/>
      <c r="OX101" s="11"/>
      <c r="OY101" s="11"/>
      <c r="OZ101" s="11"/>
      <c r="PA101" s="11"/>
      <c r="PB101" s="11"/>
      <c r="PC101" s="11"/>
      <c r="PD101" s="11"/>
      <c r="PE101" s="11"/>
      <c r="PF101" s="11"/>
      <c r="PG101" s="11"/>
      <c r="PH101" s="11"/>
      <c r="PI101" s="11"/>
      <c r="PJ101" s="11"/>
      <c r="PK101" s="11"/>
      <c r="PL101" s="11"/>
      <c r="PM101" s="11"/>
      <c r="PN101" s="11"/>
      <c r="PO101" s="7"/>
      <c r="PQ101" s="7"/>
      <c r="PR101" s="7"/>
      <c r="PS101" s="7"/>
      <c r="PT101" s="7"/>
      <c r="PU101" s="7"/>
      <c r="PV101" s="7"/>
      <c r="PW101" s="7"/>
      <c r="PX101" s="7"/>
      <c r="PY101" s="7"/>
      <c r="PZ101" s="7"/>
      <c r="QA101" s="7"/>
      <c r="QB101" s="7"/>
      <c r="QC101" s="7"/>
      <c r="QD101" s="7"/>
      <c r="QE101" s="7"/>
      <c r="QF101" s="7"/>
      <c r="QG101" s="7"/>
      <c r="QH101" s="7"/>
      <c r="QI101" s="7"/>
      <c r="QJ101" s="7"/>
      <c r="QK101" s="7"/>
      <c r="QL101" s="10"/>
    </row>
    <row r="102" spans="121:454" ht="12.75" customHeight="1" x14ac:dyDescent="0.25">
      <c r="EL102" s="119"/>
      <c r="EM102" s="85" t="s">
        <v>88</v>
      </c>
      <c r="EN102" s="48">
        <v>46298</v>
      </c>
      <c r="EO102" s="105" t="str">
        <f t="shared" si="157"/>
        <v>СБ</v>
      </c>
      <c r="EP102" s="105">
        <f>IFERROR(INDEX(База!$B:$B,MATCH(EM102&amp;EN102&amp;ET$14,INDEX(База!$A:$A,0),0)),IFERROR(INDEX(База!$B:$B,MATCH(EM102&amp;EN102&amp;ET$13,База!$M:$M,0)),"-" ))</f>
        <v>68</v>
      </c>
      <c r="EQ102" s="106" t="str">
        <f>IF(EP102&lt;=$D$7,IFERROR(VLOOKUP(ES102,#REF!,ER102+1,0),"-"),IF(EP102&lt;=$D$8,IFERROR(VLOOKUP(ES102,#REF!,ER102+1,0),"-"),IF(EP102&lt;=$D$9,IFERROR(VLOOKUP(ES102,#REF!,ER102+1,0),"-"),0)))</f>
        <v>-</v>
      </c>
      <c r="ER102" s="107">
        <f t="shared" si="158"/>
        <v>40</v>
      </c>
      <c r="ES102" s="107">
        <f t="shared" si="159"/>
        <v>130</v>
      </c>
      <c r="ET102" s="60">
        <f>IFERROR(INDEX(База!$L:$L,MATCH(EM102&amp;EN102&amp;ET$14,INDEX(База!$A:$A,0),0)),IFERROR(INDEX(База!$L:$L,MATCH(EM102&amp;EN102&amp;ET$13,База!$M:$M,0)),"-" ))</f>
        <v>64</v>
      </c>
      <c r="EU102" s="60">
        <f>IFERROR(INDEX(База!$L:$L,MATCH(FB102&amp;FC102&amp;EU$14,INDEX(База!$A:$A,0),0)),IFERROR(INDEX(База!$L:$L,MATCH(FB102&amp;FC102&amp;EU$13,База!$M:$M,0)),"-" ))</f>
        <v>64</v>
      </c>
      <c r="EV102" s="105">
        <f>IFERROR(INDEX(База!$F:$F,MATCH(EM102&amp;EN102&amp;ET$14,INDEX(База!$A:$A,0),0)),IFERROR(INDEX(База!$F:$F,MATCH(EM102&amp;EN102&amp;ET$13,База!$M:$M,0)),"-" ))</f>
        <v>0</v>
      </c>
      <c r="EW102" s="105">
        <v>0</v>
      </c>
      <c r="EX102" s="105">
        <f t="shared" si="160"/>
        <v>0</v>
      </c>
      <c r="EY102" s="105">
        <v>0</v>
      </c>
      <c r="EZ102" s="83">
        <f t="shared" si="161"/>
        <v>0</v>
      </c>
      <c r="FB102" s="85" t="s">
        <v>89</v>
      </c>
      <c r="FC102" s="48">
        <v>46298</v>
      </c>
      <c r="FD102" s="105" t="str">
        <f t="shared" si="162"/>
        <v>СБ</v>
      </c>
      <c r="FE102" s="105">
        <f>IFERROR(INDEX(База!$B:$B,MATCH(FB102&amp;FC102&amp;EU$14,INDEX(База!$A:$A,0),0)),IFERROR(INDEX(База!$B:$B,MATCH(FB102&amp;FC102&amp;EU$13,База!$M:$M,0)),"-" ))</f>
        <v>68</v>
      </c>
      <c r="FF102" s="106"/>
      <c r="FG102" s="105">
        <f>IFERROR(INDEX(База!$F:$F,MATCH(FB102&amp;FC102&amp;EU$14,INDEX(База!$A:$A,0),0)),IFERROR(INDEX(База!$F:$F,MATCH(FB102&amp;FC102&amp;EU$13,База!$M:$M,0)),"-" ))</f>
        <v>0</v>
      </c>
      <c r="FH102" s="105">
        <v>0</v>
      </c>
      <c r="FI102" s="105">
        <f t="shared" si="163"/>
        <v>0</v>
      </c>
      <c r="FJ102" s="105">
        <v>0</v>
      </c>
      <c r="FK102" s="83">
        <f t="shared" si="164"/>
        <v>0</v>
      </c>
      <c r="FL102" s="7"/>
      <c r="FM102" s="31" t="s">
        <v>140</v>
      </c>
      <c r="FT102" s="90">
        <f t="shared" si="165"/>
        <v>1</v>
      </c>
      <c r="FU102" s="90">
        <f t="shared" si="166"/>
        <v>-46168</v>
      </c>
      <c r="GJ102" s="7"/>
      <c r="GK102" s="7"/>
      <c r="HF102" s="7"/>
      <c r="HG102" s="7"/>
      <c r="HH102" s="7"/>
      <c r="HI102" s="7"/>
      <c r="HJ102" s="7"/>
      <c r="HK102" s="7"/>
      <c r="HL102" s="7"/>
      <c r="HM102" s="7"/>
      <c r="HN102" s="7"/>
      <c r="HO102" s="7"/>
      <c r="HP102" s="7"/>
      <c r="HQ102" s="7"/>
      <c r="HR102" s="9"/>
      <c r="HS102" s="10"/>
      <c r="HT102" s="10"/>
      <c r="HU102" s="7"/>
      <c r="HV102" s="7"/>
      <c r="HW102" s="7"/>
      <c r="HX102" s="7"/>
      <c r="HY102" s="7"/>
      <c r="HZ102" s="7"/>
      <c r="IA102" s="7"/>
      <c r="IB102" s="7"/>
      <c r="IC102" s="7"/>
      <c r="ID102" s="7"/>
      <c r="IE102" s="7"/>
      <c r="IF102" s="7"/>
      <c r="KD102" s="7"/>
      <c r="KE102" s="7"/>
      <c r="LC102" s="119"/>
      <c r="LD102" s="31" t="s">
        <v>319</v>
      </c>
      <c r="LE102" s="43">
        <v>46258</v>
      </c>
      <c r="LF102" s="44" t="str">
        <f t="shared" si="167"/>
        <v>ПН</v>
      </c>
      <c r="LG102" s="44">
        <f>IFERROR(INDEX(База!$B:$B,MATCH(LD102&amp;LE102&amp;LJ$12,INDEX(База!$A:$A,0),0)),IFERROR(INDEX(База!$B:$B,MATCH(LD102&amp;LE102&amp;LJ$12,База!$M:$M,0)),"-" ))</f>
        <v>46</v>
      </c>
      <c r="LH102" s="33">
        <f t="shared" si="168"/>
        <v>35</v>
      </c>
      <c r="LI102" s="33">
        <f t="shared" si="169"/>
        <v>90</v>
      </c>
      <c r="LJ102" s="44">
        <f>IFERROR(INDEX(База!$L:$L,MATCH(LD102&amp;LE102&amp;LJ$12,INDEX(База!$A:$A,0),0)),IFERROR(INDEX(База!$L:$L,MATCH(LD102&amp;LE102&amp;LJ$12,База!$M:$M,0)),"-" ))</f>
        <v>45</v>
      </c>
      <c r="LK102" s="79" t="str">
        <f>IF(LG102&lt;=$D$7,IFERROR(VLOOKUP(LI102,#REF!,LH102+1,0),"-"),IF(LG102&lt;=$D$8,IFERROR(VLOOKUP(LI102,#REF!,LH102+1,0),"-"),IF(LG102&lt;=$D$9,IFERROR(VLOOKUP(LI102,#REF!,LH102+1,0),"-"),0)))</f>
        <v>-</v>
      </c>
      <c r="LL102" s="44">
        <f>IFERROR(INDEX(База!$F:$F,MATCH(LD102&amp;LE102&amp;LJ$12,INDEX(База!$A:$A,0),0)),IFERROR(INDEX(База!$F:$F,MATCH(LD102&amp;LE102&amp;LJ$12,База!$M:$M,0)),"-" ))</f>
        <v>2</v>
      </c>
      <c r="LM102" s="44">
        <v>2</v>
      </c>
      <c r="LN102" s="44">
        <f t="shared" si="170"/>
        <v>0</v>
      </c>
      <c r="LO102" s="44">
        <v>0</v>
      </c>
      <c r="LP102" s="62">
        <f t="shared" si="171"/>
        <v>4.4444444444444446E-2</v>
      </c>
      <c r="LR102" s="31" t="s">
        <v>320</v>
      </c>
      <c r="LS102" s="43">
        <v>46258</v>
      </c>
      <c r="LT102" s="46" t="str">
        <f t="shared" si="172"/>
        <v>ПН</v>
      </c>
      <c r="LU102" s="46">
        <f>IFERROR(INDEX(База!$B:$B,MATCH(LR102&amp;LS102&amp;LV$12,INDEX(База!$A:$A,0),0)),IFERROR(INDEX(База!$B:$B,MATCH(LR102&amp;LS102&amp;LV$12,База!$M:$M,0)),"-" ))</f>
        <v>46</v>
      </c>
      <c r="LV102" s="46">
        <f>IFERROR(INDEX(База!$L:$L,MATCH(LR102&amp;LS102&amp;LV$12,INDEX(База!$A:$A,0),0)),IFERROR(INDEX(База!$L:$L,MATCH(LR102&amp;LS102&amp;LV$12,База!$M:$M,0)),"-" ))</f>
        <v>45</v>
      </c>
      <c r="LW102" s="46" t="str">
        <f>IF(LU102&lt;=$D$7,IFERROR(VLOOKUP(LI102,#REF!,LH102+1,0),"-"),IF(LU102&lt;=$D$8,IFERROR(VLOOKUP(LI102,#REF!,LH102+1,0),"-"),IF(LU102&lt;=$D$9,IFERROR(VLOOKUP(LI102,#REF!,LH102+1,0),"-"),0)))</f>
        <v>-</v>
      </c>
      <c r="LX102" s="46">
        <f>IFERROR(INDEX(База!$F:$F,MATCH(LR102&amp;LS102&amp;LV$12,INDEX(База!$A:$A,0),0)),IFERROR(INDEX(База!$F:$F,MATCH(LR102&amp;LS102&amp;LV$12,База!$M:$M,0)),"-" ))</f>
        <v>0</v>
      </c>
      <c r="LY102" s="46">
        <v>0</v>
      </c>
      <c r="LZ102" s="46">
        <f t="shared" si="173"/>
        <v>0</v>
      </c>
      <c r="MA102" s="46">
        <v>0</v>
      </c>
      <c r="MB102" s="62">
        <f t="shared" si="174"/>
        <v>0</v>
      </c>
      <c r="MD102" s="11"/>
      <c r="MY102" s="11"/>
      <c r="MZ102" s="11"/>
      <c r="NA102" s="7"/>
      <c r="NB102" s="7"/>
      <c r="NC102" s="7"/>
      <c r="ND102" s="7"/>
      <c r="NE102" s="7"/>
      <c r="NF102" s="7"/>
      <c r="NG102" s="7"/>
      <c r="NH102" s="7"/>
      <c r="NI102" s="7"/>
      <c r="NJ102" s="7"/>
      <c r="NK102" s="7"/>
      <c r="NL102" s="7"/>
      <c r="NM102" s="7"/>
      <c r="NN102" s="7"/>
      <c r="NO102" s="7"/>
      <c r="NP102" s="7"/>
      <c r="NQ102" s="7"/>
      <c r="NR102" s="7"/>
      <c r="NS102" s="7"/>
      <c r="NT102" s="7"/>
      <c r="NU102" s="7"/>
      <c r="NV102" s="7"/>
      <c r="NW102" s="7"/>
      <c r="NX102" s="7"/>
      <c r="NY102" s="7"/>
      <c r="NZ102" s="7"/>
      <c r="OA102" s="7"/>
      <c r="OB102" s="7"/>
      <c r="OC102" s="7"/>
      <c r="OD102" s="7"/>
      <c r="OE102" s="7"/>
      <c r="OF102" s="7"/>
      <c r="OG102" s="7"/>
      <c r="OH102" s="7"/>
      <c r="OI102" s="7"/>
      <c r="OJ102" s="7"/>
      <c r="OK102" s="7"/>
      <c r="OL102" s="7"/>
      <c r="OM102" s="7"/>
      <c r="ON102" s="7"/>
      <c r="OO102" s="7"/>
      <c r="OP102" s="7"/>
      <c r="OQ102" s="7"/>
      <c r="OR102" s="7"/>
      <c r="OS102" s="7"/>
      <c r="OU102" s="11"/>
      <c r="OV102" s="11"/>
      <c r="OW102" s="11"/>
      <c r="OX102" s="11"/>
      <c r="OY102" s="11"/>
      <c r="OZ102" s="11"/>
      <c r="PA102" s="11"/>
      <c r="PB102" s="11"/>
      <c r="PC102" s="11"/>
      <c r="PD102" s="11"/>
      <c r="PE102" s="11"/>
      <c r="PF102" s="11"/>
      <c r="PG102" s="11"/>
      <c r="PH102" s="11"/>
      <c r="PI102" s="11"/>
      <c r="PJ102" s="11"/>
      <c r="PK102" s="11"/>
      <c r="PL102" s="11"/>
      <c r="PM102" s="11"/>
      <c r="PN102" s="11"/>
      <c r="PO102" s="7"/>
      <c r="PQ102" s="7"/>
      <c r="PR102" s="7"/>
      <c r="PS102" s="7"/>
      <c r="PT102" s="7"/>
      <c r="PU102" s="7"/>
      <c r="PV102" s="7"/>
      <c r="PW102" s="7"/>
      <c r="PX102" s="7"/>
      <c r="PY102" s="7"/>
      <c r="PZ102" s="7"/>
      <c r="QA102" s="7"/>
      <c r="QB102" s="7"/>
      <c r="QC102" s="7"/>
      <c r="QD102" s="7"/>
      <c r="QE102" s="7"/>
      <c r="QF102" s="7"/>
      <c r="QG102" s="7"/>
      <c r="QH102" s="7"/>
      <c r="QI102" s="7"/>
      <c r="QJ102" s="7"/>
      <c r="QK102" s="7"/>
      <c r="QL102" s="10"/>
    </row>
    <row r="103" spans="121:454" ht="12.75" customHeight="1" x14ac:dyDescent="0.25">
      <c r="EL103" s="119"/>
      <c r="EM103" s="85" t="s">
        <v>88</v>
      </c>
      <c r="EN103" s="48">
        <v>46301</v>
      </c>
      <c r="EO103" s="105" t="str">
        <f t="shared" si="157"/>
        <v>ВТ</v>
      </c>
      <c r="EP103" s="105">
        <f>IFERROR(INDEX(База!$B:$B,MATCH(EM103&amp;EN103&amp;ET$14,INDEX(База!$A:$A,0),0)),IFERROR(INDEX(База!$B:$B,MATCH(EM103&amp;EN103&amp;ET$13,База!$M:$M,0)),"-" ))</f>
        <v>72</v>
      </c>
      <c r="EQ103" s="106" t="str">
        <f>IF(EP103&lt;=$D$7,IFERROR(VLOOKUP(ES103,#REF!,ER103+1,0),"-"),IF(EP103&lt;=$D$8,IFERROR(VLOOKUP(ES103,#REF!,ER103+1,0),"-"),IF(EP103&lt;=$D$9,IFERROR(VLOOKUP(ES103,#REF!,ER103+1,0),"-"),0)))</f>
        <v>-</v>
      </c>
      <c r="ER103" s="107">
        <f t="shared" si="158"/>
        <v>41</v>
      </c>
      <c r="ES103" s="107">
        <f t="shared" si="159"/>
        <v>133</v>
      </c>
      <c r="ET103" s="60">
        <f>IFERROR(INDEX(База!$L:$L,MATCH(EM103&amp;EN103&amp;ET$14,INDEX(База!$A:$A,0),0)),IFERROR(INDEX(База!$L:$L,MATCH(EM103&amp;EN103&amp;ET$13,База!$M:$M,0)),"-" ))</f>
        <v>68</v>
      </c>
      <c r="EU103" s="60">
        <f>IFERROR(INDEX(База!$L:$L,MATCH(FB103&amp;FC103&amp;EU$14,INDEX(База!$A:$A,0),0)),IFERROR(INDEX(База!$L:$L,MATCH(FB103&amp;FC103&amp;EU$13,База!$M:$M,0)),"-" ))</f>
        <v>68</v>
      </c>
      <c r="EV103" s="105">
        <f>IFERROR(INDEX(База!$F:$F,MATCH(EM103&amp;EN103&amp;ET$14,INDEX(База!$A:$A,0),0)),IFERROR(INDEX(База!$F:$F,MATCH(EM103&amp;EN103&amp;ET$13,База!$M:$M,0)),"-" ))</f>
        <v>0</v>
      </c>
      <c r="EW103" s="105">
        <v>0</v>
      </c>
      <c r="EX103" s="105">
        <f t="shared" si="160"/>
        <v>0</v>
      </c>
      <c r="EY103" s="105">
        <v>0</v>
      </c>
      <c r="EZ103" s="83">
        <f t="shared" si="161"/>
        <v>0</v>
      </c>
      <c r="FB103" s="85" t="s">
        <v>89</v>
      </c>
      <c r="FC103" s="48">
        <v>46301</v>
      </c>
      <c r="FD103" s="105" t="str">
        <f t="shared" si="162"/>
        <v>ВТ</v>
      </c>
      <c r="FE103" s="105">
        <f>IFERROR(INDEX(База!$B:$B,MATCH(FB103&amp;FC103&amp;EU$14,INDEX(База!$A:$A,0),0)),IFERROR(INDEX(База!$B:$B,MATCH(FB103&amp;FC103&amp;EU$13,База!$M:$M,0)),"-" ))</f>
        <v>72</v>
      </c>
      <c r="FF103" s="106"/>
      <c r="FG103" s="105">
        <f>IFERROR(INDEX(База!$F:$F,MATCH(FB103&amp;FC103&amp;EU$14,INDEX(База!$A:$A,0),0)),IFERROR(INDEX(База!$F:$F,MATCH(FB103&amp;FC103&amp;EU$13,База!$M:$M,0)),"-" ))</f>
        <v>0</v>
      </c>
      <c r="FH103" s="105">
        <v>0</v>
      </c>
      <c r="FI103" s="105">
        <f t="shared" si="163"/>
        <v>0</v>
      </c>
      <c r="FJ103" s="105">
        <v>0</v>
      </c>
      <c r="FK103" s="83">
        <f t="shared" si="164"/>
        <v>0</v>
      </c>
      <c r="FL103" s="7"/>
      <c r="FM103" s="31" t="s">
        <v>140</v>
      </c>
      <c r="FT103" s="90">
        <f t="shared" si="165"/>
        <v>1</v>
      </c>
      <c r="FU103" s="90">
        <f t="shared" si="166"/>
        <v>-46168</v>
      </c>
      <c r="GJ103" s="7"/>
      <c r="GK103" s="7"/>
      <c r="HF103" s="7"/>
      <c r="HG103" s="7"/>
      <c r="HH103" s="7"/>
      <c r="HI103" s="7"/>
      <c r="HJ103" s="7"/>
      <c r="HK103" s="7"/>
      <c r="HL103" s="7"/>
      <c r="HM103" s="7"/>
      <c r="HN103" s="7"/>
      <c r="HO103" s="7"/>
      <c r="HP103" s="7"/>
      <c r="HQ103" s="7"/>
      <c r="HR103" s="9"/>
      <c r="HS103" s="10"/>
      <c r="HT103" s="10"/>
      <c r="HU103" s="7"/>
      <c r="HV103" s="7"/>
      <c r="HW103" s="7"/>
      <c r="HX103" s="7"/>
      <c r="HY103" s="7"/>
      <c r="HZ103" s="7"/>
      <c r="IA103" s="7"/>
      <c r="IB103" s="7"/>
      <c r="IC103" s="7"/>
      <c r="ID103" s="7"/>
      <c r="IE103" s="7"/>
      <c r="IF103" s="7"/>
      <c r="KD103" s="7"/>
      <c r="KE103" s="7"/>
      <c r="LC103" s="119"/>
      <c r="LD103" s="31" t="s">
        <v>142</v>
      </c>
      <c r="LE103" s="43">
        <v>46259</v>
      </c>
      <c r="LF103" s="44" t="str">
        <f t="shared" si="167"/>
        <v>ВТ</v>
      </c>
      <c r="LG103" s="44">
        <f>IFERROR(INDEX(База!$B:$B,MATCH(LD103&amp;LE103&amp;LJ$12,INDEX(База!$A:$A,0),0)),IFERROR(INDEX(База!$B:$B,MATCH(LD103&amp;LE103&amp;LJ$12,База!$M:$M,0)),"-" ))</f>
        <v>48</v>
      </c>
      <c r="LH103" s="33">
        <f t="shared" si="168"/>
        <v>35</v>
      </c>
      <c r="LI103" s="33">
        <f t="shared" si="169"/>
        <v>91</v>
      </c>
      <c r="LJ103" s="44">
        <f>IFERROR(INDEX(База!$L:$L,MATCH(LD103&amp;LE103&amp;LJ$12,INDEX(База!$A:$A,0),0)),IFERROR(INDEX(База!$L:$L,MATCH(LD103&amp;LE103&amp;LJ$12,База!$M:$M,0)),"-" ))</f>
        <v>47</v>
      </c>
      <c r="LK103" s="79" t="str">
        <f>IF(LG103&lt;=$D$7,IFERROR(VLOOKUP(LI103,#REF!,LH103+1,0),"-"),IF(LG103&lt;=$D$8,IFERROR(VLOOKUP(LI103,#REF!,LH103+1,0),"-"),IF(LG103&lt;=$D$9,IFERROR(VLOOKUP(LI103,#REF!,LH103+1,0),"-"),0)))</f>
        <v>-</v>
      </c>
      <c r="LL103" s="44">
        <f>IFERROR(INDEX(База!$F:$F,MATCH(LD103&amp;LE103&amp;LJ$12,INDEX(База!$A:$A,0),0)),IFERROR(INDEX(База!$F:$F,MATCH(LD103&amp;LE103&amp;LJ$12,База!$M:$M,0)),"-" ))</f>
        <v>0</v>
      </c>
      <c r="LM103" s="44">
        <v>0</v>
      </c>
      <c r="LN103" s="44">
        <f t="shared" si="170"/>
        <v>0</v>
      </c>
      <c r="LO103" s="44">
        <v>0</v>
      </c>
      <c r="LP103" s="62">
        <f t="shared" si="171"/>
        <v>0</v>
      </c>
      <c r="LR103" s="31" t="s">
        <v>143</v>
      </c>
      <c r="LS103" s="43">
        <v>46259</v>
      </c>
      <c r="LT103" s="46" t="str">
        <f t="shared" si="172"/>
        <v>ВТ</v>
      </c>
      <c r="LU103" s="46">
        <f>IFERROR(INDEX(База!$B:$B,MATCH(LR103&amp;LS103&amp;LV$12,INDEX(База!$A:$A,0),0)),IFERROR(INDEX(База!$B:$B,MATCH(LR103&amp;LS103&amp;LV$12,База!$M:$M,0)),"-" ))</f>
        <v>48</v>
      </c>
      <c r="LV103" s="46">
        <f>IFERROR(INDEX(База!$L:$L,MATCH(LR103&amp;LS103&amp;LV$12,INDEX(База!$A:$A,0),0)),IFERROR(INDEX(База!$L:$L,MATCH(LR103&amp;LS103&amp;LV$12,База!$M:$M,0)),"-" ))</f>
        <v>47</v>
      </c>
      <c r="LW103" s="46" t="str">
        <f>IF(LU103&lt;=$D$7,IFERROR(VLOOKUP(LI103,#REF!,LH103+1,0),"-"),IF(LU103&lt;=$D$8,IFERROR(VLOOKUP(LI103,#REF!,LH103+1,0),"-"),IF(LU103&lt;=$D$9,IFERROR(VLOOKUP(LI103,#REF!,LH103+1,0),"-"),0)))</f>
        <v>-</v>
      </c>
      <c r="LX103" s="46">
        <f>IFERROR(INDEX(База!$F:$F,MATCH(LR103&amp;LS103&amp;LV$12,INDEX(База!$A:$A,0),0)),IFERROR(INDEX(База!$F:$F,MATCH(LR103&amp;LS103&amp;LV$12,База!$M:$M,0)),"-" ))</f>
        <v>0</v>
      </c>
      <c r="LY103" s="46">
        <v>0</v>
      </c>
      <c r="LZ103" s="46">
        <f t="shared" si="173"/>
        <v>0</v>
      </c>
      <c r="MA103" s="46">
        <v>0</v>
      </c>
      <c r="MB103" s="62">
        <f t="shared" si="174"/>
        <v>0</v>
      </c>
      <c r="MD103" s="11"/>
      <c r="MY103" s="11"/>
      <c r="MZ103" s="11"/>
      <c r="NA103" s="7"/>
      <c r="NB103" s="7"/>
      <c r="NC103" s="7"/>
      <c r="ND103" s="7"/>
      <c r="NE103" s="7"/>
      <c r="NF103" s="7"/>
      <c r="NG103" s="7"/>
      <c r="NH103" s="7"/>
      <c r="NI103" s="7"/>
      <c r="NJ103" s="7"/>
      <c r="NK103" s="7"/>
      <c r="NL103" s="7"/>
      <c r="NM103" s="7"/>
      <c r="NN103" s="7"/>
      <c r="NO103" s="7"/>
      <c r="NP103" s="7"/>
      <c r="NQ103" s="7"/>
      <c r="NR103" s="7"/>
      <c r="NS103" s="7"/>
      <c r="NT103" s="7"/>
      <c r="NU103" s="7"/>
      <c r="NV103" s="7"/>
      <c r="NW103" s="7"/>
      <c r="NX103" s="7"/>
      <c r="NY103" s="7"/>
      <c r="NZ103" s="7"/>
      <c r="OA103" s="7"/>
      <c r="OB103" s="7"/>
      <c r="OC103" s="7"/>
      <c r="OD103" s="7"/>
      <c r="OE103" s="7"/>
      <c r="OF103" s="7"/>
      <c r="OG103" s="7"/>
      <c r="OH103" s="7"/>
      <c r="OI103" s="7"/>
      <c r="OJ103" s="7"/>
      <c r="OK103" s="7"/>
      <c r="OL103" s="7"/>
      <c r="OM103" s="7"/>
      <c r="ON103" s="7"/>
      <c r="OO103" s="7"/>
      <c r="OP103" s="7"/>
      <c r="OQ103" s="7"/>
      <c r="OR103" s="7"/>
      <c r="OS103" s="7"/>
      <c r="OU103" s="11"/>
      <c r="OV103" s="11"/>
      <c r="OW103" s="11"/>
      <c r="OX103" s="11"/>
      <c r="OY103" s="11"/>
      <c r="OZ103" s="11"/>
      <c r="PA103" s="11"/>
      <c r="PB103" s="11"/>
      <c r="PC103" s="11"/>
      <c r="PD103" s="11"/>
      <c r="PE103" s="11"/>
      <c r="PF103" s="11"/>
      <c r="PG103" s="11"/>
      <c r="PH103" s="11"/>
      <c r="PI103" s="11"/>
      <c r="PJ103" s="11"/>
      <c r="PK103" s="11"/>
      <c r="PL103" s="11"/>
      <c r="PM103" s="11"/>
      <c r="PN103" s="11"/>
      <c r="PO103" s="7"/>
      <c r="PQ103" s="7"/>
      <c r="PR103" s="7"/>
      <c r="PS103" s="7"/>
      <c r="PT103" s="7"/>
      <c r="PU103" s="7"/>
      <c r="PV103" s="7"/>
      <c r="PW103" s="7"/>
      <c r="PX103" s="7"/>
      <c r="PY103" s="7"/>
      <c r="PZ103" s="7"/>
      <c r="QA103" s="7"/>
      <c r="QB103" s="7"/>
      <c r="QC103" s="7"/>
      <c r="QD103" s="7"/>
      <c r="QE103" s="7"/>
      <c r="QF103" s="7"/>
      <c r="QG103" s="7"/>
      <c r="QH103" s="7"/>
      <c r="QI103" s="7"/>
      <c r="QJ103" s="7"/>
      <c r="QK103" s="7"/>
      <c r="QL103" s="10"/>
    </row>
    <row r="104" spans="121:454" ht="12.75" customHeight="1" x14ac:dyDescent="0.25">
      <c r="EL104" s="119"/>
      <c r="EM104" s="85" t="s">
        <v>88</v>
      </c>
      <c r="EN104" s="48">
        <v>46302</v>
      </c>
      <c r="EO104" s="105" t="str">
        <f t="shared" si="157"/>
        <v>СР</v>
      </c>
      <c r="EP104" s="105">
        <f>IFERROR(INDEX(База!$B:$B,MATCH(EM104&amp;EN104&amp;ET$14,INDEX(База!$A:$A,0),0)),IFERROR(INDEX(База!$B:$B,MATCH(EM104&amp;EN104&amp;ET$13,База!$M:$M,0)),"-" ))</f>
        <v>46</v>
      </c>
      <c r="EQ104" s="106" t="str">
        <f>IF(EP104&lt;=$D$7,IFERROR(VLOOKUP(ES104,#REF!,ER104+1,0),"-"),IF(EP104&lt;=$D$8,IFERROR(VLOOKUP(ES104,#REF!,ER104+1,0),"-"),IF(EP104&lt;=$D$9,IFERROR(VLOOKUP(ES104,#REF!,ER104+1,0),"-"),0)))</f>
        <v>-</v>
      </c>
      <c r="ER104" s="107">
        <f t="shared" si="158"/>
        <v>41</v>
      </c>
      <c r="ES104" s="107">
        <f t="shared" si="159"/>
        <v>134</v>
      </c>
      <c r="ET104" s="60">
        <f>IFERROR(INDEX(База!$L:$L,MATCH(EM104&amp;EN104&amp;ET$14,INDEX(База!$A:$A,0),0)),IFERROR(INDEX(База!$L:$L,MATCH(EM104&amp;EN104&amp;ET$13,База!$M:$M,0)),"-" ))</f>
        <v>39</v>
      </c>
      <c r="EU104" s="60">
        <f>IFERROR(INDEX(База!$L:$L,MATCH(FB104&amp;FC104&amp;EU$14,INDEX(База!$A:$A,0),0)),IFERROR(INDEX(База!$L:$L,MATCH(FB104&amp;FC104&amp;EU$13,База!$M:$M,0)),"-" ))</f>
        <v>42</v>
      </c>
      <c r="EV104" s="105">
        <f>IFERROR(INDEX(База!$F:$F,MATCH(EM104&amp;EN104&amp;ET$14,INDEX(База!$A:$A,0),0)),IFERROR(INDEX(База!$F:$F,MATCH(EM104&amp;EN104&amp;ET$13,База!$M:$M,0)),"-" ))</f>
        <v>0</v>
      </c>
      <c r="EW104" s="105">
        <v>0</v>
      </c>
      <c r="EX104" s="105">
        <f t="shared" si="160"/>
        <v>0</v>
      </c>
      <c r="EY104" s="105">
        <v>0</v>
      </c>
      <c r="EZ104" s="83">
        <f t="shared" si="161"/>
        <v>0</v>
      </c>
      <c r="FB104" s="85" t="s">
        <v>89</v>
      </c>
      <c r="FC104" s="48">
        <v>46302</v>
      </c>
      <c r="FD104" s="105" t="str">
        <f t="shared" si="162"/>
        <v>СР</v>
      </c>
      <c r="FE104" s="105">
        <f>IFERROR(INDEX(База!$B:$B,MATCH(FB104&amp;FC104&amp;EU$14,INDEX(База!$A:$A,0),0)),IFERROR(INDEX(База!$B:$B,MATCH(FB104&amp;FC104&amp;EU$13,База!$M:$M,0)),"-" ))</f>
        <v>46</v>
      </c>
      <c r="FF104" s="106"/>
      <c r="FG104" s="105">
        <f>IFERROR(INDEX(База!$F:$F,MATCH(FB104&amp;FC104&amp;EU$14,INDEX(База!$A:$A,0),0)),IFERROR(INDEX(База!$F:$F,MATCH(FB104&amp;FC104&amp;EU$13,База!$M:$M,0)),"-" ))</f>
        <v>0</v>
      </c>
      <c r="FH104" s="105">
        <v>0</v>
      </c>
      <c r="FI104" s="105">
        <f t="shared" si="163"/>
        <v>0</v>
      </c>
      <c r="FJ104" s="105">
        <v>0</v>
      </c>
      <c r="FK104" s="83">
        <f t="shared" si="164"/>
        <v>0</v>
      </c>
      <c r="FL104" s="7"/>
      <c r="FM104" s="31" t="s">
        <v>140</v>
      </c>
      <c r="FT104" s="90">
        <f t="shared" si="165"/>
        <v>1</v>
      </c>
      <c r="FU104" s="90">
        <f t="shared" si="166"/>
        <v>-46168</v>
      </c>
      <c r="GJ104" s="7"/>
      <c r="GK104" s="7"/>
      <c r="HF104" s="7"/>
      <c r="HG104" s="7"/>
      <c r="HH104" s="7"/>
      <c r="HI104" s="7"/>
      <c r="HJ104" s="7"/>
      <c r="HK104" s="7"/>
      <c r="HL104" s="7"/>
      <c r="HM104" s="7"/>
      <c r="HN104" s="7"/>
      <c r="HO104" s="7"/>
      <c r="HP104" s="7"/>
      <c r="HQ104" s="7"/>
      <c r="HR104" s="9"/>
      <c r="HS104" s="10"/>
      <c r="HT104" s="10"/>
      <c r="HU104" s="7"/>
      <c r="HV104" s="7"/>
      <c r="HW104" s="7"/>
      <c r="HX104" s="7"/>
      <c r="HY104" s="7"/>
      <c r="HZ104" s="7"/>
      <c r="IA104" s="7"/>
      <c r="IB104" s="7"/>
      <c r="IC104" s="7"/>
      <c r="ID104" s="7"/>
      <c r="IE104" s="7"/>
      <c r="IF104" s="7"/>
      <c r="KD104" s="7"/>
      <c r="KE104" s="7"/>
      <c r="LC104" s="119"/>
      <c r="LD104" s="31" t="s">
        <v>142</v>
      </c>
      <c r="LE104" s="43">
        <v>46260</v>
      </c>
      <c r="LF104" s="44" t="str">
        <f t="shared" si="167"/>
        <v>СР</v>
      </c>
      <c r="LG104" s="44">
        <f>IFERROR(INDEX(База!$B:$B,MATCH(LD104&amp;LE104&amp;LJ$12,INDEX(База!$A:$A,0),0)),IFERROR(INDEX(База!$B:$B,MATCH(LD104&amp;LE104&amp;LJ$12,База!$M:$M,0)),"-" ))</f>
        <v>46</v>
      </c>
      <c r="LH104" s="33">
        <f t="shared" si="168"/>
        <v>35</v>
      </c>
      <c r="LI104" s="33">
        <f t="shared" si="169"/>
        <v>92</v>
      </c>
      <c r="LJ104" s="44">
        <f>IFERROR(INDEX(База!$L:$L,MATCH(LD104&amp;LE104&amp;LJ$12,INDEX(База!$A:$A,0),0)),IFERROR(INDEX(База!$L:$L,MATCH(LD104&amp;LE104&amp;LJ$12,База!$M:$M,0)),"-" ))</f>
        <v>45</v>
      </c>
      <c r="LK104" s="79" t="str">
        <f>IF(LG104&lt;=$D$7,IFERROR(VLOOKUP(LI104,#REF!,LH104+1,0),"-"),IF(LG104&lt;=$D$8,IFERROR(VLOOKUP(LI104,#REF!,LH104+1,0),"-"),IF(LG104&lt;=$D$9,IFERROR(VLOOKUP(LI104,#REF!,LH104+1,0),"-"),0)))</f>
        <v>-</v>
      </c>
      <c r="LL104" s="44">
        <f>IFERROR(INDEX(База!$F:$F,MATCH(LD104&amp;LE104&amp;LJ$12,INDEX(База!$A:$A,0),0)),IFERROR(INDEX(База!$F:$F,MATCH(LD104&amp;LE104&amp;LJ$12,База!$M:$M,0)),"-" ))</f>
        <v>0</v>
      </c>
      <c r="LM104" s="44">
        <v>0</v>
      </c>
      <c r="LN104" s="44">
        <f t="shared" si="170"/>
        <v>0</v>
      </c>
      <c r="LO104" s="44">
        <v>0</v>
      </c>
      <c r="LP104" s="62">
        <f t="shared" si="171"/>
        <v>0</v>
      </c>
      <c r="LR104" s="31" t="s">
        <v>143</v>
      </c>
      <c r="LS104" s="43">
        <v>46260</v>
      </c>
      <c r="LT104" s="46" t="str">
        <f t="shared" si="172"/>
        <v>СР</v>
      </c>
      <c r="LU104" s="46">
        <f>IFERROR(INDEX(База!$B:$B,MATCH(LR104&amp;LS104&amp;LV$12,INDEX(База!$A:$A,0),0)),IFERROR(INDEX(База!$B:$B,MATCH(LR104&amp;LS104&amp;LV$12,База!$M:$M,0)),"-" ))</f>
        <v>46</v>
      </c>
      <c r="LV104" s="46">
        <f>IFERROR(INDEX(База!$L:$L,MATCH(LR104&amp;LS104&amp;LV$12,INDEX(База!$A:$A,0),0)),IFERROR(INDEX(База!$L:$L,MATCH(LR104&amp;LS104&amp;LV$12,База!$M:$M,0)),"-" ))</f>
        <v>45</v>
      </c>
      <c r="LW104" s="46" t="str">
        <f>IF(LU104&lt;=$D$7,IFERROR(VLOOKUP(LI104,#REF!,LH104+1,0),"-"),IF(LU104&lt;=$D$8,IFERROR(VLOOKUP(LI104,#REF!,LH104+1,0),"-"),IF(LU104&lt;=$D$9,IFERROR(VLOOKUP(LI104,#REF!,LH104+1,0),"-"),0)))</f>
        <v>-</v>
      </c>
      <c r="LX104" s="46">
        <f>IFERROR(INDEX(База!$F:$F,MATCH(LR104&amp;LS104&amp;LV$12,INDEX(База!$A:$A,0),0)),IFERROR(INDEX(База!$F:$F,MATCH(LR104&amp;LS104&amp;LV$12,База!$M:$M,0)),"-" ))</f>
        <v>0</v>
      </c>
      <c r="LY104" s="46">
        <v>0</v>
      </c>
      <c r="LZ104" s="46">
        <f t="shared" si="173"/>
        <v>0</v>
      </c>
      <c r="MA104" s="46">
        <v>0</v>
      </c>
      <c r="MB104" s="62">
        <f t="shared" si="174"/>
        <v>0</v>
      </c>
      <c r="MD104" s="11"/>
      <c r="MY104" s="11"/>
      <c r="MZ104" s="11"/>
      <c r="NA104" s="7"/>
      <c r="NB104" s="7"/>
      <c r="NC104" s="7"/>
      <c r="ND104" s="7"/>
      <c r="NE104" s="7"/>
      <c r="NF104" s="7"/>
      <c r="NG104" s="7"/>
      <c r="NH104" s="7"/>
      <c r="NI104" s="7"/>
      <c r="NJ104" s="7"/>
      <c r="NK104" s="7"/>
      <c r="NL104" s="7"/>
      <c r="NM104" s="7"/>
      <c r="NN104" s="7"/>
      <c r="NO104" s="7"/>
      <c r="NP104" s="7"/>
      <c r="NQ104" s="7"/>
      <c r="NR104" s="7"/>
      <c r="NS104" s="7"/>
      <c r="NT104" s="7"/>
      <c r="NU104" s="7"/>
      <c r="NV104" s="7"/>
      <c r="NW104" s="7"/>
      <c r="NX104" s="7"/>
      <c r="NY104" s="7"/>
      <c r="NZ104" s="7"/>
      <c r="OA104" s="7"/>
      <c r="OB104" s="7"/>
      <c r="OC104" s="7"/>
      <c r="OD104" s="7"/>
      <c r="OE104" s="7"/>
      <c r="OF104" s="7"/>
      <c r="OG104" s="7"/>
      <c r="OH104" s="7"/>
      <c r="OI104" s="7"/>
      <c r="OJ104" s="7"/>
      <c r="OK104" s="7"/>
      <c r="OL104" s="7"/>
      <c r="OM104" s="7"/>
      <c r="ON104" s="7"/>
      <c r="OO104" s="7"/>
      <c r="OP104" s="7"/>
      <c r="OQ104" s="7"/>
      <c r="OR104" s="7"/>
      <c r="OS104" s="7"/>
      <c r="OU104" s="11"/>
      <c r="OV104" s="11"/>
      <c r="OW104" s="11"/>
      <c r="OX104" s="11"/>
      <c r="OY104" s="11"/>
      <c r="OZ104" s="11"/>
      <c r="PA104" s="11"/>
      <c r="PB104" s="11"/>
      <c r="PC104" s="11"/>
      <c r="PD104" s="11"/>
      <c r="PE104" s="11"/>
      <c r="PF104" s="11"/>
      <c r="PG104" s="11"/>
      <c r="PH104" s="11"/>
      <c r="PI104" s="11"/>
      <c r="PJ104" s="11"/>
      <c r="PK104" s="11"/>
      <c r="PL104" s="11"/>
      <c r="PM104" s="11"/>
      <c r="PN104" s="11"/>
      <c r="PO104" s="7"/>
      <c r="PQ104" s="7"/>
      <c r="PR104" s="7"/>
      <c r="PS104" s="7"/>
      <c r="PT104" s="7"/>
      <c r="PU104" s="7"/>
      <c r="PV104" s="7"/>
      <c r="PW104" s="7"/>
      <c r="PX104" s="7"/>
      <c r="PY104" s="7"/>
      <c r="PZ104" s="7"/>
      <c r="QA104" s="7"/>
      <c r="QB104" s="7"/>
      <c r="QC104" s="7"/>
      <c r="QD104" s="7"/>
      <c r="QE104" s="7"/>
      <c r="QF104" s="7"/>
      <c r="QG104" s="7"/>
      <c r="QH104" s="7"/>
      <c r="QI104" s="7"/>
      <c r="QJ104" s="7"/>
      <c r="QK104" s="7"/>
      <c r="QL104" s="10"/>
    </row>
    <row r="105" spans="121:454" ht="12.75" customHeight="1" x14ac:dyDescent="0.25">
      <c r="EL105" s="119"/>
      <c r="EM105" s="85" t="s">
        <v>88</v>
      </c>
      <c r="EN105" s="48">
        <v>46303</v>
      </c>
      <c r="EO105" s="105" t="str">
        <f t="shared" si="157"/>
        <v>ЧТ</v>
      </c>
      <c r="EP105" s="105">
        <f>IFERROR(INDEX(База!$B:$B,MATCH(EM105&amp;EN105&amp;ET$14,INDEX(База!$A:$A,0),0)),IFERROR(INDEX(База!$B:$B,MATCH(EM105&amp;EN105&amp;ET$13,База!$M:$M,0)),"-" ))</f>
        <v>72</v>
      </c>
      <c r="EQ105" s="106" t="str">
        <f>IF(EP105&lt;=$D$7,IFERROR(VLOOKUP(ES105,#REF!,ER105+1,0),"-"),IF(EP105&lt;=$D$8,IFERROR(VLOOKUP(ES105,#REF!,ER105+1,0),"-"),IF(EP105&lt;=$D$9,IFERROR(VLOOKUP(ES105,#REF!,ER105+1,0),"-"),0)))</f>
        <v>-</v>
      </c>
      <c r="ER105" s="107">
        <f t="shared" si="158"/>
        <v>41</v>
      </c>
      <c r="ES105" s="107">
        <f t="shared" si="159"/>
        <v>135</v>
      </c>
      <c r="ET105" s="60">
        <f>IFERROR(INDEX(База!$L:$L,MATCH(EM105&amp;EN105&amp;ET$14,INDEX(База!$A:$A,0),0)),IFERROR(INDEX(База!$L:$L,MATCH(EM105&amp;EN105&amp;ET$13,База!$M:$M,0)),"-" ))</f>
        <v>68</v>
      </c>
      <c r="EU105" s="60">
        <f>IFERROR(INDEX(База!$L:$L,MATCH(FB105&amp;FC105&amp;EU$14,INDEX(База!$A:$A,0),0)),IFERROR(INDEX(База!$L:$L,MATCH(FB105&amp;FC105&amp;EU$13,База!$M:$M,0)),"-" ))</f>
        <v>68</v>
      </c>
      <c r="EV105" s="105">
        <f>IFERROR(INDEX(База!$F:$F,MATCH(EM105&amp;EN105&amp;ET$14,INDEX(База!$A:$A,0),0)),IFERROR(INDEX(База!$F:$F,MATCH(EM105&amp;EN105&amp;ET$13,База!$M:$M,0)),"-" ))</f>
        <v>0</v>
      </c>
      <c r="EW105" s="105">
        <v>0</v>
      </c>
      <c r="EX105" s="105">
        <f t="shared" si="160"/>
        <v>0</v>
      </c>
      <c r="EY105" s="105">
        <v>0</v>
      </c>
      <c r="EZ105" s="83">
        <f t="shared" si="161"/>
        <v>0</v>
      </c>
      <c r="FB105" s="85" t="s">
        <v>89</v>
      </c>
      <c r="FC105" s="48">
        <v>46303</v>
      </c>
      <c r="FD105" s="105" t="str">
        <f t="shared" si="162"/>
        <v>ЧТ</v>
      </c>
      <c r="FE105" s="105">
        <f>IFERROR(INDEX(База!$B:$B,MATCH(FB105&amp;FC105&amp;EU$14,INDEX(База!$A:$A,0),0)),IFERROR(INDEX(База!$B:$B,MATCH(FB105&amp;FC105&amp;EU$13,База!$M:$M,0)),"-" ))</f>
        <v>72</v>
      </c>
      <c r="FF105" s="106"/>
      <c r="FG105" s="105">
        <f>IFERROR(INDEX(База!$F:$F,MATCH(FB105&amp;FC105&amp;EU$14,INDEX(База!$A:$A,0),0)),IFERROR(INDEX(База!$F:$F,MATCH(FB105&amp;FC105&amp;EU$13,База!$M:$M,0)),"-" ))</f>
        <v>0</v>
      </c>
      <c r="FH105" s="105">
        <v>0</v>
      </c>
      <c r="FI105" s="105">
        <f t="shared" si="163"/>
        <v>0</v>
      </c>
      <c r="FJ105" s="105">
        <v>0</v>
      </c>
      <c r="FK105" s="83">
        <f t="shared" si="164"/>
        <v>0</v>
      </c>
      <c r="FL105" s="7"/>
      <c r="FM105" s="31" t="s">
        <v>140</v>
      </c>
      <c r="FT105" s="90">
        <f t="shared" si="165"/>
        <v>1</v>
      </c>
      <c r="FU105" s="90">
        <f t="shared" si="166"/>
        <v>-46168</v>
      </c>
      <c r="GJ105" s="7"/>
      <c r="GK105" s="7"/>
      <c r="HF105" s="7"/>
      <c r="HG105" s="7"/>
      <c r="HH105" s="7"/>
      <c r="HI105" s="7"/>
      <c r="HJ105" s="7"/>
      <c r="HK105" s="7"/>
      <c r="HL105" s="7"/>
      <c r="HM105" s="7"/>
      <c r="HN105" s="7"/>
      <c r="HO105" s="7"/>
      <c r="HP105" s="7"/>
      <c r="HQ105" s="7"/>
      <c r="HR105" s="9"/>
      <c r="HS105" s="10"/>
      <c r="HT105" s="10"/>
      <c r="HU105" s="7"/>
      <c r="HV105" s="7"/>
      <c r="HW105" s="7"/>
      <c r="HX105" s="7"/>
      <c r="HY105" s="7"/>
      <c r="HZ105" s="7"/>
      <c r="IA105" s="7"/>
      <c r="IB105" s="7"/>
      <c r="IC105" s="7"/>
      <c r="ID105" s="7"/>
      <c r="IE105" s="7"/>
      <c r="IF105" s="7"/>
      <c r="KD105" s="7"/>
      <c r="KE105" s="7"/>
      <c r="LC105" s="119"/>
      <c r="LD105" s="31" t="s">
        <v>142</v>
      </c>
      <c r="LE105" s="43">
        <v>46261</v>
      </c>
      <c r="LF105" s="44" t="str">
        <f t="shared" si="167"/>
        <v>ЧТ</v>
      </c>
      <c r="LG105" s="44">
        <f>IFERROR(INDEX(База!$B:$B,MATCH(LD105&amp;LE105&amp;LJ$12,INDEX(База!$A:$A,0),0)),IFERROR(INDEX(База!$B:$B,MATCH(LD105&amp;LE105&amp;LJ$12,База!$M:$M,0)),"-" ))</f>
        <v>46</v>
      </c>
      <c r="LH105" s="33">
        <f t="shared" si="168"/>
        <v>35</v>
      </c>
      <c r="LI105" s="33">
        <f t="shared" si="169"/>
        <v>93</v>
      </c>
      <c r="LJ105" s="44">
        <f>IFERROR(INDEX(База!$L:$L,MATCH(LD105&amp;LE105&amp;LJ$12,INDEX(База!$A:$A,0),0)),IFERROR(INDEX(База!$L:$L,MATCH(LD105&amp;LE105&amp;LJ$12,База!$M:$M,0)),"-" ))</f>
        <v>45</v>
      </c>
      <c r="LK105" s="79" t="str">
        <f>IF(LG105&lt;=$D$7,IFERROR(VLOOKUP(LI105,#REF!,LH105+1,0),"-"),IF(LG105&lt;=$D$8,IFERROR(VLOOKUP(LI105,#REF!,LH105+1,0),"-"),IF(LG105&lt;=$D$9,IFERROR(VLOOKUP(LI105,#REF!,LH105+1,0),"-"),0)))</f>
        <v>-</v>
      </c>
      <c r="LL105" s="44">
        <f>IFERROR(INDEX(База!$F:$F,MATCH(LD105&amp;LE105&amp;LJ$12,INDEX(База!$A:$A,0),0)),IFERROR(INDEX(База!$F:$F,MATCH(LD105&amp;LE105&amp;LJ$12,База!$M:$M,0)),"-" ))</f>
        <v>0</v>
      </c>
      <c r="LM105" s="44">
        <v>0</v>
      </c>
      <c r="LN105" s="44">
        <f t="shared" si="170"/>
        <v>0</v>
      </c>
      <c r="LO105" s="44">
        <v>0</v>
      </c>
      <c r="LP105" s="62">
        <f t="shared" si="171"/>
        <v>0</v>
      </c>
      <c r="LR105" s="31" t="s">
        <v>143</v>
      </c>
      <c r="LS105" s="43">
        <v>46261</v>
      </c>
      <c r="LT105" s="46" t="str">
        <f t="shared" si="172"/>
        <v>ЧТ</v>
      </c>
      <c r="LU105" s="46">
        <f>IFERROR(INDEX(База!$B:$B,MATCH(LR105&amp;LS105&amp;LV$12,INDEX(База!$A:$A,0),0)),IFERROR(INDEX(База!$B:$B,MATCH(LR105&amp;LS105&amp;LV$12,База!$M:$M,0)),"-" ))</f>
        <v>46</v>
      </c>
      <c r="LV105" s="46">
        <f>IFERROR(INDEX(База!$L:$L,MATCH(LR105&amp;LS105&amp;LV$12,INDEX(База!$A:$A,0),0)),IFERROR(INDEX(База!$L:$L,MATCH(LR105&amp;LS105&amp;LV$12,База!$M:$M,0)),"-" ))</f>
        <v>45</v>
      </c>
      <c r="LW105" s="46" t="str">
        <f>IF(LU105&lt;=$D$7,IFERROR(VLOOKUP(LI105,#REF!,LH105+1,0),"-"),IF(LU105&lt;=$D$8,IFERROR(VLOOKUP(LI105,#REF!,LH105+1,0),"-"),IF(LU105&lt;=$D$9,IFERROR(VLOOKUP(LI105,#REF!,LH105+1,0),"-"),0)))</f>
        <v>-</v>
      </c>
      <c r="LX105" s="46">
        <f>IFERROR(INDEX(База!$F:$F,MATCH(LR105&amp;LS105&amp;LV$12,INDEX(База!$A:$A,0),0)),IFERROR(INDEX(База!$F:$F,MATCH(LR105&amp;LS105&amp;LV$12,База!$M:$M,0)),"-" ))</f>
        <v>0</v>
      </c>
      <c r="LY105" s="46">
        <v>0</v>
      </c>
      <c r="LZ105" s="46">
        <f t="shared" si="173"/>
        <v>0</v>
      </c>
      <c r="MA105" s="46">
        <v>0</v>
      </c>
      <c r="MB105" s="62">
        <f t="shared" si="174"/>
        <v>0</v>
      </c>
      <c r="MD105" s="11"/>
      <c r="MY105" s="11"/>
      <c r="MZ105" s="11"/>
      <c r="NA105" s="7"/>
      <c r="NB105" s="7"/>
      <c r="NC105" s="7"/>
      <c r="ND105" s="7"/>
      <c r="NE105" s="7"/>
      <c r="NF105" s="7"/>
      <c r="NG105" s="7"/>
      <c r="NH105" s="7"/>
      <c r="NI105" s="7"/>
      <c r="NJ105" s="7"/>
      <c r="NK105" s="7"/>
      <c r="NL105" s="7"/>
      <c r="NM105" s="7"/>
      <c r="NN105" s="7"/>
      <c r="NO105" s="7"/>
      <c r="NP105" s="7"/>
      <c r="NQ105" s="7"/>
      <c r="NR105" s="7"/>
      <c r="NS105" s="7"/>
      <c r="NT105" s="7"/>
      <c r="NU105" s="7"/>
      <c r="NV105" s="7"/>
      <c r="NW105" s="7"/>
      <c r="NX105" s="7"/>
      <c r="NY105" s="7"/>
      <c r="NZ105" s="7"/>
      <c r="OA105" s="7"/>
      <c r="OB105" s="7"/>
      <c r="OC105" s="7"/>
      <c r="OD105" s="7"/>
      <c r="OE105" s="7"/>
      <c r="OF105" s="7"/>
      <c r="OG105" s="7"/>
      <c r="OH105" s="7"/>
      <c r="OI105" s="7"/>
      <c r="OJ105" s="7"/>
      <c r="OK105" s="7"/>
      <c r="OL105" s="7"/>
      <c r="OM105" s="7"/>
      <c r="ON105" s="7"/>
      <c r="OO105" s="7"/>
      <c r="OP105" s="7"/>
      <c r="OQ105" s="7"/>
      <c r="OR105" s="7"/>
      <c r="OS105" s="7"/>
      <c r="OU105" s="11"/>
      <c r="OV105" s="11"/>
      <c r="OW105" s="11"/>
      <c r="OX105" s="11"/>
      <c r="OY105" s="11"/>
      <c r="OZ105" s="11"/>
      <c r="PA105" s="11"/>
      <c r="PB105" s="11"/>
      <c r="PC105" s="11"/>
      <c r="PD105" s="11"/>
      <c r="PE105" s="11"/>
      <c r="PF105" s="11"/>
      <c r="PG105" s="11"/>
      <c r="PH105" s="11"/>
      <c r="PI105" s="11"/>
      <c r="PJ105" s="11"/>
      <c r="PK105" s="11"/>
      <c r="PL105" s="11"/>
      <c r="PM105" s="11"/>
      <c r="PN105" s="11"/>
      <c r="PO105" s="7"/>
      <c r="PQ105" s="7"/>
      <c r="PR105" s="7"/>
      <c r="PS105" s="7"/>
      <c r="PT105" s="7"/>
      <c r="PU105" s="7"/>
      <c r="PV105" s="7"/>
      <c r="PW105" s="7"/>
      <c r="PX105" s="7"/>
      <c r="PY105" s="7"/>
      <c r="PZ105" s="7"/>
      <c r="QA105" s="7"/>
      <c r="QB105" s="7"/>
      <c r="QC105" s="7"/>
      <c r="QD105" s="7"/>
      <c r="QE105" s="7"/>
      <c r="QF105" s="7"/>
      <c r="QG105" s="7"/>
      <c r="QH105" s="7"/>
      <c r="QI105" s="7"/>
      <c r="QJ105" s="7"/>
      <c r="QK105" s="7"/>
      <c r="QL105" s="10"/>
    </row>
    <row r="106" spans="121:454" ht="12.75" customHeight="1" x14ac:dyDescent="0.25">
      <c r="EL106" s="119"/>
      <c r="EM106" s="85" t="s">
        <v>88</v>
      </c>
      <c r="EN106" s="48">
        <v>46305</v>
      </c>
      <c r="EO106" s="105" t="str">
        <f t="shared" si="157"/>
        <v>СБ</v>
      </c>
      <c r="EP106" s="105">
        <f>IFERROR(INDEX(База!$B:$B,MATCH(EM106&amp;EN106&amp;ET$14,INDEX(База!$A:$A,0),0)),IFERROR(INDEX(База!$B:$B,MATCH(EM106&amp;EN106&amp;ET$13,База!$M:$M,0)),"-" ))</f>
        <v>68</v>
      </c>
      <c r="EQ106" s="106" t="str">
        <f>IF(EP106&lt;=$D$7,IFERROR(VLOOKUP(ES106,#REF!,ER106+1,0),"-"),IF(EP106&lt;=$D$8,IFERROR(VLOOKUP(ES106,#REF!,ER106+1,0),"-"),IF(EP106&lt;=$D$9,IFERROR(VLOOKUP(ES106,#REF!,ER106+1,0),"-"),0)))</f>
        <v>-</v>
      </c>
      <c r="ER106" s="107">
        <f t="shared" si="158"/>
        <v>41</v>
      </c>
      <c r="ES106" s="107">
        <f t="shared" si="159"/>
        <v>137</v>
      </c>
      <c r="ET106" s="60">
        <f>IFERROR(INDEX(База!$L:$L,MATCH(EM106&amp;EN106&amp;ET$14,INDEX(База!$A:$A,0),0)),IFERROR(INDEX(База!$L:$L,MATCH(EM106&amp;EN106&amp;ET$13,База!$M:$M,0)),"-" ))</f>
        <v>64</v>
      </c>
      <c r="EU106" s="60">
        <f>IFERROR(INDEX(База!$L:$L,MATCH(FB106&amp;FC106&amp;EU$14,INDEX(База!$A:$A,0),0)),IFERROR(INDEX(База!$L:$L,MATCH(FB106&amp;FC106&amp;EU$13,База!$M:$M,0)),"-" ))</f>
        <v>64</v>
      </c>
      <c r="EV106" s="105">
        <f>IFERROR(INDEX(База!$F:$F,MATCH(EM106&amp;EN106&amp;ET$14,INDEX(База!$A:$A,0),0)),IFERROR(INDEX(База!$F:$F,MATCH(EM106&amp;EN106&amp;ET$13,База!$M:$M,0)),"-" ))</f>
        <v>0</v>
      </c>
      <c r="EW106" s="105">
        <v>0</v>
      </c>
      <c r="EX106" s="105">
        <f t="shared" si="160"/>
        <v>0</v>
      </c>
      <c r="EY106" s="105">
        <v>0</v>
      </c>
      <c r="EZ106" s="83">
        <f t="shared" si="161"/>
        <v>0</v>
      </c>
      <c r="FB106" s="85" t="s">
        <v>89</v>
      </c>
      <c r="FC106" s="48">
        <v>46305</v>
      </c>
      <c r="FD106" s="105" t="str">
        <f t="shared" si="162"/>
        <v>СБ</v>
      </c>
      <c r="FE106" s="105">
        <f>IFERROR(INDEX(База!$B:$B,MATCH(FB106&amp;FC106&amp;EU$14,INDEX(База!$A:$A,0),0)),IFERROR(INDEX(База!$B:$B,MATCH(FB106&amp;FC106&amp;EU$13,База!$M:$M,0)),"-" ))</f>
        <v>68</v>
      </c>
      <c r="FF106" s="106"/>
      <c r="FG106" s="105">
        <f>IFERROR(INDEX(База!$F:$F,MATCH(FB106&amp;FC106&amp;EU$14,INDEX(База!$A:$A,0),0)),IFERROR(INDEX(База!$F:$F,MATCH(FB106&amp;FC106&amp;EU$13,База!$M:$M,0)),"-" ))</f>
        <v>1</v>
      </c>
      <c r="FH106" s="105">
        <v>1</v>
      </c>
      <c r="FI106" s="105">
        <f t="shared" si="163"/>
        <v>0</v>
      </c>
      <c r="FJ106" s="105">
        <v>0</v>
      </c>
      <c r="FK106" s="83">
        <f t="shared" si="164"/>
        <v>1.5625E-2</v>
      </c>
      <c r="FL106" s="7"/>
      <c r="FM106" s="31" t="s">
        <v>140</v>
      </c>
      <c r="FT106" s="90">
        <f t="shared" si="165"/>
        <v>1</v>
      </c>
      <c r="FU106" s="90">
        <f t="shared" si="166"/>
        <v>-46168</v>
      </c>
      <c r="GJ106" s="7"/>
      <c r="GK106" s="7"/>
      <c r="HF106" s="7"/>
      <c r="HG106" s="7"/>
      <c r="HH106" s="7"/>
      <c r="HI106" s="7"/>
      <c r="HJ106" s="7"/>
      <c r="HK106" s="7"/>
      <c r="HL106" s="7"/>
      <c r="HM106" s="7"/>
      <c r="HN106" s="7"/>
      <c r="HO106" s="7"/>
      <c r="HP106" s="7"/>
      <c r="HQ106" s="7"/>
      <c r="HR106" s="9"/>
      <c r="HS106" s="10"/>
      <c r="HT106" s="10"/>
      <c r="HU106" s="7"/>
      <c r="HV106" s="7"/>
      <c r="HW106" s="7"/>
      <c r="HX106" s="7"/>
      <c r="HY106" s="7"/>
      <c r="HZ106" s="7"/>
      <c r="IA106" s="7"/>
      <c r="IB106" s="7"/>
      <c r="IC106" s="7"/>
      <c r="ID106" s="7"/>
      <c r="IE106" s="7"/>
      <c r="IF106" s="7"/>
      <c r="KD106" s="7"/>
      <c r="KE106" s="7"/>
      <c r="LC106" s="119"/>
      <c r="LD106" s="31" t="s">
        <v>142</v>
      </c>
      <c r="LE106" s="43">
        <v>46262</v>
      </c>
      <c r="LF106" s="44" t="str">
        <f t="shared" si="167"/>
        <v>ПТ</v>
      </c>
      <c r="LG106" s="44">
        <f>IFERROR(INDEX(База!$B:$B,MATCH(LD106&amp;LE106&amp;LJ$12,INDEX(База!$A:$A,0),0)),IFERROR(INDEX(База!$B:$B,MATCH(LD106&amp;LE106&amp;LJ$12,База!$M:$M,0)),"-" ))</f>
        <v>72</v>
      </c>
      <c r="LH106" s="33">
        <f t="shared" si="168"/>
        <v>35</v>
      </c>
      <c r="LI106" s="33">
        <f t="shared" si="169"/>
        <v>94</v>
      </c>
      <c r="LJ106" s="44">
        <f>IFERROR(INDEX(База!$L:$L,MATCH(LD106&amp;LE106&amp;LJ$12,INDEX(База!$A:$A,0),0)),IFERROR(INDEX(База!$L:$L,MATCH(LD106&amp;LE106&amp;LJ$12,База!$M:$M,0)),"-" ))</f>
        <v>71</v>
      </c>
      <c r="LK106" s="79" t="str">
        <f>IF(LG106&lt;=$D$7,IFERROR(VLOOKUP(LI106,#REF!,LH106+1,0),"-"),IF(LG106&lt;=$D$8,IFERROR(VLOOKUP(LI106,#REF!,LH106+1,0),"-"),IF(LG106&lt;=$D$9,IFERROR(VLOOKUP(LI106,#REF!,LH106+1,0),"-"),0)))</f>
        <v>-</v>
      </c>
      <c r="LL106" s="44">
        <f>IFERROR(INDEX(База!$F:$F,MATCH(LD106&amp;LE106&amp;LJ$12,INDEX(База!$A:$A,0),0)),IFERROR(INDEX(База!$F:$F,MATCH(LD106&amp;LE106&amp;LJ$12,База!$M:$M,0)),"-" ))</f>
        <v>0</v>
      </c>
      <c r="LM106" s="44">
        <v>0</v>
      </c>
      <c r="LN106" s="44">
        <f t="shared" si="170"/>
        <v>0</v>
      </c>
      <c r="LO106" s="44">
        <v>0</v>
      </c>
      <c r="LP106" s="62">
        <f t="shared" si="171"/>
        <v>0</v>
      </c>
      <c r="LR106" s="31" t="s">
        <v>143</v>
      </c>
      <c r="LS106" s="43">
        <v>46262</v>
      </c>
      <c r="LT106" s="46" t="str">
        <f t="shared" si="172"/>
        <v>ПТ</v>
      </c>
      <c r="LU106" s="46">
        <f>IFERROR(INDEX(База!$B:$B,MATCH(LR106&amp;LS106&amp;LV$12,INDEX(База!$A:$A,0),0)),IFERROR(INDEX(База!$B:$B,MATCH(LR106&amp;LS106&amp;LV$12,База!$M:$M,0)),"-" ))</f>
        <v>72</v>
      </c>
      <c r="LV106" s="46">
        <f>IFERROR(INDEX(База!$L:$L,MATCH(LR106&amp;LS106&amp;LV$12,INDEX(База!$A:$A,0),0)),IFERROR(INDEX(База!$L:$L,MATCH(LR106&amp;LS106&amp;LV$12,База!$M:$M,0)),"-" ))</f>
        <v>71</v>
      </c>
      <c r="LW106" s="46" t="str">
        <f>IF(LU106&lt;=$D$7,IFERROR(VLOOKUP(LI106,#REF!,LH106+1,0),"-"),IF(LU106&lt;=$D$8,IFERROR(VLOOKUP(LI106,#REF!,LH106+1,0),"-"),IF(LU106&lt;=$D$9,IFERROR(VLOOKUP(LI106,#REF!,LH106+1,0),"-"),0)))</f>
        <v>-</v>
      </c>
      <c r="LX106" s="46">
        <f>IFERROR(INDEX(База!$F:$F,MATCH(LR106&amp;LS106&amp;LV$12,INDEX(База!$A:$A,0),0)),IFERROR(INDEX(База!$F:$F,MATCH(LR106&amp;LS106&amp;LV$12,База!$M:$M,0)),"-" ))</f>
        <v>3</v>
      </c>
      <c r="LY106" s="46">
        <v>3</v>
      </c>
      <c r="LZ106" s="46">
        <f t="shared" si="173"/>
        <v>0</v>
      </c>
      <c r="MA106" s="46">
        <v>0</v>
      </c>
      <c r="MB106" s="62">
        <f t="shared" si="174"/>
        <v>4.2253521126760563E-2</v>
      </c>
      <c r="MD106" s="11"/>
      <c r="MY106" s="11"/>
      <c r="MZ106" s="11"/>
      <c r="NA106" s="7"/>
      <c r="NB106" s="7"/>
      <c r="NC106" s="7"/>
      <c r="ND106" s="7"/>
      <c r="NE106" s="7"/>
      <c r="NF106" s="7"/>
      <c r="NG106" s="7"/>
      <c r="NH106" s="7"/>
      <c r="NI106" s="7"/>
      <c r="NJ106" s="7"/>
      <c r="NK106" s="7"/>
      <c r="NL106" s="7"/>
      <c r="NM106" s="7"/>
      <c r="NN106" s="7"/>
      <c r="NO106" s="7"/>
      <c r="NP106" s="7"/>
      <c r="NQ106" s="7"/>
      <c r="NR106" s="7"/>
      <c r="NS106" s="7"/>
      <c r="NT106" s="7"/>
      <c r="NU106" s="7"/>
      <c r="NV106" s="7"/>
      <c r="NW106" s="7"/>
      <c r="NX106" s="7"/>
      <c r="NY106" s="7"/>
      <c r="NZ106" s="7"/>
      <c r="OA106" s="7"/>
      <c r="OB106" s="7"/>
      <c r="OC106" s="7"/>
      <c r="OD106" s="7"/>
      <c r="OE106" s="7"/>
      <c r="OF106" s="7"/>
      <c r="OG106" s="7"/>
      <c r="OH106" s="7"/>
      <c r="OI106" s="7"/>
      <c r="OJ106" s="7"/>
      <c r="OK106" s="7"/>
      <c r="OL106" s="7"/>
      <c r="OM106" s="7"/>
      <c r="ON106" s="7"/>
      <c r="OO106" s="7"/>
      <c r="OP106" s="7"/>
      <c r="OQ106" s="7"/>
      <c r="OR106" s="7"/>
      <c r="OS106" s="7"/>
      <c r="OU106" s="11"/>
      <c r="OV106" s="11"/>
      <c r="OW106" s="11"/>
      <c r="OX106" s="11"/>
      <c r="OY106" s="11"/>
      <c r="OZ106" s="11"/>
      <c r="PA106" s="11"/>
      <c r="PB106" s="11"/>
      <c r="PC106" s="11"/>
      <c r="PD106" s="11"/>
      <c r="PE106" s="11"/>
      <c r="PF106" s="11"/>
      <c r="PG106" s="11"/>
      <c r="PH106" s="11"/>
      <c r="PI106" s="11"/>
      <c r="PJ106" s="11"/>
      <c r="PK106" s="11"/>
      <c r="PL106" s="11"/>
      <c r="PM106" s="11"/>
      <c r="PN106" s="11"/>
      <c r="PO106" s="7"/>
      <c r="PQ106" s="7"/>
      <c r="PR106" s="7"/>
      <c r="PS106" s="7"/>
      <c r="PT106" s="7"/>
      <c r="PU106" s="7"/>
      <c r="PV106" s="7"/>
      <c r="PW106" s="7"/>
      <c r="PX106" s="7"/>
      <c r="PY106" s="7"/>
      <c r="PZ106" s="7"/>
      <c r="QA106" s="7"/>
      <c r="QB106" s="7"/>
      <c r="QC106" s="7"/>
      <c r="QD106" s="7"/>
      <c r="QE106" s="7"/>
      <c r="QF106" s="7"/>
      <c r="QG106" s="7"/>
      <c r="QH106" s="7"/>
      <c r="QI106" s="7"/>
      <c r="QJ106" s="7"/>
      <c r="QK106" s="7"/>
      <c r="QL106" s="10"/>
    </row>
    <row r="107" spans="121:454" ht="12.75" customHeight="1" x14ac:dyDescent="0.25">
      <c r="EL107" s="119"/>
      <c r="EM107" s="85" t="s">
        <v>88</v>
      </c>
      <c r="EN107" s="48">
        <v>46308</v>
      </c>
      <c r="EO107" s="105" t="str">
        <f t="shared" si="157"/>
        <v>ВТ</v>
      </c>
      <c r="EP107" s="105">
        <f>IFERROR(INDEX(База!$B:$B,MATCH(EM107&amp;EN107&amp;ET$14,INDEX(База!$A:$A,0),0)),IFERROR(INDEX(База!$B:$B,MATCH(EM107&amp;EN107&amp;ET$13,База!$M:$M,0)),"-" ))</f>
        <v>72</v>
      </c>
      <c r="EQ107" s="106" t="str">
        <f>IF(EP107&lt;=$D$7,IFERROR(VLOOKUP(ES107,#REF!,ER107+1,0),"-"),IF(EP107&lt;=$D$8,IFERROR(VLOOKUP(ES107,#REF!,ER107+1,0),"-"),IF(EP107&lt;=$D$9,IFERROR(VLOOKUP(ES107,#REF!,ER107+1,0),"-"),0)))</f>
        <v>-</v>
      </c>
      <c r="ER107" s="107">
        <f t="shared" si="158"/>
        <v>42</v>
      </c>
      <c r="ES107" s="107">
        <f t="shared" si="159"/>
        <v>140</v>
      </c>
      <c r="ET107" s="60">
        <f>IFERROR(INDEX(База!$L:$L,MATCH(EM107&amp;EN107&amp;ET$14,INDEX(База!$A:$A,0),0)),IFERROR(INDEX(База!$L:$L,MATCH(EM107&amp;EN107&amp;ET$13,База!$M:$M,0)),"-" ))</f>
        <v>68</v>
      </c>
      <c r="EU107" s="60">
        <f>IFERROR(INDEX(База!$L:$L,MATCH(FB107&amp;FC107&amp;EU$14,INDEX(База!$A:$A,0),0)),IFERROR(INDEX(База!$L:$L,MATCH(FB107&amp;FC107&amp;EU$13,База!$M:$M,0)),"-" ))</f>
        <v>68</v>
      </c>
      <c r="EV107" s="105">
        <f>IFERROR(INDEX(База!$F:$F,MATCH(EM107&amp;EN107&amp;ET$14,INDEX(База!$A:$A,0),0)),IFERROR(INDEX(База!$F:$F,MATCH(EM107&amp;EN107&amp;ET$13,База!$M:$M,0)),"-" ))</f>
        <v>0</v>
      </c>
      <c r="EW107" s="105">
        <v>0</v>
      </c>
      <c r="EX107" s="105">
        <f t="shared" si="160"/>
        <v>0</v>
      </c>
      <c r="EY107" s="105">
        <v>0</v>
      </c>
      <c r="EZ107" s="83">
        <f t="shared" si="161"/>
        <v>0</v>
      </c>
      <c r="FB107" s="85" t="s">
        <v>89</v>
      </c>
      <c r="FC107" s="48">
        <v>46308</v>
      </c>
      <c r="FD107" s="105" t="str">
        <f t="shared" si="162"/>
        <v>ВТ</v>
      </c>
      <c r="FE107" s="105">
        <f>IFERROR(INDEX(База!$B:$B,MATCH(FB107&amp;FC107&amp;EU$14,INDEX(База!$A:$A,0),0)),IFERROR(INDEX(База!$B:$B,MATCH(FB107&amp;FC107&amp;EU$13,База!$M:$M,0)),"-" ))</f>
        <v>72</v>
      </c>
      <c r="FF107" s="106"/>
      <c r="FG107" s="105">
        <f>IFERROR(INDEX(База!$F:$F,MATCH(FB107&amp;FC107&amp;EU$14,INDEX(База!$A:$A,0),0)),IFERROR(INDEX(База!$F:$F,MATCH(FB107&amp;FC107&amp;EU$13,База!$M:$M,0)),"-" ))</f>
        <v>0</v>
      </c>
      <c r="FH107" s="105">
        <v>0</v>
      </c>
      <c r="FI107" s="105">
        <f t="shared" si="163"/>
        <v>0</v>
      </c>
      <c r="FJ107" s="105">
        <v>0</v>
      </c>
      <c r="FK107" s="83">
        <f t="shared" si="164"/>
        <v>0</v>
      </c>
      <c r="FL107" s="7"/>
      <c r="FM107" s="31" t="s">
        <v>140</v>
      </c>
      <c r="FT107" s="90">
        <f t="shared" si="165"/>
        <v>1</v>
      </c>
      <c r="FU107" s="90">
        <f t="shared" si="166"/>
        <v>-46168</v>
      </c>
      <c r="GJ107" s="7"/>
      <c r="GK107" s="7"/>
      <c r="HF107" s="7"/>
      <c r="HG107" s="7"/>
      <c r="HH107" s="7"/>
      <c r="HI107" s="7"/>
      <c r="HJ107" s="7"/>
      <c r="HK107" s="7"/>
      <c r="HL107" s="7"/>
      <c r="HM107" s="7"/>
      <c r="HN107" s="7"/>
      <c r="HO107" s="7"/>
      <c r="HP107" s="7"/>
      <c r="HQ107" s="7"/>
      <c r="HR107" s="9"/>
      <c r="HS107" s="10"/>
      <c r="HT107" s="10"/>
      <c r="HU107" s="7"/>
      <c r="HV107" s="7"/>
      <c r="HW107" s="7"/>
      <c r="HX107" s="7"/>
      <c r="HY107" s="7"/>
      <c r="HZ107" s="7"/>
      <c r="IA107" s="7"/>
      <c r="IB107" s="7"/>
      <c r="IC107" s="7"/>
      <c r="ID107" s="7"/>
      <c r="IE107" s="7"/>
      <c r="IF107" s="7"/>
      <c r="KD107" s="7"/>
      <c r="KE107" s="7"/>
      <c r="LC107" s="119"/>
      <c r="LD107" s="31" t="s">
        <v>142</v>
      </c>
      <c r="LE107" s="43">
        <v>46264</v>
      </c>
      <c r="LF107" s="44" t="str">
        <f t="shared" si="167"/>
        <v>ВС</v>
      </c>
      <c r="LG107" s="44">
        <f>IFERROR(INDEX(База!$B:$B,MATCH(LD107&amp;LE107&amp;LJ$12,INDEX(База!$A:$A,0),0)),IFERROR(INDEX(База!$B:$B,MATCH(LD107&amp;LE107&amp;LJ$12,База!$M:$M,0)),"-" ))</f>
        <v>46</v>
      </c>
      <c r="LH107" s="33">
        <f t="shared" si="168"/>
        <v>35</v>
      </c>
      <c r="LI107" s="33">
        <f t="shared" si="169"/>
        <v>96</v>
      </c>
      <c r="LJ107" s="44">
        <f>IFERROR(INDEX(База!$L:$L,MATCH(LD107&amp;LE107&amp;LJ$12,INDEX(База!$A:$A,0),0)),IFERROR(INDEX(База!$L:$L,MATCH(LD107&amp;LE107&amp;LJ$12,База!$M:$M,0)),"-" ))</f>
        <v>45</v>
      </c>
      <c r="LK107" s="79" t="str">
        <f>IF(LG107&lt;=$D$7,IFERROR(VLOOKUP(LI107,#REF!,LH107+1,0),"-"),IF(LG107&lt;=$D$8,IFERROR(VLOOKUP(LI107,#REF!,LH107+1,0),"-"),IF(LG107&lt;=$D$9,IFERROR(VLOOKUP(LI107,#REF!,LH107+1,0),"-"),0)))</f>
        <v>-</v>
      </c>
      <c r="LL107" s="44">
        <f>IFERROR(INDEX(База!$F:$F,MATCH(LD107&amp;LE107&amp;LJ$12,INDEX(База!$A:$A,0),0)),IFERROR(INDEX(База!$F:$F,MATCH(LD107&amp;LE107&amp;LJ$12,База!$M:$M,0)),"-" ))</f>
        <v>0</v>
      </c>
      <c r="LM107" s="44">
        <v>0</v>
      </c>
      <c r="LN107" s="44">
        <f t="shared" si="170"/>
        <v>0</v>
      </c>
      <c r="LO107" s="44">
        <v>0</v>
      </c>
      <c r="LP107" s="62">
        <f t="shared" si="171"/>
        <v>0</v>
      </c>
      <c r="LR107" s="31" t="s">
        <v>143</v>
      </c>
      <c r="LS107" s="43">
        <v>46264</v>
      </c>
      <c r="LT107" s="46" t="str">
        <f t="shared" si="172"/>
        <v>ВС</v>
      </c>
      <c r="LU107" s="46">
        <f>IFERROR(INDEX(База!$B:$B,MATCH(LR107&amp;LS107&amp;LV$12,INDEX(База!$A:$A,0),0)),IFERROR(INDEX(База!$B:$B,MATCH(LR107&amp;LS107&amp;LV$12,База!$M:$M,0)),"-" ))</f>
        <v>46</v>
      </c>
      <c r="LV107" s="46">
        <f>IFERROR(INDEX(База!$L:$L,MATCH(LR107&amp;LS107&amp;LV$12,INDEX(База!$A:$A,0),0)),IFERROR(INDEX(База!$L:$L,MATCH(LR107&amp;LS107&amp;LV$12,База!$M:$M,0)),"-" ))</f>
        <v>45</v>
      </c>
      <c r="LW107" s="46" t="str">
        <f>IF(LU107&lt;=$D$7,IFERROR(VLOOKUP(LI107,#REF!,LH107+1,0),"-"),IF(LU107&lt;=$D$8,IFERROR(VLOOKUP(LI107,#REF!,LH107+1,0),"-"),IF(LU107&lt;=$D$9,IFERROR(VLOOKUP(LI107,#REF!,LH107+1,0),"-"),0)))</f>
        <v>-</v>
      </c>
      <c r="LX107" s="46">
        <f>IFERROR(INDEX(База!$F:$F,MATCH(LR107&amp;LS107&amp;LV$12,INDEX(База!$A:$A,0),0)),IFERROR(INDEX(База!$F:$F,MATCH(LR107&amp;LS107&amp;LV$12,База!$M:$M,0)),"-" ))</f>
        <v>0</v>
      </c>
      <c r="LY107" s="46">
        <v>0</v>
      </c>
      <c r="LZ107" s="46">
        <f t="shared" si="173"/>
        <v>0</v>
      </c>
      <c r="MA107" s="46">
        <v>0</v>
      </c>
      <c r="MB107" s="62">
        <f t="shared" si="174"/>
        <v>0</v>
      </c>
      <c r="MD107" s="11"/>
      <c r="MY107" s="11"/>
      <c r="MZ107" s="11"/>
      <c r="NA107" s="7"/>
      <c r="NB107" s="7"/>
      <c r="NC107" s="7"/>
      <c r="ND107" s="7"/>
      <c r="NE107" s="7"/>
      <c r="NF107" s="7"/>
      <c r="NG107" s="7"/>
      <c r="NH107" s="7"/>
      <c r="NI107" s="7"/>
      <c r="NJ107" s="7"/>
      <c r="NK107" s="7"/>
      <c r="NL107" s="7"/>
      <c r="NM107" s="7"/>
      <c r="NN107" s="7"/>
      <c r="NO107" s="7"/>
      <c r="NP107" s="7"/>
      <c r="NQ107" s="7"/>
      <c r="NR107" s="7"/>
      <c r="NS107" s="7"/>
      <c r="NT107" s="7"/>
      <c r="NU107" s="7"/>
      <c r="NV107" s="7"/>
      <c r="NW107" s="7"/>
      <c r="NX107" s="7"/>
      <c r="NY107" s="7"/>
      <c r="NZ107" s="7"/>
      <c r="OA107" s="7"/>
      <c r="OB107" s="7"/>
      <c r="OC107" s="7"/>
      <c r="OD107" s="7"/>
      <c r="OE107" s="7"/>
      <c r="OF107" s="7"/>
      <c r="OG107" s="7"/>
      <c r="OH107" s="7"/>
      <c r="OI107" s="7"/>
      <c r="OJ107" s="7"/>
      <c r="OK107" s="7"/>
      <c r="OL107" s="7"/>
      <c r="OM107" s="7"/>
      <c r="ON107" s="7"/>
      <c r="OO107" s="7"/>
      <c r="OP107" s="7"/>
      <c r="OQ107" s="7"/>
      <c r="OR107" s="7"/>
      <c r="OS107" s="7"/>
      <c r="OU107" s="11"/>
      <c r="OV107" s="11"/>
      <c r="OW107" s="11"/>
      <c r="OX107" s="11"/>
      <c r="OY107" s="11"/>
      <c r="OZ107" s="11"/>
      <c r="PA107" s="11"/>
      <c r="PB107" s="11"/>
      <c r="PC107" s="11"/>
      <c r="PD107" s="11"/>
      <c r="PE107" s="11"/>
      <c r="PF107" s="11"/>
      <c r="PG107" s="11"/>
      <c r="PH107" s="11"/>
      <c r="PI107" s="11"/>
      <c r="PJ107" s="11"/>
      <c r="PK107" s="11"/>
      <c r="PL107" s="11"/>
      <c r="PM107" s="11"/>
      <c r="PN107" s="11"/>
      <c r="PO107" s="7"/>
      <c r="PQ107" s="7"/>
      <c r="PR107" s="7"/>
      <c r="PS107" s="7"/>
      <c r="PT107" s="7"/>
      <c r="PU107" s="7"/>
      <c r="PV107" s="7"/>
      <c r="PW107" s="7"/>
      <c r="PX107" s="7"/>
      <c r="PY107" s="7"/>
      <c r="PZ107" s="7"/>
      <c r="QA107" s="7"/>
      <c r="QB107" s="7"/>
      <c r="QC107" s="7"/>
      <c r="QD107" s="7"/>
      <c r="QE107" s="7"/>
      <c r="QF107" s="7"/>
      <c r="QG107" s="7"/>
      <c r="QH107" s="7"/>
      <c r="QI107" s="7"/>
      <c r="QJ107" s="7"/>
      <c r="QK107" s="7"/>
      <c r="QL107" s="10"/>
    </row>
    <row r="108" spans="121:454" ht="12.75" customHeight="1" x14ac:dyDescent="0.25">
      <c r="EL108" s="119"/>
      <c r="EM108" s="85" t="s">
        <v>88</v>
      </c>
      <c r="EN108" s="48">
        <v>46309</v>
      </c>
      <c r="EO108" s="105" t="str">
        <f t="shared" si="157"/>
        <v>СР</v>
      </c>
      <c r="EP108" s="105">
        <f>IFERROR(INDEX(База!$B:$B,MATCH(EM108&amp;EN108&amp;ET$14,INDEX(База!$A:$A,0),0)),IFERROR(INDEX(База!$B:$B,MATCH(EM108&amp;EN108&amp;ET$13,База!$M:$M,0)),"-" ))</f>
        <v>46</v>
      </c>
      <c r="EQ108" s="106" t="str">
        <f>IF(EP108&lt;=$D$7,IFERROR(VLOOKUP(ES108,#REF!,ER108+1,0),"-"),IF(EP108&lt;=$D$8,IFERROR(VLOOKUP(ES108,#REF!,ER108+1,0),"-"),IF(EP108&lt;=$D$9,IFERROR(VLOOKUP(ES108,#REF!,ER108+1,0),"-"),0)))</f>
        <v>-</v>
      </c>
      <c r="ER108" s="107">
        <f t="shared" si="158"/>
        <v>42</v>
      </c>
      <c r="ES108" s="107">
        <f t="shared" si="159"/>
        <v>141</v>
      </c>
      <c r="ET108" s="60">
        <f>IFERROR(INDEX(База!$L:$L,MATCH(EM108&amp;EN108&amp;ET$14,INDEX(База!$A:$A,0),0)),IFERROR(INDEX(База!$L:$L,MATCH(EM108&amp;EN108&amp;ET$13,База!$M:$M,0)),"-" ))</f>
        <v>39</v>
      </c>
      <c r="EU108" s="60">
        <f>IFERROR(INDEX(База!$L:$L,MATCH(FB108&amp;FC108&amp;EU$14,INDEX(База!$A:$A,0),0)),IFERROR(INDEX(База!$L:$L,MATCH(FB108&amp;FC108&amp;EU$13,База!$M:$M,0)),"-" ))</f>
        <v>42</v>
      </c>
      <c r="EV108" s="105">
        <f>IFERROR(INDEX(База!$F:$F,MATCH(EM108&amp;EN108&amp;ET$14,INDEX(База!$A:$A,0),0)),IFERROR(INDEX(База!$F:$F,MATCH(EM108&amp;EN108&amp;ET$13,База!$M:$M,0)),"-" ))</f>
        <v>0</v>
      </c>
      <c r="EW108" s="105">
        <v>0</v>
      </c>
      <c r="EX108" s="105">
        <f t="shared" si="160"/>
        <v>0</v>
      </c>
      <c r="EY108" s="105">
        <v>0</v>
      </c>
      <c r="EZ108" s="83">
        <f t="shared" si="161"/>
        <v>0</v>
      </c>
      <c r="FB108" s="85" t="s">
        <v>89</v>
      </c>
      <c r="FC108" s="48">
        <v>46309</v>
      </c>
      <c r="FD108" s="105" t="str">
        <f t="shared" si="162"/>
        <v>СР</v>
      </c>
      <c r="FE108" s="105">
        <f>IFERROR(INDEX(База!$B:$B,MATCH(FB108&amp;FC108&amp;EU$14,INDEX(База!$A:$A,0),0)),IFERROR(INDEX(База!$B:$B,MATCH(FB108&amp;FC108&amp;EU$13,База!$M:$M,0)),"-" ))</f>
        <v>46</v>
      </c>
      <c r="FF108" s="106"/>
      <c r="FG108" s="105">
        <f>IFERROR(INDEX(База!$F:$F,MATCH(FB108&amp;FC108&amp;EU$14,INDEX(База!$A:$A,0),0)),IFERROR(INDEX(База!$F:$F,MATCH(FB108&amp;FC108&amp;EU$13,База!$M:$M,0)),"-" ))</f>
        <v>0</v>
      </c>
      <c r="FH108" s="105">
        <v>0</v>
      </c>
      <c r="FI108" s="105">
        <f t="shared" si="163"/>
        <v>0</v>
      </c>
      <c r="FJ108" s="105">
        <v>0</v>
      </c>
      <c r="FK108" s="83">
        <f t="shared" si="164"/>
        <v>0</v>
      </c>
      <c r="FL108" s="7"/>
      <c r="FM108" s="31" t="s">
        <v>140</v>
      </c>
      <c r="FT108" s="90">
        <f t="shared" si="165"/>
        <v>1</v>
      </c>
      <c r="FU108" s="90">
        <f t="shared" si="166"/>
        <v>-46168</v>
      </c>
      <c r="GJ108" s="7"/>
      <c r="GK108" s="7"/>
      <c r="HF108" s="7"/>
      <c r="HG108" s="7"/>
      <c r="HH108" s="7"/>
      <c r="HI108" s="7"/>
      <c r="HJ108" s="7"/>
      <c r="HK108" s="7"/>
      <c r="HL108" s="7"/>
      <c r="HM108" s="7"/>
      <c r="HN108" s="7"/>
      <c r="HO108" s="7"/>
      <c r="HP108" s="7"/>
      <c r="HQ108" s="7"/>
      <c r="HR108" s="9"/>
      <c r="HS108" s="10"/>
      <c r="HT108" s="10"/>
      <c r="HU108" s="7"/>
      <c r="HV108" s="7"/>
      <c r="HW108" s="7"/>
      <c r="HX108" s="7"/>
      <c r="HY108" s="7"/>
      <c r="HZ108" s="7"/>
      <c r="IA108" s="7"/>
      <c r="IB108" s="7"/>
      <c r="IC108" s="7"/>
      <c r="ID108" s="7"/>
      <c r="IE108" s="7"/>
      <c r="IF108" s="7"/>
      <c r="KD108" s="7"/>
      <c r="KE108" s="7"/>
      <c r="LC108" s="119"/>
      <c r="LD108" s="31" t="s">
        <v>319</v>
      </c>
      <c r="LE108" s="43">
        <v>46265</v>
      </c>
      <c r="LF108" s="44" t="str">
        <f t="shared" si="167"/>
        <v>ПН</v>
      </c>
      <c r="LG108" s="44">
        <f>IFERROR(INDEX(База!$B:$B,MATCH(LD108&amp;LE108&amp;LJ$12,INDEX(База!$A:$A,0),0)),IFERROR(INDEX(База!$B:$B,MATCH(LD108&amp;LE108&amp;LJ$12,База!$M:$M,0)),"-" ))</f>
        <v>46</v>
      </c>
      <c r="LH108" s="33">
        <f t="shared" si="168"/>
        <v>36</v>
      </c>
      <c r="LI108" s="33">
        <f t="shared" si="169"/>
        <v>97</v>
      </c>
      <c r="LJ108" s="44">
        <f>IFERROR(INDEX(База!$L:$L,MATCH(LD108&amp;LE108&amp;LJ$12,INDEX(База!$A:$A,0),0)),IFERROR(INDEX(База!$L:$L,MATCH(LD108&amp;LE108&amp;LJ$12,База!$M:$M,0)),"-" ))</f>
        <v>45</v>
      </c>
      <c r="LK108" s="79" t="str">
        <f>IF(LG108&lt;=$D$7,IFERROR(VLOOKUP(LI108,#REF!,LH108+1,0),"-"),IF(LG108&lt;=$D$8,IFERROR(VLOOKUP(LI108,#REF!,LH108+1,0),"-"),IF(LG108&lt;=$D$9,IFERROR(VLOOKUP(LI108,#REF!,LH108+1,0),"-"),0)))</f>
        <v>-</v>
      </c>
      <c r="LL108" s="44">
        <f>IFERROR(INDEX(База!$F:$F,MATCH(LD108&amp;LE108&amp;LJ$12,INDEX(База!$A:$A,0),0)),IFERROR(INDEX(База!$F:$F,MATCH(LD108&amp;LE108&amp;LJ$12,База!$M:$M,0)),"-" ))</f>
        <v>0</v>
      </c>
      <c r="LM108" s="44">
        <v>0</v>
      </c>
      <c r="LN108" s="44">
        <f t="shared" si="170"/>
        <v>0</v>
      </c>
      <c r="LO108" s="44">
        <v>0</v>
      </c>
      <c r="LP108" s="62">
        <f t="shared" si="171"/>
        <v>0</v>
      </c>
      <c r="LR108" s="31" t="s">
        <v>320</v>
      </c>
      <c r="LS108" s="43">
        <v>46265</v>
      </c>
      <c r="LT108" s="46" t="str">
        <f t="shared" si="172"/>
        <v>ПН</v>
      </c>
      <c r="LU108" s="46">
        <f>IFERROR(INDEX(База!$B:$B,MATCH(LR108&amp;LS108&amp;LV$12,INDEX(База!$A:$A,0),0)),IFERROR(INDEX(База!$B:$B,MATCH(LR108&amp;LS108&amp;LV$12,База!$M:$M,0)),"-" ))</f>
        <v>46</v>
      </c>
      <c r="LV108" s="46">
        <f>IFERROR(INDEX(База!$L:$L,MATCH(LR108&amp;LS108&amp;LV$12,INDEX(База!$A:$A,0),0)),IFERROR(INDEX(База!$L:$L,MATCH(LR108&amp;LS108&amp;LV$12,База!$M:$M,0)),"-" ))</f>
        <v>45</v>
      </c>
      <c r="LW108" s="46" t="str">
        <f>IF(LU108&lt;=$D$7,IFERROR(VLOOKUP(LI108,#REF!,LH108+1,0),"-"),IF(LU108&lt;=$D$8,IFERROR(VLOOKUP(LI108,#REF!,LH108+1,0),"-"),IF(LU108&lt;=$D$9,IFERROR(VLOOKUP(LI108,#REF!,LH108+1,0),"-"),0)))</f>
        <v>-</v>
      </c>
      <c r="LX108" s="46">
        <f>IFERROR(INDEX(База!$F:$F,MATCH(LR108&amp;LS108&amp;LV$12,INDEX(База!$A:$A,0),0)),IFERROR(INDEX(База!$F:$F,MATCH(LR108&amp;LS108&amp;LV$12,База!$M:$M,0)),"-" ))</f>
        <v>0</v>
      </c>
      <c r="LY108" s="46">
        <v>0</v>
      </c>
      <c r="LZ108" s="46">
        <f t="shared" si="173"/>
        <v>0</v>
      </c>
      <c r="MA108" s="46">
        <v>0</v>
      </c>
      <c r="MB108" s="62">
        <f t="shared" si="174"/>
        <v>0</v>
      </c>
      <c r="MD108" s="11"/>
      <c r="MY108" s="11"/>
      <c r="MZ108" s="11"/>
      <c r="NA108" s="7"/>
      <c r="NB108" s="7"/>
      <c r="NC108" s="7"/>
      <c r="ND108" s="7"/>
      <c r="NE108" s="7"/>
      <c r="NF108" s="7"/>
      <c r="NG108" s="7"/>
      <c r="NH108" s="7"/>
      <c r="NI108" s="7"/>
      <c r="NJ108" s="7"/>
      <c r="NK108" s="7"/>
      <c r="NL108" s="7"/>
      <c r="NM108" s="7"/>
      <c r="NN108" s="7"/>
      <c r="NO108" s="7"/>
      <c r="NP108" s="7"/>
      <c r="NQ108" s="7"/>
      <c r="NR108" s="7"/>
      <c r="NS108" s="7"/>
      <c r="NT108" s="7"/>
      <c r="NU108" s="7"/>
      <c r="NV108" s="7"/>
      <c r="NW108" s="7"/>
      <c r="NX108" s="7"/>
      <c r="NY108" s="7"/>
      <c r="NZ108" s="7"/>
      <c r="OA108" s="7"/>
      <c r="OB108" s="7"/>
      <c r="OC108" s="7"/>
      <c r="OD108" s="7"/>
      <c r="OE108" s="7"/>
      <c r="OF108" s="7"/>
      <c r="OG108" s="7"/>
      <c r="OH108" s="7"/>
      <c r="OI108" s="7"/>
      <c r="OJ108" s="7"/>
      <c r="OK108" s="7"/>
      <c r="OL108" s="7"/>
      <c r="OM108" s="7"/>
      <c r="ON108" s="7"/>
      <c r="OO108" s="7"/>
      <c r="OP108" s="7"/>
      <c r="OQ108" s="7"/>
      <c r="OR108" s="7"/>
      <c r="OS108" s="7"/>
      <c r="OU108" s="11"/>
      <c r="OV108" s="11"/>
      <c r="OW108" s="11"/>
      <c r="OX108" s="11"/>
      <c r="OY108" s="11"/>
      <c r="OZ108" s="11"/>
      <c r="PA108" s="11"/>
      <c r="PB108" s="11"/>
      <c r="PC108" s="11"/>
      <c r="PD108" s="11"/>
      <c r="PE108" s="11"/>
      <c r="PF108" s="11"/>
      <c r="PG108" s="11"/>
      <c r="PH108" s="11"/>
      <c r="PI108" s="11"/>
      <c r="PJ108" s="11"/>
      <c r="PK108" s="11"/>
      <c r="PL108" s="11"/>
      <c r="PM108" s="11"/>
      <c r="PN108" s="11"/>
      <c r="PO108" s="7"/>
      <c r="PQ108" s="7"/>
      <c r="PR108" s="7"/>
      <c r="PS108" s="7"/>
      <c r="PT108" s="7"/>
      <c r="PU108" s="7"/>
      <c r="PV108" s="7"/>
      <c r="PW108" s="7"/>
      <c r="PX108" s="7"/>
      <c r="PY108" s="7"/>
      <c r="PZ108" s="7"/>
      <c r="QA108" s="7"/>
      <c r="QB108" s="7"/>
      <c r="QC108" s="7"/>
      <c r="QD108" s="7"/>
      <c r="QE108" s="7"/>
      <c r="QF108" s="7"/>
      <c r="QG108" s="7"/>
      <c r="QH108" s="7"/>
      <c r="QI108" s="7"/>
      <c r="QJ108" s="7"/>
      <c r="QK108" s="7"/>
      <c r="QL108" s="10"/>
    </row>
    <row r="109" spans="121:454" ht="12.75" customHeight="1" x14ac:dyDescent="0.25">
      <c r="EL109" s="119"/>
      <c r="EM109" s="85" t="s">
        <v>88</v>
      </c>
      <c r="EN109" s="48">
        <v>46310</v>
      </c>
      <c r="EO109" s="105" t="str">
        <f t="shared" si="157"/>
        <v>ЧТ</v>
      </c>
      <c r="EP109" s="105">
        <f>IFERROR(INDEX(База!$B:$B,MATCH(EM109&amp;EN109&amp;ET$14,INDEX(База!$A:$A,0),0)),IFERROR(INDEX(База!$B:$B,MATCH(EM109&amp;EN109&amp;ET$13,База!$M:$M,0)),"-" ))</f>
        <v>72</v>
      </c>
      <c r="EQ109" s="106" t="str">
        <f>IF(EP109&lt;=$D$7,IFERROR(VLOOKUP(ES109,#REF!,ER109+1,0),"-"),IF(EP109&lt;=$D$8,IFERROR(VLOOKUP(ES109,#REF!,ER109+1,0),"-"),IF(EP109&lt;=$D$9,IFERROR(VLOOKUP(ES109,#REF!,ER109+1,0),"-"),0)))</f>
        <v>-</v>
      </c>
      <c r="ER109" s="107">
        <f t="shared" si="158"/>
        <v>42</v>
      </c>
      <c r="ES109" s="107">
        <f t="shared" si="159"/>
        <v>142</v>
      </c>
      <c r="ET109" s="60">
        <f>IFERROR(INDEX(База!$L:$L,MATCH(EM109&amp;EN109&amp;ET$14,INDEX(База!$A:$A,0),0)),IFERROR(INDEX(База!$L:$L,MATCH(EM109&amp;EN109&amp;ET$13,База!$M:$M,0)),"-" ))</f>
        <v>68</v>
      </c>
      <c r="EU109" s="60">
        <f>IFERROR(INDEX(База!$L:$L,MATCH(FB109&amp;FC109&amp;EU$14,INDEX(База!$A:$A,0),0)),IFERROR(INDEX(База!$L:$L,MATCH(FB109&amp;FC109&amp;EU$13,База!$M:$M,0)),"-" ))</f>
        <v>68</v>
      </c>
      <c r="EV109" s="105">
        <f>IFERROR(INDEX(База!$F:$F,MATCH(EM109&amp;EN109&amp;ET$14,INDEX(База!$A:$A,0),0)),IFERROR(INDEX(База!$F:$F,MATCH(EM109&amp;EN109&amp;ET$13,База!$M:$M,0)),"-" ))</f>
        <v>0</v>
      </c>
      <c r="EW109" s="105">
        <v>0</v>
      </c>
      <c r="EX109" s="105">
        <f t="shared" si="160"/>
        <v>0</v>
      </c>
      <c r="EY109" s="105">
        <v>0</v>
      </c>
      <c r="EZ109" s="83">
        <f t="shared" si="161"/>
        <v>0</v>
      </c>
      <c r="FB109" s="85" t="s">
        <v>89</v>
      </c>
      <c r="FC109" s="48">
        <v>46310</v>
      </c>
      <c r="FD109" s="105" t="str">
        <f t="shared" si="162"/>
        <v>ЧТ</v>
      </c>
      <c r="FE109" s="105">
        <f>IFERROR(INDEX(База!$B:$B,MATCH(FB109&amp;FC109&amp;EU$14,INDEX(База!$A:$A,0),0)),IFERROR(INDEX(База!$B:$B,MATCH(FB109&amp;FC109&amp;EU$13,База!$M:$M,0)),"-" ))</f>
        <v>72</v>
      </c>
      <c r="FF109" s="106"/>
      <c r="FG109" s="105">
        <f>IFERROR(INDEX(База!$F:$F,MATCH(FB109&amp;FC109&amp;EU$14,INDEX(База!$A:$A,0),0)),IFERROR(INDEX(База!$F:$F,MATCH(FB109&amp;FC109&amp;EU$13,База!$M:$M,0)),"-" ))</f>
        <v>0</v>
      </c>
      <c r="FH109" s="105">
        <v>0</v>
      </c>
      <c r="FI109" s="105">
        <f t="shared" si="163"/>
        <v>0</v>
      </c>
      <c r="FJ109" s="105">
        <v>0</v>
      </c>
      <c r="FK109" s="83">
        <f t="shared" si="164"/>
        <v>0</v>
      </c>
      <c r="FL109" s="7"/>
      <c r="FM109" s="31" t="s">
        <v>140</v>
      </c>
      <c r="FT109" s="90">
        <f t="shared" si="165"/>
        <v>1</v>
      </c>
      <c r="FU109" s="90">
        <f t="shared" si="166"/>
        <v>-46168</v>
      </c>
      <c r="GJ109" s="7"/>
      <c r="GK109" s="7"/>
      <c r="HF109" s="7"/>
      <c r="HG109" s="7"/>
      <c r="HH109" s="7"/>
      <c r="HI109" s="7"/>
      <c r="HJ109" s="7"/>
      <c r="HK109" s="7"/>
      <c r="HL109" s="7"/>
      <c r="HM109" s="7"/>
      <c r="HN109" s="7"/>
      <c r="HO109" s="7"/>
      <c r="HP109" s="7"/>
      <c r="HQ109" s="7"/>
      <c r="HR109" s="9"/>
      <c r="HS109" s="10"/>
      <c r="HT109" s="10"/>
      <c r="HU109" s="7"/>
      <c r="HV109" s="7"/>
      <c r="HW109" s="7"/>
      <c r="HX109" s="7"/>
      <c r="HY109" s="7"/>
      <c r="HZ109" s="7"/>
      <c r="IA109" s="7"/>
      <c r="IB109" s="7"/>
      <c r="IC109" s="7"/>
      <c r="ID109" s="7"/>
      <c r="IE109" s="7"/>
      <c r="IF109" s="7"/>
      <c r="KD109" s="7"/>
      <c r="KE109" s="7"/>
      <c r="LC109" s="119"/>
      <c r="LD109" s="31" t="s">
        <v>142</v>
      </c>
      <c r="LE109" s="43">
        <v>46266</v>
      </c>
      <c r="LF109" s="44" t="str">
        <f t="shared" si="167"/>
        <v>ВТ</v>
      </c>
      <c r="LG109" s="44">
        <f>IFERROR(INDEX(База!$B:$B,MATCH(LD109&amp;LE109&amp;LJ$12,INDEX(База!$A:$A,0),0)),IFERROR(INDEX(База!$B:$B,MATCH(LD109&amp;LE109&amp;LJ$12,База!$M:$M,0)),"-" ))</f>
        <v>46</v>
      </c>
      <c r="LH109" s="33">
        <f t="shared" si="168"/>
        <v>36</v>
      </c>
      <c r="LI109" s="33">
        <f t="shared" si="169"/>
        <v>98</v>
      </c>
      <c r="LJ109" s="44">
        <f>IFERROR(INDEX(База!$L:$L,MATCH(LD109&amp;LE109&amp;LJ$12,INDEX(База!$A:$A,0),0)),IFERROR(INDEX(База!$L:$L,MATCH(LD109&amp;LE109&amp;LJ$12,База!$M:$M,0)),"-" ))</f>
        <v>45</v>
      </c>
      <c r="LK109" s="79" t="str">
        <f>IF(LG109&lt;=$D$7,IFERROR(VLOOKUP(LI109,#REF!,LH109+1,0),"-"),IF(LG109&lt;=$D$8,IFERROR(VLOOKUP(LI109,#REF!,LH109+1,0),"-"),IF(LG109&lt;=$D$9,IFERROR(VLOOKUP(LI109,#REF!,LH109+1,0),"-"),0)))</f>
        <v>-</v>
      </c>
      <c r="LL109" s="44">
        <f>IFERROR(INDEX(База!$F:$F,MATCH(LD109&amp;LE109&amp;LJ$12,INDEX(База!$A:$A,0),0)),IFERROR(INDEX(База!$F:$F,MATCH(LD109&amp;LE109&amp;LJ$12,База!$M:$M,0)),"-" ))</f>
        <v>0</v>
      </c>
      <c r="LM109" s="44">
        <v>0</v>
      </c>
      <c r="LN109" s="44">
        <f t="shared" si="170"/>
        <v>0</v>
      </c>
      <c r="LO109" s="44">
        <v>0</v>
      </c>
      <c r="LP109" s="62">
        <f t="shared" si="171"/>
        <v>0</v>
      </c>
      <c r="LR109" s="31" t="s">
        <v>143</v>
      </c>
      <c r="LS109" s="43">
        <v>46266</v>
      </c>
      <c r="LT109" s="46" t="str">
        <f t="shared" si="172"/>
        <v>ВТ</v>
      </c>
      <c r="LU109" s="46">
        <f>IFERROR(INDEX(База!$B:$B,MATCH(LR109&amp;LS109&amp;LV$12,INDEX(База!$A:$A,0),0)),IFERROR(INDEX(База!$B:$B,MATCH(LR109&amp;LS109&amp;LV$12,База!$M:$M,0)),"-" ))</f>
        <v>46</v>
      </c>
      <c r="LV109" s="46">
        <f>IFERROR(INDEX(База!$L:$L,MATCH(LR109&amp;LS109&amp;LV$12,INDEX(База!$A:$A,0),0)),IFERROR(INDEX(База!$L:$L,MATCH(LR109&amp;LS109&amp;LV$12,База!$M:$M,0)),"-" ))</f>
        <v>45</v>
      </c>
      <c r="LW109" s="46" t="str">
        <f>IF(LU109&lt;=$D$7,IFERROR(VLOOKUP(LI109,#REF!,LH109+1,0),"-"),IF(LU109&lt;=$D$8,IFERROR(VLOOKUP(LI109,#REF!,LH109+1,0),"-"),IF(LU109&lt;=$D$9,IFERROR(VLOOKUP(LI109,#REF!,LH109+1,0),"-"),0)))</f>
        <v>-</v>
      </c>
      <c r="LX109" s="46">
        <f>IFERROR(INDEX(База!$F:$F,MATCH(LR109&amp;LS109&amp;LV$12,INDEX(База!$A:$A,0),0)),IFERROR(INDEX(База!$F:$F,MATCH(LR109&amp;LS109&amp;LV$12,База!$M:$M,0)),"-" ))</f>
        <v>0</v>
      </c>
      <c r="LY109" s="46">
        <v>0</v>
      </c>
      <c r="LZ109" s="46">
        <f t="shared" si="173"/>
        <v>0</v>
      </c>
      <c r="MA109" s="46">
        <v>0</v>
      </c>
      <c r="MB109" s="62">
        <f t="shared" si="174"/>
        <v>0</v>
      </c>
      <c r="MD109" s="11"/>
      <c r="MY109" s="11"/>
      <c r="MZ109" s="11"/>
      <c r="NA109" s="7"/>
      <c r="NB109" s="7"/>
      <c r="NC109" s="7"/>
      <c r="ND109" s="7"/>
      <c r="NE109" s="7"/>
      <c r="NF109" s="7"/>
      <c r="NG109" s="7"/>
      <c r="NH109" s="7"/>
      <c r="NI109" s="7"/>
      <c r="NJ109" s="7"/>
      <c r="NK109" s="7"/>
      <c r="NL109" s="7"/>
      <c r="NM109" s="7"/>
      <c r="NN109" s="7"/>
      <c r="NO109" s="7"/>
      <c r="NP109" s="7"/>
      <c r="NQ109" s="7"/>
      <c r="NR109" s="7"/>
      <c r="NS109" s="7"/>
      <c r="NT109" s="7"/>
      <c r="NU109" s="7"/>
      <c r="NV109" s="7"/>
      <c r="NW109" s="7"/>
      <c r="NX109" s="7"/>
      <c r="NY109" s="7"/>
      <c r="NZ109" s="7"/>
      <c r="OA109" s="7"/>
      <c r="OB109" s="7"/>
      <c r="OC109" s="7"/>
      <c r="OD109" s="7"/>
      <c r="OE109" s="7"/>
      <c r="OF109" s="7"/>
      <c r="OG109" s="7"/>
      <c r="OH109" s="7"/>
      <c r="OI109" s="7"/>
      <c r="OJ109" s="7"/>
      <c r="OK109" s="7"/>
      <c r="OL109" s="7"/>
      <c r="OM109" s="7"/>
      <c r="ON109" s="7"/>
      <c r="OO109" s="7"/>
      <c r="OP109" s="7"/>
      <c r="OQ109" s="7"/>
      <c r="OR109" s="7"/>
      <c r="OS109" s="7"/>
      <c r="OU109" s="11"/>
      <c r="OV109" s="11"/>
      <c r="OW109" s="11"/>
      <c r="OX109" s="11"/>
      <c r="OY109" s="11"/>
      <c r="OZ109" s="11"/>
      <c r="PA109" s="11"/>
      <c r="PB109" s="11"/>
      <c r="PC109" s="11"/>
      <c r="PD109" s="11"/>
      <c r="PE109" s="11"/>
      <c r="PF109" s="11"/>
      <c r="PG109" s="11"/>
      <c r="PH109" s="11"/>
      <c r="PI109" s="11"/>
      <c r="PJ109" s="11"/>
      <c r="PK109" s="11"/>
      <c r="PL109" s="11"/>
      <c r="PM109" s="11"/>
      <c r="PN109" s="11"/>
      <c r="PO109" s="7"/>
      <c r="PQ109" s="7"/>
      <c r="PR109" s="7"/>
      <c r="PS109" s="7"/>
      <c r="PT109" s="7"/>
      <c r="PU109" s="7"/>
      <c r="PV109" s="7"/>
      <c r="PW109" s="7"/>
      <c r="PX109" s="7"/>
      <c r="PY109" s="7"/>
      <c r="PZ109" s="7"/>
      <c r="QA109" s="7"/>
      <c r="QB109" s="7"/>
      <c r="QC109" s="7"/>
      <c r="QD109" s="7"/>
      <c r="QE109" s="7"/>
      <c r="QF109" s="7"/>
      <c r="QG109" s="7"/>
      <c r="QH109" s="7"/>
      <c r="QI109" s="7"/>
      <c r="QJ109" s="7"/>
      <c r="QK109" s="7"/>
      <c r="QL109" s="10"/>
    </row>
    <row r="110" spans="121:454" ht="13.5" customHeight="1" x14ac:dyDescent="0.25">
      <c r="EL110" s="119"/>
      <c r="EM110" s="85" t="s">
        <v>88</v>
      </c>
      <c r="EN110" s="48">
        <v>46312</v>
      </c>
      <c r="EO110" s="105" t="str">
        <f t="shared" si="157"/>
        <v>СБ</v>
      </c>
      <c r="EP110" s="105">
        <f>IFERROR(INDEX(База!$B:$B,MATCH(EM110&amp;EN110&amp;ET$14,INDEX(База!$A:$A,0),0)),IFERROR(INDEX(База!$B:$B,MATCH(EM110&amp;EN110&amp;ET$13,База!$M:$M,0)),"-" ))</f>
        <v>68</v>
      </c>
      <c r="EQ110" s="106" t="str">
        <f>IF(EP110&lt;=$D$7,IFERROR(VLOOKUP(ES110,#REF!,ER110+1,0),"-"),IF(EP110&lt;=$D$8,IFERROR(VLOOKUP(ES110,#REF!,ER110+1,0),"-"),IF(EP110&lt;=$D$9,IFERROR(VLOOKUP(ES110,#REF!,ER110+1,0),"-"),0)))</f>
        <v>-</v>
      </c>
      <c r="ER110" s="107">
        <f t="shared" si="158"/>
        <v>42</v>
      </c>
      <c r="ES110" s="107">
        <f t="shared" si="159"/>
        <v>144</v>
      </c>
      <c r="ET110" s="60">
        <f>IFERROR(INDEX(База!$L:$L,MATCH(EM110&amp;EN110&amp;ET$14,INDEX(База!$A:$A,0),0)),IFERROR(INDEX(База!$L:$L,MATCH(EM110&amp;EN110&amp;ET$13,База!$M:$M,0)),"-" ))</f>
        <v>64</v>
      </c>
      <c r="EU110" s="60">
        <f>IFERROR(INDEX(База!$L:$L,MATCH(FB110&amp;FC110&amp;EU$14,INDEX(База!$A:$A,0),0)),IFERROR(INDEX(База!$L:$L,MATCH(FB110&amp;FC110&amp;EU$13,База!$M:$M,0)),"-" ))</f>
        <v>64</v>
      </c>
      <c r="EV110" s="105">
        <f>IFERROR(INDEX(База!$F:$F,MATCH(EM110&amp;EN110&amp;ET$14,INDEX(База!$A:$A,0),0)),IFERROR(INDEX(База!$F:$F,MATCH(EM110&amp;EN110&amp;ET$13,База!$M:$M,0)),"-" ))</f>
        <v>0</v>
      </c>
      <c r="EW110" s="105">
        <v>0</v>
      </c>
      <c r="EX110" s="105">
        <f t="shared" si="160"/>
        <v>0</v>
      </c>
      <c r="EY110" s="105">
        <v>0</v>
      </c>
      <c r="EZ110" s="83">
        <f t="shared" si="161"/>
        <v>0</v>
      </c>
      <c r="FB110" s="85" t="s">
        <v>89</v>
      </c>
      <c r="FC110" s="48">
        <v>46312</v>
      </c>
      <c r="FD110" s="105" t="str">
        <f t="shared" si="162"/>
        <v>СБ</v>
      </c>
      <c r="FE110" s="105">
        <f>IFERROR(INDEX(База!$B:$B,MATCH(FB110&amp;FC110&amp;EU$14,INDEX(База!$A:$A,0),0)),IFERROR(INDEX(База!$B:$B,MATCH(FB110&amp;FC110&amp;EU$13,База!$M:$M,0)),"-" ))</f>
        <v>68</v>
      </c>
      <c r="FF110" s="106"/>
      <c r="FG110" s="105">
        <f>IFERROR(INDEX(База!$F:$F,MATCH(FB110&amp;FC110&amp;EU$14,INDEX(База!$A:$A,0),0)),IFERROR(INDEX(База!$F:$F,MATCH(FB110&amp;FC110&amp;EU$13,База!$M:$M,0)),"-" ))</f>
        <v>0</v>
      </c>
      <c r="FH110" s="105">
        <v>0</v>
      </c>
      <c r="FI110" s="105">
        <f t="shared" si="163"/>
        <v>0</v>
      </c>
      <c r="FJ110" s="105">
        <v>0</v>
      </c>
      <c r="FK110" s="83">
        <f t="shared" si="164"/>
        <v>0</v>
      </c>
      <c r="FL110" s="7"/>
      <c r="FM110" s="31" t="s">
        <v>140</v>
      </c>
      <c r="FT110" s="90">
        <f t="shared" si="165"/>
        <v>1</v>
      </c>
      <c r="FU110" s="90">
        <f t="shared" si="166"/>
        <v>-46168</v>
      </c>
      <c r="HF110" s="7"/>
      <c r="HG110" s="7"/>
      <c r="HH110" s="7"/>
      <c r="HI110" s="7"/>
      <c r="HJ110" s="7"/>
      <c r="HK110" s="7"/>
      <c r="HL110" s="7"/>
      <c r="HM110" s="7"/>
      <c r="HN110" s="7"/>
      <c r="HO110" s="7"/>
      <c r="HP110" s="7"/>
      <c r="HQ110" s="7"/>
      <c r="HR110" s="9"/>
      <c r="HS110" s="10"/>
      <c r="HT110" s="10"/>
      <c r="HU110" s="7"/>
      <c r="HV110" s="7"/>
      <c r="HW110" s="7"/>
      <c r="HX110" s="7"/>
      <c r="HY110" s="7"/>
      <c r="HZ110" s="7"/>
      <c r="IA110" s="7"/>
      <c r="IB110" s="7"/>
      <c r="IC110" s="7"/>
      <c r="ID110" s="7"/>
      <c r="IE110" s="7"/>
      <c r="KD110" s="7"/>
      <c r="KE110" s="7"/>
      <c r="LC110" s="119"/>
      <c r="LD110" s="31" t="s">
        <v>142</v>
      </c>
      <c r="LE110" s="43">
        <v>46267</v>
      </c>
      <c r="LF110" s="44" t="str">
        <f t="shared" si="167"/>
        <v>СР</v>
      </c>
      <c r="LG110" s="44">
        <f>IFERROR(INDEX(База!$B:$B,MATCH(LD110&amp;LE110&amp;LJ$12,INDEX(База!$A:$A,0),0)),IFERROR(INDEX(База!$B:$B,MATCH(LD110&amp;LE110&amp;LJ$12,База!$M:$M,0)),"-" ))</f>
        <v>46</v>
      </c>
      <c r="LH110" s="33">
        <f t="shared" si="168"/>
        <v>36</v>
      </c>
      <c r="LI110" s="33">
        <f t="shared" si="169"/>
        <v>99</v>
      </c>
      <c r="LJ110" s="44">
        <f>IFERROR(INDEX(База!$L:$L,MATCH(LD110&amp;LE110&amp;LJ$12,INDEX(База!$A:$A,0),0)),IFERROR(INDEX(База!$L:$L,MATCH(LD110&amp;LE110&amp;LJ$12,База!$M:$M,0)),"-" ))</f>
        <v>45</v>
      </c>
      <c r="LK110" s="79" t="str">
        <f>IF(LG110&lt;=$D$7,IFERROR(VLOOKUP(LI110,#REF!,LH110+1,0),"-"),IF(LG110&lt;=$D$8,IFERROR(VLOOKUP(LI110,#REF!,LH110+1,0),"-"),IF(LG110&lt;=$D$9,IFERROR(VLOOKUP(LI110,#REF!,LH110+1,0),"-"),0)))</f>
        <v>-</v>
      </c>
      <c r="LL110" s="44">
        <f>IFERROR(INDEX(База!$F:$F,MATCH(LD110&amp;LE110&amp;LJ$12,INDEX(База!$A:$A,0),0)),IFERROR(INDEX(База!$F:$F,MATCH(LD110&amp;LE110&amp;LJ$12,База!$M:$M,0)),"-" ))</f>
        <v>1</v>
      </c>
      <c r="LM110" s="44">
        <v>1</v>
      </c>
      <c r="LN110" s="44">
        <f t="shared" si="170"/>
        <v>0</v>
      </c>
      <c r="LO110" s="44">
        <v>0</v>
      </c>
      <c r="LP110" s="62">
        <f t="shared" si="171"/>
        <v>2.2222222222222223E-2</v>
      </c>
      <c r="LR110" s="31" t="s">
        <v>143</v>
      </c>
      <c r="LS110" s="43">
        <v>46267</v>
      </c>
      <c r="LT110" s="46" t="str">
        <f t="shared" si="172"/>
        <v>СР</v>
      </c>
      <c r="LU110" s="46">
        <f>IFERROR(INDEX(База!$B:$B,MATCH(LR110&amp;LS110&amp;LV$12,INDEX(База!$A:$A,0),0)),IFERROR(INDEX(База!$B:$B,MATCH(LR110&amp;LS110&amp;LV$12,База!$M:$M,0)),"-" ))</f>
        <v>46</v>
      </c>
      <c r="LV110" s="46">
        <f>IFERROR(INDEX(База!$L:$L,MATCH(LR110&amp;LS110&amp;LV$12,INDEX(База!$A:$A,0),0)),IFERROR(INDEX(База!$L:$L,MATCH(LR110&amp;LS110&amp;LV$12,База!$M:$M,0)),"-" ))</f>
        <v>45</v>
      </c>
      <c r="LW110" s="46" t="str">
        <f>IF(LU110&lt;=$D$7,IFERROR(VLOOKUP(LI110,#REF!,LH110+1,0),"-"),IF(LU110&lt;=$D$8,IFERROR(VLOOKUP(LI110,#REF!,LH110+1,0),"-"),IF(LU110&lt;=$D$9,IFERROR(VLOOKUP(LI110,#REF!,LH110+1,0),"-"),0)))</f>
        <v>-</v>
      </c>
      <c r="LX110" s="46">
        <f>IFERROR(INDEX(База!$F:$F,MATCH(LR110&amp;LS110&amp;LV$12,INDEX(База!$A:$A,0),0)),IFERROR(INDEX(База!$F:$F,MATCH(LR110&amp;LS110&amp;LV$12,База!$M:$M,0)),"-" ))</f>
        <v>2</v>
      </c>
      <c r="LY110" s="46">
        <v>2</v>
      </c>
      <c r="LZ110" s="46">
        <f t="shared" si="173"/>
        <v>0</v>
      </c>
      <c r="MA110" s="46">
        <v>0</v>
      </c>
      <c r="MB110" s="62">
        <f t="shared" si="174"/>
        <v>4.4444444444444446E-2</v>
      </c>
      <c r="MD110" s="11"/>
      <c r="MY110" s="11"/>
      <c r="MZ110" s="11"/>
      <c r="NA110" s="7"/>
      <c r="NB110" s="7"/>
      <c r="NC110" s="7"/>
      <c r="ND110" s="7"/>
      <c r="NE110" s="7"/>
      <c r="NF110" s="7"/>
      <c r="NG110" s="7"/>
      <c r="NH110" s="7"/>
      <c r="NI110" s="7"/>
      <c r="NJ110" s="7"/>
      <c r="NK110" s="7"/>
      <c r="NL110" s="7"/>
      <c r="NM110" s="7"/>
      <c r="NN110" s="7"/>
      <c r="NO110" s="7"/>
      <c r="NP110" s="7"/>
      <c r="NQ110" s="7"/>
      <c r="NR110" s="7"/>
      <c r="NS110" s="7"/>
      <c r="NT110" s="7"/>
      <c r="NU110" s="7"/>
      <c r="NV110" s="7"/>
      <c r="NW110" s="7"/>
      <c r="NX110" s="7"/>
      <c r="NY110" s="7"/>
      <c r="NZ110" s="7"/>
      <c r="OA110" s="7"/>
      <c r="OB110" s="7"/>
      <c r="OC110" s="7"/>
      <c r="OD110" s="7"/>
      <c r="OE110" s="7"/>
      <c r="OF110" s="7"/>
      <c r="OG110" s="7"/>
      <c r="OH110" s="7"/>
      <c r="OI110" s="7"/>
      <c r="OJ110" s="7"/>
      <c r="OK110" s="7"/>
      <c r="OL110" s="7"/>
      <c r="OM110" s="7"/>
      <c r="ON110" s="7"/>
      <c r="OO110" s="7"/>
      <c r="OP110" s="7"/>
      <c r="OQ110" s="7"/>
      <c r="OR110" s="7"/>
      <c r="OS110" s="7"/>
      <c r="OU110" s="11"/>
      <c r="OV110" s="11"/>
      <c r="OW110" s="11"/>
      <c r="OX110" s="11"/>
      <c r="OY110" s="11"/>
      <c r="OZ110" s="11"/>
      <c r="PA110" s="11"/>
      <c r="PB110" s="11"/>
      <c r="PC110" s="11"/>
      <c r="PD110" s="11"/>
      <c r="PE110" s="11"/>
      <c r="PF110" s="11"/>
      <c r="PG110" s="11"/>
      <c r="PH110" s="11"/>
      <c r="PI110" s="11"/>
      <c r="PJ110" s="11"/>
      <c r="PK110" s="11"/>
      <c r="PL110" s="11"/>
      <c r="PM110" s="11"/>
      <c r="PN110" s="11"/>
      <c r="PO110" s="7"/>
      <c r="PQ110" s="7"/>
      <c r="PR110" s="7"/>
      <c r="PS110" s="7"/>
      <c r="PT110" s="7"/>
      <c r="PU110" s="7"/>
      <c r="PV110" s="7"/>
      <c r="PW110" s="7"/>
      <c r="PX110" s="7"/>
      <c r="PY110" s="7"/>
      <c r="PZ110" s="7"/>
      <c r="QA110" s="7"/>
      <c r="QB110" s="7"/>
      <c r="QC110" s="7"/>
      <c r="QD110" s="7"/>
      <c r="QE110" s="7"/>
      <c r="QF110" s="7"/>
      <c r="QG110" s="7"/>
      <c r="QH110" s="7"/>
      <c r="QI110" s="7"/>
      <c r="QJ110" s="7"/>
      <c r="QK110" s="7"/>
      <c r="QL110" s="10"/>
    </row>
    <row r="111" spans="121:454" ht="12.75" customHeight="1" x14ac:dyDescent="0.25">
      <c r="EL111" s="119"/>
      <c r="EM111" s="85" t="s">
        <v>88</v>
      </c>
      <c r="EN111" s="48">
        <v>46315</v>
      </c>
      <c r="EO111" s="105" t="str">
        <f t="shared" si="157"/>
        <v>ВТ</v>
      </c>
      <c r="EP111" s="105">
        <f>IFERROR(INDEX(База!$B:$B,MATCH(EM111&amp;EN111&amp;ET$14,INDEX(База!$A:$A,0),0)),IFERROR(INDEX(База!$B:$B,MATCH(EM111&amp;EN111&amp;ET$13,База!$M:$M,0)),"-" ))</f>
        <v>72</v>
      </c>
      <c r="EQ111" s="106" t="str">
        <f>IF(EP111&lt;=$D$7,IFERROR(VLOOKUP(ES111,#REF!,ER111+1,0),"-"),IF(EP111&lt;=$D$8,IFERROR(VLOOKUP(ES111,#REF!,ER111+1,0),"-"),IF(EP111&lt;=$D$9,IFERROR(VLOOKUP(ES111,#REF!,ER111+1,0),"-"),0)))</f>
        <v>-</v>
      </c>
      <c r="ER111" s="107">
        <f t="shared" si="158"/>
        <v>43</v>
      </c>
      <c r="ES111" s="107">
        <f t="shared" si="159"/>
        <v>147</v>
      </c>
      <c r="ET111" s="60">
        <f>IFERROR(INDEX(База!$L:$L,MATCH(EM111&amp;EN111&amp;ET$14,INDEX(База!$A:$A,0),0)),IFERROR(INDEX(База!$L:$L,MATCH(EM111&amp;EN111&amp;ET$13,База!$M:$M,0)),"-" ))</f>
        <v>68</v>
      </c>
      <c r="EU111" s="60">
        <f>IFERROR(INDEX(База!$L:$L,MATCH(FB111&amp;FC111&amp;EU$14,INDEX(База!$A:$A,0),0)),IFERROR(INDEX(База!$L:$L,MATCH(FB111&amp;FC111&amp;EU$13,База!$M:$M,0)),"-" ))</f>
        <v>68</v>
      </c>
      <c r="EV111" s="105">
        <f>IFERROR(INDEX(База!$F:$F,MATCH(EM111&amp;EN111&amp;ET$14,INDEX(База!$A:$A,0),0)),IFERROR(INDEX(База!$F:$F,MATCH(EM111&amp;EN111&amp;ET$13,База!$M:$M,0)),"-" ))</f>
        <v>0</v>
      </c>
      <c r="EW111" s="105">
        <v>0</v>
      </c>
      <c r="EX111" s="105">
        <f t="shared" si="160"/>
        <v>0</v>
      </c>
      <c r="EY111" s="105">
        <v>0</v>
      </c>
      <c r="EZ111" s="83">
        <f t="shared" si="161"/>
        <v>0</v>
      </c>
      <c r="FB111" s="85" t="s">
        <v>89</v>
      </c>
      <c r="FC111" s="48">
        <v>46315</v>
      </c>
      <c r="FD111" s="105" t="str">
        <f t="shared" si="162"/>
        <v>ВТ</v>
      </c>
      <c r="FE111" s="105">
        <f>IFERROR(INDEX(База!$B:$B,MATCH(FB111&amp;FC111&amp;EU$14,INDEX(База!$A:$A,0),0)),IFERROR(INDEX(База!$B:$B,MATCH(FB111&amp;FC111&amp;EU$13,База!$M:$M,0)),"-" ))</f>
        <v>72</v>
      </c>
      <c r="FF111" s="106"/>
      <c r="FG111" s="105">
        <f>IFERROR(INDEX(База!$F:$F,MATCH(FB111&amp;FC111&amp;EU$14,INDEX(База!$A:$A,0),0)),IFERROR(INDEX(База!$F:$F,MATCH(FB111&amp;FC111&amp;EU$13,База!$M:$M,0)),"-" ))</f>
        <v>0</v>
      </c>
      <c r="FH111" s="105">
        <v>0</v>
      </c>
      <c r="FI111" s="105">
        <f t="shared" si="163"/>
        <v>0</v>
      </c>
      <c r="FJ111" s="105">
        <v>0</v>
      </c>
      <c r="FK111" s="83">
        <f t="shared" si="164"/>
        <v>0</v>
      </c>
      <c r="FL111" s="7"/>
      <c r="FM111" s="31" t="s">
        <v>140</v>
      </c>
      <c r="FT111" s="90">
        <f t="shared" si="165"/>
        <v>1</v>
      </c>
      <c r="FU111" s="90">
        <f t="shared" si="166"/>
        <v>-46168</v>
      </c>
      <c r="HF111" s="7"/>
      <c r="HG111" s="7"/>
      <c r="HH111" s="7"/>
      <c r="HI111" s="7"/>
      <c r="HJ111" s="7"/>
      <c r="HK111" s="7"/>
      <c r="HL111" s="7"/>
      <c r="HM111" s="7"/>
      <c r="HN111" s="7"/>
      <c r="HO111" s="7"/>
      <c r="HP111" s="7"/>
      <c r="HQ111" s="7"/>
      <c r="HR111" s="9"/>
      <c r="HS111" s="10"/>
      <c r="HT111" s="10"/>
      <c r="HU111" s="7"/>
      <c r="HV111" s="7"/>
      <c r="HW111" s="7"/>
      <c r="HX111" s="7"/>
      <c r="HY111" s="7"/>
      <c r="HZ111" s="7"/>
      <c r="IA111" s="7"/>
      <c r="IB111" s="7"/>
      <c r="IC111" s="7"/>
      <c r="ID111" s="7"/>
      <c r="KD111" s="7"/>
      <c r="KE111" s="7"/>
      <c r="LC111" s="119"/>
      <c r="LD111" s="31" t="s">
        <v>142</v>
      </c>
      <c r="LE111" s="43">
        <v>46269</v>
      </c>
      <c r="LF111" s="44" t="str">
        <f t="shared" si="167"/>
        <v>ПТ</v>
      </c>
      <c r="LG111" s="44">
        <f>IFERROR(INDEX(База!$B:$B,MATCH(LD111&amp;LE111&amp;LJ$12,INDEX(База!$A:$A,0),0)),IFERROR(INDEX(База!$B:$B,MATCH(LD111&amp;LE111&amp;LJ$12,База!$M:$M,0)),"-" ))</f>
        <v>46</v>
      </c>
      <c r="LH111" s="33">
        <f t="shared" si="168"/>
        <v>36</v>
      </c>
      <c r="LI111" s="33">
        <f t="shared" si="169"/>
        <v>101</v>
      </c>
      <c r="LJ111" s="44">
        <f>IFERROR(INDEX(База!$L:$L,MATCH(LD111&amp;LE111&amp;LJ$12,INDEX(База!$A:$A,0),0)),IFERROR(INDEX(База!$L:$L,MATCH(LD111&amp;LE111&amp;LJ$12,База!$M:$M,0)),"-" ))</f>
        <v>45</v>
      </c>
      <c r="LK111" s="79" t="str">
        <f>IF(LG111&lt;=$D$7,IFERROR(VLOOKUP(LI111,#REF!,LH111+1,0),"-"),IF(LG111&lt;=$D$8,IFERROR(VLOOKUP(LI111,#REF!,LH111+1,0),"-"),IF(LG111&lt;=$D$9,IFERROR(VLOOKUP(LI111,#REF!,LH111+1,0),"-"),0)))</f>
        <v>-</v>
      </c>
      <c r="LL111" s="44">
        <f>IFERROR(INDEX(База!$F:$F,MATCH(LD111&amp;LE111&amp;LJ$12,INDEX(База!$A:$A,0),0)),IFERROR(INDEX(База!$F:$F,MATCH(LD111&amp;LE111&amp;LJ$12,База!$M:$M,0)),"-" ))</f>
        <v>0</v>
      </c>
      <c r="LM111" s="44">
        <v>0</v>
      </c>
      <c r="LN111" s="44">
        <f t="shared" si="170"/>
        <v>0</v>
      </c>
      <c r="LO111" s="44">
        <v>0</v>
      </c>
      <c r="LP111" s="62">
        <f t="shared" si="171"/>
        <v>0</v>
      </c>
      <c r="LR111" s="31" t="s">
        <v>143</v>
      </c>
      <c r="LS111" s="43">
        <v>46269</v>
      </c>
      <c r="LT111" s="46" t="str">
        <f t="shared" si="172"/>
        <v>ПТ</v>
      </c>
      <c r="LU111" s="46">
        <f>IFERROR(INDEX(База!$B:$B,MATCH(LR111&amp;LS111&amp;LV$12,INDEX(База!$A:$A,0),0)),IFERROR(INDEX(База!$B:$B,MATCH(LR111&amp;LS111&amp;LV$12,База!$M:$M,0)),"-" ))</f>
        <v>46</v>
      </c>
      <c r="LV111" s="46">
        <f>IFERROR(INDEX(База!$L:$L,MATCH(LR111&amp;LS111&amp;LV$12,INDEX(База!$A:$A,0),0)),IFERROR(INDEX(База!$L:$L,MATCH(LR111&amp;LS111&amp;LV$12,База!$M:$M,0)),"-" ))</f>
        <v>45</v>
      </c>
      <c r="LW111" s="46" t="str">
        <f>IF(LU111&lt;=$D$7,IFERROR(VLOOKUP(LI111,#REF!,LH111+1,0),"-"),IF(LU111&lt;=$D$8,IFERROR(VLOOKUP(LI111,#REF!,LH111+1,0),"-"),IF(LU111&lt;=$D$9,IFERROR(VLOOKUP(LI111,#REF!,LH111+1,0),"-"),0)))</f>
        <v>-</v>
      </c>
      <c r="LX111" s="46">
        <f>IFERROR(INDEX(База!$F:$F,MATCH(LR111&amp;LS111&amp;LV$12,INDEX(База!$A:$A,0),0)),IFERROR(INDEX(База!$F:$F,MATCH(LR111&amp;LS111&amp;LV$12,База!$M:$M,0)),"-" ))</f>
        <v>0</v>
      </c>
      <c r="LY111" s="46">
        <v>0</v>
      </c>
      <c r="LZ111" s="46">
        <f t="shared" si="173"/>
        <v>0</v>
      </c>
      <c r="MA111" s="46">
        <v>0</v>
      </c>
      <c r="MB111" s="62">
        <f t="shared" si="174"/>
        <v>0</v>
      </c>
      <c r="MY111" s="11"/>
      <c r="MZ111" s="11"/>
      <c r="NA111" s="7"/>
      <c r="NB111" s="7"/>
      <c r="NC111" s="7"/>
      <c r="ND111" s="7"/>
      <c r="NE111" s="7"/>
      <c r="NF111" s="7"/>
      <c r="NG111" s="7"/>
      <c r="NH111" s="7"/>
      <c r="NI111" s="7"/>
      <c r="NJ111" s="7"/>
      <c r="NK111" s="7"/>
      <c r="NL111" s="7"/>
      <c r="NM111" s="7"/>
      <c r="NN111" s="7"/>
      <c r="NO111" s="7"/>
      <c r="NP111" s="7"/>
      <c r="NQ111" s="7"/>
      <c r="NR111" s="7"/>
      <c r="NS111" s="7"/>
      <c r="NT111" s="7"/>
      <c r="NU111" s="7"/>
      <c r="NV111" s="7"/>
      <c r="NW111" s="7"/>
      <c r="NX111" s="7"/>
      <c r="NY111" s="7"/>
      <c r="NZ111" s="7"/>
      <c r="OA111" s="7"/>
      <c r="OB111" s="7"/>
      <c r="OC111" s="7"/>
      <c r="OD111" s="7"/>
      <c r="OE111" s="7"/>
      <c r="OF111" s="7"/>
      <c r="OG111" s="7"/>
      <c r="OH111" s="7"/>
      <c r="OI111" s="7"/>
      <c r="OJ111" s="7"/>
      <c r="OK111" s="7"/>
      <c r="OL111" s="7"/>
      <c r="OM111" s="7"/>
      <c r="ON111" s="7"/>
      <c r="OO111" s="7"/>
      <c r="OP111" s="7"/>
      <c r="OQ111" s="7"/>
      <c r="OR111" s="7"/>
      <c r="OS111" s="7"/>
      <c r="OU111" s="11"/>
      <c r="OV111" s="11"/>
      <c r="OW111" s="11"/>
      <c r="OX111" s="11"/>
      <c r="OY111" s="11"/>
      <c r="OZ111" s="11"/>
      <c r="PA111" s="11"/>
      <c r="PB111" s="11"/>
      <c r="PC111" s="11"/>
      <c r="PD111" s="11"/>
      <c r="PE111" s="11"/>
      <c r="PF111" s="11"/>
      <c r="PG111" s="11"/>
      <c r="PH111" s="11"/>
      <c r="PI111" s="11"/>
      <c r="PJ111" s="11"/>
      <c r="PK111" s="11"/>
      <c r="PL111" s="11"/>
      <c r="PM111" s="11"/>
      <c r="PN111" s="11"/>
      <c r="PO111" s="7"/>
      <c r="PQ111" s="7"/>
      <c r="PR111" s="7"/>
      <c r="PS111" s="7"/>
      <c r="PT111" s="7"/>
      <c r="PU111" s="7"/>
      <c r="PV111" s="7"/>
      <c r="PW111" s="7"/>
      <c r="PX111" s="7"/>
      <c r="PY111" s="7"/>
      <c r="PZ111" s="7"/>
      <c r="QA111" s="7"/>
      <c r="QB111" s="7"/>
      <c r="QC111" s="7"/>
      <c r="QD111" s="7"/>
      <c r="QE111" s="7"/>
      <c r="QF111" s="7"/>
      <c r="QG111" s="7"/>
      <c r="QH111" s="7"/>
      <c r="QI111" s="7"/>
      <c r="QJ111" s="7"/>
      <c r="QK111" s="7"/>
      <c r="QL111" s="10"/>
    </row>
    <row r="112" spans="121:454" ht="12.75" customHeight="1" x14ac:dyDescent="0.25">
      <c r="EL112" s="119"/>
      <c r="EM112" s="85" t="s">
        <v>88</v>
      </c>
      <c r="EN112" s="48">
        <v>46316</v>
      </c>
      <c r="EO112" s="105" t="str">
        <f t="shared" si="157"/>
        <v>СР</v>
      </c>
      <c r="EP112" s="105">
        <f>IFERROR(INDEX(База!$B:$B,MATCH(EM112&amp;EN112&amp;ET$14,INDEX(База!$A:$A,0),0)),IFERROR(INDEX(База!$B:$B,MATCH(EM112&amp;EN112&amp;ET$13,База!$M:$M,0)),"-" ))</f>
        <v>72</v>
      </c>
      <c r="EQ112" s="106" t="str">
        <f>IF(EP112&lt;=$D$7,IFERROR(VLOOKUP(ES112,#REF!,ER112+1,0),"-"),IF(EP112&lt;=$D$8,IFERROR(VLOOKUP(ES112,#REF!,ER112+1,0),"-"),IF(EP112&lt;=$D$9,IFERROR(VLOOKUP(ES112,#REF!,ER112+1,0),"-"),0)))</f>
        <v>-</v>
      </c>
      <c r="ER112" s="107">
        <f t="shared" si="158"/>
        <v>43</v>
      </c>
      <c r="ES112" s="107">
        <f t="shared" si="159"/>
        <v>148</v>
      </c>
      <c r="ET112" s="60">
        <f>IFERROR(INDEX(База!$L:$L,MATCH(EM112&amp;EN112&amp;ET$14,INDEX(База!$A:$A,0),0)),IFERROR(INDEX(База!$L:$L,MATCH(EM112&amp;EN112&amp;ET$13,База!$M:$M,0)),"-" ))</f>
        <v>65</v>
      </c>
      <c r="EU112" s="60">
        <f>IFERROR(INDEX(База!$L:$L,MATCH(FB112&amp;FC112&amp;EU$14,INDEX(База!$A:$A,0),0)),IFERROR(INDEX(База!$L:$L,MATCH(FB112&amp;FC112&amp;EU$13,База!$M:$M,0)),"-" ))</f>
        <v>68</v>
      </c>
      <c r="EV112" s="105">
        <f>IFERROR(INDEX(База!$F:$F,MATCH(EM112&amp;EN112&amp;ET$14,INDEX(База!$A:$A,0),0)),IFERROR(INDEX(База!$F:$F,MATCH(EM112&amp;EN112&amp;ET$13,База!$M:$M,0)),"-" ))</f>
        <v>0</v>
      </c>
      <c r="EW112" s="105">
        <v>0</v>
      </c>
      <c r="EX112" s="105">
        <f t="shared" si="160"/>
        <v>0</v>
      </c>
      <c r="EY112" s="105">
        <v>0</v>
      </c>
      <c r="EZ112" s="83">
        <f t="shared" si="161"/>
        <v>0</v>
      </c>
      <c r="FB112" s="85" t="s">
        <v>89</v>
      </c>
      <c r="FC112" s="48">
        <v>46316</v>
      </c>
      <c r="FD112" s="105" t="str">
        <f t="shared" si="162"/>
        <v>СР</v>
      </c>
      <c r="FE112" s="105">
        <f>IFERROR(INDEX(База!$B:$B,MATCH(FB112&amp;FC112&amp;EU$14,INDEX(База!$A:$A,0),0)),IFERROR(INDEX(База!$B:$B,MATCH(FB112&amp;FC112&amp;EU$13,База!$M:$M,0)),"-" ))</f>
        <v>72</v>
      </c>
      <c r="FF112" s="106"/>
      <c r="FG112" s="105">
        <f>IFERROR(INDEX(База!$F:$F,MATCH(FB112&amp;FC112&amp;EU$14,INDEX(База!$A:$A,0),0)),IFERROR(INDEX(База!$F:$F,MATCH(FB112&amp;FC112&amp;EU$13,База!$M:$M,0)),"-" ))</f>
        <v>0</v>
      </c>
      <c r="FH112" s="105">
        <v>0</v>
      </c>
      <c r="FI112" s="105">
        <f t="shared" si="163"/>
        <v>0</v>
      </c>
      <c r="FJ112" s="105">
        <v>0</v>
      </c>
      <c r="FK112" s="83">
        <f t="shared" si="164"/>
        <v>0</v>
      </c>
      <c r="FL112" s="7"/>
      <c r="FM112" s="31" t="s">
        <v>140</v>
      </c>
      <c r="FT112" s="90">
        <f t="shared" si="165"/>
        <v>1</v>
      </c>
      <c r="FU112" s="90">
        <f t="shared" si="166"/>
        <v>-46168</v>
      </c>
      <c r="HF112" s="7"/>
      <c r="HG112" s="7"/>
      <c r="HH112" s="7"/>
      <c r="HI112" s="7"/>
      <c r="HJ112" s="7"/>
      <c r="HK112" s="7"/>
      <c r="HL112" s="7"/>
      <c r="HM112" s="7"/>
      <c r="HN112" s="7"/>
      <c r="HO112" s="7"/>
      <c r="HP112" s="7"/>
      <c r="HQ112" s="7"/>
      <c r="HR112" s="9"/>
      <c r="HS112" s="10"/>
      <c r="HT112" s="10"/>
      <c r="HU112" s="7"/>
      <c r="HV112" s="7"/>
      <c r="HW112" s="7"/>
      <c r="HX112" s="7"/>
      <c r="HY112" s="7"/>
      <c r="HZ112" s="7"/>
      <c r="IA112" s="7"/>
      <c r="IB112" s="7"/>
      <c r="IC112" s="7"/>
      <c r="ID112" s="9"/>
      <c r="KD112" s="7"/>
      <c r="KE112" s="7"/>
      <c r="LC112" s="119"/>
      <c r="LD112" s="31" t="s">
        <v>142</v>
      </c>
      <c r="LE112" s="43">
        <v>46271</v>
      </c>
      <c r="LF112" s="44" t="str">
        <f t="shared" si="167"/>
        <v>ВС</v>
      </c>
      <c r="LG112" s="44">
        <f>IFERROR(INDEX(База!$B:$B,MATCH(LD112&amp;LE112&amp;LJ$12,INDEX(База!$A:$A,0),0)),IFERROR(INDEX(База!$B:$B,MATCH(LD112&amp;LE112&amp;LJ$12,База!$M:$M,0)),"-" ))</f>
        <v>46</v>
      </c>
      <c r="LH112" s="33">
        <f t="shared" si="168"/>
        <v>36</v>
      </c>
      <c r="LI112" s="33">
        <f t="shared" si="169"/>
        <v>103</v>
      </c>
      <c r="LJ112" s="44">
        <f>IFERROR(INDEX(База!$L:$L,MATCH(LD112&amp;LE112&amp;LJ$12,INDEX(База!$A:$A,0),0)),IFERROR(INDEX(База!$L:$L,MATCH(LD112&amp;LE112&amp;LJ$12,База!$M:$M,0)),"-" ))</f>
        <v>45</v>
      </c>
      <c r="LK112" s="79" t="str">
        <f>IF(LG112&lt;=$D$7,IFERROR(VLOOKUP(LI112,#REF!,LH112+1,0),"-"),IF(LG112&lt;=$D$8,IFERROR(VLOOKUP(LI112,#REF!,LH112+1,0),"-"),IF(LG112&lt;=$D$9,IFERROR(VLOOKUP(LI112,#REF!,LH112+1,0),"-"),0)))</f>
        <v>-</v>
      </c>
      <c r="LL112" s="44">
        <f>IFERROR(INDEX(База!$F:$F,MATCH(LD112&amp;LE112&amp;LJ$12,INDEX(База!$A:$A,0),0)),IFERROR(INDEX(База!$F:$F,MATCH(LD112&amp;LE112&amp;LJ$12,База!$M:$M,0)),"-" ))</f>
        <v>1</v>
      </c>
      <c r="LM112" s="44">
        <v>1</v>
      </c>
      <c r="LN112" s="44">
        <f t="shared" si="170"/>
        <v>0</v>
      </c>
      <c r="LO112" s="44">
        <v>0</v>
      </c>
      <c r="LP112" s="62">
        <f t="shared" si="171"/>
        <v>2.2222222222222223E-2</v>
      </c>
      <c r="LR112" s="31" t="s">
        <v>143</v>
      </c>
      <c r="LS112" s="43">
        <v>46271</v>
      </c>
      <c r="LT112" s="46" t="str">
        <f t="shared" si="172"/>
        <v>ВС</v>
      </c>
      <c r="LU112" s="46">
        <f>IFERROR(INDEX(База!$B:$B,MATCH(LR112&amp;LS112&amp;LV$12,INDEX(База!$A:$A,0),0)),IFERROR(INDEX(База!$B:$B,MATCH(LR112&amp;LS112&amp;LV$12,База!$M:$M,0)),"-" ))</f>
        <v>46</v>
      </c>
      <c r="LV112" s="46">
        <f>IFERROR(INDEX(База!$L:$L,MATCH(LR112&amp;LS112&amp;LV$12,INDEX(База!$A:$A,0),0)),IFERROR(INDEX(База!$L:$L,MATCH(LR112&amp;LS112&amp;LV$12,База!$M:$M,0)),"-" ))</f>
        <v>45</v>
      </c>
      <c r="LW112" s="46" t="str">
        <f>IF(LU112&lt;=$D$7,IFERROR(VLOOKUP(LI112,#REF!,LH112+1,0),"-"),IF(LU112&lt;=$D$8,IFERROR(VLOOKUP(LI112,#REF!,LH112+1,0),"-"),IF(LU112&lt;=$D$9,IFERROR(VLOOKUP(LI112,#REF!,LH112+1,0),"-"),0)))</f>
        <v>-</v>
      </c>
      <c r="LX112" s="46">
        <f>IFERROR(INDEX(База!$F:$F,MATCH(LR112&amp;LS112&amp;LV$12,INDEX(База!$A:$A,0),0)),IFERROR(INDEX(База!$F:$F,MATCH(LR112&amp;LS112&amp;LV$12,База!$M:$M,0)),"-" ))</f>
        <v>0</v>
      </c>
      <c r="LY112" s="46">
        <v>0</v>
      </c>
      <c r="LZ112" s="46">
        <f t="shared" si="173"/>
        <v>0</v>
      </c>
      <c r="MA112" s="46">
        <v>0</v>
      </c>
      <c r="MB112" s="62">
        <f t="shared" si="174"/>
        <v>0</v>
      </c>
      <c r="MY112" s="11"/>
      <c r="MZ112" s="11"/>
      <c r="NA112" s="7"/>
      <c r="NB112" s="7"/>
      <c r="NC112" s="7"/>
      <c r="ND112" s="7"/>
      <c r="NE112" s="7"/>
      <c r="NF112" s="7"/>
      <c r="NG112" s="7"/>
      <c r="NH112" s="7"/>
      <c r="NI112" s="7"/>
      <c r="NJ112" s="7"/>
      <c r="NK112" s="7"/>
      <c r="NL112" s="7"/>
      <c r="NM112" s="7"/>
      <c r="NN112" s="7"/>
      <c r="NO112" s="7"/>
      <c r="NP112" s="7"/>
      <c r="NQ112" s="7"/>
      <c r="NR112" s="7"/>
      <c r="NS112" s="7"/>
      <c r="NT112" s="7"/>
      <c r="NU112" s="7"/>
      <c r="NV112" s="7"/>
      <c r="NW112" s="7"/>
      <c r="NX112" s="7"/>
      <c r="NY112" s="7"/>
      <c r="NZ112" s="7"/>
      <c r="OA112" s="7"/>
      <c r="OB112" s="7"/>
      <c r="OC112" s="7"/>
      <c r="OD112" s="7"/>
      <c r="OE112" s="7"/>
      <c r="OF112" s="7"/>
      <c r="OG112" s="7"/>
      <c r="OH112" s="7"/>
      <c r="OI112" s="7"/>
      <c r="OJ112" s="7"/>
      <c r="OK112" s="7"/>
      <c r="OL112" s="7"/>
      <c r="OM112" s="7"/>
      <c r="ON112" s="7"/>
      <c r="OO112" s="7"/>
      <c r="OP112" s="7"/>
      <c r="OQ112" s="7"/>
      <c r="OR112" s="7"/>
      <c r="OS112" s="7"/>
      <c r="OU112" s="11"/>
      <c r="OV112" s="11"/>
      <c r="OW112" s="11"/>
      <c r="OX112" s="11"/>
      <c r="OY112" s="11"/>
      <c r="OZ112" s="11"/>
      <c r="PA112" s="11"/>
      <c r="PB112" s="11"/>
      <c r="PC112" s="11"/>
      <c r="PD112" s="11"/>
      <c r="PE112" s="11"/>
      <c r="PF112" s="11"/>
      <c r="PG112" s="11"/>
      <c r="PH112" s="11"/>
      <c r="PI112" s="11"/>
      <c r="PJ112" s="11"/>
      <c r="PK112" s="11"/>
      <c r="PL112" s="11"/>
      <c r="PM112" s="11"/>
      <c r="PN112" s="11"/>
      <c r="PO112" s="7"/>
      <c r="PQ112" s="7"/>
      <c r="PR112" s="7"/>
      <c r="PS112" s="7"/>
      <c r="PT112" s="7"/>
      <c r="PU112" s="7"/>
      <c r="PV112" s="7"/>
      <c r="PW112" s="7"/>
      <c r="PX112" s="7"/>
      <c r="PY112" s="7"/>
      <c r="PZ112" s="7"/>
      <c r="QA112" s="7"/>
      <c r="QB112" s="7"/>
      <c r="QC112" s="7"/>
      <c r="QD112" s="7"/>
      <c r="QE112" s="7"/>
      <c r="QF112" s="7"/>
      <c r="QG112" s="7"/>
      <c r="QH112" s="7"/>
      <c r="QI112" s="7"/>
      <c r="QJ112" s="7"/>
      <c r="QK112" s="7"/>
      <c r="QL112" s="10"/>
    </row>
    <row r="113" spans="142:454" ht="12.75" customHeight="1" x14ac:dyDescent="0.25">
      <c r="EL113" s="119"/>
      <c r="EM113" s="85" t="s">
        <v>88</v>
      </c>
      <c r="EN113" s="48">
        <v>46317</v>
      </c>
      <c r="EO113" s="105" t="str">
        <f t="shared" si="157"/>
        <v>ЧТ</v>
      </c>
      <c r="EP113" s="105">
        <f>IFERROR(INDEX(База!$B:$B,MATCH(EM113&amp;EN113&amp;ET$14,INDEX(База!$A:$A,0),0)),IFERROR(INDEX(База!$B:$B,MATCH(EM113&amp;EN113&amp;ET$13,База!$M:$M,0)),"-" ))</f>
        <v>72</v>
      </c>
      <c r="EQ113" s="106" t="str">
        <f>IF(EP113&lt;=$D$7,IFERROR(VLOOKUP(ES113,#REF!,ER113+1,0),"-"),IF(EP113&lt;=$D$8,IFERROR(VLOOKUP(ES113,#REF!,ER113+1,0),"-"),IF(EP113&lt;=$D$9,IFERROR(VLOOKUP(ES113,#REF!,ER113+1,0),"-"),0)))</f>
        <v>-</v>
      </c>
      <c r="ER113" s="107">
        <f t="shared" si="158"/>
        <v>43</v>
      </c>
      <c r="ES113" s="107">
        <f t="shared" si="159"/>
        <v>149</v>
      </c>
      <c r="ET113" s="60">
        <f>IFERROR(INDEX(База!$L:$L,MATCH(EM113&amp;EN113&amp;ET$14,INDEX(База!$A:$A,0),0)),IFERROR(INDEX(База!$L:$L,MATCH(EM113&amp;EN113&amp;ET$13,База!$M:$M,0)),"-" ))</f>
        <v>68</v>
      </c>
      <c r="EU113" s="60">
        <f>IFERROR(INDEX(База!$L:$L,MATCH(FB113&amp;FC113&amp;EU$14,INDEX(База!$A:$A,0),0)),IFERROR(INDEX(База!$L:$L,MATCH(FB113&amp;FC113&amp;EU$13,База!$M:$M,0)),"-" ))</f>
        <v>68</v>
      </c>
      <c r="EV113" s="105">
        <f>IFERROR(INDEX(База!$F:$F,MATCH(EM113&amp;EN113&amp;ET$14,INDEX(База!$A:$A,0),0)),IFERROR(INDEX(База!$F:$F,MATCH(EM113&amp;EN113&amp;ET$13,База!$M:$M,0)),"-" ))</f>
        <v>0</v>
      </c>
      <c r="EW113" s="105">
        <v>0</v>
      </c>
      <c r="EX113" s="105">
        <f t="shared" si="160"/>
        <v>0</v>
      </c>
      <c r="EY113" s="105">
        <v>0</v>
      </c>
      <c r="EZ113" s="83">
        <f t="shared" si="161"/>
        <v>0</v>
      </c>
      <c r="FB113" s="85" t="s">
        <v>89</v>
      </c>
      <c r="FC113" s="48">
        <v>46317</v>
      </c>
      <c r="FD113" s="105" t="str">
        <f t="shared" si="162"/>
        <v>ЧТ</v>
      </c>
      <c r="FE113" s="105">
        <f>IFERROR(INDEX(База!$B:$B,MATCH(FB113&amp;FC113&amp;EU$14,INDEX(База!$A:$A,0),0)),IFERROR(INDEX(База!$B:$B,MATCH(FB113&amp;FC113&amp;EU$13,База!$M:$M,0)),"-" ))</f>
        <v>72</v>
      </c>
      <c r="FF113" s="106"/>
      <c r="FG113" s="105">
        <f>IFERROR(INDEX(База!$F:$F,MATCH(FB113&amp;FC113&amp;EU$14,INDEX(База!$A:$A,0),0)),IFERROR(INDEX(База!$F:$F,MATCH(FB113&amp;FC113&amp;EU$13,База!$M:$M,0)),"-" ))</f>
        <v>0</v>
      </c>
      <c r="FH113" s="105">
        <v>0</v>
      </c>
      <c r="FI113" s="105">
        <f t="shared" si="163"/>
        <v>0</v>
      </c>
      <c r="FJ113" s="105">
        <v>0</v>
      </c>
      <c r="FK113" s="83">
        <f t="shared" si="164"/>
        <v>0</v>
      </c>
      <c r="FL113" s="7"/>
      <c r="FM113" s="31" t="s">
        <v>140</v>
      </c>
      <c r="FT113" s="90">
        <f t="shared" si="165"/>
        <v>1</v>
      </c>
      <c r="FU113" s="90">
        <f t="shared" si="166"/>
        <v>-46168</v>
      </c>
      <c r="HF113" s="7"/>
      <c r="HG113" s="7"/>
      <c r="KD113" s="7"/>
      <c r="KE113" s="7"/>
      <c r="LC113" s="119"/>
      <c r="LD113" s="31" t="s">
        <v>319</v>
      </c>
      <c r="LE113" s="43">
        <v>46272</v>
      </c>
      <c r="LF113" s="44" t="str">
        <f t="shared" si="167"/>
        <v>ПН</v>
      </c>
      <c r="LG113" s="44">
        <f>IFERROR(INDEX(База!$B:$B,MATCH(LD113&amp;LE113&amp;LJ$12,INDEX(База!$A:$A,0),0)),IFERROR(INDEX(База!$B:$B,MATCH(LD113&amp;LE113&amp;LJ$12,База!$M:$M,0)),"-" ))</f>
        <v>46</v>
      </c>
      <c r="LH113" s="33">
        <f t="shared" si="168"/>
        <v>37</v>
      </c>
      <c r="LI113" s="33">
        <f t="shared" si="169"/>
        <v>104</v>
      </c>
      <c r="LJ113" s="44">
        <f>IFERROR(INDEX(База!$L:$L,MATCH(LD113&amp;LE113&amp;LJ$12,INDEX(База!$A:$A,0),0)),IFERROR(INDEX(База!$L:$L,MATCH(LD113&amp;LE113&amp;LJ$12,База!$M:$M,0)),"-" ))</f>
        <v>45</v>
      </c>
      <c r="LK113" s="79" t="str">
        <f>IF(LG113&lt;=$D$7,IFERROR(VLOOKUP(LI113,#REF!,LH113+1,0),"-"),IF(LG113&lt;=$D$8,IFERROR(VLOOKUP(LI113,#REF!,LH113+1,0),"-"),IF(LG113&lt;=$D$9,IFERROR(VLOOKUP(LI113,#REF!,LH113+1,0),"-"),0)))</f>
        <v>-</v>
      </c>
      <c r="LL113" s="44">
        <f>IFERROR(INDEX(База!$F:$F,MATCH(LD113&amp;LE113&amp;LJ$12,INDEX(База!$A:$A,0),0)),IFERROR(INDEX(База!$F:$F,MATCH(LD113&amp;LE113&amp;LJ$12,База!$M:$M,0)),"-" ))</f>
        <v>0</v>
      </c>
      <c r="LM113" s="44">
        <v>0</v>
      </c>
      <c r="LN113" s="44">
        <f t="shared" si="170"/>
        <v>0</v>
      </c>
      <c r="LO113" s="44">
        <v>0</v>
      </c>
      <c r="LP113" s="62">
        <f t="shared" si="171"/>
        <v>0</v>
      </c>
      <c r="LR113" s="31" t="s">
        <v>320</v>
      </c>
      <c r="LS113" s="43">
        <v>46272</v>
      </c>
      <c r="LT113" s="46" t="str">
        <f t="shared" si="172"/>
        <v>ПН</v>
      </c>
      <c r="LU113" s="46">
        <f>IFERROR(INDEX(База!$B:$B,MATCH(LR113&amp;LS113&amp;LV$12,INDEX(База!$A:$A,0),0)),IFERROR(INDEX(База!$B:$B,MATCH(LR113&amp;LS113&amp;LV$12,База!$M:$M,0)),"-" ))</f>
        <v>46</v>
      </c>
      <c r="LV113" s="46">
        <f>IFERROR(INDEX(База!$L:$L,MATCH(LR113&amp;LS113&amp;LV$12,INDEX(База!$A:$A,0),0)),IFERROR(INDEX(База!$L:$L,MATCH(LR113&amp;LS113&amp;LV$12,База!$M:$M,0)),"-" ))</f>
        <v>45</v>
      </c>
      <c r="LW113" s="46" t="str">
        <f>IF(LU113&lt;=$D$7,IFERROR(VLOOKUP(LI113,#REF!,LH113+1,0),"-"),IF(LU113&lt;=$D$8,IFERROR(VLOOKUP(LI113,#REF!,LH113+1,0),"-"),IF(LU113&lt;=$D$9,IFERROR(VLOOKUP(LI113,#REF!,LH113+1,0),"-"),0)))</f>
        <v>-</v>
      </c>
      <c r="LX113" s="46">
        <f>IFERROR(INDEX(База!$F:$F,MATCH(LR113&amp;LS113&amp;LV$12,INDEX(База!$A:$A,0),0)),IFERROR(INDEX(База!$F:$F,MATCH(LR113&amp;LS113&amp;LV$12,База!$M:$M,0)),"-" ))</f>
        <v>0</v>
      </c>
      <c r="LY113" s="46">
        <v>0</v>
      </c>
      <c r="LZ113" s="46">
        <f t="shared" si="173"/>
        <v>0</v>
      </c>
      <c r="MA113" s="46">
        <v>0</v>
      </c>
      <c r="MB113" s="62">
        <f t="shared" si="174"/>
        <v>0</v>
      </c>
      <c r="MY113" s="11"/>
      <c r="MZ113" s="11"/>
      <c r="NA113" s="7"/>
      <c r="NB113" s="7"/>
      <c r="NC113" s="7"/>
      <c r="ND113" s="7"/>
      <c r="NE113" s="7"/>
      <c r="NF113" s="7"/>
      <c r="NG113" s="7"/>
      <c r="NH113" s="7"/>
      <c r="NI113" s="7"/>
      <c r="NJ113" s="7"/>
      <c r="NK113" s="7"/>
      <c r="NL113" s="7"/>
      <c r="NM113" s="7"/>
      <c r="NN113" s="7"/>
      <c r="NO113" s="7"/>
      <c r="NP113" s="7"/>
      <c r="NQ113" s="7"/>
      <c r="NR113" s="7"/>
      <c r="NS113" s="7"/>
      <c r="NT113" s="7"/>
      <c r="NU113" s="7"/>
      <c r="NV113" s="7"/>
      <c r="NW113" s="7"/>
      <c r="NX113" s="7"/>
      <c r="NY113" s="7"/>
      <c r="NZ113" s="7"/>
      <c r="OA113" s="7"/>
      <c r="OB113" s="7"/>
      <c r="OC113" s="7"/>
      <c r="OD113" s="7"/>
      <c r="OE113" s="7"/>
      <c r="OF113" s="7"/>
      <c r="OG113" s="7"/>
      <c r="OH113" s="7"/>
      <c r="OI113" s="7"/>
      <c r="OJ113" s="7"/>
      <c r="OK113" s="7"/>
      <c r="OL113" s="7"/>
      <c r="OM113" s="7"/>
      <c r="ON113" s="7"/>
      <c r="OO113" s="7"/>
      <c r="OP113" s="7"/>
      <c r="OQ113" s="7"/>
      <c r="OR113" s="7"/>
      <c r="OS113" s="7"/>
      <c r="OU113" s="11"/>
      <c r="OV113" s="11"/>
      <c r="OW113" s="11"/>
      <c r="OX113" s="11"/>
      <c r="OY113" s="11"/>
      <c r="OZ113" s="11"/>
      <c r="PA113" s="11"/>
      <c r="PB113" s="11"/>
      <c r="PC113" s="11"/>
      <c r="PD113" s="11"/>
      <c r="PE113" s="11"/>
      <c r="PF113" s="11"/>
      <c r="PG113" s="11"/>
      <c r="PH113" s="11"/>
      <c r="PI113" s="11"/>
      <c r="PJ113" s="11"/>
      <c r="PK113" s="11"/>
      <c r="PL113" s="11"/>
      <c r="PM113" s="11"/>
      <c r="PN113" s="11"/>
      <c r="PO113" s="7"/>
      <c r="PQ113" s="7"/>
      <c r="PR113" s="7"/>
      <c r="PS113" s="7"/>
      <c r="PT113" s="7"/>
      <c r="PU113" s="7"/>
      <c r="PV113" s="7"/>
      <c r="PW113" s="7"/>
      <c r="PX113" s="7"/>
      <c r="PY113" s="7"/>
      <c r="PZ113" s="7"/>
      <c r="QA113" s="7"/>
      <c r="QB113" s="7"/>
      <c r="QC113" s="7"/>
      <c r="QD113" s="7"/>
      <c r="QE113" s="7"/>
      <c r="QF113" s="7"/>
      <c r="QG113" s="7"/>
      <c r="QH113" s="7"/>
      <c r="QI113" s="7"/>
      <c r="QJ113" s="7"/>
      <c r="QK113" s="7"/>
      <c r="QL113" s="10"/>
    </row>
    <row r="114" spans="142:454" ht="12.75" customHeight="1" x14ac:dyDescent="0.25">
      <c r="EL114" s="119"/>
      <c r="EM114" s="85" t="s">
        <v>88</v>
      </c>
      <c r="EN114" s="48">
        <v>46319</v>
      </c>
      <c r="EO114" s="105" t="str">
        <f t="shared" si="157"/>
        <v>СБ</v>
      </c>
      <c r="EP114" s="105">
        <f>IFERROR(INDEX(База!$B:$B,MATCH(EM114&amp;EN114&amp;ET$14,INDEX(База!$A:$A,0),0)),IFERROR(INDEX(База!$B:$B,MATCH(EM114&amp;EN114&amp;ET$13,База!$M:$M,0)),"-" ))</f>
        <v>68</v>
      </c>
      <c r="EQ114" s="106" t="str">
        <f>IF(EP114&lt;=$D$7,IFERROR(VLOOKUP(ES114,#REF!,ER114+1,0),"-"),IF(EP114&lt;=$D$8,IFERROR(VLOOKUP(ES114,#REF!,ER114+1,0),"-"),IF(EP114&lt;=$D$9,IFERROR(VLOOKUP(ES114,#REF!,ER114+1,0),"-"),0)))</f>
        <v>-</v>
      </c>
      <c r="ER114" s="107">
        <f t="shared" si="158"/>
        <v>43</v>
      </c>
      <c r="ES114" s="107">
        <f t="shared" si="159"/>
        <v>151</v>
      </c>
      <c r="ET114" s="60">
        <f>IFERROR(INDEX(База!$L:$L,MATCH(EM114&amp;EN114&amp;ET$14,INDEX(База!$A:$A,0),0)),IFERROR(INDEX(База!$L:$L,MATCH(EM114&amp;EN114&amp;ET$13,База!$M:$M,0)),"-" ))</f>
        <v>64</v>
      </c>
      <c r="EU114" s="60">
        <f>IFERROR(INDEX(База!$L:$L,MATCH(FB114&amp;FC114&amp;EU$14,INDEX(База!$A:$A,0),0)),IFERROR(INDEX(База!$L:$L,MATCH(FB114&amp;FC114&amp;EU$13,База!$M:$M,0)),"-" ))</f>
        <v>64</v>
      </c>
      <c r="EV114" s="105">
        <f>IFERROR(INDEX(База!$F:$F,MATCH(EM114&amp;EN114&amp;ET$14,INDEX(База!$A:$A,0),0)),IFERROR(INDEX(База!$F:$F,MATCH(EM114&amp;EN114&amp;ET$13,База!$M:$M,0)),"-" ))</f>
        <v>0</v>
      </c>
      <c r="EW114" s="105">
        <v>0</v>
      </c>
      <c r="EX114" s="105">
        <f t="shared" si="160"/>
        <v>0</v>
      </c>
      <c r="EY114" s="105">
        <v>0</v>
      </c>
      <c r="EZ114" s="83">
        <f t="shared" si="161"/>
        <v>0</v>
      </c>
      <c r="FB114" s="85" t="s">
        <v>89</v>
      </c>
      <c r="FC114" s="48">
        <v>46319</v>
      </c>
      <c r="FD114" s="105" t="str">
        <f t="shared" si="162"/>
        <v>СБ</v>
      </c>
      <c r="FE114" s="105">
        <f>IFERROR(INDEX(База!$B:$B,MATCH(FB114&amp;FC114&amp;EU$14,INDEX(База!$A:$A,0),0)),IFERROR(INDEX(База!$B:$B,MATCH(FB114&amp;FC114&amp;EU$13,База!$M:$M,0)),"-" ))</f>
        <v>68</v>
      </c>
      <c r="FF114" s="106"/>
      <c r="FG114" s="105">
        <f>IFERROR(INDEX(База!$F:$F,MATCH(FB114&amp;FC114&amp;EU$14,INDEX(База!$A:$A,0),0)),IFERROR(INDEX(База!$F:$F,MATCH(FB114&amp;FC114&amp;EU$13,База!$M:$M,0)),"-" ))</f>
        <v>0</v>
      </c>
      <c r="FH114" s="105">
        <v>0</v>
      </c>
      <c r="FI114" s="105">
        <f t="shared" si="163"/>
        <v>0</v>
      </c>
      <c r="FJ114" s="105">
        <v>0</v>
      </c>
      <c r="FK114" s="83">
        <f t="shared" si="164"/>
        <v>0</v>
      </c>
      <c r="FL114" s="7"/>
      <c r="FM114" s="31" t="s">
        <v>140</v>
      </c>
      <c r="FT114" s="90">
        <f t="shared" si="165"/>
        <v>1</v>
      </c>
      <c r="FU114" s="90">
        <f t="shared" si="166"/>
        <v>-46168</v>
      </c>
      <c r="HF114" s="7"/>
      <c r="HG114" s="7"/>
      <c r="LC114" s="119"/>
      <c r="LD114" s="31" t="s">
        <v>142</v>
      </c>
      <c r="LE114" s="43">
        <v>46273</v>
      </c>
      <c r="LF114" s="44" t="str">
        <f t="shared" si="167"/>
        <v>ВТ</v>
      </c>
      <c r="LG114" s="44">
        <f>IFERROR(INDEX(База!$B:$B,MATCH(LD114&amp;LE114&amp;LJ$12,INDEX(База!$A:$A,0),0)),IFERROR(INDEX(База!$B:$B,MATCH(LD114&amp;LE114&amp;LJ$12,База!$M:$M,0)),"-" ))</f>
        <v>46</v>
      </c>
      <c r="LH114" s="33">
        <f t="shared" si="168"/>
        <v>37</v>
      </c>
      <c r="LI114" s="33">
        <f t="shared" si="169"/>
        <v>105</v>
      </c>
      <c r="LJ114" s="44">
        <f>IFERROR(INDEX(База!$L:$L,MATCH(LD114&amp;LE114&amp;LJ$12,INDEX(База!$A:$A,0),0)),IFERROR(INDEX(База!$L:$L,MATCH(LD114&amp;LE114&amp;LJ$12,База!$M:$M,0)),"-" ))</f>
        <v>45</v>
      </c>
      <c r="LK114" s="79" t="str">
        <f>IF(LG114&lt;=$D$7,IFERROR(VLOOKUP(LI114,#REF!,LH114+1,0),"-"),IF(LG114&lt;=$D$8,IFERROR(VLOOKUP(LI114,#REF!,LH114+1,0),"-"),IF(LG114&lt;=$D$9,IFERROR(VLOOKUP(LI114,#REF!,LH114+1,0),"-"),0)))</f>
        <v>-</v>
      </c>
      <c r="LL114" s="44">
        <f>IFERROR(INDEX(База!$F:$F,MATCH(LD114&amp;LE114&amp;LJ$12,INDEX(База!$A:$A,0),0)),IFERROR(INDEX(База!$F:$F,MATCH(LD114&amp;LE114&amp;LJ$12,База!$M:$M,0)),"-" ))</f>
        <v>0</v>
      </c>
      <c r="LM114" s="44">
        <v>0</v>
      </c>
      <c r="LN114" s="44">
        <f t="shared" si="170"/>
        <v>0</v>
      </c>
      <c r="LO114" s="44">
        <v>0</v>
      </c>
      <c r="LP114" s="62">
        <f t="shared" si="171"/>
        <v>0</v>
      </c>
      <c r="LR114" s="31" t="s">
        <v>143</v>
      </c>
      <c r="LS114" s="43">
        <v>46273</v>
      </c>
      <c r="LT114" s="46" t="str">
        <f t="shared" si="172"/>
        <v>ВТ</v>
      </c>
      <c r="LU114" s="46">
        <f>IFERROR(INDEX(База!$B:$B,MATCH(LR114&amp;LS114&amp;LV$12,INDEX(База!$A:$A,0),0)),IFERROR(INDEX(База!$B:$B,MATCH(LR114&amp;LS114&amp;LV$12,База!$M:$M,0)),"-" ))</f>
        <v>46</v>
      </c>
      <c r="LV114" s="46">
        <f>IFERROR(INDEX(База!$L:$L,MATCH(LR114&amp;LS114&amp;LV$12,INDEX(База!$A:$A,0),0)),IFERROR(INDEX(База!$L:$L,MATCH(LR114&amp;LS114&amp;LV$12,База!$M:$M,0)),"-" ))</f>
        <v>45</v>
      </c>
      <c r="LW114" s="46" t="str">
        <f>IF(LU114&lt;=$D$7,IFERROR(VLOOKUP(LI114,#REF!,LH114+1,0),"-"),IF(LU114&lt;=$D$8,IFERROR(VLOOKUP(LI114,#REF!,LH114+1,0),"-"),IF(LU114&lt;=$D$9,IFERROR(VLOOKUP(LI114,#REF!,LH114+1,0),"-"),0)))</f>
        <v>-</v>
      </c>
      <c r="LX114" s="46">
        <f>IFERROR(INDEX(База!$F:$F,MATCH(LR114&amp;LS114&amp;LV$12,INDEX(База!$A:$A,0),0)),IFERROR(INDEX(База!$F:$F,MATCH(LR114&amp;LS114&amp;LV$12,База!$M:$M,0)),"-" ))</f>
        <v>0</v>
      </c>
      <c r="LY114" s="46">
        <v>0</v>
      </c>
      <c r="LZ114" s="46">
        <f t="shared" si="173"/>
        <v>0</v>
      </c>
      <c r="MA114" s="46">
        <v>0</v>
      </c>
      <c r="MB114" s="62">
        <f t="shared" si="174"/>
        <v>0</v>
      </c>
      <c r="MY114" s="11"/>
      <c r="MZ114" s="11"/>
      <c r="NA114" s="7"/>
      <c r="NB114" s="7"/>
      <c r="NC114" s="7"/>
      <c r="ND114" s="7"/>
      <c r="NE114" s="7"/>
      <c r="NF114" s="7"/>
      <c r="NG114" s="7"/>
      <c r="NH114" s="7"/>
      <c r="NI114" s="7"/>
      <c r="NJ114" s="7"/>
      <c r="NK114" s="7"/>
      <c r="NL114" s="7"/>
      <c r="NM114" s="7"/>
      <c r="NN114" s="7"/>
      <c r="NO114" s="7"/>
      <c r="NP114" s="7"/>
      <c r="NQ114" s="7"/>
      <c r="NR114" s="7"/>
      <c r="NS114" s="7"/>
      <c r="NT114" s="7"/>
      <c r="NU114" s="7"/>
      <c r="NV114" s="7"/>
      <c r="NW114" s="7"/>
      <c r="NX114" s="7"/>
      <c r="NY114" s="7"/>
      <c r="NZ114" s="7"/>
      <c r="OA114" s="7"/>
      <c r="OB114" s="7"/>
      <c r="OC114" s="7"/>
      <c r="OD114" s="7"/>
      <c r="OE114" s="7"/>
      <c r="OF114" s="7"/>
      <c r="OG114" s="7"/>
      <c r="OH114" s="7"/>
      <c r="OI114" s="7"/>
      <c r="OJ114" s="7"/>
      <c r="OK114" s="7"/>
      <c r="OL114" s="7"/>
      <c r="OM114" s="7"/>
      <c r="ON114" s="7"/>
      <c r="OO114" s="7"/>
      <c r="OP114" s="7"/>
      <c r="OQ114" s="7"/>
      <c r="OR114" s="7"/>
      <c r="OS114" s="7"/>
      <c r="OU114" s="11"/>
      <c r="OV114" s="11"/>
      <c r="OW114" s="11"/>
      <c r="OX114" s="11"/>
      <c r="OY114" s="11"/>
      <c r="OZ114" s="11"/>
      <c r="PA114" s="11"/>
      <c r="PB114" s="11"/>
      <c r="PC114" s="11"/>
      <c r="PD114" s="11"/>
      <c r="PE114" s="11"/>
      <c r="PF114" s="11"/>
      <c r="PG114" s="11"/>
      <c r="PH114" s="11"/>
      <c r="PI114" s="11"/>
      <c r="PJ114" s="11"/>
      <c r="PK114" s="11"/>
      <c r="PL114" s="11"/>
      <c r="PM114" s="11"/>
      <c r="PN114" s="11"/>
      <c r="PO114" s="7"/>
      <c r="PQ114" s="7"/>
      <c r="PR114" s="7"/>
      <c r="PS114" s="7"/>
      <c r="PT114" s="7"/>
      <c r="PU114" s="7"/>
      <c r="PV114" s="7"/>
      <c r="PW114" s="7"/>
      <c r="PX114" s="7"/>
      <c r="PY114" s="7"/>
      <c r="PZ114" s="7"/>
      <c r="QA114" s="7"/>
      <c r="QB114" s="7"/>
      <c r="QC114" s="7"/>
      <c r="QD114" s="7"/>
      <c r="QE114" s="7"/>
      <c r="QF114" s="7"/>
      <c r="QG114" s="7"/>
      <c r="QH114" s="7"/>
      <c r="QI114" s="7"/>
      <c r="QJ114" s="7"/>
      <c r="QK114" s="7"/>
      <c r="QL114" s="10"/>
    </row>
    <row r="115" spans="142:454" ht="12.75" customHeight="1" x14ac:dyDescent="0.25">
      <c r="EM115" s="85" t="s">
        <v>88</v>
      </c>
      <c r="FL115" s="7"/>
      <c r="FM115" s="31" t="s">
        <v>140</v>
      </c>
      <c r="FT115" s="90">
        <f t="shared" si="165"/>
        <v>1</v>
      </c>
      <c r="FU115" s="90">
        <f t="shared" si="166"/>
        <v>-46168</v>
      </c>
      <c r="HF115" s="7"/>
      <c r="HG115" s="7"/>
      <c r="LC115" s="119"/>
      <c r="LD115" s="31" t="s">
        <v>142</v>
      </c>
      <c r="LE115" s="43">
        <v>46274</v>
      </c>
      <c r="LF115" s="44" t="str">
        <f t="shared" si="167"/>
        <v>СР</v>
      </c>
      <c r="LG115" s="44">
        <f>IFERROR(INDEX(База!$B:$B,MATCH(LD115&amp;LE115&amp;LJ$12,INDEX(База!$A:$A,0),0)),IFERROR(INDEX(База!$B:$B,MATCH(LD115&amp;LE115&amp;LJ$12,База!$M:$M,0)),"-" ))</f>
        <v>46</v>
      </c>
      <c r="LH115" s="33">
        <f t="shared" si="168"/>
        <v>37</v>
      </c>
      <c r="LI115" s="33">
        <f t="shared" si="169"/>
        <v>106</v>
      </c>
      <c r="LJ115" s="44">
        <f>IFERROR(INDEX(База!$L:$L,MATCH(LD115&amp;LE115&amp;LJ$12,INDEX(База!$A:$A,0),0)),IFERROR(INDEX(База!$L:$L,MATCH(LD115&amp;LE115&amp;LJ$12,База!$M:$M,0)),"-" ))</f>
        <v>45</v>
      </c>
      <c r="LK115" s="79" t="str">
        <f>IF(LG115&lt;=$D$7,IFERROR(VLOOKUP(LI115,#REF!,LH115+1,0),"-"),IF(LG115&lt;=$D$8,IFERROR(VLOOKUP(LI115,#REF!,LH115+1,0),"-"),IF(LG115&lt;=$D$9,IFERROR(VLOOKUP(LI115,#REF!,LH115+1,0),"-"),0)))</f>
        <v>-</v>
      </c>
      <c r="LL115" s="44">
        <f>IFERROR(INDEX(База!$F:$F,MATCH(LD115&amp;LE115&amp;LJ$12,INDEX(База!$A:$A,0),0)),IFERROR(INDEX(База!$F:$F,MATCH(LD115&amp;LE115&amp;LJ$12,База!$M:$M,0)),"-" ))</f>
        <v>0</v>
      </c>
      <c r="LM115" s="44">
        <v>0</v>
      </c>
      <c r="LN115" s="44">
        <f t="shared" si="170"/>
        <v>0</v>
      </c>
      <c r="LO115" s="44">
        <v>0</v>
      </c>
      <c r="LP115" s="62">
        <f t="shared" si="171"/>
        <v>0</v>
      </c>
      <c r="LR115" s="31" t="s">
        <v>143</v>
      </c>
      <c r="LS115" s="43">
        <v>46274</v>
      </c>
      <c r="LT115" s="46" t="str">
        <f t="shared" si="172"/>
        <v>СР</v>
      </c>
      <c r="LU115" s="46">
        <f>IFERROR(INDEX(База!$B:$B,MATCH(LR115&amp;LS115&amp;LV$12,INDEX(База!$A:$A,0),0)),IFERROR(INDEX(База!$B:$B,MATCH(LR115&amp;LS115&amp;LV$12,База!$M:$M,0)),"-" ))</f>
        <v>46</v>
      </c>
      <c r="LV115" s="46">
        <f>IFERROR(INDEX(База!$L:$L,MATCH(LR115&amp;LS115&amp;LV$12,INDEX(База!$A:$A,0),0)),IFERROR(INDEX(База!$L:$L,MATCH(LR115&amp;LS115&amp;LV$12,База!$M:$M,0)),"-" ))</f>
        <v>45</v>
      </c>
      <c r="LW115" s="46" t="str">
        <f>IF(LU115&lt;=$D$7,IFERROR(VLOOKUP(LI115,#REF!,LH115+1,0),"-"),IF(LU115&lt;=$D$8,IFERROR(VLOOKUP(LI115,#REF!,LH115+1,0),"-"),IF(LU115&lt;=$D$9,IFERROR(VLOOKUP(LI115,#REF!,LH115+1,0),"-"),0)))</f>
        <v>-</v>
      </c>
      <c r="LX115" s="46">
        <f>IFERROR(INDEX(База!$F:$F,MATCH(LR115&amp;LS115&amp;LV$12,INDEX(База!$A:$A,0),0)),IFERROR(INDEX(База!$F:$F,MATCH(LR115&amp;LS115&amp;LV$12,База!$M:$M,0)),"-" ))</f>
        <v>0</v>
      </c>
      <c r="LY115" s="46">
        <v>0</v>
      </c>
      <c r="LZ115" s="46">
        <f t="shared" si="173"/>
        <v>0</v>
      </c>
      <c r="MA115" s="46">
        <v>0</v>
      </c>
      <c r="MB115" s="62">
        <f t="shared" si="174"/>
        <v>0</v>
      </c>
      <c r="MY115" s="11"/>
      <c r="MZ115" s="11"/>
      <c r="NA115" s="7"/>
      <c r="NB115" s="7"/>
      <c r="NC115" s="7"/>
      <c r="ND115" s="7"/>
      <c r="NE115" s="7"/>
      <c r="NF115" s="7"/>
      <c r="NG115" s="7"/>
      <c r="NH115" s="7"/>
      <c r="NI115" s="7"/>
      <c r="NJ115" s="7"/>
      <c r="NK115" s="7"/>
      <c r="NL115" s="7"/>
      <c r="NM115" s="7"/>
      <c r="NN115" s="7"/>
      <c r="NO115" s="7"/>
      <c r="NP115" s="7"/>
      <c r="NQ115" s="7"/>
      <c r="NR115" s="7"/>
      <c r="NS115" s="7"/>
      <c r="NT115" s="7"/>
      <c r="NU115" s="7"/>
      <c r="NV115" s="7"/>
      <c r="NW115" s="7"/>
      <c r="NX115" s="7"/>
      <c r="NY115" s="7"/>
      <c r="NZ115" s="7"/>
      <c r="OA115" s="7"/>
      <c r="OB115" s="7"/>
      <c r="OC115" s="7"/>
      <c r="OD115" s="7"/>
      <c r="OE115" s="7"/>
      <c r="OF115" s="7"/>
      <c r="OG115" s="7"/>
      <c r="OH115" s="7"/>
      <c r="OI115" s="7"/>
      <c r="OJ115" s="7"/>
      <c r="OK115" s="7"/>
      <c r="OL115" s="7"/>
      <c r="OM115" s="7"/>
      <c r="ON115" s="7"/>
      <c r="OO115" s="7"/>
      <c r="OP115" s="7"/>
      <c r="OQ115" s="7"/>
      <c r="OR115" s="7"/>
      <c r="OS115" s="7"/>
      <c r="OU115" s="11"/>
      <c r="OV115" s="11"/>
      <c r="OW115" s="11"/>
      <c r="OX115" s="11"/>
      <c r="OY115" s="11"/>
      <c r="OZ115" s="11"/>
      <c r="PA115" s="11"/>
      <c r="PB115" s="11"/>
      <c r="PC115" s="11"/>
      <c r="PD115" s="11"/>
      <c r="PE115" s="11"/>
      <c r="PF115" s="11"/>
      <c r="PG115" s="11"/>
      <c r="PH115" s="11"/>
      <c r="PI115" s="11"/>
      <c r="PJ115" s="11"/>
      <c r="PK115" s="11"/>
      <c r="PL115" s="11"/>
      <c r="PM115" s="11"/>
      <c r="PN115" s="11"/>
      <c r="PO115" s="7"/>
      <c r="PQ115" s="7"/>
      <c r="PR115" s="7"/>
      <c r="PS115" s="7"/>
      <c r="PT115" s="7"/>
      <c r="PU115" s="7"/>
      <c r="PV115" s="7"/>
      <c r="PW115" s="7"/>
      <c r="PX115" s="7"/>
      <c r="PY115" s="7"/>
      <c r="PZ115" s="7"/>
      <c r="QA115" s="7"/>
      <c r="QB115" s="7"/>
      <c r="QC115" s="7"/>
      <c r="QD115" s="7"/>
      <c r="QE115" s="7"/>
      <c r="QF115" s="7"/>
      <c r="QG115" s="7"/>
      <c r="QH115" s="7"/>
      <c r="QI115" s="7"/>
      <c r="QJ115" s="7"/>
      <c r="QK115" s="7"/>
      <c r="QL115" s="10"/>
    </row>
    <row r="116" spans="142:454" ht="12.75" customHeight="1" x14ac:dyDescent="0.25">
      <c r="EM116" s="85" t="s">
        <v>88</v>
      </c>
      <c r="FM116" s="31" t="s">
        <v>140</v>
      </c>
      <c r="FT116" s="90">
        <f t="shared" si="165"/>
        <v>1</v>
      </c>
      <c r="FU116" s="90">
        <f t="shared" si="166"/>
        <v>-46168</v>
      </c>
      <c r="HF116" s="7"/>
      <c r="HG116" s="7"/>
      <c r="LC116" s="119"/>
      <c r="LD116" s="31" t="s">
        <v>142</v>
      </c>
      <c r="LE116" s="43">
        <v>46276</v>
      </c>
      <c r="LF116" s="44" t="str">
        <f t="shared" si="167"/>
        <v>ПТ</v>
      </c>
      <c r="LG116" s="44">
        <f>IFERROR(INDEX(База!$B:$B,MATCH(LD116&amp;LE116&amp;LJ$12,INDEX(База!$A:$A,0),0)),IFERROR(INDEX(База!$B:$B,MATCH(LD116&amp;LE116&amp;LJ$12,База!$M:$M,0)),"-" ))</f>
        <v>46</v>
      </c>
      <c r="LH116" s="33">
        <f t="shared" si="168"/>
        <v>37</v>
      </c>
      <c r="LI116" s="33">
        <f t="shared" si="169"/>
        <v>108</v>
      </c>
      <c r="LJ116" s="44">
        <f>IFERROR(INDEX(База!$L:$L,MATCH(LD116&amp;LE116&amp;LJ$12,INDEX(База!$A:$A,0),0)),IFERROR(INDEX(База!$L:$L,MATCH(LD116&amp;LE116&amp;LJ$12,База!$M:$M,0)),"-" ))</f>
        <v>45</v>
      </c>
      <c r="LK116" s="79" t="str">
        <f>IF(LG116&lt;=$D$7,IFERROR(VLOOKUP(LI116,#REF!,LH116+1,0),"-"),IF(LG116&lt;=$D$8,IFERROR(VLOOKUP(LI116,#REF!,LH116+1,0),"-"),IF(LG116&lt;=$D$9,IFERROR(VLOOKUP(LI116,#REF!,LH116+1,0),"-"),0)))</f>
        <v>-</v>
      </c>
      <c r="LL116" s="44">
        <f>IFERROR(INDEX(База!$F:$F,MATCH(LD116&amp;LE116&amp;LJ$12,INDEX(База!$A:$A,0),0)),IFERROR(INDEX(База!$F:$F,MATCH(LD116&amp;LE116&amp;LJ$12,База!$M:$M,0)),"-" ))</f>
        <v>0</v>
      </c>
      <c r="LM116" s="44">
        <v>0</v>
      </c>
      <c r="LN116" s="44">
        <f t="shared" si="170"/>
        <v>0</v>
      </c>
      <c r="LO116" s="44">
        <v>0</v>
      </c>
      <c r="LP116" s="62">
        <f t="shared" si="171"/>
        <v>0</v>
      </c>
      <c r="LR116" s="31" t="s">
        <v>143</v>
      </c>
      <c r="LS116" s="43">
        <v>46276</v>
      </c>
      <c r="LT116" s="46" t="str">
        <f t="shared" si="172"/>
        <v>ПТ</v>
      </c>
      <c r="LU116" s="46">
        <f>IFERROR(INDEX(База!$B:$B,MATCH(LR116&amp;LS116&amp;LV$12,INDEX(База!$A:$A,0),0)),IFERROR(INDEX(База!$B:$B,MATCH(LR116&amp;LS116&amp;LV$12,База!$M:$M,0)),"-" ))</f>
        <v>46</v>
      </c>
      <c r="LV116" s="46">
        <f>IFERROR(INDEX(База!$L:$L,MATCH(LR116&amp;LS116&amp;LV$12,INDEX(База!$A:$A,0),0)),IFERROR(INDEX(База!$L:$L,MATCH(LR116&amp;LS116&amp;LV$12,База!$M:$M,0)),"-" ))</f>
        <v>45</v>
      </c>
      <c r="LW116" s="46" t="str">
        <f>IF(LU116&lt;=$D$7,IFERROR(VLOOKUP(LI116,#REF!,LH116+1,0),"-"),IF(LU116&lt;=$D$8,IFERROR(VLOOKUP(LI116,#REF!,LH116+1,0),"-"),IF(LU116&lt;=$D$9,IFERROR(VLOOKUP(LI116,#REF!,LH116+1,0),"-"),0)))</f>
        <v>-</v>
      </c>
      <c r="LX116" s="46">
        <f>IFERROR(INDEX(База!$F:$F,MATCH(LR116&amp;LS116&amp;LV$12,INDEX(База!$A:$A,0),0)),IFERROR(INDEX(База!$F:$F,MATCH(LR116&amp;LS116&amp;LV$12,База!$M:$M,0)),"-" ))</f>
        <v>0</v>
      </c>
      <c r="LY116" s="46">
        <v>0</v>
      </c>
      <c r="LZ116" s="46">
        <f t="shared" si="173"/>
        <v>0</v>
      </c>
      <c r="MA116" s="46">
        <v>0</v>
      </c>
      <c r="MB116" s="62">
        <f t="shared" si="174"/>
        <v>0</v>
      </c>
      <c r="MY116" s="11"/>
      <c r="MZ116" s="11"/>
      <c r="NA116" s="7"/>
      <c r="NB116" s="7"/>
      <c r="NC116" s="7"/>
      <c r="ND116" s="7"/>
      <c r="NE116" s="7"/>
      <c r="NF116" s="7"/>
      <c r="NG116" s="7"/>
      <c r="NH116" s="7"/>
      <c r="NI116" s="7"/>
      <c r="NJ116" s="7"/>
      <c r="NK116" s="7"/>
      <c r="NL116" s="7"/>
      <c r="NM116" s="7"/>
      <c r="NN116" s="7"/>
      <c r="NO116" s="7"/>
      <c r="NP116" s="7"/>
      <c r="NQ116" s="7"/>
      <c r="NR116" s="7"/>
      <c r="NS116" s="7"/>
      <c r="NT116" s="7"/>
      <c r="NU116" s="7"/>
      <c r="NV116" s="7"/>
      <c r="NW116" s="7"/>
      <c r="NX116" s="7"/>
      <c r="NY116" s="7"/>
      <c r="NZ116" s="7"/>
      <c r="OA116" s="7"/>
      <c r="OB116" s="7"/>
      <c r="OC116" s="7"/>
      <c r="OD116" s="7"/>
      <c r="OE116" s="7"/>
      <c r="OF116" s="7"/>
      <c r="OG116" s="7"/>
      <c r="OH116" s="7"/>
      <c r="OI116" s="7"/>
      <c r="OJ116" s="7"/>
      <c r="OK116" s="7"/>
      <c r="OL116" s="7"/>
      <c r="OM116" s="7"/>
      <c r="ON116" s="7"/>
      <c r="OO116" s="7"/>
      <c r="OP116" s="7"/>
      <c r="OQ116" s="7"/>
      <c r="OR116" s="7"/>
      <c r="OS116" s="7"/>
      <c r="OU116" s="11"/>
      <c r="OV116" s="11"/>
      <c r="OW116" s="11"/>
      <c r="OX116" s="11"/>
      <c r="OY116" s="11"/>
      <c r="OZ116" s="11"/>
      <c r="PA116" s="11"/>
      <c r="PB116" s="11"/>
      <c r="PC116" s="11"/>
      <c r="PD116" s="11"/>
      <c r="PE116" s="11"/>
      <c r="PF116" s="11"/>
      <c r="PG116" s="11"/>
      <c r="PH116" s="11"/>
      <c r="PI116" s="11"/>
      <c r="PJ116" s="11"/>
      <c r="PK116" s="11"/>
      <c r="PL116" s="11"/>
      <c r="PM116" s="11"/>
      <c r="PN116" s="11"/>
      <c r="PO116" s="7"/>
      <c r="PQ116" s="7"/>
      <c r="PR116" s="7"/>
      <c r="PS116" s="7"/>
      <c r="PT116" s="7"/>
      <c r="PU116" s="7"/>
      <c r="PV116" s="7"/>
      <c r="PW116" s="7"/>
      <c r="PX116" s="7"/>
      <c r="PY116" s="7"/>
      <c r="PZ116" s="7"/>
      <c r="QA116" s="7"/>
      <c r="QB116" s="7"/>
      <c r="QC116" s="7"/>
      <c r="QD116" s="7"/>
      <c r="QE116" s="7"/>
      <c r="QF116" s="7"/>
      <c r="QG116" s="7"/>
      <c r="QH116" s="7"/>
      <c r="QI116" s="7"/>
      <c r="QJ116" s="7"/>
      <c r="QK116" s="7"/>
      <c r="QL116" s="10"/>
    </row>
    <row r="117" spans="142:454" ht="12.75" customHeight="1" x14ac:dyDescent="0.25">
      <c r="EM117" s="85" t="s">
        <v>88</v>
      </c>
      <c r="FM117" s="31" t="s">
        <v>140</v>
      </c>
      <c r="FT117" s="90">
        <f t="shared" si="165"/>
        <v>1</v>
      </c>
      <c r="FU117" s="90">
        <f t="shared" si="166"/>
        <v>-46168</v>
      </c>
      <c r="HF117" s="7"/>
      <c r="HG117" s="7"/>
      <c r="LC117" s="119"/>
      <c r="LD117" s="31" t="s">
        <v>142</v>
      </c>
      <c r="LE117" s="43">
        <v>46278</v>
      </c>
      <c r="LF117" s="44" t="str">
        <f t="shared" si="167"/>
        <v>ВС</v>
      </c>
      <c r="LG117" s="44">
        <f>IFERROR(INDEX(База!$B:$B,MATCH(LD117&amp;LE117&amp;LJ$12,INDEX(База!$A:$A,0),0)),IFERROR(INDEX(База!$B:$B,MATCH(LD117&amp;LE117&amp;LJ$12,База!$M:$M,0)),"-" ))</f>
        <v>46</v>
      </c>
      <c r="LH117" s="33">
        <f t="shared" si="168"/>
        <v>37</v>
      </c>
      <c r="LI117" s="33">
        <f t="shared" si="169"/>
        <v>110</v>
      </c>
      <c r="LJ117" s="44">
        <f>IFERROR(INDEX(База!$L:$L,MATCH(LD117&amp;LE117&amp;LJ$12,INDEX(База!$A:$A,0),0)),IFERROR(INDEX(База!$L:$L,MATCH(LD117&amp;LE117&amp;LJ$12,База!$M:$M,0)),"-" ))</f>
        <v>45</v>
      </c>
      <c r="LK117" s="79" t="str">
        <f>IF(LG117&lt;=$D$7,IFERROR(VLOOKUP(LI117,#REF!,LH117+1,0),"-"),IF(LG117&lt;=$D$8,IFERROR(VLOOKUP(LI117,#REF!,LH117+1,0),"-"),IF(LG117&lt;=$D$9,IFERROR(VLOOKUP(LI117,#REF!,LH117+1,0),"-"),0)))</f>
        <v>-</v>
      </c>
      <c r="LL117" s="44">
        <f>IFERROR(INDEX(База!$F:$F,MATCH(LD117&amp;LE117&amp;LJ$12,INDEX(База!$A:$A,0),0)),IFERROR(INDEX(База!$F:$F,MATCH(LD117&amp;LE117&amp;LJ$12,База!$M:$M,0)),"-" ))</f>
        <v>1</v>
      </c>
      <c r="LM117" s="44">
        <v>1</v>
      </c>
      <c r="LN117" s="44">
        <f t="shared" si="170"/>
        <v>0</v>
      </c>
      <c r="LO117" s="44">
        <v>0</v>
      </c>
      <c r="LP117" s="62">
        <f t="shared" si="171"/>
        <v>2.2222222222222223E-2</v>
      </c>
      <c r="LR117" s="31" t="s">
        <v>143</v>
      </c>
      <c r="LS117" s="43">
        <v>46278</v>
      </c>
      <c r="LT117" s="46" t="str">
        <f t="shared" si="172"/>
        <v>ВС</v>
      </c>
      <c r="LU117" s="46">
        <f>IFERROR(INDEX(База!$B:$B,MATCH(LR117&amp;LS117&amp;LV$12,INDEX(База!$A:$A,0),0)),IFERROR(INDEX(База!$B:$B,MATCH(LR117&amp;LS117&amp;LV$12,База!$M:$M,0)),"-" ))</f>
        <v>46</v>
      </c>
      <c r="LV117" s="46">
        <f>IFERROR(INDEX(База!$L:$L,MATCH(LR117&amp;LS117&amp;LV$12,INDEX(База!$A:$A,0),0)),IFERROR(INDEX(База!$L:$L,MATCH(LR117&amp;LS117&amp;LV$12,База!$M:$M,0)),"-" ))</f>
        <v>45</v>
      </c>
      <c r="LW117" s="46" t="str">
        <f>IF(LU117&lt;=$D$7,IFERROR(VLOOKUP(LI117,#REF!,LH117+1,0),"-"),IF(LU117&lt;=$D$8,IFERROR(VLOOKUP(LI117,#REF!,LH117+1,0),"-"),IF(LU117&lt;=$D$9,IFERROR(VLOOKUP(LI117,#REF!,LH117+1,0),"-"),0)))</f>
        <v>-</v>
      </c>
      <c r="LX117" s="46">
        <f>IFERROR(INDEX(База!$F:$F,MATCH(LR117&amp;LS117&amp;LV$12,INDEX(База!$A:$A,0),0)),IFERROR(INDEX(База!$F:$F,MATCH(LR117&amp;LS117&amp;LV$12,База!$M:$M,0)),"-" ))</f>
        <v>0</v>
      </c>
      <c r="LY117" s="46">
        <v>0</v>
      </c>
      <c r="LZ117" s="46">
        <f t="shared" si="173"/>
        <v>0</v>
      </c>
      <c r="MA117" s="46">
        <v>0</v>
      </c>
      <c r="MB117" s="62">
        <f t="shared" si="174"/>
        <v>0</v>
      </c>
      <c r="MY117" s="7"/>
      <c r="MZ117" s="7"/>
      <c r="NA117" s="7"/>
      <c r="NB117" s="7"/>
      <c r="NC117" s="7"/>
      <c r="ND117" s="7"/>
      <c r="NE117" s="7"/>
      <c r="NF117" s="7"/>
      <c r="NG117" s="7"/>
      <c r="NH117" s="7"/>
      <c r="NI117" s="7"/>
      <c r="NJ117" s="7"/>
      <c r="NK117" s="7"/>
      <c r="NL117" s="7"/>
      <c r="NM117" s="7"/>
      <c r="NN117" s="7"/>
      <c r="NO117" s="7"/>
      <c r="NP117" s="7"/>
      <c r="NQ117" s="7"/>
      <c r="NR117" s="7"/>
      <c r="NS117" s="7"/>
      <c r="NT117" s="7"/>
      <c r="NU117" s="7"/>
      <c r="NV117" s="7"/>
      <c r="NW117" s="7"/>
      <c r="NX117" s="7"/>
      <c r="NY117" s="7"/>
      <c r="NZ117" s="7"/>
      <c r="OA117" s="7"/>
      <c r="OB117" s="7"/>
      <c r="OC117" s="7"/>
      <c r="OD117" s="7"/>
      <c r="OE117" s="7"/>
      <c r="OF117" s="7"/>
      <c r="OG117" s="7"/>
      <c r="OH117" s="7"/>
      <c r="OI117" s="7"/>
      <c r="OJ117" s="7"/>
      <c r="OK117" s="7"/>
      <c r="OL117" s="7"/>
      <c r="OM117" s="7"/>
      <c r="ON117" s="7"/>
      <c r="OO117" s="7"/>
      <c r="OP117" s="7"/>
      <c r="OQ117" s="7"/>
      <c r="OR117" s="7"/>
      <c r="OS117" s="7"/>
      <c r="OU117" s="11"/>
      <c r="OV117" s="11"/>
      <c r="OW117" s="11"/>
      <c r="OX117" s="11"/>
      <c r="OY117" s="11"/>
      <c r="OZ117" s="11"/>
      <c r="PA117" s="11"/>
      <c r="PB117" s="11"/>
      <c r="PC117" s="11"/>
      <c r="PD117" s="11"/>
      <c r="PE117" s="11"/>
      <c r="PF117" s="11"/>
      <c r="PG117" s="11"/>
      <c r="PH117" s="11"/>
      <c r="PI117" s="11"/>
      <c r="PJ117" s="11"/>
      <c r="PK117" s="11"/>
      <c r="PL117" s="11"/>
      <c r="PM117" s="11"/>
      <c r="PN117" s="11"/>
      <c r="PO117" s="7"/>
      <c r="PQ117" s="7"/>
      <c r="PR117" s="7"/>
      <c r="PS117" s="7"/>
      <c r="PT117" s="7"/>
      <c r="PU117" s="7"/>
      <c r="PV117" s="7"/>
      <c r="PW117" s="7"/>
      <c r="PX117" s="7"/>
      <c r="PY117" s="7"/>
      <c r="PZ117" s="7"/>
      <c r="QA117" s="7"/>
      <c r="QB117" s="7"/>
      <c r="QC117" s="7"/>
      <c r="QD117" s="7"/>
      <c r="QE117" s="7"/>
      <c r="QF117" s="7"/>
      <c r="QG117" s="7"/>
      <c r="QH117" s="7"/>
      <c r="QI117" s="7"/>
      <c r="QJ117" s="7"/>
      <c r="QK117" s="7"/>
      <c r="QL117" s="10"/>
    </row>
    <row r="118" spans="142:454" ht="12.75" customHeight="1" x14ac:dyDescent="0.25">
      <c r="EM118" s="85" t="s">
        <v>315</v>
      </c>
      <c r="FM118" s="31" t="s">
        <v>140</v>
      </c>
      <c r="FT118" s="90">
        <f t="shared" si="165"/>
        <v>1</v>
      </c>
      <c r="FU118" s="90">
        <f t="shared" si="166"/>
        <v>-46168</v>
      </c>
      <c r="HF118" s="7"/>
      <c r="HG118" s="7"/>
      <c r="LC118" s="119"/>
      <c r="LD118" s="31" t="s">
        <v>319</v>
      </c>
      <c r="LE118" s="43">
        <v>46279</v>
      </c>
      <c r="LF118" s="44" t="str">
        <f t="shared" si="167"/>
        <v>ПН</v>
      </c>
      <c r="LG118" s="44">
        <f>IFERROR(INDEX(База!$B:$B,MATCH(LD118&amp;LE118&amp;LJ$12,INDEX(База!$A:$A,0),0)),IFERROR(INDEX(База!$B:$B,MATCH(LD118&amp;LE118&amp;LJ$12,База!$M:$M,0)),"-" ))</f>
        <v>46</v>
      </c>
      <c r="LH118" s="33">
        <f t="shared" si="168"/>
        <v>38</v>
      </c>
      <c r="LI118" s="33">
        <f t="shared" si="169"/>
        <v>111</v>
      </c>
      <c r="LJ118" s="44">
        <f>IFERROR(INDEX(База!$L:$L,MATCH(LD118&amp;LE118&amp;LJ$12,INDEX(База!$A:$A,0),0)),IFERROR(INDEX(База!$L:$L,MATCH(LD118&amp;LE118&amp;LJ$12,База!$M:$M,0)),"-" ))</f>
        <v>45</v>
      </c>
      <c r="LK118" s="79" t="str">
        <f>IF(LG118&lt;=$D$7,IFERROR(VLOOKUP(LI118,#REF!,LH118+1,0),"-"),IF(LG118&lt;=$D$8,IFERROR(VLOOKUP(LI118,#REF!,LH118+1,0),"-"),IF(LG118&lt;=$D$9,IFERROR(VLOOKUP(LI118,#REF!,LH118+1,0),"-"),0)))</f>
        <v>-</v>
      </c>
      <c r="LL118" s="44">
        <f>IFERROR(INDEX(База!$F:$F,MATCH(LD118&amp;LE118&amp;LJ$12,INDEX(База!$A:$A,0),0)),IFERROR(INDEX(База!$F:$F,MATCH(LD118&amp;LE118&amp;LJ$12,База!$M:$M,0)),"-" ))</f>
        <v>1</v>
      </c>
      <c r="LM118" s="44">
        <v>1</v>
      </c>
      <c r="LN118" s="44">
        <f t="shared" si="170"/>
        <v>0</v>
      </c>
      <c r="LO118" s="44">
        <v>0</v>
      </c>
      <c r="LP118" s="62">
        <f t="shared" si="171"/>
        <v>2.2222222222222223E-2</v>
      </c>
      <c r="LR118" s="31" t="s">
        <v>320</v>
      </c>
      <c r="LS118" s="43">
        <v>46279</v>
      </c>
      <c r="LT118" s="46" t="str">
        <f t="shared" si="172"/>
        <v>ПН</v>
      </c>
      <c r="LU118" s="46">
        <f>IFERROR(INDEX(База!$B:$B,MATCH(LR118&amp;LS118&amp;LV$12,INDEX(База!$A:$A,0),0)),IFERROR(INDEX(База!$B:$B,MATCH(LR118&amp;LS118&amp;LV$12,База!$M:$M,0)),"-" ))</f>
        <v>46</v>
      </c>
      <c r="LV118" s="46">
        <f>IFERROR(INDEX(База!$L:$L,MATCH(LR118&amp;LS118&amp;LV$12,INDEX(База!$A:$A,0),0)),IFERROR(INDEX(База!$L:$L,MATCH(LR118&amp;LS118&amp;LV$12,База!$M:$M,0)),"-" ))</f>
        <v>45</v>
      </c>
      <c r="LW118" s="46" t="str">
        <f>IF(LU118&lt;=$D$7,IFERROR(VLOOKUP(LI118,#REF!,LH118+1,0),"-"),IF(LU118&lt;=$D$8,IFERROR(VLOOKUP(LI118,#REF!,LH118+1,0),"-"),IF(LU118&lt;=$D$9,IFERROR(VLOOKUP(LI118,#REF!,LH118+1,0),"-"),0)))</f>
        <v>-</v>
      </c>
      <c r="LX118" s="46">
        <f>IFERROR(INDEX(База!$F:$F,MATCH(LR118&amp;LS118&amp;LV$12,INDEX(База!$A:$A,0),0)),IFERROR(INDEX(База!$F:$F,MATCH(LR118&amp;LS118&amp;LV$12,База!$M:$M,0)),"-" ))</f>
        <v>0</v>
      </c>
      <c r="LY118" s="46">
        <v>0</v>
      </c>
      <c r="LZ118" s="46">
        <f t="shared" si="173"/>
        <v>0</v>
      </c>
      <c r="MA118" s="46">
        <v>0</v>
      </c>
      <c r="MB118" s="62">
        <f t="shared" si="174"/>
        <v>0</v>
      </c>
      <c r="MY118" s="7"/>
      <c r="MZ118" s="7"/>
      <c r="NA118" s="7"/>
      <c r="NB118" s="7"/>
      <c r="NC118" s="7"/>
      <c r="ND118" s="7"/>
      <c r="NE118" s="7"/>
      <c r="NF118" s="7"/>
      <c r="NG118" s="7"/>
      <c r="NH118" s="7"/>
      <c r="NI118" s="7"/>
      <c r="NJ118" s="7"/>
      <c r="NK118" s="7"/>
      <c r="NL118" s="7"/>
      <c r="NM118" s="7"/>
      <c r="NN118" s="7"/>
      <c r="NO118" s="7"/>
      <c r="NP118" s="7"/>
      <c r="NQ118" s="7"/>
      <c r="NR118" s="7"/>
      <c r="NS118" s="7"/>
      <c r="NT118" s="7"/>
      <c r="NU118" s="7"/>
      <c r="NV118" s="7"/>
      <c r="NW118" s="7"/>
      <c r="NX118" s="7"/>
      <c r="NY118" s="7"/>
      <c r="NZ118" s="7"/>
      <c r="OA118" s="7"/>
      <c r="OB118" s="7"/>
      <c r="OC118" s="7"/>
      <c r="OD118" s="7"/>
      <c r="OE118" s="7"/>
      <c r="OF118" s="7"/>
      <c r="OG118" s="7"/>
      <c r="OH118" s="7"/>
      <c r="OI118" s="7"/>
      <c r="OJ118" s="7"/>
      <c r="OK118" s="7"/>
      <c r="OL118" s="7"/>
      <c r="OM118" s="7"/>
      <c r="ON118" s="7"/>
      <c r="OO118" s="7"/>
      <c r="OP118" s="7"/>
      <c r="OQ118" s="7"/>
      <c r="OR118" s="7"/>
      <c r="OS118" s="7"/>
      <c r="OU118" s="11"/>
      <c r="OV118" s="11"/>
      <c r="OW118" s="11"/>
      <c r="OX118" s="11"/>
      <c r="OY118" s="11"/>
      <c r="OZ118" s="11"/>
      <c r="PA118" s="11"/>
      <c r="PB118" s="11"/>
      <c r="PC118" s="11"/>
      <c r="PD118" s="11"/>
      <c r="PE118" s="11"/>
      <c r="PF118" s="11"/>
      <c r="PG118" s="11"/>
      <c r="PH118" s="11"/>
      <c r="PI118" s="11"/>
      <c r="PJ118" s="11"/>
      <c r="PK118" s="11"/>
      <c r="PL118" s="11"/>
      <c r="PM118" s="11"/>
      <c r="PN118" s="11"/>
      <c r="PO118" s="7"/>
      <c r="PQ118" s="7"/>
      <c r="PR118" s="7"/>
      <c r="PS118" s="7"/>
      <c r="PT118" s="7"/>
      <c r="PU118" s="7"/>
      <c r="PV118" s="7"/>
      <c r="PW118" s="7"/>
      <c r="PX118" s="7"/>
      <c r="PY118" s="7"/>
      <c r="PZ118" s="7"/>
      <c r="QA118" s="7"/>
      <c r="QB118" s="7"/>
      <c r="QC118" s="7"/>
      <c r="QD118" s="7"/>
      <c r="QE118" s="7"/>
      <c r="QF118" s="7"/>
      <c r="QG118" s="7"/>
      <c r="QH118" s="7"/>
      <c r="QI118" s="7"/>
      <c r="QJ118" s="7"/>
      <c r="QK118" s="7"/>
      <c r="QL118" s="10"/>
    </row>
    <row r="119" spans="142:454" ht="12.75" customHeight="1" x14ac:dyDescent="0.25">
      <c r="EM119" s="85" t="s">
        <v>88</v>
      </c>
      <c r="FM119" s="31" t="s">
        <v>140</v>
      </c>
      <c r="FT119" s="90">
        <f t="shared" si="165"/>
        <v>1</v>
      </c>
      <c r="FU119" s="90">
        <f t="shared" si="166"/>
        <v>-46168</v>
      </c>
      <c r="HF119" s="7"/>
      <c r="HG119" s="7"/>
      <c r="LC119" s="119"/>
      <c r="LD119" s="31" t="s">
        <v>142</v>
      </c>
      <c r="LE119" s="43">
        <v>46280</v>
      </c>
      <c r="LF119" s="44" t="str">
        <f t="shared" si="167"/>
        <v>ВТ</v>
      </c>
      <c r="LG119" s="44">
        <f>IFERROR(INDEX(База!$B:$B,MATCH(LD119&amp;LE119&amp;LJ$12,INDEX(База!$A:$A,0),0)),IFERROR(INDEX(База!$B:$B,MATCH(LD119&amp;LE119&amp;LJ$12,База!$M:$M,0)),"-" ))</f>
        <v>46</v>
      </c>
      <c r="LH119" s="33">
        <f t="shared" si="168"/>
        <v>38</v>
      </c>
      <c r="LI119" s="33">
        <f t="shared" si="169"/>
        <v>112</v>
      </c>
      <c r="LJ119" s="44">
        <f>IFERROR(INDEX(База!$L:$L,MATCH(LD119&amp;LE119&amp;LJ$12,INDEX(База!$A:$A,0),0)),IFERROR(INDEX(База!$L:$L,MATCH(LD119&amp;LE119&amp;LJ$12,База!$M:$M,0)),"-" ))</f>
        <v>45</v>
      </c>
      <c r="LK119" s="79" t="str">
        <f>IF(LG119&lt;=$D$7,IFERROR(VLOOKUP(LI119,#REF!,LH119+1,0),"-"),IF(LG119&lt;=$D$8,IFERROR(VLOOKUP(LI119,#REF!,LH119+1,0),"-"),IF(LG119&lt;=$D$9,IFERROR(VLOOKUP(LI119,#REF!,LH119+1,0),"-"),0)))</f>
        <v>-</v>
      </c>
      <c r="LL119" s="44">
        <f>IFERROR(INDEX(База!$F:$F,MATCH(LD119&amp;LE119&amp;LJ$12,INDEX(База!$A:$A,0),0)),IFERROR(INDEX(База!$F:$F,MATCH(LD119&amp;LE119&amp;LJ$12,База!$M:$M,0)),"-" ))</f>
        <v>0</v>
      </c>
      <c r="LM119" s="44">
        <v>0</v>
      </c>
      <c r="LN119" s="44">
        <f t="shared" si="170"/>
        <v>0</v>
      </c>
      <c r="LO119" s="44">
        <v>0</v>
      </c>
      <c r="LP119" s="62">
        <f t="shared" si="171"/>
        <v>0</v>
      </c>
      <c r="LR119" s="31" t="s">
        <v>143</v>
      </c>
      <c r="LS119" s="43">
        <v>46280</v>
      </c>
      <c r="LT119" s="46" t="str">
        <f t="shared" si="172"/>
        <v>ВТ</v>
      </c>
      <c r="LU119" s="46">
        <f>IFERROR(INDEX(База!$B:$B,MATCH(LR119&amp;LS119&amp;LV$12,INDEX(База!$A:$A,0),0)),IFERROR(INDEX(База!$B:$B,MATCH(LR119&amp;LS119&amp;LV$12,База!$M:$M,0)),"-" ))</f>
        <v>46</v>
      </c>
      <c r="LV119" s="46">
        <f>IFERROR(INDEX(База!$L:$L,MATCH(LR119&amp;LS119&amp;LV$12,INDEX(База!$A:$A,0),0)),IFERROR(INDEX(База!$L:$L,MATCH(LR119&amp;LS119&amp;LV$12,База!$M:$M,0)),"-" ))</f>
        <v>45</v>
      </c>
      <c r="LW119" s="46" t="str">
        <f>IF(LU119&lt;=$D$7,IFERROR(VLOOKUP(LI119,#REF!,LH119+1,0),"-"),IF(LU119&lt;=$D$8,IFERROR(VLOOKUP(LI119,#REF!,LH119+1,0),"-"),IF(LU119&lt;=$D$9,IFERROR(VLOOKUP(LI119,#REF!,LH119+1,0),"-"),0)))</f>
        <v>-</v>
      </c>
      <c r="LX119" s="46">
        <f>IFERROR(INDEX(База!$F:$F,MATCH(LR119&amp;LS119&amp;LV$12,INDEX(База!$A:$A,0),0)),IFERROR(INDEX(База!$F:$F,MATCH(LR119&amp;LS119&amp;LV$12,База!$M:$M,0)),"-" ))</f>
        <v>0</v>
      </c>
      <c r="LY119" s="46">
        <v>0</v>
      </c>
      <c r="LZ119" s="46">
        <f t="shared" si="173"/>
        <v>0</v>
      </c>
      <c r="MA119" s="46">
        <v>0</v>
      </c>
      <c r="MB119" s="62">
        <f t="shared" si="174"/>
        <v>0</v>
      </c>
      <c r="MY119" s="7"/>
      <c r="MZ119" s="7"/>
      <c r="NA119" s="7"/>
      <c r="NB119" s="7"/>
      <c r="NC119" s="7"/>
      <c r="ND119" s="7"/>
      <c r="NE119" s="7"/>
      <c r="NF119" s="7"/>
      <c r="NG119" s="7"/>
      <c r="NH119" s="7"/>
      <c r="NI119" s="7"/>
      <c r="NJ119" s="7"/>
      <c r="NK119" s="7"/>
      <c r="NL119" s="7"/>
      <c r="NM119" s="7"/>
      <c r="NN119" s="7"/>
      <c r="NO119" s="7"/>
      <c r="NP119" s="7"/>
      <c r="NQ119" s="7"/>
      <c r="NR119" s="7"/>
      <c r="NS119" s="7"/>
      <c r="NT119" s="7"/>
      <c r="NU119" s="7"/>
      <c r="NV119" s="7"/>
      <c r="NW119" s="7"/>
      <c r="NX119" s="7"/>
      <c r="NY119" s="7"/>
      <c r="NZ119" s="7"/>
      <c r="OA119" s="7"/>
      <c r="OB119" s="7"/>
      <c r="OC119" s="7"/>
      <c r="OD119" s="7"/>
      <c r="OE119" s="7"/>
      <c r="OF119" s="7"/>
      <c r="OG119" s="7"/>
      <c r="OH119" s="7"/>
      <c r="OI119" s="7"/>
      <c r="OJ119" s="7"/>
      <c r="OK119" s="7"/>
      <c r="OL119" s="7"/>
      <c r="OM119" s="7"/>
      <c r="ON119" s="7"/>
      <c r="OO119" s="7"/>
      <c r="OP119" s="7"/>
      <c r="OQ119" s="7"/>
      <c r="OR119" s="7"/>
      <c r="OS119" s="7"/>
      <c r="OU119" s="11"/>
      <c r="OV119" s="11"/>
      <c r="OW119" s="11"/>
      <c r="OX119" s="11"/>
      <c r="OY119" s="11"/>
      <c r="OZ119" s="11"/>
      <c r="PA119" s="11"/>
      <c r="PB119" s="11"/>
      <c r="PC119" s="11"/>
      <c r="PD119" s="11"/>
      <c r="PE119" s="11"/>
      <c r="PF119" s="11"/>
      <c r="PG119" s="11"/>
      <c r="PH119" s="11"/>
      <c r="PI119" s="11"/>
      <c r="PJ119" s="11"/>
      <c r="PK119" s="11"/>
      <c r="PL119" s="11"/>
      <c r="PM119" s="11"/>
      <c r="PN119" s="11"/>
      <c r="PO119" s="7"/>
      <c r="PQ119" s="7"/>
      <c r="PR119" s="7"/>
      <c r="PS119" s="7"/>
      <c r="PT119" s="7"/>
      <c r="PU119" s="7"/>
      <c r="PV119" s="7"/>
      <c r="PW119" s="7"/>
      <c r="PX119" s="7"/>
      <c r="PY119" s="7"/>
      <c r="PZ119" s="7"/>
      <c r="QA119" s="7"/>
      <c r="QB119" s="7"/>
      <c r="QC119" s="7"/>
      <c r="QD119" s="7"/>
      <c r="QE119" s="7"/>
      <c r="QF119" s="7"/>
      <c r="QG119" s="7"/>
      <c r="QH119" s="7"/>
      <c r="QI119" s="7"/>
      <c r="QJ119" s="7"/>
      <c r="QK119" s="7"/>
      <c r="QL119" s="10"/>
    </row>
    <row r="120" spans="142:454" ht="12.75" customHeight="1" x14ac:dyDescent="0.25">
      <c r="EM120" s="85" t="s">
        <v>88</v>
      </c>
      <c r="FM120" s="31" t="s">
        <v>140</v>
      </c>
      <c r="FT120" s="90">
        <f t="shared" si="165"/>
        <v>1</v>
      </c>
      <c r="FU120" s="90">
        <f t="shared" si="166"/>
        <v>-46168</v>
      </c>
      <c r="HF120" s="7"/>
      <c r="HG120" s="7"/>
      <c r="LC120" s="119"/>
      <c r="LD120" s="31" t="s">
        <v>142</v>
      </c>
      <c r="LE120" s="43">
        <v>46281</v>
      </c>
      <c r="LF120" s="44" t="str">
        <f t="shared" si="167"/>
        <v>СР</v>
      </c>
      <c r="LG120" s="44">
        <f>IFERROR(INDEX(База!$B:$B,MATCH(LD120&amp;LE120&amp;LJ$12,INDEX(База!$A:$A,0),0)),IFERROR(INDEX(База!$B:$B,MATCH(LD120&amp;LE120&amp;LJ$12,База!$M:$M,0)),"-" ))</f>
        <v>46</v>
      </c>
      <c r="LH120" s="33">
        <f t="shared" si="168"/>
        <v>38</v>
      </c>
      <c r="LI120" s="33">
        <f t="shared" si="169"/>
        <v>113</v>
      </c>
      <c r="LJ120" s="44">
        <f>IFERROR(INDEX(База!$L:$L,MATCH(LD120&amp;LE120&amp;LJ$12,INDEX(База!$A:$A,0),0)),IFERROR(INDEX(База!$L:$L,MATCH(LD120&amp;LE120&amp;LJ$12,База!$M:$M,0)),"-" ))</f>
        <v>45</v>
      </c>
      <c r="LK120" s="79" t="str">
        <f>IF(LG120&lt;=$D$7,IFERROR(VLOOKUP(LI120,#REF!,LH120+1,0),"-"),IF(LG120&lt;=$D$8,IFERROR(VLOOKUP(LI120,#REF!,LH120+1,0),"-"),IF(LG120&lt;=$D$9,IFERROR(VLOOKUP(LI120,#REF!,LH120+1,0),"-"),0)))</f>
        <v>-</v>
      </c>
      <c r="LL120" s="44">
        <f>IFERROR(INDEX(База!$F:$F,MATCH(LD120&amp;LE120&amp;LJ$12,INDEX(База!$A:$A,0),0)),IFERROR(INDEX(База!$F:$F,MATCH(LD120&amp;LE120&amp;LJ$12,База!$M:$M,0)),"-" ))</f>
        <v>0</v>
      </c>
      <c r="LM120" s="44">
        <v>0</v>
      </c>
      <c r="LN120" s="44">
        <f t="shared" si="170"/>
        <v>0</v>
      </c>
      <c r="LO120" s="44">
        <v>0</v>
      </c>
      <c r="LP120" s="62">
        <f t="shared" si="171"/>
        <v>0</v>
      </c>
      <c r="LR120" s="31" t="s">
        <v>143</v>
      </c>
      <c r="LS120" s="43">
        <v>46281</v>
      </c>
      <c r="LT120" s="46" t="str">
        <f t="shared" si="172"/>
        <v>СР</v>
      </c>
      <c r="LU120" s="46">
        <f>IFERROR(INDEX(База!$B:$B,MATCH(LR120&amp;LS120&amp;LV$12,INDEX(База!$A:$A,0),0)),IFERROR(INDEX(База!$B:$B,MATCH(LR120&amp;LS120&amp;LV$12,База!$M:$M,0)),"-" ))</f>
        <v>46</v>
      </c>
      <c r="LV120" s="46">
        <f>IFERROR(INDEX(База!$L:$L,MATCH(LR120&amp;LS120&amp;LV$12,INDEX(База!$A:$A,0),0)),IFERROR(INDEX(База!$L:$L,MATCH(LR120&amp;LS120&amp;LV$12,База!$M:$M,0)),"-" ))</f>
        <v>45</v>
      </c>
      <c r="LW120" s="46" t="str">
        <f>IF(LU120&lt;=$D$7,IFERROR(VLOOKUP(LI120,#REF!,LH120+1,0),"-"),IF(LU120&lt;=$D$8,IFERROR(VLOOKUP(LI120,#REF!,LH120+1,0),"-"),IF(LU120&lt;=$D$9,IFERROR(VLOOKUP(LI120,#REF!,LH120+1,0),"-"),0)))</f>
        <v>-</v>
      </c>
      <c r="LX120" s="46">
        <f>IFERROR(INDEX(База!$F:$F,MATCH(LR120&amp;LS120&amp;LV$12,INDEX(База!$A:$A,0),0)),IFERROR(INDEX(База!$F:$F,MATCH(LR120&amp;LS120&amp;LV$12,База!$M:$M,0)),"-" ))</f>
        <v>2</v>
      </c>
      <c r="LY120" s="46">
        <v>2</v>
      </c>
      <c r="LZ120" s="46">
        <f t="shared" si="173"/>
        <v>0</v>
      </c>
      <c r="MA120" s="46">
        <v>0</v>
      </c>
      <c r="MB120" s="62">
        <f t="shared" si="174"/>
        <v>4.4444444444444446E-2</v>
      </c>
      <c r="MY120" s="7"/>
      <c r="MZ120" s="7"/>
      <c r="NA120" s="7"/>
      <c r="NB120" s="7"/>
      <c r="NC120" s="7"/>
      <c r="ND120" s="7"/>
      <c r="NE120" s="7"/>
      <c r="NF120" s="7"/>
      <c r="NG120" s="7"/>
      <c r="NH120" s="7"/>
      <c r="NI120" s="7"/>
      <c r="NJ120" s="7"/>
      <c r="NK120" s="7"/>
      <c r="NL120" s="7"/>
      <c r="NM120" s="7"/>
      <c r="NN120" s="7"/>
      <c r="NO120" s="7"/>
      <c r="NP120" s="7"/>
      <c r="NQ120" s="7"/>
      <c r="NR120" s="7"/>
      <c r="NS120" s="7"/>
      <c r="NT120" s="7"/>
      <c r="NU120" s="7"/>
      <c r="NV120" s="7"/>
      <c r="NW120" s="7"/>
      <c r="NX120" s="7"/>
      <c r="NY120" s="7"/>
      <c r="NZ120" s="7"/>
      <c r="OA120" s="7"/>
      <c r="OB120" s="7"/>
      <c r="OC120" s="7"/>
      <c r="OD120" s="7"/>
      <c r="OE120" s="7"/>
      <c r="OF120" s="7"/>
      <c r="OG120" s="7"/>
      <c r="OH120" s="7"/>
      <c r="OI120" s="7"/>
      <c r="OJ120" s="7"/>
      <c r="OK120" s="7"/>
      <c r="OL120" s="7"/>
      <c r="OM120" s="7"/>
      <c r="ON120" s="7"/>
      <c r="OO120" s="7"/>
      <c r="OP120" s="7"/>
      <c r="OQ120" s="7"/>
      <c r="OR120" s="7"/>
      <c r="OS120" s="7"/>
      <c r="OU120" s="7"/>
      <c r="OV120" s="7"/>
      <c r="OW120" s="7"/>
      <c r="OX120" s="7"/>
      <c r="OY120" s="7"/>
      <c r="OZ120" s="7"/>
      <c r="PA120" s="7"/>
      <c r="PB120" s="7"/>
      <c r="PC120" s="7"/>
      <c r="PD120" s="7"/>
      <c r="PE120" s="7"/>
      <c r="PF120" s="7"/>
      <c r="PG120" s="7"/>
      <c r="PH120" s="7"/>
      <c r="PI120" s="7"/>
      <c r="PJ120" s="7"/>
      <c r="PK120" s="7"/>
      <c r="PL120" s="7"/>
      <c r="PM120" s="7"/>
      <c r="PN120" s="7"/>
      <c r="PO120" s="7"/>
      <c r="PQ120" s="7"/>
      <c r="PR120" s="7"/>
      <c r="PS120" s="7"/>
      <c r="PT120" s="7"/>
      <c r="PU120" s="7"/>
      <c r="PV120" s="7"/>
      <c r="PW120" s="7"/>
      <c r="PX120" s="7"/>
      <c r="PY120" s="7"/>
      <c r="PZ120" s="7"/>
      <c r="QA120" s="7"/>
      <c r="QB120" s="7"/>
      <c r="QC120" s="7"/>
      <c r="QD120" s="7"/>
      <c r="QE120" s="7"/>
      <c r="QF120" s="7"/>
      <c r="QG120" s="7"/>
      <c r="QH120" s="7"/>
      <c r="QI120" s="7"/>
      <c r="QJ120" s="7"/>
      <c r="QK120" s="7"/>
      <c r="QL120" s="10"/>
    </row>
    <row r="121" spans="142:454" ht="12.75" customHeight="1" x14ac:dyDescent="0.25">
      <c r="EM121" s="85" t="s">
        <v>88</v>
      </c>
      <c r="FM121" s="31" t="s">
        <v>140</v>
      </c>
      <c r="FT121" s="90">
        <f t="shared" si="165"/>
        <v>1</v>
      </c>
      <c r="FU121" s="90">
        <f t="shared" si="166"/>
        <v>-46168</v>
      </c>
      <c r="HF121" s="7"/>
      <c r="HG121" s="7"/>
      <c r="LC121" s="119"/>
      <c r="LD121" s="31" t="s">
        <v>142</v>
      </c>
      <c r="LE121" s="43">
        <v>46283</v>
      </c>
      <c r="LF121" s="44" t="str">
        <f t="shared" si="167"/>
        <v>ПТ</v>
      </c>
      <c r="LG121" s="44">
        <f>IFERROR(INDEX(База!$B:$B,MATCH(LD121&amp;LE121&amp;LJ$12,INDEX(База!$A:$A,0),0)),IFERROR(INDEX(База!$B:$B,MATCH(LD121&amp;LE121&amp;LJ$12,База!$M:$M,0)),"-" ))</f>
        <v>46</v>
      </c>
      <c r="LH121" s="33">
        <f t="shared" si="168"/>
        <v>38</v>
      </c>
      <c r="LI121" s="33">
        <f t="shared" si="169"/>
        <v>115</v>
      </c>
      <c r="LJ121" s="44">
        <f>IFERROR(INDEX(База!$L:$L,MATCH(LD121&amp;LE121&amp;LJ$12,INDEX(База!$A:$A,0),0)),IFERROR(INDEX(База!$L:$L,MATCH(LD121&amp;LE121&amp;LJ$12,База!$M:$M,0)),"-" ))</f>
        <v>45</v>
      </c>
      <c r="LK121" s="79" t="str">
        <f>IF(LG121&lt;=$D$7,IFERROR(VLOOKUP(LI121,#REF!,LH121+1,0),"-"),IF(LG121&lt;=$D$8,IFERROR(VLOOKUP(LI121,#REF!,LH121+1,0),"-"),IF(LG121&lt;=$D$9,IFERROR(VLOOKUP(LI121,#REF!,LH121+1,0),"-"),0)))</f>
        <v>-</v>
      </c>
      <c r="LL121" s="44">
        <f>IFERROR(INDEX(База!$F:$F,MATCH(LD121&amp;LE121&amp;LJ$12,INDEX(База!$A:$A,0),0)),IFERROR(INDEX(База!$F:$F,MATCH(LD121&amp;LE121&amp;LJ$12,База!$M:$M,0)),"-" ))</f>
        <v>0</v>
      </c>
      <c r="LM121" s="44">
        <v>0</v>
      </c>
      <c r="LN121" s="44">
        <f t="shared" si="170"/>
        <v>0</v>
      </c>
      <c r="LO121" s="44">
        <v>0</v>
      </c>
      <c r="LP121" s="62">
        <f t="shared" si="171"/>
        <v>0</v>
      </c>
      <c r="LR121" s="31" t="s">
        <v>143</v>
      </c>
      <c r="LS121" s="43">
        <v>46283</v>
      </c>
      <c r="LT121" s="46" t="str">
        <f t="shared" si="172"/>
        <v>ПТ</v>
      </c>
      <c r="LU121" s="46">
        <f>IFERROR(INDEX(База!$B:$B,MATCH(LR121&amp;LS121&amp;LV$12,INDEX(База!$A:$A,0),0)),IFERROR(INDEX(База!$B:$B,MATCH(LR121&amp;LS121&amp;LV$12,База!$M:$M,0)),"-" ))</f>
        <v>46</v>
      </c>
      <c r="LV121" s="46">
        <f>IFERROR(INDEX(База!$L:$L,MATCH(LR121&amp;LS121&amp;LV$12,INDEX(База!$A:$A,0),0)),IFERROR(INDEX(База!$L:$L,MATCH(LR121&amp;LS121&amp;LV$12,База!$M:$M,0)),"-" ))</f>
        <v>45</v>
      </c>
      <c r="LW121" s="46" t="str">
        <f>IF(LU121&lt;=$D$7,IFERROR(VLOOKUP(LI121,#REF!,LH121+1,0),"-"),IF(LU121&lt;=$D$8,IFERROR(VLOOKUP(LI121,#REF!,LH121+1,0),"-"),IF(LU121&lt;=$D$9,IFERROR(VLOOKUP(LI121,#REF!,LH121+1,0),"-"),0)))</f>
        <v>-</v>
      </c>
      <c r="LX121" s="46">
        <f>IFERROR(INDEX(База!$F:$F,MATCH(LR121&amp;LS121&amp;LV$12,INDEX(База!$A:$A,0),0)),IFERROR(INDEX(База!$F:$F,MATCH(LR121&amp;LS121&amp;LV$12,База!$M:$M,0)),"-" ))</f>
        <v>0</v>
      </c>
      <c r="LY121" s="46">
        <v>0</v>
      </c>
      <c r="LZ121" s="46">
        <f t="shared" si="173"/>
        <v>0</v>
      </c>
      <c r="MA121" s="46">
        <v>0</v>
      </c>
      <c r="MB121" s="62">
        <f t="shared" si="174"/>
        <v>0</v>
      </c>
      <c r="MY121" s="7"/>
      <c r="MZ121" s="7"/>
      <c r="NA121" s="7"/>
      <c r="NB121" s="7"/>
      <c r="NC121" s="7"/>
      <c r="ND121" s="7"/>
      <c r="NE121" s="7"/>
      <c r="NF121" s="7"/>
      <c r="NG121" s="7"/>
      <c r="NH121" s="7"/>
      <c r="NI121" s="7"/>
      <c r="NJ121" s="7"/>
      <c r="NK121" s="7"/>
      <c r="NL121" s="7"/>
      <c r="NM121" s="7"/>
      <c r="NN121" s="7"/>
      <c r="NO121" s="7"/>
      <c r="NP121" s="7"/>
      <c r="NQ121" s="7"/>
      <c r="NR121" s="7"/>
      <c r="NS121" s="7"/>
      <c r="NT121" s="7"/>
      <c r="NU121" s="7"/>
      <c r="NV121" s="7"/>
      <c r="NW121" s="7"/>
      <c r="NX121" s="7"/>
      <c r="NY121" s="7"/>
      <c r="NZ121" s="7"/>
      <c r="OA121" s="7"/>
      <c r="OB121" s="7"/>
      <c r="OC121" s="7"/>
      <c r="OD121" s="7"/>
      <c r="OE121" s="7"/>
      <c r="OF121" s="7"/>
      <c r="OG121" s="7"/>
      <c r="OH121" s="7"/>
      <c r="OI121" s="7"/>
      <c r="OJ121" s="7"/>
      <c r="OK121" s="7"/>
      <c r="OL121" s="7"/>
      <c r="OM121" s="7"/>
      <c r="ON121" s="7"/>
      <c r="OO121" s="7"/>
      <c r="OP121" s="7"/>
      <c r="OQ121" s="7"/>
      <c r="OR121" s="7"/>
      <c r="OS121" s="7"/>
      <c r="OU121" s="7"/>
      <c r="OV121" s="7"/>
      <c r="OW121" s="7"/>
      <c r="OX121" s="7"/>
      <c r="OY121" s="7"/>
      <c r="OZ121" s="7"/>
      <c r="PA121" s="7"/>
      <c r="PB121" s="7"/>
      <c r="PC121" s="7"/>
      <c r="PD121" s="7"/>
      <c r="PE121" s="7"/>
      <c r="PF121" s="7"/>
      <c r="PG121" s="7"/>
      <c r="PH121" s="7"/>
      <c r="PI121" s="7"/>
      <c r="PJ121" s="7"/>
      <c r="PK121" s="7"/>
      <c r="PL121" s="7"/>
      <c r="PM121" s="7"/>
      <c r="PN121" s="7"/>
      <c r="PO121" s="7"/>
      <c r="PQ121" s="7"/>
      <c r="PR121" s="7"/>
      <c r="PS121" s="7"/>
      <c r="PT121" s="7"/>
      <c r="PU121" s="7"/>
      <c r="PV121" s="7"/>
      <c r="PW121" s="7"/>
      <c r="PX121" s="7"/>
      <c r="PY121" s="7"/>
      <c r="PZ121" s="7"/>
      <c r="QA121" s="7"/>
      <c r="QB121" s="7"/>
      <c r="QC121" s="7"/>
      <c r="QD121" s="7"/>
      <c r="QE121" s="7"/>
      <c r="QF121" s="7"/>
      <c r="QG121" s="7"/>
      <c r="QH121" s="7"/>
      <c r="QI121" s="7"/>
      <c r="QJ121" s="7"/>
      <c r="QK121" s="7"/>
      <c r="QL121" s="10"/>
    </row>
    <row r="122" spans="142:454" ht="12.75" customHeight="1" x14ac:dyDescent="0.25">
      <c r="EM122" s="85" t="s">
        <v>88</v>
      </c>
      <c r="FM122" s="31" t="s">
        <v>140</v>
      </c>
      <c r="FT122" s="90">
        <f t="shared" si="165"/>
        <v>1</v>
      </c>
      <c r="FU122" s="90">
        <f t="shared" si="166"/>
        <v>-46168</v>
      </c>
      <c r="HF122" s="7"/>
      <c r="HG122" s="7"/>
      <c r="LC122" s="119"/>
      <c r="LD122" s="31" t="s">
        <v>142</v>
      </c>
      <c r="LE122" s="43">
        <v>46285</v>
      </c>
      <c r="LF122" s="44" t="str">
        <f t="shared" si="167"/>
        <v>ВС</v>
      </c>
      <c r="LG122" s="44">
        <f>IFERROR(INDEX(База!$B:$B,MATCH(LD122&amp;LE122&amp;LJ$12,INDEX(База!$A:$A,0),0)),IFERROR(INDEX(База!$B:$B,MATCH(LD122&amp;LE122&amp;LJ$12,База!$M:$M,0)),"-" ))</f>
        <v>46</v>
      </c>
      <c r="LH122" s="33">
        <f t="shared" si="168"/>
        <v>38</v>
      </c>
      <c r="LI122" s="33">
        <f t="shared" si="169"/>
        <v>117</v>
      </c>
      <c r="LJ122" s="44">
        <f>IFERROR(INDEX(База!$L:$L,MATCH(LD122&amp;LE122&amp;LJ$12,INDEX(База!$A:$A,0),0)),IFERROR(INDEX(База!$L:$L,MATCH(LD122&amp;LE122&amp;LJ$12,База!$M:$M,0)),"-" ))</f>
        <v>45</v>
      </c>
      <c r="LK122" s="79" t="str">
        <f>IF(LG122&lt;=$D$7,IFERROR(VLOOKUP(LI122,#REF!,LH122+1,0),"-"),IF(LG122&lt;=$D$8,IFERROR(VLOOKUP(LI122,#REF!,LH122+1,0),"-"),IF(LG122&lt;=$D$9,IFERROR(VLOOKUP(LI122,#REF!,LH122+1,0),"-"),0)))</f>
        <v>-</v>
      </c>
      <c r="LL122" s="44">
        <f>IFERROR(INDEX(База!$F:$F,MATCH(LD122&amp;LE122&amp;LJ$12,INDEX(База!$A:$A,0),0)),IFERROR(INDEX(База!$F:$F,MATCH(LD122&amp;LE122&amp;LJ$12,База!$M:$M,0)),"-" ))</f>
        <v>0</v>
      </c>
      <c r="LM122" s="44">
        <v>0</v>
      </c>
      <c r="LN122" s="44">
        <f t="shared" si="170"/>
        <v>0</v>
      </c>
      <c r="LO122" s="44">
        <v>0</v>
      </c>
      <c r="LP122" s="62">
        <f t="shared" si="171"/>
        <v>0</v>
      </c>
      <c r="LR122" s="31" t="s">
        <v>143</v>
      </c>
      <c r="LS122" s="43">
        <v>46285</v>
      </c>
      <c r="LT122" s="46" t="str">
        <f t="shared" si="172"/>
        <v>ВС</v>
      </c>
      <c r="LU122" s="46">
        <f>IFERROR(INDEX(База!$B:$B,MATCH(LR122&amp;LS122&amp;LV$12,INDEX(База!$A:$A,0),0)),IFERROR(INDEX(База!$B:$B,MATCH(LR122&amp;LS122&amp;LV$12,База!$M:$M,0)),"-" ))</f>
        <v>46</v>
      </c>
      <c r="LV122" s="46">
        <f>IFERROR(INDEX(База!$L:$L,MATCH(LR122&amp;LS122&amp;LV$12,INDEX(База!$A:$A,0),0)),IFERROR(INDEX(База!$L:$L,MATCH(LR122&amp;LS122&amp;LV$12,База!$M:$M,0)),"-" ))</f>
        <v>45</v>
      </c>
      <c r="LW122" s="46" t="str">
        <f>IF(LU122&lt;=$D$7,IFERROR(VLOOKUP(LI122,#REF!,LH122+1,0),"-"),IF(LU122&lt;=$D$8,IFERROR(VLOOKUP(LI122,#REF!,LH122+1,0),"-"),IF(LU122&lt;=$D$9,IFERROR(VLOOKUP(LI122,#REF!,LH122+1,0),"-"),0)))</f>
        <v>-</v>
      </c>
      <c r="LX122" s="46">
        <f>IFERROR(INDEX(База!$F:$F,MATCH(LR122&amp;LS122&amp;LV$12,INDEX(База!$A:$A,0),0)),IFERROR(INDEX(База!$F:$F,MATCH(LR122&amp;LS122&amp;LV$12,База!$M:$M,0)),"-" ))</f>
        <v>0</v>
      </c>
      <c r="LY122" s="46">
        <v>0</v>
      </c>
      <c r="LZ122" s="46">
        <f t="shared" si="173"/>
        <v>0</v>
      </c>
      <c r="MA122" s="46">
        <v>0</v>
      </c>
      <c r="MB122" s="62">
        <f t="shared" si="174"/>
        <v>0</v>
      </c>
      <c r="MY122" s="7"/>
      <c r="MZ122" s="7"/>
      <c r="NA122" s="7"/>
      <c r="NB122" s="7"/>
      <c r="NC122" s="7"/>
      <c r="ND122" s="7"/>
      <c r="NE122" s="7"/>
      <c r="NF122" s="7"/>
      <c r="NG122" s="7"/>
      <c r="NH122" s="7"/>
      <c r="NI122" s="7"/>
      <c r="NJ122" s="7"/>
      <c r="NK122" s="7"/>
      <c r="NL122" s="7"/>
      <c r="NM122" s="7"/>
      <c r="NN122" s="7"/>
      <c r="NO122" s="7"/>
      <c r="NP122" s="7"/>
      <c r="NQ122" s="7"/>
      <c r="NR122" s="7"/>
      <c r="NS122" s="7"/>
      <c r="NT122" s="7"/>
      <c r="NU122" s="7"/>
      <c r="NV122" s="7"/>
      <c r="NW122" s="7"/>
      <c r="NX122" s="7"/>
      <c r="NY122" s="7"/>
      <c r="NZ122" s="7"/>
      <c r="OA122" s="7"/>
      <c r="OB122" s="7"/>
      <c r="OC122" s="7"/>
      <c r="OD122" s="7"/>
      <c r="OE122" s="7"/>
      <c r="OF122" s="7"/>
      <c r="OG122" s="7"/>
      <c r="OH122" s="7"/>
      <c r="OI122" s="7"/>
      <c r="OJ122" s="7"/>
      <c r="OK122" s="7"/>
      <c r="OL122" s="7"/>
      <c r="OM122" s="7"/>
      <c r="ON122" s="7"/>
      <c r="OO122" s="7"/>
      <c r="OP122" s="7"/>
      <c r="OQ122" s="7"/>
      <c r="OR122" s="7"/>
      <c r="OS122" s="7"/>
      <c r="OU122" s="7"/>
      <c r="OV122" s="7"/>
      <c r="OW122" s="7"/>
      <c r="OX122" s="7"/>
      <c r="OY122" s="7"/>
      <c r="OZ122" s="7"/>
      <c r="PA122" s="7"/>
      <c r="PB122" s="7"/>
      <c r="PC122" s="7"/>
      <c r="PD122" s="7"/>
      <c r="PE122" s="7"/>
      <c r="PF122" s="7"/>
      <c r="PG122" s="7"/>
      <c r="PH122" s="7"/>
      <c r="PI122" s="7"/>
      <c r="PJ122" s="7"/>
      <c r="PK122" s="7"/>
      <c r="PL122" s="7"/>
      <c r="PM122" s="7"/>
      <c r="PN122" s="7"/>
      <c r="PO122" s="7"/>
      <c r="PQ122" s="7"/>
      <c r="PR122" s="7"/>
      <c r="PS122" s="7"/>
      <c r="PT122" s="7"/>
      <c r="PU122" s="7"/>
      <c r="PV122" s="7"/>
      <c r="PW122" s="7"/>
      <c r="PX122" s="7"/>
      <c r="PY122" s="7"/>
      <c r="PZ122" s="7"/>
      <c r="QA122" s="7"/>
      <c r="QB122" s="7"/>
      <c r="QC122" s="7"/>
      <c r="QD122" s="7"/>
      <c r="QE122" s="7"/>
      <c r="QF122" s="7"/>
      <c r="QG122" s="7"/>
      <c r="QH122" s="7"/>
      <c r="QI122" s="7"/>
      <c r="QJ122" s="7"/>
      <c r="QK122" s="7"/>
      <c r="QL122" s="10"/>
    </row>
    <row r="123" spans="142:454" ht="12.75" customHeight="1" x14ac:dyDescent="0.25">
      <c r="EM123" s="85" t="s">
        <v>315</v>
      </c>
      <c r="FM123" s="31" t="s">
        <v>140</v>
      </c>
      <c r="FT123" s="90">
        <f t="shared" si="165"/>
        <v>1</v>
      </c>
      <c r="FU123" s="90">
        <f t="shared" si="166"/>
        <v>-46168</v>
      </c>
      <c r="HF123" s="7"/>
      <c r="HG123" s="7"/>
      <c r="LC123" s="119"/>
      <c r="LD123" s="31" t="s">
        <v>319</v>
      </c>
      <c r="LE123" s="43">
        <v>46286</v>
      </c>
      <c r="LF123" s="44" t="str">
        <f t="shared" si="167"/>
        <v>ПН</v>
      </c>
      <c r="LG123" s="44">
        <f>IFERROR(INDEX(База!$B:$B,MATCH(LD123&amp;LE123&amp;LJ$12,INDEX(База!$A:$A,0),0)),IFERROR(INDEX(База!$B:$B,MATCH(LD123&amp;LE123&amp;LJ$12,База!$M:$M,0)),"-" ))</f>
        <v>46</v>
      </c>
      <c r="LH123" s="33">
        <f t="shared" si="168"/>
        <v>39</v>
      </c>
      <c r="LI123" s="33">
        <f t="shared" si="169"/>
        <v>118</v>
      </c>
      <c r="LJ123" s="44">
        <f>IFERROR(INDEX(База!$L:$L,MATCH(LD123&amp;LE123&amp;LJ$12,INDEX(База!$A:$A,0),0)),IFERROR(INDEX(База!$L:$L,MATCH(LD123&amp;LE123&amp;LJ$12,База!$M:$M,0)),"-" ))</f>
        <v>45</v>
      </c>
      <c r="LK123" s="79" t="str">
        <f>IF(LG123&lt;=$D$7,IFERROR(VLOOKUP(LI123,#REF!,LH123+1,0),"-"),IF(LG123&lt;=$D$8,IFERROR(VLOOKUP(LI123,#REF!,LH123+1,0),"-"),IF(LG123&lt;=$D$9,IFERROR(VLOOKUP(LI123,#REF!,LH123+1,0),"-"),0)))</f>
        <v>-</v>
      </c>
      <c r="LL123" s="44">
        <f>IFERROR(INDEX(База!$F:$F,MATCH(LD123&amp;LE123&amp;LJ$12,INDEX(База!$A:$A,0),0)),IFERROR(INDEX(База!$F:$F,MATCH(LD123&amp;LE123&amp;LJ$12,База!$M:$M,0)),"-" ))</f>
        <v>0</v>
      </c>
      <c r="LM123" s="44">
        <v>0</v>
      </c>
      <c r="LN123" s="44">
        <f t="shared" si="170"/>
        <v>0</v>
      </c>
      <c r="LO123" s="44">
        <v>0</v>
      </c>
      <c r="LP123" s="62">
        <f t="shared" si="171"/>
        <v>0</v>
      </c>
      <c r="LR123" s="31" t="s">
        <v>320</v>
      </c>
      <c r="LS123" s="43">
        <v>46286</v>
      </c>
      <c r="LT123" s="46" t="str">
        <f t="shared" si="172"/>
        <v>ПН</v>
      </c>
      <c r="LU123" s="46">
        <f>IFERROR(INDEX(База!$B:$B,MATCH(LR123&amp;LS123&amp;LV$12,INDEX(База!$A:$A,0),0)),IFERROR(INDEX(База!$B:$B,MATCH(LR123&amp;LS123&amp;LV$12,База!$M:$M,0)),"-" ))</f>
        <v>46</v>
      </c>
      <c r="LV123" s="46">
        <f>IFERROR(INDEX(База!$L:$L,MATCH(LR123&amp;LS123&amp;LV$12,INDEX(База!$A:$A,0),0)),IFERROR(INDEX(База!$L:$L,MATCH(LR123&amp;LS123&amp;LV$12,База!$M:$M,0)),"-" ))</f>
        <v>45</v>
      </c>
      <c r="LW123" s="46" t="str">
        <f>IF(LU123&lt;=$D$7,IFERROR(VLOOKUP(LI123,#REF!,LH123+1,0),"-"),IF(LU123&lt;=$D$8,IFERROR(VLOOKUP(LI123,#REF!,LH123+1,0),"-"),IF(LU123&lt;=$D$9,IFERROR(VLOOKUP(LI123,#REF!,LH123+1,0),"-"),0)))</f>
        <v>-</v>
      </c>
      <c r="LX123" s="46">
        <f>IFERROR(INDEX(База!$F:$F,MATCH(LR123&amp;LS123&amp;LV$12,INDEX(База!$A:$A,0),0)),IFERROR(INDEX(База!$F:$F,MATCH(LR123&amp;LS123&amp;LV$12,База!$M:$M,0)),"-" ))</f>
        <v>0</v>
      </c>
      <c r="LY123" s="46">
        <v>0</v>
      </c>
      <c r="LZ123" s="46">
        <f t="shared" si="173"/>
        <v>0</v>
      </c>
      <c r="MA123" s="46">
        <v>0</v>
      </c>
      <c r="MB123" s="62">
        <f t="shared" si="174"/>
        <v>0</v>
      </c>
      <c r="MY123" s="7"/>
      <c r="MZ123" s="7"/>
      <c r="NA123" s="7"/>
      <c r="NB123" s="7"/>
      <c r="NC123" s="7"/>
      <c r="ND123" s="7"/>
      <c r="NE123" s="7"/>
      <c r="NF123" s="7"/>
      <c r="NG123" s="7"/>
      <c r="NH123" s="7"/>
      <c r="NI123" s="7"/>
      <c r="NJ123" s="7"/>
      <c r="NK123" s="7"/>
      <c r="NL123" s="7"/>
      <c r="NM123" s="7"/>
      <c r="NN123" s="7"/>
      <c r="NO123" s="7"/>
      <c r="NP123" s="7"/>
      <c r="NQ123" s="7"/>
      <c r="NR123" s="7"/>
      <c r="NS123" s="7"/>
      <c r="NT123" s="7"/>
      <c r="NU123" s="7"/>
      <c r="NV123" s="7"/>
      <c r="NW123" s="7"/>
      <c r="NX123" s="7"/>
      <c r="NY123" s="7"/>
      <c r="NZ123" s="7"/>
      <c r="OA123" s="7"/>
      <c r="OB123" s="7"/>
      <c r="OC123" s="7"/>
      <c r="OD123" s="7"/>
      <c r="OE123" s="7"/>
      <c r="OF123" s="7"/>
      <c r="OG123" s="7"/>
      <c r="OH123" s="7"/>
      <c r="OI123" s="7"/>
      <c r="OJ123" s="7"/>
      <c r="OK123" s="7"/>
      <c r="OL123" s="7"/>
      <c r="OM123" s="7"/>
      <c r="ON123" s="7"/>
      <c r="OO123" s="7"/>
      <c r="OP123" s="7"/>
      <c r="OQ123" s="7"/>
      <c r="OR123" s="7"/>
      <c r="OS123" s="7"/>
      <c r="OU123" s="7"/>
      <c r="OV123" s="7"/>
      <c r="OW123" s="7"/>
      <c r="OX123" s="7"/>
      <c r="OY123" s="7"/>
      <c r="OZ123" s="7"/>
      <c r="PA123" s="7"/>
      <c r="PB123" s="7"/>
      <c r="PC123" s="7"/>
      <c r="PD123" s="7"/>
      <c r="PE123" s="7"/>
      <c r="PF123" s="7"/>
      <c r="PG123" s="7"/>
      <c r="PH123" s="7"/>
      <c r="PI123" s="7"/>
      <c r="PJ123" s="7"/>
      <c r="PK123" s="7"/>
      <c r="PL123" s="7"/>
      <c r="PM123" s="7"/>
      <c r="PN123" s="7"/>
      <c r="PO123" s="7"/>
      <c r="PQ123" s="7"/>
      <c r="PR123" s="7"/>
      <c r="PS123" s="7"/>
      <c r="PT123" s="7"/>
      <c r="PU123" s="7"/>
      <c r="PV123" s="7"/>
      <c r="PW123" s="7"/>
      <c r="PX123" s="7"/>
      <c r="PY123" s="7"/>
      <c r="PZ123" s="7"/>
      <c r="QA123" s="7"/>
      <c r="QB123" s="7"/>
      <c r="QC123" s="7"/>
      <c r="QD123" s="7"/>
      <c r="QE123" s="7"/>
      <c r="QF123" s="7"/>
      <c r="QG123" s="7"/>
      <c r="QH123" s="7"/>
      <c r="QI123" s="7"/>
      <c r="QJ123" s="7"/>
      <c r="QK123" s="7"/>
      <c r="QL123" s="10"/>
    </row>
    <row r="124" spans="142:454" ht="12.75" customHeight="1" x14ac:dyDescent="0.25">
      <c r="EM124" s="85" t="s">
        <v>88</v>
      </c>
      <c r="FM124" s="31" t="s">
        <v>140</v>
      </c>
      <c r="FT124" s="90">
        <f t="shared" si="165"/>
        <v>1</v>
      </c>
      <c r="FU124" s="90">
        <f t="shared" si="166"/>
        <v>-46168</v>
      </c>
      <c r="HF124" s="7"/>
      <c r="HG124" s="7"/>
      <c r="LC124" s="119"/>
      <c r="LD124" s="31" t="s">
        <v>142</v>
      </c>
      <c r="LE124" s="43">
        <v>46287</v>
      </c>
      <c r="LF124" s="44" t="str">
        <f t="shared" si="167"/>
        <v>ВТ</v>
      </c>
      <c r="LG124" s="44">
        <f>IFERROR(INDEX(База!$B:$B,MATCH(LD124&amp;LE124&amp;LJ$12,INDEX(База!$A:$A,0),0)),IFERROR(INDEX(База!$B:$B,MATCH(LD124&amp;LE124&amp;LJ$12,База!$M:$M,0)),"-" ))</f>
        <v>46</v>
      </c>
      <c r="LH124" s="33">
        <f t="shared" si="168"/>
        <v>39</v>
      </c>
      <c r="LI124" s="33">
        <f t="shared" si="169"/>
        <v>119</v>
      </c>
      <c r="LJ124" s="44">
        <f>IFERROR(INDEX(База!$L:$L,MATCH(LD124&amp;LE124&amp;LJ$12,INDEX(База!$A:$A,0),0)),IFERROR(INDEX(База!$L:$L,MATCH(LD124&amp;LE124&amp;LJ$12,База!$M:$M,0)),"-" ))</f>
        <v>45</v>
      </c>
      <c r="LK124" s="79" t="str">
        <f>IF(LG124&lt;=$D$7,IFERROR(VLOOKUP(LI124,#REF!,LH124+1,0),"-"),IF(LG124&lt;=$D$8,IFERROR(VLOOKUP(LI124,#REF!,LH124+1,0),"-"),IF(LG124&lt;=$D$9,IFERROR(VLOOKUP(LI124,#REF!,LH124+1,0),"-"),0)))</f>
        <v>-</v>
      </c>
      <c r="LL124" s="44">
        <f>IFERROR(INDEX(База!$F:$F,MATCH(LD124&amp;LE124&amp;LJ$12,INDEX(База!$A:$A,0),0)),IFERROR(INDEX(База!$F:$F,MATCH(LD124&amp;LE124&amp;LJ$12,База!$M:$M,0)),"-" ))</f>
        <v>0</v>
      </c>
      <c r="LM124" s="44">
        <v>0</v>
      </c>
      <c r="LN124" s="44">
        <f t="shared" si="170"/>
        <v>0</v>
      </c>
      <c r="LO124" s="44">
        <v>0</v>
      </c>
      <c r="LP124" s="62">
        <f t="shared" si="171"/>
        <v>0</v>
      </c>
      <c r="LR124" s="31" t="s">
        <v>143</v>
      </c>
      <c r="LS124" s="43">
        <v>46287</v>
      </c>
      <c r="LT124" s="46" t="str">
        <f t="shared" si="172"/>
        <v>ВТ</v>
      </c>
      <c r="LU124" s="46">
        <f>IFERROR(INDEX(База!$B:$B,MATCH(LR124&amp;LS124&amp;LV$12,INDEX(База!$A:$A,0),0)),IFERROR(INDEX(База!$B:$B,MATCH(LR124&amp;LS124&amp;LV$12,База!$M:$M,0)),"-" ))</f>
        <v>46</v>
      </c>
      <c r="LV124" s="46">
        <f>IFERROR(INDEX(База!$L:$L,MATCH(LR124&amp;LS124&amp;LV$12,INDEX(База!$A:$A,0),0)),IFERROR(INDEX(База!$L:$L,MATCH(LR124&amp;LS124&amp;LV$12,База!$M:$M,0)),"-" ))</f>
        <v>45</v>
      </c>
      <c r="LW124" s="46" t="str">
        <f>IF(LU124&lt;=$D$7,IFERROR(VLOOKUP(LI124,#REF!,LH124+1,0),"-"),IF(LU124&lt;=$D$8,IFERROR(VLOOKUP(LI124,#REF!,LH124+1,0),"-"),IF(LU124&lt;=$D$9,IFERROR(VLOOKUP(LI124,#REF!,LH124+1,0),"-"),0)))</f>
        <v>-</v>
      </c>
      <c r="LX124" s="46">
        <f>IFERROR(INDEX(База!$F:$F,MATCH(LR124&amp;LS124&amp;LV$12,INDEX(База!$A:$A,0),0)),IFERROR(INDEX(База!$F:$F,MATCH(LR124&amp;LS124&amp;LV$12,База!$M:$M,0)),"-" ))</f>
        <v>0</v>
      </c>
      <c r="LY124" s="46">
        <v>0</v>
      </c>
      <c r="LZ124" s="46">
        <f t="shared" si="173"/>
        <v>0</v>
      </c>
      <c r="MA124" s="46">
        <v>0</v>
      </c>
      <c r="MB124" s="62">
        <f t="shared" si="174"/>
        <v>0</v>
      </c>
      <c r="MY124" s="7"/>
      <c r="MZ124" s="7"/>
      <c r="NA124" s="7"/>
      <c r="NB124" s="7"/>
      <c r="NC124" s="7"/>
      <c r="ND124" s="7"/>
      <c r="NE124" s="7"/>
      <c r="NF124" s="7"/>
      <c r="NG124" s="7"/>
      <c r="NH124" s="7"/>
      <c r="NI124" s="7"/>
      <c r="NJ124" s="7"/>
      <c r="NK124" s="7"/>
      <c r="NL124" s="7"/>
      <c r="NM124" s="7"/>
      <c r="NN124" s="7"/>
      <c r="NO124" s="7"/>
      <c r="NP124" s="7"/>
      <c r="NQ124" s="7"/>
      <c r="NR124" s="7"/>
      <c r="NS124" s="7"/>
      <c r="NT124" s="7"/>
      <c r="NU124" s="7"/>
      <c r="NV124" s="7"/>
      <c r="NW124" s="7"/>
      <c r="NX124" s="7"/>
      <c r="NY124" s="7"/>
      <c r="NZ124" s="7"/>
      <c r="OA124" s="7"/>
      <c r="OB124" s="7"/>
      <c r="OC124" s="7"/>
      <c r="OD124" s="7"/>
      <c r="OE124" s="7"/>
      <c r="OF124" s="7"/>
      <c r="OG124" s="7"/>
      <c r="OH124" s="7"/>
      <c r="OI124" s="7"/>
      <c r="OJ124" s="7"/>
      <c r="OK124" s="7"/>
      <c r="OL124" s="7"/>
      <c r="OM124" s="7"/>
      <c r="ON124" s="7"/>
      <c r="OO124" s="7"/>
      <c r="OP124" s="7"/>
      <c r="OQ124" s="7"/>
      <c r="OR124" s="7"/>
      <c r="OS124" s="7"/>
      <c r="OU124" s="7"/>
      <c r="OV124" s="7"/>
      <c r="OW124" s="7"/>
      <c r="OX124" s="7"/>
      <c r="OY124" s="7"/>
      <c r="OZ124" s="7"/>
      <c r="PA124" s="7"/>
      <c r="PB124" s="7"/>
      <c r="PC124" s="7"/>
      <c r="PD124" s="7"/>
      <c r="PE124" s="7"/>
      <c r="PF124" s="7"/>
      <c r="PG124" s="7"/>
      <c r="PH124" s="7"/>
      <c r="PI124" s="7"/>
      <c r="PJ124" s="7"/>
      <c r="PK124" s="7"/>
      <c r="PL124" s="7"/>
      <c r="PM124" s="7"/>
      <c r="PN124" s="7"/>
      <c r="PO124" s="7"/>
      <c r="PQ124" s="7"/>
      <c r="PR124" s="7"/>
      <c r="PS124" s="7"/>
      <c r="PT124" s="7"/>
      <c r="PU124" s="7"/>
      <c r="PV124" s="7"/>
      <c r="PW124" s="7"/>
      <c r="PX124" s="7"/>
      <c r="PY124" s="7"/>
      <c r="PZ124" s="7"/>
      <c r="QA124" s="7"/>
      <c r="QB124" s="7"/>
      <c r="QC124" s="7"/>
      <c r="QD124" s="7"/>
      <c r="QE124" s="7"/>
      <c r="QF124" s="7"/>
      <c r="QG124" s="7"/>
      <c r="QH124" s="7"/>
      <c r="QI124" s="7"/>
      <c r="QJ124" s="7"/>
      <c r="QK124" s="7"/>
      <c r="QL124" s="10"/>
    </row>
    <row r="125" spans="142:454" ht="12.75" customHeight="1" x14ac:dyDescent="0.25">
      <c r="FM125" s="31" t="s">
        <v>140</v>
      </c>
      <c r="FT125" s="90">
        <f t="shared" si="165"/>
        <v>1</v>
      </c>
      <c r="FU125" s="90">
        <f t="shared" si="166"/>
        <v>-46168</v>
      </c>
      <c r="HG125" s="7"/>
      <c r="LC125" s="119"/>
      <c r="LD125" s="31" t="s">
        <v>142</v>
      </c>
      <c r="LE125" s="43">
        <v>46288</v>
      </c>
      <c r="LF125" s="44" t="str">
        <f t="shared" si="167"/>
        <v>СР</v>
      </c>
      <c r="LG125" s="44">
        <f>IFERROR(INDEX(База!$B:$B,MATCH(LD125&amp;LE125&amp;LJ$12,INDEX(База!$A:$A,0),0)),IFERROR(INDEX(База!$B:$B,MATCH(LD125&amp;LE125&amp;LJ$12,База!$M:$M,0)),"-" ))</f>
        <v>46</v>
      </c>
      <c r="LH125" s="33">
        <f t="shared" si="168"/>
        <v>39</v>
      </c>
      <c r="LI125" s="33">
        <f t="shared" si="169"/>
        <v>120</v>
      </c>
      <c r="LJ125" s="44">
        <f>IFERROR(INDEX(База!$L:$L,MATCH(LD125&amp;LE125&amp;LJ$12,INDEX(База!$A:$A,0),0)),IFERROR(INDEX(База!$L:$L,MATCH(LD125&amp;LE125&amp;LJ$12,База!$M:$M,0)),"-" ))</f>
        <v>45</v>
      </c>
      <c r="LK125" s="79" t="str">
        <f>IF(LG125&lt;=$D$7,IFERROR(VLOOKUP(LI125,#REF!,LH125+1,0),"-"),IF(LG125&lt;=$D$8,IFERROR(VLOOKUP(LI125,#REF!,LH125+1,0),"-"),IF(LG125&lt;=$D$9,IFERROR(VLOOKUP(LI125,#REF!,LH125+1,0),"-"),0)))</f>
        <v>-</v>
      </c>
      <c r="LL125" s="44">
        <f>IFERROR(INDEX(База!$F:$F,MATCH(LD125&amp;LE125&amp;LJ$12,INDEX(База!$A:$A,0),0)),IFERROR(INDEX(База!$F:$F,MATCH(LD125&amp;LE125&amp;LJ$12,База!$M:$M,0)),"-" ))</f>
        <v>0</v>
      </c>
      <c r="LM125" s="44">
        <v>0</v>
      </c>
      <c r="LN125" s="44">
        <f t="shared" si="170"/>
        <v>0</v>
      </c>
      <c r="LO125" s="44">
        <v>0</v>
      </c>
      <c r="LP125" s="62">
        <f t="shared" si="171"/>
        <v>0</v>
      </c>
      <c r="LR125" s="31" t="s">
        <v>143</v>
      </c>
      <c r="LS125" s="43">
        <v>46288</v>
      </c>
      <c r="LT125" s="46" t="str">
        <f t="shared" si="172"/>
        <v>СР</v>
      </c>
      <c r="LU125" s="46">
        <f>IFERROR(INDEX(База!$B:$B,MATCH(LR125&amp;LS125&amp;LV$12,INDEX(База!$A:$A,0),0)),IFERROR(INDEX(База!$B:$B,MATCH(LR125&amp;LS125&amp;LV$12,База!$M:$M,0)),"-" ))</f>
        <v>46</v>
      </c>
      <c r="LV125" s="46">
        <f>IFERROR(INDEX(База!$L:$L,MATCH(LR125&amp;LS125&amp;LV$12,INDEX(База!$A:$A,0),0)),IFERROR(INDEX(База!$L:$L,MATCH(LR125&amp;LS125&amp;LV$12,База!$M:$M,0)),"-" ))</f>
        <v>45</v>
      </c>
      <c r="LW125" s="46" t="str">
        <f>IF(LU125&lt;=$D$7,IFERROR(VLOOKUP(LI125,#REF!,LH125+1,0),"-"),IF(LU125&lt;=$D$8,IFERROR(VLOOKUP(LI125,#REF!,LH125+1,0),"-"),IF(LU125&lt;=$D$9,IFERROR(VLOOKUP(LI125,#REF!,LH125+1,0),"-"),0)))</f>
        <v>-</v>
      </c>
      <c r="LX125" s="46">
        <f>IFERROR(INDEX(База!$F:$F,MATCH(LR125&amp;LS125&amp;LV$12,INDEX(База!$A:$A,0),0)),IFERROR(INDEX(База!$F:$F,MATCH(LR125&amp;LS125&amp;LV$12,База!$M:$M,0)),"-" ))</f>
        <v>0</v>
      </c>
      <c r="LY125" s="46">
        <v>0</v>
      </c>
      <c r="LZ125" s="46">
        <f t="shared" si="173"/>
        <v>0</v>
      </c>
      <c r="MA125" s="46">
        <v>0</v>
      </c>
      <c r="MB125" s="62">
        <f t="shared" si="174"/>
        <v>0</v>
      </c>
      <c r="MY125" s="7"/>
      <c r="MZ125" s="7"/>
      <c r="NA125" s="7"/>
      <c r="NB125" s="7"/>
      <c r="NC125" s="7"/>
      <c r="ND125" s="7"/>
      <c r="NE125" s="7"/>
      <c r="NF125" s="7"/>
      <c r="NG125" s="7"/>
      <c r="NH125" s="7"/>
      <c r="NI125" s="7"/>
      <c r="NJ125" s="7"/>
      <c r="NK125" s="7"/>
      <c r="NL125" s="7"/>
      <c r="NM125" s="7"/>
      <c r="NN125" s="7"/>
      <c r="NO125" s="7"/>
      <c r="NP125" s="7"/>
      <c r="NQ125" s="7"/>
      <c r="NR125" s="7"/>
      <c r="NS125" s="7"/>
      <c r="NT125" s="7"/>
      <c r="NU125" s="7"/>
      <c r="NV125" s="7"/>
      <c r="NW125" s="7"/>
      <c r="NX125" s="7"/>
      <c r="NY125" s="7"/>
      <c r="NZ125" s="7"/>
      <c r="OA125" s="7"/>
      <c r="OB125" s="7"/>
      <c r="OC125" s="7"/>
      <c r="OD125" s="7"/>
      <c r="OE125" s="7"/>
      <c r="OF125" s="7"/>
      <c r="OG125" s="7"/>
      <c r="OH125" s="7"/>
      <c r="OI125" s="7"/>
      <c r="OJ125" s="7"/>
      <c r="OK125" s="7"/>
      <c r="OL125" s="7"/>
      <c r="OM125" s="7"/>
      <c r="ON125" s="7"/>
      <c r="OO125" s="7"/>
      <c r="OP125" s="7"/>
      <c r="OQ125" s="7"/>
      <c r="OR125" s="7"/>
      <c r="OS125" s="7"/>
      <c r="OU125" s="7"/>
      <c r="OV125" s="7"/>
      <c r="OW125" s="7"/>
      <c r="OX125" s="7"/>
      <c r="OY125" s="7"/>
      <c r="OZ125" s="7"/>
      <c r="PA125" s="7"/>
      <c r="PB125" s="7"/>
      <c r="PC125" s="7"/>
      <c r="PD125" s="7"/>
      <c r="PE125" s="7"/>
      <c r="PF125" s="7"/>
      <c r="PG125" s="7"/>
      <c r="PH125" s="7"/>
      <c r="PI125" s="7"/>
      <c r="PJ125" s="7"/>
      <c r="PK125" s="7"/>
      <c r="PL125" s="7"/>
      <c r="PM125" s="7"/>
      <c r="PN125" s="7"/>
      <c r="PO125" s="7"/>
      <c r="PQ125" s="7"/>
      <c r="PR125" s="7"/>
      <c r="PS125" s="7"/>
      <c r="PT125" s="7"/>
      <c r="PU125" s="7"/>
      <c r="PV125" s="7"/>
      <c r="PW125" s="7"/>
      <c r="PX125" s="7"/>
      <c r="PY125" s="7"/>
      <c r="PZ125" s="7"/>
      <c r="QA125" s="7"/>
      <c r="QB125" s="7"/>
      <c r="QC125" s="7"/>
      <c r="QD125" s="7"/>
      <c r="QE125" s="7"/>
      <c r="QF125" s="7"/>
      <c r="QG125" s="7"/>
      <c r="QH125" s="7"/>
      <c r="QI125" s="7"/>
      <c r="QJ125" s="7"/>
      <c r="QK125" s="7"/>
      <c r="QL125" s="10"/>
    </row>
    <row r="126" spans="142:454" ht="12.75" customHeight="1" x14ac:dyDescent="0.25">
      <c r="FM126" s="31" t="s">
        <v>140</v>
      </c>
      <c r="FT126" s="90">
        <f t="shared" si="165"/>
        <v>1</v>
      </c>
      <c r="FU126" s="90">
        <f t="shared" si="166"/>
        <v>-46168</v>
      </c>
      <c r="HG126" s="7"/>
      <c r="LC126" s="119"/>
      <c r="LD126" s="31" t="s">
        <v>142</v>
      </c>
      <c r="LE126" s="43">
        <v>46290</v>
      </c>
      <c r="LF126" s="44" t="str">
        <f t="shared" si="167"/>
        <v>ПТ</v>
      </c>
      <c r="LG126" s="44">
        <f>IFERROR(INDEX(База!$B:$B,MATCH(LD126&amp;LE126&amp;LJ$12,INDEX(База!$A:$A,0),0)),IFERROR(INDEX(База!$B:$B,MATCH(LD126&amp;LE126&amp;LJ$12,База!$M:$M,0)),"-" ))</f>
        <v>46</v>
      </c>
      <c r="LH126" s="33">
        <f t="shared" si="168"/>
        <v>39</v>
      </c>
      <c r="LI126" s="33">
        <f t="shared" si="169"/>
        <v>122</v>
      </c>
      <c r="LJ126" s="44">
        <f>IFERROR(INDEX(База!$L:$L,MATCH(LD126&amp;LE126&amp;LJ$12,INDEX(База!$A:$A,0),0)),IFERROR(INDEX(База!$L:$L,MATCH(LD126&amp;LE126&amp;LJ$12,База!$M:$M,0)),"-" ))</f>
        <v>45</v>
      </c>
      <c r="LK126" s="79" t="str">
        <f>IF(LG126&lt;=$D$7,IFERROR(VLOOKUP(LI126,#REF!,LH126+1,0),"-"),IF(LG126&lt;=$D$8,IFERROR(VLOOKUP(LI126,#REF!,LH126+1,0),"-"),IF(LG126&lt;=$D$9,IFERROR(VLOOKUP(LI126,#REF!,LH126+1,0),"-"),0)))</f>
        <v>-</v>
      </c>
      <c r="LL126" s="44">
        <f>IFERROR(INDEX(База!$F:$F,MATCH(LD126&amp;LE126&amp;LJ$12,INDEX(База!$A:$A,0),0)),IFERROR(INDEX(База!$F:$F,MATCH(LD126&amp;LE126&amp;LJ$12,База!$M:$M,0)),"-" ))</f>
        <v>0</v>
      </c>
      <c r="LM126" s="44">
        <v>0</v>
      </c>
      <c r="LN126" s="44">
        <f t="shared" si="170"/>
        <v>0</v>
      </c>
      <c r="LO126" s="44">
        <v>0</v>
      </c>
      <c r="LP126" s="62">
        <f t="shared" si="171"/>
        <v>0</v>
      </c>
      <c r="LR126" s="31" t="s">
        <v>143</v>
      </c>
      <c r="LS126" s="43">
        <v>46290</v>
      </c>
      <c r="LT126" s="46" t="str">
        <f t="shared" si="172"/>
        <v>ПТ</v>
      </c>
      <c r="LU126" s="46">
        <f>IFERROR(INDEX(База!$B:$B,MATCH(LR126&amp;LS126&amp;LV$12,INDEX(База!$A:$A,0),0)),IFERROR(INDEX(База!$B:$B,MATCH(LR126&amp;LS126&amp;LV$12,База!$M:$M,0)),"-" ))</f>
        <v>46</v>
      </c>
      <c r="LV126" s="46">
        <f>IFERROR(INDEX(База!$L:$L,MATCH(LR126&amp;LS126&amp;LV$12,INDEX(База!$A:$A,0),0)),IFERROR(INDEX(База!$L:$L,MATCH(LR126&amp;LS126&amp;LV$12,База!$M:$M,0)),"-" ))</f>
        <v>45</v>
      </c>
      <c r="LW126" s="46" t="str">
        <f>IF(LU126&lt;=$D$7,IFERROR(VLOOKUP(LI126,#REF!,LH126+1,0),"-"),IF(LU126&lt;=$D$8,IFERROR(VLOOKUP(LI126,#REF!,LH126+1,0),"-"),IF(LU126&lt;=$D$9,IFERROR(VLOOKUP(LI126,#REF!,LH126+1,0),"-"),0)))</f>
        <v>-</v>
      </c>
      <c r="LX126" s="46">
        <f>IFERROR(INDEX(База!$F:$F,MATCH(LR126&amp;LS126&amp;LV$12,INDEX(База!$A:$A,0),0)),IFERROR(INDEX(База!$F:$F,MATCH(LR126&amp;LS126&amp;LV$12,База!$M:$M,0)),"-" ))</f>
        <v>0</v>
      </c>
      <c r="LY126" s="46">
        <v>0</v>
      </c>
      <c r="LZ126" s="46">
        <f t="shared" si="173"/>
        <v>0</v>
      </c>
      <c r="MA126" s="46">
        <v>0</v>
      </c>
      <c r="MB126" s="62">
        <f t="shared" si="174"/>
        <v>0</v>
      </c>
      <c r="MY126" s="7"/>
      <c r="MZ126" s="7"/>
      <c r="NA126" s="7"/>
      <c r="NB126" s="7"/>
      <c r="NC126" s="7"/>
      <c r="ND126" s="7"/>
      <c r="NE126" s="7"/>
      <c r="NF126" s="7"/>
      <c r="NG126" s="7"/>
      <c r="NH126" s="7"/>
      <c r="NI126" s="7"/>
      <c r="NJ126" s="7"/>
      <c r="NK126" s="7"/>
      <c r="NL126" s="7"/>
      <c r="NM126" s="7"/>
      <c r="NN126" s="7"/>
      <c r="NO126" s="7"/>
      <c r="NP126" s="7"/>
      <c r="NQ126" s="7"/>
      <c r="NR126" s="7"/>
      <c r="NS126" s="7"/>
      <c r="NT126" s="7"/>
      <c r="NU126" s="7"/>
      <c r="NV126" s="7"/>
      <c r="NW126" s="7"/>
      <c r="NX126" s="7"/>
      <c r="NY126" s="7"/>
      <c r="NZ126" s="7"/>
      <c r="OA126" s="7"/>
      <c r="OB126" s="7"/>
      <c r="OC126" s="7"/>
      <c r="OD126" s="7"/>
      <c r="OE126" s="7"/>
      <c r="OF126" s="7"/>
      <c r="OG126" s="7"/>
      <c r="OH126" s="7"/>
      <c r="OI126" s="7"/>
      <c r="OJ126" s="7"/>
      <c r="OK126" s="7"/>
      <c r="OL126" s="7"/>
      <c r="OM126" s="7"/>
      <c r="ON126" s="7"/>
      <c r="OO126" s="7"/>
      <c r="OP126" s="7"/>
      <c r="OQ126" s="7"/>
      <c r="OR126" s="7"/>
      <c r="OS126" s="7"/>
      <c r="OU126" s="7"/>
      <c r="OV126" s="7"/>
      <c r="OW126" s="7"/>
      <c r="OX126" s="7"/>
      <c r="OY126" s="7"/>
      <c r="OZ126" s="7"/>
      <c r="PA126" s="7"/>
      <c r="PB126" s="7"/>
      <c r="PC126" s="7"/>
      <c r="PD126" s="7"/>
      <c r="PE126" s="7"/>
      <c r="PF126" s="7"/>
      <c r="PG126" s="7"/>
      <c r="PH126" s="7"/>
      <c r="PI126" s="7"/>
      <c r="PJ126" s="7"/>
      <c r="PK126" s="7"/>
      <c r="PL126" s="7"/>
      <c r="PM126" s="7"/>
      <c r="PN126" s="7"/>
      <c r="PO126" s="7"/>
      <c r="PQ126" s="7"/>
      <c r="PR126" s="7"/>
      <c r="PS126" s="7"/>
      <c r="PT126" s="7"/>
      <c r="PU126" s="7"/>
      <c r="PV126" s="7"/>
      <c r="PW126" s="7"/>
      <c r="PX126" s="7"/>
      <c r="PY126" s="7"/>
      <c r="PZ126" s="7"/>
      <c r="QA126" s="7"/>
      <c r="QB126" s="7"/>
      <c r="QC126" s="7"/>
      <c r="QD126" s="7"/>
      <c r="QE126" s="7"/>
      <c r="QF126" s="7"/>
      <c r="QG126" s="7"/>
      <c r="QH126" s="7"/>
      <c r="QI126" s="7"/>
      <c r="QJ126" s="7"/>
      <c r="QK126" s="7"/>
      <c r="QL126" s="10"/>
    </row>
    <row r="127" spans="142:454" ht="12.75" customHeight="1" x14ac:dyDescent="0.25">
      <c r="FM127" s="31" t="s">
        <v>140</v>
      </c>
      <c r="FT127" s="90">
        <f t="shared" si="165"/>
        <v>1</v>
      </c>
      <c r="FU127" s="90">
        <f t="shared" si="166"/>
        <v>-46168</v>
      </c>
      <c r="LC127" s="119"/>
      <c r="LD127" s="31" t="s">
        <v>142</v>
      </c>
      <c r="LE127" s="43">
        <v>46292</v>
      </c>
      <c r="LF127" s="44" t="str">
        <f t="shared" si="167"/>
        <v>ВС</v>
      </c>
      <c r="LG127" s="44">
        <f>IFERROR(INDEX(База!$B:$B,MATCH(LD127&amp;LE127&amp;LJ$12,INDEX(База!$A:$A,0),0)),IFERROR(INDEX(База!$B:$B,MATCH(LD127&amp;LE127&amp;LJ$12,База!$M:$M,0)),"-" ))</f>
        <v>46</v>
      </c>
      <c r="LH127" s="33">
        <f t="shared" si="168"/>
        <v>39</v>
      </c>
      <c r="LI127" s="33">
        <f t="shared" si="169"/>
        <v>124</v>
      </c>
      <c r="LJ127" s="44">
        <f>IFERROR(INDEX(База!$L:$L,MATCH(LD127&amp;LE127&amp;LJ$12,INDEX(База!$A:$A,0),0)),IFERROR(INDEX(База!$L:$L,MATCH(LD127&amp;LE127&amp;LJ$12,База!$M:$M,0)),"-" ))</f>
        <v>45</v>
      </c>
      <c r="LK127" s="79" t="str">
        <f>IF(LG127&lt;=$D$7,IFERROR(VLOOKUP(LI127,#REF!,LH127+1,0),"-"),IF(LG127&lt;=$D$8,IFERROR(VLOOKUP(LI127,#REF!,LH127+1,0),"-"),IF(LG127&lt;=$D$9,IFERROR(VLOOKUP(LI127,#REF!,LH127+1,0),"-"),0)))</f>
        <v>-</v>
      </c>
      <c r="LL127" s="44">
        <f>IFERROR(INDEX(База!$F:$F,MATCH(LD127&amp;LE127&amp;LJ$12,INDEX(База!$A:$A,0),0)),IFERROR(INDEX(База!$F:$F,MATCH(LD127&amp;LE127&amp;LJ$12,База!$M:$M,0)),"-" ))</f>
        <v>0</v>
      </c>
      <c r="LM127" s="44">
        <v>0</v>
      </c>
      <c r="LN127" s="44">
        <f t="shared" si="170"/>
        <v>0</v>
      </c>
      <c r="LO127" s="44">
        <v>0</v>
      </c>
      <c r="LP127" s="62">
        <f t="shared" si="171"/>
        <v>0</v>
      </c>
      <c r="LR127" s="31" t="s">
        <v>143</v>
      </c>
      <c r="LS127" s="43">
        <v>46292</v>
      </c>
      <c r="LT127" s="46" t="str">
        <f t="shared" si="172"/>
        <v>ВС</v>
      </c>
      <c r="LU127" s="46">
        <f>IFERROR(INDEX(База!$B:$B,MATCH(LR127&amp;LS127&amp;LV$12,INDEX(База!$A:$A,0),0)),IFERROR(INDEX(База!$B:$B,MATCH(LR127&amp;LS127&amp;LV$12,База!$M:$M,0)),"-" ))</f>
        <v>46</v>
      </c>
      <c r="LV127" s="46">
        <f>IFERROR(INDEX(База!$L:$L,MATCH(LR127&amp;LS127&amp;LV$12,INDEX(База!$A:$A,0),0)),IFERROR(INDEX(База!$L:$L,MATCH(LR127&amp;LS127&amp;LV$12,База!$M:$M,0)),"-" ))</f>
        <v>45</v>
      </c>
      <c r="LW127" s="46" t="str">
        <f>IF(LU127&lt;=$D$7,IFERROR(VLOOKUP(LI127,#REF!,LH127+1,0),"-"),IF(LU127&lt;=$D$8,IFERROR(VLOOKUP(LI127,#REF!,LH127+1,0),"-"),IF(LU127&lt;=$D$9,IFERROR(VLOOKUP(LI127,#REF!,LH127+1,0),"-"),0)))</f>
        <v>-</v>
      </c>
      <c r="LX127" s="46">
        <f>IFERROR(INDEX(База!$F:$F,MATCH(LR127&amp;LS127&amp;LV$12,INDEX(База!$A:$A,0),0)),IFERROR(INDEX(База!$F:$F,MATCH(LR127&amp;LS127&amp;LV$12,База!$M:$M,0)),"-" ))</f>
        <v>0</v>
      </c>
      <c r="LY127" s="46">
        <v>0</v>
      </c>
      <c r="LZ127" s="46">
        <f t="shared" si="173"/>
        <v>0</v>
      </c>
      <c r="MA127" s="46">
        <v>0</v>
      </c>
      <c r="MB127" s="62">
        <f t="shared" si="174"/>
        <v>0</v>
      </c>
      <c r="MY127" s="7"/>
      <c r="MZ127" s="7"/>
      <c r="NA127" s="7"/>
      <c r="NB127" s="7"/>
      <c r="NC127" s="7"/>
      <c r="ND127" s="7"/>
      <c r="NE127" s="7"/>
      <c r="NF127" s="7"/>
      <c r="NG127" s="7"/>
      <c r="NH127" s="7"/>
      <c r="NI127" s="7"/>
      <c r="NJ127" s="7"/>
      <c r="NK127" s="7"/>
      <c r="NL127" s="7"/>
      <c r="NM127" s="7"/>
      <c r="NN127" s="7"/>
      <c r="NO127" s="7"/>
      <c r="NP127" s="7"/>
      <c r="NQ127" s="7"/>
      <c r="NR127" s="7"/>
      <c r="NS127" s="7"/>
      <c r="NT127" s="7"/>
      <c r="NU127" s="7"/>
      <c r="NV127" s="7"/>
      <c r="NW127" s="7"/>
      <c r="NX127" s="7"/>
      <c r="NY127" s="7"/>
      <c r="NZ127" s="7"/>
      <c r="OA127" s="7"/>
      <c r="OB127" s="7"/>
      <c r="OC127" s="7"/>
      <c r="OD127" s="7"/>
      <c r="OE127" s="7"/>
      <c r="OF127" s="7"/>
      <c r="OG127" s="7"/>
      <c r="OH127" s="7"/>
      <c r="OI127" s="7"/>
      <c r="OJ127" s="7"/>
      <c r="OK127" s="7"/>
      <c r="OL127" s="7"/>
      <c r="OM127" s="7"/>
      <c r="ON127" s="7"/>
      <c r="OO127" s="7"/>
      <c r="OP127" s="7"/>
      <c r="OQ127" s="7"/>
      <c r="OR127" s="7"/>
      <c r="OS127" s="7"/>
      <c r="OU127" s="7"/>
      <c r="OV127" s="7"/>
      <c r="OW127" s="7"/>
      <c r="OX127" s="7"/>
      <c r="OY127" s="7"/>
      <c r="OZ127" s="7"/>
      <c r="PA127" s="7"/>
      <c r="PB127" s="7"/>
      <c r="PC127" s="7"/>
      <c r="PD127" s="7"/>
      <c r="PE127" s="7"/>
      <c r="PF127" s="7"/>
      <c r="PG127" s="7"/>
      <c r="PH127" s="7"/>
      <c r="PI127" s="7"/>
      <c r="PJ127" s="7"/>
      <c r="PK127" s="7"/>
      <c r="PL127" s="7"/>
      <c r="PM127" s="7"/>
      <c r="PN127" s="7"/>
      <c r="PO127" s="7"/>
      <c r="PQ127" s="7"/>
      <c r="PR127" s="7"/>
      <c r="PS127" s="7"/>
      <c r="PT127" s="7"/>
      <c r="PU127" s="7"/>
      <c r="PV127" s="7"/>
      <c r="PW127" s="7"/>
      <c r="PX127" s="7"/>
      <c r="PY127" s="7"/>
      <c r="PZ127" s="7"/>
      <c r="QA127" s="7"/>
      <c r="QB127" s="7"/>
      <c r="QC127" s="7"/>
      <c r="QD127" s="7"/>
      <c r="QE127" s="7"/>
      <c r="QF127" s="7"/>
      <c r="QG127" s="7"/>
      <c r="QH127" s="7"/>
      <c r="QI127" s="7"/>
      <c r="QJ127" s="7"/>
      <c r="QK127" s="7"/>
      <c r="QL127" s="10"/>
    </row>
    <row r="128" spans="142:454" ht="12.75" customHeight="1" x14ac:dyDescent="0.25">
      <c r="FM128" s="31" t="s">
        <v>140</v>
      </c>
      <c r="FT128" s="90">
        <f t="shared" si="165"/>
        <v>1</v>
      </c>
      <c r="FU128" s="90">
        <f t="shared" si="166"/>
        <v>-46168</v>
      </c>
      <c r="LC128" s="119"/>
      <c r="LD128" s="31" t="s">
        <v>319</v>
      </c>
      <c r="LE128" s="43">
        <v>46293</v>
      </c>
      <c r="LF128" s="44" t="str">
        <f t="shared" si="167"/>
        <v>ПН</v>
      </c>
      <c r="LG128" s="44">
        <f>IFERROR(INDEX(База!$B:$B,MATCH(LD128&amp;LE128&amp;LJ$12,INDEX(База!$A:$A,0),0)),IFERROR(INDEX(База!$B:$B,MATCH(LD128&amp;LE128&amp;LJ$12,База!$M:$M,0)),"-" ))</f>
        <v>46</v>
      </c>
      <c r="LH128" s="33">
        <f t="shared" si="168"/>
        <v>40</v>
      </c>
      <c r="LI128" s="33">
        <f t="shared" si="169"/>
        <v>125</v>
      </c>
      <c r="LJ128" s="44">
        <f>IFERROR(INDEX(База!$L:$L,MATCH(LD128&amp;LE128&amp;LJ$12,INDEX(База!$A:$A,0),0)),IFERROR(INDEX(База!$L:$L,MATCH(LD128&amp;LE128&amp;LJ$12,База!$M:$M,0)),"-" ))</f>
        <v>45</v>
      </c>
      <c r="LK128" s="79" t="str">
        <f>IF(LG128&lt;=$D$7,IFERROR(VLOOKUP(LI128,#REF!,LH128+1,0),"-"),IF(LG128&lt;=$D$8,IFERROR(VLOOKUP(LI128,#REF!,LH128+1,0),"-"),IF(LG128&lt;=$D$9,IFERROR(VLOOKUP(LI128,#REF!,LH128+1,0),"-"),0)))</f>
        <v>-</v>
      </c>
      <c r="LL128" s="44">
        <f>IFERROR(INDEX(База!$F:$F,MATCH(LD128&amp;LE128&amp;LJ$12,INDEX(База!$A:$A,0),0)),IFERROR(INDEX(База!$F:$F,MATCH(LD128&amp;LE128&amp;LJ$12,База!$M:$M,0)),"-" ))</f>
        <v>0</v>
      </c>
      <c r="LM128" s="44">
        <v>0</v>
      </c>
      <c r="LN128" s="44">
        <f t="shared" si="170"/>
        <v>0</v>
      </c>
      <c r="LO128" s="44">
        <v>0</v>
      </c>
      <c r="LP128" s="62">
        <f t="shared" si="171"/>
        <v>0</v>
      </c>
      <c r="LR128" s="31" t="s">
        <v>320</v>
      </c>
      <c r="LS128" s="43">
        <v>46293</v>
      </c>
      <c r="LT128" s="46" t="str">
        <f t="shared" si="172"/>
        <v>ПН</v>
      </c>
      <c r="LU128" s="46">
        <f>IFERROR(INDEX(База!$B:$B,MATCH(LR128&amp;LS128&amp;LV$12,INDEX(База!$A:$A,0),0)),IFERROR(INDEX(База!$B:$B,MATCH(LR128&amp;LS128&amp;LV$12,База!$M:$M,0)),"-" ))</f>
        <v>46</v>
      </c>
      <c r="LV128" s="46">
        <f>IFERROR(INDEX(База!$L:$L,MATCH(LR128&amp;LS128&amp;LV$12,INDEX(База!$A:$A,0),0)),IFERROR(INDEX(База!$L:$L,MATCH(LR128&amp;LS128&amp;LV$12,База!$M:$M,0)),"-" ))</f>
        <v>45</v>
      </c>
      <c r="LW128" s="46" t="str">
        <f>IF(LU128&lt;=$D$7,IFERROR(VLOOKUP(LI128,#REF!,LH128+1,0),"-"),IF(LU128&lt;=$D$8,IFERROR(VLOOKUP(LI128,#REF!,LH128+1,0),"-"),IF(LU128&lt;=$D$9,IFERROR(VLOOKUP(LI128,#REF!,LH128+1,0),"-"),0)))</f>
        <v>-</v>
      </c>
      <c r="LX128" s="46">
        <f>IFERROR(INDEX(База!$F:$F,MATCH(LR128&amp;LS128&amp;LV$12,INDEX(База!$A:$A,0),0)),IFERROR(INDEX(База!$F:$F,MATCH(LR128&amp;LS128&amp;LV$12,База!$M:$M,0)),"-" ))</f>
        <v>0</v>
      </c>
      <c r="LY128" s="46">
        <v>0</v>
      </c>
      <c r="LZ128" s="46">
        <f t="shared" si="173"/>
        <v>0</v>
      </c>
      <c r="MA128" s="46">
        <v>0</v>
      </c>
      <c r="MB128" s="62">
        <f t="shared" si="174"/>
        <v>0</v>
      </c>
      <c r="MY128" s="7"/>
      <c r="MZ128" s="7"/>
      <c r="NA128" s="7"/>
      <c r="NB128" s="7"/>
      <c r="NC128" s="7"/>
      <c r="ND128" s="7"/>
      <c r="NE128" s="7"/>
      <c r="NF128" s="7"/>
      <c r="NG128" s="7"/>
      <c r="NH128" s="7"/>
      <c r="NI128" s="7"/>
      <c r="NJ128" s="7"/>
      <c r="NK128" s="7"/>
      <c r="NL128" s="7"/>
      <c r="NM128" s="7"/>
      <c r="NN128" s="7"/>
      <c r="NO128" s="7"/>
      <c r="NP128" s="7"/>
      <c r="NQ128" s="7"/>
      <c r="NR128" s="7"/>
      <c r="NS128" s="7"/>
      <c r="NT128" s="7"/>
      <c r="NU128" s="7"/>
      <c r="NV128" s="7"/>
      <c r="NW128" s="7"/>
      <c r="NX128" s="7"/>
      <c r="NY128" s="7"/>
      <c r="NZ128" s="7"/>
      <c r="OA128" s="7"/>
      <c r="OB128" s="7"/>
      <c r="OC128" s="7"/>
      <c r="OD128" s="7"/>
      <c r="OE128" s="7"/>
      <c r="OF128" s="7"/>
      <c r="OG128" s="7"/>
      <c r="OH128" s="7"/>
      <c r="OI128" s="7"/>
      <c r="OJ128" s="7"/>
      <c r="OK128" s="7"/>
      <c r="OL128" s="7"/>
      <c r="OM128" s="7"/>
      <c r="ON128" s="7"/>
      <c r="OO128" s="7"/>
      <c r="OP128" s="7"/>
      <c r="OQ128" s="7"/>
      <c r="OR128" s="7"/>
      <c r="OS128" s="7"/>
      <c r="OU128" s="7"/>
      <c r="OV128" s="7"/>
      <c r="OW128" s="7"/>
      <c r="OX128" s="7"/>
      <c r="OY128" s="7"/>
      <c r="OZ128" s="7"/>
      <c r="PA128" s="7"/>
      <c r="PB128" s="7"/>
      <c r="PC128" s="7"/>
      <c r="PD128" s="7"/>
      <c r="PE128" s="7"/>
      <c r="PF128" s="7"/>
      <c r="PG128" s="7"/>
      <c r="PH128" s="7"/>
      <c r="PI128" s="7"/>
      <c r="PJ128" s="7"/>
      <c r="PK128" s="7"/>
      <c r="PL128" s="7"/>
      <c r="PM128" s="7"/>
      <c r="PN128" s="7"/>
      <c r="PO128" s="7"/>
      <c r="PQ128" s="7"/>
      <c r="PR128" s="7"/>
      <c r="PS128" s="7"/>
      <c r="PT128" s="7"/>
      <c r="PU128" s="7"/>
      <c r="PV128" s="7"/>
      <c r="PW128" s="7"/>
      <c r="PX128" s="7"/>
      <c r="PY128" s="7"/>
      <c r="PZ128" s="7"/>
      <c r="QA128" s="7"/>
      <c r="QB128" s="7"/>
      <c r="QC128" s="7"/>
      <c r="QD128" s="7"/>
      <c r="QE128" s="7"/>
      <c r="QF128" s="7"/>
      <c r="QG128" s="7"/>
      <c r="QH128" s="7"/>
      <c r="QI128" s="7"/>
      <c r="QJ128" s="7"/>
      <c r="QK128" s="7"/>
      <c r="QL128" s="10"/>
    </row>
    <row r="129" spans="169:454" ht="12.75" customHeight="1" x14ac:dyDescent="0.25">
      <c r="FM129" s="31" t="s">
        <v>140</v>
      </c>
      <c r="FT129" s="90">
        <f t="shared" si="165"/>
        <v>1</v>
      </c>
      <c r="FU129" s="90">
        <f t="shared" si="166"/>
        <v>-46168</v>
      </c>
      <c r="LC129" s="119"/>
      <c r="LD129" s="31" t="s">
        <v>142</v>
      </c>
      <c r="LE129" s="43">
        <v>46294</v>
      </c>
      <c r="LF129" s="44" t="str">
        <f t="shared" si="167"/>
        <v>ВТ</v>
      </c>
      <c r="LG129" s="44">
        <f>IFERROR(INDEX(База!$B:$B,MATCH(LD129&amp;LE129&amp;LJ$12,INDEX(База!$A:$A,0),0)),IFERROR(INDEX(База!$B:$B,MATCH(LD129&amp;LE129&amp;LJ$12,База!$M:$M,0)),"-" ))</f>
        <v>46</v>
      </c>
      <c r="LH129" s="33">
        <f t="shared" si="168"/>
        <v>40</v>
      </c>
      <c r="LI129" s="33">
        <f t="shared" si="169"/>
        <v>126</v>
      </c>
      <c r="LJ129" s="44">
        <f>IFERROR(INDEX(База!$L:$L,MATCH(LD129&amp;LE129&amp;LJ$12,INDEX(База!$A:$A,0),0)),IFERROR(INDEX(База!$L:$L,MATCH(LD129&amp;LE129&amp;LJ$12,База!$M:$M,0)),"-" ))</f>
        <v>45</v>
      </c>
      <c r="LK129" s="79" t="str">
        <f>IF(LG129&lt;=$D$7,IFERROR(VLOOKUP(LI129,#REF!,LH129+1,0),"-"),IF(LG129&lt;=$D$8,IFERROR(VLOOKUP(LI129,#REF!,LH129+1,0),"-"),IF(LG129&lt;=$D$9,IFERROR(VLOOKUP(LI129,#REF!,LH129+1,0),"-"),0)))</f>
        <v>-</v>
      </c>
      <c r="LL129" s="44">
        <f>IFERROR(INDEX(База!$F:$F,MATCH(LD129&amp;LE129&amp;LJ$12,INDEX(База!$A:$A,0),0)),IFERROR(INDEX(База!$F:$F,MATCH(LD129&amp;LE129&amp;LJ$12,База!$M:$M,0)),"-" ))</f>
        <v>0</v>
      </c>
      <c r="LM129" s="44">
        <v>0</v>
      </c>
      <c r="LN129" s="44">
        <f t="shared" si="170"/>
        <v>0</v>
      </c>
      <c r="LO129" s="44">
        <v>0</v>
      </c>
      <c r="LP129" s="62">
        <f t="shared" si="171"/>
        <v>0</v>
      </c>
      <c r="LR129" s="31" t="s">
        <v>143</v>
      </c>
      <c r="LS129" s="43">
        <v>46294</v>
      </c>
      <c r="LT129" s="46" t="str">
        <f t="shared" si="172"/>
        <v>ВТ</v>
      </c>
      <c r="LU129" s="46">
        <f>IFERROR(INDEX(База!$B:$B,MATCH(LR129&amp;LS129&amp;LV$12,INDEX(База!$A:$A,0),0)),IFERROR(INDEX(База!$B:$B,MATCH(LR129&amp;LS129&amp;LV$12,База!$M:$M,0)),"-" ))</f>
        <v>46</v>
      </c>
      <c r="LV129" s="46">
        <f>IFERROR(INDEX(База!$L:$L,MATCH(LR129&amp;LS129&amp;LV$12,INDEX(База!$A:$A,0),0)),IFERROR(INDEX(База!$L:$L,MATCH(LR129&amp;LS129&amp;LV$12,База!$M:$M,0)),"-" ))</f>
        <v>45</v>
      </c>
      <c r="LW129" s="46" t="str">
        <f>IF(LU129&lt;=$D$7,IFERROR(VLOOKUP(LI129,#REF!,LH129+1,0),"-"),IF(LU129&lt;=$D$8,IFERROR(VLOOKUP(LI129,#REF!,LH129+1,0),"-"),IF(LU129&lt;=$D$9,IFERROR(VLOOKUP(LI129,#REF!,LH129+1,0),"-"),0)))</f>
        <v>-</v>
      </c>
      <c r="LX129" s="46">
        <f>IFERROR(INDEX(База!$F:$F,MATCH(LR129&amp;LS129&amp;LV$12,INDEX(База!$A:$A,0),0)),IFERROR(INDEX(База!$F:$F,MATCH(LR129&amp;LS129&amp;LV$12,База!$M:$M,0)),"-" ))</f>
        <v>0</v>
      </c>
      <c r="LY129" s="46">
        <v>0</v>
      </c>
      <c r="LZ129" s="46">
        <f t="shared" si="173"/>
        <v>0</v>
      </c>
      <c r="MA129" s="46">
        <v>0</v>
      </c>
      <c r="MB129" s="62">
        <f t="shared" si="174"/>
        <v>0</v>
      </c>
      <c r="MY129" s="7"/>
      <c r="MZ129" s="7"/>
      <c r="NA129" s="7"/>
      <c r="NB129" s="7"/>
      <c r="NC129" s="7"/>
      <c r="ND129" s="7"/>
      <c r="NE129" s="7"/>
      <c r="NF129" s="7"/>
      <c r="NG129" s="7"/>
      <c r="NH129" s="7"/>
      <c r="NI129" s="7"/>
      <c r="NJ129" s="7"/>
      <c r="NK129" s="7"/>
      <c r="NL129" s="7"/>
      <c r="NM129" s="7"/>
      <c r="NN129" s="7"/>
      <c r="NO129" s="7"/>
      <c r="NP129" s="7"/>
      <c r="NQ129" s="7"/>
      <c r="NR129" s="7"/>
      <c r="NS129" s="7"/>
      <c r="NT129" s="7"/>
      <c r="NU129" s="7"/>
      <c r="NV129" s="7"/>
      <c r="NW129" s="7"/>
      <c r="NX129" s="7"/>
      <c r="NY129" s="7"/>
      <c r="NZ129" s="7"/>
      <c r="OA129" s="7"/>
      <c r="OB129" s="7"/>
      <c r="OC129" s="7"/>
      <c r="OD129" s="7"/>
      <c r="OE129" s="7"/>
      <c r="OF129" s="7"/>
      <c r="OG129" s="7"/>
      <c r="OH129" s="7"/>
      <c r="OI129" s="7"/>
      <c r="OJ129" s="7"/>
      <c r="OK129" s="7"/>
      <c r="OL129" s="7"/>
      <c r="OM129" s="7"/>
      <c r="ON129" s="7"/>
      <c r="OO129" s="7"/>
      <c r="OP129" s="7"/>
      <c r="OQ129" s="7"/>
      <c r="OR129" s="7"/>
      <c r="OS129" s="7"/>
      <c r="OU129" s="7"/>
      <c r="OV129" s="7"/>
      <c r="OW129" s="7"/>
      <c r="OX129" s="7"/>
      <c r="OY129" s="7"/>
      <c r="OZ129" s="7"/>
      <c r="PA129" s="7"/>
      <c r="PB129" s="7"/>
      <c r="PC129" s="7"/>
      <c r="PD129" s="7"/>
      <c r="PE129" s="7"/>
      <c r="PF129" s="7"/>
      <c r="PG129" s="7"/>
      <c r="PH129" s="7"/>
      <c r="PI129" s="7"/>
      <c r="PJ129" s="7"/>
      <c r="PK129" s="7"/>
      <c r="PL129" s="7"/>
      <c r="PM129" s="7"/>
      <c r="PN129" s="7"/>
      <c r="PO129" s="7"/>
      <c r="PQ129" s="7"/>
      <c r="PR129" s="7"/>
      <c r="PS129" s="7"/>
      <c r="PT129" s="7"/>
      <c r="PU129" s="7"/>
      <c r="PV129" s="7"/>
      <c r="PW129" s="7"/>
      <c r="PX129" s="7"/>
      <c r="PY129" s="7"/>
      <c r="PZ129" s="7"/>
      <c r="QA129" s="7"/>
      <c r="QB129" s="7"/>
      <c r="QC129" s="7"/>
      <c r="QD129" s="7"/>
      <c r="QE129" s="7"/>
      <c r="QF129" s="7"/>
      <c r="QG129" s="7"/>
      <c r="QH129" s="7"/>
      <c r="QI129" s="7"/>
      <c r="QJ129" s="7"/>
      <c r="QK129" s="7"/>
      <c r="QL129" s="10"/>
    </row>
    <row r="130" spans="169:454" ht="12.75" customHeight="1" x14ac:dyDescent="0.25">
      <c r="FM130" s="31" t="s">
        <v>140</v>
      </c>
      <c r="FT130" s="90">
        <f t="shared" si="165"/>
        <v>1</v>
      </c>
      <c r="FU130" s="90">
        <f t="shared" si="166"/>
        <v>-46168</v>
      </c>
      <c r="LC130" s="119"/>
      <c r="LD130" s="31" t="s">
        <v>142</v>
      </c>
      <c r="LE130" s="43">
        <v>46295</v>
      </c>
      <c r="LF130" s="44" t="str">
        <f t="shared" si="167"/>
        <v>СР</v>
      </c>
      <c r="LG130" s="44">
        <f>IFERROR(INDEX(База!$B:$B,MATCH(LD130&amp;LE130&amp;LJ$12,INDEX(База!$A:$A,0),0)),IFERROR(INDEX(База!$B:$B,MATCH(LD130&amp;LE130&amp;LJ$12,База!$M:$M,0)),"-" ))</f>
        <v>46</v>
      </c>
      <c r="LH130" s="33">
        <f t="shared" si="168"/>
        <v>40</v>
      </c>
      <c r="LI130" s="33">
        <f t="shared" si="169"/>
        <v>127</v>
      </c>
      <c r="LJ130" s="44">
        <f>IFERROR(INDEX(База!$L:$L,MATCH(LD130&amp;LE130&amp;LJ$12,INDEX(База!$A:$A,0),0)),IFERROR(INDEX(База!$L:$L,MATCH(LD130&amp;LE130&amp;LJ$12,База!$M:$M,0)),"-" ))</f>
        <v>45</v>
      </c>
      <c r="LK130" s="79" t="str">
        <f>IF(LG130&lt;=$D$7,IFERROR(VLOOKUP(LI130,#REF!,LH130+1,0),"-"),IF(LG130&lt;=$D$8,IFERROR(VLOOKUP(LI130,#REF!,LH130+1,0),"-"),IF(LG130&lt;=$D$9,IFERROR(VLOOKUP(LI130,#REF!,LH130+1,0),"-"),0)))</f>
        <v>-</v>
      </c>
      <c r="LL130" s="44">
        <f>IFERROR(INDEX(База!$F:$F,MATCH(LD130&amp;LE130&amp;LJ$12,INDEX(База!$A:$A,0),0)),IFERROR(INDEX(База!$F:$F,MATCH(LD130&amp;LE130&amp;LJ$12,База!$M:$M,0)),"-" ))</f>
        <v>0</v>
      </c>
      <c r="LM130" s="44">
        <v>0</v>
      </c>
      <c r="LN130" s="44">
        <f t="shared" si="170"/>
        <v>0</v>
      </c>
      <c r="LO130" s="44">
        <v>0</v>
      </c>
      <c r="LP130" s="62">
        <f t="shared" si="171"/>
        <v>0</v>
      </c>
      <c r="LR130" s="31" t="s">
        <v>143</v>
      </c>
      <c r="LS130" s="43">
        <v>46295</v>
      </c>
      <c r="LT130" s="46" t="str">
        <f t="shared" si="172"/>
        <v>СР</v>
      </c>
      <c r="LU130" s="46">
        <f>IFERROR(INDEX(База!$B:$B,MATCH(LR130&amp;LS130&amp;LV$12,INDEX(База!$A:$A,0),0)),IFERROR(INDEX(База!$B:$B,MATCH(LR130&amp;LS130&amp;LV$12,База!$M:$M,0)),"-" ))</f>
        <v>46</v>
      </c>
      <c r="LV130" s="46">
        <f>IFERROR(INDEX(База!$L:$L,MATCH(LR130&amp;LS130&amp;LV$12,INDEX(База!$A:$A,0),0)),IFERROR(INDEX(База!$L:$L,MATCH(LR130&amp;LS130&amp;LV$12,База!$M:$M,0)),"-" ))</f>
        <v>45</v>
      </c>
      <c r="LW130" s="46" t="str">
        <f>IF(LU130&lt;=$D$7,IFERROR(VLOOKUP(LI130,#REF!,LH130+1,0),"-"),IF(LU130&lt;=$D$8,IFERROR(VLOOKUP(LI130,#REF!,LH130+1,0),"-"),IF(LU130&lt;=$D$9,IFERROR(VLOOKUP(LI130,#REF!,LH130+1,0),"-"),0)))</f>
        <v>-</v>
      </c>
      <c r="LX130" s="46">
        <f>IFERROR(INDEX(База!$F:$F,MATCH(LR130&amp;LS130&amp;LV$12,INDEX(База!$A:$A,0),0)),IFERROR(INDEX(База!$F:$F,MATCH(LR130&amp;LS130&amp;LV$12,База!$M:$M,0)),"-" ))</f>
        <v>0</v>
      </c>
      <c r="LY130" s="46">
        <v>0</v>
      </c>
      <c r="LZ130" s="46">
        <f t="shared" si="173"/>
        <v>0</v>
      </c>
      <c r="MA130" s="46">
        <v>0</v>
      </c>
      <c r="MB130" s="62">
        <f t="shared" si="174"/>
        <v>0</v>
      </c>
      <c r="MY130" s="7"/>
      <c r="MZ130" s="7"/>
      <c r="NA130" s="7"/>
      <c r="NB130" s="7"/>
      <c r="NC130" s="7"/>
      <c r="ND130" s="7"/>
      <c r="NE130" s="7"/>
      <c r="NF130" s="7"/>
      <c r="NG130" s="7"/>
      <c r="NH130" s="7"/>
      <c r="NI130" s="7"/>
      <c r="NJ130" s="7"/>
      <c r="NK130" s="7"/>
      <c r="NL130" s="7"/>
      <c r="NM130" s="7"/>
      <c r="NN130" s="7"/>
      <c r="NO130" s="7"/>
      <c r="NP130" s="7"/>
      <c r="NQ130" s="7"/>
      <c r="NR130" s="7"/>
      <c r="NS130" s="7"/>
      <c r="NT130" s="7"/>
      <c r="NU130" s="7"/>
      <c r="NV130" s="7"/>
      <c r="NW130" s="7"/>
      <c r="NX130" s="7"/>
      <c r="NY130" s="7"/>
      <c r="NZ130" s="7"/>
      <c r="OA130" s="7"/>
      <c r="OB130" s="7"/>
      <c r="OC130" s="7"/>
      <c r="OD130" s="7"/>
      <c r="OE130" s="7"/>
      <c r="OF130" s="7"/>
      <c r="OG130" s="7"/>
      <c r="OH130" s="7"/>
      <c r="OI130" s="7"/>
      <c r="OJ130" s="7"/>
      <c r="OK130" s="7"/>
      <c r="OL130" s="7"/>
      <c r="OM130" s="7"/>
      <c r="ON130" s="7"/>
      <c r="OO130" s="7"/>
      <c r="OP130" s="7"/>
      <c r="OQ130" s="7"/>
      <c r="OR130" s="7"/>
      <c r="OS130" s="7"/>
      <c r="OU130" s="7"/>
      <c r="OV130" s="7"/>
      <c r="OW130" s="7"/>
      <c r="OX130" s="7"/>
      <c r="OY130" s="7"/>
      <c r="OZ130" s="7"/>
      <c r="PA130" s="7"/>
      <c r="PB130" s="7"/>
      <c r="PC130" s="7"/>
      <c r="PD130" s="7"/>
      <c r="PE130" s="7"/>
      <c r="PF130" s="7"/>
      <c r="PG130" s="7"/>
      <c r="PH130" s="7"/>
      <c r="PI130" s="7"/>
      <c r="PJ130" s="7"/>
      <c r="PK130" s="7"/>
      <c r="PL130" s="7"/>
      <c r="PM130" s="7"/>
      <c r="PN130" s="7"/>
      <c r="PO130" s="7"/>
      <c r="PQ130" s="7"/>
      <c r="PR130" s="7"/>
      <c r="PS130" s="7"/>
      <c r="PT130" s="7"/>
      <c r="PU130" s="7"/>
      <c r="PV130" s="7"/>
      <c r="PW130" s="7"/>
      <c r="PX130" s="7"/>
      <c r="PY130" s="7"/>
      <c r="PZ130" s="7"/>
      <c r="QA130" s="7"/>
      <c r="QB130" s="7"/>
      <c r="QC130" s="7"/>
      <c r="QD130" s="7"/>
      <c r="QE130" s="7"/>
      <c r="QF130" s="7"/>
      <c r="QG130" s="7"/>
      <c r="QH130" s="7"/>
      <c r="QI130" s="7"/>
      <c r="QJ130" s="7"/>
      <c r="QK130" s="7"/>
      <c r="QL130" s="10"/>
    </row>
    <row r="131" spans="169:454" ht="12.75" customHeight="1" x14ac:dyDescent="0.25">
      <c r="FM131" s="31" t="s">
        <v>140</v>
      </c>
      <c r="FT131" s="90">
        <f t="shared" si="165"/>
        <v>1</v>
      </c>
      <c r="FU131" s="90">
        <f t="shared" si="166"/>
        <v>-46168</v>
      </c>
      <c r="LC131" s="119"/>
      <c r="LD131" s="31" t="s">
        <v>142</v>
      </c>
      <c r="LE131" s="43">
        <v>46297</v>
      </c>
      <c r="LF131" s="44" t="str">
        <f t="shared" si="167"/>
        <v>ПТ</v>
      </c>
      <c r="LG131" s="44">
        <f>IFERROR(INDEX(База!$B:$B,MATCH(LD131&amp;LE131&amp;LJ$12,INDEX(База!$A:$A,0),0)),IFERROR(INDEX(База!$B:$B,MATCH(LD131&amp;LE131&amp;LJ$12,База!$M:$M,0)),"-" ))</f>
        <v>46</v>
      </c>
      <c r="LH131" s="33">
        <f t="shared" si="168"/>
        <v>40</v>
      </c>
      <c r="LI131" s="33">
        <f t="shared" si="169"/>
        <v>129</v>
      </c>
      <c r="LJ131" s="44">
        <f>IFERROR(INDEX(База!$L:$L,MATCH(LD131&amp;LE131&amp;LJ$12,INDEX(База!$A:$A,0),0)),IFERROR(INDEX(База!$L:$L,MATCH(LD131&amp;LE131&amp;LJ$12,База!$M:$M,0)),"-" ))</f>
        <v>45</v>
      </c>
      <c r="LK131" s="79" t="str">
        <f>IF(LG131&lt;=$D$7,IFERROR(VLOOKUP(LI131,#REF!,LH131+1,0),"-"),IF(LG131&lt;=$D$8,IFERROR(VLOOKUP(LI131,#REF!,LH131+1,0),"-"),IF(LG131&lt;=$D$9,IFERROR(VLOOKUP(LI131,#REF!,LH131+1,0),"-"),0)))</f>
        <v>-</v>
      </c>
      <c r="LL131" s="44">
        <f>IFERROR(INDEX(База!$F:$F,MATCH(LD131&amp;LE131&amp;LJ$12,INDEX(База!$A:$A,0),0)),IFERROR(INDEX(База!$F:$F,MATCH(LD131&amp;LE131&amp;LJ$12,База!$M:$M,0)),"-" ))</f>
        <v>0</v>
      </c>
      <c r="LM131" s="44">
        <v>0</v>
      </c>
      <c r="LN131" s="44">
        <f t="shared" si="170"/>
        <v>0</v>
      </c>
      <c r="LO131" s="44">
        <v>0</v>
      </c>
      <c r="LP131" s="62">
        <f t="shared" si="171"/>
        <v>0</v>
      </c>
      <c r="LR131" s="31" t="s">
        <v>143</v>
      </c>
      <c r="LS131" s="43">
        <v>46297</v>
      </c>
      <c r="LT131" s="46" t="str">
        <f t="shared" si="172"/>
        <v>ПТ</v>
      </c>
      <c r="LU131" s="46">
        <f>IFERROR(INDEX(База!$B:$B,MATCH(LR131&amp;LS131&amp;LV$12,INDEX(База!$A:$A,0),0)),IFERROR(INDEX(База!$B:$B,MATCH(LR131&amp;LS131&amp;LV$12,База!$M:$M,0)),"-" ))</f>
        <v>46</v>
      </c>
      <c r="LV131" s="46">
        <f>IFERROR(INDEX(База!$L:$L,MATCH(LR131&amp;LS131&amp;LV$12,INDEX(База!$A:$A,0),0)),IFERROR(INDEX(База!$L:$L,MATCH(LR131&amp;LS131&amp;LV$12,База!$M:$M,0)),"-" ))</f>
        <v>45</v>
      </c>
      <c r="LW131" s="46" t="str">
        <f>IF(LU131&lt;=$D$7,IFERROR(VLOOKUP(LI131,#REF!,LH131+1,0),"-"),IF(LU131&lt;=$D$8,IFERROR(VLOOKUP(LI131,#REF!,LH131+1,0),"-"),IF(LU131&lt;=$D$9,IFERROR(VLOOKUP(LI131,#REF!,LH131+1,0),"-"),0)))</f>
        <v>-</v>
      </c>
      <c r="LX131" s="46">
        <f>IFERROR(INDEX(База!$F:$F,MATCH(LR131&amp;LS131&amp;LV$12,INDEX(База!$A:$A,0),0)),IFERROR(INDEX(База!$F:$F,MATCH(LR131&amp;LS131&amp;LV$12,База!$M:$M,0)),"-" ))</f>
        <v>0</v>
      </c>
      <c r="LY131" s="46">
        <v>0</v>
      </c>
      <c r="LZ131" s="46">
        <f t="shared" si="173"/>
        <v>0</v>
      </c>
      <c r="MA131" s="46">
        <v>0</v>
      </c>
      <c r="MB131" s="62">
        <f t="shared" si="174"/>
        <v>0</v>
      </c>
      <c r="MY131" s="7"/>
      <c r="MZ131" s="7"/>
      <c r="NA131" s="7"/>
      <c r="NB131" s="7"/>
      <c r="NC131" s="7"/>
      <c r="ND131" s="7"/>
      <c r="NE131" s="7"/>
      <c r="NF131" s="7"/>
      <c r="NG131" s="7"/>
      <c r="NH131" s="7"/>
      <c r="NI131" s="7"/>
      <c r="NJ131" s="7"/>
      <c r="NK131" s="7"/>
      <c r="NL131" s="7"/>
      <c r="NM131" s="7"/>
      <c r="NN131" s="7"/>
      <c r="NO131" s="7"/>
      <c r="NP131" s="7"/>
      <c r="NQ131" s="7"/>
      <c r="NR131" s="7"/>
      <c r="NS131" s="7"/>
      <c r="NT131" s="7"/>
      <c r="NU131" s="7"/>
      <c r="NV131" s="7"/>
      <c r="NW131" s="7"/>
      <c r="NX131" s="7"/>
      <c r="NY131" s="7"/>
      <c r="NZ131" s="7"/>
      <c r="OA131" s="7"/>
      <c r="OB131" s="7"/>
      <c r="OC131" s="7"/>
      <c r="OD131" s="7"/>
      <c r="OE131" s="7"/>
      <c r="OF131" s="7"/>
      <c r="OG131" s="7"/>
      <c r="OH131" s="7"/>
      <c r="OI131" s="7"/>
      <c r="OJ131" s="7"/>
      <c r="OK131" s="7"/>
      <c r="OL131" s="7"/>
      <c r="OM131" s="7"/>
      <c r="ON131" s="7"/>
      <c r="OO131" s="7"/>
      <c r="OP131" s="7"/>
      <c r="OQ131" s="7"/>
      <c r="OR131" s="7"/>
      <c r="OS131" s="7"/>
      <c r="OU131" s="7"/>
      <c r="OV131" s="7"/>
      <c r="OW131" s="7"/>
      <c r="OX131" s="7"/>
      <c r="OY131" s="7"/>
      <c r="OZ131" s="7"/>
      <c r="PA131" s="7"/>
      <c r="PB131" s="7"/>
      <c r="PC131" s="7"/>
      <c r="PD131" s="7"/>
      <c r="PE131" s="7"/>
      <c r="PF131" s="7"/>
      <c r="PG131" s="7"/>
      <c r="PH131" s="7"/>
      <c r="PI131" s="7"/>
      <c r="PJ131" s="7"/>
      <c r="PK131" s="7"/>
      <c r="PL131" s="7"/>
      <c r="PM131" s="7"/>
      <c r="PN131" s="7"/>
      <c r="PO131" s="7"/>
      <c r="PR131" s="7"/>
      <c r="PS131" s="7"/>
      <c r="PT131" s="7"/>
      <c r="PU131" s="7"/>
      <c r="PV131" s="7"/>
      <c r="PW131" s="7"/>
      <c r="PX131" s="7"/>
      <c r="PY131" s="7"/>
      <c r="PZ131" s="7"/>
      <c r="QA131" s="7"/>
      <c r="QB131" s="7"/>
      <c r="QC131" s="7"/>
      <c r="QD131" s="7"/>
      <c r="QE131" s="7"/>
      <c r="QF131" s="7"/>
      <c r="QG131" s="7"/>
      <c r="QH131" s="7"/>
      <c r="QI131" s="7"/>
      <c r="QJ131" s="7"/>
      <c r="QK131" s="7"/>
      <c r="QL131" s="10"/>
    </row>
    <row r="132" spans="169:454" ht="12.75" customHeight="1" x14ac:dyDescent="0.25">
      <c r="FM132" s="31" t="s">
        <v>140</v>
      </c>
      <c r="FT132" s="90">
        <f t="shared" si="165"/>
        <v>1</v>
      </c>
      <c r="FU132" s="90">
        <f t="shared" si="166"/>
        <v>-46168</v>
      </c>
      <c r="LC132" s="119"/>
      <c r="LD132" s="31" t="s">
        <v>142</v>
      </c>
      <c r="LE132" s="43">
        <v>46299</v>
      </c>
      <c r="LF132" s="44" t="str">
        <f t="shared" si="167"/>
        <v>ВС</v>
      </c>
      <c r="LG132" s="44">
        <f>IFERROR(INDEX(База!$B:$B,MATCH(LD132&amp;LE132&amp;LJ$12,INDEX(База!$A:$A,0),0)),IFERROR(INDEX(База!$B:$B,MATCH(LD132&amp;LE132&amp;LJ$12,База!$M:$M,0)),"-" ))</f>
        <v>46</v>
      </c>
      <c r="LH132" s="33">
        <f t="shared" si="168"/>
        <v>40</v>
      </c>
      <c r="LI132" s="33">
        <f t="shared" si="169"/>
        <v>131</v>
      </c>
      <c r="LJ132" s="44">
        <f>IFERROR(INDEX(База!$L:$L,MATCH(LD132&amp;LE132&amp;LJ$12,INDEX(База!$A:$A,0),0)),IFERROR(INDEX(База!$L:$L,MATCH(LD132&amp;LE132&amp;LJ$12,База!$M:$M,0)),"-" ))</f>
        <v>45</v>
      </c>
      <c r="LK132" s="79" t="str">
        <f>IF(LG132&lt;=$D$7,IFERROR(VLOOKUP(LI132,#REF!,LH132+1,0),"-"),IF(LG132&lt;=$D$8,IFERROR(VLOOKUP(LI132,#REF!,LH132+1,0),"-"),IF(LG132&lt;=$D$9,IFERROR(VLOOKUP(LI132,#REF!,LH132+1,0),"-"),0)))</f>
        <v>-</v>
      </c>
      <c r="LL132" s="44">
        <f>IFERROR(INDEX(База!$F:$F,MATCH(LD132&amp;LE132&amp;LJ$12,INDEX(База!$A:$A,0),0)),IFERROR(INDEX(База!$F:$F,MATCH(LD132&amp;LE132&amp;LJ$12,База!$M:$M,0)),"-" ))</f>
        <v>0</v>
      </c>
      <c r="LM132" s="44">
        <v>0</v>
      </c>
      <c r="LN132" s="44">
        <f t="shared" si="170"/>
        <v>0</v>
      </c>
      <c r="LO132" s="44">
        <v>0</v>
      </c>
      <c r="LP132" s="62">
        <f t="shared" si="171"/>
        <v>0</v>
      </c>
      <c r="LR132" s="31" t="s">
        <v>143</v>
      </c>
      <c r="LS132" s="43">
        <v>46299</v>
      </c>
      <c r="LT132" s="46" t="str">
        <f t="shared" si="172"/>
        <v>ВС</v>
      </c>
      <c r="LU132" s="46">
        <f>IFERROR(INDEX(База!$B:$B,MATCH(LR132&amp;LS132&amp;LV$12,INDEX(База!$A:$A,0),0)),IFERROR(INDEX(База!$B:$B,MATCH(LR132&amp;LS132&amp;LV$12,База!$M:$M,0)),"-" ))</f>
        <v>46</v>
      </c>
      <c r="LV132" s="46">
        <f>IFERROR(INDEX(База!$L:$L,MATCH(LR132&amp;LS132&amp;LV$12,INDEX(База!$A:$A,0),0)),IFERROR(INDEX(База!$L:$L,MATCH(LR132&amp;LS132&amp;LV$12,База!$M:$M,0)),"-" ))</f>
        <v>45</v>
      </c>
      <c r="LW132" s="46" t="str">
        <f>IF(LU132&lt;=$D$7,IFERROR(VLOOKUP(LI132,#REF!,LH132+1,0),"-"),IF(LU132&lt;=$D$8,IFERROR(VLOOKUP(LI132,#REF!,LH132+1,0),"-"),IF(LU132&lt;=$D$9,IFERROR(VLOOKUP(LI132,#REF!,LH132+1,0),"-"),0)))</f>
        <v>-</v>
      </c>
      <c r="LX132" s="46">
        <f>IFERROR(INDEX(База!$F:$F,MATCH(LR132&amp;LS132&amp;LV$12,INDEX(База!$A:$A,0),0)),IFERROR(INDEX(База!$F:$F,MATCH(LR132&amp;LS132&amp;LV$12,База!$M:$M,0)),"-" ))</f>
        <v>0</v>
      </c>
      <c r="LY132" s="46">
        <v>0</v>
      </c>
      <c r="LZ132" s="46">
        <f t="shared" si="173"/>
        <v>0</v>
      </c>
      <c r="MA132" s="46">
        <v>0</v>
      </c>
      <c r="MB132" s="62">
        <f t="shared" si="174"/>
        <v>0</v>
      </c>
      <c r="MY132" s="7"/>
      <c r="MZ132" s="7"/>
      <c r="NA132" s="7"/>
      <c r="NB132" s="7"/>
      <c r="NC132" s="7"/>
      <c r="ND132" s="7"/>
      <c r="NE132" s="7"/>
      <c r="NF132" s="7"/>
      <c r="NG132" s="7"/>
      <c r="NH132" s="7"/>
      <c r="NI132" s="7"/>
      <c r="NJ132" s="7"/>
      <c r="NK132" s="7"/>
      <c r="NL132" s="7"/>
      <c r="NM132" s="7"/>
      <c r="NN132" s="7"/>
      <c r="NO132" s="7"/>
      <c r="NP132" s="7"/>
      <c r="NQ132" s="7"/>
      <c r="NR132" s="7"/>
      <c r="NS132" s="7"/>
      <c r="NT132" s="7"/>
      <c r="NU132" s="7"/>
      <c r="NV132" s="7"/>
      <c r="NW132" s="7"/>
      <c r="NX132" s="7"/>
      <c r="NY132" s="7"/>
      <c r="NZ132" s="7"/>
      <c r="OA132" s="7"/>
      <c r="OB132" s="7"/>
      <c r="OC132" s="7"/>
      <c r="OD132" s="7"/>
      <c r="OE132" s="7"/>
      <c r="OF132" s="7"/>
      <c r="OG132" s="7"/>
      <c r="OH132" s="7"/>
      <c r="OI132" s="7"/>
      <c r="OJ132" s="7"/>
      <c r="OK132" s="7"/>
      <c r="OL132" s="7"/>
      <c r="OM132" s="7"/>
      <c r="ON132" s="7"/>
      <c r="OO132" s="7"/>
      <c r="OP132" s="7"/>
      <c r="OQ132" s="7"/>
      <c r="OR132" s="7"/>
      <c r="OS132" s="7"/>
      <c r="OU132" s="7"/>
      <c r="OV132" s="7"/>
      <c r="OW132" s="7"/>
      <c r="OX132" s="7"/>
      <c r="OY132" s="7"/>
      <c r="OZ132" s="7"/>
      <c r="PA132" s="7"/>
      <c r="PB132" s="7"/>
      <c r="PC132" s="7"/>
      <c r="PD132" s="7"/>
      <c r="PE132" s="7"/>
      <c r="PF132" s="7"/>
      <c r="PG132" s="7"/>
      <c r="PH132" s="7"/>
      <c r="PI132" s="7"/>
      <c r="PJ132" s="7"/>
      <c r="PK132" s="7"/>
      <c r="PL132" s="7"/>
      <c r="PM132" s="7"/>
      <c r="PN132" s="7"/>
      <c r="PO132" s="7"/>
      <c r="QA132" s="7"/>
      <c r="QB132" s="7"/>
      <c r="QL132" s="10"/>
    </row>
    <row r="133" spans="169:454" ht="12.75" customHeight="1" x14ac:dyDescent="0.25">
      <c r="FM133" s="31" t="s">
        <v>140</v>
      </c>
      <c r="FT133" s="90">
        <f t="shared" si="165"/>
        <v>1</v>
      </c>
      <c r="FU133" s="90">
        <f t="shared" si="166"/>
        <v>-46168</v>
      </c>
      <c r="LC133" s="119"/>
      <c r="LD133" s="31" t="s">
        <v>319</v>
      </c>
      <c r="LE133" s="43">
        <v>46300</v>
      </c>
      <c r="LF133" s="44" t="str">
        <f t="shared" si="167"/>
        <v>ПН</v>
      </c>
      <c r="LG133" s="44">
        <f>IFERROR(INDEX(База!$B:$B,MATCH(LD133&amp;LE133&amp;LJ$12,INDEX(База!$A:$A,0),0)),IFERROR(INDEX(База!$B:$B,MATCH(LD133&amp;LE133&amp;LJ$12,База!$M:$M,0)),"-" ))</f>
        <v>46</v>
      </c>
      <c r="LH133" s="33">
        <f t="shared" si="168"/>
        <v>41</v>
      </c>
      <c r="LI133" s="33">
        <f t="shared" si="169"/>
        <v>132</v>
      </c>
      <c r="LJ133" s="44">
        <f>IFERROR(INDEX(База!$L:$L,MATCH(LD133&amp;LE133&amp;LJ$12,INDEX(База!$A:$A,0),0)),IFERROR(INDEX(База!$L:$L,MATCH(LD133&amp;LE133&amp;LJ$12,База!$M:$M,0)),"-" ))</f>
        <v>45</v>
      </c>
      <c r="LK133" s="79" t="str">
        <f>IF(LG133&lt;=$D$7,IFERROR(VLOOKUP(LI133,#REF!,LH133+1,0),"-"),IF(LG133&lt;=$D$8,IFERROR(VLOOKUP(LI133,#REF!,LH133+1,0),"-"),IF(LG133&lt;=$D$9,IFERROR(VLOOKUP(LI133,#REF!,LH133+1,0),"-"),0)))</f>
        <v>-</v>
      </c>
      <c r="LL133" s="44">
        <f>IFERROR(INDEX(База!$F:$F,MATCH(LD133&amp;LE133&amp;LJ$12,INDEX(База!$A:$A,0),0)),IFERROR(INDEX(База!$F:$F,MATCH(LD133&amp;LE133&amp;LJ$12,База!$M:$M,0)),"-" ))</f>
        <v>0</v>
      </c>
      <c r="LM133" s="44">
        <v>0</v>
      </c>
      <c r="LN133" s="44">
        <f t="shared" si="170"/>
        <v>0</v>
      </c>
      <c r="LO133" s="44">
        <v>0</v>
      </c>
      <c r="LP133" s="62">
        <f t="shared" si="171"/>
        <v>0</v>
      </c>
      <c r="LR133" s="31" t="s">
        <v>320</v>
      </c>
      <c r="LS133" s="43">
        <v>46300</v>
      </c>
      <c r="LT133" s="46" t="str">
        <f t="shared" si="172"/>
        <v>ПН</v>
      </c>
      <c r="LU133" s="46">
        <f>IFERROR(INDEX(База!$B:$B,MATCH(LR133&amp;LS133&amp;LV$12,INDEX(База!$A:$A,0),0)),IFERROR(INDEX(База!$B:$B,MATCH(LR133&amp;LS133&amp;LV$12,База!$M:$M,0)),"-" ))</f>
        <v>46</v>
      </c>
      <c r="LV133" s="46">
        <f>IFERROR(INDEX(База!$L:$L,MATCH(LR133&amp;LS133&amp;LV$12,INDEX(База!$A:$A,0),0)),IFERROR(INDEX(База!$L:$L,MATCH(LR133&amp;LS133&amp;LV$12,База!$M:$M,0)),"-" ))</f>
        <v>45</v>
      </c>
      <c r="LW133" s="46" t="str">
        <f>IF(LU133&lt;=$D$7,IFERROR(VLOOKUP(LI133,#REF!,LH133+1,0),"-"),IF(LU133&lt;=$D$8,IFERROR(VLOOKUP(LI133,#REF!,LH133+1,0),"-"),IF(LU133&lt;=$D$9,IFERROR(VLOOKUP(LI133,#REF!,LH133+1,0),"-"),0)))</f>
        <v>-</v>
      </c>
      <c r="LX133" s="46">
        <f>IFERROR(INDEX(База!$F:$F,MATCH(LR133&amp;LS133&amp;LV$12,INDEX(База!$A:$A,0),0)),IFERROR(INDEX(База!$F:$F,MATCH(LR133&amp;LS133&amp;LV$12,База!$M:$M,0)),"-" ))</f>
        <v>0</v>
      </c>
      <c r="LY133" s="46">
        <v>0</v>
      </c>
      <c r="LZ133" s="46">
        <f t="shared" si="173"/>
        <v>0</v>
      </c>
      <c r="MA133" s="46">
        <v>0</v>
      </c>
      <c r="MB133" s="62">
        <f t="shared" si="174"/>
        <v>0</v>
      </c>
      <c r="MY133" s="7"/>
      <c r="MZ133" s="7"/>
      <c r="NA133" s="7"/>
      <c r="NB133" s="7"/>
      <c r="NC133" s="7"/>
      <c r="ND133" s="7"/>
      <c r="NE133" s="7"/>
      <c r="NF133" s="7"/>
      <c r="NG133" s="7"/>
      <c r="NH133" s="7"/>
      <c r="NI133" s="7"/>
      <c r="NJ133" s="7"/>
      <c r="NK133" s="7"/>
      <c r="NL133" s="7"/>
      <c r="NM133" s="7"/>
      <c r="NN133" s="7"/>
      <c r="NO133" s="7"/>
      <c r="NP133" s="7"/>
      <c r="NQ133" s="7"/>
      <c r="NR133" s="7"/>
      <c r="NS133" s="7"/>
      <c r="NT133" s="7"/>
      <c r="NU133" s="7"/>
      <c r="NV133" s="7"/>
      <c r="NW133" s="7"/>
      <c r="NX133" s="7"/>
      <c r="NY133" s="7"/>
      <c r="NZ133" s="7"/>
      <c r="OA133" s="7"/>
      <c r="OB133" s="7"/>
      <c r="OC133" s="7"/>
      <c r="OD133" s="7"/>
      <c r="OE133" s="7"/>
      <c r="OF133" s="7"/>
      <c r="OG133" s="7"/>
      <c r="OH133" s="7"/>
      <c r="OI133" s="7"/>
      <c r="OJ133" s="7"/>
      <c r="OK133" s="7"/>
      <c r="OL133" s="7"/>
      <c r="OM133" s="7"/>
      <c r="ON133" s="7"/>
      <c r="OO133" s="7"/>
      <c r="OP133" s="7"/>
      <c r="OQ133" s="7"/>
      <c r="OR133" s="7"/>
      <c r="OS133" s="7"/>
      <c r="OU133" s="7"/>
      <c r="OV133" s="7"/>
      <c r="OW133" s="7"/>
      <c r="OX133" s="7"/>
      <c r="OY133" s="7"/>
      <c r="OZ133" s="7"/>
      <c r="PA133" s="7"/>
      <c r="PB133" s="7"/>
      <c r="PC133" s="7"/>
      <c r="PD133" s="7"/>
      <c r="PE133" s="7"/>
      <c r="PF133" s="7"/>
      <c r="PG133" s="7"/>
      <c r="PH133" s="7"/>
      <c r="PI133" s="7"/>
      <c r="PJ133" s="7"/>
      <c r="PK133" s="7"/>
      <c r="PL133" s="7"/>
      <c r="PM133" s="7"/>
      <c r="PN133" s="7"/>
      <c r="PO133" s="7"/>
      <c r="QL133" s="10"/>
    </row>
    <row r="134" spans="169:454" ht="12.75" customHeight="1" x14ac:dyDescent="0.25">
      <c r="FM134" s="31" t="s">
        <v>140</v>
      </c>
      <c r="FT134" s="90">
        <f t="shared" si="165"/>
        <v>1</v>
      </c>
      <c r="FU134" s="90">
        <f t="shared" si="166"/>
        <v>-46168</v>
      </c>
      <c r="LC134" s="119"/>
      <c r="LD134" s="31" t="s">
        <v>142</v>
      </c>
      <c r="LE134" s="43">
        <v>46301</v>
      </c>
      <c r="LF134" s="44" t="str">
        <f t="shared" si="167"/>
        <v>ВТ</v>
      </c>
      <c r="LG134" s="44">
        <f>IFERROR(INDEX(База!$B:$B,MATCH(LD134&amp;LE134&amp;LJ$12,INDEX(База!$A:$A,0),0)),IFERROR(INDEX(База!$B:$B,MATCH(LD134&amp;LE134&amp;LJ$12,База!$M:$M,0)),"-" ))</f>
        <v>46</v>
      </c>
      <c r="LH134" s="33">
        <f t="shared" si="168"/>
        <v>41</v>
      </c>
      <c r="LI134" s="33">
        <f t="shared" si="169"/>
        <v>133</v>
      </c>
      <c r="LJ134" s="44">
        <f>IFERROR(INDEX(База!$L:$L,MATCH(LD134&amp;LE134&amp;LJ$12,INDEX(База!$A:$A,0),0)),IFERROR(INDEX(База!$L:$L,MATCH(LD134&amp;LE134&amp;LJ$12,База!$M:$M,0)),"-" ))</f>
        <v>45</v>
      </c>
      <c r="LK134" s="79" t="str">
        <f>IF(LG134&lt;=$D$7,IFERROR(VLOOKUP(LI134,#REF!,LH134+1,0),"-"),IF(LG134&lt;=$D$8,IFERROR(VLOOKUP(LI134,#REF!,LH134+1,0),"-"),IF(LG134&lt;=$D$9,IFERROR(VLOOKUP(LI134,#REF!,LH134+1,0),"-"),0)))</f>
        <v>-</v>
      </c>
      <c r="LL134" s="44">
        <f>IFERROR(INDEX(База!$F:$F,MATCH(LD134&amp;LE134&amp;LJ$12,INDEX(База!$A:$A,0),0)),IFERROR(INDEX(База!$F:$F,MATCH(LD134&amp;LE134&amp;LJ$12,База!$M:$M,0)),"-" ))</f>
        <v>0</v>
      </c>
      <c r="LM134" s="44">
        <v>0</v>
      </c>
      <c r="LN134" s="44">
        <f t="shared" si="170"/>
        <v>0</v>
      </c>
      <c r="LO134" s="44">
        <v>0</v>
      </c>
      <c r="LP134" s="62">
        <f t="shared" si="171"/>
        <v>0</v>
      </c>
      <c r="LR134" s="31" t="s">
        <v>143</v>
      </c>
      <c r="LS134" s="43">
        <v>46301</v>
      </c>
      <c r="LT134" s="46" t="str">
        <f t="shared" si="172"/>
        <v>ВТ</v>
      </c>
      <c r="LU134" s="46">
        <f>IFERROR(INDEX(База!$B:$B,MATCH(LR134&amp;LS134&amp;LV$12,INDEX(База!$A:$A,0),0)),IFERROR(INDEX(База!$B:$B,MATCH(LR134&amp;LS134&amp;LV$12,База!$M:$M,0)),"-" ))</f>
        <v>46</v>
      </c>
      <c r="LV134" s="46">
        <f>IFERROR(INDEX(База!$L:$L,MATCH(LR134&amp;LS134&amp;LV$12,INDEX(База!$A:$A,0),0)),IFERROR(INDEX(База!$L:$L,MATCH(LR134&amp;LS134&amp;LV$12,База!$M:$M,0)),"-" ))</f>
        <v>45</v>
      </c>
      <c r="LW134" s="46" t="str">
        <f>IF(LU134&lt;=$D$7,IFERROR(VLOOKUP(LI134,#REF!,LH134+1,0),"-"),IF(LU134&lt;=$D$8,IFERROR(VLOOKUP(LI134,#REF!,LH134+1,0),"-"),IF(LU134&lt;=$D$9,IFERROR(VLOOKUP(LI134,#REF!,LH134+1,0),"-"),0)))</f>
        <v>-</v>
      </c>
      <c r="LX134" s="46">
        <f>IFERROR(INDEX(База!$F:$F,MATCH(LR134&amp;LS134&amp;LV$12,INDEX(База!$A:$A,0),0)),IFERROR(INDEX(База!$F:$F,MATCH(LR134&amp;LS134&amp;LV$12,База!$M:$M,0)),"-" ))</f>
        <v>0</v>
      </c>
      <c r="LY134" s="46">
        <v>0</v>
      </c>
      <c r="LZ134" s="46">
        <f t="shared" si="173"/>
        <v>0</v>
      </c>
      <c r="MA134" s="46">
        <v>0</v>
      </c>
      <c r="MB134" s="62">
        <f t="shared" si="174"/>
        <v>0</v>
      </c>
      <c r="MY134" s="7"/>
      <c r="MZ134" s="7"/>
      <c r="NA134" s="7"/>
      <c r="NB134" s="7"/>
      <c r="NC134" s="7"/>
      <c r="ND134" s="7"/>
      <c r="NE134" s="7"/>
      <c r="NF134" s="7"/>
      <c r="NG134" s="7"/>
      <c r="NH134" s="7"/>
      <c r="NI134" s="7"/>
      <c r="NJ134" s="7"/>
      <c r="NK134" s="7"/>
      <c r="NL134" s="7"/>
      <c r="NM134" s="7"/>
      <c r="NN134" s="7"/>
      <c r="NO134" s="7"/>
      <c r="NP134" s="7"/>
      <c r="NQ134" s="7"/>
      <c r="NR134" s="7"/>
      <c r="NS134" s="7"/>
      <c r="NT134" s="7"/>
      <c r="NU134" s="7"/>
      <c r="NV134" s="7"/>
      <c r="NW134" s="7"/>
      <c r="NX134" s="7"/>
      <c r="NY134" s="7"/>
      <c r="NZ134" s="7"/>
      <c r="OA134" s="7"/>
      <c r="OB134" s="7"/>
      <c r="OC134" s="7"/>
      <c r="OD134" s="7"/>
      <c r="OE134" s="7"/>
      <c r="OF134" s="7"/>
      <c r="OG134" s="7"/>
      <c r="OH134" s="7"/>
      <c r="OI134" s="7"/>
      <c r="OJ134" s="7"/>
      <c r="OK134" s="7"/>
      <c r="OL134" s="7"/>
      <c r="OM134" s="7"/>
      <c r="ON134" s="7"/>
      <c r="OO134" s="7"/>
      <c r="OP134" s="7"/>
      <c r="OQ134" s="7"/>
      <c r="OR134" s="7"/>
      <c r="OS134" s="7"/>
      <c r="OU134" s="7"/>
      <c r="OV134" s="7"/>
      <c r="OW134" s="7"/>
      <c r="OX134" s="7"/>
      <c r="OY134" s="7"/>
      <c r="OZ134" s="7"/>
      <c r="PA134" s="7"/>
      <c r="PB134" s="7"/>
      <c r="PC134" s="7"/>
      <c r="PD134" s="7"/>
      <c r="PE134" s="7"/>
      <c r="PF134" s="7"/>
      <c r="PG134" s="7"/>
      <c r="PH134" s="7"/>
      <c r="PI134" s="7"/>
      <c r="PJ134" s="7"/>
      <c r="PK134" s="7"/>
      <c r="PL134" s="7"/>
      <c r="PM134" s="7"/>
      <c r="PN134" s="7"/>
      <c r="PO134" s="7"/>
      <c r="QL134" s="10"/>
    </row>
    <row r="135" spans="169:454" ht="12.75" customHeight="1" x14ac:dyDescent="0.25">
      <c r="FM135" s="31" t="s">
        <v>140</v>
      </c>
      <c r="FT135" s="90">
        <f t="shared" si="165"/>
        <v>1</v>
      </c>
      <c r="FU135" s="90">
        <f t="shared" si="166"/>
        <v>-46168</v>
      </c>
      <c r="LC135" s="119"/>
      <c r="LD135" s="31" t="s">
        <v>142</v>
      </c>
      <c r="LE135" s="43">
        <v>46302</v>
      </c>
      <c r="LF135" s="44" t="str">
        <f t="shared" si="167"/>
        <v>СР</v>
      </c>
      <c r="LG135" s="44">
        <f>IFERROR(INDEX(База!$B:$B,MATCH(LD135&amp;LE135&amp;LJ$12,INDEX(База!$A:$A,0),0)),IFERROR(INDEX(База!$B:$B,MATCH(LD135&amp;LE135&amp;LJ$12,База!$M:$M,0)),"-" ))</f>
        <v>46</v>
      </c>
      <c r="LH135" s="33">
        <f t="shared" si="168"/>
        <v>41</v>
      </c>
      <c r="LI135" s="33">
        <f t="shared" si="169"/>
        <v>134</v>
      </c>
      <c r="LJ135" s="44">
        <f>IFERROR(INDEX(База!$L:$L,MATCH(LD135&amp;LE135&amp;LJ$12,INDEX(База!$A:$A,0),0)),IFERROR(INDEX(База!$L:$L,MATCH(LD135&amp;LE135&amp;LJ$12,База!$M:$M,0)),"-" ))</f>
        <v>45</v>
      </c>
      <c r="LK135" s="79" t="str">
        <f>IF(LG135&lt;=$D$7,IFERROR(VLOOKUP(LI135,#REF!,LH135+1,0),"-"),IF(LG135&lt;=$D$8,IFERROR(VLOOKUP(LI135,#REF!,LH135+1,0),"-"),IF(LG135&lt;=$D$9,IFERROR(VLOOKUP(LI135,#REF!,LH135+1,0),"-"),0)))</f>
        <v>-</v>
      </c>
      <c r="LL135" s="44">
        <f>IFERROR(INDEX(База!$F:$F,MATCH(LD135&amp;LE135&amp;LJ$12,INDEX(База!$A:$A,0),0)),IFERROR(INDEX(База!$F:$F,MATCH(LD135&amp;LE135&amp;LJ$12,База!$M:$M,0)),"-" ))</f>
        <v>0</v>
      </c>
      <c r="LM135" s="44">
        <v>0</v>
      </c>
      <c r="LN135" s="44">
        <f t="shared" si="170"/>
        <v>0</v>
      </c>
      <c r="LO135" s="44">
        <v>0</v>
      </c>
      <c r="LP135" s="62">
        <f t="shared" si="171"/>
        <v>0</v>
      </c>
      <c r="LR135" s="31" t="s">
        <v>143</v>
      </c>
      <c r="LS135" s="43">
        <v>46302</v>
      </c>
      <c r="LT135" s="46" t="str">
        <f t="shared" si="172"/>
        <v>СР</v>
      </c>
      <c r="LU135" s="46">
        <f>IFERROR(INDEX(База!$B:$B,MATCH(LR135&amp;LS135&amp;LV$12,INDEX(База!$A:$A,0),0)),IFERROR(INDEX(База!$B:$B,MATCH(LR135&amp;LS135&amp;LV$12,База!$M:$M,0)),"-" ))</f>
        <v>46</v>
      </c>
      <c r="LV135" s="46">
        <f>IFERROR(INDEX(База!$L:$L,MATCH(LR135&amp;LS135&amp;LV$12,INDEX(База!$A:$A,0),0)),IFERROR(INDEX(База!$L:$L,MATCH(LR135&amp;LS135&amp;LV$12,База!$M:$M,0)),"-" ))</f>
        <v>45</v>
      </c>
      <c r="LW135" s="46" t="str">
        <f>IF(LU135&lt;=$D$7,IFERROR(VLOOKUP(LI135,#REF!,LH135+1,0),"-"),IF(LU135&lt;=$D$8,IFERROR(VLOOKUP(LI135,#REF!,LH135+1,0),"-"),IF(LU135&lt;=$D$9,IFERROR(VLOOKUP(LI135,#REF!,LH135+1,0),"-"),0)))</f>
        <v>-</v>
      </c>
      <c r="LX135" s="46">
        <f>IFERROR(INDEX(База!$F:$F,MATCH(LR135&amp;LS135&amp;LV$12,INDEX(База!$A:$A,0),0)),IFERROR(INDEX(База!$F:$F,MATCH(LR135&amp;LS135&amp;LV$12,База!$M:$M,0)),"-" ))</f>
        <v>0</v>
      </c>
      <c r="LY135" s="46">
        <v>0</v>
      </c>
      <c r="LZ135" s="46">
        <f t="shared" si="173"/>
        <v>0</v>
      </c>
      <c r="MA135" s="46">
        <v>0</v>
      </c>
      <c r="MB135" s="62">
        <f t="shared" si="174"/>
        <v>0</v>
      </c>
      <c r="MY135" s="7"/>
      <c r="MZ135" s="7"/>
      <c r="NA135" s="7"/>
      <c r="NB135" s="7"/>
      <c r="NC135" s="7"/>
      <c r="ND135" s="7"/>
      <c r="NE135" s="7"/>
      <c r="NF135" s="7"/>
      <c r="NG135" s="7"/>
      <c r="NH135" s="7"/>
      <c r="NI135" s="7"/>
      <c r="NJ135" s="7"/>
      <c r="NK135" s="7"/>
      <c r="NL135" s="7"/>
      <c r="NM135" s="7"/>
      <c r="NN135" s="7"/>
      <c r="NO135" s="7"/>
      <c r="NP135" s="7"/>
      <c r="NQ135" s="7"/>
      <c r="NR135" s="7"/>
      <c r="NS135" s="7"/>
      <c r="NT135" s="7"/>
      <c r="NU135" s="7"/>
      <c r="NV135" s="7"/>
      <c r="NW135" s="7"/>
      <c r="NX135" s="7"/>
      <c r="NY135" s="7"/>
      <c r="NZ135" s="7"/>
      <c r="OA135" s="7"/>
      <c r="OB135" s="7"/>
      <c r="OC135" s="7"/>
      <c r="OD135" s="7"/>
      <c r="OE135" s="7"/>
      <c r="OF135" s="7"/>
      <c r="OG135" s="7"/>
      <c r="OH135" s="7"/>
      <c r="OI135" s="7"/>
      <c r="OJ135" s="7"/>
      <c r="OK135" s="7"/>
      <c r="OL135" s="7"/>
      <c r="OM135" s="7"/>
      <c r="ON135" s="7"/>
      <c r="OO135" s="7"/>
      <c r="OP135" s="7"/>
      <c r="OQ135" s="7"/>
      <c r="OR135" s="7"/>
      <c r="OS135" s="7"/>
      <c r="OU135" s="7"/>
      <c r="OV135" s="7"/>
      <c r="OW135" s="7"/>
      <c r="OX135" s="7"/>
      <c r="OY135" s="7"/>
      <c r="OZ135" s="7"/>
      <c r="PA135" s="7"/>
      <c r="PB135" s="7"/>
      <c r="PC135" s="7"/>
      <c r="PD135" s="7"/>
      <c r="PE135" s="7"/>
      <c r="PF135" s="7"/>
      <c r="PG135" s="7"/>
      <c r="PH135" s="7"/>
      <c r="PI135" s="7"/>
      <c r="PJ135" s="7"/>
      <c r="PK135" s="7"/>
      <c r="PL135" s="7"/>
      <c r="PM135" s="7"/>
      <c r="PN135" s="7"/>
      <c r="PO135" s="7"/>
      <c r="QL135" s="10"/>
    </row>
    <row r="136" spans="169:454" ht="12.75" customHeight="1" x14ac:dyDescent="0.25">
      <c r="FM136" s="31" t="s">
        <v>140</v>
      </c>
      <c r="FT136" s="90">
        <f t="shared" si="165"/>
        <v>1</v>
      </c>
      <c r="FU136" s="90">
        <f t="shared" si="166"/>
        <v>-46168</v>
      </c>
      <c r="LC136" s="119"/>
      <c r="LD136" s="31" t="s">
        <v>142</v>
      </c>
      <c r="LE136" s="43">
        <v>46304</v>
      </c>
      <c r="LF136" s="44" t="str">
        <f t="shared" si="167"/>
        <v>ПТ</v>
      </c>
      <c r="LG136" s="44">
        <f>IFERROR(INDEX(База!$B:$B,MATCH(LD136&amp;LE136&amp;LJ$12,INDEX(База!$A:$A,0),0)),IFERROR(INDEX(База!$B:$B,MATCH(LD136&amp;LE136&amp;LJ$12,База!$M:$M,0)),"-" ))</f>
        <v>46</v>
      </c>
      <c r="LH136" s="33">
        <f t="shared" si="168"/>
        <v>41</v>
      </c>
      <c r="LI136" s="33">
        <f t="shared" si="169"/>
        <v>136</v>
      </c>
      <c r="LJ136" s="44">
        <f>IFERROR(INDEX(База!$L:$L,MATCH(LD136&amp;LE136&amp;LJ$12,INDEX(База!$A:$A,0),0)),IFERROR(INDEX(База!$L:$L,MATCH(LD136&amp;LE136&amp;LJ$12,База!$M:$M,0)),"-" ))</f>
        <v>45</v>
      </c>
      <c r="LK136" s="79" t="str">
        <f>IF(LG136&lt;=$D$7,IFERROR(VLOOKUP(LI136,#REF!,LH136+1,0),"-"),IF(LG136&lt;=$D$8,IFERROR(VLOOKUP(LI136,#REF!,LH136+1,0),"-"),IF(LG136&lt;=$D$9,IFERROR(VLOOKUP(LI136,#REF!,LH136+1,0),"-"),0)))</f>
        <v>-</v>
      </c>
      <c r="LL136" s="44">
        <f>IFERROR(INDEX(База!$F:$F,MATCH(LD136&amp;LE136&amp;LJ$12,INDEX(База!$A:$A,0),0)),IFERROR(INDEX(База!$F:$F,MATCH(LD136&amp;LE136&amp;LJ$12,База!$M:$M,0)),"-" ))</f>
        <v>0</v>
      </c>
      <c r="LM136" s="44">
        <v>0</v>
      </c>
      <c r="LN136" s="44">
        <f t="shared" si="170"/>
        <v>0</v>
      </c>
      <c r="LO136" s="44">
        <v>0</v>
      </c>
      <c r="LP136" s="62">
        <f t="shared" si="171"/>
        <v>0</v>
      </c>
      <c r="LR136" s="31" t="s">
        <v>143</v>
      </c>
      <c r="LS136" s="43">
        <v>46304</v>
      </c>
      <c r="LT136" s="46" t="str">
        <f t="shared" si="172"/>
        <v>ПТ</v>
      </c>
      <c r="LU136" s="46">
        <f>IFERROR(INDEX(База!$B:$B,MATCH(LR136&amp;LS136&amp;LV$12,INDEX(База!$A:$A,0),0)),IFERROR(INDEX(База!$B:$B,MATCH(LR136&amp;LS136&amp;LV$12,База!$M:$M,0)),"-" ))</f>
        <v>46</v>
      </c>
      <c r="LV136" s="46">
        <f>IFERROR(INDEX(База!$L:$L,MATCH(LR136&amp;LS136&amp;LV$12,INDEX(База!$A:$A,0),0)),IFERROR(INDEX(База!$L:$L,MATCH(LR136&amp;LS136&amp;LV$12,База!$M:$M,0)),"-" ))</f>
        <v>45</v>
      </c>
      <c r="LW136" s="46" t="str">
        <f>IF(LU136&lt;=$D$7,IFERROR(VLOOKUP(LI136,#REF!,LH136+1,0),"-"),IF(LU136&lt;=$D$8,IFERROR(VLOOKUP(LI136,#REF!,LH136+1,0),"-"),IF(LU136&lt;=$D$9,IFERROR(VLOOKUP(LI136,#REF!,LH136+1,0),"-"),0)))</f>
        <v>-</v>
      </c>
      <c r="LX136" s="46">
        <f>IFERROR(INDEX(База!$F:$F,MATCH(LR136&amp;LS136&amp;LV$12,INDEX(База!$A:$A,0),0)),IFERROR(INDEX(База!$F:$F,MATCH(LR136&amp;LS136&amp;LV$12,База!$M:$M,0)),"-" ))</f>
        <v>0</v>
      </c>
      <c r="LY136" s="46">
        <v>0</v>
      </c>
      <c r="LZ136" s="46">
        <f t="shared" si="173"/>
        <v>0</v>
      </c>
      <c r="MA136" s="46">
        <v>0</v>
      </c>
      <c r="MB136" s="62">
        <f t="shared" si="174"/>
        <v>0</v>
      </c>
      <c r="MY136" s="7"/>
      <c r="MZ136" s="7"/>
      <c r="NA136" s="7"/>
      <c r="NB136" s="7"/>
      <c r="NC136" s="7"/>
      <c r="ND136" s="7"/>
      <c r="NE136" s="7"/>
      <c r="NF136" s="7"/>
      <c r="NG136" s="7"/>
      <c r="NH136" s="7"/>
      <c r="NI136" s="7"/>
      <c r="NJ136" s="7"/>
      <c r="NK136" s="7"/>
      <c r="NL136" s="7"/>
      <c r="NM136" s="7"/>
      <c r="NN136" s="7"/>
      <c r="NO136" s="7"/>
      <c r="NP136" s="7"/>
      <c r="NQ136" s="7"/>
      <c r="NR136" s="7"/>
      <c r="NS136" s="7"/>
      <c r="NT136" s="7"/>
      <c r="NU136" s="7"/>
      <c r="NV136" s="7"/>
      <c r="NW136" s="7"/>
      <c r="NX136" s="7"/>
      <c r="NY136" s="7"/>
      <c r="NZ136" s="7"/>
      <c r="OA136" s="7"/>
      <c r="OB136" s="7"/>
      <c r="OC136" s="7"/>
      <c r="OD136" s="7"/>
      <c r="OE136" s="7"/>
      <c r="OF136" s="7"/>
      <c r="OG136" s="7"/>
      <c r="OH136" s="7"/>
      <c r="OI136" s="7"/>
      <c r="OJ136" s="7"/>
      <c r="OK136" s="7"/>
      <c r="OL136" s="7"/>
      <c r="OM136" s="7"/>
      <c r="ON136" s="7"/>
      <c r="OO136" s="7"/>
      <c r="OP136" s="7"/>
      <c r="OQ136" s="7"/>
      <c r="OR136" s="7"/>
      <c r="OS136" s="7"/>
      <c r="OU136" s="7"/>
      <c r="OV136" s="7"/>
      <c r="OW136" s="7"/>
      <c r="OX136" s="7"/>
      <c r="OY136" s="7"/>
      <c r="OZ136" s="7"/>
      <c r="PA136" s="7"/>
      <c r="PB136" s="7"/>
      <c r="PC136" s="7"/>
      <c r="PD136" s="7"/>
      <c r="PE136" s="7"/>
      <c r="PF136" s="7"/>
      <c r="PG136" s="7"/>
      <c r="PH136" s="7"/>
      <c r="PI136" s="7"/>
      <c r="PJ136" s="7"/>
      <c r="PK136" s="7"/>
      <c r="PL136" s="7"/>
      <c r="PM136" s="7"/>
      <c r="PN136" s="7"/>
      <c r="PO136" s="7"/>
      <c r="QL136" s="10"/>
    </row>
    <row r="137" spans="169:454" ht="12.75" customHeight="1" x14ac:dyDescent="0.25">
      <c r="FM137" s="31" t="s">
        <v>140</v>
      </c>
      <c r="FT137" s="90">
        <f t="shared" si="165"/>
        <v>1</v>
      </c>
      <c r="FU137" s="90">
        <f t="shared" si="166"/>
        <v>-46168</v>
      </c>
      <c r="LC137" s="119"/>
      <c r="LD137" s="31" t="s">
        <v>142</v>
      </c>
      <c r="LE137" s="43">
        <v>46306</v>
      </c>
      <c r="LF137" s="44" t="str">
        <f t="shared" ref="LF137:LF146" si="175">UPPER(TEXT(LE137,"ДДД"))</f>
        <v>ВС</v>
      </c>
      <c r="LG137" s="44">
        <f>IFERROR(INDEX(База!$B:$B,MATCH(LD137&amp;LE137&amp;LJ$12,INDEX(База!$A:$A,0),0)),IFERROR(INDEX(База!$B:$B,MATCH(LD137&amp;LE137&amp;LJ$12,База!$M:$M,0)),"-" ))</f>
        <v>46</v>
      </c>
      <c r="LH137" s="33">
        <f t="shared" ref="LH137:LH146" si="176">IFERROR(WEEKNUM(LE137,2),"")</f>
        <v>41</v>
      </c>
      <c r="LI137" s="33">
        <f t="shared" ref="LI137:LI146" si="177">IFERROR(LE137-$D$6,"")</f>
        <v>138</v>
      </c>
      <c r="LJ137" s="44">
        <f>IFERROR(INDEX(База!$L:$L,MATCH(LD137&amp;LE137&amp;LJ$12,INDEX(База!$A:$A,0),0)),IFERROR(INDEX(База!$L:$L,MATCH(LD137&amp;LE137&amp;LJ$12,База!$M:$M,0)),"-" ))</f>
        <v>45</v>
      </c>
      <c r="LK137" s="79" t="str">
        <f>IF(LG137&lt;=$D$7,IFERROR(VLOOKUP(LI137,#REF!,LH137+1,0),"-"),IF(LG137&lt;=$D$8,IFERROR(VLOOKUP(LI137,#REF!,LH137+1,0),"-"),IF(LG137&lt;=$D$9,IFERROR(VLOOKUP(LI137,#REF!,LH137+1,0),"-"),0)))</f>
        <v>-</v>
      </c>
      <c r="LL137" s="44">
        <f>IFERROR(INDEX(База!$F:$F,MATCH(LD137&amp;LE137&amp;LJ$12,INDEX(База!$A:$A,0),0)),IFERROR(INDEX(База!$F:$F,MATCH(LD137&amp;LE137&amp;LJ$12,База!$M:$M,0)),"-" ))</f>
        <v>0</v>
      </c>
      <c r="LM137" s="44">
        <v>0</v>
      </c>
      <c r="LN137" s="44">
        <f t="shared" ref="LN137:LN146" si="178">IFERROR(LL137-LM137,"")</f>
        <v>0</v>
      </c>
      <c r="LO137" s="44">
        <v>0</v>
      </c>
      <c r="LP137" s="62">
        <f t="shared" ref="LP137:LP146" si="179">IFERROR(LL137/LJ137,"")</f>
        <v>0</v>
      </c>
      <c r="LR137" s="31" t="s">
        <v>143</v>
      </c>
      <c r="LS137" s="43">
        <v>46306</v>
      </c>
      <c r="LT137" s="46" t="str">
        <f t="shared" ref="LT137:LT146" si="180">UPPER(TEXT(LS137,"ДДД"))</f>
        <v>ВС</v>
      </c>
      <c r="LU137" s="46">
        <f>IFERROR(INDEX(База!$B:$B,MATCH(LR137&amp;LS137&amp;LV$12,INDEX(База!$A:$A,0),0)),IFERROR(INDEX(База!$B:$B,MATCH(LR137&amp;LS137&amp;LV$12,База!$M:$M,0)),"-" ))</f>
        <v>46</v>
      </c>
      <c r="LV137" s="46">
        <f>IFERROR(INDEX(База!$L:$L,MATCH(LR137&amp;LS137&amp;LV$12,INDEX(База!$A:$A,0),0)),IFERROR(INDEX(База!$L:$L,MATCH(LR137&amp;LS137&amp;LV$12,База!$M:$M,0)),"-" ))</f>
        <v>45</v>
      </c>
      <c r="LW137" s="46" t="str">
        <f>IF(LU137&lt;=$D$7,IFERROR(VLOOKUP(LI137,#REF!,LH137+1,0),"-"),IF(LU137&lt;=$D$8,IFERROR(VLOOKUP(LI137,#REF!,LH137+1,0),"-"),IF(LU137&lt;=$D$9,IFERROR(VLOOKUP(LI137,#REF!,LH137+1,0),"-"),0)))</f>
        <v>-</v>
      </c>
      <c r="LX137" s="46">
        <f>IFERROR(INDEX(База!$F:$F,MATCH(LR137&amp;LS137&amp;LV$12,INDEX(База!$A:$A,0),0)),IFERROR(INDEX(База!$F:$F,MATCH(LR137&amp;LS137&amp;LV$12,База!$M:$M,0)),"-" ))</f>
        <v>0</v>
      </c>
      <c r="LY137" s="46">
        <v>0</v>
      </c>
      <c r="LZ137" s="46">
        <f t="shared" ref="LZ137:LZ146" si="181">IFERROR(LX137-LY137,"")</f>
        <v>0</v>
      </c>
      <c r="MA137" s="46">
        <v>0</v>
      </c>
      <c r="MB137" s="62">
        <f t="shared" ref="MB137:MB146" si="182">IFERROR(LX137/LV137,"")</f>
        <v>0</v>
      </c>
      <c r="MY137" s="7"/>
      <c r="MZ137" s="7"/>
      <c r="NA137" s="7"/>
      <c r="NB137" s="7"/>
      <c r="NC137" s="7"/>
      <c r="ND137" s="7"/>
      <c r="NE137" s="7"/>
      <c r="NF137" s="7"/>
      <c r="NG137" s="7"/>
      <c r="NH137" s="7"/>
      <c r="NI137" s="7"/>
      <c r="NJ137" s="7"/>
      <c r="NK137" s="7"/>
      <c r="NL137" s="7"/>
      <c r="NM137" s="7"/>
      <c r="NN137" s="7"/>
      <c r="NO137" s="7"/>
      <c r="NP137" s="7"/>
      <c r="NQ137" s="7"/>
      <c r="NR137" s="7"/>
      <c r="NS137" s="7"/>
      <c r="NT137" s="7"/>
      <c r="NU137" s="7"/>
      <c r="NV137" s="7"/>
      <c r="NW137" s="7"/>
      <c r="NX137" s="7"/>
      <c r="NY137" s="7"/>
      <c r="NZ137" s="7"/>
      <c r="OA137" s="7"/>
      <c r="OB137" s="7"/>
      <c r="OC137" s="7"/>
      <c r="OD137" s="7"/>
      <c r="OE137" s="7"/>
      <c r="OF137" s="7"/>
      <c r="OG137" s="7"/>
      <c r="OH137" s="7"/>
      <c r="OI137" s="7"/>
      <c r="OJ137" s="7"/>
      <c r="OK137" s="7"/>
      <c r="OL137" s="7"/>
      <c r="OM137" s="7"/>
      <c r="ON137" s="7"/>
      <c r="OO137" s="7"/>
      <c r="OP137" s="7"/>
      <c r="OQ137" s="7"/>
      <c r="OR137" s="7"/>
      <c r="OS137" s="7"/>
      <c r="OU137" s="7"/>
      <c r="OV137" s="7"/>
      <c r="OW137" s="7"/>
      <c r="OX137" s="7"/>
      <c r="OY137" s="7"/>
      <c r="OZ137" s="7"/>
      <c r="PA137" s="7"/>
      <c r="PB137" s="7"/>
      <c r="PC137" s="7"/>
      <c r="PD137" s="7"/>
      <c r="PE137" s="7"/>
      <c r="PF137" s="7"/>
      <c r="PG137" s="7"/>
      <c r="PH137" s="7"/>
      <c r="PI137" s="7"/>
      <c r="PJ137" s="7"/>
      <c r="PK137" s="7"/>
      <c r="PL137" s="7"/>
      <c r="PM137" s="7"/>
      <c r="PN137" s="7"/>
      <c r="PO137" s="7"/>
      <c r="QL137" s="10"/>
    </row>
    <row r="138" spans="169:454" ht="12.75" customHeight="1" x14ac:dyDescent="0.25">
      <c r="FM138" s="31" t="s">
        <v>140</v>
      </c>
      <c r="FT138" s="90">
        <f t="shared" si="165"/>
        <v>1</v>
      </c>
      <c r="FU138" s="90">
        <f t="shared" si="166"/>
        <v>-46168</v>
      </c>
      <c r="LC138" s="119"/>
      <c r="LD138" s="31" t="s">
        <v>319</v>
      </c>
      <c r="LE138" s="43">
        <v>46307</v>
      </c>
      <c r="LF138" s="44" t="str">
        <f t="shared" si="175"/>
        <v>ПН</v>
      </c>
      <c r="LG138" s="44">
        <f>IFERROR(INDEX(База!$B:$B,MATCH(LD138&amp;LE138&amp;LJ$12,INDEX(База!$A:$A,0),0)),IFERROR(INDEX(База!$B:$B,MATCH(LD138&amp;LE138&amp;LJ$12,База!$M:$M,0)),"-" ))</f>
        <v>46</v>
      </c>
      <c r="LH138" s="33">
        <f t="shared" si="176"/>
        <v>42</v>
      </c>
      <c r="LI138" s="33">
        <f t="shared" si="177"/>
        <v>139</v>
      </c>
      <c r="LJ138" s="44">
        <f>IFERROR(INDEX(База!$L:$L,MATCH(LD138&amp;LE138&amp;LJ$12,INDEX(База!$A:$A,0),0)),IFERROR(INDEX(База!$L:$L,MATCH(LD138&amp;LE138&amp;LJ$12,База!$M:$M,0)),"-" ))</f>
        <v>45</v>
      </c>
      <c r="LK138" s="79" t="str">
        <f>IF(LG138&lt;=$D$7,IFERROR(VLOOKUP(LI138,#REF!,LH138+1,0),"-"),IF(LG138&lt;=$D$8,IFERROR(VLOOKUP(LI138,#REF!,LH138+1,0),"-"),IF(LG138&lt;=$D$9,IFERROR(VLOOKUP(LI138,#REF!,LH138+1,0),"-"),0)))</f>
        <v>-</v>
      </c>
      <c r="LL138" s="44">
        <f>IFERROR(INDEX(База!$F:$F,MATCH(LD138&amp;LE138&amp;LJ$12,INDEX(База!$A:$A,0),0)),IFERROR(INDEX(База!$F:$F,MATCH(LD138&amp;LE138&amp;LJ$12,База!$M:$M,0)),"-" ))</f>
        <v>0</v>
      </c>
      <c r="LM138" s="44">
        <v>0</v>
      </c>
      <c r="LN138" s="44">
        <f t="shared" si="178"/>
        <v>0</v>
      </c>
      <c r="LO138" s="44">
        <v>0</v>
      </c>
      <c r="LP138" s="62">
        <f t="shared" si="179"/>
        <v>0</v>
      </c>
      <c r="LR138" s="31" t="s">
        <v>320</v>
      </c>
      <c r="LS138" s="43">
        <v>46307</v>
      </c>
      <c r="LT138" s="46" t="str">
        <f t="shared" si="180"/>
        <v>ПН</v>
      </c>
      <c r="LU138" s="46">
        <f>IFERROR(INDEX(База!$B:$B,MATCH(LR138&amp;LS138&amp;LV$12,INDEX(База!$A:$A,0),0)),IFERROR(INDEX(База!$B:$B,MATCH(LR138&amp;LS138&amp;LV$12,База!$M:$M,0)),"-" ))</f>
        <v>46</v>
      </c>
      <c r="LV138" s="46">
        <f>IFERROR(INDEX(База!$L:$L,MATCH(LR138&amp;LS138&amp;LV$12,INDEX(База!$A:$A,0),0)),IFERROR(INDEX(База!$L:$L,MATCH(LR138&amp;LS138&amp;LV$12,База!$M:$M,0)),"-" ))</f>
        <v>45</v>
      </c>
      <c r="LW138" s="46" t="str">
        <f>IF(LU138&lt;=$D$7,IFERROR(VLOOKUP(LI138,#REF!,LH138+1,0),"-"),IF(LU138&lt;=$D$8,IFERROR(VLOOKUP(LI138,#REF!,LH138+1,0),"-"),IF(LU138&lt;=$D$9,IFERROR(VLOOKUP(LI138,#REF!,LH138+1,0),"-"),0)))</f>
        <v>-</v>
      </c>
      <c r="LX138" s="46">
        <f>IFERROR(INDEX(База!$F:$F,MATCH(LR138&amp;LS138&amp;LV$12,INDEX(База!$A:$A,0),0)),IFERROR(INDEX(База!$F:$F,MATCH(LR138&amp;LS138&amp;LV$12,База!$M:$M,0)),"-" ))</f>
        <v>0</v>
      </c>
      <c r="LY138" s="46">
        <v>0</v>
      </c>
      <c r="LZ138" s="46">
        <f t="shared" si="181"/>
        <v>0</v>
      </c>
      <c r="MA138" s="46">
        <v>0</v>
      </c>
      <c r="MB138" s="62">
        <f t="shared" si="182"/>
        <v>0</v>
      </c>
      <c r="MY138" s="7"/>
      <c r="MZ138" s="7"/>
      <c r="NA138" s="7"/>
      <c r="NB138" s="7"/>
      <c r="NC138" s="7"/>
      <c r="ND138" s="7"/>
      <c r="NE138" s="7"/>
      <c r="NF138" s="7"/>
      <c r="NG138" s="7"/>
      <c r="NH138" s="7"/>
      <c r="NI138" s="7"/>
      <c r="NJ138" s="7"/>
      <c r="NK138" s="7"/>
      <c r="NL138" s="7"/>
      <c r="NM138" s="7"/>
      <c r="NN138" s="7"/>
      <c r="NO138" s="7"/>
      <c r="NP138" s="7"/>
      <c r="NQ138" s="7"/>
      <c r="NR138" s="7"/>
      <c r="NS138" s="7"/>
      <c r="NT138" s="7"/>
      <c r="NV138" s="7"/>
      <c r="NW138" s="7"/>
      <c r="NX138" s="7"/>
      <c r="NY138" s="7"/>
      <c r="NZ138" s="7"/>
      <c r="OA138" s="7"/>
      <c r="OB138" s="7"/>
      <c r="OC138" s="7"/>
      <c r="OD138" s="7"/>
      <c r="OE138" s="7"/>
      <c r="OF138" s="7"/>
      <c r="OG138" s="7"/>
      <c r="OH138" s="7"/>
      <c r="OI138" s="7"/>
      <c r="OJ138" s="7"/>
      <c r="OK138" s="7"/>
      <c r="OL138" s="7"/>
      <c r="OM138" s="7"/>
      <c r="ON138" s="7"/>
      <c r="OO138" s="7"/>
      <c r="OP138" s="7"/>
      <c r="OQ138" s="7"/>
      <c r="OR138" s="7"/>
      <c r="OS138" s="7"/>
      <c r="OU138" s="7"/>
      <c r="OV138" s="7"/>
      <c r="OW138" s="7"/>
      <c r="OX138" s="7"/>
      <c r="OY138" s="7"/>
      <c r="OZ138" s="7"/>
      <c r="PA138" s="7"/>
      <c r="PB138" s="7"/>
      <c r="PC138" s="7"/>
      <c r="PD138" s="7"/>
      <c r="PE138" s="7"/>
      <c r="PF138" s="7"/>
      <c r="PG138" s="7"/>
      <c r="PH138" s="7"/>
      <c r="PI138" s="7"/>
      <c r="PJ138" s="7"/>
      <c r="PK138" s="7"/>
      <c r="PL138" s="7"/>
      <c r="PM138" s="7"/>
      <c r="PN138" s="7"/>
      <c r="PO138" s="7"/>
      <c r="QL138" s="10"/>
    </row>
    <row r="139" spans="169:454" ht="12.75" customHeight="1" x14ac:dyDescent="0.25">
      <c r="FM139" s="31" t="s">
        <v>140</v>
      </c>
      <c r="FT139" s="90">
        <f t="shared" si="165"/>
        <v>1</v>
      </c>
      <c r="FU139" s="90">
        <f t="shared" si="166"/>
        <v>-46168</v>
      </c>
      <c r="LC139" s="119"/>
      <c r="LD139" s="31" t="s">
        <v>142</v>
      </c>
      <c r="LE139" s="43">
        <v>46308</v>
      </c>
      <c r="LF139" s="44" t="str">
        <f t="shared" si="175"/>
        <v>ВТ</v>
      </c>
      <c r="LG139" s="44">
        <f>IFERROR(INDEX(База!$B:$B,MATCH(LD139&amp;LE139&amp;LJ$12,INDEX(База!$A:$A,0),0)),IFERROR(INDEX(База!$B:$B,MATCH(LD139&amp;LE139&amp;LJ$12,База!$M:$M,0)),"-" ))</f>
        <v>46</v>
      </c>
      <c r="LH139" s="33">
        <f t="shared" si="176"/>
        <v>42</v>
      </c>
      <c r="LI139" s="33">
        <f t="shared" si="177"/>
        <v>140</v>
      </c>
      <c r="LJ139" s="44">
        <f>IFERROR(INDEX(База!$L:$L,MATCH(LD139&amp;LE139&amp;LJ$12,INDEX(База!$A:$A,0),0)),IFERROR(INDEX(База!$L:$L,MATCH(LD139&amp;LE139&amp;LJ$12,База!$M:$M,0)),"-" ))</f>
        <v>45</v>
      </c>
      <c r="LK139" s="79" t="str">
        <f>IF(LG139&lt;=$D$7,IFERROR(VLOOKUP(LI139,#REF!,LH139+1,0),"-"),IF(LG139&lt;=$D$8,IFERROR(VLOOKUP(LI139,#REF!,LH139+1,0),"-"),IF(LG139&lt;=$D$9,IFERROR(VLOOKUP(LI139,#REF!,LH139+1,0),"-"),0)))</f>
        <v>-</v>
      </c>
      <c r="LL139" s="44">
        <f>IFERROR(INDEX(База!$F:$F,MATCH(LD139&amp;LE139&amp;LJ$12,INDEX(База!$A:$A,0),0)),IFERROR(INDEX(База!$F:$F,MATCH(LD139&amp;LE139&amp;LJ$12,База!$M:$M,0)),"-" ))</f>
        <v>0</v>
      </c>
      <c r="LM139" s="44">
        <v>0</v>
      </c>
      <c r="LN139" s="44">
        <f t="shared" si="178"/>
        <v>0</v>
      </c>
      <c r="LO139" s="44">
        <v>0</v>
      </c>
      <c r="LP139" s="62">
        <f t="shared" si="179"/>
        <v>0</v>
      </c>
      <c r="LR139" s="31" t="s">
        <v>143</v>
      </c>
      <c r="LS139" s="43">
        <v>46308</v>
      </c>
      <c r="LT139" s="46" t="str">
        <f t="shared" si="180"/>
        <v>ВТ</v>
      </c>
      <c r="LU139" s="46">
        <f>IFERROR(INDEX(База!$B:$B,MATCH(LR139&amp;LS139&amp;LV$12,INDEX(База!$A:$A,0),0)),IFERROR(INDEX(База!$B:$B,MATCH(LR139&amp;LS139&amp;LV$12,База!$M:$M,0)),"-" ))</f>
        <v>46</v>
      </c>
      <c r="LV139" s="46">
        <f>IFERROR(INDEX(База!$L:$L,MATCH(LR139&amp;LS139&amp;LV$12,INDEX(База!$A:$A,0),0)),IFERROR(INDEX(База!$L:$L,MATCH(LR139&amp;LS139&amp;LV$12,База!$M:$M,0)),"-" ))</f>
        <v>45</v>
      </c>
      <c r="LW139" s="46" t="str">
        <f>IF(LU139&lt;=$D$7,IFERROR(VLOOKUP(LI139,#REF!,LH139+1,0),"-"),IF(LU139&lt;=$D$8,IFERROR(VLOOKUP(LI139,#REF!,LH139+1,0),"-"),IF(LU139&lt;=$D$9,IFERROR(VLOOKUP(LI139,#REF!,LH139+1,0),"-"),0)))</f>
        <v>-</v>
      </c>
      <c r="LX139" s="46">
        <f>IFERROR(INDEX(База!$F:$F,MATCH(LR139&amp;LS139&amp;LV$12,INDEX(База!$A:$A,0),0)),IFERROR(INDEX(База!$F:$F,MATCH(LR139&amp;LS139&amp;LV$12,База!$M:$M,0)),"-" ))</f>
        <v>0</v>
      </c>
      <c r="LY139" s="46">
        <v>0</v>
      </c>
      <c r="LZ139" s="46">
        <f t="shared" si="181"/>
        <v>0</v>
      </c>
      <c r="MA139" s="46">
        <v>0</v>
      </c>
      <c r="MB139" s="62">
        <f t="shared" si="182"/>
        <v>0</v>
      </c>
      <c r="MY139" s="7"/>
      <c r="MZ139" s="7"/>
      <c r="NA139" s="7"/>
      <c r="NB139" s="7"/>
      <c r="NC139" s="7"/>
      <c r="ND139" s="7"/>
      <c r="NE139" s="7"/>
      <c r="NF139" s="7"/>
      <c r="NG139" s="7"/>
      <c r="NH139" s="7"/>
      <c r="NI139" s="7"/>
      <c r="NJ139" s="7"/>
      <c r="NK139" s="7"/>
      <c r="NL139" s="7"/>
      <c r="NM139" s="7"/>
      <c r="NN139" s="7"/>
      <c r="NO139" s="7"/>
      <c r="NP139" s="7"/>
      <c r="NQ139" s="7"/>
      <c r="NR139" s="7"/>
      <c r="NS139" s="7"/>
      <c r="NT139" s="7"/>
      <c r="NW139" s="7"/>
      <c r="NX139" s="7"/>
      <c r="NY139" s="7"/>
      <c r="NZ139" s="7"/>
      <c r="OA139" s="7"/>
      <c r="OB139" s="7"/>
      <c r="OC139" s="7"/>
      <c r="OD139" s="7"/>
      <c r="OE139" s="7"/>
      <c r="OF139" s="7"/>
      <c r="OG139" s="7"/>
      <c r="OH139" s="7"/>
      <c r="OI139" s="7"/>
      <c r="OJ139" s="7"/>
      <c r="OK139" s="7"/>
      <c r="OL139" s="7"/>
      <c r="OM139" s="7"/>
      <c r="ON139" s="7"/>
      <c r="OO139" s="7"/>
      <c r="OP139" s="7"/>
      <c r="OQ139" s="7"/>
      <c r="OR139" s="7"/>
      <c r="OS139" s="7"/>
      <c r="OU139" s="7"/>
      <c r="OV139" s="7"/>
      <c r="OW139" s="7"/>
      <c r="OX139" s="7"/>
      <c r="OY139" s="7"/>
      <c r="OZ139" s="7"/>
      <c r="PA139" s="7"/>
      <c r="PB139" s="7"/>
      <c r="PC139" s="7"/>
      <c r="PD139" s="7"/>
      <c r="PE139" s="7"/>
      <c r="PF139" s="7"/>
      <c r="PG139" s="7"/>
      <c r="PH139" s="7"/>
      <c r="PI139" s="7"/>
      <c r="PJ139" s="7"/>
      <c r="PK139" s="7"/>
      <c r="PL139" s="7"/>
      <c r="PM139" s="7"/>
      <c r="PN139" s="7"/>
      <c r="PO139" s="7"/>
      <c r="QL139" s="10"/>
    </row>
    <row r="140" spans="169:454" ht="12.75" customHeight="1" x14ac:dyDescent="0.25">
      <c r="FM140" s="31" t="s">
        <v>140</v>
      </c>
      <c r="FT140" s="90">
        <f t="shared" si="165"/>
        <v>1</v>
      </c>
      <c r="FU140" s="90">
        <f t="shared" si="166"/>
        <v>-46168</v>
      </c>
      <c r="LC140" s="119"/>
      <c r="LD140" s="31" t="s">
        <v>142</v>
      </c>
      <c r="LE140" s="43">
        <v>46309</v>
      </c>
      <c r="LF140" s="44" t="str">
        <f t="shared" si="175"/>
        <v>СР</v>
      </c>
      <c r="LG140" s="44">
        <f>IFERROR(INDEX(База!$B:$B,MATCH(LD140&amp;LE140&amp;LJ$12,INDEX(База!$A:$A,0),0)),IFERROR(INDEX(База!$B:$B,MATCH(LD140&amp;LE140&amp;LJ$12,База!$M:$M,0)),"-" ))</f>
        <v>46</v>
      </c>
      <c r="LH140" s="33">
        <f t="shared" si="176"/>
        <v>42</v>
      </c>
      <c r="LI140" s="33">
        <f t="shared" si="177"/>
        <v>141</v>
      </c>
      <c r="LJ140" s="44">
        <f>IFERROR(INDEX(База!$L:$L,MATCH(LD140&amp;LE140&amp;LJ$12,INDEX(База!$A:$A,0),0)),IFERROR(INDEX(База!$L:$L,MATCH(LD140&amp;LE140&amp;LJ$12,База!$M:$M,0)),"-" ))</f>
        <v>45</v>
      </c>
      <c r="LK140" s="79" t="str">
        <f>IF(LG140&lt;=$D$7,IFERROR(VLOOKUP(LI140,#REF!,LH140+1,0),"-"),IF(LG140&lt;=$D$8,IFERROR(VLOOKUP(LI140,#REF!,LH140+1,0),"-"),IF(LG140&lt;=$D$9,IFERROR(VLOOKUP(LI140,#REF!,LH140+1,0),"-"),0)))</f>
        <v>-</v>
      </c>
      <c r="LL140" s="44">
        <f>IFERROR(INDEX(База!$F:$F,MATCH(LD140&amp;LE140&amp;LJ$12,INDEX(База!$A:$A,0),0)),IFERROR(INDEX(База!$F:$F,MATCH(LD140&amp;LE140&amp;LJ$12,База!$M:$M,0)),"-" ))</f>
        <v>0</v>
      </c>
      <c r="LM140" s="44">
        <v>0</v>
      </c>
      <c r="LN140" s="44">
        <f t="shared" si="178"/>
        <v>0</v>
      </c>
      <c r="LO140" s="44">
        <v>0</v>
      </c>
      <c r="LP140" s="62">
        <f t="shared" si="179"/>
        <v>0</v>
      </c>
      <c r="LR140" s="31" t="s">
        <v>143</v>
      </c>
      <c r="LS140" s="43">
        <v>46309</v>
      </c>
      <c r="LT140" s="46" t="str">
        <f t="shared" si="180"/>
        <v>СР</v>
      </c>
      <c r="LU140" s="46">
        <f>IFERROR(INDEX(База!$B:$B,MATCH(LR140&amp;LS140&amp;LV$12,INDEX(База!$A:$A,0),0)),IFERROR(INDEX(База!$B:$B,MATCH(LR140&amp;LS140&amp;LV$12,База!$M:$M,0)),"-" ))</f>
        <v>46</v>
      </c>
      <c r="LV140" s="46">
        <f>IFERROR(INDEX(База!$L:$L,MATCH(LR140&amp;LS140&amp;LV$12,INDEX(База!$A:$A,0),0)),IFERROR(INDEX(База!$L:$L,MATCH(LR140&amp;LS140&amp;LV$12,База!$M:$M,0)),"-" ))</f>
        <v>45</v>
      </c>
      <c r="LW140" s="46" t="str">
        <f>IF(LU140&lt;=$D$7,IFERROR(VLOOKUP(LI140,#REF!,LH140+1,0),"-"),IF(LU140&lt;=$D$8,IFERROR(VLOOKUP(LI140,#REF!,LH140+1,0),"-"),IF(LU140&lt;=$D$9,IFERROR(VLOOKUP(LI140,#REF!,LH140+1,0),"-"),0)))</f>
        <v>-</v>
      </c>
      <c r="LX140" s="46">
        <f>IFERROR(INDEX(База!$F:$F,MATCH(LR140&amp;LS140&amp;LV$12,INDEX(База!$A:$A,0),0)),IFERROR(INDEX(База!$F:$F,MATCH(LR140&amp;LS140&amp;LV$12,База!$M:$M,0)),"-" ))</f>
        <v>0</v>
      </c>
      <c r="LY140" s="46">
        <v>0</v>
      </c>
      <c r="LZ140" s="46">
        <f t="shared" si="181"/>
        <v>0</v>
      </c>
      <c r="MA140" s="46">
        <v>0</v>
      </c>
      <c r="MB140" s="62">
        <f t="shared" si="182"/>
        <v>0</v>
      </c>
      <c r="MY140" s="7"/>
      <c r="MZ140" s="7"/>
      <c r="NA140" s="7"/>
      <c r="NB140" s="7"/>
      <c r="NC140" s="7"/>
      <c r="ND140" s="7"/>
      <c r="NE140" s="7"/>
      <c r="NF140" s="7"/>
      <c r="NG140" s="7"/>
      <c r="NH140" s="7"/>
      <c r="NI140" s="7"/>
      <c r="NJ140" s="7"/>
      <c r="NK140" s="7"/>
      <c r="NL140" s="7"/>
      <c r="NM140" s="7"/>
      <c r="NN140" s="7"/>
      <c r="NO140" s="7"/>
      <c r="NP140" s="7"/>
      <c r="NQ140" s="7"/>
      <c r="NR140" s="7"/>
      <c r="NS140" s="7"/>
      <c r="NT140" s="7"/>
      <c r="OU140" s="7"/>
      <c r="OV140" s="7"/>
      <c r="OW140" s="7"/>
      <c r="OX140" s="7"/>
      <c r="OY140" s="7"/>
      <c r="OZ140" s="7"/>
      <c r="PA140" s="7"/>
      <c r="PB140" s="7"/>
      <c r="PC140" s="7"/>
      <c r="PD140" s="7"/>
      <c r="PE140" s="7"/>
      <c r="PF140" s="7"/>
      <c r="PG140" s="7"/>
      <c r="PH140" s="7"/>
      <c r="PI140" s="7"/>
      <c r="PJ140" s="7"/>
      <c r="PK140" s="7"/>
      <c r="PL140" s="7"/>
      <c r="PM140" s="7"/>
      <c r="PN140" s="7"/>
      <c r="PO140" s="7"/>
      <c r="QL140" s="10"/>
    </row>
    <row r="141" spans="169:454" ht="12.75" customHeight="1" x14ac:dyDescent="0.25">
      <c r="FM141" s="31" t="s">
        <v>140</v>
      </c>
      <c r="FT141" s="90">
        <f t="shared" si="165"/>
        <v>1</v>
      </c>
      <c r="FU141" s="90">
        <f t="shared" si="166"/>
        <v>-46168</v>
      </c>
      <c r="LC141" s="119"/>
      <c r="LD141" s="31" t="s">
        <v>142</v>
      </c>
      <c r="LE141" s="43">
        <v>46311</v>
      </c>
      <c r="LF141" s="44" t="str">
        <f t="shared" si="175"/>
        <v>ПТ</v>
      </c>
      <c r="LG141" s="44">
        <f>IFERROR(INDEX(База!$B:$B,MATCH(LD141&amp;LE141&amp;LJ$12,INDEX(База!$A:$A,0),0)),IFERROR(INDEX(База!$B:$B,MATCH(LD141&amp;LE141&amp;LJ$12,База!$M:$M,0)),"-" ))</f>
        <v>46</v>
      </c>
      <c r="LH141" s="33">
        <f t="shared" si="176"/>
        <v>42</v>
      </c>
      <c r="LI141" s="33">
        <f t="shared" si="177"/>
        <v>143</v>
      </c>
      <c r="LJ141" s="44">
        <f>IFERROR(INDEX(База!$L:$L,MATCH(LD141&amp;LE141&amp;LJ$12,INDEX(База!$A:$A,0),0)),IFERROR(INDEX(База!$L:$L,MATCH(LD141&amp;LE141&amp;LJ$12,База!$M:$M,0)),"-" ))</f>
        <v>45</v>
      </c>
      <c r="LK141" s="79" t="str">
        <f>IF(LG141&lt;=$D$7,IFERROR(VLOOKUP(LI141,#REF!,LH141+1,0),"-"),IF(LG141&lt;=$D$8,IFERROR(VLOOKUP(LI141,#REF!,LH141+1,0),"-"),IF(LG141&lt;=$D$9,IFERROR(VLOOKUP(LI141,#REF!,LH141+1,0),"-"),0)))</f>
        <v>-</v>
      </c>
      <c r="LL141" s="44">
        <f>IFERROR(INDEX(База!$F:$F,MATCH(LD141&amp;LE141&amp;LJ$12,INDEX(База!$A:$A,0),0)),IFERROR(INDEX(База!$F:$F,MATCH(LD141&amp;LE141&amp;LJ$12,База!$M:$M,0)),"-" ))</f>
        <v>0</v>
      </c>
      <c r="LM141" s="44">
        <v>0</v>
      </c>
      <c r="LN141" s="44">
        <f t="shared" si="178"/>
        <v>0</v>
      </c>
      <c r="LO141" s="44">
        <v>0</v>
      </c>
      <c r="LP141" s="62">
        <f t="shared" si="179"/>
        <v>0</v>
      </c>
      <c r="LR141" s="31" t="s">
        <v>143</v>
      </c>
      <c r="LS141" s="43">
        <v>46311</v>
      </c>
      <c r="LT141" s="46" t="str">
        <f t="shared" si="180"/>
        <v>ПТ</v>
      </c>
      <c r="LU141" s="46">
        <f>IFERROR(INDEX(База!$B:$B,MATCH(LR141&amp;LS141&amp;LV$12,INDEX(База!$A:$A,0),0)),IFERROR(INDEX(База!$B:$B,MATCH(LR141&amp;LS141&amp;LV$12,База!$M:$M,0)),"-" ))</f>
        <v>46</v>
      </c>
      <c r="LV141" s="46">
        <f>IFERROR(INDEX(База!$L:$L,MATCH(LR141&amp;LS141&amp;LV$12,INDEX(База!$A:$A,0),0)),IFERROR(INDEX(База!$L:$L,MATCH(LR141&amp;LS141&amp;LV$12,База!$M:$M,0)),"-" ))</f>
        <v>45</v>
      </c>
      <c r="LW141" s="46" t="str">
        <f>IF(LU141&lt;=$D$7,IFERROR(VLOOKUP(LI141,#REF!,LH141+1,0),"-"),IF(LU141&lt;=$D$8,IFERROR(VLOOKUP(LI141,#REF!,LH141+1,0),"-"),IF(LU141&lt;=$D$9,IFERROR(VLOOKUP(LI141,#REF!,LH141+1,0),"-"),0)))</f>
        <v>-</v>
      </c>
      <c r="LX141" s="46">
        <f>IFERROR(INDEX(База!$F:$F,MATCH(LR141&amp;LS141&amp;LV$12,INDEX(База!$A:$A,0),0)),IFERROR(INDEX(База!$F:$F,MATCH(LR141&amp;LS141&amp;LV$12,База!$M:$M,0)),"-" ))</f>
        <v>0</v>
      </c>
      <c r="LY141" s="46">
        <v>0</v>
      </c>
      <c r="LZ141" s="46">
        <f t="shared" si="181"/>
        <v>0</v>
      </c>
      <c r="MA141" s="46">
        <v>0</v>
      </c>
      <c r="MB141" s="62">
        <f t="shared" si="182"/>
        <v>0</v>
      </c>
      <c r="MY141" s="7"/>
      <c r="MZ141" s="7"/>
      <c r="NA141" s="7"/>
      <c r="NB141" s="7"/>
      <c r="NC141" s="7"/>
      <c r="ND141" s="7"/>
      <c r="NE141" s="7"/>
      <c r="NF141" s="7"/>
      <c r="NG141" s="7"/>
      <c r="NH141" s="7"/>
      <c r="NI141" s="7"/>
      <c r="NJ141" s="7"/>
      <c r="NK141" s="7"/>
      <c r="NL141" s="7"/>
      <c r="NM141" s="7"/>
      <c r="NN141" s="7"/>
      <c r="NO141" s="7"/>
      <c r="NP141" s="7"/>
      <c r="NQ141" s="7"/>
      <c r="NR141" s="7"/>
      <c r="NS141" s="7"/>
      <c r="NT141" s="7"/>
      <c r="OU141" s="7"/>
      <c r="OV141" s="7"/>
      <c r="OW141" s="7"/>
      <c r="OX141" s="7"/>
      <c r="OY141" s="7"/>
      <c r="OZ141" s="7"/>
      <c r="PA141" s="7"/>
      <c r="PB141" s="7"/>
      <c r="PC141" s="7"/>
      <c r="PD141" s="7"/>
      <c r="PE141" s="7"/>
      <c r="PF141" s="7"/>
      <c r="PG141" s="7"/>
      <c r="PH141" s="7"/>
      <c r="PI141" s="7"/>
      <c r="PJ141" s="7"/>
      <c r="PK141" s="7"/>
      <c r="PL141" s="7"/>
      <c r="PM141" s="7"/>
      <c r="PN141" s="7"/>
      <c r="PO141" s="7"/>
      <c r="QL141" s="10"/>
    </row>
    <row r="142" spans="169:454" ht="12.75" customHeight="1" x14ac:dyDescent="0.25">
      <c r="LC142" s="119"/>
      <c r="LD142" s="31" t="s">
        <v>142</v>
      </c>
      <c r="LE142" s="43">
        <v>46313</v>
      </c>
      <c r="LF142" s="44" t="str">
        <f t="shared" si="175"/>
        <v>ВС</v>
      </c>
      <c r="LG142" s="44">
        <f>IFERROR(INDEX(База!$B:$B,MATCH(LD142&amp;LE142&amp;LJ$12,INDEX(База!$A:$A,0),0)),IFERROR(INDEX(База!$B:$B,MATCH(LD142&amp;LE142&amp;LJ$12,База!$M:$M,0)),"-" ))</f>
        <v>46</v>
      </c>
      <c r="LH142" s="33">
        <f t="shared" si="176"/>
        <v>42</v>
      </c>
      <c r="LI142" s="33">
        <f t="shared" si="177"/>
        <v>145</v>
      </c>
      <c r="LJ142" s="44">
        <f>IFERROR(INDEX(База!$L:$L,MATCH(LD142&amp;LE142&amp;LJ$12,INDEX(База!$A:$A,0),0)),IFERROR(INDEX(База!$L:$L,MATCH(LD142&amp;LE142&amp;LJ$12,База!$M:$M,0)),"-" ))</f>
        <v>45</v>
      </c>
      <c r="LK142" s="79" t="str">
        <f>IF(LG142&lt;=$D$7,IFERROR(VLOOKUP(LI142,#REF!,LH142+1,0),"-"),IF(LG142&lt;=$D$8,IFERROR(VLOOKUP(LI142,#REF!,LH142+1,0),"-"),IF(LG142&lt;=$D$9,IFERROR(VLOOKUP(LI142,#REF!,LH142+1,0),"-"),0)))</f>
        <v>-</v>
      </c>
      <c r="LL142" s="44">
        <f>IFERROR(INDEX(База!$F:$F,MATCH(LD142&amp;LE142&amp;LJ$12,INDEX(База!$A:$A,0),0)),IFERROR(INDEX(База!$F:$F,MATCH(LD142&amp;LE142&amp;LJ$12,База!$M:$M,0)),"-" ))</f>
        <v>0</v>
      </c>
      <c r="LM142" s="44">
        <v>0</v>
      </c>
      <c r="LN142" s="44">
        <f t="shared" si="178"/>
        <v>0</v>
      </c>
      <c r="LO142" s="44">
        <v>0</v>
      </c>
      <c r="LP142" s="62">
        <f t="shared" si="179"/>
        <v>0</v>
      </c>
      <c r="LR142" s="31" t="s">
        <v>143</v>
      </c>
      <c r="LS142" s="43">
        <v>46313</v>
      </c>
      <c r="LT142" s="46" t="str">
        <f t="shared" si="180"/>
        <v>ВС</v>
      </c>
      <c r="LU142" s="46">
        <f>IFERROR(INDEX(База!$B:$B,MATCH(LR142&amp;LS142&amp;LV$12,INDEX(База!$A:$A,0),0)),IFERROR(INDEX(База!$B:$B,MATCH(LR142&amp;LS142&amp;LV$12,База!$M:$M,0)),"-" ))</f>
        <v>46</v>
      </c>
      <c r="LV142" s="46">
        <f>IFERROR(INDEX(База!$L:$L,MATCH(LR142&amp;LS142&amp;LV$12,INDEX(База!$A:$A,0),0)),IFERROR(INDEX(База!$L:$L,MATCH(LR142&amp;LS142&amp;LV$12,База!$M:$M,0)),"-" ))</f>
        <v>45</v>
      </c>
      <c r="LW142" s="46" t="str">
        <f>IF(LU142&lt;=$D$7,IFERROR(VLOOKUP(LI142,#REF!,LH142+1,0),"-"),IF(LU142&lt;=$D$8,IFERROR(VLOOKUP(LI142,#REF!,LH142+1,0),"-"),IF(LU142&lt;=$D$9,IFERROR(VLOOKUP(LI142,#REF!,LH142+1,0),"-"),0)))</f>
        <v>-</v>
      </c>
      <c r="LX142" s="46">
        <f>IFERROR(INDEX(База!$F:$F,MATCH(LR142&amp;LS142&amp;LV$12,INDEX(База!$A:$A,0),0)),IFERROR(INDEX(База!$F:$F,MATCH(LR142&amp;LS142&amp;LV$12,База!$M:$M,0)),"-" ))</f>
        <v>0</v>
      </c>
      <c r="LY142" s="46">
        <v>0</v>
      </c>
      <c r="LZ142" s="46">
        <f t="shared" si="181"/>
        <v>0</v>
      </c>
      <c r="MA142" s="46">
        <v>0</v>
      </c>
      <c r="MB142" s="62">
        <f t="shared" si="182"/>
        <v>0</v>
      </c>
      <c r="MY142" s="7"/>
      <c r="MZ142" s="7"/>
      <c r="NA142" s="7"/>
      <c r="NB142" s="7"/>
      <c r="NC142" s="7"/>
      <c r="ND142" s="7"/>
      <c r="NE142" s="7"/>
      <c r="NF142" s="7"/>
      <c r="NG142" s="7"/>
      <c r="NH142" s="7"/>
      <c r="NI142" s="7"/>
      <c r="NJ142" s="7"/>
      <c r="NK142" s="7"/>
      <c r="NL142" s="7"/>
      <c r="NM142" s="7"/>
      <c r="NN142" s="7"/>
      <c r="NO142" s="7"/>
      <c r="NP142" s="7"/>
      <c r="NQ142" s="7"/>
      <c r="NR142" s="7"/>
      <c r="NS142" s="7"/>
      <c r="NT142" s="7"/>
      <c r="OU142" s="7"/>
      <c r="OV142" s="7"/>
      <c r="OW142" s="7"/>
      <c r="OX142" s="7"/>
      <c r="OY142" s="7"/>
      <c r="OZ142" s="7"/>
      <c r="PA142" s="7"/>
      <c r="PB142" s="7"/>
      <c r="PC142" s="7"/>
      <c r="PD142" s="7"/>
      <c r="PE142" s="7"/>
      <c r="PF142" s="7"/>
      <c r="PG142" s="7"/>
      <c r="PH142" s="7"/>
      <c r="PI142" s="7"/>
      <c r="PJ142" s="7"/>
      <c r="PK142" s="7"/>
      <c r="PL142" s="7"/>
      <c r="PM142" s="7"/>
      <c r="PN142" s="7"/>
      <c r="PO142" s="7"/>
      <c r="QL142" s="10"/>
    </row>
    <row r="143" spans="169:454" ht="12.75" customHeight="1" x14ac:dyDescent="0.25">
      <c r="LC143" s="119"/>
      <c r="LD143" s="31" t="s">
        <v>319</v>
      </c>
      <c r="LE143" s="43">
        <v>46314</v>
      </c>
      <c r="LF143" s="44" t="str">
        <f t="shared" si="175"/>
        <v>ПН</v>
      </c>
      <c r="LG143" s="44">
        <f>IFERROR(INDEX(База!$B:$B,MATCH(LD143&amp;LE143&amp;LJ$12,INDEX(База!$A:$A,0),0)),IFERROR(INDEX(База!$B:$B,MATCH(LD143&amp;LE143&amp;LJ$12,База!$M:$M,0)),"-" ))</f>
        <v>46</v>
      </c>
      <c r="LH143" s="33">
        <f t="shared" si="176"/>
        <v>43</v>
      </c>
      <c r="LI143" s="33">
        <f t="shared" si="177"/>
        <v>146</v>
      </c>
      <c r="LJ143" s="44">
        <f>IFERROR(INDEX(База!$L:$L,MATCH(LD143&amp;LE143&amp;LJ$12,INDEX(База!$A:$A,0),0)),IFERROR(INDEX(База!$L:$L,MATCH(LD143&amp;LE143&amp;LJ$12,База!$M:$M,0)),"-" ))</f>
        <v>45</v>
      </c>
      <c r="LK143" s="79" t="str">
        <f>IF(LG143&lt;=$D$7,IFERROR(VLOOKUP(LI143,#REF!,LH143+1,0),"-"),IF(LG143&lt;=$D$8,IFERROR(VLOOKUP(LI143,#REF!,LH143+1,0),"-"),IF(LG143&lt;=$D$9,IFERROR(VLOOKUP(LI143,#REF!,LH143+1,0),"-"),0)))</f>
        <v>-</v>
      </c>
      <c r="LL143" s="44">
        <f>IFERROR(INDEX(База!$F:$F,MATCH(LD143&amp;LE143&amp;LJ$12,INDEX(База!$A:$A,0),0)),IFERROR(INDEX(База!$F:$F,MATCH(LD143&amp;LE143&amp;LJ$12,База!$M:$M,0)),"-" ))</f>
        <v>0</v>
      </c>
      <c r="LM143" s="44">
        <v>0</v>
      </c>
      <c r="LN143" s="44">
        <f t="shared" si="178"/>
        <v>0</v>
      </c>
      <c r="LO143" s="44">
        <v>0</v>
      </c>
      <c r="LP143" s="62">
        <f t="shared" si="179"/>
        <v>0</v>
      </c>
      <c r="LR143" s="31" t="s">
        <v>320</v>
      </c>
      <c r="LS143" s="43">
        <v>46314</v>
      </c>
      <c r="LT143" s="46" t="str">
        <f t="shared" si="180"/>
        <v>ПН</v>
      </c>
      <c r="LU143" s="46">
        <f>IFERROR(INDEX(База!$B:$B,MATCH(LR143&amp;LS143&amp;LV$12,INDEX(База!$A:$A,0),0)),IFERROR(INDEX(База!$B:$B,MATCH(LR143&amp;LS143&amp;LV$12,База!$M:$M,0)),"-" ))</f>
        <v>46</v>
      </c>
      <c r="LV143" s="46">
        <f>IFERROR(INDEX(База!$L:$L,MATCH(LR143&amp;LS143&amp;LV$12,INDEX(База!$A:$A,0),0)),IFERROR(INDEX(База!$L:$L,MATCH(LR143&amp;LS143&amp;LV$12,База!$M:$M,0)),"-" ))</f>
        <v>45</v>
      </c>
      <c r="LW143" s="46" t="str">
        <f>IF(LU143&lt;=$D$7,IFERROR(VLOOKUP(LI143,#REF!,LH143+1,0),"-"),IF(LU143&lt;=$D$8,IFERROR(VLOOKUP(LI143,#REF!,LH143+1,0),"-"),IF(LU143&lt;=$D$9,IFERROR(VLOOKUP(LI143,#REF!,LH143+1,0),"-"),0)))</f>
        <v>-</v>
      </c>
      <c r="LX143" s="46">
        <f>IFERROR(INDEX(База!$F:$F,MATCH(LR143&amp;LS143&amp;LV$12,INDEX(База!$A:$A,0),0)),IFERROR(INDEX(База!$F:$F,MATCH(LR143&amp;LS143&amp;LV$12,База!$M:$M,0)),"-" ))</f>
        <v>0</v>
      </c>
      <c r="LY143" s="46">
        <v>0</v>
      </c>
      <c r="LZ143" s="46">
        <f t="shared" si="181"/>
        <v>0</v>
      </c>
      <c r="MA143" s="46">
        <v>0</v>
      </c>
      <c r="MB143" s="62">
        <f t="shared" si="182"/>
        <v>0</v>
      </c>
      <c r="MY143" s="7"/>
      <c r="MZ143" s="7"/>
      <c r="NA143" s="7"/>
      <c r="NB143" s="7"/>
      <c r="NC143" s="7"/>
      <c r="ND143" s="7"/>
      <c r="NE143" s="7"/>
      <c r="NF143" s="7"/>
      <c r="NG143" s="7"/>
      <c r="NH143" s="7"/>
      <c r="NI143" s="7"/>
      <c r="NJ143" s="7"/>
      <c r="NK143" s="7"/>
      <c r="NL143" s="7"/>
      <c r="NM143" s="7"/>
      <c r="NN143" s="7"/>
      <c r="NO143" s="7"/>
      <c r="NP143" s="7"/>
      <c r="NQ143" s="7"/>
      <c r="NR143" s="7"/>
      <c r="NS143" s="7"/>
      <c r="NT143" s="7"/>
      <c r="OU143" s="7"/>
      <c r="OV143" s="7"/>
      <c r="OW143" s="7"/>
      <c r="OX143" s="7"/>
      <c r="OY143" s="7"/>
      <c r="OZ143" s="7"/>
      <c r="PA143" s="7"/>
      <c r="PB143" s="7"/>
      <c r="PC143" s="7"/>
      <c r="PD143" s="7"/>
      <c r="PE143" s="7"/>
      <c r="PF143" s="7"/>
      <c r="PG143" s="7"/>
      <c r="PH143" s="7"/>
      <c r="PI143" s="7"/>
      <c r="PJ143" s="7"/>
      <c r="PK143" s="7"/>
      <c r="PL143" s="7"/>
      <c r="PM143" s="7"/>
      <c r="PN143" s="7"/>
      <c r="PO143" s="7"/>
      <c r="QL143" s="10"/>
    </row>
    <row r="144" spans="169:454" ht="12.75" customHeight="1" x14ac:dyDescent="0.25">
      <c r="LC144" s="119"/>
      <c r="LD144" s="31" t="s">
        <v>142</v>
      </c>
      <c r="LE144" s="43">
        <v>46315</v>
      </c>
      <c r="LF144" s="44" t="str">
        <f t="shared" si="175"/>
        <v>ВТ</v>
      </c>
      <c r="LG144" s="44">
        <f>IFERROR(INDEX(База!$B:$B,MATCH(LD144&amp;LE144&amp;LJ$12,INDEX(База!$A:$A,0),0)),IFERROR(INDEX(База!$B:$B,MATCH(LD144&amp;LE144&amp;LJ$12,База!$M:$M,0)),"-" ))</f>
        <v>46</v>
      </c>
      <c r="LH144" s="33">
        <f t="shared" si="176"/>
        <v>43</v>
      </c>
      <c r="LI144" s="33">
        <f t="shared" si="177"/>
        <v>147</v>
      </c>
      <c r="LJ144" s="44">
        <f>IFERROR(INDEX(База!$L:$L,MATCH(LD144&amp;LE144&amp;LJ$12,INDEX(База!$A:$A,0),0)),IFERROR(INDEX(База!$L:$L,MATCH(LD144&amp;LE144&amp;LJ$12,База!$M:$M,0)),"-" ))</f>
        <v>45</v>
      </c>
      <c r="LK144" s="79" t="str">
        <f>IF(LG144&lt;=$D$7,IFERROR(VLOOKUP(LI144,#REF!,LH144+1,0),"-"),IF(LG144&lt;=$D$8,IFERROR(VLOOKUP(LI144,#REF!,LH144+1,0),"-"),IF(LG144&lt;=$D$9,IFERROR(VLOOKUP(LI144,#REF!,LH144+1,0),"-"),0)))</f>
        <v>-</v>
      </c>
      <c r="LL144" s="44">
        <f>IFERROR(INDEX(База!$F:$F,MATCH(LD144&amp;LE144&amp;LJ$12,INDEX(База!$A:$A,0),0)),IFERROR(INDEX(База!$F:$F,MATCH(LD144&amp;LE144&amp;LJ$12,База!$M:$M,0)),"-" ))</f>
        <v>0</v>
      </c>
      <c r="LM144" s="44">
        <v>0</v>
      </c>
      <c r="LN144" s="44">
        <f t="shared" si="178"/>
        <v>0</v>
      </c>
      <c r="LO144" s="44">
        <v>0</v>
      </c>
      <c r="LP144" s="62">
        <f t="shared" si="179"/>
        <v>0</v>
      </c>
      <c r="LR144" s="31" t="s">
        <v>143</v>
      </c>
      <c r="LS144" s="43">
        <v>46315</v>
      </c>
      <c r="LT144" s="46" t="str">
        <f t="shared" si="180"/>
        <v>ВТ</v>
      </c>
      <c r="LU144" s="46">
        <f>IFERROR(INDEX(База!$B:$B,MATCH(LR144&amp;LS144&amp;LV$12,INDEX(База!$A:$A,0),0)),IFERROR(INDEX(База!$B:$B,MATCH(LR144&amp;LS144&amp;LV$12,База!$M:$M,0)),"-" ))</f>
        <v>46</v>
      </c>
      <c r="LV144" s="46">
        <f>IFERROR(INDEX(База!$L:$L,MATCH(LR144&amp;LS144&amp;LV$12,INDEX(База!$A:$A,0),0)),IFERROR(INDEX(База!$L:$L,MATCH(LR144&amp;LS144&amp;LV$12,База!$M:$M,0)),"-" ))</f>
        <v>45</v>
      </c>
      <c r="LW144" s="46" t="str">
        <f>IF(LU144&lt;=$D$7,IFERROR(VLOOKUP(LI144,#REF!,LH144+1,0),"-"),IF(LU144&lt;=$D$8,IFERROR(VLOOKUP(LI144,#REF!,LH144+1,0),"-"),IF(LU144&lt;=$D$9,IFERROR(VLOOKUP(LI144,#REF!,LH144+1,0),"-"),0)))</f>
        <v>-</v>
      </c>
      <c r="LX144" s="46">
        <f>IFERROR(INDEX(База!$F:$F,MATCH(LR144&amp;LS144&amp;LV$12,INDEX(База!$A:$A,0),0)),IFERROR(INDEX(База!$F:$F,MATCH(LR144&amp;LS144&amp;LV$12,База!$M:$M,0)),"-" ))</f>
        <v>0</v>
      </c>
      <c r="LY144" s="46">
        <v>0</v>
      </c>
      <c r="LZ144" s="46">
        <f t="shared" si="181"/>
        <v>0</v>
      </c>
      <c r="MA144" s="46">
        <v>0</v>
      </c>
      <c r="MB144" s="62">
        <f t="shared" si="182"/>
        <v>0</v>
      </c>
      <c r="MY144" s="7"/>
      <c r="MZ144" s="7"/>
      <c r="NA144" s="7"/>
      <c r="NB144" s="7"/>
      <c r="NC144" s="7"/>
      <c r="ND144" s="7"/>
      <c r="NE144" s="7"/>
      <c r="NF144" s="7"/>
      <c r="NG144" s="7"/>
      <c r="NH144" s="7"/>
      <c r="NI144" s="7"/>
      <c r="NJ144" s="7"/>
      <c r="NK144" s="7"/>
      <c r="NL144" s="7"/>
      <c r="NM144" s="7"/>
      <c r="NN144" s="7"/>
      <c r="NO144" s="7"/>
      <c r="NP144" s="7"/>
      <c r="NQ144" s="7"/>
      <c r="NR144" s="7"/>
      <c r="NS144" s="7"/>
      <c r="NT144" s="7"/>
      <c r="OU144" s="7"/>
      <c r="OV144" s="7"/>
      <c r="OW144" s="7"/>
      <c r="OX144" s="7"/>
      <c r="OY144" s="7"/>
      <c r="OZ144" s="7"/>
      <c r="PA144" s="7"/>
      <c r="PB144" s="7"/>
      <c r="PC144" s="7"/>
      <c r="PD144" s="7"/>
      <c r="PE144" s="7"/>
      <c r="PF144" s="7"/>
      <c r="PG144" s="7"/>
      <c r="PH144" s="7"/>
      <c r="PI144" s="7"/>
      <c r="PJ144" s="7"/>
      <c r="PK144" s="7"/>
      <c r="PL144" s="7"/>
      <c r="PM144" s="7"/>
      <c r="PN144" s="7"/>
      <c r="PO144" s="7"/>
      <c r="QL144" s="10"/>
    </row>
    <row r="145" spans="315:454" ht="12.75" customHeight="1" x14ac:dyDescent="0.25">
      <c r="LC145" s="119"/>
      <c r="LD145" s="31" t="s">
        <v>142</v>
      </c>
      <c r="LE145" s="43">
        <v>46316</v>
      </c>
      <c r="LF145" s="44" t="str">
        <f t="shared" si="175"/>
        <v>СР</v>
      </c>
      <c r="LG145" s="44">
        <f>IFERROR(INDEX(База!$B:$B,MATCH(LD145&amp;LE145&amp;LJ$12,INDEX(База!$A:$A,0),0)),IFERROR(INDEX(База!$B:$B,MATCH(LD145&amp;LE145&amp;LJ$12,База!$M:$M,0)),"-" ))</f>
        <v>46</v>
      </c>
      <c r="LH145" s="33">
        <f t="shared" si="176"/>
        <v>43</v>
      </c>
      <c r="LI145" s="33">
        <f t="shared" si="177"/>
        <v>148</v>
      </c>
      <c r="LJ145" s="44">
        <f>IFERROR(INDEX(База!$L:$L,MATCH(LD145&amp;LE145&amp;LJ$12,INDEX(База!$A:$A,0),0)),IFERROR(INDEX(База!$L:$L,MATCH(LD145&amp;LE145&amp;LJ$12,База!$M:$M,0)),"-" ))</f>
        <v>45</v>
      </c>
      <c r="LK145" s="79" t="str">
        <f>IF(LG145&lt;=$D$7,IFERROR(VLOOKUP(LI145,#REF!,LH145+1,0),"-"),IF(LG145&lt;=$D$8,IFERROR(VLOOKUP(LI145,#REF!,LH145+1,0),"-"),IF(LG145&lt;=$D$9,IFERROR(VLOOKUP(LI145,#REF!,LH145+1,0),"-"),0)))</f>
        <v>-</v>
      </c>
      <c r="LL145" s="44">
        <f>IFERROR(INDEX(База!$F:$F,MATCH(LD145&amp;LE145&amp;LJ$12,INDEX(База!$A:$A,0),0)),IFERROR(INDEX(База!$F:$F,MATCH(LD145&amp;LE145&amp;LJ$12,База!$M:$M,0)),"-" ))</f>
        <v>0</v>
      </c>
      <c r="LM145" s="44">
        <v>0</v>
      </c>
      <c r="LN145" s="44">
        <f t="shared" si="178"/>
        <v>0</v>
      </c>
      <c r="LO145" s="44">
        <v>0</v>
      </c>
      <c r="LP145" s="62">
        <f t="shared" si="179"/>
        <v>0</v>
      </c>
      <c r="LR145" s="31" t="s">
        <v>143</v>
      </c>
      <c r="LS145" s="43">
        <v>46316</v>
      </c>
      <c r="LT145" s="46" t="str">
        <f t="shared" si="180"/>
        <v>СР</v>
      </c>
      <c r="LU145" s="46">
        <f>IFERROR(INDEX(База!$B:$B,MATCH(LR145&amp;LS145&amp;LV$12,INDEX(База!$A:$A,0),0)),IFERROR(INDEX(База!$B:$B,MATCH(LR145&amp;LS145&amp;LV$12,База!$M:$M,0)),"-" ))</f>
        <v>46</v>
      </c>
      <c r="LV145" s="46">
        <f>IFERROR(INDEX(База!$L:$L,MATCH(LR145&amp;LS145&amp;LV$12,INDEX(База!$A:$A,0),0)),IFERROR(INDEX(База!$L:$L,MATCH(LR145&amp;LS145&amp;LV$12,База!$M:$M,0)),"-" ))</f>
        <v>45</v>
      </c>
      <c r="LW145" s="46" t="str">
        <f>IF(LU145&lt;=$D$7,IFERROR(VLOOKUP(LI145,#REF!,LH145+1,0),"-"),IF(LU145&lt;=$D$8,IFERROR(VLOOKUP(LI145,#REF!,LH145+1,0),"-"),IF(LU145&lt;=$D$9,IFERROR(VLOOKUP(LI145,#REF!,LH145+1,0),"-"),0)))</f>
        <v>-</v>
      </c>
      <c r="LX145" s="46">
        <f>IFERROR(INDEX(База!$F:$F,MATCH(LR145&amp;LS145&amp;LV$12,INDEX(База!$A:$A,0),0)),IFERROR(INDEX(База!$F:$F,MATCH(LR145&amp;LS145&amp;LV$12,База!$M:$M,0)),"-" ))</f>
        <v>0</v>
      </c>
      <c r="LY145" s="46">
        <v>0</v>
      </c>
      <c r="LZ145" s="46">
        <f t="shared" si="181"/>
        <v>0</v>
      </c>
      <c r="MA145" s="46">
        <v>0</v>
      </c>
      <c r="MB145" s="62">
        <f t="shared" si="182"/>
        <v>0</v>
      </c>
      <c r="MY145" s="7"/>
      <c r="MZ145" s="7"/>
      <c r="NA145" s="7"/>
      <c r="NB145" s="7"/>
      <c r="NC145" s="7"/>
      <c r="ND145" s="7"/>
      <c r="NE145" s="7"/>
      <c r="NF145" s="7"/>
      <c r="NG145" s="7"/>
      <c r="NH145" s="7"/>
      <c r="NI145" s="7"/>
      <c r="NJ145" s="7"/>
      <c r="NK145" s="7"/>
      <c r="NL145" s="7"/>
      <c r="NM145" s="7"/>
      <c r="NN145" s="7"/>
      <c r="NO145" s="7"/>
      <c r="NP145" s="7"/>
      <c r="NQ145" s="7"/>
      <c r="NR145" s="7"/>
      <c r="NS145" s="7"/>
      <c r="NT145" s="7"/>
      <c r="OU145" s="7"/>
      <c r="OV145" s="7"/>
      <c r="OW145" s="7"/>
      <c r="OX145" s="7"/>
      <c r="OY145" s="7"/>
      <c r="OZ145" s="7"/>
      <c r="PA145" s="7"/>
      <c r="PB145" s="7"/>
      <c r="PC145" s="7"/>
      <c r="PD145" s="7"/>
      <c r="PE145" s="7"/>
      <c r="PF145" s="7"/>
      <c r="PG145" s="7"/>
      <c r="PH145" s="7"/>
      <c r="PI145" s="7"/>
      <c r="PJ145" s="7"/>
      <c r="PK145" s="7"/>
      <c r="PL145" s="7"/>
      <c r="PM145" s="7"/>
      <c r="PN145" s="7"/>
      <c r="PO145" s="7"/>
      <c r="QL145" s="10"/>
    </row>
    <row r="146" spans="315:454" ht="12.75" customHeight="1" x14ac:dyDescent="0.25">
      <c r="LC146" s="119"/>
      <c r="LD146" s="31" t="s">
        <v>142</v>
      </c>
      <c r="LE146" s="43">
        <v>46318</v>
      </c>
      <c r="LF146" s="44" t="str">
        <f t="shared" si="175"/>
        <v>ПТ</v>
      </c>
      <c r="LG146" s="44">
        <f>IFERROR(INDEX(База!$B:$B,MATCH(LD146&amp;LE146&amp;LJ$12,INDEX(База!$A:$A,0),0)),IFERROR(INDEX(База!$B:$B,MATCH(LD146&amp;LE146&amp;LJ$12,База!$M:$M,0)),"-" ))</f>
        <v>46</v>
      </c>
      <c r="LH146" s="33">
        <f t="shared" si="176"/>
        <v>43</v>
      </c>
      <c r="LI146" s="33">
        <f t="shared" si="177"/>
        <v>150</v>
      </c>
      <c r="LJ146" s="44">
        <f>IFERROR(INDEX(База!$L:$L,MATCH(LD146&amp;LE146&amp;LJ$12,INDEX(База!$A:$A,0),0)),IFERROR(INDEX(База!$L:$L,MATCH(LD146&amp;LE146&amp;LJ$12,База!$M:$M,0)),"-" ))</f>
        <v>45</v>
      </c>
      <c r="LK146" s="79" t="str">
        <f>IF(LG146&lt;=$D$7,IFERROR(VLOOKUP(LI146,#REF!,LH146+1,0),"-"),IF(LG146&lt;=$D$8,IFERROR(VLOOKUP(LI146,#REF!,LH146+1,0),"-"),IF(LG146&lt;=$D$9,IFERROR(VLOOKUP(LI146,#REF!,LH146+1,0),"-"),0)))</f>
        <v>-</v>
      </c>
      <c r="LL146" s="44">
        <f>IFERROR(INDEX(База!$F:$F,MATCH(LD146&amp;LE146&amp;LJ$12,INDEX(База!$A:$A,0),0)),IFERROR(INDEX(База!$F:$F,MATCH(LD146&amp;LE146&amp;LJ$12,База!$M:$M,0)),"-" ))</f>
        <v>0</v>
      </c>
      <c r="LM146" s="44">
        <v>0</v>
      </c>
      <c r="LN146" s="44">
        <f t="shared" si="178"/>
        <v>0</v>
      </c>
      <c r="LO146" s="44">
        <v>0</v>
      </c>
      <c r="LP146" s="62">
        <f t="shared" si="179"/>
        <v>0</v>
      </c>
      <c r="LR146" s="31" t="s">
        <v>143</v>
      </c>
      <c r="LS146" s="43">
        <v>46318</v>
      </c>
      <c r="LT146" s="46" t="str">
        <f t="shared" si="180"/>
        <v>ПТ</v>
      </c>
      <c r="LU146" s="46">
        <f>IFERROR(INDEX(База!$B:$B,MATCH(LR146&amp;LS146&amp;LV$12,INDEX(База!$A:$A,0),0)),IFERROR(INDEX(База!$B:$B,MATCH(LR146&amp;LS146&amp;LV$12,База!$M:$M,0)),"-" ))</f>
        <v>46</v>
      </c>
      <c r="LV146" s="46">
        <f>IFERROR(INDEX(База!$L:$L,MATCH(LR146&amp;LS146&amp;LV$12,INDEX(База!$A:$A,0),0)),IFERROR(INDEX(База!$L:$L,MATCH(LR146&amp;LS146&amp;LV$12,База!$M:$M,0)),"-" ))</f>
        <v>45</v>
      </c>
      <c r="LW146" s="46" t="str">
        <f>IF(LU146&lt;=$D$7,IFERROR(VLOOKUP(LI146,#REF!,LH146+1,0),"-"),IF(LU146&lt;=$D$8,IFERROR(VLOOKUP(LI146,#REF!,LH146+1,0),"-"),IF(LU146&lt;=$D$9,IFERROR(VLOOKUP(LI146,#REF!,LH146+1,0),"-"),0)))</f>
        <v>-</v>
      </c>
      <c r="LX146" s="46">
        <f>IFERROR(INDEX(База!$F:$F,MATCH(LR146&amp;LS146&amp;LV$12,INDEX(База!$A:$A,0),0)),IFERROR(INDEX(База!$F:$F,MATCH(LR146&amp;LS146&amp;LV$12,База!$M:$M,0)),"-" ))</f>
        <v>0</v>
      </c>
      <c r="LY146" s="46">
        <v>0</v>
      </c>
      <c r="LZ146" s="46">
        <f t="shared" si="181"/>
        <v>0</v>
      </c>
      <c r="MA146" s="46">
        <v>0</v>
      </c>
      <c r="MB146" s="62">
        <f t="shared" si="182"/>
        <v>0</v>
      </c>
      <c r="MY146" s="7"/>
      <c r="MZ146" s="7"/>
      <c r="NA146" s="7"/>
      <c r="NB146" s="7"/>
      <c r="NC146" s="7"/>
      <c r="ND146" s="7"/>
      <c r="NE146" s="7"/>
      <c r="NF146" s="7"/>
      <c r="NG146" s="7"/>
      <c r="NH146" s="7"/>
      <c r="NI146" s="7"/>
      <c r="NJ146" s="7"/>
      <c r="NK146" s="7"/>
      <c r="NL146" s="7"/>
      <c r="NM146" s="7"/>
      <c r="NN146" s="7"/>
      <c r="NO146" s="7"/>
      <c r="NP146" s="7"/>
      <c r="NQ146" s="7"/>
      <c r="NR146" s="7"/>
      <c r="NS146" s="7"/>
      <c r="NT146" s="7"/>
      <c r="OU146" s="7"/>
      <c r="OV146" s="7"/>
      <c r="OW146" s="7"/>
      <c r="OX146" s="7"/>
      <c r="OY146" s="7"/>
      <c r="OZ146" s="7"/>
      <c r="PA146" s="7"/>
      <c r="PB146" s="7"/>
      <c r="PC146" s="7"/>
      <c r="PD146" s="7"/>
      <c r="PE146" s="7"/>
      <c r="PF146" s="7"/>
      <c r="PG146" s="7"/>
      <c r="PH146" s="7"/>
      <c r="PI146" s="7"/>
      <c r="PJ146" s="7"/>
      <c r="PK146" s="7"/>
      <c r="PL146" s="7"/>
      <c r="PM146" s="7"/>
      <c r="PN146" s="7"/>
      <c r="PO146" s="7"/>
      <c r="QL146" s="10"/>
    </row>
    <row r="147" spans="315:454" ht="12.75" customHeight="1" x14ac:dyDescent="0.25">
      <c r="LD147" s="31"/>
      <c r="MY147" s="7"/>
      <c r="MZ147" s="7"/>
      <c r="NA147" s="7"/>
      <c r="NB147" s="7"/>
      <c r="NC147" s="7"/>
      <c r="ND147" s="7"/>
      <c r="NE147" s="7"/>
      <c r="NF147" s="7"/>
      <c r="NG147" s="7"/>
      <c r="NH147" s="7"/>
      <c r="NI147" s="7"/>
      <c r="NJ147" s="7"/>
      <c r="NK147" s="7"/>
      <c r="NL147" s="7"/>
      <c r="NM147" s="7"/>
      <c r="NN147" s="7"/>
      <c r="NO147" s="7"/>
      <c r="NP147" s="7"/>
      <c r="NQ147" s="7"/>
      <c r="NR147" s="7"/>
      <c r="NS147" s="7"/>
      <c r="NT147" s="7"/>
      <c r="OU147" s="7"/>
      <c r="OV147" s="7"/>
      <c r="OW147" s="7"/>
      <c r="OX147" s="7"/>
      <c r="OY147" s="7"/>
      <c r="OZ147" s="7"/>
      <c r="PA147" s="7"/>
      <c r="PB147" s="7"/>
      <c r="PC147" s="7"/>
      <c r="PD147" s="7"/>
      <c r="PE147" s="7"/>
      <c r="PF147" s="7"/>
      <c r="PG147" s="7"/>
      <c r="PH147" s="7"/>
      <c r="PI147" s="7"/>
      <c r="PJ147" s="7"/>
      <c r="PK147" s="7"/>
      <c r="PL147" s="7"/>
      <c r="PM147" s="7"/>
      <c r="PN147" s="7"/>
      <c r="PO147" s="7"/>
      <c r="QL147" s="10"/>
    </row>
    <row r="148" spans="315:454" ht="12.75" customHeight="1" x14ac:dyDescent="0.25">
      <c r="MY148" s="7"/>
      <c r="MZ148" s="7"/>
      <c r="NA148" s="7"/>
      <c r="NB148" s="7"/>
      <c r="NC148" s="7"/>
      <c r="ND148" s="7"/>
      <c r="NE148" s="7"/>
      <c r="NF148" s="7"/>
      <c r="NG148" s="7"/>
      <c r="NH148" s="7"/>
      <c r="NI148" s="7"/>
      <c r="NJ148" s="7"/>
      <c r="NK148" s="7"/>
      <c r="NL148" s="7"/>
      <c r="NM148" s="7"/>
      <c r="NN148" s="7"/>
      <c r="NO148" s="7"/>
      <c r="NP148" s="7"/>
      <c r="NQ148" s="7"/>
      <c r="NR148" s="7"/>
      <c r="NS148" s="7"/>
      <c r="NT148" s="7"/>
      <c r="OU148" s="7"/>
      <c r="OV148" s="7"/>
      <c r="OW148" s="7"/>
      <c r="OX148" s="7"/>
      <c r="OY148" s="7"/>
      <c r="OZ148" s="7"/>
      <c r="PA148" s="7"/>
      <c r="PB148" s="7"/>
      <c r="PC148" s="7"/>
      <c r="PD148" s="7"/>
      <c r="PE148" s="7"/>
      <c r="PF148" s="7"/>
      <c r="PG148" s="7"/>
      <c r="PH148" s="7"/>
      <c r="PI148" s="7"/>
      <c r="PJ148" s="7"/>
      <c r="PK148" s="7"/>
      <c r="PL148" s="7"/>
      <c r="PM148" s="7"/>
      <c r="PN148" s="7"/>
      <c r="PO148" s="7"/>
      <c r="QL148" s="10"/>
    </row>
    <row r="149" spans="315:454" ht="12.75" customHeight="1" x14ac:dyDescent="0.25">
      <c r="MY149" s="7"/>
      <c r="MZ149" s="7"/>
      <c r="NA149" s="7"/>
      <c r="NB149" s="7"/>
      <c r="NC149" s="7"/>
      <c r="ND149" s="7"/>
      <c r="NE149" s="7"/>
      <c r="NF149" s="7"/>
      <c r="NG149" s="7"/>
      <c r="NH149" s="7"/>
      <c r="NI149" s="7"/>
      <c r="NJ149" s="7"/>
      <c r="NK149" s="7"/>
      <c r="NL149" s="7"/>
      <c r="NM149" s="7"/>
      <c r="NN149" s="7"/>
      <c r="NO149" s="7"/>
      <c r="NP149" s="7"/>
      <c r="NQ149" s="7"/>
      <c r="NR149" s="7"/>
      <c r="NS149" s="7"/>
      <c r="NT149" s="7"/>
      <c r="OU149" s="7"/>
      <c r="OV149" s="7"/>
      <c r="OW149" s="7"/>
      <c r="OX149" s="7"/>
      <c r="OY149" s="7"/>
      <c r="OZ149" s="7"/>
      <c r="PA149" s="7"/>
      <c r="PB149" s="7"/>
      <c r="PC149" s="7"/>
      <c r="PD149" s="7"/>
      <c r="PE149" s="7"/>
      <c r="PF149" s="7"/>
      <c r="PG149" s="7"/>
      <c r="PH149" s="7"/>
      <c r="PI149" s="7"/>
      <c r="PJ149" s="7"/>
      <c r="PK149" s="7"/>
      <c r="PL149" s="7"/>
      <c r="PM149" s="7"/>
      <c r="PN149" s="7"/>
      <c r="PO149" s="7"/>
      <c r="QL149" s="10"/>
    </row>
    <row r="150" spans="315:454" ht="12.75" customHeight="1" x14ac:dyDescent="0.25">
      <c r="MY150" s="7"/>
      <c r="MZ150" s="7"/>
      <c r="NA150" s="7"/>
      <c r="NB150" s="7"/>
      <c r="NC150" s="7"/>
      <c r="ND150" s="7"/>
      <c r="NE150" s="7"/>
      <c r="NF150" s="7"/>
      <c r="NG150" s="7"/>
      <c r="NH150" s="7"/>
      <c r="NI150" s="7"/>
      <c r="NJ150" s="7"/>
      <c r="NK150" s="7"/>
      <c r="NL150" s="7"/>
      <c r="NM150" s="7"/>
      <c r="NN150" s="7"/>
      <c r="NO150" s="7"/>
      <c r="NP150" s="7"/>
      <c r="NQ150" s="7"/>
      <c r="NR150" s="7"/>
      <c r="NS150" s="7"/>
      <c r="NT150" s="7"/>
      <c r="OU150" s="7"/>
      <c r="OV150" s="7"/>
      <c r="OW150" s="7"/>
      <c r="OX150" s="7"/>
      <c r="OY150" s="7"/>
      <c r="OZ150" s="7"/>
      <c r="PA150" s="7"/>
      <c r="PB150" s="7"/>
      <c r="PC150" s="7"/>
      <c r="PD150" s="7"/>
      <c r="PE150" s="7"/>
      <c r="PF150" s="7"/>
      <c r="PG150" s="7"/>
      <c r="PH150" s="7"/>
      <c r="PI150" s="7"/>
      <c r="PJ150" s="7"/>
      <c r="PK150" s="7"/>
      <c r="PL150" s="7"/>
      <c r="PM150" s="7"/>
      <c r="PN150" s="7"/>
      <c r="PO150" s="7"/>
      <c r="QL150" s="10"/>
    </row>
    <row r="151" spans="315:454" ht="12.75" customHeight="1" x14ac:dyDescent="0.25">
      <c r="MY151" s="7"/>
      <c r="MZ151" s="7"/>
      <c r="OU151" s="7"/>
      <c r="OV151" s="7"/>
      <c r="OW151" s="7"/>
      <c r="OX151" s="7"/>
      <c r="OY151" s="7"/>
      <c r="OZ151" s="7"/>
      <c r="PA151" s="7"/>
      <c r="PB151" s="7"/>
      <c r="PC151" s="7"/>
      <c r="PD151" s="7"/>
      <c r="PE151" s="7"/>
      <c r="PF151" s="7"/>
      <c r="PG151" s="7"/>
      <c r="PH151" s="7"/>
      <c r="PI151" s="7"/>
      <c r="PJ151" s="7"/>
      <c r="PK151" s="7"/>
      <c r="PL151" s="7"/>
      <c r="PM151" s="7"/>
      <c r="PN151" s="7"/>
      <c r="PO151" s="7"/>
      <c r="QL151" s="10"/>
    </row>
    <row r="152" spans="315:454" ht="12.75" customHeight="1" x14ac:dyDescent="0.25">
      <c r="MY152" s="7"/>
      <c r="MZ152" s="7"/>
      <c r="OU152" s="7"/>
      <c r="OV152" s="7"/>
      <c r="OW152" s="7"/>
      <c r="OX152" s="7"/>
      <c r="OY152" s="7"/>
      <c r="OZ152" s="7"/>
      <c r="PA152" s="7"/>
      <c r="PB152" s="7"/>
      <c r="PC152" s="7"/>
      <c r="PD152" s="7"/>
      <c r="PE152" s="7"/>
      <c r="PF152" s="7"/>
      <c r="PG152" s="7"/>
      <c r="PH152" s="7"/>
      <c r="PI152" s="7"/>
      <c r="PJ152" s="7"/>
      <c r="PK152" s="7"/>
      <c r="PL152" s="7"/>
      <c r="PM152" s="7"/>
      <c r="PN152" s="7"/>
      <c r="PO152" s="7"/>
      <c r="QL152" s="10"/>
    </row>
    <row r="153" spans="315:454" ht="12.75" customHeight="1" x14ac:dyDescent="0.25">
      <c r="MY153" s="7"/>
      <c r="MZ153" s="7"/>
      <c r="OU153" s="7"/>
      <c r="OV153" s="7"/>
      <c r="OW153" s="7"/>
      <c r="OX153" s="7"/>
      <c r="OY153" s="7"/>
      <c r="OZ153" s="7"/>
      <c r="PA153" s="7"/>
      <c r="PB153" s="7"/>
      <c r="PC153" s="7"/>
      <c r="PD153" s="7"/>
      <c r="PE153" s="7"/>
      <c r="PF153" s="7"/>
      <c r="PG153" s="7"/>
      <c r="PH153" s="7"/>
      <c r="PI153" s="7"/>
      <c r="PJ153" s="7"/>
      <c r="PK153" s="7"/>
      <c r="PL153" s="7"/>
      <c r="PM153" s="7"/>
      <c r="PN153" s="7"/>
      <c r="PO153" s="7"/>
      <c r="QL153" s="10"/>
    </row>
    <row r="154" spans="315:454" ht="12.75" customHeight="1" x14ac:dyDescent="0.25">
      <c r="MY154" s="7"/>
      <c r="MZ154" s="7"/>
      <c r="OU154" s="7"/>
      <c r="OV154" s="7"/>
      <c r="OW154" s="7"/>
      <c r="OX154" s="7"/>
      <c r="OY154" s="7"/>
      <c r="OZ154" s="7"/>
      <c r="PA154" s="7"/>
      <c r="PB154" s="7"/>
      <c r="PC154" s="7"/>
      <c r="PD154" s="7"/>
      <c r="PE154" s="7"/>
      <c r="PF154" s="7"/>
      <c r="PG154" s="7"/>
      <c r="PH154" s="7"/>
      <c r="PI154" s="7"/>
      <c r="PJ154" s="7"/>
      <c r="PK154" s="7"/>
      <c r="PL154" s="7"/>
      <c r="PM154" s="7"/>
      <c r="PN154" s="7"/>
      <c r="PO154" s="7"/>
      <c r="QL154" s="10"/>
    </row>
    <row r="155" spans="315:454" ht="12.75" customHeight="1" x14ac:dyDescent="0.25">
      <c r="MY155" s="7"/>
      <c r="MZ155" s="7"/>
      <c r="OU155" s="7"/>
      <c r="OV155" s="7"/>
      <c r="OW155" s="7"/>
      <c r="OX155" s="7"/>
      <c r="OY155" s="7"/>
      <c r="OZ155" s="7"/>
      <c r="PA155" s="7"/>
      <c r="PB155" s="7"/>
      <c r="PC155" s="7"/>
      <c r="PD155" s="7"/>
      <c r="PE155" s="7"/>
      <c r="PF155" s="7"/>
      <c r="PG155" s="7"/>
      <c r="PH155" s="7"/>
      <c r="PI155" s="7"/>
      <c r="PJ155" s="7"/>
      <c r="PK155" s="7"/>
      <c r="PL155" s="7"/>
      <c r="PM155" s="7"/>
      <c r="PN155" s="7"/>
      <c r="QL155" s="10"/>
    </row>
    <row r="156" spans="315:454" ht="12.75" customHeight="1" x14ac:dyDescent="0.25">
      <c r="MY156" s="7"/>
      <c r="MZ156" s="7"/>
      <c r="OU156" s="7"/>
      <c r="OV156" s="7"/>
      <c r="OW156" s="7"/>
      <c r="OX156" s="7"/>
      <c r="OY156" s="7"/>
      <c r="OZ156" s="7"/>
      <c r="PA156" s="7"/>
      <c r="PB156" s="7"/>
      <c r="PC156" s="7"/>
      <c r="PD156" s="7"/>
      <c r="PE156" s="7"/>
      <c r="PF156" s="7"/>
      <c r="PG156" s="7"/>
      <c r="PH156" s="7"/>
      <c r="PI156" s="7"/>
      <c r="PJ156" s="7"/>
      <c r="PK156" s="7"/>
      <c r="PL156" s="7"/>
      <c r="PM156" s="7"/>
      <c r="PN156" s="7"/>
      <c r="QL156" s="10"/>
    </row>
    <row r="157" spans="315:454" ht="12.75" customHeight="1" x14ac:dyDescent="0.25">
      <c r="MY157" s="7"/>
      <c r="MZ157" s="7"/>
      <c r="OU157" s="7"/>
      <c r="OV157" s="7"/>
      <c r="OW157" s="7"/>
      <c r="OX157" s="7"/>
      <c r="OY157" s="7"/>
      <c r="OZ157" s="7"/>
      <c r="PA157" s="7"/>
      <c r="PB157" s="7"/>
      <c r="PC157" s="7"/>
      <c r="PD157" s="7"/>
      <c r="PE157" s="7"/>
      <c r="PF157" s="7"/>
      <c r="PG157" s="7"/>
      <c r="PH157" s="7"/>
      <c r="PI157" s="7"/>
      <c r="PJ157" s="7"/>
      <c r="PK157" s="7"/>
      <c r="PL157" s="7"/>
      <c r="PM157" s="7"/>
      <c r="PN157" s="7"/>
      <c r="QL157" s="10"/>
    </row>
    <row r="158" spans="315:454" ht="12.75" customHeight="1" x14ac:dyDescent="0.25">
      <c r="MY158" s="7"/>
      <c r="MZ158" s="7"/>
      <c r="OU158" s="7"/>
      <c r="OV158" s="7"/>
      <c r="OW158" s="7"/>
      <c r="OX158" s="7"/>
      <c r="OY158" s="7"/>
      <c r="OZ158" s="7"/>
      <c r="PA158" s="7"/>
      <c r="PB158" s="7"/>
      <c r="PC158" s="7"/>
      <c r="PD158" s="7"/>
      <c r="PE158" s="7"/>
      <c r="PF158" s="7"/>
      <c r="PG158" s="7"/>
      <c r="PH158" s="7"/>
      <c r="PI158" s="7"/>
      <c r="PJ158" s="7"/>
      <c r="PK158" s="7"/>
      <c r="PL158" s="7"/>
      <c r="PM158" s="7"/>
      <c r="PN158" s="7"/>
      <c r="QL158" s="10"/>
    </row>
    <row r="159" spans="315:454" ht="12.75" customHeight="1" x14ac:dyDescent="0.25">
      <c r="MY159" s="7"/>
      <c r="MZ159" s="7"/>
      <c r="OU159" s="7"/>
      <c r="OV159" s="7"/>
      <c r="OW159" s="7"/>
      <c r="OX159" s="7"/>
      <c r="OY159" s="7"/>
      <c r="OZ159" s="7"/>
      <c r="PA159" s="7"/>
      <c r="PB159" s="7"/>
      <c r="PC159" s="7"/>
      <c r="PD159" s="7"/>
      <c r="PE159" s="7"/>
      <c r="PF159" s="7"/>
      <c r="PG159" s="7"/>
      <c r="PH159" s="7"/>
      <c r="PI159" s="7"/>
      <c r="PJ159" s="7"/>
      <c r="PK159" s="7"/>
      <c r="PL159" s="7"/>
      <c r="PM159" s="7"/>
      <c r="PN159" s="7"/>
      <c r="QL159" s="10"/>
    </row>
    <row r="160" spans="315:454" ht="12.75" customHeight="1" x14ac:dyDescent="0.25">
      <c r="MY160" s="7"/>
      <c r="MZ160" s="7"/>
      <c r="OU160" s="7"/>
      <c r="OV160" s="7"/>
      <c r="OW160" s="7"/>
      <c r="OX160" s="7"/>
      <c r="OY160" s="7"/>
      <c r="OZ160" s="7"/>
      <c r="PA160" s="7"/>
      <c r="PB160" s="7"/>
      <c r="PC160" s="7"/>
      <c r="PD160" s="7"/>
      <c r="PE160" s="7"/>
      <c r="PF160" s="7"/>
      <c r="PG160" s="7"/>
      <c r="PH160" s="7"/>
      <c r="PI160" s="7"/>
      <c r="PJ160" s="7"/>
      <c r="PK160" s="7"/>
      <c r="PL160" s="7"/>
      <c r="PM160" s="7"/>
      <c r="PN160" s="7"/>
      <c r="QL160" s="10"/>
    </row>
    <row r="161" spans="363:454" ht="12.75" customHeight="1" x14ac:dyDescent="0.25">
      <c r="MY161" s="7"/>
      <c r="MZ161" s="7"/>
      <c r="OU161" s="7"/>
      <c r="OV161" s="7"/>
      <c r="OW161" s="7"/>
      <c r="OX161" s="7"/>
      <c r="OY161" s="7"/>
      <c r="OZ161" s="7"/>
      <c r="PA161" s="7"/>
      <c r="PB161" s="7"/>
      <c r="PC161" s="7"/>
      <c r="PD161" s="7"/>
      <c r="PE161" s="7"/>
      <c r="PF161" s="7"/>
      <c r="PG161" s="7"/>
      <c r="PH161" s="7"/>
      <c r="PI161" s="7"/>
      <c r="PJ161" s="7"/>
      <c r="PK161" s="7"/>
      <c r="PL161" s="7"/>
      <c r="PM161" s="7"/>
      <c r="PN161" s="7"/>
      <c r="QL161" s="10"/>
    </row>
    <row r="162" spans="363:454" ht="12.75" customHeight="1" x14ac:dyDescent="0.25">
      <c r="MY162" s="7"/>
      <c r="MZ162" s="7"/>
      <c r="OU162" s="7"/>
      <c r="OV162" s="7"/>
      <c r="OW162" s="7"/>
      <c r="OX162" s="7"/>
      <c r="OY162" s="7"/>
      <c r="OZ162" s="7"/>
      <c r="PA162" s="7"/>
      <c r="PB162" s="7"/>
      <c r="PC162" s="7"/>
      <c r="PD162" s="7"/>
      <c r="PE162" s="7"/>
      <c r="PF162" s="7"/>
      <c r="PG162" s="7"/>
      <c r="PH162" s="7"/>
      <c r="PI162" s="7"/>
      <c r="PJ162" s="7"/>
      <c r="PK162" s="7"/>
      <c r="PL162" s="7"/>
      <c r="PM162" s="7"/>
      <c r="PN162" s="7"/>
      <c r="QL162" s="10"/>
    </row>
    <row r="163" spans="363:454" ht="12.75" customHeight="1" x14ac:dyDescent="0.25">
      <c r="MY163" s="7"/>
      <c r="MZ163" s="7"/>
      <c r="OU163" s="7"/>
      <c r="OV163" s="7"/>
      <c r="OW163" s="7"/>
      <c r="OX163" s="7"/>
      <c r="OY163" s="7"/>
      <c r="OZ163" s="7"/>
      <c r="PA163" s="7"/>
      <c r="PB163" s="7"/>
      <c r="PC163" s="7"/>
      <c r="PD163" s="7"/>
      <c r="PE163" s="7"/>
      <c r="PF163" s="7"/>
      <c r="PG163" s="7"/>
      <c r="PH163" s="7"/>
      <c r="PI163" s="7"/>
      <c r="PJ163" s="7"/>
      <c r="PK163" s="7"/>
      <c r="PL163" s="7"/>
      <c r="PM163" s="7"/>
      <c r="PN163" s="7"/>
      <c r="QL163" s="10"/>
    </row>
    <row r="164" spans="363:454" ht="12.75" customHeight="1" x14ac:dyDescent="0.25">
      <c r="MY164" s="7"/>
      <c r="MZ164" s="7"/>
      <c r="OU164" s="7"/>
      <c r="OV164" s="7"/>
      <c r="OW164" s="7"/>
      <c r="OX164" s="7"/>
      <c r="OY164" s="7"/>
      <c r="OZ164" s="7"/>
      <c r="PA164" s="7"/>
      <c r="PB164" s="7"/>
      <c r="PC164" s="7"/>
      <c r="PD164" s="7"/>
      <c r="PE164" s="7"/>
      <c r="PF164" s="7"/>
      <c r="PG164" s="7"/>
      <c r="PH164" s="7"/>
      <c r="PI164" s="7"/>
      <c r="PJ164" s="7"/>
      <c r="PK164" s="7"/>
      <c r="PL164" s="7"/>
      <c r="PM164" s="7"/>
      <c r="PN164" s="7"/>
      <c r="QL164" s="10"/>
    </row>
    <row r="165" spans="363:454" ht="12.75" customHeight="1" x14ac:dyDescent="0.25">
      <c r="OU165" s="7"/>
      <c r="OV165" s="7"/>
      <c r="OW165" s="7"/>
      <c r="OX165" s="7"/>
      <c r="OY165" s="7"/>
      <c r="OZ165" s="7"/>
      <c r="PA165" s="7"/>
      <c r="PB165" s="7"/>
      <c r="PC165" s="7"/>
      <c r="PD165" s="7"/>
      <c r="PE165" s="7"/>
      <c r="PF165" s="7"/>
      <c r="PG165" s="7"/>
      <c r="PH165" s="7"/>
      <c r="PI165" s="7"/>
      <c r="PJ165" s="7"/>
      <c r="PK165" s="7"/>
      <c r="PL165" s="7"/>
      <c r="PM165" s="7"/>
      <c r="PN165" s="7"/>
      <c r="QL165" s="10"/>
    </row>
    <row r="166" spans="363:454" ht="12.75" customHeight="1" x14ac:dyDescent="0.25">
      <c r="QL166" s="10"/>
    </row>
    <row r="167" spans="363:454" ht="12.75" customHeight="1" x14ac:dyDescent="0.25">
      <c r="QL167" s="10"/>
    </row>
    <row r="168" spans="363:454" ht="12.75" customHeight="1" x14ac:dyDescent="0.25">
      <c r="QL168" s="10"/>
    </row>
    <row r="169" spans="363:454" ht="12.75" customHeight="1" x14ac:dyDescent="0.25">
      <c r="QL169" s="10"/>
    </row>
    <row r="170" spans="363:454" ht="12.75" customHeight="1" x14ac:dyDescent="0.25">
      <c r="QL170" s="10"/>
    </row>
    <row r="171" spans="363:454" ht="12.75" customHeight="1" x14ac:dyDescent="0.25">
      <c r="QL171" s="10"/>
    </row>
    <row r="172" spans="363:454" ht="12.75" customHeight="1" x14ac:dyDescent="0.25">
      <c r="QL172" s="10"/>
    </row>
    <row r="173" spans="363:454" ht="12.75" customHeight="1" x14ac:dyDescent="0.25">
      <c r="QL173" s="10"/>
    </row>
    <row r="174" spans="363:454" ht="12.75" customHeight="1" x14ac:dyDescent="0.25">
      <c r="QL174" s="10"/>
    </row>
    <row r="175" spans="363:454" ht="12.75" customHeight="1" x14ac:dyDescent="0.25">
      <c r="QL175" s="10"/>
    </row>
    <row r="176" spans="363:454" ht="12.75" customHeight="1" x14ac:dyDescent="0.25">
      <c r="QL176" s="10"/>
    </row>
    <row r="177" spans="454:454" ht="12.75" customHeight="1" x14ac:dyDescent="0.25">
      <c r="QL177" s="10"/>
    </row>
    <row r="178" spans="454:454" ht="12.75" customHeight="1" x14ac:dyDescent="0.25">
      <c r="QL178" s="10"/>
    </row>
    <row r="179" spans="454:454" ht="12.75" customHeight="1" x14ac:dyDescent="0.25">
      <c r="QL179" s="10"/>
    </row>
    <row r="180" spans="454:454" ht="12.75" customHeight="1" x14ac:dyDescent="0.25">
      <c r="QL180" s="10"/>
    </row>
    <row r="181" spans="454:454" ht="12.75" customHeight="1" x14ac:dyDescent="0.25">
      <c r="QL181" s="10"/>
    </row>
    <row r="182" spans="454:454" ht="12.75" customHeight="1" x14ac:dyDescent="0.25">
      <c r="QL182" s="10"/>
    </row>
    <row r="183" spans="454:454" ht="12.75" customHeight="1" x14ac:dyDescent="0.25">
      <c r="QL183" s="10"/>
    </row>
    <row r="184" spans="454:454" ht="12.75" customHeight="1" x14ac:dyDescent="0.25">
      <c r="QL184" s="10"/>
    </row>
    <row r="185" spans="454:454" ht="12.75" customHeight="1" x14ac:dyDescent="0.25">
      <c r="QL185" s="10"/>
    </row>
    <row r="186" spans="454:454" ht="12.75" customHeight="1" x14ac:dyDescent="0.25">
      <c r="QL186" s="10"/>
    </row>
    <row r="187" spans="454:454" ht="12.75" customHeight="1" x14ac:dyDescent="0.25">
      <c r="QL187" s="10"/>
    </row>
    <row r="188" spans="454:454" ht="12.75" customHeight="1" x14ac:dyDescent="0.25">
      <c r="QL188" s="10"/>
    </row>
    <row r="189" spans="454:454" ht="12.75" customHeight="1" x14ac:dyDescent="0.25">
      <c r="QL189" s="10"/>
    </row>
    <row r="190" spans="454:454" ht="12.75" customHeight="1" x14ac:dyDescent="0.25">
      <c r="QL190" s="10"/>
    </row>
    <row r="191" spans="454:454" ht="12.75" customHeight="1" x14ac:dyDescent="0.25">
      <c r="QL191" s="10"/>
    </row>
    <row r="192" spans="454:454" ht="12.75" customHeight="1" x14ac:dyDescent="0.25">
      <c r="QL192" s="10"/>
    </row>
    <row r="193" spans="454:454" ht="12.75" customHeight="1" x14ac:dyDescent="0.25">
      <c r="QL193" s="10"/>
    </row>
    <row r="194" spans="454:454" ht="12.75" customHeight="1" x14ac:dyDescent="0.25">
      <c r="QL194" s="10"/>
    </row>
    <row r="195" spans="454:454" ht="12.75" customHeight="1" x14ac:dyDescent="0.25">
      <c r="QL195" s="10"/>
    </row>
    <row r="196" spans="454:454" ht="12.75" customHeight="1" x14ac:dyDescent="0.25"/>
    <row r="197" spans="454:454" ht="12.75" customHeight="1" x14ac:dyDescent="0.25"/>
    <row r="198" spans="454:454" ht="12.75" customHeight="1" x14ac:dyDescent="0.25"/>
    <row r="199" spans="454:454" ht="12.75" customHeight="1" x14ac:dyDescent="0.25"/>
    <row r="200" spans="454:454" ht="12.75" customHeight="1" x14ac:dyDescent="0.25"/>
    <row r="201" spans="454:454" ht="12.75" customHeight="1" x14ac:dyDescent="0.25"/>
    <row r="202" spans="454:454" ht="12.75" customHeight="1" x14ac:dyDescent="0.25"/>
    <row r="203" spans="454:454" ht="12.75" customHeight="1" x14ac:dyDescent="0.25"/>
    <row r="204" spans="454:454" ht="12.75" customHeight="1" x14ac:dyDescent="0.25"/>
    <row r="205" spans="454:454" ht="12.75" customHeight="1" x14ac:dyDescent="0.25"/>
    <row r="206" spans="454:454" ht="12.75" customHeight="1" x14ac:dyDescent="0.25"/>
    <row r="207" spans="454:454" ht="12.75" customHeight="1" x14ac:dyDescent="0.25"/>
    <row r="208" spans="454:454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</sheetData>
  <mergeCells count="321">
    <mergeCell ref="A6:C6"/>
    <mergeCell ref="C10:O10"/>
    <mergeCell ref="R10:AA10"/>
    <mergeCell ref="AD10:AL10"/>
    <mergeCell ref="AO10:AW10"/>
    <mergeCell ref="AZ10:BH10"/>
    <mergeCell ref="C11:C13"/>
    <mergeCell ref="D11:D13"/>
    <mergeCell ref="E11:E13"/>
    <mergeCell ref="J11:J13"/>
    <mergeCell ref="K11:K13"/>
    <mergeCell ref="L11:N11"/>
    <mergeCell ref="O11:O13"/>
    <mergeCell ref="MP10:MX10"/>
    <mergeCell ref="NA10:NI10"/>
    <mergeCell ref="JS10:KC10"/>
    <mergeCell ref="KF10:KP10"/>
    <mergeCell ref="KS10:LB10"/>
    <mergeCell ref="LE10:LP10"/>
    <mergeCell ref="LS10:MB10"/>
    <mergeCell ref="ME10:MM10"/>
    <mergeCell ref="GW10:HE10"/>
    <mergeCell ref="HH10:HR10"/>
    <mergeCell ref="HU10:ID10"/>
    <mergeCell ref="IG10:IQ10"/>
    <mergeCell ref="IT10:JC10"/>
    <mergeCell ref="JF10:JP10"/>
    <mergeCell ref="EC10:EK10"/>
    <mergeCell ref="EN10:EZ10"/>
    <mergeCell ref="FC10:FK10"/>
    <mergeCell ref="R11:R13"/>
    <mergeCell ref="S11:S13"/>
    <mergeCell ref="T11:T13"/>
    <mergeCell ref="V11:V13"/>
    <mergeCell ref="W11:W13"/>
    <mergeCell ref="X11:Z11"/>
    <mergeCell ref="PG10:PO10"/>
    <mergeCell ref="PR10:PZ10"/>
    <mergeCell ref="QC10:QK10"/>
    <mergeCell ref="NL10:NT10"/>
    <mergeCell ref="NW10:OG10"/>
    <mergeCell ref="OJ10:OS10"/>
    <mergeCell ref="OV10:PD10"/>
    <mergeCell ref="FN10:FX10"/>
    <mergeCell ref="GA10:GI10"/>
    <mergeCell ref="GL10:GT10"/>
    <mergeCell ref="BK10:BS10"/>
    <mergeCell ref="BV10:CG10"/>
    <mergeCell ref="CJ10:CS10"/>
    <mergeCell ref="CV10:DD10"/>
    <mergeCell ref="DG10:DO10"/>
    <mergeCell ref="DR10:DZ10"/>
    <mergeCell ref="AL11:AL13"/>
    <mergeCell ref="AO11:AO13"/>
    <mergeCell ref="AP11:AP13"/>
    <mergeCell ref="AQ11:AQ13"/>
    <mergeCell ref="AS11:AS13"/>
    <mergeCell ref="AT11:AV11"/>
    <mergeCell ref="AA11:AA13"/>
    <mergeCell ref="AD11:AD13"/>
    <mergeCell ref="AE11:AE13"/>
    <mergeCell ref="AF11:AF13"/>
    <mergeCell ref="AH11:AH13"/>
    <mergeCell ref="AI11:AK11"/>
    <mergeCell ref="BH11:BH13"/>
    <mergeCell ref="BK11:BK13"/>
    <mergeCell ref="BL11:BL13"/>
    <mergeCell ref="BN11:BN13"/>
    <mergeCell ref="BO11:BO13"/>
    <mergeCell ref="BP11:BR11"/>
    <mergeCell ref="AW11:AW13"/>
    <mergeCell ref="AZ11:AZ13"/>
    <mergeCell ref="BA11:BA13"/>
    <mergeCell ref="BB11:BB13"/>
    <mergeCell ref="BD11:BD13"/>
    <mergeCell ref="BE11:BG11"/>
    <mergeCell ref="CD11:CF11"/>
    <mergeCell ref="CG11:CG13"/>
    <mergeCell ref="CJ11:CJ13"/>
    <mergeCell ref="CK11:CK13"/>
    <mergeCell ref="CL11:CL13"/>
    <mergeCell ref="CN11:CN13"/>
    <mergeCell ref="BS11:BS13"/>
    <mergeCell ref="BV11:BV13"/>
    <mergeCell ref="BW11:BW13"/>
    <mergeCell ref="BX11:BX13"/>
    <mergeCell ref="BZ11:BZ13"/>
    <mergeCell ref="CC11:CC13"/>
    <mergeCell ref="CZ11:CZ13"/>
    <mergeCell ref="DA11:DC11"/>
    <mergeCell ref="DD11:DD13"/>
    <mergeCell ref="DG11:DG13"/>
    <mergeCell ref="DH11:DH13"/>
    <mergeCell ref="DI11:DI13"/>
    <mergeCell ref="DA12:DA13"/>
    <mergeCell ref="CO11:CO13"/>
    <mergeCell ref="CP11:CR11"/>
    <mergeCell ref="CS11:CS13"/>
    <mergeCell ref="CV11:CV13"/>
    <mergeCell ref="CW11:CW13"/>
    <mergeCell ref="CX11:CX13"/>
    <mergeCell ref="CP12:CP13"/>
    <mergeCell ref="DV11:DV13"/>
    <mergeCell ref="DW11:DY11"/>
    <mergeCell ref="DZ11:DZ13"/>
    <mergeCell ref="EC11:EC13"/>
    <mergeCell ref="ED11:ED13"/>
    <mergeCell ref="EE11:EE13"/>
    <mergeCell ref="DW12:DW13"/>
    <mergeCell ref="DK11:DK13"/>
    <mergeCell ref="DL11:DN11"/>
    <mergeCell ref="DO11:DO13"/>
    <mergeCell ref="DR11:DR13"/>
    <mergeCell ref="DS11:DS13"/>
    <mergeCell ref="DT11:DT13"/>
    <mergeCell ref="DL12:DL13"/>
    <mergeCell ref="EQ11:EQ13"/>
    <mergeCell ref="EV11:EV13"/>
    <mergeCell ref="EW11:EY11"/>
    <mergeCell ref="EZ11:EZ13"/>
    <mergeCell ref="FC11:FC13"/>
    <mergeCell ref="FD11:FD13"/>
    <mergeCell ref="EW12:EW13"/>
    <mergeCell ref="EG11:EG13"/>
    <mergeCell ref="EH11:EJ11"/>
    <mergeCell ref="EK11:EK13"/>
    <mergeCell ref="EN11:EN13"/>
    <mergeCell ref="EO11:EO13"/>
    <mergeCell ref="EP11:EP13"/>
    <mergeCell ref="EH12:EH13"/>
    <mergeCell ref="FO11:FO13"/>
    <mergeCell ref="FP11:FP13"/>
    <mergeCell ref="FR11:FR13"/>
    <mergeCell ref="FS11:FW11"/>
    <mergeCell ref="FX11:FX13"/>
    <mergeCell ref="GA11:GA13"/>
    <mergeCell ref="FS12:FS13"/>
    <mergeCell ref="FE11:FE13"/>
    <mergeCell ref="FF11:FF13"/>
    <mergeCell ref="FG11:FG13"/>
    <mergeCell ref="FH11:FJ11"/>
    <mergeCell ref="FK11:FK13"/>
    <mergeCell ref="FN11:FN13"/>
    <mergeCell ref="FH12:FH13"/>
    <mergeCell ref="GM11:GM13"/>
    <mergeCell ref="GN11:GN13"/>
    <mergeCell ref="GP11:GP13"/>
    <mergeCell ref="GQ11:GS11"/>
    <mergeCell ref="GT11:GT13"/>
    <mergeCell ref="GW11:GW13"/>
    <mergeCell ref="GQ12:GQ13"/>
    <mergeCell ref="GB11:GB13"/>
    <mergeCell ref="GC11:GC13"/>
    <mergeCell ref="GE11:GE13"/>
    <mergeCell ref="GF11:GH11"/>
    <mergeCell ref="GI11:GI13"/>
    <mergeCell ref="GL11:GL13"/>
    <mergeCell ref="GF12:GF13"/>
    <mergeCell ref="HI11:HI13"/>
    <mergeCell ref="HJ11:HJ13"/>
    <mergeCell ref="HL11:HL13"/>
    <mergeCell ref="HM11:HM13"/>
    <mergeCell ref="HN11:HQ11"/>
    <mergeCell ref="HR11:HR13"/>
    <mergeCell ref="HN12:HN13"/>
    <mergeCell ref="GX11:GX13"/>
    <mergeCell ref="GY11:GY13"/>
    <mergeCell ref="HA11:HA13"/>
    <mergeCell ref="HB11:HD11"/>
    <mergeCell ref="HE11:HE13"/>
    <mergeCell ref="HH11:HH13"/>
    <mergeCell ref="HB12:HB13"/>
    <mergeCell ref="ID11:ID13"/>
    <mergeCell ref="IG11:IG13"/>
    <mergeCell ref="IH11:IH13"/>
    <mergeCell ref="II11:II13"/>
    <mergeCell ref="IK11:IK13"/>
    <mergeCell ref="IL11:IL13"/>
    <mergeCell ref="HU11:HU13"/>
    <mergeCell ref="HV11:HV13"/>
    <mergeCell ref="HW11:HW13"/>
    <mergeCell ref="HY11:HY13"/>
    <mergeCell ref="HZ11:HZ13"/>
    <mergeCell ref="IA11:IC11"/>
    <mergeCell ref="IA12:IA13"/>
    <mergeCell ref="IY11:IY13"/>
    <mergeCell ref="IZ11:JB11"/>
    <mergeCell ref="JC11:JC13"/>
    <mergeCell ref="JF11:JF13"/>
    <mergeCell ref="JG11:JG13"/>
    <mergeCell ref="JI11:JI13"/>
    <mergeCell ref="IZ12:IZ13"/>
    <mergeCell ref="IM11:IP11"/>
    <mergeCell ref="IQ11:IQ13"/>
    <mergeCell ref="IT11:IT13"/>
    <mergeCell ref="IU11:IU13"/>
    <mergeCell ref="IV11:IV13"/>
    <mergeCell ref="IX11:IX13"/>
    <mergeCell ref="IM12:IM13"/>
    <mergeCell ref="JW11:JW13"/>
    <mergeCell ref="JX11:KB11"/>
    <mergeCell ref="KC11:KC13"/>
    <mergeCell ref="KF11:KF13"/>
    <mergeCell ref="KG11:KG13"/>
    <mergeCell ref="KH11:KH13"/>
    <mergeCell ref="JX12:JX13"/>
    <mergeCell ref="JJ11:JJ13"/>
    <mergeCell ref="JK11:JO11"/>
    <mergeCell ref="JP11:JP13"/>
    <mergeCell ref="JS11:JS13"/>
    <mergeCell ref="JT11:JT13"/>
    <mergeCell ref="JV11:JV13"/>
    <mergeCell ref="JK12:JK13"/>
    <mergeCell ref="KU11:KU13"/>
    <mergeCell ref="KW11:KW13"/>
    <mergeCell ref="KX11:KX13"/>
    <mergeCell ref="KY11:LA11"/>
    <mergeCell ref="LB11:LB13"/>
    <mergeCell ref="LE11:LE13"/>
    <mergeCell ref="KY12:KY13"/>
    <mergeCell ref="KJ11:KJ13"/>
    <mergeCell ref="KL11:KL13"/>
    <mergeCell ref="KM11:KO11"/>
    <mergeCell ref="KP11:KP13"/>
    <mergeCell ref="KS11:KS13"/>
    <mergeCell ref="KT11:KT13"/>
    <mergeCell ref="KM12:KM13"/>
    <mergeCell ref="LS11:LS13"/>
    <mergeCell ref="LT11:LT13"/>
    <mergeCell ref="LU11:LU13"/>
    <mergeCell ref="LW11:LW13"/>
    <mergeCell ref="LX11:LX13"/>
    <mergeCell ref="LY11:MA11"/>
    <mergeCell ref="LY12:LY13"/>
    <mergeCell ref="LF11:LF13"/>
    <mergeCell ref="LG11:LG13"/>
    <mergeCell ref="LK11:LK13"/>
    <mergeCell ref="LL11:LL13"/>
    <mergeCell ref="LM11:LO11"/>
    <mergeCell ref="LP11:LP13"/>
    <mergeCell ref="LM12:LM13"/>
    <mergeCell ref="MM11:MM13"/>
    <mergeCell ref="MP11:MP13"/>
    <mergeCell ref="MQ11:MQ13"/>
    <mergeCell ref="MR11:MR13"/>
    <mergeCell ref="MT11:MT13"/>
    <mergeCell ref="MU11:MW11"/>
    <mergeCell ref="MU12:MU13"/>
    <mergeCell ref="MB11:MB13"/>
    <mergeCell ref="ME11:ME13"/>
    <mergeCell ref="MF11:MF13"/>
    <mergeCell ref="MG11:MG13"/>
    <mergeCell ref="MI11:MI13"/>
    <mergeCell ref="MJ11:ML11"/>
    <mergeCell ref="MJ12:MJ13"/>
    <mergeCell ref="NI11:NI13"/>
    <mergeCell ref="NL11:NL13"/>
    <mergeCell ref="NM11:NM13"/>
    <mergeCell ref="NN11:NN13"/>
    <mergeCell ref="NP11:NP13"/>
    <mergeCell ref="NQ11:NS11"/>
    <mergeCell ref="NQ12:NQ13"/>
    <mergeCell ref="MX11:MX13"/>
    <mergeCell ref="NA11:NA13"/>
    <mergeCell ref="NB11:NB13"/>
    <mergeCell ref="NC11:NC13"/>
    <mergeCell ref="NE11:NE13"/>
    <mergeCell ref="NF11:NH11"/>
    <mergeCell ref="NF12:NF13"/>
    <mergeCell ref="OD11:OF11"/>
    <mergeCell ref="OG11:OG13"/>
    <mergeCell ref="OJ11:OJ13"/>
    <mergeCell ref="OK11:OK13"/>
    <mergeCell ref="OL11:OL13"/>
    <mergeCell ref="ON11:ON13"/>
    <mergeCell ref="OD12:OD13"/>
    <mergeCell ref="NT11:NT13"/>
    <mergeCell ref="NW11:NW13"/>
    <mergeCell ref="NX11:NX13"/>
    <mergeCell ref="NY11:NY13"/>
    <mergeCell ref="OA11:OA13"/>
    <mergeCell ref="OC11:OC13"/>
    <mergeCell ref="PL12:PL13"/>
    <mergeCell ref="OZ11:OZ13"/>
    <mergeCell ref="PA11:PC11"/>
    <mergeCell ref="PD11:PD13"/>
    <mergeCell ref="PG11:PG13"/>
    <mergeCell ref="PH11:PH13"/>
    <mergeCell ref="PI11:PI13"/>
    <mergeCell ref="PA12:PA13"/>
    <mergeCell ref="OO11:OO13"/>
    <mergeCell ref="OP11:OR11"/>
    <mergeCell ref="OS11:OS13"/>
    <mergeCell ref="OV11:OV13"/>
    <mergeCell ref="OW11:OW13"/>
    <mergeCell ref="OX11:OX13"/>
    <mergeCell ref="OP12:OP13"/>
    <mergeCell ref="QH12:QH13"/>
    <mergeCell ref="QG11:QG13"/>
    <mergeCell ref="QH11:QJ11"/>
    <mergeCell ref="QK11:QK13"/>
    <mergeCell ref="L12:L13"/>
    <mergeCell ref="X12:X13"/>
    <mergeCell ref="AI12:AI13"/>
    <mergeCell ref="AT12:AT13"/>
    <mergeCell ref="BE12:BE13"/>
    <mergeCell ref="BP12:BP13"/>
    <mergeCell ref="CD12:CD13"/>
    <mergeCell ref="PV11:PV13"/>
    <mergeCell ref="PW11:PY11"/>
    <mergeCell ref="PZ11:PZ13"/>
    <mergeCell ref="QC11:QC13"/>
    <mergeCell ref="QD11:QD13"/>
    <mergeCell ref="QE11:QE13"/>
    <mergeCell ref="PW12:PW13"/>
    <mergeCell ref="PK11:PK13"/>
    <mergeCell ref="PL11:PN11"/>
    <mergeCell ref="PO11:PO13"/>
    <mergeCell ref="PR11:PR13"/>
    <mergeCell ref="PS11:PS13"/>
    <mergeCell ref="PT11:PT13"/>
  </mergeCells>
  <conditionalFormatting sqref="M13">
    <cfRule type="cellIs" dxfId="442" priority="171" operator="greaterThan">
      <formula>$N$13</formula>
    </cfRule>
    <cfRule type="cellIs" dxfId="441" priority="172" operator="lessThan">
      <formula>$N$13</formula>
    </cfRule>
    <cfRule type="cellIs" dxfId="440" priority="173" operator="greaterThan">
      <formula>36</formula>
    </cfRule>
    <cfRule type="cellIs" dxfId="439" priority="174" operator="lessThan">
      <formula>36</formula>
    </cfRule>
    <cfRule type="cellIs" dxfId="438" priority="175" operator="lessThan">
      <formula>36</formula>
    </cfRule>
    <cfRule type="cellIs" dxfId="437" priority="216" operator="lessThan">
      <formula>36</formula>
    </cfRule>
    <cfRule type="cellIs" dxfId="436" priority="217" operator="greaterThan">
      <formula>$N$13</formula>
    </cfRule>
  </conditionalFormatting>
  <conditionalFormatting sqref="Y13">
    <cfRule type="cellIs" dxfId="435" priority="176" operator="lessThan">
      <formula>$Z$13</formula>
    </cfRule>
    <cfRule type="cellIs" dxfId="434" priority="177" operator="greaterThan">
      <formula>$Z$13</formula>
    </cfRule>
  </conditionalFormatting>
  <conditionalFormatting sqref="AJ13:AK13">
    <cfRule type="cellIs" dxfId="433" priority="214" operator="lessThan">
      <formula>$AK$13</formula>
    </cfRule>
    <cfRule type="cellIs" dxfId="432" priority="215" operator="greaterThan">
      <formula>$AK$13</formula>
    </cfRule>
  </conditionalFormatting>
  <conditionalFormatting sqref="AU13:AV13">
    <cfRule type="cellIs" dxfId="431" priority="212" operator="lessThan">
      <formula>$AV$13</formula>
    </cfRule>
    <cfRule type="cellIs" dxfId="430" priority="213" operator="greaterThan">
      <formula>$AV$13</formula>
    </cfRule>
  </conditionalFormatting>
  <conditionalFormatting sqref="BF13:BG13">
    <cfRule type="cellIs" dxfId="429" priority="210" operator="lessThan">
      <formula>$BG$13</formula>
    </cfRule>
    <cfRule type="cellIs" dxfId="428" priority="211" operator="greaterThan">
      <formula>$BG$13</formula>
    </cfRule>
  </conditionalFormatting>
  <conditionalFormatting sqref="BQ13:BR13">
    <cfRule type="cellIs" dxfId="427" priority="208" operator="lessThan">
      <formula>$BR$13</formula>
    </cfRule>
    <cfRule type="cellIs" dxfId="426" priority="209" operator="greaterThan">
      <formula>$BR$13</formula>
    </cfRule>
  </conditionalFormatting>
  <conditionalFormatting sqref="CE13">
    <cfRule type="cellIs" dxfId="425" priority="206" operator="lessThan">
      <formula>$CF$13</formula>
    </cfRule>
    <cfRule type="cellIs" dxfId="424" priority="207" operator="greaterThan">
      <formula>$CF$13</formula>
    </cfRule>
  </conditionalFormatting>
  <conditionalFormatting sqref="DM13:DN13">
    <cfRule type="cellIs" dxfId="423" priority="204" operator="lessThan">
      <formula>$DN$13</formula>
    </cfRule>
    <cfRule type="cellIs" dxfId="422" priority="205" operator="greaterThan">
      <formula>$DN$13</formula>
    </cfRule>
  </conditionalFormatting>
  <conditionalFormatting sqref="DX13:DY13">
    <cfRule type="cellIs" dxfId="421" priority="202" operator="lessThan">
      <formula>$DY$13</formula>
    </cfRule>
    <cfRule type="cellIs" dxfId="420" priority="203" operator="greaterThan">
      <formula>$DY$13</formula>
    </cfRule>
  </conditionalFormatting>
  <conditionalFormatting sqref="EI13">
    <cfRule type="cellIs" dxfId="419" priority="200" operator="lessThan">
      <formula>$EJ$13</formula>
    </cfRule>
    <cfRule type="cellIs" dxfId="418" priority="201" operator="greaterThan">
      <formula>$EJ$13</formula>
    </cfRule>
  </conditionalFormatting>
  <conditionalFormatting sqref="EX13">
    <cfRule type="cellIs" dxfId="417" priority="198" operator="lessThan">
      <formula>$EY$13</formula>
    </cfRule>
    <cfRule type="cellIs" dxfId="416" priority="199" operator="greaterThan">
      <formula>$EY$13</formula>
    </cfRule>
  </conditionalFormatting>
  <conditionalFormatting sqref="FI13">
    <cfRule type="cellIs" dxfId="415" priority="196" operator="lessThan">
      <formula>$FJ$13</formula>
    </cfRule>
    <cfRule type="cellIs" dxfId="414" priority="197" operator="greaterThan">
      <formula>$FJ$13</formula>
    </cfRule>
  </conditionalFormatting>
  <conditionalFormatting sqref="FV13">
    <cfRule type="cellIs" dxfId="413" priority="194" operator="lessThan">
      <formula>$FW$13</formula>
    </cfRule>
    <cfRule type="cellIs" dxfId="412" priority="195" operator="greaterThan">
      <formula>$FW$13</formula>
    </cfRule>
  </conditionalFormatting>
  <conditionalFormatting sqref="GG13">
    <cfRule type="cellIs" dxfId="411" priority="192" operator="lessThan">
      <formula>$GH$13</formula>
    </cfRule>
    <cfRule type="cellIs" dxfId="410" priority="193" operator="greaterThan">
      <formula>$GH$13</formula>
    </cfRule>
  </conditionalFormatting>
  <conditionalFormatting sqref="GR13">
    <cfRule type="cellIs" dxfId="409" priority="190" operator="lessThan">
      <formula>$GS$13</formula>
    </cfRule>
    <cfRule type="cellIs" dxfId="408" priority="191" operator="greaterThan">
      <formula>$GS$13</formula>
    </cfRule>
  </conditionalFormatting>
  <conditionalFormatting sqref="HC13">
    <cfRule type="cellIs" dxfId="407" priority="188" operator="lessThan">
      <formula>$HD$13</formula>
    </cfRule>
    <cfRule type="cellIs" dxfId="406" priority="189" operator="greaterThan">
      <formula>$HD$13</formula>
    </cfRule>
  </conditionalFormatting>
  <conditionalFormatting sqref="HP13:HQ13">
    <cfRule type="cellIs" dxfId="405" priority="186" operator="lessThan">
      <formula>$HQ$13</formula>
    </cfRule>
    <cfRule type="cellIs" dxfId="404" priority="187" operator="greaterThan">
      <formula>$HQ$13</formula>
    </cfRule>
  </conditionalFormatting>
  <conditionalFormatting sqref="IB13:IC13">
    <cfRule type="cellIs" dxfId="403" priority="184" operator="lessThan">
      <formula>$IC$13</formula>
    </cfRule>
    <cfRule type="cellIs" dxfId="402" priority="185" operator="greaterThan">
      <formula>$IC$13</formula>
    </cfRule>
  </conditionalFormatting>
  <conditionalFormatting sqref="IO13:IP13">
    <cfRule type="cellIs" dxfId="401" priority="182" operator="lessThan">
      <formula>$IP$13</formula>
    </cfRule>
    <cfRule type="cellIs" dxfId="400" priority="183" operator="greaterThan">
      <formula>$IP$13</formula>
    </cfRule>
  </conditionalFormatting>
  <conditionalFormatting sqref="JA13">
    <cfRule type="cellIs" dxfId="399" priority="180" operator="lessThan">
      <formula>$JB$13</formula>
    </cfRule>
    <cfRule type="cellIs" dxfId="398" priority="181" operator="greaterThan">
      <formula>$JB$13</formula>
    </cfRule>
  </conditionalFormatting>
  <conditionalFormatting sqref="KN13:KO13">
    <cfRule type="cellIs" dxfId="397" priority="178" operator="lessThan">
      <formula>$KO$13</formula>
    </cfRule>
    <cfRule type="cellIs" dxfId="396" priority="179" operator="greaterThan">
      <formula>$KO$13</formula>
    </cfRule>
  </conditionalFormatting>
  <conditionalFormatting sqref="JN13:JO13">
    <cfRule type="cellIs" dxfId="395" priority="169" operator="lessThan">
      <formula>$JO$13</formula>
    </cfRule>
    <cfRule type="cellIs" dxfId="394" priority="170" operator="greaterThan">
      <formula>$JO$13</formula>
    </cfRule>
  </conditionalFormatting>
  <conditionalFormatting sqref="KA13:KB13">
    <cfRule type="cellIs" dxfId="393" priority="167" operator="lessThan">
      <formula>$KB$13</formula>
    </cfRule>
    <cfRule type="cellIs" dxfId="392" priority="168" operator="greaterThan">
      <formula>$KB$13</formula>
    </cfRule>
  </conditionalFormatting>
  <conditionalFormatting sqref="MK13">
    <cfRule type="cellIs" dxfId="391" priority="165" operator="lessThan">
      <formula>$ML$13</formula>
    </cfRule>
    <cfRule type="cellIs" dxfId="390" priority="166" operator="greaterThan">
      <formula>$ML$13</formula>
    </cfRule>
  </conditionalFormatting>
  <conditionalFormatting sqref="NG13">
    <cfRule type="cellIs" dxfId="389" priority="163" operator="lessThan">
      <formula>$NH$13</formula>
    </cfRule>
    <cfRule type="cellIs" dxfId="388" priority="164" operator="greaterThan">
      <formula>$NH$13</formula>
    </cfRule>
  </conditionalFormatting>
  <conditionalFormatting sqref="NR13">
    <cfRule type="cellIs" dxfId="387" priority="161" operator="lessThan">
      <formula>$NS$13</formula>
    </cfRule>
    <cfRule type="cellIs" dxfId="386" priority="162" operator="greaterThan">
      <formula>$NS$13</formula>
    </cfRule>
  </conditionalFormatting>
  <conditionalFormatting sqref="DB13:DC13">
    <cfRule type="cellIs" dxfId="385" priority="159" operator="lessThan">
      <formula>$DC$13</formula>
    </cfRule>
    <cfRule type="cellIs" dxfId="384" priority="160" operator="greaterThan">
      <formula>$DC$13</formula>
    </cfRule>
  </conditionalFormatting>
  <conditionalFormatting sqref="OQ13">
    <cfRule type="cellIs" dxfId="383" priority="157" operator="lessThan">
      <formula>$OR$13</formula>
    </cfRule>
    <cfRule type="cellIs" dxfId="382" priority="158" operator="greaterThan">
      <formula>$OR$13</formula>
    </cfRule>
  </conditionalFormatting>
  <conditionalFormatting sqref="OE13">
    <cfRule type="cellIs" dxfId="381" priority="155" operator="lessThan">
      <formula>$OF$13</formula>
    </cfRule>
    <cfRule type="cellIs" dxfId="380" priority="156" operator="greaterThan">
      <formula>$OF$13</formula>
    </cfRule>
  </conditionalFormatting>
  <conditionalFormatting sqref="CF13">
    <cfRule type="cellIs" dxfId="379" priority="153" operator="lessThan">
      <formula>$CF$13</formula>
    </cfRule>
    <cfRule type="cellIs" dxfId="378" priority="154" operator="greaterThan">
      <formula>$CF$13</formula>
    </cfRule>
  </conditionalFormatting>
  <conditionalFormatting sqref="CQ13:CR13">
    <cfRule type="cellIs" dxfId="377" priority="151" operator="lessThan">
      <formula>$CR$13</formula>
    </cfRule>
    <cfRule type="cellIs" dxfId="376" priority="152" operator="greaterThan">
      <formula>$CR$13</formula>
    </cfRule>
  </conditionalFormatting>
  <conditionalFormatting sqref="EJ13">
    <cfRule type="cellIs" dxfId="375" priority="149" operator="lessThan">
      <formula>$EJ$13</formula>
    </cfRule>
    <cfRule type="cellIs" dxfId="374" priority="150" operator="greaterThan">
      <formula>$EJ$13</formula>
    </cfRule>
  </conditionalFormatting>
  <conditionalFormatting sqref="EY13">
    <cfRule type="cellIs" dxfId="373" priority="147" operator="lessThan">
      <formula>$EY$13</formula>
    </cfRule>
    <cfRule type="cellIs" dxfId="372" priority="148" operator="greaterThan">
      <formula>$EY$13</formula>
    </cfRule>
  </conditionalFormatting>
  <conditionalFormatting sqref="FJ13">
    <cfRule type="cellIs" dxfId="371" priority="145" operator="lessThan">
      <formula>$FJ$13</formula>
    </cfRule>
    <cfRule type="cellIs" dxfId="370" priority="146" operator="greaterThan">
      <formula>$FJ$13</formula>
    </cfRule>
  </conditionalFormatting>
  <conditionalFormatting sqref="FW13">
    <cfRule type="cellIs" dxfId="369" priority="143" operator="lessThan">
      <formula>$FW$13</formula>
    </cfRule>
    <cfRule type="cellIs" dxfId="368" priority="144" operator="greaterThan">
      <formula>$FW$13</formula>
    </cfRule>
  </conditionalFormatting>
  <conditionalFormatting sqref="GH13">
    <cfRule type="cellIs" dxfId="367" priority="141" operator="lessThan">
      <formula>$GH$13</formula>
    </cfRule>
    <cfRule type="cellIs" dxfId="366" priority="142" operator="greaterThan">
      <formula>$GH$13</formula>
    </cfRule>
  </conditionalFormatting>
  <conditionalFormatting sqref="GS13">
    <cfRule type="cellIs" dxfId="365" priority="139" operator="lessThan">
      <formula>$GS$13</formula>
    </cfRule>
    <cfRule type="cellIs" dxfId="364" priority="140" operator="greaterThan">
      <formula>$GS$13</formula>
    </cfRule>
  </conditionalFormatting>
  <conditionalFormatting sqref="HD13">
    <cfRule type="cellIs" dxfId="363" priority="137" operator="lessThan">
      <formula>$HD$13</formula>
    </cfRule>
    <cfRule type="cellIs" dxfId="362" priority="138" operator="greaterThan">
      <formula>$HD$13</formula>
    </cfRule>
  </conditionalFormatting>
  <conditionalFormatting sqref="JB13">
    <cfRule type="cellIs" dxfId="361" priority="135" operator="lessThan">
      <formula>$JB$13</formula>
    </cfRule>
    <cfRule type="cellIs" dxfId="360" priority="136" operator="greaterThan">
      <formula>$JB$13</formula>
    </cfRule>
  </conditionalFormatting>
  <conditionalFormatting sqref="LN13:LO13">
    <cfRule type="cellIs" dxfId="359" priority="133" operator="lessThan">
      <formula>$LO$13</formula>
    </cfRule>
    <cfRule type="cellIs" dxfId="358" priority="134" operator="greaterThan">
      <formula>$LO$13</formula>
    </cfRule>
  </conditionalFormatting>
  <conditionalFormatting sqref="ML13">
    <cfRule type="cellIs" dxfId="357" priority="131" operator="lessThan">
      <formula>$ML$13</formula>
    </cfRule>
    <cfRule type="cellIs" dxfId="356" priority="132" operator="greaterThan">
      <formula>$ML$13</formula>
    </cfRule>
  </conditionalFormatting>
  <conditionalFormatting sqref="NH13">
    <cfRule type="cellIs" dxfId="355" priority="129" operator="lessThan">
      <formula>$NH$13</formula>
    </cfRule>
    <cfRule type="cellIs" dxfId="354" priority="130" operator="greaterThan">
      <formula>$NH$13</formula>
    </cfRule>
  </conditionalFormatting>
  <conditionalFormatting sqref="NS13">
    <cfRule type="cellIs" dxfId="353" priority="127" operator="lessThan">
      <formula>$NS$13</formula>
    </cfRule>
    <cfRule type="cellIs" dxfId="352" priority="128" operator="greaterThan">
      <formula>$NS$13</formula>
    </cfRule>
  </conditionalFormatting>
  <conditionalFormatting sqref="OF13">
    <cfRule type="cellIs" dxfId="351" priority="125" operator="lessThan">
      <formula>$OF$13</formula>
    </cfRule>
    <cfRule type="cellIs" dxfId="350" priority="126" operator="greaterThan">
      <formula>$OF$13</formula>
    </cfRule>
  </conditionalFormatting>
  <conditionalFormatting sqref="KZ13:LA13">
    <cfRule type="cellIs" dxfId="349" priority="123" operator="lessThan">
      <formula>$LA$13</formula>
    </cfRule>
    <cfRule type="cellIs" dxfId="348" priority="124" operator="greaterThan">
      <formula>$LA$13</formula>
    </cfRule>
  </conditionalFormatting>
  <conditionalFormatting sqref="LZ13:MA13">
    <cfRule type="cellIs" dxfId="347" priority="226" operator="lessThan">
      <formula>$MA$13</formula>
    </cfRule>
    <cfRule type="cellIs" dxfId="346" priority="227" operator="greaterThan">
      <formula>$MA$13</formula>
    </cfRule>
  </conditionalFormatting>
  <conditionalFormatting sqref="MV13">
    <cfRule type="cellIs" dxfId="345" priority="120" operator="lessThan">
      <formula>$MW$13</formula>
    </cfRule>
    <cfRule type="cellIs" dxfId="344" priority="121" operator="greaterThan">
      <formula>$MW$13</formula>
    </cfRule>
  </conditionalFormatting>
  <conditionalFormatting sqref="QI15:QI36 LM15:LM146 LY15:LY146">
    <cfRule type="expression" dxfId="343" priority="225">
      <formula>LK15&gt;LM15</formula>
    </cfRule>
  </conditionalFormatting>
  <conditionalFormatting sqref="CD90:CD91 CD30:CD47 CD68:CD70">
    <cfRule type="expression" dxfId="342" priority="119">
      <formula>BZ30&gt;CD30</formula>
    </cfRule>
  </conditionalFormatting>
  <conditionalFormatting sqref="C48:O49 R15:AA73">
    <cfRule type="expression" dxfId="341" priority="75">
      <formula>$D$6&gt;$R15</formula>
    </cfRule>
  </conditionalFormatting>
  <conditionalFormatting sqref="X64:X73 X61 X21:X59 L15:L73">
    <cfRule type="expression" dxfId="340" priority="118">
      <formula>K15&gt;L15</formula>
    </cfRule>
  </conditionalFormatting>
  <conditionalFormatting sqref="D15:E73 G15:O73">
    <cfRule type="expression" dxfId="339" priority="114">
      <formula>AND($D$6-$C15&lt;=0,$O15&gt;=1)</formula>
    </cfRule>
    <cfRule type="expression" dxfId="338" priority="116">
      <formula>AND($D$6-$C15&lt;=0,$D$6-$C15&gt;-30,($K15/$J15)-1&gt;0.2)</formula>
    </cfRule>
    <cfRule type="expression" dxfId="337" priority="117">
      <formula>AND($D$6-$C15&gt;=-10,$D$6-$C15&lt;=0,$O15&lt;0.51)</formula>
    </cfRule>
  </conditionalFormatting>
  <conditionalFormatting sqref="CP15:CP91">
    <cfRule type="expression" dxfId="336" priority="115">
      <formula>CK15&gt;CP15</formula>
    </cfRule>
  </conditionalFormatting>
  <conditionalFormatting sqref="D48:E49 N48:O49 G48:L49 S15:T73 V15:AA73">
    <cfRule type="expression" dxfId="335" priority="218">
      <formula>AND($D$6-$R15&lt;=0,$AA15&gt;=1)</formula>
    </cfRule>
    <cfRule type="expression" dxfId="334" priority="219">
      <formula>AND($D$6-$R15&lt;=0,$D$6-$R15&gt;-30,($W15/$V15)-1&gt;0.2)</formula>
    </cfRule>
    <cfRule type="expression" dxfId="333" priority="220">
      <formula>AND($D$6-$R15&gt;=-10,$D$6-$R15&lt;=0,$AA15&lt;0.51)</formula>
    </cfRule>
  </conditionalFormatting>
  <conditionalFormatting sqref="CM64:CM65 BY64:BY65 DJ32 DJ35 CY35 DJ38 CY38 DJ41 DJ44 DJ47 CY47 CY44 CY41 CY32 CY74:CY91 C15:O73">
    <cfRule type="expression" dxfId="332" priority="113">
      <formula>$D$6&gt;$C15</formula>
    </cfRule>
  </conditionalFormatting>
  <conditionalFormatting sqref="ND15 NO15 BM15 BM17 BM19">
    <cfRule type="expression" dxfId="331" priority="87">
      <formula>$D$6&gt;#REF!</formula>
    </cfRule>
  </conditionalFormatting>
  <conditionalFormatting sqref="GD15:GD40">
    <cfRule type="expression" dxfId="330" priority="221">
      <formula>$D$6&gt;#REF!</formula>
    </cfRule>
  </conditionalFormatting>
  <conditionalFormatting sqref="X15:X19">
    <cfRule type="expression" dxfId="329" priority="111">
      <formula>W15&gt;X15</formula>
    </cfRule>
  </conditionalFormatting>
  <conditionalFormatting sqref="X20">
    <cfRule type="expression" dxfId="328" priority="110">
      <formula>W20&gt;X20</formula>
    </cfRule>
  </conditionalFormatting>
  <conditionalFormatting sqref="X60">
    <cfRule type="expression" dxfId="327" priority="109">
      <formula>W60&gt;X60</formula>
    </cfRule>
  </conditionalFormatting>
  <conditionalFormatting sqref="X62:X63">
    <cfRule type="expression" dxfId="326" priority="108">
      <formula>W62&gt;X62</formula>
    </cfRule>
  </conditionalFormatting>
  <conditionalFormatting sqref="CD18:CD20 CD24:CD26">
    <cfRule type="expression" dxfId="325" priority="106">
      <formula>BZ18&gt;CD18</formula>
    </cfRule>
  </conditionalFormatting>
  <conditionalFormatting sqref="CD15:CD17 CD21:CD23 CD27:CD29">
    <cfRule type="expression" dxfId="324" priority="105">
      <formula>BZ15&gt;CD15</formula>
    </cfRule>
  </conditionalFormatting>
  <conditionalFormatting sqref="CD48:CD51 CD56:CD59 CD64:CD67 CD71:CD74">
    <cfRule type="expression" dxfId="323" priority="104">
      <formula>BZ48&gt;CD48</formula>
    </cfRule>
  </conditionalFormatting>
  <conditionalFormatting sqref="CD52:CD55 CD60:CD63">
    <cfRule type="expression" dxfId="322" priority="103">
      <formula>BZ52&gt;CD52</formula>
    </cfRule>
  </conditionalFormatting>
  <conditionalFormatting sqref="CD75:CD77">
    <cfRule type="expression" dxfId="321" priority="102">
      <formula>BZ75&gt;CD75</formula>
    </cfRule>
  </conditionalFormatting>
  <conditionalFormatting sqref="CD78:CD80">
    <cfRule type="expression" dxfId="320" priority="101">
      <formula>BZ78&gt;CD78</formula>
    </cfRule>
  </conditionalFormatting>
  <conditionalFormatting sqref="CD81:CD83 CD87:CD89">
    <cfRule type="expression" dxfId="319" priority="100">
      <formula>BZ81&gt;CD81</formula>
    </cfRule>
  </conditionalFormatting>
  <conditionalFormatting sqref="CD84:CD86">
    <cfRule type="expression" dxfId="318" priority="99">
      <formula>BZ84&gt;CD84</formula>
    </cfRule>
  </conditionalFormatting>
  <conditionalFormatting sqref="EN15:EZ114">
    <cfRule type="expression" dxfId="317" priority="399">
      <formula>MOD($ER15,2)&lt;&gt;0</formula>
    </cfRule>
  </conditionalFormatting>
  <conditionalFormatting sqref="FC72:FC82 FC85:FC87 FC90:FC92 FC95:FC102 FC104:FC110 FC112:FC114 FC15:FC70 EN15:EN114">
    <cfRule type="expression" dxfId="316" priority="265">
      <formula>$EM15="KV-311"</formula>
    </cfRule>
  </conditionalFormatting>
  <conditionalFormatting sqref="FQ15 FQ17 FQ19 FQ21 FQ23 FQ25 FQ27 FQ29 FQ31 FQ33 FQ35 FQ37 FQ39">
    <cfRule type="expression" dxfId="315" priority="96">
      <formula>$D$6&gt;#REF!</formula>
    </cfRule>
  </conditionalFormatting>
  <conditionalFormatting sqref="FQ16 FQ18 FQ20 FQ22 FQ24 FQ26 FQ28 FQ30 FQ32 FQ34 FQ36 FQ38 FQ40">
    <cfRule type="expression" dxfId="314" priority="97">
      <formula>$D$6&gt;#REF!</formula>
    </cfRule>
  </conditionalFormatting>
  <conditionalFormatting sqref="FN15:FX40 GA15:GI40">
    <cfRule type="expression" dxfId="313" priority="277">
      <formula>MOD($FT15,2)&lt;&gt;0</formula>
    </cfRule>
  </conditionalFormatting>
  <conditionalFormatting sqref="GO15:GO39">
    <cfRule type="expression" dxfId="312" priority="94">
      <formula>$D$6&gt;#REF!</formula>
    </cfRule>
  </conditionalFormatting>
  <conditionalFormatting sqref="GL15:GT39">
    <cfRule type="expression" dxfId="311" priority="296">
      <formula>MOD(WEEKNUM($GL15),2)&lt;&gt;0</formula>
    </cfRule>
  </conditionalFormatting>
  <conditionalFormatting sqref="GZ15:GZ39">
    <cfRule type="expression" dxfId="310" priority="93">
      <formula>$D$6&gt;#REF!</formula>
    </cfRule>
  </conditionalFormatting>
  <conditionalFormatting sqref="GW15:HE39">
    <cfRule type="expression" dxfId="309" priority="297">
      <formula>MOD(WEEKNUM($GW15,2),2)&lt;&gt;0</formula>
    </cfRule>
  </conditionalFormatting>
  <conditionalFormatting sqref="HX21:HX23 HK21:HK23 HK25:HK46 HX25:HX46 DU15 EF15 IJ15:IJ38 IW15:IW38 HK15:HK19 HX15:HX19 JH15:JH62 KI15:KI39 KV15:KV39">
    <cfRule type="expression" dxfId="308" priority="92">
      <formula>$D$6&gt;#REF!</formula>
    </cfRule>
  </conditionalFormatting>
  <conditionalFormatting sqref="HH21:HR23 HH25:HR46 HH15:HR19">
    <cfRule type="expression" dxfId="307" priority="290">
      <formula>MOD(WEEKNUM($HH15,2),2)=0</formula>
    </cfRule>
  </conditionalFormatting>
  <conditionalFormatting sqref="HU15:ID46">
    <cfRule type="expression" dxfId="306" priority="280">
      <formula>AND($D$6-$HU15&lt;=0,$ID15&gt;=1)</formula>
    </cfRule>
    <cfRule type="expression" dxfId="305" priority="298">
      <formula>MOD(WEEKNUM($HU15,2),2)=0</formula>
    </cfRule>
  </conditionalFormatting>
  <conditionalFormatting sqref="IG15:IQ38">
    <cfRule type="expression" dxfId="304" priority="89">
      <formula>MOD(WEEKNUM($IG15,2),2)=0</formula>
    </cfRule>
  </conditionalFormatting>
  <conditionalFormatting sqref="IT15:JC38">
    <cfRule type="expression" dxfId="303" priority="88">
      <formula>MOD(WEEKNUM($IT15,2),2)=0</formula>
    </cfRule>
  </conditionalFormatting>
  <conditionalFormatting sqref="JG54:JP62 JF15:JP53">
    <cfRule type="expression" dxfId="302" priority="302">
      <formula>MOD(WEEKNUM($JF15,2),2)&lt;&gt;0</formula>
    </cfRule>
  </conditionalFormatting>
  <conditionalFormatting sqref="KF15:KP39">
    <cfRule type="expression" dxfId="301" priority="304">
      <formula>MOD(WEEKNUM($KF15,2),2)&lt;&gt;0</formula>
    </cfRule>
  </conditionalFormatting>
  <conditionalFormatting sqref="KS15:LB39">
    <cfRule type="expression" dxfId="300" priority="321">
      <formula>MOD(WEEKNUM($KS15,2),2)&lt;&gt;0</formula>
    </cfRule>
  </conditionalFormatting>
  <conditionalFormatting sqref="NW15:OG38">
    <cfRule type="expression" dxfId="299" priority="329">
      <formula>MOD(WEEKNUM($NW15,2),2)=0</formula>
    </cfRule>
  </conditionalFormatting>
  <conditionalFormatting sqref="OJ15:OS38">
    <cfRule type="expression" dxfId="298" priority="328">
      <formula>MOD(WEEKNUM($OJ15,2),2)=0</formula>
    </cfRule>
  </conditionalFormatting>
  <conditionalFormatting sqref="PB13">
    <cfRule type="cellIs" dxfId="297" priority="81" operator="lessThan">
      <formula>$PC$13</formula>
    </cfRule>
    <cfRule type="cellIs" dxfId="296" priority="82" operator="greaterThan">
      <formula>$PC$13</formula>
    </cfRule>
  </conditionalFormatting>
  <conditionalFormatting sqref="PM13">
    <cfRule type="cellIs" dxfId="295" priority="79" operator="lessThan">
      <formula>$PN$13</formula>
    </cfRule>
    <cfRule type="cellIs" dxfId="294" priority="80" operator="greaterThan">
      <formula>$PN$13</formula>
    </cfRule>
  </conditionalFormatting>
  <conditionalFormatting sqref="AZ15:BH20">
    <cfRule type="expression" dxfId="293" priority="230">
      <formula>MOD(WEEKNUM($AZ15,2),2)&lt;&gt;0</formula>
    </cfRule>
  </conditionalFormatting>
  <conditionalFormatting sqref="LE15:LF146">
    <cfRule type="expression" dxfId="292" priority="85">
      <formula>$LD15="KV-301"</formula>
    </cfRule>
  </conditionalFormatting>
  <conditionalFormatting sqref="LS15:LT146">
    <cfRule type="expression" dxfId="291" priority="122">
      <formula>$LR15="KV-302"</formula>
    </cfRule>
  </conditionalFormatting>
  <conditionalFormatting sqref="FA72:FA82 FA85:FA92 FA95:FA102 FA104:FA110 FA112:FA114 FC112:FK114 FC104:FK110 FC95:FK102 FC85:FK92 FC72:FK82 FA20:FA70 AD15:AW64 AZ15:BS20 EN15:FA19 FC15:FK70 FN15:GI40 GL15:HE39 BV15:CS91 CV15:DO91 FB15:FB114 EN20:EZ114 C15:AA73">
    <cfRule type="expression" dxfId="290" priority="66">
      <formula>#REF!=""</formula>
    </cfRule>
  </conditionalFormatting>
  <conditionalFormatting sqref="AO15:AW64">
    <cfRule type="expression" dxfId="289" priority="231">
      <formula>$D$6&gt;$AO15</formula>
    </cfRule>
    <cfRule type="expression" dxfId="288" priority="233">
      <formula>$D$6&gt;$AO15</formula>
    </cfRule>
  </conditionalFormatting>
  <conditionalFormatting sqref="AH15:AL64 AE15:AF64">
    <cfRule type="expression" dxfId="287" priority="232">
      <formula>AND($D$6-$AD15&lt;=0,$AL15&gt;=1)</formula>
    </cfRule>
  </conditionalFormatting>
  <conditionalFormatting sqref="AS15:AW64 AP15:AQ64">
    <cfRule type="expression" dxfId="286" priority="234">
      <formula>AND($D$6-$AO15&lt;=0,$AW15&gt;=1)</formula>
    </cfRule>
  </conditionalFormatting>
  <conditionalFormatting sqref="AS15:AW64 AP15:AQ64">
    <cfRule type="expression" dxfId="285" priority="345">
      <formula>AND($D$6-$AO15&gt;=-10,$D$6-$AO15&lt;=0,$AW15&lt;0.51)</formula>
    </cfRule>
  </conditionalFormatting>
  <conditionalFormatting sqref="AH15:AL64 AD15:AF64">
    <cfRule type="expression" dxfId="284" priority="235">
      <formula>$D$6&gt;$AD15</formula>
    </cfRule>
  </conditionalFormatting>
  <conditionalFormatting sqref="AE15:AL64">
    <cfRule type="expression" dxfId="283" priority="236">
      <formula>AND($D$6-$AD15&gt;=-10,$D$6-$AD15&lt;=0,$AL15&lt;0.51)</formula>
    </cfRule>
  </conditionalFormatting>
  <conditionalFormatting sqref="AP63:AQ63 AS63:AW63">
    <cfRule type="expression" dxfId="282" priority="237">
      <formula>AND($D$6-#REF!&gt;=-10,$D$6-#REF!&lt;=0,#REF!&lt;0.51)</formula>
    </cfRule>
  </conditionalFormatting>
  <conditionalFormatting sqref="BA15:BB20 BD15:BH20">
    <cfRule type="expression" dxfId="281" priority="76">
      <formula>AND($D$6-$AZ15&gt;=-10,$D$6-$AZ15&lt;=0,$BH15&lt;0.51)</formula>
    </cfRule>
  </conditionalFormatting>
  <conditionalFormatting sqref="BA15:BB20 BD15:BH20">
    <cfRule type="expression" dxfId="280" priority="242">
      <formula>AND($D$6-$AZ15&lt;=0,$BH15&gt;=1)</formula>
    </cfRule>
  </conditionalFormatting>
  <conditionalFormatting sqref="BL15:BL20 BN15:BS20">
    <cfRule type="expression" dxfId="279" priority="240">
      <formula>AND($D$6-$BK15&lt;=0,$BS15&gt;=1)</formula>
    </cfRule>
  </conditionalFormatting>
  <conditionalFormatting sqref="BL15:BL20 BN15:BS20">
    <cfRule type="expression" dxfId="278" priority="241">
      <formula>AND($D$6-$BK15&gt;=-10,$D$6-$BK15&lt;=0,$BS15&lt;0.51)</formula>
    </cfRule>
  </conditionalFormatting>
  <conditionalFormatting sqref="BD15:BH20 AZ15:BB20">
    <cfRule type="expression" dxfId="277" priority="73">
      <formula>$D$6&gt;$AZ15</formula>
    </cfRule>
  </conditionalFormatting>
  <conditionalFormatting sqref="BK15:BS20">
    <cfRule type="expression" dxfId="276" priority="243">
      <formula>$D$6&gt;$BK15</formula>
    </cfRule>
    <cfRule type="expression" dxfId="275" priority="244">
      <formula>MOD(WEEKNUM($BK15,2),2)&lt;&gt;0</formula>
    </cfRule>
  </conditionalFormatting>
  <conditionalFormatting sqref="BW15:CG92">
    <cfRule type="expression" dxfId="274" priority="245">
      <formula>AND($D$6-$BV15&lt;=0,$CG15&gt;=1)</formula>
    </cfRule>
  </conditionalFormatting>
  <conditionalFormatting sqref="CK15:CL92 CN15:CS92">
    <cfRule type="expression" dxfId="273" priority="246">
      <formula>AND($D$6-$CJ15&lt;=0,$CS15&gt;=1)</formula>
    </cfRule>
  </conditionalFormatting>
  <conditionalFormatting sqref="BW15:CG92">
    <cfRule type="expression" dxfId="272" priority="247">
      <formula>AND($D$6-$BV15&lt;=0,$D$6-$BV15&gt;-30,($CC15/$BZ15)-1&gt;0.2)</formula>
    </cfRule>
  </conditionalFormatting>
  <conditionalFormatting sqref="CK15:CL92 CN15:CS92">
    <cfRule type="expression" dxfId="271" priority="248">
      <formula>AND($D$6-$CJ15&lt;=0,$D$6-$CJ15&gt;-30,($CO15/$CN15)-1&gt;0.2)</formula>
    </cfRule>
  </conditionalFormatting>
  <conditionalFormatting sqref="BW15:CG92">
    <cfRule type="expression" dxfId="270" priority="249">
      <formula>AND($D$6-$BV15&gt;=-10,$D$6-$BV15&lt;=0,$CG15&lt;0.51)</formula>
    </cfRule>
  </conditionalFormatting>
  <conditionalFormatting sqref="CK15:CL92 CN15:CS92">
    <cfRule type="expression" dxfId="269" priority="250">
      <formula>AND($D$6-$CJ15&gt;=-10,$D$6-$CJ15&lt;=0,$CS15&lt;0.51)</formula>
    </cfRule>
  </conditionalFormatting>
  <conditionalFormatting sqref="BV15:CG92">
    <cfRule type="expression" dxfId="268" priority="251">
      <formula>$D$6&gt;$BV15</formula>
    </cfRule>
  </conditionalFormatting>
  <conditionalFormatting sqref="CJ15:CL92 CN15:CS92">
    <cfRule type="expression" dxfId="267" priority="252">
      <formula>$D$6&gt;$CJ15</formula>
    </cfRule>
  </conditionalFormatting>
  <conditionalFormatting sqref="DK32:DO91 DG32:DI91 CV15:DD91">
    <cfRule type="expression" dxfId="266" priority="253">
      <formula>$D$6&gt;$CV15</formula>
    </cfRule>
  </conditionalFormatting>
  <conditionalFormatting sqref="DK15:DO91 DG15:DI91">
    <cfRule type="expression" dxfId="265" priority="254">
      <formula>$D$6&gt;$DG15</formula>
    </cfRule>
  </conditionalFormatting>
  <conditionalFormatting sqref="DH32:DI91 DK32:DO91 CW15:DD91">
    <cfRule type="expression" dxfId="264" priority="255">
      <formula>AND($D$6-$CV15&lt;=0,$DD15&gt;=1)</formula>
    </cfRule>
  </conditionalFormatting>
  <conditionalFormatting sqref="DH15:DI91 DK15:DO91">
    <cfRule type="expression" dxfId="263" priority="256">
      <formula>AND($D$6-$DG15&lt;=0,$DO15&gt;=1)</formula>
    </cfRule>
  </conditionalFormatting>
  <conditionalFormatting sqref="DK15:DO91 DH15:DI91">
    <cfRule type="expression" dxfId="262" priority="348">
      <formula>AND($D$6-$DG15&gt;=-10,$D$6-$DG15&lt;=0,$DO15&lt;0.51)</formula>
    </cfRule>
  </conditionalFormatting>
  <conditionalFormatting sqref="DH32:DO91 CW15:DD91">
    <cfRule type="expression" dxfId="261" priority="257">
      <formula>AND($D$6-$CV15&gt;=-10,$D$6-$CV15&lt;=0,$DD15&lt;0.51)</formula>
    </cfRule>
  </conditionalFormatting>
  <conditionalFormatting sqref="DR15:DT101 DV15:DZ101">
    <cfRule type="expression" dxfId="260" priority="258">
      <formula>$D$6&gt;$DR15</formula>
    </cfRule>
  </conditionalFormatting>
  <conditionalFormatting sqref="EG15:EK101 EC15:EE101">
    <cfRule type="expression" dxfId="259" priority="259">
      <formula>$D$6&gt;$EC15</formula>
    </cfRule>
  </conditionalFormatting>
  <conditionalFormatting sqref="DV15:DZ101 DS15:DT101">
    <cfRule type="expression" dxfId="258" priority="260">
      <formula>AND($D$6-$DR15&lt;=0,$DZ15&gt;=1)</formula>
    </cfRule>
  </conditionalFormatting>
  <conditionalFormatting sqref="EG15:EK202 ED15:EE101">
    <cfRule type="expression" dxfId="257" priority="261">
      <formula>AND($D$6-$EC15&lt;=0,$EK15&gt;=1)</formula>
    </cfRule>
  </conditionalFormatting>
  <conditionalFormatting sqref="DS15:DT101 DV15:DZ101">
    <cfRule type="expression" dxfId="256" priority="262">
      <formula>AND($D$6-$DR15&gt;=-10,$D$6-$DR15&lt;=0,$DZ15&lt;0.51)</formula>
    </cfRule>
  </conditionalFormatting>
  <conditionalFormatting sqref="ED15:EE101 EG15:EK101">
    <cfRule type="expression" dxfId="255" priority="263">
      <formula>AND($D$6-$EC15&gt;=-10,$D$6-$EC15&lt;=0,$EK15&lt;0.51)</formula>
    </cfRule>
  </conditionalFormatting>
  <conditionalFormatting sqref="EN15:EQ114 EV15:EZ114">
    <cfRule type="expression" dxfId="254" priority="7">
      <formula>$D$6&gt;$EN15</formula>
    </cfRule>
  </conditionalFormatting>
  <conditionalFormatting sqref="EO15:EQ114 EV15:EZ114">
    <cfRule type="expression" dxfId="253" priority="239">
      <formula>AND($D$6-$EN15&lt;=0,$EZ15&gt;=1)</formula>
    </cfRule>
  </conditionalFormatting>
  <conditionalFormatting sqref="FD15:FK114">
    <cfRule type="expression" dxfId="252" priority="268">
      <formula>AND($D$6-$FC15&lt;=0,$FK15&gt;=1)</formula>
    </cfRule>
  </conditionalFormatting>
  <conditionalFormatting sqref="EO15:EQ114 EV15:EZ114">
    <cfRule type="expression" dxfId="251" priority="229">
      <formula>AND($D$6-$EN15&gt;=-10,$D$6-$EN15&lt;=0,$EZ15&lt;0.51)</formula>
    </cfRule>
  </conditionalFormatting>
  <conditionalFormatting sqref="FD15:FK114">
    <cfRule type="expression" dxfId="250" priority="264">
      <formula>AND($D$6-$FC15&gt;=-10,$D$6-$FC15&lt;=0,$FK15&lt;0.51)</formula>
    </cfRule>
  </conditionalFormatting>
  <conditionalFormatting sqref="EO15:EQ114 EV15:EZ114">
    <cfRule type="expression" dxfId="249" priority="269">
      <formula>AND($D$6-$EN15&lt;=0,$D$6-$EN15&gt;-30,($EV15/$EQ15)-1&gt;0.2)</formula>
    </cfRule>
  </conditionalFormatting>
  <conditionalFormatting sqref="FD15:FK114">
    <cfRule type="expression" dxfId="248" priority="270">
      <formula>AND($D$6-$FC15&lt;=0,$D$6-$FC15&gt;-30,($FG15/$FF15)-1&gt;0.2)</formula>
    </cfRule>
  </conditionalFormatting>
  <conditionalFormatting sqref="FC15:FK114">
    <cfRule type="expression" dxfId="247" priority="98">
      <formula>$D$6&gt;$FC15</formula>
    </cfRule>
    <cfRule type="expression" dxfId="246" priority="397">
      <formula>MOD($ER15,2)&lt;&gt;0</formula>
    </cfRule>
  </conditionalFormatting>
  <conditionalFormatting sqref="FR15:FS40 FV15:FX40 FN15:FP40">
    <cfRule type="expression" dxfId="245" priority="223">
      <formula>$D$6&gt;$FN15</formula>
    </cfRule>
  </conditionalFormatting>
  <conditionalFormatting sqref="GA15:GC40 GE15:GI40">
    <cfRule type="expression" dxfId="244" priority="228">
      <formula>$D$6&gt;$GA15</formula>
    </cfRule>
  </conditionalFormatting>
  <conditionalFormatting sqref="FO15:FP40 FR15:FS40 FV15:FX40">
    <cfRule type="expression" dxfId="243" priority="273">
      <formula>AND($D$6-$FN15&lt;=0,$FX15&gt;=1)</formula>
    </cfRule>
  </conditionalFormatting>
  <conditionalFormatting sqref="GB15:GC40 GE15:GI40">
    <cfRule type="expression" dxfId="242" priority="274">
      <formula>AND($D$6-$GA15&lt;=0,$GI15&gt;=1)</formula>
    </cfRule>
  </conditionalFormatting>
  <conditionalFormatting sqref="FO15:FP40 FR15:FS40 FO41:FS42 FV15:FX42">
    <cfRule type="expression" dxfId="241" priority="275">
      <formula>AND($D$6-$FN15&gt;=-10,$D$6-$FN15&lt;=0,$FX15&lt;0.51)</formula>
    </cfRule>
  </conditionalFormatting>
  <conditionalFormatting sqref="GB15:GC40 GE15:GI40">
    <cfRule type="expression" dxfId="240" priority="276">
      <formula>AND($D$6-$GA15&gt;=-10,$D$6-$GA15&lt;=0,$GI15&lt;0.51)</formula>
    </cfRule>
  </conditionalFormatting>
  <conditionalFormatting sqref="GP15:GT39 GL15:GN39">
    <cfRule type="expression" dxfId="239" priority="222">
      <formula>$D$6&gt;$GL15</formula>
    </cfRule>
  </conditionalFormatting>
  <conditionalFormatting sqref="HA15:HE39 GW15:GY39">
    <cfRule type="expression" dxfId="238" priority="267">
      <formula>$D$6&gt;$GW15</formula>
    </cfRule>
  </conditionalFormatting>
  <conditionalFormatting sqref="HH15:HJ46 HL15:HN46 HP15:HR46">
    <cfRule type="expression" dxfId="237" priority="238">
      <formula>$D$6&gt;$HH15</formula>
    </cfRule>
  </conditionalFormatting>
  <conditionalFormatting sqref="HU15:HW46 HY15:ID46">
    <cfRule type="expression" dxfId="236" priority="90">
      <formula>$D$6&gt;$HU15</formula>
    </cfRule>
  </conditionalFormatting>
  <conditionalFormatting sqref="IG15:II38 IK15:IM38 IO15:IQ38">
    <cfRule type="expression" dxfId="235" priority="282">
      <formula>$D$6&gt;$IG15</formula>
    </cfRule>
  </conditionalFormatting>
  <conditionalFormatting sqref="IT15:IV38 IX15:JC38">
    <cfRule type="expression" dxfId="234" priority="283">
      <formula>$D$6&gt;$IT15</formula>
    </cfRule>
  </conditionalFormatting>
  <conditionalFormatting sqref="JI15:JP62 JF15:JG62">
    <cfRule type="expression" dxfId="233" priority="224">
      <formula>$D$6&gt;$JF15</formula>
    </cfRule>
  </conditionalFormatting>
  <conditionalFormatting sqref="KF15:KH39 KJ15:KJ39 KL15:KP39">
    <cfRule type="expression" dxfId="232" priority="86">
      <formula>$D$6&gt;$KF15</formula>
    </cfRule>
  </conditionalFormatting>
  <conditionalFormatting sqref="KS15:KU39 KW15:LB39">
    <cfRule type="expression" dxfId="231" priority="112">
      <formula>$D$6&gt;$KS15</formula>
    </cfRule>
  </conditionalFormatting>
  <conditionalFormatting sqref="GM15:GN39 GP15:GT39">
    <cfRule type="expression" dxfId="230" priority="278">
      <formula>AND($D$6-$GL15&lt;=0,$GT15&gt;=1)</formula>
    </cfRule>
  </conditionalFormatting>
  <conditionalFormatting sqref="GX15:GY39 HA15:HE39">
    <cfRule type="expression" dxfId="229" priority="279">
      <formula>AND($D$6-$GW15&lt;=0,$HE15&gt;=1)</formula>
    </cfRule>
  </conditionalFormatting>
  <conditionalFormatting sqref="HI15:HJ46 HL15:HN46 HP15:HR46">
    <cfRule type="expression" dxfId="228" priority="281">
      <formula>AND($D$6-$HH15&lt;=0,$HR15&gt;=1)</formula>
    </cfRule>
  </conditionalFormatting>
  <conditionalFormatting sqref="IH15:II38 IK15:IM38 IO15:IQ38">
    <cfRule type="expression" dxfId="227" priority="291">
      <formula>AND($D$6-$IG15&lt;=0,$IQ15&gt;=1)</formula>
    </cfRule>
  </conditionalFormatting>
  <conditionalFormatting sqref="IU15:IV38 IX15:JC38">
    <cfRule type="expression" dxfId="226" priority="292">
      <formula>AND($D$6-$IT15&lt;=0,$JC15&gt;=1)</formula>
    </cfRule>
  </conditionalFormatting>
  <conditionalFormatting sqref="JG15:JG62 JI15:JP62">
    <cfRule type="expression" dxfId="225" priority="284">
      <formula>AND($D$6-$JF15&lt;=0,$JP15&gt;=1)</formula>
    </cfRule>
  </conditionalFormatting>
  <conditionalFormatting sqref="JT15:KC62">
    <cfRule type="expression" dxfId="224" priority="294">
      <formula>AND($D$6-$JS15&lt;=0,$KC15&gt;=1)</formula>
    </cfRule>
  </conditionalFormatting>
  <conditionalFormatting sqref="KG15:KH39 KJ15:KJ39 KL15:KP56">
    <cfRule type="expression" dxfId="223" priority="285">
      <formula>AND($D$6-$KF15&lt;=0,$KP15&gt;=1)</formula>
    </cfRule>
  </conditionalFormatting>
  <conditionalFormatting sqref="GP15:GT39 GM15:GN39 GM40:GT48">
    <cfRule type="expression" dxfId="222" priority="287">
      <formula>AND($D$6-$GL15&gt;=-10,$D$6-$GL15&lt;=0,$GT15&lt;0.51)</formula>
    </cfRule>
  </conditionalFormatting>
  <conditionalFormatting sqref="HA15:HE39 GX15:GY39 GX40:HE46">
    <cfRule type="expression" dxfId="221" priority="288">
      <formula>AND($D$6-$GW15&gt;=-10,$D$6-$GW15&lt;=0,$HE15&lt;0.51)</formula>
    </cfRule>
  </conditionalFormatting>
  <conditionalFormatting sqref="HI47:HR63 HI15:HJ46 HL15:HN46 HP15:HR46">
    <cfRule type="expression" dxfId="220" priority="289">
      <formula>AND($D$6-$HH15&gt;=-10,$D$6-$HH15&lt;=0,$HR15&lt;0.51)</formula>
    </cfRule>
  </conditionalFormatting>
  <conditionalFormatting sqref="HV15:HW46 HY15:ID46">
    <cfRule type="expression" dxfId="219" priority="299">
      <formula>AND($D$6-$HU15&gt;=-10,$D$6-$HU15&lt;=0,$ID15&lt;0.51)</formula>
    </cfRule>
  </conditionalFormatting>
  <conditionalFormatting sqref="IH15:II38 IK15:IM38 IO15:IQ38">
    <cfRule type="expression" dxfId="218" priority="300">
      <formula>AND($D$6-$IG15&gt;=-10,$D$6-$IG15&lt;=0,$IQ15&lt;0.51)</formula>
    </cfRule>
  </conditionalFormatting>
  <conditionalFormatting sqref="IU15:IV38 IX15:JC38">
    <cfRule type="expression" dxfId="217" priority="301">
      <formula>AND($D$6-$IT15&gt;=-10,$D$6-$IT15&lt;=0,$JC15&lt;0.51)</formula>
    </cfRule>
  </conditionalFormatting>
  <conditionalFormatting sqref="JG15:JG62 JI15:JP62">
    <cfRule type="expression" dxfId="216" priority="293">
      <formula>AND($D$6-$JF15&gt;=-10,$D$6-$JF15&lt;=0,$JP15&lt;0.51)</formula>
    </cfRule>
  </conditionalFormatting>
  <conditionalFormatting sqref="JT15:KC62">
    <cfRule type="expression" dxfId="215" priority="303">
      <formula>AND($D$6-$JS15&gt;=-10,$D$6-$JS15&lt;=0,$KC15&lt;0.51)</formula>
    </cfRule>
  </conditionalFormatting>
  <conditionalFormatting sqref="KG15:KH39 KJ15:KJ39 KL15:KP39 KG40:KP41">
    <cfRule type="expression" dxfId="214" priority="295">
      <formula>AND($D$6-$KF15&gt;=-10,$D$6-$KF15&lt;=0,$KP15&lt;0.51)</formula>
    </cfRule>
  </conditionalFormatting>
  <conditionalFormatting sqref="MB15:MB146 LV15:LV146">
    <cfRule type="expression" dxfId="213" priority="305">
      <formula>$D$6&gt;$LS15</formula>
    </cfRule>
  </conditionalFormatting>
  <conditionalFormatting sqref="MI15:MM17 ME15:MG17 ME18:MM18">
    <cfRule type="expression" dxfId="212" priority="306">
      <formula>$D$6&gt;$ME15</formula>
    </cfRule>
  </conditionalFormatting>
  <conditionalFormatting sqref="MT15:MX17 MP15:MR17">
    <cfRule type="expression" dxfId="211" priority="307">
      <formula>$D$6&gt;$MP15</formula>
    </cfRule>
  </conditionalFormatting>
  <conditionalFormatting sqref="NE15:NI15 NA15:NC15">
    <cfRule type="expression" dxfId="210" priority="308">
      <formula>$D$6&gt;$NA15</formula>
    </cfRule>
  </conditionalFormatting>
  <conditionalFormatting sqref="NP15:NT15 NL15:NN15">
    <cfRule type="expression" dxfId="209" priority="309">
      <formula>$D$6&gt;$NL15</formula>
    </cfRule>
  </conditionalFormatting>
  <conditionalFormatting sqref="NW15:NY38 OA15:OA38 OC15:OG38">
    <cfRule type="expression" dxfId="208" priority="310">
      <formula>$D$6&gt;$NW15</formula>
    </cfRule>
  </conditionalFormatting>
  <conditionalFormatting sqref="OJ15:OL38 ON15:OS38">
    <cfRule type="expression" dxfId="207" priority="311">
      <formula>$D$6&gt;$OJ15</formula>
    </cfRule>
  </conditionalFormatting>
  <conditionalFormatting sqref="KT15:KU39 KW15:LB39 KX40:LB60">
    <cfRule type="expression" dxfId="206" priority="286">
      <formula>AND($D$6-$KS15&lt;=0,$LB15&gt;=1)</formula>
    </cfRule>
  </conditionalFormatting>
  <conditionalFormatting sqref="LJ15:LP146 LF15:LG146">
    <cfRule type="expression" dxfId="205" priority="313">
      <formula>AND($D$6-$LE15&lt;=0,$LP15&gt;=1)</formula>
    </cfRule>
  </conditionalFormatting>
  <conditionalFormatting sqref="LT15:MB146">
    <cfRule type="expression" dxfId="204" priority="314">
      <formula>AND($D$6-$LS15&lt;=0,$MB15&gt;=1)</formula>
    </cfRule>
  </conditionalFormatting>
  <conditionalFormatting sqref="MF15:MM17">
    <cfRule type="expression" dxfId="203" priority="315">
      <formula>AND($D$6-$ME15&lt;=0,$MM15&gt;=1)</formula>
    </cfRule>
  </conditionalFormatting>
  <conditionalFormatting sqref="MQ15:MR17 MT15:MX33">
    <cfRule type="expression" dxfId="202" priority="316">
      <formula>AND($D$6-$MP15&lt;=0,$MX15&gt;=1)</formula>
    </cfRule>
  </conditionalFormatting>
  <conditionalFormatting sqref="NE15:NI15 NB15:NC15">
    <cfRule type="expression" dxfId="201" priority="317">
      <formula>AND($D$6-$NA15&lt;=0,$NI15&gt;=1)</formula>
    </cfRule>
  </conditionalFormatting>
  <conditionalFormatting sqref="NP15:NT15 NM15:NN15">
    <cfRule type="expression" dxfId="200" priority="318">
      <formula>AND($D$6-$NL15&lt;=0,$NT15&gt;=1)</formula>
    </cfRule>
  </conditionalFormatting>
  <conditionalFormatting sqref="NX15:NY38 OA15:OA38 OC15:OG38">
    <cfRule type="expression" dxfId="199" priority="319">
      <formula>AND($D$6-$NW15&lt;=0,$OG15&gt;=1)</formula>
    </cfRule>
  </conditionalFormatting>
  <conditionalFormatting sqref="OK15:OL38 ON15:OS38">
    <cfRule type="expression" dxfId="198" priority="320">
      <formula>AND($D$6-$OJ15&lt;=0,$OS15&gt;=1)</formula>
    </cfRule>
  </conditionalFormatting>
  <conditionalFormatting sqref="KT15:KU39 KW15:LB39 KT40:LB44">
    <cfRule type="expression" dxfId="197" priority="312">
      <formula>AND($D$6-$KS15&gt;=-10,$D$6-$KS15&lt;=0,$LB15&lt;0.51)</formula>
    </cfRule>
  </conditionalFormatting>
  <conditionalFormatting sqref="LF15:LP146">
    <cfRule type="expression" dxfId="196" priority="322">
      <formula>AND($D$6-$LE15&gt;=-10,$D$6-$LE15&lt;=0,$LP15&lt;0.51)</formula>
    </cfRule>
  </conditionalFormatting>
  <conditionalFormatting sqref="LT15:MB146">
    <cfRule type="expression" dxfId="195" priority="323">
      <formula>AND($D$6-$LS15&gt;=-10,$D$6-$LS15&lt;=0,$MB15&lt;0.51)</formula>
    </cfRule>
  </conditionalFormatting>
  <conditionalFormatting sqref="MI15:MM17 MF15:MG17 MF18:MM92">
    <cfRule type="expression" dxfId="194" priority="324">
      <formula>AND($D$6-$ME15&gt;=-10,$D$6-$ME15&lt;=0,$MM15&lt;0.51)</formula>
    </cfRule>
  </conditionalFormatting>
  <conditionalFormatting sqref="MT15:MX17 MQ15:MR17 MQ18:MX34">
    <cfRule type="expression" dxfId="193" priority="325">
      <formula>AND($D$6-$MP15&gt;=-10,$D$6-$MP15&lt;=0,$MX15&lt;0.51)</formula>
    </cfRule>
  </conditionalFormatting>
  <conditionalFormatting sqref="NE15:NI15 NB15:NC15 NB16:NI28">
    <cfRule type="expression" dxfId="192" priority="326">
      <formula>AND($D$6-$NA15&gt;=-10,$D$6-$NA15&lt;=0,$NI15&lt;0.51)</formula>
    </cfRule>
  </conditionalFormatting>
  <conditionalFormatting sqref="NP15:NT15 NM15:NN15 NM16:NT30">
    <cfRule type="expression" dxfId="191" priority="327">
      <formula>AND($D$6-$NM15&gt;=-10,$D$6-$NM15&lt;=0,$NT15&lt;0.51)</formula>
    </cfRule>
  </conditionalFormatting>
  <conditionalFormatting sqref="NX15:OG38">
    <cfRule type="expression" dxfId="190" priority="84">
      <formula>AND($D$6-$NW15&gt;=-10,$D$6-$NW15&lt;=0,$OG15&lt;0.51)</formula>
    </cfRule>
  </conditionalFormatting>
  <conditionalFormatting sqref="OK15:OS38">
    <cfRule type="expression" dxfId="189" priority="83">
      <formula>AND($D$6-$OJ15&gt;=-10,$D$6-$OJ15&lt;=0,$OS15&lt;0.51)</formula>
    </cfRule>
  </conditionalFormatting>
  <conditionalFormatting sqref="JS15:KC62">
    <cfRule type="expression" dxfId="188" priority="330">
      <formula>$D$6&gt;$JS15</formula>
    </cfRule>
    <cfRule type="expression" dxfId="187" priority="331">
      <formula>MOD(WEEKNUM($JS15,2),2)&lt;&gt;0</formula>
    </cfRule>
  </conditionalFormatting>
  <conditionalFormatting sqref="LE15:LP146">
    <cfRule type="expression" dxfId="186" priority="332">
      <formula>$D$6&gt;$LE15</formula>
    </cfRule>
    <cfRule type="expression" dxfId="185" priority="333">
      <formula>MOD(WEEKNUM($LE15,2),2)=0</formula>
    </cfRule>
  </conditionalFormatting>
  <conditionalFormatting sqref="LS15:LU146 LW15:MB146">
    <cfRule type="expression" dxfId="184" priority="334">
      <formula>$D$6&gt;$LS15</formula>
    </cfRule>
    <cfRule type="expression" dxfId="183" priority="335">
      <formula>MOD(WEEKNUM($LS15,2),2)=0</formula>
    </cfRule>
  </conditionalFormatting>
  <conditionalFormatting sqref="OV15:PD32">
    <cfRule type="expression" dxfId="182" priority="78">
      <formula>$D$6&gt;$OV15</formula>
    </cfRule>
    <cfRule type="expression" dxfId="181" priority="341">
      <formula>MOD(WEEKNUM($OV15,2),2)=0</formula>
    </cfRule>
  </conditionalFormatting>
  <conditionalFormatting sqref="OW15:PD32">
    <cfRule type="expression" dxfId="180" priority="336">
      <formula>AND($D$6-$OV15&lt;=0,$PD15&gt;=1)</formula>
    </cfRule>
  </conditionalFormatting>
  <conditionalFormatting sqref="OW15:PD32">
    <cfRule type="expression" dxfId="179" priority="337">
      <formula>AND($D$6-$OV15&gt;=-10,$D$6-$OV15&lt;=0,$PD15&lt;0.51)</formula>
    </cfRule>
  </conditionalFormatting>
  <conditionalFormatting sqref="PG15:PO32">
    <cfRule type="expression" dxfId="178" priority="48">
      <formula>$D$6&gt;$PG15</formula>
    </cfRule>
    <cfRule type="expression" dxfId="177" priority="340">
      <formula>MOD(WEEKNUM($PG15,2),2)=0</formula>
    </cfRule>
  </conditionalFormatting>
  <conditionalFormatting sqref="PH15:PO32">
    <cfRule type="expression" dxfId="176" priority="338">
      <formula>AND($D$6-$PG15&lt;=0,$PO15&gt;=1)</formula>
    </cfRule>
  </conditionalFormatting>
  <conditionalFormatting sqref="PH15:PO32">
    <cfRule type="expression" dxfId="175" priority="339">
      <formula>AND($D$6-$PG15&gt;=-10,$D$6-$PG15&lt;=0,$PO15&lt;0.51)</formula>
    </cfRule>
  </conditionalFormatting>
  <conditionalFormatting sqref="C15:AA73">
    <cfRule type="expression" dxfId="174" priority="107">
      <formula>VLOOKUP(CONCATENATE($B15,$C15,$F$12),#REF!,5,0)="Закрыт рейс"</formula>
    </cfRule>
  </conditionalFormatting>
  <conditionalFormatting sqref="BM16 BM18 BM20 BC15:BC20">
    <cfRule type="expression" dxfId="173" priority="343">
      <formula>$D$6&gt;#REF!</formula>
    </cfRule>
  </conditionalFormatting>
  <conditionalFormatting sqref="AP50:AQ52 AS50:AW52">
    <cfRule type="expression" dxfId="172" priority="344">
      <formula>AND($D$6-#REF!&gt;=-10,$D$6-#REF!&lt;=0,#REF!&lt;0.51)</formula>
    </cfRule>
  </conditionalFormatting>
  <conditionalFormatting sqref="AP53:AQ55 AS53:AW55">
    <cfRule type="expression" dxfId="171" priority="346">
      <formula>AND($D$6-#REF!&gt;=-10,$D$6-#REF!&lt;=0,#REF!&lt;0.51)</formula>
    </cfRule>
  </conditionalFormatting>
  <conditionalFormatting sqref="JF54:JF62">
    <cfRule type="expression" dxfId="170" priority="45">
      <formula>MOD(WEEKNUM($JF54,2),2)&lt;&gt;0</formula>
    </cfRule>
  </conditionalFormatting>
  <conditionalFormatting sqref="AP56:AQ58 AS56:AW58">
    <cfRule type="expression" dxfId="169" priority="347">
      <formula>AND($D$6-#REF!&gt;=-10,$D$6-#REF!&lt;=0,#REF!&lt;0.51)</formula>
    </cfRule>
  </conditionalFormatting>
  <conditionalFormatting sqref="DU16:DU21 EF16:EF21">
    <cfRule type="expression" dxfId="168" priority="350">
      <formula>$D$6&gt;#REF!</formula>
    </cfRule>
  </conditionalFormatting>
  <conditionalFormatting sqref="AG62 AR61:AR62 ET30:EU32">
    <cfRule type="expression" dxfId="167" priority="271">
      <formula>$D$6&gt;$C54</formula>
    </cfRule>
  </conditionalFormatting>
  <conditionalFormatting sqref="AP64:AQ64 AS64:AW64 AP59:AQ62 AS59:AW62">
    <cfRule type="expression" dxfId="166" priority="352">
      <formula>AND($D$6-#REF!&gt;=-10,$D$6-#REF!&lt;=0,#REF!&lt;0.51)</formula>
    </cfRule>
  </conditionalFormatting>
  <conditionalFormatting sqref="QI13">
    <cfRule type="cellIs" dxfId="165" priority="43" operator="lessThan">
      <formula>$RB$13</formula>
    </cfRule>
    <cfRule type="cellIs" dxfId="164" priority="44" operator="greaterThan">
      <formula>$RB$13</formula>
    </cfRule>
  </conditionalFormatting>
  <conditionalFormatting sqref="PX13">
    <cfRule type="cellIs" dxfId="163" priority="41" operator="lessThan">
      <formula>$QQ$13</formula>
    </cfRule>
    <cfRule type="cellIs" dxfId="162" priority="42" operator="greaterThan">
      <formula>$QQ$13</formula>
    </cfRule>
  </conditionalFormatting>
  <conditionalFormatting sqref="PR15:PZ36 QC15:QC36">
    <cfRule type="expression" dxfId="161" priority="37">
      <formula>$D$6&gt;$PR15</formula>
    </cfRule>
    <cfRule type="expression" dxfId="160" priority="40">
      <formula>MOD(WEEKNUM($PR15,2),2)=0</formula>
    </cfRule>
  </conditionalFormatting>
  <conditionalFormatting sqref="PS15:PZ36">
    <cfRule type="expression" dxfId="159" priority="38">
      <formula>AND($D$6-$PR15&lt;=0,$PZ15&gt;=1)</formula>
    </cfRule>
  </conditionalFormatting>
  <conditionalFormatting sqref="PS15:PZ36">
    <cfRule type="expression" dxfId="158" priority="39">
      <formula>AND($D$6-$PR15&gt;=-10,$D$6-$PR15&lt;=0,$PZ15&lt;0.51)</formula>
    </cfRule>
  </conditionalFormatting>
  <conditionalFormatting sqref="QD15:QK36">
    <cfRule type="expression" dxfId="157" priority="32">
      <formula>$D$6&gt;$QC15</formula>
    </cfRule>
    <cfRule type="expression" dxfId="156" priority="36">
      <formula>MOD(WEEKNUM($QC15,2),2)=0</formula>
    </cfRule>
  </conditionalFormatting>
  <conditionalFormatting sqref="QD15:QK36">
    <cfRule type="expression" dxfId="155" priority="33">
      <formula>AND($D$6-$QC15&lt;=0,$QK15&gt;=1)</formula>
    </cfRule>
  </conditionalFormatting>
  <conditionalFormatting sqref="QD15:QK36">
    <cfRule type="expression" dxfId="154" priority="34">
      <formula>AND($D$6-$QC15&gt;=-10,$D$6-$QC15&lt;=0,$QK15&lt;0.51)</formula>
    </cfRule>
  </conditionalFormatting>
  <conditionalFormatting sqref="I48">
    <cfRule type="expression" dxfId="153" priority="30">
      <formula>H48&gt;I48</formula>
    </cfRule>
  </conditionalFormatting>
  <conditionalFormatting sqref="I49">
    <cfRule type="expression" dxfId="152" priority="29">
      <formula>H49&gt;I49</formula>
    </cfRule>
  </conditionalFormatting>
  <conditionalFormatting sqref="DU22:DU33 EF22:EF33">
    <cfRule type="expression" dxfId="151" priority="353">
      <formula>$D$6&gt;#REF!</formula>
    </cfRule>
  </conditionalFormatting>
  <conditionalFormatting sqref="AG63:AG64 AR63:AR64 ET26:EU28">
    <cfRule type="expression" dxfId="150" priority="349">
      <formula>$D$6&gt;$C51</formula>
    </cfRule>
  </conditionalFormatting>
  <conditionalFormatting sqref="EF72 DU72">
    <cfRule type="expression" dxfId="149" priority="355">
      <formula>$D$6&gt;#REF!</formula>
    </cfRule>
  </conditionalFormatting>
  <conditionalFormatting sqref="AR33 AG36">
    <cfRule type="expression" dxfId="148" priority="351">
      <formula>$D$6&gt;$C47</formula>
    </cfRule>
  </conditionalFormatting>
  <conditionalFormatting sqref="CM40 BY40 CM37 BY37 CM34 CM31 CM27 BY27 BY34:BY35 BY31:BY32">
    <cfRule type="expression" dxfId="147" priority="357">
      <formula>$D$6&gt;#REF!</formula>
    </cfRule>
  </conditionalFormatting>
  <conditionalFormatting sqref="CY45 DJ45 CY42 DJ42 CY39 DJ39 CY36 DJ36 CY33 DJ33">
    <cfRule type="expression" dxfId="146" priority="358">
      <formula>$D$6&gt;#REF!</formula>
    </cfRule>
  </conditionalFormatting>
  <conditionalFormatting sqref="EF69 DU69">
    <cfRule type="expression" dxfId="145" priority="359">
      <formula>$D$6&gt;#REF!</formula>
    </cfRule>
  </conditionalFormatting>
  <conditionalFormatting sqref="AG61 AG59 AR59:AR60 ET34:EU36">
    <cfRule type="expression" dxfId="144" priority="354">
      <formula>$D$6&gt;$C57</formula>
    </cfRule>
  </conditionalFormatting>
  <conditionalFormatting sqref="AG53:AG54 AG56 AR54 AR52 AG49:AG50 AG47 AR47 AR50 ET44:EU45">
    <cfRule type="expression" dxfId="143" priority="356">
      <formula>$D$6&gt;$C64</formula>
    </cfRule>
  </conditionalFormatting>
  <conditionalFormatting sqref="BY25:BY26 BY58:BY59 CM25:CM26 CY54:CY55">
    <cfRule type="expression" dxfId="142" priority="362">
      <formula>$D$6&gt;$C31</formula>
    </cfRule>
  </conditionalFormatting>
  <conditionalFormatting sqref="EF62 DU62 DU58 EF58">
    <cfRule type="expression" dxfId="141" priority="363">
      <formula>$D$6&gt;#REF!</formula>
    </cfRule>
  </conditionalFormatting>
  <conditionalFormatting sqref="AG29 BY41:BY42 BY37:BY39">
    <cfRule type="expression" dxfId="140" priority="364">
      <formula>$D$6&gt;$C40</formula>
    </cfRule>
  </conditionalFormatting>
  <conditionalFormatting sqref="BY50:BY52 CM50:CM52 BY64:BY65 CY60:CY61">
    <cfRule type="expression" dxfId="139" priority="365">
      <formula>$D$6&gt;$C54</formula>
    </cfRule>
  </conditionalFormatting>
  <conditionalFormatting sqref="ET53:EU54 ET110:EU113">
    <cfRule type="expression" dxfId="138" priority="366">
      <formula>$D$6&gt;$C70</formula>
    </cfRule>
  </conditionalFormatting>
  <conditionalFormatting sqref="AG23:AG24 BY21:BY22 BY52:BY53 CM21:CM22 CY44:CY45 CY41:CY42 CY47:CY48 CY38:CY39">
    <cfRule type="expression" dxfId="137" priority="367">
      <formula>$D$6&gt;$C29</formula>
    </cfRule>
  </conditionalFormatting>
  <conditionalFormatting sqref="DU55:DU56 EF55:EF56">
    <cfRule type="expression" dxfId="136" priority="369">
      <formula>$D$6&gt;#REF!</formula>
    </cfRule>
  </conditionalFormatting>
  <conditionalFormatting sqref="CM23:CM24 BY23:BY24 CM19:CM20 BY19:BY20 CM15:CM16 BY15:BY16">
    <cfRule type="expression" dxfId="135" priority="370">
      <formula>$D$6&gt;#REF!</formula>
    </cfRule>
  </conditionalFormatting>
  <conditionalFormatting sqref="AG19:AG20 AG28 BY17:BY18 BY44:BY46 CM17:CM18">
    <cfRule type="expression" dxfId="134" priority="371">
      <formula>$D$6&gt;$C27</formula>
    </cfRule>
  </conditionalFormatting>
  <conditionalFormatting sqref="AG25">
    <cfRule type="expression" dxfId="133" priority="372">
      <formula>$D$6&gt;$C34</formula>
    </cfRule>
  </conditionalFormatting>
  <conditionalFormatting sqref="BY58:BY59 CM58:CM59 CY66:CY67 BY72:BY92">
    <cfRule type="expression" dxfId="132" priority="373">
      <formula>$D$6&gt;$C60</formula>
    </cfRule>
  </conditionalFormatting>
  <conditionalFormatting sqref="CY30:CY31 DJ30:DJ31 CY26:CY27 DJ26:DJ27 CY22:CY23 DJ22:DJ23 CY18:CY19 DJ18:DJ19">
    <cfRule type="expression" dxfId="131" priority="374">
      <formula>$D$6&gt;#REF!</formula>
    </cfRule>
  </conditionalFormatting>
  <conditionalFormatting sqref="DU52 EF52 DU49 EF49">
    <cfRule type="expression" dxfId="130" priority="375">
      <formula>$D$6&gt;#REF!</formula>
    </cfRule>
  </conditionalFormatting>
  <conditionalFormatting sqref="DU41:DU44 EF41:EF44">
    <cfRule type="expression" dxfId="129" priority="376">
      <formula>$D$6&gt;$C20</formula>
    </cfRule>
  </conditionalFormatting>
  <conditionalFormatting sqref="AG17:AG18">
    <cfRule type="expression" dxfId="128" priority="377">
      <formula>$D$6&gt;#REF!</formula>
    </cfRule>
  </conditionalFormatting>
  <conditionalFormatting sqref="BY48:BY50">
    <cfRule type="expression" dxfId="127" priority="378">
      <formula>$D$6&gt;$C57</formula>
    </cfRule>
  </conditionalFormatting>
  <conditionalFormatting sqref="DU37:DU40 EF37:EF40 DU47:DU48 EF47:EF48">
    <cfRule type="expression" dxfId="126" priority="379">
      <formula>$D$6&gt;$C15</formula>
    </cfRule>
  </conditionalFormatting>
  <conditionalFormatting sqref="DU50:DU51 EF50:EF51">
    <cfRule type="expression" dxfId="125" priority="380">
      <formula>$D$6&gt;$C27</formula>
    </cfRule>
  </conditionalFormatting>
  <conditionalFormatting sqref="DU45:DU46 EF45:EF46">
    <cfRule type="expression" dxfId="124" priority="381">
      <formula>$D$6&gt;#REF!</formula>
    </cfRule>
  </conditionalFormatting>
  <conditionalFormatting sqref="DU53:DU54 EF53:EF54">
    <cfRule type="expression" dxfId="123" priority="382">
      <formula>$D$6&gt;$C29</formula>
    </cfRule>
  </conditionalFormatting>
  <conditionalFormatting sqref="DU57 EF57">
    <cfRule type="expression" dxfId="122" priority="383">
      <formula>$D$6&gt;$C32</formula>
    </cfRule>
  </conditionalFormatting>
  <conditionalFormatting sqref="AG60 AG58 AR57:AR58 ET38:EU39">
    <cfRule type="expression" dxfId="121" priority="360">
      <formula>$D$6&gt;$C60</formula>
    </cfRule>
  </conditionalFormatting>
  <conditionalFormatting sqref="AG55 AR55:AR56 AG57 ET41:EU42">
    <cfRule type="expression" dxfId="120" priority="361">
      <formula>$D$6&gt;$C62</formula>
    </cfRule>
  </conditionalFormatting>
  <conditionalFormatting sqref="AR41 AR44 ET50:EU51 ET114:EU114">
    <cfRule type="expression" dxfId="119" priority="384">
      <formula>$D$6&gt;$C59</formula>
    </cfRule>
  </conditionalFormatting>
  <conditionalFormatting sqref="AG48 AG46 AR45:AR46 ET47:EU48">
    <cfRule type="expression" dxfId="118" priority="385">
      <formula>$D$6&gt;$C64</formula>
    </cfRule>
  </conditionalFormatting>
  <conditionalFormatting sqref="AR37 AG40 ET56:EU57 ET106:EU109">
    <cfRule type="expression" dxfId="117" priority="386">
      <formula>$D$6&gt;$C53</formula>
    </cfRule>
  </conditionalFormatting>
  <conditionalFormatting sqref="AG39 AR39 AG41">
    <cfRule type="expression" dxfId="116" priority="387">
      <formula>$D$6&gt;$C56</formula>
    </cfRule>
  </conditionalFormatting>
  <conditionalFormatting sqref="AG35 AR35 AG37 ET59:EU105">
    <cfRule type="expression" dxfId="115" priority="388">
      <formula>$D$6&gt;$C50</formula>
    </cfRule>
  </conditionalFormatting>
  <conditionalFormatting sqref="AG32 BY15:BY35">
    <cfRule type="expression" dxfId="114" priority="391">
      <formula>$D$6&gt;$C27</formula>
    </cfRule>
  </conditionalFormatting>
  <conditionalFormatting sqref="BY61:BY62 CM61:CM62 DJ28:DJ29 CY69 CY28:CY29 CY71:CY72">
    <cfRule type="expression" dxfId="113" priority="392">
      <formula>$D$6&gt;$C29</formula>
    </cfRule>
  </conditionalFormatting>
  <conditionalFormatting sqref="CD92">
    <cfRule type="expression" dxfId="112" priority="28">
      <formula>BZ92&gt;CD92</formula>
    </cfRule>
  </conditionalFormatting>
  <conditionalFormatting sqref="CP92">
    <cfRule type="expression" dxfId="111" priority="27">
      <formula>CK92&gt;CP92</formula>
    </cfRule>
  </conditionalFormatting>
  <conditionalFormatting sqref="BV92:CS92">
    <cfRule type="expression" dxfId="110" priority="26">
      <formula>#REF!=""</formula>
    </cfRule>
  </conditionalFormatting>
  <conditionalFormatting sqref="FC71">
    <cfRule type="expression" dxfId="109" priority="25">
      <formula>$EM71="KV-311"</formula>
    </cfRule>
  </conditionalFormatting>
  <conditionalFormatting sqref="FA71 FC71:FK71">
    <cfRule type="expression" dxfId="108" priority="24">
      <formula>#REF!=""</formula>
    </cfRule>
  </conditionalFormatting>
  <conditionalFormatting sqref="FC83">
    <cfRule type="expression" dxfId="107" priority="23">
      <formula>$EM83="KV-311"</formula>
    </cfRule>
  </conditionalFormatting>
  <conditionalFormatting sqref="FA83 FC83:FK83">
    <cfRule type="expression" dxfId="106" priority="22">
      <formula>#REF!=""</formula>
    </cfRule>
  </conditionalFormatting>
  <conditionalFormatting sqref="FC84">
    <cfRule type="expression" dxfId="105" priority="21">
      <formula>$EM84="KV-311"</formula>
    </cfRule>
  </conditionalFormatting>
  <conditionalFormatting sqref="FA84 FC84:FK84">
    <cfRule type="expression" dxfId="104" priority="20">
      <formula>#REF!=""</formula>
    </cfRule>
  </conditionalFormatting>
  <conditionalFormatting sqref="FC88:FC89">
    <cfRule type="expression" dxfId="103" priority="272">
      <formula>$EM90="KV-311"</formula>
    </cfRule>
  </conditionalFormatting>
  <conditionalFormatting sqref="FC93:FC94">
    <cfRule type="expression" dxfId="102" priority="19">
      <formula>$EM93="KV-311"</formula>
    </cfRule>
  </conditionalFormatting>
  <conditionalFormatting sqref="FA93:FA94 FC93:FK94">
    <cfRule type="expression" dxfId="101" priority="18">
      <formula>#REF!=""</formula>
    </cfRule>
  </conditionalFormatting>
  <conditionalFormatting sqref="FC103">
    <cfRule type="expression" dxfId="100" priority="17">
      <formula>$EM103="KV-311"</formula>
    </cfRule>
  </conditionalFormatting>
  <conditionalFormatting sqref="FA103 FC103:FK103">
    <cfRule type="expression" dxfId="99" priority="16">
      <formula>#REF!=""</formula>
    </cfRule>
  </conditionalFormatting>
  <conditionalFormatting sqref="FC111">
    <cfRule type="expression" dxfId="98" priority="10">
      <formula>$EM111="KV-311"</formula>
    </cfRule>
  </conditionalFormatting>
  <conditionalFormatting sqref="FA111 FC111:FK111">
    <cfRule type="expression" dxfId="97" priority="12">
      <formula>#REF!=""</formula>
    </cfRule>
  </conditionalFormatting>
  <conditionalFormatting sqref="HX20 HK20">
    <cfRule type="expression" dxfId="96" priority="3">
      <formula>$D$6&gt;#REF!</formula>
    </cfRule>
  </conditionalFormatting>
  <conditionalFormatting sqref="HH20:HR20">
    <cfRule type="expression" dxfId="95" priority="4">
      <formula>MOD(WEEKNUM($HH20,2),2)=0</formula>
    </cfRule>
  </conditionalFormatting>
  <conditionalFormatting sqref="HK24 HX24">
    <cfRule type="expression" dxfId="94" priority="1">
      <formula>$D$6&gt;#REF!</formula>
    </cfRule>
  </conditionalFormatting>
  <conditionalFormatting sqref="HH24:HR24">
    <cfRule type="expression" dxfId="93" priority="2">
      <formula>MOD(WEEKNUM($HH24,2),2)=0</formula>
    </cfRule>
  </conditionalFormatting>
  <conditionalFormatting sqref="DJ84 CY84 DJ81 CY81 DJ78 CY78 DJ75 CY75 DJ72 CY72 DJ67 CY67 DJ64 CY64 DJ60 CY60 DJ56 CY56 DJ52 CY52 DJ48 CY48">
    <cfRule type="expression" dxfId="92" priority="398">
      <formula>$D$6&gt;#REF!</formula>
    </cfRule>
  </conditionalFormatting>
  <conditionalFormatting sqref="AR53 ET58:EU58 AG51 AR51 ET55:EU55 AR49 ET52:EU52 ET49:EU49 ET46:EU46 ET43:EU43 ET40:EU40 ET37:EU37 ET33:EU33 ET29:EU29 ET25:EU25 ET21:EU21">
    <cfRule type="expression" dxfId="91" priority="389">
      <formula>$D$6&gt;#REF!</formula>
    </cfRule>
  </conditionalFormatting>
  <conditionalFormatting sqref="CY73 CY70 CY68 CY65 CY62 CY59 CY56 CY53 CY49">
    <cfRule type="expression" dxfId="90" priority="400">
      <formula>$D$6&gt;#REF!</formula>
    </cfRule>
  </conditionalFormatting>
  <conditionalFormatting sqref="BY71 BY69 BY66 BY63 BY60 BY57 BY54 BY51 BY47 BY43 BY40 BY36">
    <cfRule type="expression" dxfId="89" priority="401">
      <formula>$D$6&gt;#REF!</formula>
    </cfRule>
  </conditionalFormatting>
  <conditionalFormatting sqref="BY77 CM77 BY74 CM74 BY71 CM71 BY69 CM69 BY66 CM66 BY63 CM63 BY60 CM60 BY57 CM57 BY53 CM53 BY49 CM49">
    <cfRule type="expression" dxfId="88" priority="402">
      <formula>$D$6&gt;#REF!</formula>
    </cfRule>
  </conditionalFormatting>
  <conditionalFormatting sqref="AG52 AR48">
    <cfRule type="expression" dxfId="87" priority="403">
      <formula>$D$6&gt;#REF!</formula>
    </cfRule>
  </conditionalFormatting>
  <conditionalFormatting sqref="CM67:CM68 BY67:BY68 DJ37 CY37 DJ40 CY40 DJ46 CY43 DJ43 DJ49:DJ51 CY49:CY51 DJ34 CY46 CY34:CY35 CM70 BY70">
    <cfRule type="expression" dxfId="86" priority="404">
      <formula>$D$6&gt;$C33</formula>
    </cfRule>
  </conditionalFormatting>
  <conditionalFormatting sqref="CY53:CY55 DJ53:DJ55 BY72:BY73 CM72:CM73">
    <cfRule type="expression" dxfId="85" priority="405">
      <formula>$D$6&gt;$C51</formula>
    </cfRule>
  </conditionalFormatting>
  <conditionalFormatting sqref="CY57:CY59 DJ57:DJ59 BY75:BY76 CM75:CM76">
    <cfRule type="expression" dxfId="84" priority="406">
      <formula>$D$6&gt;$C54</formula>
    </cfRule>
  </conditionalFormatting>
  <conditionalFormatting sqref="EF100 DU100 EF97 DU97 EF94 DU94 EF91 DU91 EF87 DU87 EF83 DU83 EF79 DU79 EF75 DU75">
    <cfRule type="expression" dxfId="83" priority="407">
      <formula>$D$6&gt;#REF!</formula>
    </cfRule>
  </conditionalFormatting>
  <conditionalFormatting sqref="CY61:CY63 BY78:BY92 CM78:CM92">
    <cfRule type="expression" dxfId="82" priority="408">
      <formula>$D$6&gt;$C57</formula>
    </cfRule>
  </conditionalFormatting>
  <conditionalFormatting sqref="AG45 AG43 AR43">
    <cfRule type="expression" dxfId="81" priority="409">
      <formula>$D$6&gt;#REF!</formula>
    </cfRule>
  </conditionalFormatting>
  <conditionalFormatting sqref="DU59 EF59">
    <cfRule type="expression" dxfId="80" priority="410">
      <formula>$D$6&gt;$C33</formula>
    </cfRule>
  </conditionalFormatting>
  <conditionalFormatting sqref="CY65:CY66">
    <cfRule type="expression" dxfId="79" priority="411">
      <formula>$D$6&gt;$C60</formula>
    </cfRule>
  </conditionalFormatting>
  <conditionalFormatting sqref="AG44 AG42 AR42">
    <cfRule type="expression" dxfId="78" priority="412">
      <formula>$D$6&gt;#REF!</formula>
    </cfRule>
  </conditionalFormatting>
  <conditionalFormatting sqref="DU60:DU61 EF60:EF61 EF63:EF68 DU63:DU68 EF70:EF71 DU70:DU71 EF74 DU74">
    <cfRule type="expression" dxfId="77" priority="413">
      <formula>$D$6&gt;$C33</formula>
    </cfRule>
  </conditionalFormatting>
  <conditionalFormatting sqref="DJ61:DJ63">
    <cfRule type="expression" dxfId="76" priority="414">
      <formula>$D$6&gt;$C57</formula>
    </cfRule>
  </conditionalFormatting>
  <conditionalFormatting sqref="EF73 DU73 EF76:EF78 DU76:DU78">
    <cfRule type="expression" dxfId="75" priority="415">
      <formula>$D$6&gt;$C45</formula>
    </cfRule>
  </conditionalFormatting>
  <conditionalFormatting sqref="DJ65:DJ66">
    <cfRule type="expression" dxfId="74" priority="416">
      <formula>$D$6&gt;$C60</formula>
    </cfRule>
  </conditionalFormatting>
  <conditionalFormatting sqref="AR40">
    <cfRule type="expression" dxfId="73" priority="417">
      <formula>$D$6&gt;#REF!</formula>
    </cfRule>
  </conditionalFormatting>
  <conditionalFormatting sqref="EF80:EF82 DU80:DU82">
    <cfRule type="expression" dxfId="72" priority="418">
      <formula>$D$6&gt;$C51</formula>
    </cfRule>
  </conditionalFormatting>
  <conditionalFormatting sqref="DJ68:DJ69 CY68:CY71">
    <cfRule type="expression" dxfId="71" priority="419">
      <formula>$D$6&gt;$C62</formula>
    </cfRule>
  </conditionalFormatting>
  <conditionalFormatting sqref="CY46">
    <cfRule type="expression" dxfId="70" priority="420">
      <formula>$D$6&gt;#REF!</formula>
    </cfRule>
  </conditionalFormatting>
  <conditionalFormatting sqref="AG38 AR38">
    <cfRule type="expression" dxfId="69" priority="421">
      <formula>$D$6&gt;#REF!</formula>
    </cfRule>
  </conditionalFormatting>
  <conditionalFormatting sqref="EF84:EF86 DU84:DU86">
    <cfRule type="expression" dxfId="68" priority="422">
      <formula>$D$6&gt;$C54</formula>
    </cfRule>
  </conditionalFormatting>
  <conditionalFormatting sqref="DJ70:DJ71">
    <cfRule type="expression" dxfId="67" priority="423">
      <formula>$D$6&gt;$C64</formula>
    </cfRule>
  </conditionalFormatting>
  <conditionalFormatting sqref="CM46 BY46">
    <cfRule type="expression" dxfId="66" priority="424">
      <formula>$D$6&gt;#REF!</formula>
    </cfRule>
  </conditionalFormatting>
  <conditionalFormatting sqref="CY43 CY40">
    <cfRule type="expression" dxfId="65" priority="425">
      <formula>$D$6&gt;#REF!</formula>
    </cfRule>
  </conditionalFormatting>
  <conditionalFormatting sqref="AR36">
    <cfRule type="expression" dxfId="64" priority="426">
      <formula>$D$6&gt;#REF!</formula>
    </cfRule>
  </conditionalFormatting>
  <conditionalFormatting sqref="EF88:EF90 DU88:DU90">
    <cfRule type="expression" dxfId="63" priority="427">
      <formula>$D$6&gt;$C57</formula>
    </cfRule>
  </conditionalFormatting>
  <conditionalFormatting sqref="DJ73:DJ74 CY73:CY74">
    <cfRule type="expression" dxfId="62" priority="428">
      <formula>$D$6&gt;$C66</formula>
    </cfRule>
  </conditionalFormatting>
  <conditionalFormatting sqref="AG34 AR34">
    <cfRule type="expression" dxfId="61" priority="429">
      <formula>$D$6&gt;#REF!</formula>
    </cfRule>
  </conditionalFormatting>
  <conditionalFormatting sqref="CM43 BY43">
    <cfRule type="expression" dxfId="60" priority="430">
      <formula>$D$6&gt;#REF!</formula>
    </cfRule>
  </conditionalFormatting>
  <conditionalFormatting sqref="EF92:EF93 DU92:DU93">
    <cfRule type="expression" dxfId="59" priority="431">
      <formula>$D$6&gt;$C60</formula>
    </cfRule>
  </conditionalFormatting>
  <conditionalFormatting sqref="DJ76:DJ77 CY76:CY77">
    <cfRule type="expression" dxfId="58" priority="432">
      <formula>$D$6&gt;$C68</formula>
    </cfRule>
  </conditionalFormatting>
  <conditionalFormatting sqref="AS25:AW26 AP25:AQ26">
    <cfRule type="expression" dxfId="57" priority="433">
      <formula>AND($D$6-$AO1048473&gt;=-10,$D$6-$AO1048473&lt;=0,$AW1048473&lt;0.51)</formula>
    </cfRule>
  </conditionalFormatting>
  <conditionalFormatting sqref="AS15:AW24 AP15:AQ24">
    <cfRule type="expression" dxfId="56" priority="434">
      <formula>AND($D$6-$AO1048461&gt;=-10,$D$6-$AO1048461&lt;=0,$AW1048461&lt;0.51)</formula>
    </cfRule>
  </conditionalFormatting>
  <conditionalFormatting sqref="BY28:BY30 CM32:CM33 BY35:BY36 BY32:BY33 CM38:CM39 BY38:BY39 BY44:BY45 BY61:BY62 BY47:BY48 CM47:CM48 CM41:CM42 BY41:BY42 CM35:CM36 CM44:CM45 CM28:CM30 DJ20:DJ21 CY57:CY58 CY20:CY21">
    <cfRule type="expression" dxfId="55" priority="435">
      <formula>$D$6&gt;$C25</formula>
    </cfRule>
  </conditionalFormatting>
  <conditionalFormatting sqref="BY54:BY56 CM54:CM56 BY67:BY68 DJ24:DJ25 CY63:CY64 CY24:CY25 BY70">
    <cfRule type="expression" dxfId="54" priority="436">
      <formula>$D$6&gt;$C27</formula>
    </cfRule>
  </conditionalFormatting>
  <conditionalFormatting sqref="DU34:DU36 EF34:EF36">
    <cfRule type="expression" dxfId="53" priority="438">
      <formula>$D$6&gt;#REF!</formula>
    </cfRule>
  </conditionalFormatting>
  <conditionalFormatting sqref="EF95:EF96 DU95:DU96">
    <cfRule type="expression" dxfId="52" priority="439">
      <formula>$D$6&gt;$C62</formula>
    </cfRule>
  </conditionalFormatting>
  <conditionalFormatting sqref="DJ79:DJ80 CY79:CY80">
    <cfRule type="expression" dxfId="51" priority="440">
      <formula>$D$6&gt;$C70</formula>
    </cfRule>
  </conditionalFormatting>
  <conditionalFormatting sqref="EF98:EF99 DU98:DU99">
    <cfRule type="expression" dxfId="50" priority="441">
      <formula>$D$6&gt;$C64</formula>
    </cfRule>
  </conditionalFormatting>
  <conditionalFormatting sqref="DJ82:DJ83 CY82:CY83">
    <cfRule type="expression" dxfId="49" priority="442">
      <formula>$D$6&gt;$C72</formula>
    </cfRule>
  </conditionalFormatting>
  <conditionalFormatting sqref="EF101 DU101">
    <cfRule type="expression" dxfId="48" priority="443">
      <formula>$D$6&gt;$C66</formula>
    </cfRule>
  </conditionalFormatting>
  <conditionalFormatting sqref="DJ85:DJ91 CY85:CY91">
    <cfRule type="expression" dxfId="47" priority="444">
      <formula>$D$6&gt;$C74</formula>
    </cfRule>
  </conditionalFormatting>
  <conditionalFormatting sqref="BY55:BY56 DJ15:DJ17 CY15:CY37 CY50:CY52">
    <cfRule type="expression" dxfId="46" priority="445">
      <formula>$D$6&gt;$C22</formula>
    </cfRule>
  </conditionalFormatting>
  <conditionalFormatting sqref="ET15:EU20">
    <cfRule type="expression" dxfId="45" priority="446">
      <formula>$D$6&gt;$C42</formula>
    </cfRule>
  </conditionalFormatting>
  <conditionalFormatting sqref="ET22:EU24">
    <cfRule type="expression" dxfId="44" priority="447">
      <formula>$D$6&gt;$C48</formula>
    </cfRule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984513" r:id="rId4" name="CommandButton1">
          <controlPr defaultSize="0" autoLine="0" r:id="rId5">
            <anchor moveWithCells="1">
              <from>
                <xdr:col>4</xdr:col>
                <xdr:colOff>57150</xdr:colOff>
                <xdr:row>3</xdr:row>
                <xdr:rowOff>19050</xdr:rowOff>
              </from>
              <to>
                <xdr:col>10</xdr:col>
                <xdr:colOff>152400</xdr:colOff>
                <xdr:row>4</xdr:row>
                <xdr:rowOff>9525</xdr:rowOff>
              </to>
            </anchor>
          </controlPr>
        </control>
      </mc:Choice>
      <mc:Fallback>
        <control shapeId="1984513" r:id="rId4" name="CommandButton1"/>
      </mc:Fallback>
    </mc:AlternateContent>
  </control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77" id="{2D233C1B-D909-4EE5-9799-A663AA2ABB8A}">
            <xm:f>(VLOOKUP(CONCATENATE($OU15,$OV15,$OY$12),'База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OV15:PD32</xm:sqref>
        </x14:conditionalFormatting>
        <x14:conditionalFormatting xmlns:xm="http://schemas.microsoft.com/office/excel/2006/main">
          <x14:cfRule type="expression" priority="49" id="{F1CF847B-4AEB-4535-A603-D513E050BCA2}">
            <xm:f>(VLOOKUP(CONCATENATE($PF15,$PG15,$PJ$12),'База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PG15:PO32</xm:sqref>
        </x14:conditionalFormatting>
        <x14:conditionalFormatting xmlns:xm="http://schemas.microsoft.com/office/excel/2006/main">
          <x14:cfRule type="expression" priority="74" id="{A5B006A2-F47B-42AA-B1FD-21F5D132D71B}">
            <xm:f>VLOOKUP(CONCATENATE($DQ15,$DR15,$DU$12),'База закрытие'!$A:$E,5,0)="Закрыт рейс"</xm:f>
            <x14:dxf>
              <fill>
                <patternFill>
                  <bgColor theme="0" tint="-0.24994659260841701"/>
                </patternFill>
              </fill>
            </x14:dxf>
          </x14:cfRule>
          <xm:sqref>DR15:DZ101</xm:sqref>
        </x14:conditionalFormatting>
        <x14:conditionalFormatting xmlns:xm="http://schemas.microsoft.com/office/excel/2006/main">
          <x14:cfRule type="expression" priority="91" id="{6050D075-88AB-426A-B305-39AAAB771C4A}">
            <xm:f>(VLOOKUP(CONCATENATE($AY15,$AZ15,$BC$12),'База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AZ15:BH20</xm:sqref>
        </x14:conditionalFormatting>
        <x14:conditionalFormatting xmlns:xm="http://schemas.microsoft.com/office/excel/2006/main">
          <x14:cfRule type="expression" priority="72" id="{CE1C6890-C423-413B-A1C8-21C9C0B5D8B9}">
            <xm:f>(VLOOKUP(CONCATENATE($BJ15,$BK15,$BM$12),'База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BK15:BS20</xm:sqref>
        </x14:conditionalFormatting>
        <x14:conditionalFormatting xmlns:xm="http://schemas.microsoft.com/office/excel/2006/main">
          <x14:cfRule type="expression" priority="71" id="{E74CED65-1153-4C55-8619-4E15A12A1113}">
            <xm:f>(VLOOKUP(CONCATENATE($BU15,$BV15,$BY$12),'База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BV15:CG92</xm:sqref>
        </x14:conditionalFormatting>
        <x14:conditionalFormatting xmlns:xm="http://schemas.microsoft.com/office/excel/2006/main">
          <x14:cfRule type="expression" priority="70" id="{68E857FF-8875-439D-848A-6EFCD48D9B97}">
            <xm:f>(VLOOKUP(CONCATENATE($CI15,$CJ15,$CM$12),'База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CJ15:CS92</xm:sqref>
        </x14:conditionalFormatting>
        <x14:conditionalFormatting xmlns:xm="http://schemas.microsoft.com/office/excel/2006/main">
          <x14:cfRule type="expression" priority="69" id="{8FA46C1D-E904-4A02-9DD4-D5FFD1DE4F17}">
            <xm:f>(VLOOKUP(CONCATENATE($CU15,$CV15,$CY$12),'База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DG32:DO91 CV15:DD91</xm:sqref>
        </x14:conditionalFormatting>
        <x14:conditionalFormatting xmlns:xm="http://schemas.microsoft.com/office/excel/2006/main">
          <x14:cfRule type="expression" priority="68" id="{EFF37082-30A2-4A68-84BE-D43EC33D6BCB}">
            <xm:f>(VLOOKUP(CONCATENATE($DF1048512,$DG1048512,$DJ$12),'База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DG70:DO90</xm:sqref>
        </x14:conditionalFormatting>
        <x14:conditionalFormatting xmlns:xm="http://schemas.microsoft.com/office/excel/2006/main">
          <x14:cfRule type="expression" priority="67" id="{36A1ACFC-3865-4DAB-A19B-1D4EEAB80674}">
            <xm:f>(VLOOKUP(CONCATENATE($EB15,$EC15,$EF$12),'База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EC15:EK101</xm:sqref>
        </x14:conditionalFormatting>
        <x14:conditionalFormatting xmlns:xm="http://schemas.microsoft.com/office/excel/2006/main">
          <x14:cfRule type="expression" priority="95" id="{CB3C4D36-0B2B-4045-8A16-F7496BFCFBBB}">
            <xm:f>(VLOOKUP(CONCATENATE($EM15,$EN15,$ET$14),'База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EN15:EZ114</xm:sqref>
        </x14:conditionalFormatting>
        <x14:conditionalFormatting xmlns:xm="http://schemas.microsoft.com/office/excel/2006/main">
          <x14:cfRule type="expression" priority="266" id="{2D010C62-D419-434F-ADD6-508E72E8CCE3}">
            <xm:f>(VLOOKUP(CONCATENATE($FB15,$FC15,$EU$14),'База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FC15:FK114</xm:sqref>
        </x14:conditionalFormatting>
        <x14:conditionalFormatting xmlns:xm="http://schemas.microsoft.com/office/excel/2006/main">
          <x14:cfRule type="expression" priority="65" id="{896A4F44-C2B6-4566-ACA2-8AAE9C0539B6}">
            <xm:f>(VLOOKUP(CONCATENATE($FM15,$FN15,$FQ$12),'База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FN15:FX40</xm:sqref>
        </x14:conditionalFormatting>
        <x14:conditionalFormatting xmlns:xm="http://schemas.microsoft.com/office/excel/2006/main">
          <x14:cfRule type="expression" priority="64" id="{0F0D8437-1E06-4CC0-8615-3ED73D6C6BF2}">
            <xm:f>(VLOOKUP(CONCATENATE($FZ15,$GA15,$GD$12),'База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GA15:GI40</xm:sqref>
        </x14:conditionalFormatting>
        <x14:conditionalFormatting xmlns:xm="http://schemas.microsoft.com/office/excel/2006/main">
          <x14:cfRule type="expression" priority="63" id="{391677A0-E0D6-4CDC-B53E-15345D27A429}">
            <xm:f>(VLOOKUP(CONCATENATE($GK15,$GL15,$GO$12),'База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GL15:GT39</xm:sqref>
        </x14:conditionalFormatting>
        <x14:conditionalFormatting xmlns:xm="http://schemas.microsoft.com/office/excel/2006/main">
          <x14:cfRule type="expression" priority="62" id="{1318CE4D-C20D-4CBA-876A-4A6C2BC427BF}">
            <xm:f>(VLOOKUP(CONCATENATE($GV15,$GW15,$GZ$12),'База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GW15:HE39</xm:sqref>
        </x14:conditionalFormatting>
        <x14:conditionalFormatting xmlns:xm="http://schemas.microsoft.com/office/excel/2006/main">
          <x14:cfRule type="expression" priority="61" id="{91A9D417-0032-4A26-A0D0-D668378B5500}">
            <xm:f>(VLOOKUP(CONCATENATE($HG15,$HH15,$HK$12),'База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HH15:HR46</xm:sqref>
        </x14:conditionalFormatting>
        <x14:conditionalFormatting xmlns:xm="http://schemas.microsoft.com/office/excel/2006/main">
          <x14:cfRule type="expression" priority="60" id="{196CFE96-F30B-4332-BFF9-2B96B6E0D3C1}">
            <xm:f>(VLOOKUP(CONCATENATE($HT15,$HU15,$HX$12),'База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HU15:ID46</xm:sqref>
        </x14:conditionalFormatting>
        <x14:conditionalFormatting xmlns:xm="http://schemas.microsoft.com/office/excel/2006/main">
          <x14:cfRule type="expression" priority="59" id="{42B58C8B-61D0-47A3-B6B1-AA0FC5344B2B}">
            <xm:f>(VLOOKUP(CONCATENATE($IF15,$IG15,$IJ$12),'База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IG15:IQ38</xm:sqref>
        </x14:conditionalFormatting>
        <x14:conditionalFormatting xmlns:xm="http://schemas.microsoft.com/office/excel/2006/main">
          <x14:cfRule type="expression" priority="58" id="{C681F276-B88E-494D-B4D8-AE9D37783A39}">
            <xm:f>(VLOOKUP(CONCATENATE($IS15,$IT15,$IW$12),'База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IT15:JC38</xm:sqref>
        </x14:conditionalFormatting>
        <x14:conditionalFormatting xmlns:xm="http://schemas.microsoft.com/office/excel/2006/main">
          <x14:cfRule type="expression" priority="57" id="{724CE471-1921-48D6-9B0C-8EE84A8EBD55}">
            <xm:f>(VLOOKUP(CONCATENATE($JE15,$JF15,$JH$12),'База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JF15:JP62</xm:sqref>
        </x14:conditionalFormatting>
        <x14:conditionalFormatting xmlns:xm="http://schemas.microsoft.com/office/excel/2006/main">
          <x14:cfRule type="expression" priority="56" id="{311CA7C7-31DE-447E-A808-3687523662E2}">
            <xm:f>(VLOOKUP(CONCATENATE($JR15,$JS15,$JU$12),'База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JS15:KC62</xm:sqref>
        </x14:conditionalFormatting>
        <x14:conditionalFormatting xmlns:xm="http://schemas.microsoft.com/office/excel/2006/main">
          <x14:cfRule type="expression" priority="55" id="{DD25B034-EBDB-413A-8BB6-5FCEAB432A6E}">
            <xm:f>(VLOOKUP(CONCATENATE($KE15,$KF15,$KI$12),'База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KF15:KP39</xm:sqref>
        </x14:conditionalFormatting>
        <x14:conditionalFormatting xmlns:xm="http://schemas.microsoft.com/office/excel/2006/main">
          <x14:cfRule type="expression" priority="54" id="{27FC0032-01C0-4FEC-A89F-E33324D28645}">
            <xm:f>(VLOOKUP(CONCATENATE($KR15,$KS15,$KV$12),'База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KS15:LB39</xm:sqref>
        </x14:conditionalFormatting>
        <x14:conditionalFormatting xmlns:xm="http://schemas.microsoft.com/office/excel/2006/main">
          <x14:cfRule type="expression" priority="53" id="{DFB3C28B-71E6-4308-9326-346D7E6217C6}">
            <xm:f>(VLOOKUP(CONCATENATE($LD15,$LE15,$LJ$12),'База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LE15:LP146</xm:sqref>
        </x14:conditionalFormatting>
        <x14:conditionalFormatting xmlns:xm="http://schemas.microsoft.com/office/excel/2006/main">
          <x14:cfRule type="expression" priority="52" id="{D86E9323-B9D8-4FDC-9ECA-A84C737D0901}">
            <xm:f>(VLOOKUP(CONCATENATE($LR15,$LS15,$LV$12),'База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LS15:MB146</xm:sqref>
        </x14:conditionalFormatting>
        <x14:conditionalFormatting xmlns:xm="http://schemas.microsoft.com/office/excel/2006/main">
          <x14:cfRule type="expression" priority="51" id="{446E5C5E-0883-4245-8A8D-A3CDCAEE54F7}">
            <xm:f>(VLOOKUP(CONCATENATE($NV15,$NW15,$NZ$12),'База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NW15:OG38</xm:sqref>
        </x14:conditionalFormatting>
        <x14:conditionalFormatting xmlns:xm="http://schemas.microsoft.com/office/excel/2006/main">
          <x14:cfRule type="expression" priority="50" id="{B1CD2E9F-21C9-4533-A0D9-089434B70574}">
            <xm:f>(VLOOKUP(CONCATENATE($OI15,$OJ15,$OM$12),'База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OJ15:OS38</xm:sqref>
        </x14:conditionalFormatting>
        <x14:conditionalFormatting xmlns:xm="http://schemas.microsoft.com/office/excel/2006/main">
          <x14:cfRule type="expression" priority="47" id="{E1155F49-E71F-480A-A843-07C032D42A37}">
            <xm:f>(VLOOKUP(CONCATENATE($AC15,$AD15,$AG$12),'База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AD15:AL64</xm:sqref>
        </x14:conditionalFormatting>
        <x14:conditionalFormatting xmlns:xm="http://schemas.microsoft.com/office/excel/2006/main">
          <x14:cfRule type="expression" priority="46" id="{4E2D5F1A-D172-41F9-A25C-F6C18E1DF1E8}">
            <xm:f>(VLOOKUP(CONCATENATE($AN15,$AO15,$AR$12),'База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AO15:AW64</xm:sqref>
        </x14:conditionalFormatting>
        <x14:conditionalFormatting xmlns:xm="http://schemas.microsoft.com/office/excel/2006/main">
          <x14:cfRule type="expression" priority="342" id="{FCAECD93-C1BC-4A83-9092-B6560D6E8FFE}">
            <xm:f>(VLOOKUP(CONCATENATE(#REF!,#REF!,$DJ$12),'База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DG91:DO91</xm:sqref>
        </x14:conditionalFormatting>
        <x14:conditionalFormatting xmlns:xm="http://schemas.microsoft.com/office/excel/2006/main">
          <x14:cfRule type="expression" priority="35" id="{04697A97-456A-4774-80D1-AA982CC997FC}">
            <xm:f>(VLOOKUP(CONCATENATE($PQ15,$PR15,$PU$12),'База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PR15:PZ36 QC15:QC36</xm:sqref>
        </x14:conditionalFormatting>
        <x14:conditionalFormatting xmlns:xm="http://schemas.microsoft.com/office/excel/2006/main">
          <x14:cfRule type="expression" priority="31" id="{82066291-DDED-409E-925B-C62A3C3B4C90}">
            <xm:f>(VLOOKUP(CONCATENATE($QB15,$QC15,$QF$12),'База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QD15:QK36</xm:sqref>
        </x14:conditionalFormatting>
        <x14:conditionalFormatting xmlns:xm="http://schemas.microsoft.com/office/excel/2006/main">
          <x14:cfRule type="expression" priority="368" id="{DE8D0FAE-9270-4E79-A4BD-2C196C7815C6}">
            <xm:f>(VLOOKUP(CONCATENATE($DF1048488,$DG1048488,$DJ$12),'База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DG47:DO69</xm:sqref>
        </x14:conditionalFormatting>
        <x14:conditionalFormatting xmlns:xm="http://schemas.microsoft.com/office/excel/2006/main">
          <x14:cfRule type="expression" priority="393" id="{460C718F-85B6-4D04-BA9F-E63E17F52EFF}">
            <xm:f>(VLOOKUP(CONCATENATE($DF1048484,$DG1048484,$DJ$12),'База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DG44:DO46</xm:sqref>
        </x14:conditionalFormatting>
        <x14:conditionalFormatting xmlns:xm="http://schemas.microsoft.com/office/excel/2006/main">
          <x14:cfRule type="expression" priority="394" id="{DA42012E-5E44-43FB-AB5B-71E2ACEB7FA4}">
            <xm:f>(VLOOKUP(CONCATENATE($DF1048480,$DG1048480,$DJ$12),'База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DG41:DO43</xm:sqref>
        </x14:conditionalFormatting>
        <x14:conditionalFormatting xmlns:xm="http://schemas.microsoft.com/office/excel/2006/main">
          <x14:cfRule type="expression" priority="395" id="{C4B21684-8681-4424-8496-2221AAAF8F80}">
            <xm:f>(VLOOKUP(CONCATENATE($DF1048476,$DG1048476,$DJ$12),'База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DG38:DO40</xm:sqref>
        </x14:conditionalFormatting>
        <x14:conditionalFormatting xmlns:xm="http://schemas.microsoft.com/office/excel/2006/main">
          <x14:cfRule type="expression" priority="396" id="{45F7BCF3-719F-475F-AE36-DC76E53BD193}">
            <xm:f>(VLOOKUP(CONCATENATE($DF1048472,$DG1048472,$DJ$12),'База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DG35:DO37</xm:sqref>
        </x14:conditionalFormatting>
        <x14:conditionalFormatting xmlns:xm="http://schemas.microsoft.com/office/excel/2006/main">
          <x14:cfRule type="expression" priority="437" id="{B1E32511-0819-4F6E-B9CD-D4D1080AEDD3}">
            <xm:f>(VLOOKUP(CONCATENATE($DF1048468,$DG1048468,$DJ$12),'База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DG32:DO34</xm:sqref>
        </x14:conditionalFormatting>
        <x14:conditionalFormatting xmlns:xm="http://schemas.microsoft.com/office/excel/2006/main">
          <x14:cfRule type="expression" priority="54580" id="{B1E32511-0819-4F6E-B9CD-D4D1080AEDD3}">
            <xm:f>(VLOOKUP(CONCATENATE($DF1048450,$DG1048450,$DJ$12),'База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DG15:DO31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3"/>
  <dimension ref="A1:E1333"/>
  <sheetViews>
    <sheetView workbookViewId="0">
      <selection activeCell="B1" sqref="B1:E488"/>
    </sheetView>
  </sheetViews>
  <sheetFormatPr defaultRowHeight="15" x14ac:dyDescent="0.25"/>
  <cols>
    <col min="2" max="2" width="7.5703125" customWidth="1"/>
    <col min="3" max="3" width="10.140625" bestFit="1" customWidth="1"/>
    <col min="4" max="4" width="11.85546875" bestFit="1" customWidth="1"/>
    <col min="5" max="5" width="18" bestFit="1" customWidth="1"/>
  </cols>
  <sheetData>
    <row r="1" spans="1:5" x14ac:dyDescent="0.25">
      <c r="B1" s="73" t="s">
        <v>325</v>
      </c>
      <c r="C1" s="73" t="s">
        <v>281</v>
      </c>
      <c r="D1" s="73" t="s">
        <v>159</v>
      </c>
      <c r="E1" s="73" t="s">
        <v>326</v>
      </c>
    </row>
    <row r="2" spans="1:5" x14ac:dyDescent="0.25">
      <c r="A2" t="str">
        <f>CONCATENATE(База_закрытие__2[[#This Row],[Рейс]],База_закрытие__2[[#This Row],[Дата]],База_закрытие__2[[#This Row],[Маршрут]])</f>
        <v>KV-10146266KJA-ABA</v>
      </c>
      <c r="B2" s="73" t="s">
        <v>142</v>
      </c>
      <c r="C2" s="74">
        <v>46266</v>
      </c>
      <c r="D2" s="73" t="s">
        <v>161</v>
      </c>
      <c r="E2" s="73" t="s">
        <v>1</v>
      </c>
    </row>
    <row r="3" spans="1:5" x14ac:dyDescent="0.25">
      <c r="A3" t="str">
        <f>CONCATENATE(База_закрытие__2[[#This Row],[Рейс]],База_закрытие__2[[#This Row],[Дата]],База_закрытие__2[[#This Row],[Маршрут]])</f>
        <v>KV-10146269KJA-ABA</v>
      </c>
      <c r="B3" s="73" t="s">
        <v>142</v>
      </c>
      <c r="C3" s="74">
        <v>46269</v>
      </c>
      <c r="D3" s="73" t="s">
        <v>161</v>
      </c>
      <c r="E3" s="73" t="s">
        <v>1</v>
      </c>
    </row>
    <row r="4" spans="1:5" x14ac:dyDescent="0.25">
      <c r="A4" t="str">
        <f>CONCATENATE(База_закрытие__2[[#This Row],[Рейс]],База_закрытие__2[[#This Row],[Дата]],База_закрытие__2[[#This Row],[Маршрут]])</f>
        <v>KV-10146271KJA-ABA</v>
      </c>
      <c r="B4" s="73" t="s">
        <v>142</v>
      </c>
      <c r="C4" s="74">
        <v>46271</v>
      </c>
      <c r="D4" s="73" t="s">
        <v>161</v>
      </c>
      <c r="E4" s="73" t="s">
        <v>1</v>
      </c>
    </row>
    <row r="5" spans="1:5" x14ac:dyDescent="0.25">
      <c r="A5" t="str">
        <f>CONCATENATE(База_закрытие__2[[#This Row],[Рейс]],База_закрытие__2[[#This Row],[Дата]],База_закрытие__2[[#This Row],[Маршрут]])</f>
        <v>KV-10146273KJA-ABA</v>
      </c>
      <c r="B5" s="73" t="s">
        <v>142</v>
      </c>
      <c r="C5" s="74">
        <v>46273</v>
      </c>
      <c r="D5" s="73" t="s">
        <v>161</v>
      </c>
      <c r="E5" s="73" t="s">
        <v>1</v>
      </c>
    </row>
    <row r="6" spans="1:5" x14ac:dyDescent="0.25">
      <c r="A6" t="str">
        <f>CONCATENATE(База_закрытие__2[[#This Row],[Рейс]],База_закрытие__2[[#This Row],[Дата]],База_закрытие__2[[#This Row],[Маршрут]])</f>
        <v>KV-10146280KJA-ABA</v>
      </c>
      <c r="B6" s="73" t="s">
        <v>142</v>
      </c>
      <c r="C6" s="74">
        <v>46280</v>
      </c>
      <c r="D6" s="73" t="s">
        <v>161</v>
      </c>
      <c r="E6" s="73" t="s">
        <v>1</v>
      </c>
    </row>
    <row r="7" spans="1:5" x14ac:dyDescent="0.25">
      <c r="A7" t="str">
        <f>CONCATENATE(База_закрытие__2[[#This Row],[Рейс]],База_закрытие__2[[#This Row],[Дата]],База_закрытие__2[[#This Row],[Маршрут]])</f>
        <v>KV-10146287KJA-ABA</v>
      </c>
      <c r="B7" s="73" t="s">
        <v>142</v>
      </c>
      <c r="C7" s="74">
        <v>46287</v>
      </c>
      <c r="D7" s="73" t="s">
        <v>161</v>
      </c>
      <c r="E7" s="73" t="s">
        <v>1</v>
      </c>
    </row>
    <row r="8" spans="1:5" x14ac:dyDescent="0.25">
      <c r="A8" t="str">
        <f>CONCATENATE(База_закрытие__2[[#This Row],[Рейс]],База_закрытие__2[[#This Row],[Дата]],База_закрытие__2[[#This Row],[Маршрут]])</f>
        <v>KV-10146294KJA-ABA</v>
      </c>
      <c r="B8" s="73" t="s">
        <v>142</v>
      </c>
      <c r="C8" s="74">
        <v>46294</v>
      </c>
      <c r="D8" s="73" t="s">
        <v>161</v>
      </c>
      <c r="E8" s="73" t="s">
        <v>1</v>
      </c>
    </row>
    <row r="9" spans="1:5" x14ac:dyDescent="0.25">
      <c r="A9" t="str">
        <f>CONCATENATE(База_закрытие__2[[#This Row],[Рейс]],База_закрытие__2[[#This Row],[Дата]],База_закрытие__2[[#This Row],[Маршрут]])</f>
        <v>KV-10146301KJA-ABA</v>
      </c>
      <c r="B9" s="73" t="s">
        <v>142</v>
      </c>
      <c r="C9" s="74">
        <v>46301</v>
      </c>
      <c r="D9" s="73" t="s">
        <v>161</v>
      </c>
      <c r="E9" s="73" t="s">
        <v>1</v>
      </c>
    </row>
    <row r="10" spans="1:5" x14ac:dyDescent="0.25">
      <c r="A10" t="str">
        <f>CONCATENATE(База_закрытие__2[[#This Row],[Рейс]],База_закрытие__2[[#This Row],[Дата]],База_закрытие__2[[#This Row],[Маршрут]])</f>
        <v>KV-10146308KJA-ABA</v>
      </c>
      <c r="B10" s="73" t="s">
        <v>142</v>
      </c>
      <c r="C10" s="74">
        <v>46308</v>
      </c>
      <c r="D10" s="73" t="s">
        <v>161</v>
      </c>
      <c r="E10" s="73" t="s">
        <v>1</v>
      </c>
    </row>
    <row r="11" spans="1:5" x14ac:dyDescent="0.25">
      <c r="A11" t="str">
        <f>CONCATENATE(База_закрытие__2[[#This Row],[Рейс]],База_закрытие__2[[#This Row],[Дата]],База_закрытие__2[[#This Row],[Маршрут]])</f>
        <v>KV-10146315KJA-ABA</v>
      </c>
      <c r="B11" s="73" t="s">
        <v>142</v>
      </c>
      <c r="C11" s="74">
        <v>46315</v>
      </c>
      <c r="D11" s="73" t="s">
        <v>161</v>
      </c>
      <c r="E11" s="73" t="s">
        <v>1</v>
      </c>
    </row>
    <row r="12" spans="1:5" x14ac:dyDescent="0.25">
      <c r="A12" t="str">
        <f>CONCATENATE(База_закрытие__2[[#This Row],[Рейс]],База_закрытие__2[[#This Row],[Дата]],База_закрытие__2[[#This Row],[Маршрут]])</f>
        <v>KV-10246266ABA-KJA</v>
      </c>
      <c r="B12" s="73" t="s">
        <v>143</v>
      </c>
      <c r="C12" s="74">
        <v>46266</v>
      </c>
      <c r="D12" s="73" t="s">
        <v>163</v>
      </c>
      <c r="E12" s="73" t="s">
        <v>1</v>
      </c>
    </row>
    <row r="13" spans="1:5" x14ac:dyDescent="0.25">
      <c r="A13" t="str">
        <f>CONCATENATE(База_закрытие__2[[#This Row],[Рейс]],База_закрытие__2[[#This Row],[Дата]],База_закрытие__2[[#This Row],[Маршрут]])</f>
        <v>KV-10246269ABA-KJA</v>
      </c>
      <c r="B13" s="73" t="s">
        <v>143</v>
      </c>
      <c r="C13" s="74">
        <v>46269</v>
      </c>
      <c r="D13" s="73" t="s">
        <v>163</v>
      </c>
      <c r="E13" s="73" t="s">
        <v>1</v>
      </c>
    </row>
    <row r="14" spans="1:5" x14ac:dyDescent="0.25">
      <c r="A14" t="str">
        <f>CONCATENATE(База_закрытие__2[[#This Row],[Рейс]],База_закрытие__2[[#This Row],[Дата]],База_закрытие__2[[#This Row],[Маршрут]])</f>
        <v>KV-10246271ABA-KJA</v>
      </c>
      <c r="B14" s="73" t="s">
        <v>143</v>
      </c>
      <c r="C14" s="74">
        <v>46271</v>
      </c>
      <c r="D14" s="73" t="s">
        <v>163</v>
      </c>
      <c r="E14" s="73" t="s">
        <v>1</v>
      </c>
    </row>
    <row r="15" spans="1:5" x14ac:dyDescent="0.25">
      <c r="A15" t="str">
        <f>CONCATENATE(База_закрытие__2[[#This Row],[Рейс]],База_закрытие__2[[#This Row],[Дата]],База_закрытие__2[[#This Row],[Маршрут]])</f>
        <v>KV-10246273ABA-KJA</v>
      </c>
      <c r="B15" s="73" t="s">
        <v>143</v>
      </c>
      <c r="C15" s="74">
        <v>46273</v>
      </c>
      <c r="D15" s="73" t="s">
        <v>163</v>
      </c>
      <c r="E15" s="73" t="s">
        <v>1</v>
      </c>
    </row>
    <row r="16" spans="1:5" x14ac:dyDescent="0.25">
      <c r="A16" t="str">
        <f>CONCATENATE(База_закрытие__2[[#This Row],[Рейс]],База_закрытие__2[[#This Row],[Дата]],База_закрытие__2[[#This Row],[Маршрут]])</f>
        <v>KV-10246280ABA-KJA</v>
      </c>
      <c r="B16" s="73" t="s">
        <v>143</v>
      </c>
      <c r="C16" s="74">
        <v>46280</v>
      </c>
      <c r="D16" s="73" t="s">
        <v>163</v>
      </c>
      <c r="E16" s="73" t="s">
        <v>1</v>
      </c>
    </row>
    <row r="17" spans="1:5" x14ac:dyDescent="0.25">
      <c r="A17" t="str">
        <f>CONCATENATE(База_закрытие__2[[#This Row],[Рейс]],База_закрытие__2[[#This Row],[Дата]],База_закрытие__2[[#This Row],[Маршрут]])</f>
        <v>KV-10246287ABA-KJA</v>
      </c>
      <c r="B17" s="73" t="s">
        <v>143</v>
      </c>
      <c r="C17" s="74">
        <v>46287</v>
      </c>
      <c r="D17" s="73" t="s">
        <v>163</v>
      </c>
      <c r="E17" s="73" t="s">
        <v>1</v>
      </c>
    </row>
    <row r="18" spans="1:5" x14ac:dyDescent="0.25">
      <c r="A18" t="str">
        <f>CONCATENATE(База_закрытие__2[[#This Row],[Рейс]],База_закрытие__2[[#This Row],[Дата]],База_закрытие__2[[#This Row],[Маршрут]])</f>
        <v>KV-10246294ABA-KJA</v>
      </c>
      <c r="B18" s="73" t="s">
        <v>143</v>
      </c>
      <c r="C18" s="74">
        <v>46294</v>
      </c>
      <c r="D18" s="73" t="s">
        <v>163</v>
      </c>
      <c r="E18" s="73" t="s">
        <v>1</v>
      </c>
    </row>
    <row r="19" spans="1:5" x14ac:dyDescent="0.25">
      <c r="A19" t="str">
        <f>CONCATENATE(База_закрытие__2[[#This Row],[Рейс]],База_закрытие__2[[#This Row],[Дата]],База_закрытие__2[[#This Row],[Маршрут]])</f>
        <v>KV-10246301ABA-KJA</v>
      </c>
      <c r="B19" s="73" t="s">
        <v>143</v>
      </c>
      <c r="C19" s="74">
        <v>46301</v>
      </c>
      <c r="D19" s="73" t="s">
        <v>163</v>
      </c>
      <c r="E19" s="73" t="s">
        <v>1</v>
      </c>
    </row>
    <row r="20" spans="1:5" x14ac:dyDescent="0.25">
      <c r="A20" t="str">
        <f>CONCATENATE(База_закрытие__2[[#This Row],[Рейс]],База_закрытие__2[[#This Row],[Дата]],База_закрытие__2[[#This Row],[Маршрут]])</f>
        <v>KV-10246308ABA-KJA</v>
      </c>
      <c r="B20" s="73" t="s">
        <v>143</v>
      </c>
      <c r="C20" s="74">
        <v>46308</v>
      </c>
      <c r="D20" s="73" t="s">
        <v>163</v>
      </c>
      <c r="E20" s="73" t="s">
        <v>1</v>
      </c>
    </row>
    <row r="21" spans="1:5" x14ac:dyDescent="0.25">
      <c r="A21" t="str">
        <f>CONCATENATE(База_закрытие__2[[#This Row],[Рейс]],База_закрытие__2[[#This Row],[Дата]],База_закрытие__2[[#This Row],[Маршрут]])</f>
        <v>KV-10246315ABA-KJA</v>
      </c>
      <c r="B21" s="73" t="s">
        <v>143</v>
      </c>
      <c r="C21" s="74">
        <v>46315</v>
      </c>
      <c r="D21" s="73" t="s">
        <v>163</v>
      </c>
      <c r="E21" s="73" t="s">
        <v>1</v>
      </c>
    </row>
    <row r="22" spans="1:5" x14ac:dyDescent="0.25">
      <c r="A22" t="str">
        <f>CONCATENATE(База_закрытие__2[[#This Row],[Рейс]],База_закрытие__2[[#This Row],[Дата]],База_закрытие__2[[#This Row],[Маршрут]])</f>
        <v>KV-10346241KJA-BAX</v>
      </c>
      <c r="B22" s="73" t="s">
        <v>80</v>
      </c>
      <c r="C22" s="74">
        <v>46241</v>
      </c>
      <c r="D22" s="73" t="s">
        <v>165</v>
      </c>
      <c r="E22" s="73" t="s">
        <v>1</v>
      </c>
    </row>
    <row r="23" spans="1:5" x14ac:dyDescent="0.25">
      <c r="A23" t="str">
        <f>CONCATENATE(База_закрытие__2[[#This Row],[Рейс]],База_закрытие__2[[#This Row],[Дата]],База_закрытие__2[[#This Row],[Маршрут]])</f>
        <v>KV-10346248KJA-BAX</v>
      </c>
      <c r="B23" s="73" t="s">
        <v>80</v>
      </c>
      <c r="C23" s="74">
        <v>46248</v>
      </c>
      <c r="D23" s="73" t="s">
        <v>165</v>
      </c>
      <c r="E23" s="73" t="s">
        <v>1</v>
      </c>
    </row>
    <row r="24" spans="1:5" x14ac:dyDescent="0.25">
      <c r="A24" t="str">
        <f>CONCATENATE(База_закрытие__2[[#This Row],[Рейс]],База_закрытие__2[[#This Row],[Дата]],База_закрытие__2[[#This Row],[Маршрут]])</f>
        <v>KV-10346255KJA-BAX</v>
      </c>
      <c r="B24" s="73" t="s">
        <v>80</v>
      </c>
      <c r="C24" s="74">
        <v>46255</v>
      </c>
      <c r="D24" s="73" t="s">
        <v>165</v>
      </c>
      <c r="E24" s="73" t="s">
        <v>1</v>
      </c>
    </row>
    <row r="25" spans="1:5" x14ac:dyDescent="0.25">
      <c r="A25" t="str">
        <f>CONCATENATE(База_закрытие__2[[#This Row],[Рейс]],База_закрытие__2[[#This Row],[Дата]],База_закрытие__2[[#This Row],[Маршрут]])</f>
        <v>KV-10346262KJA-BAX</v>
      </c>
      <c r="B25" s="73" t="s">
        <v>80</v>
      </c>
      <c r="C25" s="74">
        <v>46262</v>
      </c>
      <c r="D25" s="73" t="s">
        <v>165</v>
      </c>
      <c r="E25" s="73" t="s">
        <v>1</v>
      </c>
    </row>
    <row r="26" spans="1:5" x14ac:dyDescent="0.25">
      <c r="A26" t="str">
        <f>CONCATENATE(База_закрытие__2[[#This Row],[Рейс]],База_закрытие__2[[#This Row],[Дата]],База_закрытие__2[[#This Row],[Маршрут]])</f>
        <v>KV-10446242BAX-KJA</v>
      </c>
      <c r="B26" s="73" t="s">
        <v>81</v>
      </c>
      <c r="C26" s="74">
        <v>46242</v>
      </c>
      <c r="D26" s="73" t="s">
        <v>167</v>
      </c>
      <c r="E26" s="73" t="s">
        <v>1</v>
      </c>
    </row>
    <row r="27" spans="1:5" x14ac:dyDescent="0.25">
      <c r="A27" t="str">
        <f>CONCATENATE(База_закрытие__2[[#This Row],[Рейс]],База_закрытие__2[[#This Row],[Дата]],База_закрытие__2[[#This Row],[Маршрут]])</f>
        <v>KV-10446249BAX-KJA</v>
      </c>
      <c r="B27" s="73" t="s">
        <v>81</v>
      </c>
      <c r="C27" s="74">
        <v>46249</v>
      </c>
      <c r="D27" s="73" t="s">
        <v>167</v>
      </c>
      <c r="E27" s="73" t="s">
        <v>1</v>
      </c>
    </row>
    <row r="28" spans="1:5" x14ac:dyDescent="0.25">
      <c r="A28" t="str">
        <f>CONCATENATE(База_закрытие__2[[#This Row],[Рейс]],База_закрытие__2[[#This Row],[Дата]],База_закрытие__2[[#This Row],[Маршрут]])</f>
        <v>KV-10446256BAX-KJA</v>
      </c>
      <c r="B28" s="73" t="s">
        <v>81</v>
      </c>
      <c r="C28" s="74">
        <v>46256</v>
      </c>
      <c r="D28" s="73" t="s">
        <v>167</v>
      </c>
      <c r="E28" s="73" t="s">
        <v>1</v>
      </c>
    </row>
    <row r="29" spans="1:5" x14ac:dyDescent="0.25">
      <c r="A29" t="str">
        <f>CONCATENATE(База_закрытие__2[[#This Row],[Рейс]],База_закрытие__2[[#This Row],[Дата]],База_закрытие__2[[#This Row],[Маршрут]])</f>
        <v>KV-10446263BAX-KJA</v>
      </c>
      <c r="B29" s="73" t="s">
        <v>81</v>
      </c>
      <c r="C29" s="74">
        <v>46263</v>
      </c>
      <c r="D29" s="73" t="s">
        <v>167</v>
      </c>
      <c r="E29" s="73" t="s">
        <v>1</v>
      </c>
    </row>
    <row r="30" spans="1:5" x14ac:dyDescent="0.25">
      <c r="A30" t="str">
        <f>CONCATENATE(База_закрытие__2[[#This Row],[Рейс]],База_закрытие__2[[#This Row],[Дата]],База_закрытие__2[[#This Row],[Маршрут]])</f>
        <v>KV-10546285KJA-NOZ</v>
      </c>
      <c r="B30" s="73" t="s">
        <v>82</v>
      </c>
      <c r="C30" s="74">
        <v>46285</v>
      </c>
      <c r="D30" s="73" t="s">
        <v>169</v>
      </c>
      <c r="E30" s="73" t="s">
        <v>1</v>
      </c>
    </row>
    <row r="31" spans="1:5" x14ac:dyDescent="0.25">
      <c r="A31" t="str">
        <f>CONCATENATE(База_закрытие__2[[#This Row],[Рейс]],База_закрытие__2[[#This Row],[Дата]],База_закрытие__2[[#This Row],[Маршрут]])</f>
        <v>KV-10546287KJA-NOZ</v>
      </c>
      <c r="B31" s="73" t="s">
        <v>82</v>
      </c>
      <c r="C31" s="74">
        <v>46287</v>
      </c>
      <c r="D31" s="73" t="s">
        <v>169</v>
      </c>
      <c r="E31" s="73" t="s">
        <v>1</v>
      </c>
    </row>
    <row r="32" spans="1:5" x14ac:dyDescent="0.25">
      <c r="A32" t="str">
        <f>CONCATENATE(База_закрытие__2[[#This Row],[Рейс]],База_закрытие__2[[#This Row],[Дата]],База_закрытие__2[[#This Row],[Маршрут]])</f>
        <v>KV-10546292KJA-NOZ</v>
      </c>
      <c r="B32" s="73" t="s">
        <v>82</v>
      </c>
      <c r="C32" s="74">
        <v>46292</v>
      </c>
      <c r="D32" s="73" t="s">
        <v>169</v>
      </c>
      <c r="E32" s="73" t="s">
        <v>1</v>
      </c>
    </row>
    <row r="33" spans="1:5" x14ac:dyDescent="0.25">
      <c r="A33" t="str">
        <f>CONCATENATE(База_закрытие__2[[#This Row],[Рейс]],База_закрытие__2[[#This Row],[Дата]],База_закрытие__2[[#This Row],[Маршрут]])</f>
        <v>KV-10546294KJA-NOZ</v>
      </c>
      <c r="B33" s="73" t="s">
        <v>82</v>
      </c>
      <c r="C33" s="74">
        <v>46294</v>
      </c>
      <c r="D33" s="73" t="s">
        <v>169</v>
      </c>
      <c r="E33" s="73" t="s">
        <v>1</v>
      </c>
    </row>
    <row r="34" spans="1:5" x14ac:dyDescent="0.25">
      <c r="A34" t="str">
        <f>CONCATENATE(База_закрытие__2[[#This Row],[Рейс]],База_закрытие__2[[#This Row],[Дата]],База_закрытие__2[[#This Row],[Маршрут]])</f>
        <v>KV-10546299KJA-NOZ</v>
      </c>
      <c r="B34" s="73" t="s">
        <v>82</v>
      </c>
      <c r="C34" s="74">
        <v>46299</v>
      </c>
      <c r="D34" s="73" t="s">
        <v>169</v>
      </c>
      <c r="E34" s="73" t="s">
        <v>1</v>
      </c>
    </row>
    <row r="35" spans="1:5" x14ac:dyDescent="0.25">
      <c r="A35" t="str">
        <f>CONCATENATE(База_закрытие__2[[#This Row],[Рейс]],База_закрытие__2[[#This Row],[Дата]],База_закрытие__2[[#This Row],[Маршрут]])</f>
        <v>KV-10546301KJA-NOZ</v>
      </c>
      <c r="B35" s="73" t="s">
        <v>82</v>
      </c>
      <c r="C35" s="74">
        <v>46301</v>
      </c>
      <c r="D35" s="73" t="s">
        <v>169</v>
      </c>
      <c r="E35" s="73" t="s">
        <v>1</v>
      </c>
    </row>
    <row r="36" spans="1:5" x14ac:dyDescent="0.25">
      <c r="A36" t="str">
        <f>CONCATENATE(База_закрытие__2[[#This Row],[Рейс]],База_закрытие__2[[#This Row],[Дата]],База_закрытие__2[[#This Row],[Маршрут]])</f>
        <v>KV-10546306KJA-NOZ</v>
      </c>
      <c r="B36" s="73" t="s">
        <v>82</v>
      </c>
      <c r="C36" s="74">
        <v>46306</v>
      </c>
      <c r="D36" s="73" t="s">
        <v>169</v>
      </c>
      <c r="E36" s="73" t="s">
        <v>1</v>
      </c>
    </row>
    <row r="37" spans="1:5" x14ac:dyDescent="0.25">
      <c r="A37" t="str">
        <f>CONCATENATE(База_закрытие__2[[#This Row],[Рейс]],База_закрытие__2[[#This Row],[Дата]],База_закрытие__2[[#This Row],[Маршрут]])</f>
        <v>KV-10546308KJA-NOZ</v>
      </c>
      <c r="B37" s="73" t="s">
        <v>82</v>
      </c>
      <c r="C37" s="74">
        <v>46308</v>
      </c>
      <c r="D37" s="73" t="s">
        <v>169</v>
      </c>
      <c r="E37" s="73" t="s">
        <v>1</v>
      </c>
    </row>
    <row r="38" spans="1:5" x14ac:dyDescent="0.25">
      <c r="A38" t="str">
        <f>CONCATENATE(База_закрытие__2[[#This Row],[Рейс]],База_закрытие__2[[#This Row],[Дата]],База_закрытие__2[[#This Row],[Маршрут]])</f>
        <v>KV-10546313KJA-NOZ</v>
      </c>
      <c r="B38" s="73" t="s">
        <v>82</v>
      </c>
      <c r="C38" s="74">
        <v>46313</v>
      </c>
      <c r="D38" s="73" t="s">
        <v>169</v>
      </c>
      <c r="E38" s="73" t="s">
        <v>1</v>
      </c>
    </row>
    <row r="39" spans="1:5" x14ac:dyDescent="0.25">
      <c r="A39" t="str">
        <f>CONCATENATE(База_закрытие__2[[#This Row],[Рейс]],База_закрытие__2[[#This Row],[Дата]],База_закрытие__2[[#This Row],[Маршрут]])</f>
        <v>KV-10546315KJA-NOZ</v>
      </c>
      <c r="B39" s="73" t="s">
        <v>82</v>
      </c>
      <c r="C39" s="74">
        <v>46315</v>
      </c>
      <c r="D39" s="73" t="s">
        <v>169</v>
      </c>
      <c r="E39" s="73" t="s">
        <v>1</v>
      </c>
    </row>
    <row r="40" spans="1:5" x14ac:dyDescent="0.25">
      <c r="A40" t="str">
        <f>CONCATENATE(База_закрытие__2[[#This Row],[Рейс]],База_закрытие__2[[#This Row],[Дата]],База_закрытие__2[[#This Row],[Маршрут]])</f>
        <v>KV-10646286NOZ-KJA</v>
      </c>
      <c r="B40" s="73" t="s">
        <v>83</v>
      </c>
      <c r="C40" s="74">
        <v>46286</v>
      </c>
      <c r="D40" s="73" t="s">
        <v>171</v>
      </c>
      <c r="E40" s="73" t="s">
        <v>1</v>
      </c>
    </row>
    <row r="41" spans="1:5" x14ac:dyDescent="0.25">
      <c r="A41" t="str">
        <f>CONCATENATE(База_закрытие__2[[#This Row],[Рейс]],База_закрытие__2[[#This Row],[Дата]],База_закрытие__2[[#This Row],[Маршрут]])</f>
        <v>KV-10646288NOZ-KJA</v>
      </c>
      <c r="B41" s="73" t="s">
        <v>83</v>
      </c>
      <c r="C41" s="74">
        <v>46288</v>
      </c>
      <c r="D41" s="73" t="s">
        <v>171</v>
      </c>
      <c r="E41" s="73" t="s">
        <v>1</v>
      </c>
    </row>
    <row r="42" spans="1:5" x14ac:dyDescent="0.25">
      <c r="A42" t="str">
        <f>CONCATENATE(База_закрытие__2[[#This Row],[Рейс]],База_закрытие__2[[#This Row],[Дата]],База_закрытие__2[[#This Row],[Маршрут]])</f>
        <v>KV-10646293NOZ-KJA</v>
      </c>
      <c r="B42" s="73" t="s">
        <v>83</v>
      </c>
      <c r="C42" s="74">
        <v>46293</v>
      </c>
      <c r="D42" s="73" t="s">
        <v>171</v>
      </c>
      <c r="E42" s="73" t="s">
        <v>1</v>
      </c>
    </row>
    <row r="43" spans="1:5" x14ac:dyDescent="0.25">
      <c r="A43" t="str">
        <f>CONCATENATE(База_закрытие__2[[#This Row],[Рейс]],База_закрытие__2[[#This Row],[Дата]],База_закрытие__2[[#This Row],[Маршрут]])</f>
        <v>KV-10646295NOZ-KJA</v>
      </c>
      <c r="B43" s="73" t="s">
        <v>83</v>
      </c>
      <c r="C43" s="74">
        <v>46295</v>
      </c>
      <c r="D43" s="73" t="s">
        <v>171</v>
      </c>
      <c r="E43" s="73" t="s">
        <v>1</v>
      </c>
    </row>
    <row r="44" spans="1:5" x14ac:dyDescent="0.25">
      <c r="A44" t="str">
        <f>CONCATENATE(База_закрытие__2[[#This Row],[Рейс]],База_закрытие__2[[#This Row],[Дата]],База_закрытие__2[[#This Row],[Маршрут]])</f>
        <v>KV-10646300NOZ-KJA</v>
      </c>
      <c r="B44" s="73" t="s">
        <v>83</v>
      </c>
      <c r="C44" s="74">
        <v>46300</v>
      </c>
      <c r="D44" s="73" t="s">
        <v>171</v>
      </c>
      <c r="E44" s="73" t="s">
        <v>1</v>
      </c>
    </row>
    <row r="45" spans="1:5" x14ac:dyDescent="0.25">
      <c r="A45" t="str">
        <f>CONCATENATE(База_закрытие__2[[#This Row],[Рейс]],База_закрытие__2[[#This Row],[Дата]],База_закрытие__2[[#This Row],[Маршрут]])</f>
        <v>KV-10646302NOZ-KJA</v>
      </c>
      <c r="B45" s="73" t="s">
        <v>83</v>
      </c>
      <c r="C45" s="74">
        <v>46302</v>
      </c>
      <c r="D45" s="73" t="s">
        <v>171</v>
      </c>
      <c r="E45" s="73" t="s">
        <v>1</v>
      </c>
    </row>
    <row r="46" spans="1:5" x14ac:dyDescent="0.25">
      <c r="A46" t="str">
        <f>CONCATENATE(База_закрытие__2[[#This Row],[Рейс]],База_закрытие__2[[#This Row],[Дата]],База_закрытие__2[[#This Row],[Маршрут]])</f>
        <v>KV-10646307NOZ-KJA</v>
      </c>
      <c r="B46" s="73" t="s">
        <v>83</v>
      </c>
      <c r="C46" s="74">
        <v>46307</v>
      </c>
      <c r="D46" s="73" t="s">
        <v>171</v>
      </c>
      <c r="E46" s="73" t="s">
        <v>1</v>
      </c>
    </row>
    <row r="47" spans="1:5" x14ac:dyDescent="0.25">
      <c r="A47" t="str">
        <f>CONCATENATE(База_закрытие__2[[#This Row],[Рейс]],База_закрытие__2[[#This Row],[Дата]],База_закрытие__2[[#This Row],[Маршрут]])</f>
        <v>KV-10646309NOZ-KJA</v>
      </c>
      <c r="B47" s="73" t="s">
        <v>83</v>
      </c>
      <c r="C47" s="74">
        <v>46309</v>
      </c>
      <c r="D47" s="73" t="s">
        <v>171</v>
      </c>
      <c r="E47" s="73" t="s">
        <v>1</v>
      </c>
    </row>
    <row r="48" spans="1:5" x14ac:dyDescent="0.25">
      <c r="A48" t="str">
        <f>CONCATENATE(База_закрытие__2[[#This Row],[Рейс]],База_закрытие__2[[#This Row],[Дата]],База_закрытие__2[[#This Row],[Маршрут]])</f>
        <v>KV-10646314NOZ-KJA</v>
      </c>
      <c r="B48" s="73" t="s">
        <v>83</v>
      </c>
      <c r="C48" s="74">
        <v>46314</v>
      </c>
      <c r="D48" s="73" t="s">
        <v>171</v>
      </c>
      <c r="E48" s="73" t="s">
        <v>1</v>
      </c>
    </row>
    <row r="49" spans="1:5" x14ac:dyDescent="0.25">
      <c r="A49" t="str">
        <f>CONCATENATE(База_закрытие__2[[#This Row],[Рейс]],База_закрытие__2[[#This Row],[Дата]],База_закрытие__2[[#This Row],[Маршрут]])</f>
        <v>KV-10646316NOZ-KJA</v>
      </c>
      <c r="B49" s="73" t="s">
        <v>83</v>
      </c>
      <c r="C49" s="74">
        <v>46316</v>
      </c>
      <c r="D49" s="73" t="s">
        <v>171</v>
      </c>
      <c r="E49" s="73" t="s">
        <v>1</v>
      </c>
    </row>
    <row r="50" spans="1:5" x14ac:dyDescent="0.25">
      <c r="A50" t="str">
        <f>CONCATENATE(База_закрытие__2[[#This Row],[Рейс]],База_закрытие__2[[#This Row],[Дата]],База_закрытие__2[[#This Row],[Маршрут]])</f>
        <v>KV-10746278KJA-RGK</v>
      </c>
      <c r="B50" s="73" t="s">
        <v>84</v>
      </c>
      <c r="C50" s="74">
        <v>46278</v>
      </c>
      <c r="D50" s="73" t="s">
        <v>173</v>
      </c>
      <c r="E50" s="73" t="s">
        <v>1</v>
      </c>
    </row>
    <row r="51" spans="1:5" x14ac:dyDescent="0.25">
      <c r="A51" t="str">
        <f>CONCATENATE(База_закрытие__2[[#This Row],[Рейс]],База_закрытие__2[[#This Row],[Дата]],База_закрытие__2[[#This Row],[Маршрут]])</f>
        <v>KV-10746281KJA-RGK</v>
      </c>
      <c r="B51" s="73" t="s">
        <v>84</v>
      </c>
      <c r="C51" s="74">
        <v>46281</v>
      </c>
      <c r="D51" s="73" t="s">
        <v>173</v>
      </c>
      <c r="E51" s="73" t="s">
        <v>1</v>
      </c>
    </row>
    <row r="52" spans="1:5" x14ac:dyDescent="0.25">
      <c r="A52" t="str">
        <f>CONCATENATE(База_закрытие__2[[#This Row],[Рейс]],База_закрытие__2[[#This Row],[Дата]],База_закрытие__2[[#This Row],[Маршрут]])</f>
        <v>KV-10746283KJA-RGK</v>
      </c>
      <c r="B52" s="73" t="s">
        <v>84</v>
      </c>
      <c r="C52" s="74">
        <v>46283</v>
      </c>
      <c r="D52" s="73" t="s">
        <v>173</v>
      </c>
      <c r="E52" s="73" t="s">
        <v>1</v>
      </c>
    </row>
    <row r="53" spans="1:5" x14ac:dyDescent="0.25">
      <c r="A53" t="str">
        <f>CONCATENATE(База_закрытие__2[[#This Row],[Рейс]],База_закрытие__2[[#This Row],[Дата]],База_закрытие__2[[#This Row],[Маршрут]])</f>
        <v>KV-10746285KJA-RGK</v>
      </c>
      <c r="B53" s="73" t="s">
        <v>84</v>
      </c>
      <c r="C53" s="74">
        <v>46285</v>
      </c>
      <c r="D53" s="73" t="s">
        <v>173</v>
      </c>
      <c r="E53" s="73" t="s">
        <v>1</v>
      </c>
    </row>
    <row r="54" spans="1:5" x14ac:dyDescent="0.25">
      <c r="A54" t="str">
        <f>CONCATENATE(База_закрытие__2[[#This Row],[Рейс]],База_закрытие__2[[#This Row],[Дата]],База_закрытие__2[[#This Row],[Маршрут]])</f>
        <v>KV-10746297KJA-RGK</v>
      </c>
      <c r="B54" s="73" t="s">
        <v>84</v>
      </c>
      <c r="C54" s="74">
        <v>46297</v>
      </c>
      <c r="D54" s="73" t="s">
        <v>173</v>
      </c>
      <c r="E54" s="73" t="s">
        <v>1</v>
      </c>
    </row>
    <row r="55" spans="1:5" x14ac:dyDescent="0.25">
      <c r="A55" t="str">
        <f>CONCATENATE(База_закрытие__2[[#This Row],[Рейс]],База_закрытие__2[[#This Row],[Дата]],База_закрытие__2[[#This Row],[Маршрут]])</f>
        <v>KV-10746304KJA-RGK</v>
      </c>
      <c r="B55" s="73" t="s">
        <v>84</v>
      </c>
      <c r="C55" s="74">
        <v>46304</v>
      </c>
      <c r="D55" s="73" t="s">
        <v>173</v>
      </c>
      <c r="E55" s="73" t="s">
        <v>1</v>
      </c>
    </row>
    <row r="56" spans="1:5" x14ac:dyDescent="0.25">
      <c r="A56" t="str">
        <f>CONCATENATE(База_закрытие__2[[#This Row],[Рейс]],База_закрытие__2[[#This Row],[Дата]],База_закрытие__2[[#This Row],[Маршрут]])</f>
        <v>KV-10746311KJA-RGK</v>
      </c>
      <c r="B56" s="73" t="s">
        <v>84</v>
      </c>
      <c r="C56" s="74">
        <v>46311</v>
      </c>
      <c r="D56" s="73" t="s">
        <v>173</v>
      </c>
      <c r="E56" s="73" t="s">
        <v>1</v>
      </c>
    </row>
    <row r="57" spans="1:5" x14ac:dyDescent="0.25">
      <c r="A57" t="str">
        <f>CONCATENATE(База_закрытие__2[[#This Row],[Рейс]],База_закрытие__2[[#This Row],[Дата]],База_закрытие__2[[#This Row],[Маршрут]])</f>
        <v>KV-10746319KJA-RGK</v>
      </c>
      <c r="B57" s="73" t="s">
        <v>84</v>
      </c>
      <c r="C57" s="74">
        <v>46319</v>
      </c>
      <c r="D57" s="73" t="s">
        <v>173</v>
      </c>
      <c r="E57" s="73" t="s">
        <v>1</v>
      </c>
    </row>
    <row r="58" spans="1:5" x14ac:dyDescent="0.25">
      <c r="A58" t="str">
        <f>CONCATENATE(База_закрытие__2[[#This Row],[Рейс]],База_закрытие__2[[#This Row],[Дата]],База_закрытие__2[[#This Row],[Маршрут]])</f>
        <v>KV-10846278RGK-KJA</v>
      </c>
      <c r="B58" s="73" t="s">
        <v>85</v>
      </c>
      <c r="C58" s="74">
        <v>46278</v>
      </c>
      <c r="D58" s="73" t="s">
        <v>175</v>
      </c>
      <c r="E58" s="73" t="s">
        <v>1</v>
      </c>
    </row>
    <row r="59" spans="1:5" x14ac:dyDescent="0.25">
      <c r="A59" t="str">
        <f>CONCATENATE(База_закрытие__2[[#This Row],[Рейс]],База_закрытие__2[[#This Row],[Дата]],База_закрытие__2[[#This Row],[Маршрут]])</f>
        <v>KV-10846281RGK-KJA</v>
      </c>
      <c r="B59" s="73" t="s">
        <v>85</v>
      </c>
      <c r="C59" s="74">
        <v>46281</v>
      </c>
      <c r="D59" s="73" t="s">
        <v>175</v>
      </c>
      <c r="E59" s="73" t="s">
        <v>1</v>
      </c>
    </row>
    <row r="60" spans="1:5" x14ac:dyDescent="0.25">
      <c r="A60" t="str">
        <f>CONCATENATE(База_закрытие__2[[#This Row],[Рейс]],База_закрытие__2[[#This Row],[Дата]],База_закрытие__2[[#This Row],[Маршрут]])</f>
        <v>KV-10846283RGK-KJA</v>
      </c>
      <c r="B60" s="73" t="s">
        <v>85</v>
      </c>
      <c r="C60" s="74">
        <v>46283</v>
      </c>
      <c r="D60" s="73" t="s">
        <v>175</v>
      </c>
      <c r="E60" s="73" t="s">
        <v>1</v>
      </c>
    </row>
    <row r="61" spans="1:5" x14ac:dyDescent="0.25">
      <c r="A61" t="str">
        <f>CONCATENATE(База_закрытие__2[[#This Row],[Рейс]],База_закрытие__2[[#This Row],[Дата]],База_закрытие__2[[#This Row],[Маршрут]])</f>
        <v>KV-10846285RGK-KJA</v>
      </c>
      <c r="B61" s="73" t="s">
        <v>85</v>
      </c>
      <c r="C61" s="74">
        <v>46285</v>
      </c>
      <c r="D61" s="73" t="s">
        <v>175</v>
      </c>
      <c r="E61" s="73" t="s">
        <v>1</v>
      </c>
    </row>
    <row r="62" spans="1:5" x14ac:dyDescent="0.25">
      <c r="A62" t="str">
        <f>CONCATENATE(База_закрытие__2[[#This Row],[Рейс]],База_закрытие__2[[#This Row],[Дата]],База_закрытие__2[[#This Row],[Маршрут]])</f>
        <v>KV-10846297RGK-KJA</v>
      </c>
      <c r="B62" s="73" t="s">
        <v>85</v>
      </c>
      <c r="C62" s="74">
        <v>46297</v>
      </c>
      <c r="D62" s="73" t="s">
        <v>175</v>
      </c>
      <c r="E62" s="73" t="s">
        <v>1</v>
      </c>
    </row>
    <row r="63" spans="1:5" x14ac:dyDescent="0.25">
      <c r="A63" t="str">
        <f>CONCATENATE(База_закрытие__2[[#This Row],[Рейс]],База_закрытие__2[[#This Row],[Дата]],База_закрытие__2[[#This Row],[Маршрут]])</f>
        <v>KV-10846304RGK-KJA</v>
      </c>
      <c r="B63" s="73" t="s">
        <v>85</v>
      </c>
      <c r="C63" s="74">
        <v>46304</v>
      </c>
      <c r="D63" s="73" t="s">
        <v>175</v>
      </c>
      <c r="E63" s="73" t="s">
        <v>1</v>
      </c>
    </row>
    <row r="64" spans="1:5" x14ac:dyDescent="0.25">
      <c r="A64" t="str">
        <f>CONCATENATE(База_закрытие__2[[#This Row],[Рейс]],База_закрытие__2[[#This Row],[Дата]],База_закрытие__2[[#This Row],[Маршрут]])</f>
        <v>KV-10846311RGK-KJA</v>
      </c>
      <c r="B64" s="73" t="s">
        <v>85</v>
      </c>
      <c r="C64" s="74">
        <v>46311</v>
      </c>
      <c r="D64" s="73" t="s">
        <v>175</v>
      </c>
      <c r="E64" s="73" t="s">
        <v>1</v>
      </c>
    </row>
    <row r="65" spans="1:5" x14ac:dyDescent="0.25">
      <c r="A65" t="str">
        <f>CONCATENATE(База_закрытие__2[[#This Row],[Рейс]],База_закрытие__2[[#This Row],[Дата]],База_закрытие__2[[#This Row],[Маршрут]])</f>
        <v>KV-10846319RGK-KJA</v>
      </c>
      <c r="B65" s="73" t="s">
        <v>85</v>
      </c>
      <c r="C65" s="74">
        <v>46319</v>
      </c>
      <c r="D65" s="73" t="s">
        <v>175</v>
      </c>
      <c r="E65" s="73" t="s">
        <v>1</v>
      </c>
    </row>
    <row r="66" spans="1:5" x14ac:dyDescent="0.25">
      <c r="A66" t="str">
        <f>CONCATENATE(База_закрытие__2[[#This Row],[Рейс]],База_закрытие__2[[#This Row],[Дата]],База_закрытие__2[[#This Row],[Маршрут]])</f>
        <v>KV-11146236KJA-KYZ</v>
      </c>
      <c r="B66" s="73" t="s">
        <v>88</v>
      </c>
      <c r="C66" s="74">
        <v>46236</v>
      </c>
      <c r="D66" s="73" t="s">
        <v>181</v>
      </c>
      <c r="E66" s="73" t="s">
        <v>1</v>
      </c>
    </row>
    <row r="67" spans="1:5" x14ac:dyDescent="0.25">
      <c r="A67" t="str">
        <f>CONCATENATE(База_закрытие__2[[#This Row],[Рейс]],База_закрытие__2[[#This Row],[Дата]],База_закрытие__2[[#This Row],[Маршрут]])</f>
        <v>KV-11146241KJA-KYZ</v>
      </c>
      <c r="B67" s="73" t="s">
        <v>88</v>
      </c>
      <c r="C67" s="74">
        <v>46241</v>
      </c>
      <c r="D67" s="73" t="s">
        <v>181</v>
      </c>
      <c r="E67" s="73" t="s">
        <v>1</v>
      </c>
    </row>
    <row r="68" spans="1:5" x14ac:dyDescent="0.25">
      <c r="A68" t="str">
        <f>CONCATENATE(База_закрытие__2[[#This Row],[Рейс]],База_закрытие__2[[#This Row],[Дата]],База_закрытие__2[[#This Row],[Маршрут]])</f>
        <v>KV-11146243KJA-KYZ</v>
      </c>
      <c r="B68" s="73" t="s">
        <v>88</v>
      </c>
      <c r="C68" s="74">
        <v>46243</v>
      </c>
      <c r="D68" s="73" t="s">
        <v>181</v>
      </c>
      <c r="E68" s="73" t="s">
        <v>1</v>
      </c>
    </row>
    <row r="69" spans="1:5" x14ac:dyDescent="0.25">
      <c r="A69" t="str">
        <f>CONCATENATE(База_закрытие__2[[#This Row],[Рейс]],База_закрытие__2[[#This Row],[Дата]],База_закрытие__2[[#This Row],[Маршрут]])</f>
        <v>KV-11146248KJA-KYZ</v>
      </c>
      <c r="B69" s="73" t="s">
        <v>88</v>
      </c>
      <c r="C69" s="74">
        <v>46248</v>
      </c>
      <c r="D69" s="73" t="s">
        <v>181</v>
      </c>
      <c r="E69" s="73" t="s">
        <v>1</v>
      </c>
    </row>
    <row r="70" spans="1:5" x14ac:dyDescent="0.25">
      <c r="A70" t="str">
        <f>CONCATENATE(База_закрытие__2[[#This Row],[Рейс]],База_закрытие__2[[#This Row],[Дата]],База_закрытие__2[[#This Row],[Маршрут]])</f>
        <v>KV-11146250KJA-KYZ</v>
      </c>
      <c r="B70" s="73" t="s">
        <v>88</v>
      </c>
      <c r="C70" s="74">
        <v>46250</v>
      </c>
      <c r="D70" s="73" t="s">
        <v>181</v>
      </c>
      <c r="E70" s="73" t="s">
        <v>1</v>
      </c>
    </row>
    <row r="71" spans="1:5" x14ac:dyDescent="0.25">
      <c r="A71" t="str">
        <f>CONCATENATE(База_закрытие__2[[#This Row],[Рейс]],База_закрытие__2[[#This Row],[Дата]],База_закрытие__2[[#This Row],[Маршрут]])</f>
        <v>KV-11146255KJA-KYZ</v>
      </c>
      <c r="B71" s="73" t="s">
        <v>88</v>
      </c>
      <c r="C71" s="74">
        <v>46255</v>
      </c>
      <c r="D71" s="73" t="s">
        <v>181</v>
      </c>
      <c r="E71" s="73" t="s">
        <v>1</v>
      </c>
    </row>
    <row r="72" spans="1:5" x14ac:dyDescent="0.25">
      <c r="A72" t="str">
        <f>CONCATENATE(База_закрытие__2[[#This Row],[Рейс]],База_закрытие__2[[#This Row],[Дата]],База_закрытие__2[[#This Row],[Маршрут]])</f>
        <v>KV-11146257KJA-KYZ</v>
      </c>
      <c r="B72" s="73" t="s">
        <v>88</v>
      </c>
      <c r="C72" s="74">
        <v>46257</v>
      </c>
      <c r="D72" s="73" t="s">
        <v>181</v>
      </c>
      <c r="E72" s="73" t="s">
        <v>1</v>
      </c>
    </row>
    <row r="73" spans="1:5" x14ac:dyDescent="0.25">
      <c r="A73" t="str">
        <f>CONCATENATE(База_закрытие__2[[#This Row],[Рейс]],База_закрытие__2[[#This Row],[Дата]],База_закрытие__2[[#This Row],[Маршрут]])</f>
        <v>KV-11146262KJA-KYZ</v>
      </c>
      <c r="B73" s="73" t="s">
        <v>88</v>
      </c>
      <c r="C73" s="74">
        <v>46262</v>
      </c>
      <c r="D73" s="73" t="s">
        <v>181</v>
      </c>
      <c r="E73" s="73" t="s">
        <v>1</v>
      </c>
    </row>
    <row r="74" spans="1:5" x14ac:dyDescent="0.25">
      <c r="A74" t="str">
        <f>CONCATENATE(База_закрытие__2[[#This Row],[Рейс]],База_закрытие__2[[#This Row],[Дата]],База_закрытие__2[[#This Row],[Маршрут]])</f>
        <v>KV-11146264KJA-KYZ</v>
      </c>
      <c r="B74" s="73" t="s">
        <v>88</v>
      </c>
      <c r="C74" s="74">
        <v>46264</v>
      </c>
      <c r="D74" s="73" t="s">
        <v>181</v>
      </c>
      <c r="E74" s="73" t="s">
        <v>1</v>
      </c>
    </row>
    <row r="75" spans="1:5" x14ac:dyDescent="0.25">
      <c r="A75" t="str">
        <f>CONCATENATE(База_закрытие__2[[#This Row],[Рейс]],База_закрытие__2[[#This Row],[Дата]],База_закрытие__2[[#This Row],[Маршрут]])</f>
        <v>KV-11146267KJA-KYZ</v>
      </c>
      <c r="B75" s="73" t="s">
        <v>88</v>
      </c>
      <c r="C75" s="74">
        <v>46267</v>
      </c>
      <c r="D75" s="73" t="s">
        <v>181</v>
      </c>
      <c r="E75" s="73" t="s">
        <v>1</v>
      </c>
    </row>
    <row r="76" spans="1:5" x14ac:dyDescent="0.25">
      <c r="A76" t="str">
        <f>CONCATENATE(База_закрытие__2[[#This Row],[Рейс]],База_закрытие__2[[#This Row],[Дата]],База_закрытие__2[[#This Row],[Маршрут]])</f>
        <v>KV-11146273KJA-KYZ</v>
      </c>
      <c r="B76" s="73" t="s">
        <v>88</v>
      </c>
      <c r="C76" s="74">
        <v>46273</v>
      </c>
      <c r="D76" s="73" t="s">
        <v>181</v>
      </c>
      <c r="E76" s="73" t="s">
        <v>1</v>
      </c>
    </row>
    <row r="77" spans="1:5" x14ac:dyDescent="0.25">
      <c r="A77" t="str">
        <f>CONCATENATE(База_закрытие__2[[#This Row],[Рейс]],База_закрытие__2[[#This Row],[Дата]],База_закрытие__2[[#This Row],[Маршрут]])</f>
        <v>KV-11146274KJA-KYZ</v>
      </c>
      <c r="B77" s="73" t="s">
        <v>88</v>
      </c>
      <c r="C77" s="74">
        <v>46274</v>
      </c>
      <c r="D77" s="73" t="s">
        <v>181</v>
      </c>
      <c r="E77" s="73" t="s">
        <v>1</v>
      </c>
    </row>
    <row r="78" spans="1:5" x14ac:dyDescent="0.25">
      <c r="A78" t="str">
        <f>CONCATENATE(База_закрытие__2[[#This Row],[Рейс]],База_закрытие__2[[#This Row],[Дата]],База_закрытие__2[[#This Row],[Маршрут]])</f>
        <v>KV-11146280KJA-KYZ</v>
      </c>
      <c r="B78" s="73" t="s">
        <v>88</v>
      </c>
      <c r="C78" s="74">
        <v>46280</v>
      </c>
      <c r="D78" s="73" t="s">
        <v>181</v>
      </c>
      <c r="E78" s="73" t="s">
        <v>1</v>
      </c>
    </row>
    <row r="79" spans="1:5" x14ac:dyDescent="0.25">
      <c r="A79" t="str">
        <f>CONCATENATE(База_закрытие__2[[#This Row],[Рейс]],База_закрытие__2[[#This Row],[Дата]],База_закрытие__2[[#This Row],[Маршрут]])</f>
        <v>KV-11146281KJA-KYZ</v>
      </c>
      <c r="B79" s="73" t="s">
        <v>88</v>
      </c>
      <c r="C79" s="74">
        <v>46281</v>
      </c>
      <c r="D79" s="73" t="s">
        <v>181</v>
      </c>
      <c r="E79" s="73" t="s">
        <v>1</v>
      </c>
    </row>
    <row r="80" spans="1:5" x14ac:dyDescent="0.25">
      <c r="A80" t="str">
        <f>CONCATENATE(База_закрытие__2[[#This Row],[Рейс]],База_закрытие__2[[#This Row],[Дата]],База_закрытие__2[[#This Row],[Маршрут]])</f>
        <v>KV-11146287KJA-KYZ</v>
      </c>
      <c r="B80" s="73" t="s">
        <v>88</v>
      </c>
      <c r="C80" s="74">
        <v>46287</v>
      </c>
      <c r="D80" s="73" t="s">
        <v>181</v>
      </c>
      <c r="E80" s="73" t="s">
        <v>1</v>
      </c>
    </row>
    <row r="81" spans="1:5" x14ac:dyDescent="0.25">
      <c r="A81" t="str">
        <f>CONCATENATE(База_закрытие__2[[#This Row],[Рейс]],База_закрытие__2[[#This Row],[Дата]],База_закрытие__2[[#This Row],[Маршрут]])</f>
        <v>KV-11146288KJA-KYZ</v>
      </c>
      <c r="B81" s="73" t="s">
        <v>88</v>
      </c>
      <c r="C81" s="74">
        <v>46288</v>
      </c>
      <c r="D81" s="73" t="s">
        <v>181</v>
      </c>
      <c r="E81" s="73" t="s">
        <v>1</v>
      </c>
    </row>
    <row r="82" spans="1:5" x14ac:dyDescent="0.25">
      <c r="A82" t="str">
        <f>CONCATENATE(База_закрытие__2[[#This Row],[Рейс]],База_закрытие__2[[#This Row],[Дата]],База_закрытие__2[[#This Row],[Маршрут]])</f>
        <v>KV-11146294KJA-KYZ</v>
      </c>
      <c r="B82" s="73" t="s">
        <v>88</v>
      </c>
      <c r="C82" s="74">
        <v>46294</v>
      </c>
      <c r="D82" s="73" t="s">
        <v>181</v>
      </c>
      <c r="E82" s="73" t="s">
        <v>1</v>
      </c>
    </row>
    <row r="83" spans="1:5" x14ac:dyDescent="0.25">
      <c r="A83" t="str">
        <f>CONCATENATE(База_закрытие__2[[#This Row],[Рейс]],База_закрытие__2[[#This Row],[Дата]],База_закрытие__2[[#This Row],[Маршрут]])</f>
        <v>KV-11146295KJA-KYZ</v>
      </c>
      <c r="B83" s="73" t="s">
        <v>88</v>
      </c>
      <c r="C83" s="74">
        <v>46295</v>
      </c>
      <c r="D83" s="73" t="s">
        <v>181</v>
      </c>
      <c r="E83" s="73" t="s">
        <v>1</v>
      </c>
    </row>
    <row r="84" spans="1:5" x14ac:dyDescent="0.25">
      <c r="A84" t="str">
        <f>CONCATENATE(База_закрытие__2[[#This Row],[Рейс]],База_закрытие__2[[#This Row],[Дата]],База_закрытие__2[[#This Row],[Маршрут]])</f>
        <v>KV-11146301KJA-KYZ</v>
      </c>
      <c r="B84" s="73" t="s">
        <v>88</v>
      </c>
      <c r="C84" s="74">
        <v>46301</v>
      </c>
      <c r="D84" s="73" t="s">
        <v>181</v>
      </c>
      <c r="E84" s="73" t="s">
        <v>1</v>
      </c>
    </row>
    <row r="85" spans="1:5" x14ac:dyDescent="0.25">
      <c r="A85" t="str">
        <f>CONCATENATE(База_закрытие__2[[#This Row],[Рейс]],База_закрытие__2[[#This Row],[Дата]],База_закрытие__2[[#This Row],[Маршрут]])</f>
        <v>KV-11146302KJA-KYZ</v>
      </c>
      <c r="B85" s="73" t="s">
        <v>88</v>
      </c>
      <c r="C85" s="74">
        <v>46302</v>
      </c>
      <c r="D85" s="73" t="s">
        <v>181</v>
      </c>
      <c r="E85" s="73" t="s">
        <v>1</v>
      </c>
    </row>
    <row r="86" spans="1:5" x14ac:dyDescent="0.25">
      <c r="A86" t="str">
        <f>CONCATENATE(База_закрытие__2[[#This Row],[Рейс]],База_закрытие__2[[#This Row],[Дата]],База_закрытие__2[[#This Row],[Маршрут]])</f>
        <v>KV-11146303KJA-KYZ</v>
      </c>
      <c r="B86" s="73" t="s">
        <v>88</v>
      </c>
      <c r="C86" s="74">
        <v>46303</v>
      </c>
      <c r="D86" s="73" t="s">
        <v>181</v>
      </c>
      <c r="E86" s="73" t="s">
        <v>1</v>
      </c>
    </row>
    <row r="87" spans="1:5" x14ac:dyDescent="0.25">
      <c r="A87" t="str">
        <f>CONCATENATE(База_закрытие__2[[#This Row],[Рейс]],База_закрытие__2[[#This Row],[Дата]],База_закрытие__2[[#This Row],[Маршрут]])</f>
        <v>KV-11146308KJA-KYZ</v>
      </c>
      <c r="B87" s="73" t="s">
        <v>88</v>
      </c>
      <c r="C87" s="74">
        <v>46308</v>
      </c>
      <c r="D87" s="73" t="s">
        <v>181</v>
      </c>
      <c r="E87" s="73" t="s">
        <v>1</v>
      </c>
    </row>
    <row r="88" spans="1:5" x14ac:dyDescent="0.25">
      <c r="A88" t="str">
        <f>CONCATENATE(База_закрытие__2[[#This Row],[Рейс]],База_закрытие__2[[#This Row],[Дата]],База_закрытие__2[[#This Row],[Маршрут]])</f>
        <v>KV-11146309KJA-KYZ</v>
      </c>
      <c r="B88" s="73" t="s">
        <v>88</v>
      </c>
      <c r="C88" s="74">
        <v>46309</v>
      </c>
      <c r="D88" s="73" t="s">
        <v>181</v>
      </c>
      <c r="E88" s="73" t="s">
        <v>1</v>
      </c>
    </row>
    <row r="89" spans="1:5" x14ac:dyDescent="0.25">
      <c r="A89" t="str">
        <f>CONCATENATE(База_закрытие__2[[#This Row],[Рейс]],База_закрытие__2[[#This Row],[Дата]],База_закрытие__2[[#This Row],[Маршрут]])</f>
        <v>KV-11146310KJA-KYZ</v>
      </c>
      <c r="B89" s="73" t="s">
        <v>88</v>
      </c>
      <c r="C89" s="74">
        <v>46310</v>
      </c>
      <c r="D89" s="73" t="s">
        <v>181</v>
      </c>
      <c r="E89" s="73" t="s">
        <v>1</v>
      </c>
    </row>
    <row r="90" spans="1:5" x14ac:dyDescent="0.25">
      <c r="A90" t="str">
        <f>CONCATENATE(База_закрытие__2[[#This Row],[Рейс]],База_закрытие__2[[#This Row],[Дата]],База_закрытие__2[[#This Row],[Маршрут]])</f>
        <v>KV-11146312KJA-KYZ</v>
      </c>
      <c r="B90" s="73" t="s">
        <v>88</v>
      </c>
      <c r="C90" s="74">
        <v>46312</v>
      </c>
      <c r="D90" s="73" t="s">
        <v>181</v>
      </c>
      <c r="E90" s="73" t="s">
        <v>1</v>
      </c>
    </row>
    <row r="91" spans="1:5" x14ac:dyDescent="0.25">
      <c r="A91" t="str">
        <f>CONCATENATE(База_закрытие__2[[#This Row],[Рейс]],База_закрытие__2[[#This Row],[Дата]],База_закрытие__2[[#This Row],[Маршрут]])</f>
        <v>KV-11146315KJA-KYZ</v>
      </c>
      <c r="B91" s="73" t="s">
        <v>88</v>
      </c>
      <c r="C91" s="74">
        <v>46315</v>
      </c>
      <c r="D91" s="73" t="s">
        <v>181</v>
      </c>
      <c r="E91" s="73" t="s">
        <v>1</v>
      </c>
    </row>
    <row r="92" spans="1:5" x14ac:dyDescent="0.25">
      <c r="A92" t="str">
        <f>CONCATENATE(База_закрытие__2[[#This Row],[Рейс]],База_закрытие__2[[#This Row],[Дата]],База_закрытие__2[[#This Row],[Маршрут]])</f>
        <v>KV-11146316KJA-KYZ</v>
      </c>
      <c r="B92" s="73" t="s">
        <v>88</v>
      </c>
      <c r="C92" s="74">
        <v>46316</v>
      </c>
      <c r="D92" s="73" t="s">
        <v>181</v>
      </c>
      <c r="E92" s="73" t="s">
        <v>1</v>
      </c>
    </row>
    <row r="93" spans="1:5" x14ac:dyDescent="0.25">
      <c r="A93" t="str">
        <f>CONCATENATE(База_закрытие__2[[#This Row],[Рейс]],База_закрытие__2[[#This Row],[Дата]],База_закрытие__2[[#This Row],[Маршрут]])</f>
        <v>KV-11146317KJA-KYZ</v>
      </c>
      <c r="B93" s="73" t="s">
        <v>88</v>
      </c>
      <c r="C93" s="74">
        <v>46317</v>
      </c>
      <c r="D93" s="73" t="s">
        <v>181</v>
      </c>
      <c r="E93" s="73" t="s">
        <v>1</v>
      </c>
    </row>
    <row r="94" spans="1:5" x14ac:dyDescent="0.25">
      <c r="A94" t="str">
        <f>CONCATENATE(База_закрытие__2[[#This Row],[Рейс]],База_закрытие__2[[#This Row],[Дата]],База_закрытие__2[[#This Row],[Маршрут]])</f>
        <v>KV-11246236KYZ-KJA</v>
      </c>
      <c r="B94" s="73" t="s">
        <v>89</v>
      </c>
      <c r="C94" s="74">
        <v>46236</v>
      </c>
      <c r="D94" s="73" t="s">
        <v>183</v>
      </c>
      <c r="E94" s="73" t="s">
        <v>1</v>
      </c>
    </row>
    <row r="95" spans="1:5" x14ac:dyDescent="0.25">
      <c r="A95" t="str">
        <f>CONCATENATE(База_закрытие__2[[#This Row],[Рейс]],База_закрытие__2[[#This Row],[Дата]],База_закрытие__2[[#This Row],[Маршрут]])</f>
        <v>KV-11246241KYZ-KJA</v>
      </c>
      <c r="B95" s="73" t="s">
        <v>89</v>
      </c>
      <c r="C95" s="74">
        <v>46241</v>
      </c>
      <c r="D95" s="73" t="s">
        <v>183</v>
      </c>
      <c r="E95" s="73" t="s">
        <v>1</v>
      </c>
    </row>
    <row r="96" spans="1:5" x14ac:dyDescent="0.25">
      <c r="A96" t="str">
        <f>CONCATENATE(База_закрытие__2[[#This Row],[Рейс]],База_закрытие__2[[#This Row],[Дата]],База_закрытие__2[[#This Row],[Маршрут]])</f>
        <v>KV-11246243KYZ-KJA</v>
      </c>
      <c r="B96" s="73" t="s">
        <v>89</v>
      </c>
      <c r="C96" s="74">
        <v>46243</v>
      </c>
      <c r="D96" s="73" t="s">
        <v>183</v>
      </c>
      <c r="E96" s="73" t="s">
        <v>1</v>
      </c>
    </row>
    <row r="97" spans="1:5" x14ac:dyDescent="0.25">
      <c r="A97" t="str">
        <f>CONCATENATE(База_закрытие__2[[#This Row],[Рейс]],База_закрытие__2[[#This Row],[Дата]],База_закрытие__2[[#This Row],[Маршрут]])</f>
        <v>KV-11246248KYZ-KJA</v>
      </c>
      <c r="B97" s="73" t="s">
        <v>89</v>
      </c>
      <c r="C97" s="74">
        <v>46248</v>
      </c>
      <c r="D97" s="73" t="s">
        <v>183</v>
      </c>
      <c r="E97" s="73" t="s">
        <v>1</v>
      </c>
    </row>
    <row r="98" spans="1:5" x14ac:dyDescent="0.25">
      <c r="A98" t="str">
        <f>CONCATENATE(База_закрытие__2[[#This Row],[Рейс]],База_закрытие__2[[#This Row],[Дата]],База_закрытие__2[[#This Row],[Маршрут]])</f>
        <v>KV-11246250KYZ-KJA</v>
      </c>
      <c r="B98" s="73" t="s">
        <v>89</v>
      </c>
      <c r="C98" s="74">
        <v>46250</v>
      </c>
      <c r="D98" s="73" t="s">
        <v>183</v>
      </c>
      <c r="E98" s="73" t="s">
        <v>1</v>
      </c>
    </row>
    <row r="99" spans="1:5" x14ac:dyDescent="0.25">
      <c r="A99" t="str">
        <f>CONCATENATE(База_закрытие__2[[#This Row],[Рейс]],База_закрытие__2[[#This Row],[Дата]],База_закрытие__2[[#This Row],[Маршрут]])</f>
        <v>KV-11246255KYZ-KJA</v>
      </c>
      <c r="B99" s="73" t="s">
        <v>89</v>
      </c>
      <c r="C99" s="74">
        <v>46255</v>
      </c>
      <c r="D99" s="73" t="s">
        <v>183</v>
      </c>
      <c r="E99" s="73" t="s">
        <v>1</v>
      </c>
    </row>
    <row r="100" spans="1:5" x14ac:dyDescent="0.25">
      <c r="A100" t="str">
        <f>CONCATENATE(База_закрытие__2[[#This Row],[Рейс]],База_закрытие__2[[#This Row],[Дата]],База_закрытие__2[[#This Row],[Маршрут]])</f>
        <v>KV-11246257KYZ-KJA</v>
      </c>
      <c r="B100" s="73" t="s">
        <v>89</v>
      </c>
      <c r="C100" s="74">
        <v>46257</v>
      </c>
      <c r="D100" s="73" t="s">
        <v>183</v>
      </c>
      <c r="E100" s="73" t="s">
        <v>1</v>
      </c>
    </row>
    <row r="101" spans="1:5" x14ac:dyDescent="0.25">
      <c r="A101" t="str">
        <f>CONCATENATE(База_закрытие__2[[#This Row],[Рейс]],База_закрытие__2[[#This Row],[Дата]],База_закрытие__2[[#This Row],[Маршрут]])</f>
        <v>KV-11246262KYZ-KJA</v>
      </c>
      <c r="B101" s="73" t="s">
        <v>89</v>
      </c>
      <c r="C101" s="74">
        <v>46262</v>
      </c>
      <c r="D101" s="73" t="s">
        <v>183</v>
      </c>
      <c r="E101" s="73" t="s">
        <v>1</v>
      </c>
    </row>
    <row r="102" spans="1:5" x14ac:dyDescent="0.25">
      <c r="A102" t="str">
        <f>CONCATENATE(База_закрытие__2[[#This Row],[Рейс]],База_закрытие__2[[#This Row],[Дата]],База_закрытие__2[[#This Row],[Маршрут]])</f>
        <v>KV-11246264KYZ-KJA</v>
      </c>
      <c r="B102" s="73" t="s">
        <v>89</v>
      </c>
      <c r="C102" s="74">
        <v>46264</v>
      </c>
      <c r="D102" s="73" t="s">
        <v>183</v>
      </c>
      <c r="E102" s="73" t="s">
        <v>1</v>
      </c>
    </row>
    <row r="103" spans="1:5" x14ac:dyDescent="0.25">
      <c r="A103" t="str">
        <f>CONCATENATE(База_закрытие__2[[#This Row],[Рейс]],База_закрытие__2[[#This Row],[Дата]],База_закрытие__2[[#This Row],[Маршрут]])</f>
        <v>KV-11246267KYZ-KJA</v>
      </c>
      <c r="B103" s="73" t="s">
        <v>89</v>
      </c>
      <c r="C103" s="74">
        <v>46267</v>
      </c>
      <c r="D103" s="73" t="s">
        <v>183</v>
      </c>
      <c r="E103" s="73" t="s">
        <v>1</v>
      </c>
    </row>
    <row r="104" spans="1:5" x14ac:dyDescent="0.25">
      <c r="A104" t="str">
        <f>CONCATENATE(База_закрытие__2[[#This Row],[Рейс]],База_закрытие__2[[#This Row],[Дата]],База_закрытие__2[[#This Row],[Маршрут]])</f>
        <v>KV-11246273KYZ-KJA</v>
      </c>
      <c r="B104" s="73" t="s">
        <v>89</v>
      </c>
      <c r="C104" s="74">
        <v>46273</v>
      </c>
      <c r="D104" s="73" t="s">
        <v>183</v>
      </c>
      <c r="E104" s="73" t="s">
        <v>1</v>
      </c>
    </row>
    <row r="105" spans="1:5" x14ac:dyDescent="0.25">
      <c r="A105" t="str">
        <f>CONCATENATE(База_закрытие__2[[#This Row],[Рейс]],База_закрытие__2[[#This Row],[Дата]],База_закрытие__2[[#This Row],[Маршрут]])</f>
        <v>KV-11246274KYZ-KJA</v>
      </c>
      <c r="B105" s="73" t="s">
        <v>89</v>
      </c>
      <c r="C105" s="74">
        <v>46274</v>
      </c>
      <c r="D105" s="73" t="s">
        <v>183</v>
      </c>
      <c r="E105" s="73" t="s">
        <v>1</v>
      </c>
    </row>
    <row r="106" spans="1:5" x14ac:dyDescent="0.25">
      <c r="A106" t="str">
        <f>CONCATENATE(База_закрытие__2[[#This Row],[Рейс]],База_закрытие__2[[#This Row],[Дата]],База_закрытие__2[[#This Row],[Маршрут]])</f>
        <v>KV-11246280KYZ-KJA</v>
      </c>
      <c r="B106" s="73" t="s">
        <v>89</v>
      </c>
      <c r="C106" s="74">
        <v>46280</v>
      </c>
      <c r="D106" s="73" t="s">
        <v>183</v>
      </c>
      <c r="E106" s="73" t="s">
        <v>1</v>
      </c>
    </row>
    <row r="107" spans="1:5" x14ac:dyDescent="0.25">
      <c r="A107" t="str">
        <f>CONCATENATE(База_закрытие__2[[#This Row],[Рейс]],База_закрытие__2[[#This Row],[Дата]],База_закрытие__2[[#This Row],[Маршрут]])</f>
        <v>KV-11246281KYZ-KJA</v>
      </c>
      <c r="B107" s="73" t="s">
        <v>89</v>
      </c>
      <c r="C107" s="74">
        <v>46281</v>
      </c>
      <c r="D107" s="73" t="s">
        <v>183</v>
      </c>
      <c r="E107" s="73" t="s">
        <v>1</v>
      </c>
    </row>
    <row r="108" spans="1:5" x14ac:dyDescent="0.25">
      <c r="A108" t="str">
        <f>CONCATENATE(База_закрытие__2[[#This Row],[Рейс]],База_закрытие__2[[#This Row],[Дата]],База_закрытие__2[[#This Row],[Маршрут]])</f>
        <v>KV-11246287KYZ-KJA</v>
      </c>
      <c r="B108" s="73" t="s">
        <v>89</v>
      </c>
      <c r="C108" s="74">
        <v>46287</v>
      </c>
      <c r="D108" s="73" t="s">
        <v>183</v>
      </c>
      <c r="E108" s="73" t="s">
        <v>1</v>
      </c>
    </row>
    <row r="109" spans="1:5" x14ac:dyDescent="0.25">
      <c r="A109" t="str">
        <f>CONCATENATE(База_закрытие__2[[#This Row],[Рейс]],База_закрытие__2[[#This Row],[Дата]],База_закрытие__2[[#This Row],[Маршрут]])</f>
        <v>KV-11246288KYZ-KJA</v>
      </c>
      <c r="B109" s="73" t="s">
        <v>89</v>
      </c>
      <c r="C109" s="74">
        <v>46288</v>
      </c>
      <c r="D109" s="73" t="s">
        <v>183</v>
      </c>
      <c r="E109" s="73" t="s">
        <v>1</v>
      </c>
    </row>
    <row r="110" spans="1:5" x14ac:dyDescent="0.25">
      <c r="A110" t="str">
        <f>CONCATENATE(База_закрытие__2[[#This Row],[Рейс]],База_закрытие__2[[#This Row],[Дата]],База_закрытие__2[[#This Row],[Маршрут]])</f>
        <v>KV-11246294KYZ-KJA</v>
      </c>
      <c r="B110" s="73" t="s">
        <v>89</v>
      </c>
      <c r="C110" s="74">
        <v>46294</v>
      </c>
      <c r="D110" s="73" t="s">
        <v>183</v>
      </c>
      <c r="E110" s="73" t="s">
        <v>1</v>
      </c>
    </row>
    <row r="111" spans="1:5" x14ac:dyDescent="0.25">
      <c r="A111" t="str">
        <f>CONCATENATE(База_закрытие__2[[#This Row],[Рейс]],База_закрытие__2[[#This Row],[Дата]],База_закрытие__2[[#This Row],[Маршрут]])</f>
        <v>KV-11246295KYZ-KJA</v>
      </c>
      <c r="B111" s="73" t="s">
        <v>89</v>
      </c>
      <c r="C111" s="74">
        <v>46295</v>
      </c>
      <c r="D111" s="73" t="s">
        <v>183</v>
      </c>
      <c r="E111" s="73" t="s">
        <v>1</v>
      </c>
    </row>
    <row r="112" spans="1:5" x14ac:dyDescent="0.25">
      <c r="A112" t="str">
        <f>CONCATENATE(База_закрытие__2[[#This Row],[Рейс]],База_закрытие__2[[#This Row],[Дата]],База_закрытие__2[[#This Row],[Маршрут]])</f>
        <v>KV-11246301KYZ-KJA</v>
      </c>
      <c r="B112" s="73" t="s">
        <v>89</v>
      </c>
      <c r="C112" s="74">
        <v>46301</v>
      </c>
      <c r="D112" s="73" t="s">
        <v>183</v>
      </c>
      <c r="E112" s="73" t="s">
        <v>1</v>
      </c>
    </row>
    <row r="113" spans="1:5" x14ac:dyDescent="0.25">
      <c r="A113" t="str">
        <f>CONCATENATE(База_закрытие__2[[#This Row],[Рейс]],База_закрытие__2[[#This Row],[Дата]],База_закрытие__2[[#This Row],[Маршрут]])</f>
        <v>KV-11246302KYZ-KJA</v>
      </c>
      <c r="B113" s="73" t="s">
        <v>89</v>
      </c>
      <c r="C113" s="74">
        <v>46302</v>
      </c>
      <c r="D113" s="73" t="s">
        <v>183</v>
      </c>
      <c r="E113" s="73" t="s">
        <v>1</v>
      </c>
    </row>
    <row r="114" spans="1:5" x14ac:dyDescent="0.25">
      <c r="A114" t="str">
        <f>CONCATENATE(База_закрытие__2[[#This Row],[Рейс]],База_закрытие__2[[#This Row],[Дата]],База_закрытие__2[[#This Row],[Маршрут]])</f>
        <v>KV-11246303KYZ-KJA</v>
      </c>
      <c r="B114" s="73" t="s">
        <v>89</v>
      </c>
      <c r="C114" s="74">
        <v>46303</v>
      </c>
      <c r="D114" s="73" t="s">
        <v>183</v>
      </c>
      <c r="E114" s="73" t="s">
        <v>1</v>
      </c>
    </row>
    <row r="115" spans="1:5" x14ac:dyDescent="0.25">
      <c r="A115" t="str">
        <f>CONCATENATE(База_закрытие__2[[#This Row],[Рейс]],База_закрытие__2[[#This Row],[Дата]],База_закрытие__2[[#This Row],[Маршрут]])</f>
        <v>KV-11246308KYZ-KJA</v>
      </c>
      <c r="B115" s="73" t="s">
        <v>89</v>
      </c>
      <c r="C115" s="74">
        <v>46308</v>
      </c>
      <c r="D115" s="73" t="s">
        <v>183</v>
      </c>
      <c r="E115" s="73" t="s">
        <v>1</v>
      </c>
    </row>
    <row r="116" spans="1:5" x14ac:dyDescent="0.25">
      <c r="A116" t="str">
        <f>CONCATENATE(База_закрытие__2[[#This Row],[Рейс]],База_закрытие__2[[#This Row],[Дата]],База_закрытие__2[[#This Row],[Маршрут]])</f>
        <v>KV-11246309KYZ-KJA</v>
      </c>
      <c r="B116" s="73" t="s">
        <v>89</v>
      </c>
      <c r="C116" s="74">
        <v>46309</v>
      </c>
      <c r="D116" s="73" t="s">
        <v>183</v>
      </c>
      <c r="E116" s="73" t="s">
        <v>1</v>
      </c>
    </row>
    <row r="117" spans="1:5" x14ac:dyDescent="0.25">
      <c r="A117" t="str">
        <f>CONCATENATE(База_закрытие__2[[#This Row],[Рейс]],База_закрытие__2[[#This Row],[Дата]],База_закрытие__2[[#This Row],[Маршрут]])</f>
        <v>KV-11246310KYZ-KJA</v>
      </c>
      <c r="B117" s="73" t="s">
        <v>89</v>
      </c>
      <c r="C117" s="74">
        <v>46310</v>
      </c>
      <c r="D117" s="73" t="s">
        <v>183</v>
      </c>
      <c r="E117" s="73" t="s">
        <v>1</v>
      </c>
    </row>
    <row r="118" spans="1:5" x14ac:dyDescent="0.25">
      <c r="A118" t="str">
        <f>CONCATENATE(База_закрытие__2[[#This Row],[Рейс]],База_закрытие__2[[#This Row],[Дата]],База_закрытие__2[[#This Row],[Маршрут]])</f>
        <v>KV-11246312KYZ-KJA</v>
      </c>
      <c r="B118" s="73" t="s">
        <v>89</v>
      </c>
      <c r="C118" s="74">
        <v>46312</v>
      </c>
      <c r="D118" s="73" t="s">
        <v>183</v>
      </c>
      <c r="E118" s="73" t="s">
        <v>1</v>
      </c>
    </row>
    <row r="119" spans="1:5" x14ac:dyDescent="0.25">
      <c r="A119" t="str">
        <f>CONCATENATE(База_закрытие__2[[#This Row],[Рейс]],База_закрытие__2[[#This Row],[Дата]],База_закрытие__2[[#This Row],[Маршрут]])</f>
        <v>KV-11246315KYZ-KJA</v>
      </c>
      <c r="B119" s="73" t="s">
        <v>89</v>
      </c>
      <c r="C119" s="74">
        <v>46315</v>
      </c>
      <c r="D119" s="73" t="s">
        <v>183</v>
      </c>
      <c r="E119" s="73" t="s">
        <v>1</v>
      </c>
    </row>
    <row r="120" spans="1:5" x14ac:dyDescent="0.25">
      <c r="A120" t="str">
        <f>CONCATENATE(База_закрытие__2[[#This Row],[Рейс]],База_закрытие__2[[#This Row],[Дата]],База_закрытие__2[[#This Row],[Маршрут]])</f>
        <v>KV-11246316KYZ-KJA</v>
      </c>
      <c r="B120" s="73" t="s">
        <v>89</v>
      </c>
      <c r="C120" s="74">
        <v>46316</v>
      </c>
      <c r="D120" s="73" t="s">
        <v>183</v>
      </c>
      <c r="E120" s="73" t="s">
        <v>1</v>
      </c>
    </row>
    <row r="121" spans="1:5" x14ac:dyDescent="0.25">
      <c r="A121" t="str">
        <f>CONCATENATE(База_закрытие__2[[#This Row],[Рейс]],База_закрытие__2[[#This Row],[Дата]],База_закрытие__2[[#This Row],[Маршрут]])</f>
        <v>KV-11246317KYZ-KJA</v>
      </c>
      <c r="B121" s="73" t="s">
        <v>89</v>
      </c>
      <c r="C121" s="74">
        <v>46317</v>
      </c>
      <c r="D121" s="73" t="s">
        <v>183</v>
      </c>
      <c r="E121" s="73" t="s">
        <v>1</v>
      </c>
    </row>
    <row r="122" spans="1:5" x14ac:dyDescent="0.25">
      <c r="A122" t="str">
        <f>CONCATENATE(База_закрытие__2[[#This Row],[Рейс]],База_закрытие__2[[#This Row],[Дата]],База_закрытие__2[[#This Row],[Маршрут]])</f>
        <v>KV-12946235KJA-TOF</v>
      </c>
      <c r="B122" s="73" t="s">
        <v>92</v>
      </c>
      <c r="C122" s="74">
        <v>46235</v>
      </c>
      <c r="D122" s="73" t="s">
        <v>187</v>
      </c>
      <c r="E122" s="73" t="s">
        <v>1</v>
      </c>
    </row>
    <row r="123" spans="1:5" x14ac:dyDescent="0.25">
      <c r="A123" t="str">
        <f>CONCATENATE(База_закрытие__2[[#This Row],[Рейс]],База_закрытие__2[[#This Row],[Дата]],База_закрытие__2[[#This Row],[Маршрут]])</f>
        <v>KV-12946242KJA-TOF</v>
      </c>
      <c r="B123" s="73" t="s">
        <v>92</v>
      </c>
      <c r="C123" s="74">
        <v>46242</v>
      </c>
      <c r="D123" s="73" t="s">
        <v>187</v>
      </c>
      <c r="E123" s="73" t="s">
        <v>1</v>
      </c>
    </row>
    <row r="124" spans="1:5" x14ac:dyDescent="0.25">
      <c r="A124" t="str">
        <f>CONCATENATE(База_закрытие__2[[#This Row],[Рейс]],База_закрытие__2[[#This Row],[Дата]],База_закрытие__2[[#This Row],[Маршрут]])</f>
        <v>KV-12946249KJA-TOF</v>
      </c>
      <c r="B124" s="73" t="s">
        <v>92</v>
      </c>
      <c r="C124" s="74">
        <v>46249</v>
      </c>
      <c r="D124" s="73" t="s">
        <v>187</v>
      </c>
      <c r="E124" s="73" t="s">
        <v>1</v>
      </c>
    </row>
    <row r="125" spans="1:5" x14ac:dyDescent="0.25">
      <c r="A125" t="str">
        <f>CONCATENATE(База_закрытие__2[[#This Row],[Рейс]],База_закрытие__2[[#This Row],[Дата]],База_закрытие__2[[#This Row],[Маршрут]])</f>
        <v>KV-12946256KJA-TOF</v>
      </c>
      <c r="B125" s="73" t="s">
        <v>92</v>
      </c>
      <c r="C125" s="74">
        <v>46256</v>
      </c>
      <c r="D125" s="73" t="s">
        <v>187</v>
      </c>
      <c r="E125" s="73" t="s">
        <v>1</v>
      </c>
    </row>
    <row r="126" spans="1:5" x14ac:dyDescent="0.25">
      <c r="A126" t="str">
        <f>CONCATENATE(База_закрытие__2[[#This Row],[Рейс]],База_закрытие__2[[#This Row],[Дата]],База_закрытие__2[[#This Row],[Маршрут]])</f>
        <v>KV-12946263KJA-TOF</v>
      </c>
      <c r="B126" s="73" t="s">
        <v>92</v>
      </c>
      <c r="C126" s="74">
        <v>46263</v>
      </c>
      <c r="D126" s="73" t="s">
        <v>187</v>
      </c>
      <c r="E126" s="73" t="s">
        <v>1</v>
      </c>
    </row>
    <row r="127" spans="1:5" x14ac:dyDescent="0.25">
      <c r="A127" t="str">
        <f>CONCATENATE(База_закрытие__2[[#This Row],[Рейс]],База_закрытие__2[[#This Row],[Дата]],База_закрытие__2[[#This Row],[Маршрут]])</f>
        <v>KV-12946277KJA-TOF</v>
      </c>
      <c r="B127" s="73" t="s">
        <v>92</v>
      </c>
      <c r="C127" s="74">
        <v>46277</v>
      </c>
      <c r="D127" s="73" t="s">
        <v>187</v>
      </c>
      <c r="E127" s="73" t="s">
        <v>1</v>
      </c>
    </row>
    <row r="128" spans="1:5" x14ac:dyDescent="0.25">
      <c r="A128" t="str">
        <f>CONCATENATE(База_закрытие__2[[#This Row],[Рейс]],База_закрытие__2[[#This Row],[Дата]],База_закрытие__2[[#This Row],[Маршрут]])</f>
        <v>KV-12946320KJA-TOF</v>
      </c>
      <c r="B128" s="73" t="s">
        <v>92</v>
      </c>
      <c r="C128" s="74">
        <v>46320</v>
      </c>
      <c r="D128" s="73" t="s">
        <v>187</v>
      </c>
      <c r="E128" s="73" t="s">
        <v>1</v>
      </c>
    </row>
    <row r="129" spans="1:5" x14ac:dyDescent="0.25">
      <c r="A129" t="str">
        <f>CONCATENATE(База_закрытие__2[[#This Row],[Рейс]],База_закрытие__2[[#This Row],[Дата]],База_закрытие__2[[#This Row],[Маршрут]])</f>
        <v>KV-13046235TOF-KJA</v>
      </c>
      <c r="B129" s="73" t="s">
        <v>93</v>
      </c>
      <c r="C129" s="74">
        <v>46235</v>
      </c>
      <c r="D129" s="73" t="s">
        <v>189</v>
      </c>
      <c r="E129" s="73" t="s">
        <v>1</v>
      </c>
    </row>
    <row r="130" spans="1:5" x14ac:dyDescent="0.25">
      <c r="A130" t="str">
        <f>CONCATENATE(База_закрытие__2[[#This Row],[Рейс]],База_закрытие__2[[#This Row],[Дата]],База_закрытие__2[[#This Row],[Маршрут]])</f>
        <v>KV-13046242TOF-KJA</v>
      </c>
      <c r="B130" s="73" t="s">
        <v>93</v>
      </c>
      <c r="C130" s="74">
        <v>46242</v>
      </c>
      <c r="D130" s="73" t="s">
        <v>189</v>
      </c>
      <c r="E130" s="73" t="s">
        <v>1</v>
      </c>
    </row>
    <row r="131" spans="1:5" x14ac:dyDescent="0.25">
      <c r="A131" t="str">
        <f>CONCATENATE(База_закрытие__2[[#This Row],[Рейс]],База_закрытие__2[[#This Row],[Дата]],База_закрытие__2[[#This Row],[Маршрут]])</f>
        <v>KV-13046249TOF-KJA</v>
      </c>
      <c r="B131" s="73" t="s">
        <v>93</v>
      </c>
      <c r="C131" s="74">
        <v>46249</v>
      </c>
      <c r="D131" s="73" t="s">
        <v>189</v>
      </c>
      <c r="E131" s="73" t="s">
        <v>1</v>
      </c>
    </row>
    <row r="132" spans="1:5" x14ac:dyDescent="0.25">
      <c r="A132" t="str">
        <f>CONCATENATE(База_закрытие__2[[#This Row],[Рейс]],База_закрытие__2[[#This Row],[Дата]],База_закрытие__2[[#This Row],[Маршрут]])</f>
        <v>KV-13046256TOF-KJA</v>
      </c>
      <c r="B132" s="73" t="s">
        <v>93</v>
      </c>
      <c r="C132" s="74">
        <v>46256</v>
      </c>
      <c r="D132" s="73" t="s">
        <v>189</v>
      </c>
      <c r="E132" s="73" t="s">
        <v>1</v>
      </c>
    </row>
    <row r="133" spans="1:5" x14ac:dyDescent="0.25">
      <c r="A133" t="str">
        <f>CONCATENATE(База_закрытие__2[[#This Row],[Рейс]],База_закрытие__2[[#This Row],[Дата]],База_закрытие__2[[#This Row],[Маршрут]])</f>
        <v>KV-13046263TOF-KJA</v>
      </c>
      <c r="B133" s="73" t="s">
        <v>93</v>
      </c>
      <c r="C133" s="74">
        <v>46263</v>
      </c>
      <c r="D133" s="73" t="s">
        <v>189</v>
      </c>
      <c r="E133" s="73" t="s">
        <v>1</v>
      </c>
    </row>
    <row r="134" spans="1:5" x14ac:dyDescent="0.25">
      <c r="A134" t="str">
        <f>CONCATENATE(База_закрытие__2[[#This Row],[Рейс]],База_закрытие__2[[#This Row],[Дата]],База_закрытие__2[[#This Row],[Маршрут]])</f>
        <v>KV-13046277TOF-KJA</v>
      </c>
      <c r="B134" s="73" t="s">
        <v>93</v>
      </c>
      <c r="C134" s="74">
        <v>46277</v>
      </c>
      <c r="D134" s="73" t="s">
        <v>189</v>
      </c>
      <c r="E134" s="73" t="s">
        <v>1</v>
      </c>
    </row>
    <row r="135" spans="1:5" x14ac:dyDescent="0.25">
      <c r="A135" t="str">
        <f>CONCATENATE(База_закрытие__2[[#This Row],[Рейс]],База_закрытие__2[[#This Row],[Дата]],База_закрытие__2[[#This Row],[Маршрут]])</f>
        <v>KV-14546277KJA-HTG</v>
      </c>
      <c r="B135" s="73" t="s">
        <v>94</v>
      </c>
      <c r="C135" s="74">
        <v>46277</v>
      </c>
      <c r="D135" s="73" t="s">
        <v>191</v>
      </c>
      <c r="E135" s="73" t="s">
        <v>1</v>
      </c>
    </row>
    <row r="136" spans="1:5" x14ac:dyDescent="0.25">
      <c r="A136" t="str">
        <f>CONCATENATE(База_закрытие__2[[#This Row],[Рейс]],База_закрытие__2[[#This Row],[Дата]],База_закрытие__2[[#This Row],[Маршрут]])</f>
        <v>KV-14646275HTG-KJA</v>
      </c>
      <c r="B136" s="73" t="s">
        <v>95</v>
      </c>
      <c r="C136" s="74">
        <v>46275</v>
      </c>
      <c r="D136" s="73" t="s">
        <v>193</v>
      </c>
      <c r="E136" s="73" t="s">
        <v>1</v>
      </c>
    </row>
    <row r="137" spans="1:5" x14ac:dyDescent="0.25">
      <c r="A137" t="str">
        <f>CONCATENATE(База_закрытие__2[[#This Row],[Рейс]],База_закрытие__2[[#This Row],[Дата]],База_закрытие__2[[#This Row],[Маршрут]])</f>
        <v>KV-15146239KJA-GOY</v>
      </c>
      <c r="B137" s="73" t="s">
        <v>100</v>
      </c>
      <c r="C137" s="74">
        <v>46239</v>
      </c>
      <c r="D137" s="73" t="s">
        <v>203</v>
      </c>
      <c r="E137" s="73" t="s">
        <v>1</v>
      </c>
    </row>
    <row r="138" spans="1:5" x14ac:dyDescent="0.25">
      <c r="A138" t="str">
        <f>CONCATENATE(База_закрытие__2[[#This Row],[Рейс]],База_закрытие__2[[#This Row],[Дата]],База_закрытие__2[[#This Row],[Маршрут]])</f>
        <v>KV-15146240KJA-GOY</v>
      </c>
      <c r="B138" s="73" t="s">
        <v>100</v>
      </c>
      <c r="C138" s="74">
        <v>46240</v>
      </c>
      <c r="D138" s="73" t="s">
        <v>203</v>
      </c>
      <c r="E138" s="73" t="s">
        <v>1</v>
      </c>
    </row>
    <row r="139" spans="1:5" x14ac:dyDescent="0.25">
      <c r="A139" t="str">
        <f>CONCATENATE(База_закрытие__2[[#This Row],[Рейс]],База_закрытие__2[[#This Row],[Дата]],База_закрытие__2[[#This Row],[Маршрут]])</f>
        <v>KV-15146246KJA-GOY</v>
      </c>
      <c r="B139" s="73" t="s">
        <v>100</v>
      </c>
      <c r="C139" s="74">
        <v>46246</v>
      </c>
      <c r="D139" s="73" t="s">
        <v>203</v>
      </c>
      <c r="E139" s="73" t="s">
        <v>1</v>
      </c>
    </row>
    <row r="140" spans="1:5" x14ac:dyDescent="0.25">
      <c r="A140" t="str">
        <f>CONCATENATE(База_закрытие__2[[#This Row],[Рейс]],База_закрытие__2[[#This Row],[Дата]],База_закрытие__2[[#This Row],[Маршрут]])</f>
        <v>KV-15146247KJA-GOY</v>
      </c>
      <c r="B140" s="73" t="s">
        <v>100</v>
      </c>
      <c r="C140" s="74">
        <v>46247</v>
      </c>
      <c r="D140" s="73" t="s">
        <v>203</v>
      </c>
      <c r="E140" s="73" t="s">
        <v>1</v>
      </c>
    </row>
    <row r="141" spans="1:5" x14ac:dyDescent="0.25">
      <c r="A141" t="str">
        <f>CONCATENATE(База_закрытие__2[[#This Row],[Рейс]],База_закрытие__2[[#This Row],[Дата]],База_закрытие__2[[#This Row],[Маршрут]])</f>
        <v>KV-15146251KJA-GOY</v>
      </c>
      <c r="B141" s="73" t="s">
        <v>100</v>
      </c>
      <c r="C141" s="74">
        <v>46251</v>
      </c>
      <c r="D141" s="73" t="s">
        <v>203</v>
      </c>
      <c r="E141" s="73" t="s">
        <v>1</v>
      </c>
    </row>
    <row r="142" spans="1:5" x14ac:dyDescent="0.25">
      <c r="A142" t="str">
        <f>CONCATENATE(База_закрытие__2[[#This Row],[Рейс]],База_закрытие__2[[#This Row],[Дата]],База_закрытие__2[[#This Row],[Маршрут]])</f>
        <v>KV-15146253KJA-GOY</v>
      </c>
      <c r="B142" s="73" t="s">
        <v>100</v>
      </c>
      <c r="C142" s="74">
        <v>46253</v>
      </c>
      <c r="D142" s="73" t="s">
        <v>203</v>
      </c>
      <c r="E142" s="73" t="s">
        <v>1</v>
      </c>
    </row>
    <row r="143" spans="1:5" x14ac:dyDescent="0.25">
      <c r="A143" t="str">
        <f>CONCATENATE(База_закрытие__2[[#This Row],[Рейс]],База_закрытие__2[[#This Row],[Дата]],База_закрытие__2[[#This Row],[Маршрут]])</f>
        <v>KV-15146254KJA-GOY</v>
      </c>
      <c r="B143" s="73" t="s">
        <v>100</v>
      </c>
      <c r="C143" s="74">
        <v>46254</v>
      </c>
      <c r="D143" s="73" t="s">
        <v>203</v>
      </c>
      <c r="E143" s="73" t="s">
        <v>1</v>
      </c>
    </row>
    <row r="144" spans="1:5" x14ac:dyDescent="0.25">
      <c r="A144" t="str">
        <f>CONCATENATE(База_закрытие__2[[#This Row],[Рейс]],База_закрытие__2[[#This Row],[Дата]],База_закрытие__2[[#This Row],[Маршрут]])</f>
        <v>KV-15146258KJA-GOY</v>
      </c>
      <c r="B144" s="73" t="s">
        <v>100</v>
      </c>
      <c r="C144" s="74">
        <v>46258</v>
      </c>
      <c r="D144" s="73" t="s">
        <v>203</v>
      </c>
      <c r="E144" s="73" t="s">
        <v>1</v>
      </c>
    </row>
    <row r="145" spans="1:5" x14ac:dyDescent="0.25">
      <c r="A145" t="str">
        <f>CONCATENATE(База_закрытие__2[[#This Row],[Рейс]],База_закрытие__2[[#This Row],[Дата]],База_закрытие__2[[#This Row],[Маршрут]])</f>
        <v>KV-15146259KJA-GOY</v>
      </c>
      <c r="B145" s="73" t="s">
        <v>100</v>
      </c>
      <c r="C145" s="74">
        <v>46259</v>
      </c>
      <c r="D145" s="73" t="s">
        <v>203</v>
      </c>
      <c r="E145" s="73" t="s">
        <v>1</v>
      </c>
    </row>
    <row r="146" spans="1:5" x14ac:dyDescent="0.25">
      <c r="A146" t="str">
        <f>CONCATENATE(База_закрытие__2[[#This Row],[Рейс]],База_закрытие__2[[#This Row],[Дата]],База_закрытие__2[[#This Row],[Маршрут]])</f>
        <v>KV-15146260KJA-GOY</v>
      </c>
      <c r="B146" s="73" t="s">
        <v>100</v>
      </c>
      <c r="C146" s="74">
        <v>46260</v>
      </c>
      <c r="D146" s="73" t="s">
        <v>203</v>
      </c>
      <c r="E146" s="73" t="s">
        <v>1</v>
      </c>
    </row>
    <row r="147" spans="1:5" x14ac:dyDescent="0.25">
      <c r="A147" t="str">
        <f>CONCATENATE(База_закрытие__2[[#This Row],[Рейс]],База_закрытие__2[[#This Row],[Дата]],База_закрытие__2[[#This Row],[Маршрут]])</f>
        <v>KV-15146261KJA-GOY</v>
      </c>
      <c r="B147" s="73" t="s">
        <v>100</v>
      </c>
      <c r="C147" s="74">
        <v>46261</v>
      </c>
      <c r="D147" s="73" t="s">
        <v>203</v>
      </c>
      <c r="E147" s="73" t="s">
        <v>1</v>
      </c>
    </row>
    <row r="148" spans="1:5" x14ac:dyDescent="0.25">
      <c r="A148" t="str">
        <f>CONCATENATE(База_закрытие__2[[#This Row],[Рейс]],База_закрытие__2[[#This Row],[Дата]],База_закрытие__2[[#This Row],[Маршрут]])</f>
        <v>KV-15146265KJA-GOY</v>
      </c>
      <c r="B148" s="73" t="s">
        <v>100</v>
      </c>
      <c r="C148" s="74">
        <v>46265</v>
      </c>
      <c r="D148" s="73" t="s">
        <v>203</v>
      </c>
      <c r="E148" s="73" t="s">
        <v>1</v>
      </c>
    </row>
    <row r="149" spans="1:5" x14ac:dyDescent="0.25">
      <c r="A149" t="str">
        <f>CONCATENATE(База_закрытие__2[[#This Row],[Рейс]],База_закрытие__2[[#This Row],[Дата]],База_закрытие__2[[#This Row],[Маршрут]])</f>
        <v>KV-15146267KJA-GOY</v>
      </c>
      <c r="B149" s="73" t="s">
        <v>100</v>
      </c>
      <c r="C149" s="74">
        <v>46267</v>
      </c>
      <c r="D149" s="73" t="s">
        <v>203</v>
      </c>
      <c r="E149" s="73" t="s">
        <v>1</v>
      </c>
    </row>
    <row r="150" spans="1:5" x14ac:dyDescent="0.25">
      <c r="A150" t="str">
        <f>CONCATENATE(База_закрытие__2[[#This Row],[Рейс]],База_закрытие__2[[#This Row],[Дата]],База_закрытие__2[[#This Row],[Маршрут]])</f>
        <v>KV-15146268KJA-GOY</v>
      </c>
      <c r="B150" s="73" t="s">
        <v>100</v>
      </c>
      <c r="C150" s="74">
        <v>46268</v>
      </c>
      <c r="D150" s="73" t="s">
        <v>203</v>
      </c>
      <c r="E150" s="73" t="s">
        <v>1</v>
      </c>
    </row>
    <row r="151" spans="1:5" x14ac:dyDescent="0.25">
      <c r="A151" t="str">
        <f>CONCATENATE(База_закрытие__2[[#This Row],[Рейс]],База_закрытие__2[[#This Row],[Дата]],База_закрытие__2[[#This Row],[Маршрут]])</f>
        <v>KV-15146274KJA-GOY</v>
      </c>
      <c r="B151" s="73" t="s">
        <v>100</v>
      </c>
      <c r="C151" s="74">
        <v>46274</v>
      </c>
      <c r="D151" s="73" t="s">
        <v>203</v>
      </c>
      <c r="E151" s="73" t="s">
        <v>1</v>
      </c>
    </row>
    <row r="152" spans="1:5" x14ac:dyDescent="0.25">
      <c r="A152" t="str">
        <f>CONCATENATE(База_закрытие__2[[#This Row],[Рейс]],База_закрытие__2[[#This Row],[Дата]],База_закрытие__2[[#This Row],[Маршрут]])</f>
        <v>KV-15146275KJA-GOY</v>
      </c>
      <c r="B152" s="73" t="s">
        <v>100</v>
      </c>
      <c r="C152" s="74">
        <v>46275</v>
      </c>
      <c r="D152" s="73" t="s">
        <v>203</v>
      </c>
      <c r="E152" s="73" t="s">
        <v>1</v>
      </c>
    </row>
    <row r="153" spans="1:5" x14ac:dyDescent="0.25">
      <c r="A153" t="str">
        <f>CONCATENATE(База_закрытие__2[[#This Row],[Рейс]],База_закрытие__2[[#This Row],[Дата]],База_закрытие__2[[#This Row],[Маршрут]])</f>
        <v>KV-15146282KJA-GOY</v>
      </c>
      <c r="B153" s="73" t="s">
        <v>100</v>
      </c>
      <c r="C153" s="74">
        <v>46282</v>
      </c>
      <c r="D153" s="73" t="s">
        <v>203</v>
      </c>
      <c r="E153" s="73" t="s">
        <v>1</v>
      </c>
    </row>
    <row r="154" spans="1:5" x14ac:dyDescent="0.25">
      <c r="A154" t="str">
        <f>CONCATENATE(База_закрытие__2[[#This Row],[Рейс]],База_закрытие__2[[#This Row],[Дата]],База_закрытие__2[[#This Row],[Маршрут]])</f>
        <v>KV-15146286KJA-GOY</v>
      </c>
      <c r="B154" s="73" t="s">
        <v>100</v>
      </c>
      <c r="C154" s="74">
        <v>46286</v>
      </c>
      <c r="D154" s="73" t="s">
        <v>203</v>
      </c>
      <c r="E154" s="73" t="s">
        <v>1</v>
      </c>
    </row>
    <row r="155" spans="1:5" x14ac:dyDescent="0.25">
      <c r="A155" t="str">
        <f>CONCATENATE(База_закрытие__2[[#This Row],[Рейс]],База_закрытие__2[[#This Row],[Дата]],База_закрытие__2[[#This Row],[Маршрут]])</f>
        <v>KV-15146289KJA-GOY</v>
      </c>
      <c r="B155" s="73" t="s">
        <v>100</v>
      </c>
      <c r="C155" s="74">
        <v>46289</v>
      </c>
      <c r="D155" s="73" t="s">
        <v>203</v>
      </c>
      <c r="E155" s="73" t="s">
        <v>1</v>
      </c>
    </row>
    <row r="156" spans="1:5" x14ac:dyDescent="0.25">
      <c r="A156" t="str">
        <f>CONCATENATE(База_закрытие__2[[#This Row],[Рейс]],База_закрытие__2[[#This Row],[Дата]],База_закрытие__2[[#This Row],[Маршрут]])</f>
        <v>KV-15146293KJA-GOY</v>
      </c>
      <c r="B156" s="73" t="s">
        <v>100</v>
      </c>
      <c r="C156" s="74">
        <v>46293</v>
      </c>
      <c r="D156" s="73" t="s">
        <v>203</v>
      </c>
      <c r="E156" s="73" t="s">
        <v>1</v>
      </c>
    </row>
    <row r="157" spans="1:5" x14ac:dyDescent="0.25">
      <c r="A157" t="str">
        <f>CONCATENATE(База_закрытие__2[[#This Row],[Рейс]],База_закрытие__2[[#This Row],[Дата]],База_закрытие__2[[#This Row],[Маршрут]])</f>
        <v>KV-15246239GOY-KJA</v>
      </c>
      <c r="B157" s="73" t="s">
        <v>101</v>
      </c>
      <c r="C157" s="74">
        <v>46239</v>
      </c>
      <c r="D157" s="73" t="s">
        <v>205</v>
      </c>
      <c r="E157" s="73" t="s">
        <v>1</v>
      </c>
    </row>
    <row r="158" spans="1:5" x14ac:dyDescent="0.25">
      <c r="A158" t="str">
        <f>CONCATENATE(База_закрытие__2[[#This Row],[Рейс]],База_закрытие__2[[#This Row],[Дата]],База_закрытие__2[[#This Row],[Маршрут]])</f>
        <v>KV-15246240GOY-KJA</v>
      </c>
      <c r="B158" s="73" t="s">
        <v>101</v>
      </c>
      <c r="C158" s="74">
        <v>46240</v>
      </c>
      <c r="D158" s="73" t="s">
        <v>205</v>
      </c>
      <c r="E158" s="73" t="s">
        <v>1</v>
      </c>
    </row>
    <row r="159" spans="1:5" x14ac:dyDescent="0.25">
      <c r="A159" t="str">
        <f>CONCATENATE(База_закрытие__2[[#This Row],[Рейс]],База_закрытие__2[[#This Row],[Дата]],База_закрытие__2[[#This Row],[Маршрут]])</f>
        <v>KV-15246246GOY-KJA</v>
      </c>
      <c r="B159" s="73" t="s">
        <v>101</v>
      </c>
      <c r="C159" s="74">
        <v>46246</v>
      </c>
      <c r="D159" s="73" t="s">
        <v>205</v>
      </c>
      <c r="E159" s="73" t="s">
        <v>1</v>
      </c>
    </row>
    <row r="160" spans="1:5" x14ac:dyDescent="0.25">
      <c r="A160" t="str">
        <f>CONCATENATE(База_закрытие__2[[#This Row],[Рейс]],База_закрытие__2[[#This Row],[Дата]],База_закрытие__2[[#This Row],[Маршрут]])</f>
        <v>KV-15246247GOY-KJA</v>
      </c>
      <c r="B160" s="73" t="s">
        <v>101</v>
      </c>
      <c r="C160" s="74">
        <v>46247</v>
      </c>
      <c r="D160" s="73" t="s">
        <v>205</v>
      </c>
      <c r="E160" s="73" t="s">
        <v>1</v>
      </c>
    </row>
    <row r="161" spans="1:5" x14ac:dyDescent="0.25">
      <c r="A161" t="str">
        <f>CONCATENATE(База_закрытие__2[[#This Row],[Рейс]],База_закрытие__2[[#This Row],[Дата]],База_закрытие__2[[#This Row],[Маршрут]])</f>
        <v>KV-15246251GOY-KJA</v>
      </c>
      <c r="B161" s="73" t="s">
        <v>101</v>
      </c>
      <c r="C161" s="74">
        <v>46251</v>
      </c>
      <c r="D161" s="73" t="s">
        <v>205</v>
      </c>
      <c r="E161" s="73" t="s">
        <v>1</v>
      </c>
    </row>
    <row r="162" spans="1:5" x14ac:dyDescent="0.25">
      <c r="A162" t="str">
        <f>CONCATENATE(База_закрытие__2[[#This Row],[Рейс]],База_закрытие__2[[#This Row],[Дата]],База_закрытие__2[[#This Row],[Маршрут]])</f>
        <v>KV-15246253GOY-KJA</v>
      </c>
      <c r="B162" s="73" t="s">
        <v>101</v>
      </c>
      <c r="C162" s="74">
        <v>46253</v>
      </c>
      <c r="D162" s="73" t="s">
        <v>205</v>
      </c>
      <c r="E162" s="73" t="s">
        <v>1</v>
      </c>
    </row>
    <row r="163" spans="1:5" x14ac:dyDescent="0.25">
      <c r="A163" t="str">
        <f>CONCATENATE(База_закрытие__2[[#This Row],[Рейс]],База_закрытие__2[[#This Row],[Дата]],База_закрытие__2[[#This Row],[Маршрут]])</f>
        <v>KV-15246254GOY-KJA</v>
      </c>
      <c r="B163" s="73" t="s">
        <v>101</v>
      </c>
      <c r="C163" s="74">
        <v>46254</v>
      </c>
      <c r="D163" s="73" t="s">
        <v>205</v>
      </c>
      <c r="E163" s="73" t="s">
        <v>1</v>
      </c>
    </row>
    <row r="164" spans="1:5" x14ac:dyDescent="0.25">
      <c r="A164" t="str">
        <f>CONCATENATE(База_закрытие__2[[#This Row],[Рейс]],База_закрытие__2[[#This Row],[Дата]],База_закрытие__2[[#This Row],[Маршрут]])</f>
        <v>KV-15246258GOY-KJA</v>
      </c>
      <c r="B164" s="73" t="s">
        <v>101</v>
      </c>
      <c r="C164" s="74">
        <v>46258</v>
      </c>
      <c r="D164" s="73" t="s">
        <v>205</v>
      </c>
      <c r="E164" s="73" t="s">
        <v>1</v>
      </c>
    </row>
    <row r="165" spans="1:5" x14ac:dyDescent="0.25">
      <c r="A165" t="str">
        <f>CONCATENATE(База_закрытие__2[[#This Row],[Рейс]],База_закрытие__2[[#This Row],[Дата]],База_закрытие__2[[#This Row],[Маршрут]])</f>
        <v>KV-15246259GOY-KJA</v>
      </c>
      <c r="B165" s="73" t="s">
        <v>101</v>
      </c>
      <c r="C165" s="74">
        <v>46259</v>
      </c>
      <c r="D165" s="73" t="s">
        <v>205</v>
      </c>
      <c r="E165" s="73" t="s">
        <v>1</v>
      </c>
    </row>
    <row r="166" spans="1:5" x14ac:dyDescent="0.25">
      <c r="A166" t="str">
        <f>CONCATENATE(База_закрытие__2[[#This Row],[Рейс]],База_закрытие__2[[#This Row],[Дата]],База_закрытие__2[[#This Row],[Маршрут]])</f>
        <v>KV-15246260GOY-KJA</v>
      </c>
      <c r="B166" s="73" t="s">
        <v>101</v>
      </c>
      <c r="C166" s="74">
        <v>46260</v>
      </c>
      <c r="D166" s="73" t="s">
        <v>205</v>
      </c>
      <c r="E166" s="73" t="s">
        <v>1</v>
      </c>
    </row>
    <row r="167" spans="1:5" x14ac:dyDescent="0.25">
      <c r="A167" t="str">
        <f>CONCATENATE(База_закрытие__2[[#This Row],[Рейс]],База_закрытие__2[[#This Row],[Дата]],База_закрытие__2[[#This Row],[Маршрут]])</f>
        <v>KV-15246261GOY-KJA</v>
      </c>
      <c r="B167" s="73" t="s">
        <v>101</v>
      </c>
      <c r="C167" s="74">
        <v>46261</v>
      </c>
      <c r="D167" s="73" t="s">
        <v>205</v>
      </c>
      <c r="E167" s="73" t="s">
        <v>1</v>
      </c>
    </row>
    <row r="168" spans="1:5" x14ac:dyDescent="0.25">
      <c r="A168" t="str">
        <f>CONCATENATE(База_закрытие__2[[#This Row],[Рейс]],База_закрытие__2[[#This Row],[Дата]],База_закрытие__2[[#This Row],[Маршрут]])</f>
        <v>KV-15246265GOY-KJA</v>
      </c>
      <c r="B168" s="73" t="s">
        <v>101</v>
      </c>
      <c r="C168" s="74">
        <v>46265</v>
      </c>
      <c r="D168" s="73" t="s">
        <v>205</v>
      </c>
      <c r="E168" s="73" t="s">
        <v>1</v>
      </c>
    </row>
    <row r="169" spans="1:5" x14ac:dyDescent="0.25">
      <c r="A169" t="str">
        <f>CONCATENATE(База_закрытие__2[[#This Row],[Рейс]],База_закрытие__2[[#This Row],[Дата]],База_закрытие__2[[#This Row],[Маршрут]])</f>
        <v>KV-15246267GOY-KJA</v>
      </c>
      <c r="B169" s="73" t="s">
        <v>101</v>
      </c>
      <c r="C169" s="74">
        <v>46267</v>
      </c>
      <c r="D169" s="73" t="s">
        <v>205</v>
      </c>
      <c r="E169" s="73" t="s">
        <v>1</v>
      </c>
    </row>
    <row r="170" spans="1:5" x14ac:dyDescent="0.25">
      <c r="A170" t="str">
        <f>CONCATENATE(База_закрытие__2[[#This Row],[Рейс]],База_закрытие__2[[#This Row],[Дата]],База_закрытие__2[[#This Row],[Маршрут]])</f>
        <v>KV-15246268GOY-KJA</v>
      </c>
      <c r="B170" s="73" t="s">
        <v>101</v>
      </c>
      <c r="C170" s="74">
        <v>46268</v>
      </c>
      <c r="D170" s="73" t="s">
        <v>205</v>
      </c>
      <c r="E170" s="73" t="s">
        <v>1</v>
      </c>
    </row>
    <row r="171" spans="1:5" x14ac:dyDescent="0.25">
      <c r="A171" t="str">
        <f>CONCATENATE(База_закрытие__2[[#This Row],[Рейс]],База_закрытие__2[[#This Row],[Дата]],База_закрытие__2[[#This Row],[Маршрут]])</f>
        <v>KV-15246274GOY-KJA</v>
      </c>
      <c r="B171" s="73" t="s">
        <v>101</v>
      </c>
      <c r="C171" s="74">
        <v>46274</v>
      </c>
      <c r="D171" s="73" t="s">
        <v>205</v>
      </c>
      <c r="E171" s="73" t="s">
        <v>1</v>
      </c>
    </row>
    <row r="172" spans="1:5" x14ac:dyDescent="0.25">
      <c r="A172" t="str">
        <f>CONCATENATE(База_закрытие__2[[#This Row],[Рейс]],База_закрытие__2[[#This Row],[Дата]],База_закрытие__2[[#This Row],[Маршрут]])</f>
        <v>KV-15246275GOY-KJA</v>
      </c>
      <c r="B172" s="73" t="s">
        <v>101</v>
      </c>
      <c r="C172" s="74">
        <v>46275</v>
      </c>
      <c r="D172" s="73" t="s">
        <v>205</v>
      </c>
      <c r="E172" s="73" t="s">
        <v>1</v>
      </c>
    </row>
    <row r="173" spans="1:5" x14ac:dyDescent="0.25">
      <c r="A173" t="str">
        <f>CONCATENATE(База_закрытие__2[[#This Row],[Рейс]],База_закрытие__2[[#This Row],[Дата]],База_закрытие__2[[#This Row],[Маршрут]])</f>
        <v>KV-15246282GOY-KJA</v>
      </c>
      <c r="B173" s="73" t="s">
        <v>101</v>
      </c>
      <c r="C173" s="74">
        <v>46282</v>
      </c>
      <c r="D173" s="73" t="s">
        <v>205</v>
      </c>
      <c r="E173" s="73" t="s">
        <v>1</v>
      </c>
    </row>
    <row r="174" spans="1:5" x14ac:dyDescent="0.25">
      <c r="A174" t="str">
        <f>CONCATENATE(База_закрытие__2[[#This Row],[Рейс]],База_закрытие__2[[#This Row],[Дата]],База_закрытие__2[[#This Row],[Маршрут]])</f>
        <v>KV-15246286GOY-KJA</v>
      </c>
      <c r="B174" s="73" t="s">
        <v>101</v>
      </c>
      <c r="C174" s="74">
        <v>46286</v>
      </c>
      <c r="D174" s="73" t="s">
        <v>205</v>
      </c>
      <c r="E174" s="73" t="s">
        <v>1</v>
      </c>
    </row>
    <row r="175" spans="1:5" x14ac:dyDescent="0.25">
      <c r="A175" t="str">
        <f>CONCATENATE(База_закрытие__2[[#This Row],[Рейс]],База_закрытие__2[[#This Row],[Дата]],База_закрытие__2[[#This Row],[Маршрут]])</f>
        <v>KV-15246289GOY-KJA</v>
      </c>
      <c r="B175" s="73" t="s">
        <v>101</v>
      </c>
      <c r="C175" s="74">
        <v>46289</v>
      </c>
      <c r="D175" s="73" t="s">
        <v>205</v>
      </c>
      <c r="E175" s="73" t="s">
        <v>1</v>
      </c>
    </row>
    <row r="176" spans="1:5" x14ac:dyDescent="0.25">
      <c r="A176" t="str">
        <f>CONCATENATE(База_закрытие__2[[#This Row],[Рейс]],База_закрытие__2[[#This Row],[Дата]],База_закрытие__2[[#This Row],[Маршрут]])</f>
        <v>KV-15246293GOY-KJA</v>
      </c>
      <c r="B176" s="73" t="s">
        <v>101</v>
      </c>
      <c r="C176" s="74">
        <v>46293</v>
      </c>
      <c r="D176" s="73" t="s">
        <v>205</v>
      </c>
      <c r="E176" s="73" t="s">
        <v>1</v>
      </c>
    </row>
    <row r="177" spans="1:5" x14ac:dyDescent="0.25">
      <c r="A177" t="str">
        <f>CONCATENATE(База_закрытие__2[[#This Row],[Рейс]],База_закрытие__2[[#This Row],[Дата]],База_закрытие__2[[#This Row],[Маршрут]])</f>
        <v>KV-15346238KJA-BKA</v>
      </c>
      <c r="B177" s="73" t="s">
        <v>102</v>
      </c>
      <c r="C177" s="74">
        <v>46238</v>
      </c>
      <c r="D177" s="73" t="s">
        <v>207</v>
      </c>
      <c r="E177" s="73" t="s">
        <v>1</v>
      </c>
    </row>
    <row r="178" spans="1:5" x14ac:dyDescent="0.25">
      <c r="A178" t="str">
        <f>CONCATENATE(База_закрытие__2[[#This Row],[Рейс]],База_закрытие__2[[#This Row],[Дата]],База_закрытие__2[[#This Row],[Маршрут]])</f>
        <v>KV-15346239KJA-BKA</v>
      </c>
      <c r="B178" s="73" t="s">
        <v>102</v>
      </c>
      <c r="C178" s="74">
        <v>46239</v>
      </c>
      <c r="D178" s="73" t="s">
        <v>207</v>
      </c>
      <c r="E178" s="73" t="s">
        <v>1</v>
      </c>
    </row>
    <row r="179" spans="1:5" x14ac:dyDescent="0.25">
      <c r="A179" t="str">
        <f>CONCATENATE(База_закрытие__2[[#This Row],[Рейс]],База_закрытие__2[[#This Row],[Дата]],База_закрытие__2[[#This Row],[Маршрут]])</f>
        <v>KV-15346240KJA-BKA</v>
      </c>
      <c r="B179" s="73" t="s">
        <v>102</v>
      </c>
      <c r="C179" s="74">
        <v>46240</v>
      </c>
      <c r="D179" s="73" t="s">
        <v>207</v>
      </c>
      <c r="E179" s="73" t="s">
        <v>1</v>
      </c>
    </row>
    <row r="180" spans="1:5" x14ac:dyDescent="0.25">
      <c r="A180" t="str">
        <f>CONCATENATE(База_закрытие__2[[#This Row],[Рейс]],База_закрытие__2[[#This Row],[Дата]],База_закрытие__2[[#This Row],[Маршрут]])</f>
        <v>KV-15346246KJA-BKA</v>
      </c>
      <c r="B180" s="73" t="s">
        <v>102</v>
      </c>
      <c r="C180" s="74">
        <v>46246</v>
      </c>
      <c r="D180" s="73" t="s">
        <v>207</v>
      </c>
      <c r="E180" s="73" t="s">
        <v>1</v>
      </c>
    </row>
    <row r="181" spans="1:5" x14ac:dyDescent="0.25">
      <c r="A181" t="str">
        <f>CONCATENATE(База_закрытие__2[[#This Row],[Рейс]],База_закрытие__2[[#This Row],[Дата]],База_закрытие__2[[#This Row],[Маршрут]])</f>
        <v>KV-15346247KJA-BKA</v>
      </c>
      <c r="B181" s="73" t="s">
        <v>102</v>
      </c>
      <c r="C181" s="74">
        <v>46247</v>
      </c>
      <c r="D181" s="73" t="s">
        <v>207</v>
      </c>
      <c r="E181" s="73" t="s">
        <v>1</v>
      </c>
    </row>
    <row r="182" spans="1:5" x14ac:dyDescent="0.25">
      <c r="A182" t="str">
        <f>CONCATENATE(База_закрытие__2[[#This Row],[Рейс]],База_закрытие__2[[#This Row],[Дата]],База_закрытие__2[[#This Row],[Маршрут]])</f>
        <v>KV-15346253KJA-BKA</v>
      </c>
      <c r="B182" s="73" t="s">
        <v>102</v>
      </c>
      <c r="C182" s="74">
        <v>46253</v>
      </c>
      <c r="D182" s="73" t="s">
        <v>207</v>
      </c>
      <c r="E182" s="73" t="s">
        <v>1</v>
      </c>
    </row>
    <row r="183" spans="1:5" x14ac:dyDescent="0.25">
      <c r="A183" t="str">
        <f>CONCATENATE(База_закрытие__2[[#This Row],[Рейс]],База_закрытие__2[[#This Row],[Дата]],База_закрытие__2[[#This Row],[Маршрут]])</f>
        <v>KV-15346254KJA-BKA</v>
      </c>
      <c r="B183" s="73" t="s">
        <v>102</v>
      </c>
      <c r="C183" s="74">
        <v>46254</v>
      </c>
      <c r="D183" s="73" t="s">
        <v>207</v>
      </c>
      <c r="E183" s="73" t="s">
        <v>1</v>
      </c>
    </row>
    <row r="184" spans="1:5" x14ac:dyDescent="0.25">
      <c r="A184" t="str">
        <f>CONCATENATE(База_закрытие__2[[#This Row],[Рейс]],База_закрытие__2[[#This Row],[Дата]],База_закрытие__2[[#This Row],[Маршрут]])</f>
        <v>KV-15346262KJA-BKA</v>
      </c>
      <c r="B184" s="73" t="s">
        <v>102</v>
      </c>
      <c r="C184" s="74">
        <v>46262</v>
      </c>
      <c r="D184" s="73" t="s">
        <v>207</v>
      </c>
      <c r="E184" s="73" t="s">
        <v>1</v>
      </c>
    </row>
    <row r="185" spans="1:5" x14ac:dyDescent="0.25">
      <c r="A185" t="str">
        <f>CONCATENATE(База_закрытие__2[[#This Row],[Рейс]],База_закрытие__2[[#This Row],[Дата]],База_закрытие__2[[#This Row],[Маршрут]])</f>
        <v>KV-15446238BKA-KJA</v>
      </c>
      <c r="B185" s="73" t="s">
        <v>103</v>
      </c>
      <c r="C185" s="74">
        <v>46238</v>
      </c>
      <c r="D185" s="73" t="s">
        <v>209</v>
      </c>
      <c r="E185" s="73" t="s">
        <v>1</v>
      </c>
    </row>
    <row r="186" spans="1:5" x14ac:dyDescent="0.25">
      <c r="A186" t="str">
        <f>CONCATENATE(База_закрытие__2[[#This Row],[Рейс]],База_закрытие__2[[#This Row],[Дата]],База_закрытие__2[[#This Row],[Маршрут]])</f>
        <v>KV-15446239BKA-KJA</v>
      </c>
      <c r="B186" s="73" t="s">
        <v>103</v>
      </c>
      <c r="C186" s="74">
        <v>46239</v>
      </c>
      <c r="D186" s="73" t="s">
        <v>209</v>
      </c>
      <c r="E186" s="73" t="s">
        <v>1</v>
      </c>
    </row>
    <row r="187" spans="1:5" x14ac:dyDescent="0.25">
      <c r="A187" t="str">
        <f>CONCATENATE(База_закрытие__2[[#This Row],[Рейс]],База_закрытие__2[[#This Row],[Дата]],База_закрытие__2[[#This Row],[Маршрут]])</f>
        <v>KV-15446240BKA-KJA</v>
      </c>
      <c r="B187" s="73" t="s">
        <v>103</v>
      </c>
      <c r="C187" s="74">
        <v>46240</v>
      </c>
      <c r="D187" s="73" t="s">
        <v>209</v>
      </c>
      <c r="E187" s="73" t="s">
        <v>1</v>
      </c>
    </row>
    <row r="188" spans="1:5" x14ac:dyDescent="0.25">
      <c r="A188" t="str">
        <f>CONCATENATE(База_закрытие__2[[#This Row],[Рейс]],База_закрытие__2[[#This Row],[Дата]],База_закрытие__2[[#This Row],[Маршрут]])</f>
        <v>KV-15446246BKA-KJA</v>
      </c>
      <c r="B188" s="73" t="s">
        <v>103</v>
      </c>
      <c r="C188" s="74">
        <v>46246</v>
      </c>
      <c r="D188" s="73" t="s">
        <v>209</v>
      </c>
      <c r="E188" s="73" t="s">
        <v>1</v>
      </c>
    </row>
    <row r="189" spans="1:5" x14ac:dyDescent="0.25">
      <c r="A189" t="str">
        <f>CONCATENATE(База_закрытие__2[[#This Row],[Рейс]],База_закрытие__2[[#This Row],[Дата]],База_закрытие__2[[#This Row],[Маршрут]])</f>
        <v>KV-15446247BKA-KJA</v>
      </c>
      <c r="B189" s="73" t="s">
        <v>103</v>
      </c>
      <c r="C189" s="74">
        <v>46247</v>
      </c>
      <c r="D189" s="73" t="s">
        <v>209</v>
      </c>
      <c r="E189" s="73" t="s">
        <v>1</v>
      </c>
    </row>
    <row r="190" spans="1:5" x14ac:dyDescent="0.25">
      <c r="A190" t="str">
        <f>CONCATENATE(База_закрытие__2[[#This Row],[Рейс]],База_закрытие__2[[#This Row],[Дата]],База_закрытие__2[[#This Row],[Маршрут]])</f>
        <v>KV-15446253BKA-KJA</v>
      </c>
      <c r="B190" s="73" t="s">
        <v>103</v>
      </c>
      <c r="C190" s="74">
        <v>46253</v>
      </c>
      <c r="D190" s="73" t="s">
        <v>209</v>
      </c>
      <c r="E190" s="73" t="s">
        <v>1</v>
      </c>
    </row>
    <row r="191" spans="1:5" x14ac:dyDescent="0.25">
      <c r="A191" t="str">
        <f>CONCATENATE(База_закрытие__2[[#This Row],[Рейс]],База_закрытие__2[[#This Row],[Дата]],База_закрытие__2[[#This Row],[Маршрут]])</f>
        <v>KV-15446254BKA-KJA</v>
      </c>
      <c r="B191" s="73" t="s">
        <v>103</v>
      </c>
      <c r="C191" s="74">
        <v>46254</v>
      </c>
      <c r="D191" s="73" t="s">
        <v>209</v>
      </c>
      <c r="E191" s="73" t="s">
        <v>1</v>
      </c>
    </row>
    <row r="192" spans="1:5" x14ac:dyDescent="0.25">
      <c r="A192" t="str">
        <f>CONCATENATE(База_закрытие__2[[#This Row],[Рейс]],База_закрытие__2[[#This Row],[Дата]],База_закрытие__2[[#This Row],[Маршрут]])</f>
        <v>KV-15446262BKA-KJA</v>
      </c>
      <c r="B192" s="73" t="s">
        <v>103</v>
      </c>
      <c r="C192" s="74">
        <v>46262</v>
      </c>
      <c r="D192" s="73" t="s">
        <v>209</v>
      </c>
      <c r="E192" s="73" t="s">
        <v>1</v>
      </c>
    </row>
    <row r="193" spans="1:5" x14ac:dyDescent="0.25">
      <c r="A193" t="str">
        <f>CONCATENATE(База_закрытие__2[[#This Row],[Рейс]],База_закрытие__2[[#This Row],[Дата]],База_закрытие__2[[#This Row],[Маршрут]])</f>
        <v>KV-15746253KJA-VAQ</v>
      </c>
      <c r="B193" s="73" t="s">
        <v>106</v>
      </c>
      <c r="C193" s="74">
        <v>46253</v>
      </c>
      <c r="D193" s="73" t="s">
        <v>211</v>
      </c>
      <c r="E193" s="73" t="s">
        <v>1</v>
      </c>
    </row>
    <row r="194" spans="1:5" x14ac:dyDescent="0.25">
      <c r="A194" t="str">
        <f>CONCATENATE(База_закрытие__2[[#This Row],[Рейс]],База_закрытие__2[[#This Row],[Дата]],База_закрытие__2[[#This Row],[Маршрут]])</f>
        <v>KV-15746262KJA-VAQ</v>
      </c>
      <c r="B194" s="73" t="s">
        <v>106</v>
      </c>
      <c r="C194" s="74">
        <v>46262</v>
      </c>
      <c r="D194" s="73" t="s">
        <v>211</v>
      </c>
      <c r="E194" s="73" t="s">
        <v>1</v>
      </c>
    </row>
    <row r="195" spans="1:5" x14ac:dyDescent="0.25">
      <c r="A195" t="str">
        <f>CONCATENATE(База_закрытие__2[[#This Row],[Рейс]],База_закрытие__2[[#This Row],[Дата]],База_закрытие__2[[#This Row],[Маршрут]])</f>
        <v>KV-15846253VAQ-KJA</v>
      </c>
      <c r="B195" s="73" t="s">
        <v>107</v>
      </c>
      <c r="C195" s="74">
        <v>46253</v>
      </c>
      <c r="D195" s="73" t="s">
        <v>213</v>
      </c>
      <c r="E195" s="73" t="s">
        <v>1</v>
      </c>
    </row>
    <row r="196" spans="1:5" x14ac:dyDescent="0.25">
      <c r="A196" t="str">
        <f>CONCATENATE(База_закрытие__2[[#This Row],[Рейс]],База_закрытие__2[[#This Row],[Дата]],База_закрытие__2[[#This Row],[Маршрут]])</f>
        <v>KV-15846262VAQ-KJA</v>
      </c>
      <c r="B196" s="73" t="s">
        <v>107</v>
      </c>
      <c r="C196" s="74">
        <v>46262</v>
      </c>
      <c r="D196" s="73" t="s">
        <v>213</v>
      </c>
      <c r="E196" s="73" t="s">
        <v>1</v>
      </c>
    </row>
    <row r="197" spans="1:5" x14ac:dyDescent="0.25">
      <c r="A197" t="str">
        <f>CONCATENATE(База_закрытие__2[[#This Row],[Рейс]],База_закрытие__2[[#This Row],[Дата]],База_закрытие__2[[#This Row],[Маршрут]])</f>
        <v>KV-16146237KJA-VEO</v>
      </c>
      <c r="B197" s="73" t="s">
        <v>108</v>
      </c>
      <c r="C197" s="74">
        <v>46237</v>
      </c>
      <c r="D197" s="73" t="s">
        <v>215</v>
      </c>
      <c r="E197" s="73" t="s">
        <v>1</v>
      </c>
    </row>
    <row r="198" spans="1:5" x14ac:dyDescent="0.25">
      <c r="A198" t="str">
        <f>CONCATENATE(База_закрытие__2[[#This Row],[Рейс]],База_закрытие__2[[#This Row],[Дата]],База_закрытие__2[[#This Row],[Маршрут]])</f>
        <v>KV-16146238KJA-VEO</v>
      </c>
      <c r="B198" s="73" t="s">
        <v>108</v>
      </c>
      <c r="C198" s="74">
        <v>46238</v>
      </c>
      <c r="D198" s="73" t="s">
        <v>215</v>
      </c>
      <c r="E198" s="73" t="s">
        <v>1</v>
      </c>
    </row>
    <row r="199" spans="1:5" x14ac:dyDescent="0.25">
      <c r="A199" t="str">
        <f>CONCATENATE(База_закрытие__2[[#This Row],[Рейс]],База_закрытие__2[[#This Row],[Дата]],База_закрытие__2[[#This Row],[Маршрут]])</f>
        <v>KV-16146244KJA-VEO</v>
      </c>
      <c r="B199" s="73" t="s">
        <v>108</v>
      </c>
      <c r="C199" s="74">
        <v>46244</v>
      </c>
      <c r="D199" s="73" t="s">
        <v>215</v>
      </c>
      <c r="E199" s="73" t="s">
        <v>1</v>
      </c>
    </row>
    <row r="200" spans="1:5" x14ac:dyDescent="0.25">
      <c r="A200" t="str">
        <f>CONCATENATE(База_закрытие__2[[#This Row],[Рейс]],База_закрытие__2[[#This Row],[Дата]],База_закрытие__2[[#This Row],[Маршрут]])</f>
        <v>KV-16146251KJA-VEO</v>
      </c>
      <c r="B200" s="73" t="s">
        <v>108</v>
      </c>
      <c r="C200" s="74">
        <v>46251</v>
      </c>
      <c r="D200" s="73" t="s">
        <v>215</v>
      </c>
      <c r="E200" s="73" t="s">
        <v>1</v>
      </c>
    </row>
    <row r="201" spans="1:5" x14ac:dyDescent="0.25">
      <c r="A201" t="str">
        <f>CONCATENATE(База_закрытие__2[[#This Row],[Рейс]],База_закрытие__2[[#This Row],[Дата]],База_закрытие__2[[#This Row],[Маршрут]])</f>
        <v>KV-16146258KJA-VEO</v>
      </c>
      <c r="B201" s="73" t="s">
        <v>108</v>
      </c>
      <c r="C201" s="74">
        <v>46258</v>
      </c>
      <c r="D201" s="73" t="s">
        <v>215</v>
      </c>
      <c r="E201" s="73" t="s">
        <v>1</v>
      </c>
    </row>
    <row r="202" spans="1:5" x14ac:dyDescent="0.25">
      <c r="A202" t="str">
        <f>CONCATENATE(База_закрытие__2[[#This Row],[Рейс]],База_закрытие__2[[#This Row],[Дата]],База_закрытие__2[[#This Row],[Маршрут]])</f>
        <v>KV-16146265KJA-VEO</v>
      </c>
      <c r="B202" s="73" t="s">
        <v>108</v>
      </c>
      <c r="C202" s="74">
        <v>46265</v>
      </c>
      <c r="D202" s="73" t="s">
        <v>215</v>
      </c>
      <c r="E202" s="73" t="s">
        <v>1</v>
      </c>
    </row>
    <row r="203" spans="1:5" x14ac:dyDescent="0.25">
      <c r="A203" t="str">
        <f>CONCATENATE(База_закрытие__2[[#This Row],[Рейс]],База_закрытие__2[[#This Row],[Дата]],База_закрытие__2[[#This Row],[Маршрут]])</f>
        <v>KV-16246237VEO-KJA</v>
      </c>
      <c r="B203" s="73" t="s">
        <v>109</v>
      </c>
      <c r="C203" s="74">
        <v>46237</v>
      </c>
      <c r="D203" s="73" t="s">
        <v>217</v>
      </c>
      <c r="E203" s="73" t="s">
        <v>1</v>
      </c>
    </row>
    <row r="204" spans="1:5" x14ac:dyDescent="0.25">
      <c r="A204" t="str">
        <f>CONCATENATE(База_закрытие__2[[#This Row],[Рейс]],База_закрытие__2[[#This Row],[Дата]],База_закрытие__2[[#This Row],[Маршрут]])</f>
        <v>KV-16246238VEO-KJA</v>
      </c>
      <c r="B204" s="73" t="s">
        <v>109</v>
      </c>
      <c r="C204" s="74">
        <v>46238</v>
      </c>
      <c r="D204" s="73" t="s">
        <v>217</v>
      </c>
      <c r="E204" s="73" t="s">
        <v>1</v>
      </c>
    </row>
    <row r="205" spans="1:5" x14ac:dyDescent="0.25">
      <c r="A205" t="str">
        <f>CONCATENATE(База_закрытие__2[[#This Row],[Рейс]],База_закрытие__2[[#This Row],[Дата]],База_закрытие__2[[#This Row],[Маршрут]])</f>
        <v>KV-16246244VEO-KJA</v>
      </c>
      <c r="B205" s="73" t="s">
        <v>109</v>
      </c>
      <c r="C205" s="74">
        <v>46244</v>
      </c>
      <c r="D205" s="73" t="s">
        <v>217</v>
      </c>
      <c r="E205" s="73" t="s">
        <v>1</v>
      </c>
    </row>
    <row r="206" spans="1:5" x14ac:dyDescent="0.25">
      <c r="A206" t="str">
        <f>CONCATENATE(База_закрытие__2[[#This Row],[Рейс]],База_закрытие__2[[#This Row],[Дата]],База_закрытие__2[[#This Row],[Маршрут]])</f>
        <v>KV-16246251VEO-KJA</v>
      </c>
      <c r="B206" s="73" t="s">
        <v>109</v>
      </c>
      <c r="C206" s="74">
        <v>46251</v>
      </c>
      <c r="D206" s="73" t="s">
        <v>217</v>
      </c>
      <c r="E206" s="73" t="s">
        <v>1</v>
      </c>
    </row>
    <row r="207" spans="1:5" x14ac:dyDescent="0.25">
      <c r="A207" t="str">
        <f>CONCATENATE(База_закрытие__2[[#This Row],[Рейс]],База_закрытие__2[[#This Row],[Дата]],База_закрытие__2[[#This Row],[Маршрут]])</f>
        <v>KV-16246258VEO-KJA</v>
      </c>
      <c r="B207" s="73" t="s">
        <v>109</v>
      </c>
      <c r="C207" s="74">
        <v>46258</v>
      </c>
      <c r="D207" s="73" t="s">
        <v>217</v>
      </c>
      <c r="E207" s="73" t="s">
        <v>1</v>
      </c>
    </row>
    <row r="208" spans="1:5" x14ac:dyDescent="0.25">
      <c r="A208" t="str">
        <f>CONCATENATE(База_закрытие__2[[#This Row],[Рейс]],База_закрытие__2[[#This Row],[Дата]],База_закрытие__2[[#This Row],[Маршрут]])</f>
        <v>KV-16246265VEO-KJA</v>
      </c>
      <c r="B208" s="73" t="s">
        <v>109</v>
      </c>
      <c r="C208" s="74">
        <v>46265</v>
      </c>
      <c r="D208" s="73" t="s">
        <v>217</v>
      </c>
      <c r="E208" s="73" t="s">
        <v>1</v>
      </c>
    </row>
    <row r="209" spans="1:5" x14ac:dyDescent="0.25">
      <c r="A209" t="str">
        <f>CONCATENATE(База_закрытие__2[[#This Row],[Рейс]],База_закрытие__2[[#This Row],[Дата]],База_закрытие__2[[#This Row],[Маршрут]])</f>
        <v>KV-18546236KJA-KNY</v>
      </c>
      <c r="B209" s="73" t="s">
        <v>120</v>
      </c>
      <c r="C209" s="74">
        <v>46236</v>
      </c>
      <c r="D209" s="73" t="s">
        <v>231</v>
      </c>
      <c r="E209" s="73" t="s">
        <v>1</v>
      </c>
    </row>
    <row r="210" spans="1:5" x14ac:dyDescent="0.25">
      <c r="A210" t="str">
        <f>CONCATENATE(База_закрытие__2[[#This Row],[Рейс]],База_закрытие__2[[#This Row],[Дата]],База_закрытие__2[[#This Row],[Маршрут]])</f>
        <v>KV-18546243KJA-KNY</v>
      </c>
      <c r="B210" s="73" t="s">
        <v>120</v>
      </c>
      <c r="C210" s="74">
        <v>46243</v>
      </c>
      <c r="D210" s="73" t="s">
        <v>231</v>
      </c>
      <c r="E210" s="73" t="s">
        <v>1</v>
      </c>
    </row>
    <row r="211" spans="1:5" x14ac:dyDescent="0.25">
      <c r="A211" t="str">
        <f>CONCATENATE(База_закрытие__2[[#This Row],[Рейс]],База_закрытие__2[[#This Row],[Дата]],База_закрытие__2[[#This Row],[Маршрут]])</f>
        <v>KV-18546250KJA-KNY</v>
      </c>
      <c r="B211" s="73" t="s">
        <v>120</v>
      </c>
      <c r="C211" s="74">
        <v>46250</v>
      </c>
      <c r="D211" s="73" t="s">
        <v>231</v>
      </c>
      <c r="E211" s="73" t="s">
        <v>1</v>
      </c>
    </row>
    <row r="212" spans="1:5" x14ac:dyDescent="0.25">
      <c r="A212" t="str">
        <f>CONCATENATE(База_закрытие__2[[#This Row],[Рейс]],База_закрытие__2[[#This Row],[Дата]],База_закрытие__2[[#This Row],[Маршрут]])</f>
        <v>KV-18546257KJA-KNY</v>
      </c>
      <c r="B212" s="73" t="s">
        <v>120</v>
      </c>
      <c r="C212" s="74">
        <v>46257</v>
      </c>
      <c r="D212" s="73" t="s">
        <v>231</v>
      </c>
      <c r="E212" s="73" t="s">
        <v>1</v>
      </c>
    </row>
    <row r="213" spans="1:5" x14ac:dyDescent="0.25">
      <c r="A213" t="str">
        <f>CONCATENATE(База_закрытие__2[[#This Row],[Рейс]],База_закрытие__2[[#This Row],[Дата]],База_закрытие__2[[#This Row],[Маршрут]])</f>
        <v>KV-18546264KJA-KNY</v>
      </c>
      <c r="B213" s="73" t="s">
        <v>120</v>
      </c>
      <c r="C213" s="74">
        <v>46264</v>
      </c>
      <c r="D213" s="73" t="s">
        <v>231</v>
      </c>
      <c r="E213" s="73" t="s">
        <v>1</v>
      </c>
    </row>
    <row r="214" spans="1:5" x14ac:dyDescent="0.25">
      <c r="A214" t="str">
        <f>CONCATENATE(База_закрытие__2[[#This Row],[Рейс]],База_закрытие__2[[#This Row],[Дата]],База_закрытие__2[[#This Row],[Маршрут]])</f>
        <v>KV-18646236KNY-KJA</v>
      </c>
      <c r="B214" s="73" t="s">
        <v>121</v>
      </c>
      <c r="C214" s="74">
        <v>46236</v>
      </c>
      <c r="D214" s="73" t="s">
        <v>233</v>
      </c>
      <c r="E214" s="73" t="s">
        <v>1</v>
      </c>
    </row>
    <row r="215" spans="1:5" x14ac:dyDescent="0.25">
      <c r="A215" t="str">
        <f>CONCATENATE(База_закрытие__2[[#This Row],[Рейс]],База_закрытие__2[[#This Row],[Дата]],База_закрытие__2[[#This Row],[Маршрут]])</f>
        <v>KV-18646243KNY-KJA</v>
      </c>
      <c r="B215" s="73" t="s">
        <v>121</v>
      </c>
      <c r="C215" s="74">
        <v>46243</v>
      </c>
      <c r="D215" s="73" t="s">
        <v>233</v>
      </c>
      <c r="E215" s="73" t="s">
        <v>1</v>
      </c>
    </row>
    <row r="216" spans="1:5" x14ac:dyDescent="0.25">
      <c r="A216" t="str">
        <f>CONCATENATE(База_закрытие__2[[#This Row],[Рейс]],База_закрытие__2[[#This Row],[Дата]],База_закрытие__2[[#This Row],[Маршрут]])</f>
        <v>KV-18646250KNY-KJA</v>
      </c>
      <c r="B216" s="73" t="s">
        <v>121</v>
      </c>
      <c r="C216" s="74">
        <v>46250</v>
      </c>
      <c r="D216" s="73" t="s">
        <v>233</v>
      </c>
      <c r="E216" s="73" t="s">
        <v>1</v>
      </c>
    </row>
    <row r="217" spans="1:5" x14ac:dyDescent="0.25">
      <c r="A217" t="str">
        <f>CONCATENATE(База_закрытие__2[[#This Row],[Рейс]],База_закрытие__2[[#This Row],[Дата]],База_закрытие__2[[#This Row],[Маршрут]])</f>
        <v>KV-18646257KNY-KJA</v>
      </c>
      <c r="B217" s="73" t="s">
        <v>121</v>
      </c>
      <c r="C217" s="74">
        <v>46257</v>
      </c>
      <c r="D217" s="73" t="s">
        <v>233</v>
      </c>
      <c r="E217" s="73" t="s">
        <v>1</v>
      </c>
    </row>
    <row r="218" spans="1:5" x14ac:dyDescent="0.25">
      <c r="A218" t="str">
        <f>CONCATENATE(База_закрытие__2[[#This Row],[Рейс]],База_закрытие__2[[#This Row],[Дата]],База_закрытие__2[[#This Row],[Маршрут]])</f>
        <v>KV-18646264KNY-KJA</v>
      </c>
      <c r="B218" s="73" t="s">
        <v>121</v>
      </c>
      <c r="C218" s="74">
        <v>46264</v>
      </c>
      <c r="D218" s="73" t="s">
        <v>233</v>
      </c>
      <c r="E218" s="73" t="s">
        <v>1</v>
      </c>
    </row>
    <row r="219" spans="1:5" x14ac:dyDescent="0.25">
      <c r="A219" t="str">
        <f>CONCATENATE(База_закрытие__2[[#This Row],[Рейс]],База_закрытие__2[[#This Row],[Дата]],База_закрытие__2[[#This Row],[Маршрут]])</f>
        <v>KV-18746238KJA-BGS</v>
      </c>
      <c r="B219" s="73" t="s">
        <v>122</v>
      </c>
      <c r="C219" s="74">
        <v>46238</v>
      </c>
      <c r="D219" s="73" t="s">
        <v>235</v>
      </c>
      <c r="E219" s="73" t="s">
        <v>1</v>
      </c>
    </row>
    <row r="220" spans="1:5" x14ac:dyDescent="0.25">
      <c r="A220" t="str">
        <f>CONCATENATE(База_закрытие__2[[#This Row],[Рейс]],База_закрытие__2[[#This Row],[Дата]],База_закрытие__2[[#This Row],[Маршрут]])</f>
        <v>KV-18746240KJA-BGS</v>
      </c>
      <c r="B220" s="73" t="s">
        <v>122</v>
      </c>
      <c r="C220" s="74">
        <v>46240</v>
      </c>
      <c r="D220" s="73" t="s">
        <v>235</v>
      </c>
      <c r="E220" s="73" t="s">
        <v>1</v>
      </c>
    </row>
    <row r="221" spans="1:5" x14ac:dyDescent="0.25">
      <c r="A221" t="str">
        <f>CONCATENATE(База_закрытие__2[[#This Row],[Рейс]],База_закрытие__2[[#This Row],[Дата]],База_закрытие__2[[#This Row],[Маршрут]])</f>
        <v>KV-18746245KJA-BGS</v>
      </c>
      <c r="B221" s="73" t="s">
        <v>122</v>
      </c>
      <c r="C221" s="74">
        <v>46245</v>
      </c>
      <c r="D221" s="73" t="s">
        <v>235</v>
      </c>
      <c r="E221" s="73" t="s">
        <v>1</v>
      </c>
    </row>
    <row r="222" spans="1:5" x14ac:dyDescent="0.25">
      <c r="A222" t="str">
        <f>CONCATENATE(База_закрытие__2[[#This Row],[Рейс]],База_закрытие__2[[#This Row],[Дата]],База_закрытие__2[[#This Row],[Маршрут]])</f>
        <v>KV-18746247KJA-BGS</v>
      </c>
      <c r="B222" s="73" t="s">
        <v>122</v>
      </c>
      <c r="C222" s="74">
        <v>46247</v>
      </c>
      <c r="D222" s="73" t="s">
        <v>235</v>
      </c>
      <c r="E222" s="73" t="s">
        <v>1</v>
      </c>
    </row>
    <row r="223" spans="1:5" x14ac:dyDescent="0.25">
      <c r="A223" t="str">
        <f>CONCATENATE(База_закрытие__2[[#This Row],[Рейс]],База_закрытие__2[[#This Row],[Дата]],База_закрытие__2[[#This Row],[Маршрут]])</f>
        <v>KV-18746252KJA-BGS</v>
      </c>
      <c r="B223" s="73" t="s">
        <v>122</v>
      </c>
      <c r="C223" s="74">
        <v>46252</v>
      </c>
      <c r="D223" s="73" t="s">
        <v>235</v>
      </c>
      <c r="E223" s="73" t="s">
        <v>1</v>
      </c>
    </row>
    <row r="224" spans="1:5" x14ac:dyDescent="0.25">
      <c r="A224" t="str">
        <f>CONCATENATE(База_закрытие__2[[#This Row],[Рейс]],База_закрытие__2[[#This Row],[Дата]],База_закрытие__2[[#This Row],[Маршрут]])</f>
        <v>KV-18746254KJA-BGS</v>
      </c>
      <c r="B224" s="73" t="s">
        <v>122</v>
      </c>
      <c r="C224" s="74">
        <v>46254</v>
      </c>
      <c r="D224" s="73" t="s">
        <v>235</v>
      </c>
      <c r="E224" s="73" t="s">
        <v>1</v>
      </c>
    </row>
    <row r="225" spans="1:5" x14ac:dyDescent="0.25">
      <c r="A225" t="str">
        <f>CONCATENATE(База_закрытие__2[[#This Row],[Рейс]],База_закрытие__2[[#This Row],[Дата]],База_закрытие__2[[#This Row],[Маршрут]])</f>
        <v>KV-18746259KJA-BGS</v>
      </c>
      <c r="B225" s="73" t="s">
        <v>122</v>
      </c>
      <c r="C225" s="74">
        <v>46259</v>
      </c>
      <c r="D225" s="73" t="s">
        <v>235</v>
      </c>
      <c r="E225" s="73" t="s">
        <v>1</v>
      </c>
    </row>
    <row r="226" spans="1:5" x14ac:dyDescent="0.25">
      <c r="A226" t="str">
        <f>CONCATENATE(База_закрытие__2[[#This Row],[Рейс]],База_закрытие__2[[#This Row],[Дата]],База_закрытие__2[[#This Row],[Маршрут]])</f>
        <v>KV-18746261KJA-BGS</v>
      </c>
      <c r="B226" s="73" t="s">
        <v>122</v>
      </c>
      <c r="C226" s="74">
        <v>46261</v>
      </c>
      <c r="D226" s="73" t="s">
        <v>235</v>
      </c>
      <c r="E226" s="73" t="s">
        <v>1</v>
      </c>
    </row>
    <row r="227" spans="1:5" x14ac:dyDescent="0.25">
      <c r="A227" t="str">
        <f>CONCATENATE(База_закрытие__2[[#This Row],[Рейс]],База_закрытие__2[[#This Row],[Дата]],База_закрытие__2[[#This Row],[Маршрут]])</f>
        <v>KV-18746266KJA-BGS</v>
      </c>
      <c r="B227" s="73" t="s">
        <v>122</v>
      </c>
      <c r="C227" s="74">
        <v>46266</v>
      </c>
      <c r="D227" s="73" t="s">
        <v>235</v>
      </c>
      <c r="E227" s="73" t="s">
        <v>1</v>
      </c>
    </row>
    <row r="228" spans="1:5" x14ac:dyDescent="0.25">
      <c r="A228" t="str">
        <f>CONCATENATE(База_закрытие__2[[#This Row],[Рейс]],База_закрытие__2[[#This Row],[Дата]],База_закрытие__2[[#This Row],[Маршрут]])</f>
        <v>KV-18746268KJA-BGS</v>
      </c>
      <c r="B228" s="73" t="s">
        <v>122</v>
      </c>
      <c r="C228" s="74">
        <v>46268</v>
      </c>
      <c r="D228" s="73" t="s">
        <v>235</v>
      </c>
      <c r="E228" s="73" t="s">
        <v>1</v>
      </c>
    </row>
    <row r="229" spans="1:5" x14ac:dyDescent="0.25">
      <c r="A229" t="str">
        <f>CONCATENATE(База_закрытие__2[[#This Row],[Рейс]],База_закрытие__2[[#This Row],[Дата]],База_закрытие__2[[#This Row],[Маршрут]])</f>
        <v>KV-18746273KJA-BGS</v>
      </c>
      <c r="B229" s="73" t="s">
        <v>122</v>
      </c>
      <c r="C229" s="74">
        <v>46273</v>
      </c>
      <c r="D229" s="73" t="s">
        <v>235</v>
      </c>
      <c r="E229" s="73" t="s">
        <v>1</v>
      </c>
    </row>
    <row r="230" spans="1:5" x14ac:dyDescent="0.25">
      <c r="A230" t="str">
        <f>CONCATENATE(База_закрытие__2[[#This Row],[Рейс]],База_закрытие__2[[#This Row],[Дата]],База_закрытие__2[[#This Row],[Маршрут]])</f>
        <v>KV-18746275KJA-BGS</v>
      </c>
      <c r="B230" s="73" t="s">
        <v>122</v>
      </c>
      <c r="C230" s="74">
        <v>46275</v>
      </c>
      <c r="D230" s="73" t="s">
        <v>235</v>
      </c>
      <c r="E230" s="73" t="s">
        <v>1</v>
      </c>
    </row>
    <row r="231" spans="1:5" x14ac:dyDescent="0.25">
      <c r="A231" t="str">
        <f>CONCATENATE(База_закрытие__2[[#This Row],[Рейс]],База_закрытие__2[[#This Row],[Дата]],База_закрытие__2[[#This Row],[Маршрут]])</f>
        <v>KV-18746280KJA-BGS</v>
      </c>
      <c r="B231" s="73" t="s">
        <v>122</v>
      </c>
      <c r="C231" s="74">
        <v>46280</v>
      </c>
      <c r="D231" s="73" t="s">
        <v>235</v>
      </c>
      <c r="E231" s="73" t="s">
        <v>1</v>
      </c>
    </row>
    <row r="232" spans="1:5" x14ac:dyDescent="0.25">
      <c r="A232" t="str">
        <f>CONCATENATE(База_закрытие__2[[#This Row],[Рейс]],База_закрытие__2[[#This Row],[Дата]],База_закрытие__2[[#This Row],[Маршрут]])</f>
        <v>KV-18746283KJA-BGS</v>
      </c>
      <c r="B232" s="73" t="s">
        <v>122</v>
      </c>
      <c r="C232" s="74">
        <v>46283</v>
      </c>
      <c r="D232" s="73" t="s">
        <v>235</v>
      </c>
      <c r="E232" s="73" t="s">
        <v>1</v>
      </c>
    </row>
    <row r="233" spans="1:5" x14ac:dyDescent="0.25">
      <c r="A233" t="str">
        <f>CONCATENATE(База_закрытие__2[[#This Row],[Рейс]],База_закрытие__2[[#This Row],[Дата]],База_закрытие__2[[#This Row],[Маршрут]])</f>
        <v>KV-18746287KJA-BGS</v>
      </c>
      <c r="B233" s="73" t="s">
        <v>122</v>
      </c>
      <c r="C233" s="74">
        <v>46287</v>
      </c>
      <c r="D233" s="73" t="s">
        <v>235</v>
      </c>
      <c r="E233" s="73" t="s">
        <v>1</v>
      </c>
    </row>
    <row r="234" spans="1:5" x14ac:dyDescent="0.25">
      <c r="A234" t="str">
        <f>CONCATENATE(База_закрытие__2[[#This Row],[Рейс]],База_закрытие__2[[#This Row],[Дата]],База_закрытие__2[[#This Row],[Маршрут]])</f>
        <v>KV-18746289KJA-BGS</v>
      </c>
      <c r="B234" s="73" t="s">
        <v>122</v>
      </c>
      <c r="C234" s="74">
        <v>46289</v>
      </c>
      <c r="D234" s="73" t="s">
        <v>235</v>
      </c>
      <c r="E234" s="73" t="s">
        <v>1</v>
      </c>
    </row>
    <row r="235" spans="1:5" x14ac:dyDescent="0.25">
      <c r="A235" t="str">
        <f>CONCATENATE(База_закрытие__2[[#This Row],[Рейс]],База_закрытие__2[[#This Row],[Дата]],База_закрытие__2[[#This Row],[Маршрут]])</f>
        <v>KV-18746294KJA-BGS</v>
      </c>
      <c r="B235" s="73" t="s">
        <v>122</v>
      </c>
      <c r="C235" s="74">
        <v>46294</v>
      </c>
      <c r="D235" s="73" t="s">
        <v>235</v>
      </c>
      <c r="E235" s="73" t="s">
        <v>1</v>
      </c>
    </row>
    <row r="236" spans="1:5" x14ac:dyDescent="0.25">
      <c r="A236" t="str">
        <f>CONCATENATE(База_закрытие__2[[#This Row],[Рейс]],База_закрытие__2[[#This Row],[Дата]],База_закрытие__2[[#This Row],[Маршрут]])</f>
        <v>KV-18746296KJA-BGS</v>
      </c>
      <c r="B236" s="73" t="s">
        <v>122</v>
      </c>
      <c r="C236" s="74">
        <v>46296</v>
      </c>
      <c r="D236" s="73" t="s">
        <v>235</v>
      </c>
      <c r="E236" s="73" t="s">
        <v>1</v>
      </c>
    </row>
    <row r="237" spans="1:5" x14ac:dyDescent="0.25">
      <c r="A237" t="str">
        <f>CONCATENATE(База_закрытие__2[[#This Row],[Рейс]],База_закрытие__2[[#This Row],[Дата]],База_закрытие__2[[#This Row],[Маршрут]])</f>
        <v>KV-18746301KJA-BGS</v>
      </c>
      <c r="B237" s="73" t="s">
        <v>122</v>
      </c>
      <c r="C237" s="74">
        <v>46301</v>
      </c>
      <c r="D237" s="73" t="s">
        <v>235</v>
      </c>
      <c r="E237" s="73" t="s">
        <v>1</v>
      </c>
    </row>
    <row r="238" spans="1:5" x14ac:dyDescent="0.25">
      <c r="A238" t="str">
        <f>CONCATENATE(База_закрытие__2[[#This Row],[Рейс]],База_закрытие__2[[#This Row],[Дата]],База_закрытие__2[[#This Row],[Маршрут]])</f>
        <v>KV-18746303KJA-BGS</v>
      </c>
      <c r="B238" s="73" t="s">
        <v>122</v>
      </c>
      <c r="C238" s="74">
        <v>46303</v>
      </c>
      <c r="D238" s="73" t="s">
        <v>235</v>
      </c>
      <c r="E238" s="73" t="s">
        <v>1</v>
      </c>
    </row>
    <row r="239" spans="1:5" x14ac:dyDescent="0.25">
      <c r="A239" t="str">
        <f>CONCATENATE(База_закрытие__2[[#This Row],[Рейс]],База_закрытие__2[[#This Row],[Дата]],База_закрытие__2[[#This Row],[Маршрут]])</f>
        <v>KV-18746308KJA-BGS</v>
      </c>
      <c r="B239" s="73" t="s">
        <v>122</v>
      </c>
      <c r="C239" s="74">
        <v>46308</v>
      </c>
      <c r="D239" s="73" t="s">
        <v>235</v>
      </c>
      <c r="E239" s="73" t="s">
        <v>1</v>
      </c>
    </row>
    <row r="240" spans="1:5" x14ac:dyDescent="0.25">
      <c r="A240" t="str">
        <f>CONCATENATE(База_закрытие__2[[#This Row],[Рейс]],База_закрытие__2[[#This Row],[Дата]],База_закрытие__2[[#This Row],[Маршрут]])</f>
        <v>KV-18746310KJA-BGS</v>
      </c>
      <c r="B240" s="73" t="s">
        <v>122</v>
      </c>
      <c r="C240" s="74">
        <v>46310</v>
      </c>
      <c r="D240" s="73" t="s">
        <v>235</v>
      </c>
      <c r="E240" s="73" t="s">
        <v>1</v>
      </c>
    </row>
    <row r="241" spans="1:5" x14ac:dyDescent="0.25">
      <c r="A241" t="str">
        <f>CONCATENATE(База_закрытие__2[[#This Row],[Рейс]],База_закрытие__2[[#This Row],[Дата]],База_закрытие__2[[#This Row],[Маршрут]])</f>
        <v>KV-18746315KJA-BGS</v>
      </c>
      <c r="B241" s="73" t="s">
        <v>122</v>
      </c>
      <c r="C241" s="74">
        <v>46315</v>
      </c>
      <c r="D241" s="73" t="s">
        <v>235</v>
      </c>
      <c r="E241" s="73" t="s">
        <v>1</v>
      </c>
    </row>
    <row r="242" spans="1:5" x14ac:dyDescent="0.25">
      <c r="A242" t="str">
        <f>CONCATENATE(База_закрытие__2[[#This Row],[Рейс]],База_закрытие__2[[#This Row],[Дата]],База_закрытие__2[[#This Row],[Маршрут]])</f>
        <v>KV-18746317KJA-BGS</v>
      </c>
      <c r="B242" s="73" t="s">
        <v>122</v>
      </c>
      <c r="C242" s="74">
        <v>46317</v>
      </c>
      <c r="D242" s="73" t="s">
        <v>235</v>
      </c>
      <c r="E242" s="73" t="s">
        <v>1</v>
      </c>
    </row>
    <row r="243" spans="1:5" x14ac:dyDescent="0.25">
      <c r="A243" t="str">
        <f>CONCATENATE(База_закрытие__2[[#This Row],[Рейс]],База_закрытие__2[[#This Row],[Дата]],База_закрытие__2[[#This Row],[Маршрут]])</f>
        <v>KV-18846238BGS-KJA</v>
      </c>
      <c r="B243" s="73" t="s">
        <v>123</v>
      </c>
      <c r="C243" s="74">
        <v>46238</v>
      </c>
      <c r="D243" s="73" t="s">
        <v>237</v>
      </c>
      <c r="E243" s="73" t="s">
        <v>1</v>
      </c>
    </row>
    <row r="244" spans="1:5" x14ac:dyDescent="0.25">
      <c r="A244" t="str">
        <f>CONCATENATE(База_закрытие__2[[#This Row],[Рейс]],База_закрытие__2[[#This Row],[Дата]],База_закрытие__2[[#This Row],[Маршрут]])</f>
        <v>KV-18846240BGS-KJA</v>
      </c>
      <c r="B244" s="73" t="s">
        <v>123</v>
      </c>
      <c r="C244" s="74">
        <v>46240</v>
      </c>
      <c r="D244" s="73" t="s">
        <v>237</v>
      </c>
      <c r="E244" s="73" t="s">
        <v>1</v>
      </c>
    </row>
    <row r="245" spans="1:5" x14ac:dyDescent="0.25">
      <c r="A245" t="str">
        <f>CONCATENATE(База_закрытие__2[[#This Row],[Рейс]],База_закрытие__2[[#This Row],[Дата]],База_закрытие__2[[#This Row],[Маршрут]])</f>
        <v>KV-18846245BGS-KJA</v>
      </c>
      <c r="B245" s="73" t="s">
        <v>123</v>
      </c>
      <c r="C245" s="74">
        <v>46245</v>
      </c>
      <c r="D245" s="73" t="s">
        <v>237</v>
      </c>
      <c r="E245" s="73" t="s">
        <v>1</v>
      </c>
    </row>
    <row r="246" spans="1:5" x14ac:dyDescent="0.25">
      <c r="A246" t="str">
        <f>CONCATENATE(База_закрытие__2[[#This Row],[Рейс]],База_закрытие__2[[#This Row],[Дата]],База_закрытие__2[[#This Row],[Маршрут]])</f>
        <v>KV-18846247BGS-KJA</v>
      </c>
      <c r="B246" s="73" t="s">
        <v>123</v>
      </c>
      <c r="C246" s="74">
        <v>46247</v>
      </c>
      <c r="D246" s="73" t="s">
        <v>237</v>
      </c>
      <c r="E246" s="73" t="s">
        <v>1</v>
      </c>
    </row>
    <row r="247" spans="1:5" x14ac:dyDescent="0.25">
      <c r="A247" t="str">
        <f>CONCATENATE(База_закрытие__2[[#This Row],[Рейс]],База_закрытие__2[[#This Row],[Дата]],База_закрытие__2[[#This Row],[Маршрут]])</f>
        <v>KV-18846252BGS-KJA</v>
      </c>
      <c r="B247" s="73" t="s">
        <v>123</v>
      </c>
      <c r="C247" s="74">
        <v>46252</v>
      </c>
      <c r="D247" s="73" t="s">
        <v>237</v>
      </c>
      <c r="E247" s="73" t="s">
        <v>1</v>
      </c>
    </row>
    <row r="248" spans="1:5" x14ac:dyDescent="0.25">
      <c r="A248" t="str">
        <f>CONCATENATE(База_закрытие__2[[#This Row],[Рейс]],База_закрытие__2[[#This Row],[Дата]],База_закрытие__2[[#This Row],[Маршрут]])</f>
        <v>KV-18846254BGS-KJA</v>
      </c>
      <c r="B248" s="73" t="s">
        <v>123</v>
      </c>
      <c r="C248" s="74">
        <v>46254</v>
      </c>
      <c r="D248" s="73" t="s">
        <v>237</v>
      </c>
      <c r="E248" s="73" t="s">
        <v>1</v>
      </c>
    </row>
    <row r="249" spans="1:5" x14ac:dyDescent="0.25">
      <c r="A249" t="str">
        <f>CONCATENATE(База_закрытие__2[[#This Row],[Рейс]],База_закрытие__2[[#This Row],[Дата]],База_закрытие__2[[#This Row],[Маршрут]])</f>
        <v>KV-18846259BGS-KJA</v>
      </c>
      <c r="B249" s="73" t="s">
        <v>123</v>
      </c>
      <c r="C249" s="74">
        <v>46259</v>
      </c>
      <c r="D249" s="73" t="s">
        <v>237</v>
      </c>
      <c r="E249" s="73" t="s">
        <v>1</v>
      </c>
    </row>
    <row r="250" spans="1:5" x14ac:dyDescent="0.25">
      <c r="A250" t="str">
        <f>CONCATENATE(База_закрытие__2[[#This Row],[Рейс]],База_закрытие__2[[#This Row],[Дата]],База_закрытие__2[[#This Row],[Маршрут]])</f>
        <v>KV-18846261BGS-KJA</v>
      </c>
      <c r="B250" s="73" t="s">
        <v>123</v>
      </c>
      <c r="C250" s="74">
        <v>46261</v>
      </c>
      <c r="D250" s="73" t="s">
        <v>237</v>
      </c>
      <c r="E250" s="73" t="s">
        <v>1</v>
      </c>
    </row>
    <row r="251" spans="1:5" x14ac:dyDescent="0.25">
      <c r="A251" t="str">
        <f>CONCATENATE(База_закрытие__2[[#This Row],[Рейс]],База_закрытие__2[[#This Row],[Дата]],База_закрытие__2[[#This Row],[Маршрут]])</f>
        <v>KV-18846266BGS-KJA</v>
      </c>
      <c r="B251" s="73" t="s">
        <v>123</v>
      </c>
      <c r="C251" s="74">
        <v>46266</v>
      </c>
      <c r="D251" s="73" t="s">
        <v>237</v>
      </c>
      <c r="E251" s="73" t="s">
        <v>1</v>
      </c>
    </row>
    <row r="252" spans="1:5" x14ac:dyDescent="0.25">
      <c r="A252" t="str">
        <f>CONCATENATE(База_закрытие__2[[#This Row],[Рейс]],База_закрытие__2[[#This Row],[Дата]],База_закрытие__2[[#This Row],[Маршрут]])</f>
        <v>KV-18846268BGS-KJA</v>
      </c>
      <c r="B252" s="73" t="s">
        <v>123</v>
      </c>
      <c r="C252" s="74">
        <v>46268</v>
      </c>
      <c r="D252" s="73" t="s">
        <v>237</v>
      </c>
      <c r="E252" s="73" t="s">
        <v>1</v>
      </c>
    </row>
    <row r="253" spans="1:5" x14ac:dyDescent="0.25">
      <c r="A253" t="str">
        <f>CONCATENATE(База_закрытие__2[[#This Row],[Рейс]],База_закрытие__2[[#This Row],[Дата]],База_закрытие__2[[#This Row],[Маршрут]])</f>
        <v>KV-18846273BGS-KJA</v>
      </c>
      <c r="B253" s="73" t="s">
        <v>123</v>
      </c>
      <c r="C253" s="74">
        <v>46273</v>
      </c>
      <c r="D253" s="73" t="s">
        <v>237</v>
      </c>
      <c r="E253" s="73" t="s">
        <v>1</v>
      </c>
    </row>
    <row r="254" spans="1:5" x14ac:dyDescent="0.25">
      <c r="A254" t="str">
        <f>CONCATENATE(База_закрытие__2[[#This Row],[Рейс]],База_закрытие__2[[#This Row],[Дата]],База_закрытие__2[[#This Row],[Маршрут]])</f>
        <v>KV-18846275BGS-KJA</v>
      </c>
      <c r="B254" s="73" t="s">
        <v>123</v>
      </c>
      <c r="C254" s="74">
        <v>46275</v>
      </c>
      <c r="D254" s="73" t="s">
        <v>237</v>
      </c>
      <c r="E254" s="73" t="s">
        <v>1</v>
      </c>
    </row>
    <row r="255" spans="1:5" x14ac:dyDescent="0.25">
      <c r="A255" t="str">
        <f>CONCATENATE(База_закрытие__2[[#This Row],[Рейс]],База_закрытие__2[[#This Row],[Дата]],База_закрытие__2[[#This Row],[Маршрут]])</f>
        <v>KV-18846280BGS-KJA</v>
      </c>
      <c r="B255" s="73" t="s">
        <v>123</v>
      </c>
      <c r="C255" s="74">
        <v>46280</v>
      </c>
      <c r="D255" s="73" t="s">
        <v>237</v>
      </c>
      <c r="E255" s="73" t="s">
        <v>1</v>
      </c>
    </row>
    <row r="256" spans="1:5" x14ac:dyDescent="0.25">
      <c r="A256" t="str">
        <f>CONCATENATE(База_закрытие__2[[#This Row],[Рейс]],База_закрытие__2[[#This Row],[Дата]],База_закрытие__2[[#This Row],[Маршрут]])</f>
        <v>KV-18846283BGS-KJA</v>
      </c>
      <c r="B256" s="73" t="s">
        <v>123</v>
      </c>
      <c r="C256" s="74">
        <v>46283</v>
      </c>
      <c r="D256" s="73" t="s">
        <v>237</v>
      </c>
      <c r="E256" s="73" t="s">
        <v>1</v>
      </c>
    </row>
    <row r="257" spans="1:5" x14ac:dyDescent="0.25">
      <c r="A257" t="str">
        <f>CONCATENATE(База_закрытие__2[[#This Row],[Рейс]],База_закрытие__2[[#This Row],[Дата]],База_закрытие__2[[#This Row],[Маршрут]])</f>
        <v>KV-18846287BGS-KJA</v>
      </c>
      <c r="B257" s="73" t="s">
        <v>123</v>
      </c>
      <c r="C257" s="74">
        <v>46287</v>
      </c>
      <c r="D257" s="73" t="s">
        <v>237</v>
      </c>
      <c r="E257" s="73" t="s">
        <v>1</v>
      </c>
    </row>
    <row r="258" spans="1:5" x14ac:dyDescent="0.25">
      <c r="A258" t="str">
        <f>CONCATENATE(База_закрытие__2[[#This Row],[Рейс]],База_закрытие__2[[#This Row],[Дата]],База_закрытие__2[[#This Row],[Маршрут]])</f>
        <v>KV-18846289BGS-KJA</v>
      </c>
      <c r="B258" s="73" t="s">
        <v>123</v>
      </c>
      <c r="C258" s="74">
        <v>46289</v>
      </c>
      <c r="D258" s="73" t="s">
        <v>237</v>
      </c>
      <c r="E258" s="73" t="s">
        <v>1</v>
      </c>
    </row>
    <row r="259" spans="1:5" x14ac:dyDescent="0.25">
      <c r="A259" t="str">
        <f>CONCATENATE(База_закрытие__2[[#This Row],[Рейс]],База_закрытие__2[[#This Row],[Дата]],База_закрытие__2[[#This Row],[Маршрут]])</f>
        <v>KV-18846294BGS-KJA</v>
      </c>
      <c r="B259" s="73" t="s">
        <v>123</v>
      </c>
      <c r="C259" s="74">
        <v>46294</v>
      </c>
      <c r="D259" s="73" t="s">
        <v>237</v>
      </c>
      <c r="E259" s="73" t="s">
        <v>1</v>
      </c>
    </row>
    <row r="260" spans="1:5" x14ac:dyDescent="0.25">
      <c r="A260" t="str">
        <f>CONCATENATE(База_закрытие__2[[#This Row],[Рейс]],База_закрытие__2[[#This Row],[Дата]],База_закрытие__2[[#This Row],[Маршрут]])</f>
        <v>KV-18846296BGS-KJA</v>
      </c>
      <c r="B260" s="73" t="s">
        <v>123</v>
      </c>
      <c r="C260" s="74">
        <v>46296</v>
      </c>
      <c r="D260" s="73" t="s">
        <v>237</v>
      </c>
      <c r="E260" s="73" t="s">
        <v>1</v>
      </c>
    </row>
    <row r="261" spans="1:5" x14ac:dyDescent="0.25">
      <c r="A261" t="str">
        <f>CONCATENATE(База_закрытие__2[[#This Row],[Рейс]],База_закрытие__2[[#This Row],[Дата]],База_закрытие__2[[#This Row],[Маршрут]])</f>
        <v>KV-18846301BGS-KJA</v>
      </c>
      <c r="B261" s="73" t="s">
        <v>123</v>
      </c>
      <c r="C261" s="74">
        <v>46301</v>
      </c>
      <c r="D261" s="73" t="s">
        <v>237</v>
      </c>
      <c r="E261" s="73" t="s">
        <v>1</v>
      </c>
    </row>
    <row r="262" spans="1:5" x14ac:dyDescent="0.25">
      <c r="A262" t="str">
        <f>CONCATENATE(База_закрытие__2[[#This Row],[Рейс]],База_закрытие__2[[#This Row],[Дата]],База_закрытие__2[[#This Row],[Маршрут]])</f>
        <v>KV-18846303BGS-KJA</v>
      </c>
      <c r="B262" s="73" t="s">
        <v>123</v>
      </c>
      <c r="C262" s="74">
        <v>46303</v>
      </c>
      <c r="D262" s="73" t="s">
        <v>237</v>
      </c>
      <c r="E262" s="73" t="s">
        <v>1</v>
      </c>
    </row>
    <row r="263" spans="1:5" x14ac:dyDescent="0.25">
      <c r="A263" t="str">
        <f>CONCATENATE(База_закрытие__2[[#This Row],[Рейс]],База_закрытие__2[[#This Row],[Дата]],База_закрытие__2[[#This Row],[Маршрут]])</f>
        <v>KV-18846308BGS-KJA</v>
      </c>
      <c r="B263" s="73" t="s">
        <v>123</v>
      </c>
      <c r="C263" s="74">
        <v>46308</v>
      </c>
      <c r="D263" s="73" t="s">
        <v>237</v>
      </c>
      <c r="E263" s="73" t="s">
        <v>1</v>
      </c>
    </row>
    <row r="264" spans="1:5" x14ac:dyDescent="0.25">
      <c r="A264" t="str">
        <f>CONCATENATE(База_закрытие__2[[#This Row],[Рейс]],База_закрытие__2[[#This Row],[Дата]],База_закрытие__2[[#This Row],[Маршрут]])</f>
        <v>KV-18846310BGS-KJA</v>
      </c>
      <c r="B264" s="73" t="s">
        <v>123</v>
      </c>
      <c r="C264" s="74">
        <v>46310</v>
      </c>
      <c r="D264" s="73" t="s">
        <v>237</v>
      </c>
      <c r="E264" s="73" t="s">
        <v>1</v>
      </c>
    </row>
    <row r="265" spans="1:5" x14ac:dyDescent="0.25">
      <c r="A265" t="str">
        <f>CONCATENATE(База_закрытие__2[[#This Row],[Рейс]],База_закрытие__2[[#This Row],[Дата]],База_закрытие__2[[#This Row],[Маршрут]])</f>
        <v>KV-18846315BGS-KJA</v>
      </c>
      <c r="B265" s="73" t="s">
        <v>123</v>
      </c>
      <c r="C265" s="74">
        <v>46315</v>
      </c>
      <c r="D265" s="73" t="s">
        <v>237</v>
      </c>
      <c r="E265" s="73" t="s">
        <v>1</v>
      </c>
    </row>
    <row r="266" spans="1:5" x14ac:dyDescent="0.25">
      <c r="A266" t="str">
        <f>CONCATENATE(База_закрытие__2[[#This Row],[Рейс]],База_закрытие__2[[#This Row],[Дата]],База_закрытие__2[[#This Row],[Маршрут]])</f>
        <v>KV-18846317BGS-KJA</v>
      </c>
      <c r="B266" s="73" t="s">
        <v>123</v>
      </c>
      <c r="C266" s="74">
        <v>46317</v>
      </c>
      <c r="D266" s="73" t="s">
        <v>237</v>
      </c>
      <c r="E266" s="73" t="s">
        <v>1</v>
      </c>
    </row>
    <row r="267" spans="1:5" x14ac:dyDescent="0.25">
      <c r="A267" t="str">
        <f>CONCATENATE(База_закрытие__2[[#This Row],[Рейс]],База_закрытие__2[[#This Row],[Дата]],База_закрытие__2[[#This Row],[Маршрут]])</f>
        <v>KV-21346240KJA-TKM</v>
      </c>
      <c r="B267" s="73" t="s">
        <v>130</v>
      </c>
      <c r="C267" s="74">
        <v>46240</v>
      </c>
      <c r="D267" s="73" t="s">
        <v>273</v>
      </c>
      <c r="E267" s="73" t="s">
        <v>1</v>
      </c>
    </row>
    <row r="268" spans="1:5" x14ac:dyDescent="0.25">
      <c r="A268" t="str">
        <f>CONCATENATE(База_закрытие__2[[#This Row],[Рейс]],База_закрытие__2[[#This Row],[Дата]],База_закрытие__2[[#This Row],[Маршрут]])</f>
        <v>KV-21346247KJA-TKM</v>
      </c>
      <c r="B268" s="73" t="s">
        <v>130</v>
      </c>
      <c r="C268" s="74">
        <v>46247</v>
      </c>
      <c r="D268" s="73" t="s">
        <v>273</v>
      </c>
      <c r="E268" s="73" t="s">
        <v>1</v>
      </c>
    </row>
    <row r="269" spans="1:5" x14ac:dyDescent="0.25">
      <c r="A269" t="str">
        <f>CONCATENATE(База_закрытие__2[[#This Row],[Рейс]],База_закрытие__2[[#This Row],[Дата]],База_закрытие__2[[#This Row],[Маршрут]])</f>
        <v>KV-21346254KJA-TKM</v>
      </c>
      <c r="B269" s="73" t="s">
        <v>130</v>
      </c>
      <c r="C269" s="74">
        <v>46254</v>
      </c>
      <c r="D269" s="73" t="s">
        <v>273</v>
      </c>
      <c r="E269" s="73" t="s">
        <v>1</v>
      </c>
    </row>
    <row r="270" spans="1:5" x14ac:dyDescent="0.25">
      <c r="A270" t="str">
        <f>CONCATENATE(База_закрытие__2[[#This Row],[Рейс]],База_закрытие__2[[#This Row],[Дата]],База_закрытие__2[[#This Row],[Маршрут]])</f>
        <v>KV-21346261KJA-TKM</v>
      </c>
      <c r="B270" s="73" t="s">
        <v>130</v>
      </c>
      <c r="C270" s="74">
        <v>46261</v>
      </c>
      <c r="D270" s="73" t="s">
        <v>273</v>
      </c>
      <c r="E270" s="73" t="s">
        <v>1</v>
      </c>
    </row>
    <row r="271" spans="1:5" x14ac:dyDescent="0.25">
      <c r="A271" t="str">
        <f>CONCATENATE(База_закрытие__2[[#This Row],[Рейс]],База_закрытие__2[[#This Row],[Дата]],База_закрытие__2[[#This Row],[Маршрут]])</f>
        <v>KV-21446240TKM-KJA</v>
      </c>
      <c r="B271" s="73" t="s">
        <v>131</v>
      </c>
      <c r="C271" s="74">
        <v>46240</v>
      </c>
      <c r="D271" s="73" t="s">
        <v>275</v>
      </c>
      <c r="E271" s="73" t="s">
        <v>1</v>
      </c>
    </row>
    <row r="272" spans="1:5" x14ac:dyDescent="0.25">
      <c r="A272" t="str">
        <f>CONCATENATE(База_закрытие__2[[#This Row],[Рейс]],База_закрытие__2[[#This Row],[Дата]],База_закрытие__2[[#This Row],[Маршрут]])</f>
        <v>KV-21446247TKM-KJA</v>
      </c>
      <c r="B272" s="73" t="s">
        <v>131</v>
      </c>
      <c r="C272" s="74">
        <v>46247</v>
      </c>
      <c r="D272" s="73" t="s">
        <v>275</v>
      </c>
      <c r="E272" s="73" t="s">
        <v>1</v>
      </c>
    </row>
    <row r="273" spans="1:5" x14ac:dyDescent="0.25">
      <c r="A273" t="str">
        <f>CONCATENATE(База_закрытие__2[[#This Row],[Рейс]],База_закрытие__2[[#This Row],[Дата]],База_закрытие__2[[#This Row],[Маршрут]])</f>
        <v>KV-21446254TKM-KJA</v>
      </c>
      <c r="B273" s="73" t="s">
        <v>131</v>
      </c>
      <c r="C273" s="74">
        <v>46254</v>
      </c>
      <c r="D273" s="73" t="s">
        <v>275</v>
      </c>
      <c r="E273" s="73" t="s">
        <v>1</v>
      </c>
    </row>
    <row r="274" spans="1:5" x14ac:dyDescent="0.25">
      <c r="A274" t="str">
        <f>CONCATENATE(База_закрытие__2[[#This Row],[Рейс]],База_закрытие__2[[#This Row],[Дата]],База_закрытие__2[[#This Row],[Маршрут]])</f>
        <v>KV-21446261TKM-KJA</v>
      </c>
      <c r="B274" s="73" t="s">
        <v>131</v>
      </c>
      <c r="C274" s="74">
        <v>46261</v>
      </c>
      <c r="D274" s="73" t="s">
        <v>275</v>
      </c>
      <c r="E274" s="73" t="s">
        <v>1</v>
      </c>
    </row>
    <row r="275" spans="1:5" x14ac:dyDescent="0.25">
      <c r="A275" t="str">
        <f>CONCATENATE(База_закрытие__2[[#This Row],[Рейс]],База_закрытие__2[[#This Row],[Дата]],База_закрытие__2[[#This Row],[Маршрут]])</f>
        <v>KV-24746235TOF-SWT</v>
      </c>
      <c r="B275" s="73" t="s">
        <v>138</v>
      </c>
      <c r="C275" s="74">
        <v>46235</v>
      </c>
      <c r="D275" s="73" t="s">
        <v>255</v>
      </c>
      <c r="E275" s="73" t="s">
        <v>1</v>
      </c>
    </row>
    <row r="276" spans="1:5" x14ac:dyDescent="0.25">
      <c r="A276" t="str">
        <f>CONCATENATE(База_закрытие__2[[#This Row],[Рейс]],База_закрытие__2[[#This Row],[Дата]],База_закрытие__2[[#This Row],[Маршрут]])</f>
        <v>KV-24746242TOF-SWT</v>
      </c>
      <c r="B276" s="73" t="s">
        <v>138</v>
      </c>
      <c r="C276" s="74">
        <v>46242</v>
      </c>
      <c r="D276" s="73" t="s">
        <v>255</v>
      </c>
      <c r="E276" s="73" t="s">
        <v>1</v>
      </c>
    </row>
    <row r="277" spans="1:5" x14ac:dyDescent="0.25">
      <c r="A277" t="str">
        <f>CONCATENATE(База_закрытие__2[[#This Row],[Рейс]],База_закрытие__2[[#This Row],[Дата]],База_закрытие__2[[#This Row],[Маршрут]])</f>
        <v>KV-24746249TOF-SWT</v>
      </c>
      <c r="B277" s="73" t="s">
        <v>138</v>
      </c>
      <c r="C277" s="74">
        <v>46249</v>
      </c>
      <c r="D277" s="73" t="s">
        <v>255</v>
      </c>
      <c r="E277" s="73" t="s">
        <v>1</v>
      </c>
    </row>
    <row r="278" spans="1:5" x14ac:dyDescent="0.25">
      <c r="A278" t="str">
        <f>CONCATENATE(База_закрытие__2[[#This Row],[Рейс]],База_закрытие__2[[#This Row],[Дата]],База_закрытие__2[[#This Row],[Маршрут]])</f>
        <v>KV-24746256TOF-SWT</v>
      </c>
      <c r="B278" s="73" t="s">
        <v>138</v>
      </c>
      <c r="C278" s="74">
        <v>46256</v>
      </c>
      <c r="D278" s="73" t="s">
        <v>255</v>
      </c>
      <c r="E278" s="73" t="s">
        <v>1</v>
      </c>
    </row>
    <row r="279" spans="1:5" x14ac:dyDescent="0.25">
      <c r="A279" t="str">
        <f>CONCATENATE(База_закрытие__2[[#This Row],[Рейс]],База_закрытие__2[[#This Row],[Дата]],База_закрытие__2[[#This Row],[Маршрут]])</f>
        <v>KV-24746263TOF-SWT</v>
      </c>
      <c r="B279" s="73" t="s">
        <v>138</v>
      </c>
      <c r="C279" s="74">
        <v>46263</v>
      </c>
      <c r="D279" s="73" t="s">
        <v>255</v>
      </c>
      <c r="E279" s="73" t="s">
        <v>1</v>
      </c>
    </row>
    <row r="280" spans="1:5" x14ac:dyDescent="0.25">
      <c r="A280" t="str">
        <f>CONCATENATE(База_закрытие__2[[#This Row],[Рейс]],База_закрытие__2[[#This Row],[Дата]],База_закрытие__2[[#This Row],[Маршрут]])</f>
        <v>KV-24746277TOF-SWT</v>
      </c>
      <c r="B280" s="73" t="s">
        <v>138</v>
      </c>
      <c r="C280" s="74">
        <v>46277</v>
      </c>
      <c r="D280" s="73" t="s">
        <v>255</v>
      </c>
      <c r="E280" s="73" t="s">
        <v>1</v>
      </c>
    </row>
    <row r="281" spans="1:5" x14ac:dyDescent="0.25">
      <c r="A281" t="str">
        <f>CONCATENATE(База_закрытие__2[[#This Row],[Рейс]],База_закрытие__2[[#This Row],[Дата]],База_закрытие__2[[#This Row],[Маршрут]])</f>
        <v>KV-24846235SWT-TOF</v>
      </c>
      <c r="B281" s="73" t="s">
        <v>139</v>
      </c>
      <c r="C281" s="74">
        <v>46235</v>
      </c>
      <c r="D281" s="73" t="s">
        <v>257</v>
      </c>
      <c r="E281" s="73" t="s">
        <v>1</v>
      </c>
    </row>
    <row r="282" spans="1:5" x14ac:dyDescent="0.25">
      <c r="A282" t="str">
        <f>CONCATENATE(База_закрытие__2[[#This Row],[Рейс]],База_закрытие__2[[#This Row],[Дата]],База_закрытие__2[[#This Row],[Маршрут]])</f>
        <v>KV-24846242SWT-TOF</v>
      </c>
      <c r="B282" s="73" t="s">
        <v>139</v>
      </c>
      <c r="C282" s="74">
        <v>46242</v>
      </c>
      <c r="D282" s="73" t="s">
        <v>257</v>
      </c>
      <c r="E282" s="73" t="s">
        <v>1</v>
      </c>
    </row>
    <row r="283" spans="1:5" x14ac:dyDescent="0.25">
      <c r="A283" t="str">
        <f>CONCATENATE(База_закрытие__2[[#This Row],[Рейс]],База_закрытие__2[[#This Row],[Дата]],База_закрытие__2[[#This Row],[Маршрут]])</f>
        <v>KV-24846249SWT-TOF</v>
      </c>
      <c r="B283" s="73" t="s">
        <v>139</v>
      </c>
      <c r="C283" s="74">
        <v>46249</v>
      </c>
      <c r="D283" s="73" t="s">
        <v>257</v>
      </c>
      <c r="E283" s="73" t="s">
        <v>1</v>
      </c>
    </row>
    <row r="284" spans="1:5" x14ac:dyDescent="0.25">
      <c r="A284" t="str">
        <f>CONCATENATE(База_закрытие__2[[#This Row],[Рейс]],База_закрытие__2[[#This Row],[Дата]],База_закрытие__2[[#This Row],[Маршрут]])</f>
        <v>KV-24846256SWT-TOF</v>
      </c>
      <c r="B284" s="73" t="s">
        <v>139</v>
      </c>
      <c r="C284" s="74">
        <v>46256</v>
      </c>
      <c r="D284" s="73" t="s">
        <v>257</v>
      </c>
      <c r="E284" s="73" t="s">
        <v>1</v>
      </c>
    </row>
    <row r="285" spans="1:5" x14ac:dyDescent="0.25">
      <c r="A285" t="str">
        <f>CONCATENATE(База_закрытие__2[[#This Row],[Рейс]],База_закрытие__2[[#This Row],[Дата]],База_закрытие__2[[#This Row],[Маршрут]])</f>
        <v>KV-24846263SWT-TOF</v>
      </c>
      <c r="B285" s="73" t="s">
        <v>139</v>
      </c>
      <c r="C285" s="74">
        <v>46263</v>
      </c>
      <c r="D285" s="73" t="s">
        <v>257</v>
      </c>
      <c r="E285" s="73" t="s">
        <v>1</v>
      </c>
    </row>
    <row r="286" spans="1:5" x14ac:dyDescent="0.25">
      <c r="A286" t="str">
        <f>CONCATENATE(База_закрытие__2[[#This Row],[Рейс]],База_закрытие__2[[#This Row],[Дата]],База_закрытие__2[[#This Row],[Маршрут]])</f>
        <v>KV-24846277SWT-TOF</v>
      </c>
      <c r="B286" s="73" t="s">
        <v>139</v>
      </c>
      <c r="C286" s="74">
        <v>46277</v>
      </c>
      <c r="D286" s="73" t="s">
        <v>257</v>
      </c>
      <c r="E286" s="73" t="s">
        <v>1</v>
      </c>
    </row>
    <row r="287" spans="1:5" x14ac:dyDescent="0.25">
      <c r="A287" t="str">
        <f>CONCATENATE(База_закрытие__2[[#This Row],[Рейс]],База_закрытие__2[[#This Row],[Дата]],База_закрытие__2[[#This Row],[Маршрут]])</f>
        <v>KV-26146239KJA-VEO</v>
      </c>
      <c r="B287" s="73" t="s">
        <v>341</v>
      </c>
      <c r="C287" s="74">
        <v>46239</v>
      </c>
      <c r="D287" s="73" t="s">
        <v>215</v>
      </c>
      <c r="E287" s="73" t="s">
        <v>1</v>
      </c>
    </row>
    <row r="288" spans="1:5" x14ac:dyDescent="0.25">
      <c r="A288" t="str">
        <f>CONCATENATE(База_закрытие__2[[#This Row],[Рейс]],База_закрытие__2[[#This Row],[Дата]],База_закрытие__2[[#This Row],[Маршрут]])</f>
        <v>KV-26146246KJA-VEO</v>
      </c>
      <c r="B288" s="73" t="s">
        <v>341</v>
      </c>
      <c r="C288" s="74">
        <v>46246</v>
      </c>
      <c r="D288" s="73" t="s">
        <v>215</v>
      </c>
      <c r="E288" s="73" t="s">
        <v>1</v>
      </c>
    </row>
    <row r="289" spans="1:5" x14ac:dyDescent="0.25">
      <c r="A289" t="str">
        <f>CONCATENATE(База_закрытие__2[[#This Row],[Рейс]],База_закрытие__2[[#This Row],[Дата]],База_закрытие__2[[#This Row],[Маршрут]])</f>
        <v>KV-26146252KJA-VEO</v>
      </c>
      <c r="B289" s="73" t="s">
        <v>341</v>
      </c>
      <c r="C289" s="74">
        <v>46252</v>
      </c>
      <c r="D289" s="73" t="s">
        <v>215</v>
      </c>
      <c r="E289" s="73" t="s">
        <v>1</v>
      </c>
    </row>
    <row r="290" spans="1:5" x14ac:dyDescent="0.25">
      <c r="A290" t="str">
        <f>CONCATENATE(База_закрытие__2[[#This Row],[Рейс]],База_закрытие__2[[#This Row],[Дата]],База_закрытие__2[[#This Row],[Маршрут]])</f>
        <v>KV-26146253KJA-VEO</v>
      </c>
      <c r="B290" s="73" t="s">
        <v>341</v>
      </c>
      <c r="C290" s="74">
        <v>46253</v>
      </c>
      <c r="D290" s="73" t="s">
        <v>215</v>
      </c>
      <c r="E290" s="73" t="s">
        <v>1</v>
      </c>
    </row>
    <row r="291" spans="1:5" x14ac:dyDescent="0.25">
      <c r="A291" t="str">
        <f>CONCATENATE(База_закрытие__2[[#This Row],[Рейс]],База_закрытие__2[[#This Row],[Дата]],База_закрытие__2[[#This Row],[Маршрут]])</f>
        <v>KV-26146259KJA-VEO</v>
      </c>
      <c r="B291" s="73" t="s">
        <v>341</v>
      </c>
      <c r="C291" s="74">
        <v>46259</v>
      </c>
      <c r="D291" s="73" t="s">
        <v>215</v>
      </c>
      <c r="E291" s="73" t="s">
        <v>1</v>
      </c>
    </row>
    <row r="292" spans="1:5" x14ac:dyDescent="0.25">
      <c r="A292" t="str">
        <f>CONCATENATE(База_закрытие__2[[#This Row],[Рейс]],База_закрытие__2[[#This Row],[Дата]],База_закрытие__2[[#This Row],[Маршрут]])</f>
        <v>KV-26146260KJA-VEO</v>
      </c>
      <c r="B292" s="73" t="s">
        <v>341</v>
      </c>
      <c r="C292" s="74">
        <v>46260</v>
      </c>
      <c r="D292" s="73" t="s">
        <v>215</v>
      </c>
      <c r="E292" s="73" t="s">
        <v>1</v>
      </c>
    </row>
    <row r="293" spans="1:5" x14ac:dyDescent="0.25">
      <c r="A293" t="str">
        <f>CONCATENATE(База_закрытие__2[[#This Row],[Рейс]],База_закрытие__2[[#This Row],[Дата]],База_закрытие__2[[#This Row],[Маршрут]])</f>
        <v>KV-26246239VEO-KJA</v>
      </c>
      <c r="B293" s="73" t="s">
        <v>342</v>
      </c>
      <c r="C293" s="74">
        <v>46239</v>
      </c>
      <c r="D293" s="73" t="s">
        <v>217</v>
      </c>
      <c r="E293" s="73" t="s">
        <v>1</v>
      </c>
    </row>
    <row r="294" spans="1:5" x14ac:dyDescent="0.25">
      <c r="A294" t="str">
        <f>CONCATENATE(База_закрытие__2[[#This Row],[Рейс]],База_закрытие__2[[#This Row],[Дата]],База_закрытие__2[[#This Row],[Маршрут]])</f>
        <v>KV-26246246VEO-KJA</v>
      </c>
      <c r="B294" s="73" t="s">
        <v>342</v>
      </c>
      <c r="C294" s="74">
        <v>46246</v>
      </c>
      <c r="D294" s="73" t="s">
        <v>217</v>
      </c>
      <c r="E294" s="73" t="s">
        <v>1</v>
      </c>
    </row>
    <row r="295" spans="1:5" x14ac:dyDescent="0.25">
      <c r="A295" t="str">
        <f>CONCATENATE(База_закрытие__2[[#This Row],[Рейс]],База_закрытие__2[[#This Row],[Дата]],База_закрытие__2[[#This Row],[Маршрут]])</f>
        <v>KV-26246252VEO-KJA</v>
      </c>
      <c r="B295" s="73" t="s">
        <v>342</v>
      </c>
      <c r="C295" s="74">
        <v>46252</v>
      </c>
      <c r="D295" s="73" t="s">
        <v>217</v>
      </c>
      <c r="E295" s="73" t="s">
        <v>1</v>
      </c>
    </row>
    <row r="296" spans="1:5" x14ac:dyDescent="0.25">
      <c r="A296" t="str">
        <f>CONCATENATE(База_закрытие__2[[#This Row],[Рейс]],База_закрытие__2[[#This Row],[Дата]],База_закрытие__2[[#This Row],[Маршрут]])</f>
        <v>KV-26246253VEO-KJA</v>
      </c>
      <c r="B296" s="73" t="s">
        <v>342</v>
      </c>
      <c r="C296" s="74">
        <v>46253</v>
      </c>
      <c r="D296" s="73" t="s">
        <v>217</v>
      </c>
      <c r="E296" s="73" t="s">
        <v>1</v>
      </c>
    </row>
    <row r="297" spans="1:5" x14ac:dyDescent="0.25">
      <c r="A297" t="str">
        <f>CONCATENATE(База_закрытие__2[[#This Row],[Рейс]],База_закрытие__2[[#This Row],[Дата]],База_закрытие__2[[#This Row],[Маршрут]])</f>
        <v>KV-26246259VEO-KJA</v>
      </c>
      <c r="B297" s="73" t="s">
        <v>342</v>
      </c>
      <c r="C297" s="74">
        <v>46259</v>
      </c>
      <c r="D297" s="73" t="s">
        <v>217</v>
      </c>
      <c r="E297" s="73" t="s">
        <v>1</v>
      </c>
    </row>
    <row r="298" spans="1:5" x14ac:dyDescent="0.25">
      <c r="A298" t="str">
        <f>CONCATENATE(База_закрытие__2[[#This Row],[Рейс]],База_закрытие__2[[#This Row],[Дата]],База_закрытие__2[[#This Row],[Маршрут]])</f>
        <v>KV-26246260VEO-KJA</v>
      </c>
      <c r="B298" s="73" t="s">
        <v>342</v>
      </c>
      <c r="C298" s="74">
        <v>46260</v>
      </c>
      <c r="D298" s="73" t="s">
        <v>217</v>
      </c>
      <c r="E298" s="73" t="s">
        <v>1</v>
      </c>
    </row>
    <row r="299" spans="1:5" x14ac:dyDescent="0.25">
      <c r="A299" t="str">
        <f>CONCATENATE(База_закрытие__2[[#This Row],[Рейс]],База_закрытие__2[[#This Row],[Дата]],База_закрытие__2[[#This Row],[Маршрут]])</f>
        <v>KV-31146251KJA-KYZ</v>
      </c>
      <c r="B299" s="73" t="s">
        <v>315</v>
      </c>
      <c r="C299" s="74">
        <v>46251</v>
      </c>
      <c r="D299" s="73" t="s">
        <v>181</v>
      </c>
      <c r="E299" s="73" t="s">
        <v>1</v>
      </c>
    </row>
    <row r="300" spans="1:5" x14ac:dyDescent="0.25">
      <c r="A300" t="str">
        <f>CONCATENATE(База_закрытие__2[[#This Row],[Рейс]],База_закрытие__2[[#This Row],[Дата]],База_закрытие__2[[#This Row],[Маршрут]])</f>
        <v>KV-31146254KJA-KYZ</v>
      </c>
      <c r="B300" s="73" t="s">
        <v>315</v>
      </c>
      <c r="C300" s="74">
        <v>46254</v>
      </c>
      <c r="D300" s="73" t="s">
        <v>181</v>
      </c>
      <c r="E300" s="73" t="s">
        <v>1</v>
      </c>
    </row>
    <row r="301" spans="1:5" x14ac:dyDescent="0.25">
      <c r="A301" t="str">
        <f>CONCATENATE(База_закрытие__2[[#This Row],[Рейс]],База_закрытие__2[[#This Row],[Дата]],База_закрытие__2[[#This Row],[Маршрут]])</f>
        <v>KV-31146271KJA-KYZ</v>
      </c>
      <c r="B301" s="73" t="s">
        <v>315</v>
      </c>
      <c r="C301" s="74">
        <v>46271</v>
      </c>
      <c r="D301" s="73" t="s">
        <v>181</v>
      </c>
      <c r="E301" s="73" t="s">
        <v>1</v>
      </c>
    </row>
    <row r="302" spans="1:5" x14ac:dyDescent="0.25">
      <c r="A302" t="str">
        <f>CONCATENATE(База_закрытие__2[[#This Row],[Рейс]],База_закрытие__2[[#This Row],[Дата]],База_закрытие__2[[#This Row],[Маршрут]])</f>
        <v>KV-31146278KJA-KYZ</v>
      </c>
      <c r="B302" s="73" t="s">
        <v>315</v>
      </c>
      <c r="C302" s="74">
        <v>46278</v>
      </c>
      <c r="D302" s="73" t="s">
        <v>181</v>
      </c>
      <c r="E302" s="73" t="s">
        <v>1</v>
      </c>
    </row>
    <row r="303" spans="1:5" x14ac:dyDescent="0.25">
      <c r="A303" t="str">
        <f>CONCATENATE(База_закрытие__2[[#This Row],[Рейс]],База_закрытие__2[[#This Row],[Дата]],База_закрытие__2[[#This Row],[Маршрут]])</f>
        <v>KV-31146285KJA-KYZ</v>
      </c>
      <c r="B303" s="73" t="s">
        <v>315</v>
      </c>
      <c r="C303" s="74">
        <v>46285</v>
      </c>
      <c r="D303" s="73" t="s">
        <v>181</v>
      </c>
      <c r="E303" s="73" t="s">
        <v>1</v>
      </c>
    </row>
    <row r="304" spans="1:5" x14ac:dyDescent="0.25">
      <c r="A304" t="str">
        <f>CONCATENATE(База_закрытие__2[[#This Row],[Рейс]],База_закрытие__2[[#This Row],[Дата]],База_закрытие__2[[#This Row],[Маршрут]])</f>
        <v>KV-31146292KJA-KYZ</v>
      </c>
      <c r="B304" s="73" t="s">
        <v>315</v>
      </c>
      <c r="C304" s="74">
        <v>46292</v>
      </c>
      <c r="D304" s="73" t="s">
        <v>181</v>
      </c>
      <c r="E304" s="73" t="s">
        <v>1</v>
      </c>
    </row>
    <row r="305" spans="1:5" x14ac:dyDescent="0.25">
      <c r="A305" t="str">
        <f>CONCATENATE(База_закрытие__2[[#This Row],[Рейс]],База_закрытие__2[[#This Row],[Дата]],База_закрытие__2[[#This Row],[Маршрут]])</f>
        <v>KV-31246252KYZ-KJA</v>
      </c>
      <c r="B305" s="73" t="s">
        <v>316</v>
      </c>
      <c r="C305" s="74">
        <v>46252</v>
      </c>
      <c r="D305" s="73" t="s">
        <v>183</v>
      </c>
      <c r="E305" s="73" t="s">
        <v>1</v>
      </c>
    </row>
    <row r="306" spans="1:5" x14ac:dyDescent="0.25">
      <c r="A306" t="str">
        <f>CONCATENATE(База_закрытие__2[[#This Row],[Рейс]],База_закрытие__2[[#This Row],[Дата]],База_закрытие__2[[#This Row],[Маршрут]])</f>
        <v>KV-31246255KYZ-KJA</v>
      </c>
      <c r="B306" s="73" t="s">
        <v>316</v>
      </c>
      <c r="C306" s="74">
        <v>46255</v>
      </c>
      <c r="D306" s="73" t="s">
        <v>183</v>
      </c>
      <c r="E306" s="73" t="s">
        <v>1</v>
      </c>
    </row>
    <row r="307" spans="1:5" x14ac:dyDescent="0.25">
      <c r="A307" t="str">
        <f>CONCATENATE(База_закрытие__2[[#This Row],[Рейс]],База_закрытие__2[[#This Row],[Дата]],База_закрытие__2[[#This Row],[Маршрут]])</f>
        <v>KV-31246271KYZ-KJA</v>
      </c>
      <c r="B307" s="73" t="s">
        <v>316</v>
      </c>
      <c r="C307" s="74">
        <v>46271</v>
      </c>
      <c r="D307" s="73" t="s">
        <v>183</v>
      </c>
      <c r="E307" s="73" t="s">
        <v>1</v>
      </c>
    </row>
    <row r="308" spans="1:5" x14ac:dyDescent="0.25">
      <c r="A308" t="str">
        <f>CONCATENATE(База_закрытие__2[[#This Row],[Рейс]],База_закрытие__2[[#This Row],[Дата]],База_закрытие__2[[#This Row],[Маршрут]])</f>
        <v>KV-31246278KYZ-KJA</v>
      </c>
      <c r="B308" s="73" t="s">
        <v>316</v>
      </c>
      <c r="C308" s="74">
        <v>46278</v>
      </c>
      <c r="D308" s="73" t="s">
        <v>183</v>
      </c>
      <c r="E308" s="73" t="s">
        <v>1</v>
      </c>
    </row>
    <row r="309" spans="1:5" x14ac:dyDescent="0.25">
      <c r="A309" t="str">
        <f>CONCATENATE(База_закрытие__2[[#This Row],[Рейс]],База_закрытие__2[[#This Row],[Дата]],База_закрытие__2[[#This Row],[Маршрут]])</f>
        <v>KV-31246285KYZ-KJA</v>
      </c>
      <c r="B309" s="73" t="s">
        <v>316</v>
      </c>
      <c r="C309" s="74">
        <v>46285</v>
      </c>
      <c r="D309" s="73" t="s">
        <v>183</v>
      </c>
      <c r="E309" s="73" t="s">
        <v>1</v>
      </c>
    </row>
    <row r="310" spans="1:5" x14ac:dyDescent="0.25">
      <c r="A310" t="str">
        <f>CONCATENATE(База_закрытие__2[[#This Row],[Рейс]],База_закрытие__2[[#This Row],[Дата]],База_закрытие__2[[#This Row],[Маршрут]])</f>
        <v>KV-31246292KYZ-KJA</v>
      </c>
      <c r="B310" s="73" t="s">
        <v>316</v>
      </c>
      <c r="C310" s="74">
        <v>46292</v>
      </c>
      <c r="D310" s="73" t="s">
        <v>183</v>
      </c>
      <c r="E310" s="73" t="s">
        <v>1</v>
      </c>
    </row>
    <row r="311" spans="1:5" x14ac:dyDescent="0.25">
      <c r="A311" t="str">
        <f>CONCATENATE(База_закрытие__2[[#This Row],[Рейс]],База_закрытие__2[[#This Row],[Дата]],База_закрытие__2[[#This Row],[Маршрут]])</f>
        <v>KV-35346237KJA-BKA</v>
      </c>
      <c r="B311" s="73" t="s">
        <v>339</v>
      </c>
      <c r="C311" s="74">
        <v>46237</v>
      </c>
      <c r="D311" s="73" t="s">
        <v>207</v>
      </c>
      <c r="E311" s="73" t="s">
        <v>1</v>
      </c>
    </row>
    <row r="312" spans="1:5" x14ac:dyDescent="0.25">
      <c r="A312" t="str">
        <f>CONCATENATE(База_закрытие__2[[#This Row],[Рейс]],База_закрытие__2[[#This Row],[Дата]],База_закрытие__2[[#This Row],[Маршрут]])</f>
        <v>KV-35346239KJA-BKA</v>
      </c>
      <c r="B312" s="73" t="s">
        <v>339</v>
      </c>
      <c r="C312" s="74">
        <v>46239</v>
      </c>
      <c r="D312" s="73" t="s">
        <v>207</v>
      </c>
      <c r="E312" s="73" t="s">
        <v>1</v>
      </c>
    </row>
    <row r="313" spans="1:5" x14ac:dyDescent="0.25">
      <c r="A313" t="str">
        <f>CONCATENATE(База_закрытие__2[[#This Row],[Рейс]],База_закрытие__2[[#This Row],[Дата]],База_закрытие__2[[#This Row],[Маршрут]])</f>
        <v>KV-35346240KJA-BKA</v>
      </c>
      <c r="B313" s="73" t="s">
        <v>339</v>
      </c>
      <c r="C313" s="74">
        <v>46240</v>
      </c>
      <c r="D313" s="73" t="s">
        <v>207</v>
      </c>
      <c r="E313" s="73" t="s">
        <v>1</v>
      </c>
    </row>
    <row r="314" spans="1:5" x14ac:dyDescent="0.25">
      <c r="A314" t="str">
        <f>CONCATENATE(База_закрытие__2[[#This Row],[Рейс]],База_закрытие__2[[#This Row],[Дата]],База_закрытие__2[[#This Row],[Маршрут]])</f>
        <v>KV-35346244KJA-BKA</v>
      </c>
      <c r="B314" s="73" t="s">
        <v>339</v>
      </c>
      <c r="C314" s="74">
        <v>46244</v>
      </c>
      <c r="D314" s="73" t="s">
        <v>207</v>
      </c>
      <c r="E314" s="73" t="s">
        <v>1</v>
      </c>
    </row>
    <row r="315" spans="1:5" x14ac:dyDescent="0.25">
      <c r="A315" t="str">
        <f>CONCATENATE(База_закрытие__2[[#This Row],[Рейс]],База_закрытие__2[[#This Row],[Дата]],База_закрытие__2[[#This Row],[Маршрут]])</f>
        <v>KV-35346246KJA-BKA</v>
      </c>
      <c r="B315" s="73" t="s">
        <v>339</v>
      </c>
      <c r="C315" s="74">
        <v>46246</v>
      </c>
      <c r="D315" s="73" t="s">
        <v>207</v>
      </c>
      <c r="E315" s="73" t="s">
        <v>1</v>
      </c>
    </row>
    <row r="316" spans="1:5" x14ac:dyDescent="0.25">
      <c r="A316" t="str">
        <f>CONCATENATE(База_закрытие__2[[#This Row],[Рейс]],База_закрытие__2[[#This Row],[Дата]],База_закрытие__2[[#This Row],[Маршрут]])</f>
        <v>KV-35346247KJA-BKA</v>
      </c>
      <c r="B316" s="73" t="s">
        <v>339</v>
      </c>
      <c r="C316" s="74">
        <v>46247</v>
      </c>
      <c r="D316" s="73" t="s">
        <v>207</v>
      </c>
      <c r="E316" s="73" t="s">
        <v>1</v>
      </c>
    </row>
    <row r="317" spans="1:5" x14ac:dyDescent="0.25">
      <c r="A317" t="str">
        <f>CONCATENATE(База_закрытие__2[[#This Row],[Рейс]],База_закрытие__2[[#This Row],[Дата]],База_закрытие__2[[#This Row],[Маршрут]])</f>
        <v>KV-35346251KJA-BKA</v>
      </c>
      <c r="B317" s="73" t="s">
        <v>339</v>
      </c>
      <c r="C317" s="74">
        <v>46251</v>
      </c>
      <c r="D317" s="73" t="s">
        <v>207</v>
      </c>
      <c r="E317" s="73" t="s">
        <v>1</v>
      </c>
    </row>
    <row r="318" spans="1:5" x14ac:dyDescent="0.25">
      <c r="A318" t="str">
        <f>CONCATENATE(База_закрытие__2[[#This Row],[Рейс]],База_закрытие__2[[#This Row],[Дата]],База_закрытие__2[[#This Row],[Маршрут]])</f>
        <v>KV-35346253KJA-BKA</v>
      </c>
      <c r="B318" s="73" t="s">
        <v>339</v>
      </c>
      <c r="C318" s="74">
        <v>46253</v>
      </c>
      <c r="D318" s="73" t="s">
        <v>207</v>
      </c>
      <c r="E318" s="73" t="s">
        <v>1</v>
      </c>
    </row>
    <row r="319" spans="1:5" x14ac:dyDescent="0.25">
      <c r="A319" t="str">
        <f>CONCATENATE(База_закрытие__2[[#This Row],[Рейс]],База_закрытие__2[[#This Row],[Дата]],База_закрытие__2[[#This Row],[Маршрут]])</f>
        <v>KV-35346254KJA-BKA</v>
      </c>
      <c r="B319" s="73" t="s">
        <v>339</v>
      </c>
      <c r="C319" s="74">
        <v>46254</v>
      </c>
      <c r="D319" s="73" t="s">
        <v>207</v>
      </c>
      <c r="E319" s="73" t="s">
        <v>1</v>
      </c>
    </row>
    <row r="320" spans="1:5" x14ac:dyDescent="0.25">
      <c r="A320" t="str">
        <f>CONCATENATE(База_закрытие__2[[#This Row],[Рейс]],База_закрытие__2[[#This Row],[Дата]],База_закрытие__2[[#This Row],[Маршрут]])</f>
        <v>KV-35346258KJA-BKA</v>
      </c>
      <c r="B320" s="73" t="s">
        <v>339</v>
      </c>
      <c r="C320" s="74">
        <v>46258</v>
      </c>
      <c r="D320" s="73" t="s">
        <v>207</v>
      </c>
      <c r="E320" s="73" t="s">
        <v>1</v>
      </c>
    </row>
    <row r="321" spans="1:5" x14ac:dyDescent="0.25">
      <c r="A321" t="str">
        <f>CONCATENATE(База_закрытие__2[[#This Row],[Рейс]],База_закрытие__2[[#This Row],[Дата]],База_закрытие__2[[#This Row],[Маршрут]])</f>
        <v>KV-35346260KJA-BKA</v>
      </c>
      <c r="B321" s="73" t="s">
        <v>339</v>
      </c>
      <c r="C321" s="74">
        <v>46260</v>
      </c>
      <c r="D321" s="73" t="s">
        <v>207</v>
      </c>
      <c r="E321" s="73" t="s">
        <v>1</v>
      </c>
    </row>
    <row r="322" spans="1:5" x14ac:dyDescent="0.25">
      <c r="A322" t="str">
        <f>CONCATENATE(База_закрытие__2[[#This Row],[Рейс]],База_закрытие__2[[#This Row],[Дата]],База_закрытие__2[[#This Row],[Маршрут]])</f>
        <v>KV-35346261KJA-BKA</v>
      </c>
      <c r="B322" s="73" t="s">
        <v>339</v>
      </c>
      <c r="C322" s="74">
        <v>46261</v>
      </c>
      <c r="D322" s="73" t="s">
        <v>207</v>
      </c>
      <c r="E322" s="73" t="s">
        <v>1</v>
      </c>
    </row>
    <row r="323" spans="1:5" x14ac:dyDescent="0.25">
      <c r="A323" t="str">
        <f>CONCATENATE(База_закрытие__2[[#This Row],[Рейс]],База_закрытие__2[[#This Row],[Дата]],База_закрытие__2[[#This Row],[Маршрут]])</f>
        <v>KV-35346268KJA-BKA</v>
      </c>
      <c r="B323" s="73" t="s">
        <v>339</v>
      </c>
      <c r="C323" s="74">
        <v>46268</v>
      </c>
      <c r="D323" s="73" t="s">
        <v>207</v>
      </c>
      <c r="E323" s="73" t="s">
        <v>1</v>
      </c>
    </row>
    <row r="324" spans="1:5" x14ac:dyDescent="0.25">
      <c r="A324" t="str">
        <f>CONCATENATE(База_закрытие__2[[#This Row],[Рейс]],База_закрытие__2[[#This Row],[Дата]],База_закрытие__2[[#This Row],[Маршрут]])</f>
        <v>KV-35346272KJA-BKA</v>
      </c>
      <c r="B324" s="73" t="s">
        <v>339</v>
      </c>
      <c r="C324" s="74">
        <v>46272</v>
      </c>
      <c r="D324" s="73" t="s">
        <v>207</v>
      </c>
      <c r="E324" s="73" t="s">
        <v>1</v>
      </c>
    </row>
    <row r="325" spans="1:5" x14ac:dyDescent="0.25">
      <c r="A325" t="str">
        <f>CONCATENATE(База_закрытие__2[[#This Row],[Рейс]],База_закрытие__2[[#This Row],[Дата]],База_закрытие__2[[#This Row],[Маршрут]])</f>
        <v>KV-35346274KJA-BKA</v>
      </c>
      <c r="B325" s="73" t="s">
        <v>339</v>
      </c>
      <c r="C325" s="74">
        <v>46274</v>
      </c>
      <c r="D325" s="73" t="s">
        <v>207</v>
      </c>
      <c r="E325" s="73" t="s">
        <v>1</v>
      </c>
    </row>
    <row r="326" spans="1:5" x14ac:dyDescent="0.25">
      <c r="A326" t="str">
        <f>CONCATENATE(База_закрытие__2[[#This Row],[Рейс]],База_закрытие__2[[#This Row],[Дата]],База_закрытие__2[[#This Row],[Маршрут]])</f>
        <v>KV-35346279KJA-BKA</v>
      </c>
      <c r="B326" s="73" t="s">
        <v>339</v>
      </c>
      <c r="C326" s="74">
        <v>46279</v>
      </c>
      <c r="D326" s="73" t="s">
        <v>207</v>
      </c>
      <c r="E326" s="73" t="s">
        <v>1</v>
      </c>
    </row>
    <row r="327" spans="1:5" x14ac:dyDescent="0.25">
      <c r="A327" t="str">
        <f>CONCATENATE(База_закрытие__2[[#This Row],[Рейс]],База_закрытие__2[[#This Row],[Дата]],База_закрытие__2[[#This Row],[Маршрут]])</f>
        <v>KV-35346286KJA-BKA</v>
      </c>
      <c r="B327" s="73" t="s">
        <v>339</v>
      </c>
      <c r="C327" s="74">
        <v>46286</v>
      </c>
      <c r="D327" s="73" t="s">
        <v>207</v>
      </c>
      <c r="E327" s="73" t="s">
        <v>1</v>
      </c>
    </row>
    <row r="328" spans="1:5" x14ac:dyDescent="0.25">
      <c r="A328" t="str">
        <f>CONCATENATE(База_закрытие__2[[#This Row],[Рейс]],База_закрытие__2[[#This Row],[Дата]],База_закрытие__2[[#This Row],[Маршрут]])</f>
        <v>KV-35346288KJA-BKA</v>
      </c>
      <c r="B328" s="73" t="s">
        <v>339</v>
      </c>
      <c r="C328" s="74">
        <v>46288</v>
      </c>
      <c r="D328" s="73" t="s">
        <v>207</v>
      </c>
      <c r="E328" s="73" t="s">
        <v>1</v>
      </c>
    </row>
    <row r="329" spans="1:5" x14ac:dyDescent="0.25">
      <c r="A329" t="str">
        <f>CONCATENATE(База_закрытие__2[[#This Row],[Рейс]],База_закрытие__2[[#This Row],[Дата]],База_закрытие__2[[#This Row],[Маршрут]])</f>
        <v>KV-35346293KJA-BKA</v>
      </c>
      <c r="B329" s="73" t="s">
        <v>339</v>
      </c>
      <c r="C329" s="74">
        <v>46293</v>
      </c>
      <c r="D329" s="73" t="s">
        <v>207</v>
      </c>
      <c r="E329" s="73" t="s">
        <v>1</v>
      </c>
    </row>
    <row r="330" spans="1:5" x14ac:dyDescent="0.25">
      <c r="A330" t="str">
        <f>CONCATENATE(База_закрытие__2[[#This Row],[Рейс]],База_закрытие__2[[#This Row],[Дата]],База_закрытие__2[[#This Row],[Маршрут]])</f>
        <v>KV-35446237BKA-KJA</v>
      </c>
      <c r="B330" s="73" t="s">
        <v>340</v>
      </c>
      <c r="C330" s="74">
        <v>46237</v>
      </c>
      <c r="D330" s="73" t="s">
        <v>209</v>
      </c>
      <c r="E330" s="73" t="s">
        <v>1</v>
      </c>
    </row>
    <row r="331" spans="1:5" x14ac:dyDescent="0.25">
      <c r="A331" t="str">
        <f>CONCATENATE(База_закрытие__2[[#This Row],[Рейс]],База_закрытие__2[[#This Row],[Дата]],База_закрытие__2[[#This Row],[Маршрут]])</f>
        <v>KV-35446239BKA-KJA</v>
      </c>
      <c r="B331" s="73" t="s">
        <v>340</v>
      </c>
      <c r="C331" s="74">
        <v>46239</v>
      </c>
      <c r="D331" s="73" t="s">
        <v>209</v>
      </c>
      <c r="E331" s="73" t="s">
        <v>1</v>
      </c>
    </row>
    <row r="332" spans="1:5" x14ac:dyDescent="0.25">
      <c r="A332" t="str">
        <f>CONCATENATE(База_закрытие__2[[#This Row],[Рейс]],База_закрытие__2[[#This Row],[Дата]],База_закрытие__2[[#This Row],[Маршрут]])</f>
        <v>KV-35446240BKA-KJA</v>
      </c>
      <c r="B332" s="73" t="s">
        <v>340</v>
      </c>
      <c r="C332" s="74">
        <v>46240</v>
      </c>
      <c r="D332" s="73" t="s">
        <v>209</v>
      </c>
      <c r="E332" s="73" t="s">
        <v>1</v>
      </c>
    </row>
    <row r="333" spans="1:5" x14ac:dyDescent="0.25">
      <c r="A333" t="str">
        <f>CONCATENATE(База_закрытие__2[[#This Row],[Рейс]],База_закрытие__2[[#This Row],[Дата]],База_закрытие__2[[#This Row],[Маршрут]])</f>
        <v>KV-35446244BKA-KJA</v>
      </c>
      <c r="B333" s="73" t="s">
        <v>340</v>
      </c>
      <c r="C333" s="74">
        <v>46244</v>
      </c>
      <c r="D333" s="73" t="s">
        <v>209</v>
      </c>
      <c r="E333" s="73" t="s">
        <v>1</v>
      </c>
    </row>
    <row r="334" spans="1:5" x14ac:dyDescent="0.25">
      <c r="A334" t="str">
        <f>CONCATENATE(База_закрытие__2[[#This Row],[Рейс]],База_закрытие__2[[#This Row],[Дата]],База_закрытие__2[[#This Row],[Маршрут]])</f>
        <v>KV-35446246BKA-KJA</v>
      </c>
      <c r="B334" s="73" t="s">
        <v>340</v>
      </c>
      <c r="C334" s="74">
        <v>46246</v>
      </c>
      <c r="D334" s="73" t="s">
        <v>209</v>
      </c>
      <c r="E334" s="73" t="s">
        <v>1</v>
      </c>
    </row>
    <row r="335" spans="1:5" x14ac:dyDescent="0.25">
      <c r="A335" t="str">
        <f>CONCATENATE(База_закрытие__2[[#This Row],[Рейс]],База_закрытие__2[[#This Row],[Дата]],База_закрытие__2[[#This Row],[Маршрут]])</f>
        <v>KV-35446247BKA-KJA</v>
      </c>
      <c r="B335" s="73" t="s">
        <v>340</v>
      </c>
      <c r="C335" s="74">
        <v>46247</v>
      </c>
      <c r="D335" s="73" t="s">
        <v>209</v>
      </c>
      <c r="E335" s="73" t="s">
        <v>1</v>
      </c>
    </row>
    <row r="336" spans="1:5" x14ac:dyDescent="0.25">
      <c r="A336" t="str">
        <f>CONCATENATE(База_закрытие__2[[#This Row],[Рейс]],База_закрытие__2[[#This Row],[Дата]],База_закрытие__2[[#This Row],[Маршрут]])</f>
        <v>KV-35446251BKA-KJA</v>
      </c>
      <c r="B336" s="73" t="s">
        <v>340</v>
      </c>
      <c r="C336" s="74">
        <v>46251</v>
      </c>
      <c r="D336" s="73" t="s">
        <v>209</v>
      </c>
      <c r="E336" s="73" t="s">
        <v>1</v>
      </c>
    </row>
    <row r="337" spans="1:5" x14ac:dyDescent="0.25">
      <c r="A337" t="str">
        <f>CONCATENATE(База_закрытие__2[[#This Row],[Рейс]],База_закрытие__2[[#This Row],[Дата]],База_закрытие__2[[#This Row],[Маршрут]])</f>
        <v>KV-35446253BKA-KJA</v>
      </c>
      <c r="B337" s="73" t="s">
        <v>340</v>
      </c>
      <c r="C337" s="74">
        <v>46253</v>
      </c>
      <c r="D337" s="73" t="s">
        <v>209</v>
      </c>
      <c r="E337" s="73" t="s">
        <v>1</v>
      </c>
    </row>
    <row r="338" spans="1:5" x14ac:dyDescent="0.25">
      <c r="A338" t="str">
        <f>CONCATENATE(База_закрытие__2[[#This Row],[Рейс]],База_закрытие__2[[#This Row],[Дата]],База_закрытие__2[[#This Row],[Маршрут]])</f>
        <v>KV-35446254BKA-KJA</v>
      </c>
      <c r="B338" s="73" t="s">
        <v>340</v>
      </c>
      <c r="C338" s="74">
        <v>46254</v>
      </c>
      <c r="D338" s="73" t="s">
        <v>209</v>
      </c>
      <c r="E338" s="73" t="s">
        <v>1</v>
      </c>
    </row>
    <row r="339" spans="1:5" x14ac:dyDescent="0.25">
      <c r="A339" t="str">
        <f>CONCATENATE(База_закрытие__2[[#This Row],[Рейс]],База_закрытие__2[[#This Row],[Дата]],База_закрытие__2[[#This Row],[Маршрут]])</f>
        <v>KV-35446258BKA-KJA</v>
      </c>
      <c r="B339" s="73" t="s">
        <v>340</v>
      </c>
      <c r="C339" s="74">
        <v>46258</v>
      </c>
      <c r="D339" s="73" t="s">
        <v>209</v>
      </c>
      <c r="E339" s="73" t="s">
        <v>1</v>
      </c>
    </row>
    <row r="340" spans="1:5" x14ac:dyDescent="0.25">
      <c r="A340" t="str">
        <f>CONCATENATE(База_закрытие__2[[#This Row],[Рейс]],База_закрытие__2[[#This Row],[Дата]],База_закрытие__2[[#This Row],[Маршрут]])</f>
        <v>KV-35446260BKA-KJA</v>
      </c>
      <c r="B340" s="73" t="s">
        <v>340</v>
      </c>
      <c r="C340" s="74">
        <v>46260</v>
      </c>
      <c r="D340" s="73" t="s">
        <v>209</v>
      </c>
      <c r="E340" s="73" t="s">
        <v>1</v>
      </c>
    </row>
    <row r="341" spans="1:5" x14ac:dyDescent="0.25">
      <c r="A341" t="str">
        <f>CONCATENATE(База_закрытие__2[[#This Row],[Рейс]],База_закрытие__2[[#This Row],[Дата]],База_закрытие__2[[#This Row],[Маршрут]])</f>
        <v>KV-35446261BKA-KJA</v>
      </c>
      <c r="B341" s="73" t="s">
        <v>340</v>
      </c>
      <c r="C341" s="74">
        <v>46261</v>
      </c>
      <c r="D341" s="73" t="s">
        <v>209</v>
      </c>
      <c r="E341" s="73" t="s">
        <v>1</v>
      </c>
    </row>
    <row r="342" spans="1:5" x14ac:dyDescent="0.25">
      <c r="A342" t="str">
        <f>CONCATENATE(База_закрытие__2[[#This Row],[Рейс]],База_закрытие__2[[#This Row],[Дата]],База_закрытие__2[[#This Row],[Маршрут]])</f>
        <v>KV-35446268BKA-KJA</v>
      </c>
      <c r="B342" s="73" t="s">
        <v>340</v>
      </c>
      <c r="C342" s="74">
        <v>46268</v>
      </c>
      <c r="D342" s="73" t="s">
        <v>209</v>
      </c>
      <c r="E342" s="73" t="s">
        <v>1</v>
      </c>
    </row>
    <row r="343" spans="1:5" x14ac:dyDescent="0.25">
      <c r="A343" t="str">
        <f>CONCATENATE(База_закрытие__2[[#This Row],[Рейс]],База_закрытие__2[[#This Row],[Дата]],База_закрытие__2[[#This Row],[Маршрут]])</f>
        <v>KV-35446272BKA-KJA</v>
      </c>
      <c r="B343" s="73" t="s">
        <v>340</v>
      </c>
      <c r="C343" s="74">
        <v>46272</v>
      </c>
      <c r="D343" s="73" t="s">
        <v>209</v>
      </c>
      <c r="E343" s="73" t="s">
        <v>1</v>
      </c>
    </row>
    <row r="344" spans="1:5" x14ac:dyDescent="0.25">
      <c r="A344" t="str">
        <f>CONCATENATE(База_закрытие__2[[#This Row],[Рейс]],База_закрытие__2[[#This Row],[Дата]],База_закрытие__2[[#This Row],[Маршрут]])</f>
        <v>KV-35446274BKA-KJA</v>
      </c>
      <c r="B344" s="73" t="s">
        <v>340</v>
      </c>
      <c r="C344" s="74">
        <v>46274</v>
      </c>
      <c r="D344" s="73" t="s">
        <v>209</v>
      </c>
      <c r="E344" s="73" t="s">
        <v>1</v>
      </c>
    </row>
    <row r="345" spans="1:5" x14ac:dyDescent="0.25">
      <c r="A345" t="str">
        <f>CONCATENATE(База_закрытие__2[[#This Row],[Рейс]],База_закрытие__2[[#This Row],[Дата]],База_закрытие__2[[#This Row],[Маршрут]])</f>
        <v>KV-35446279BKA-KJA</v>
      </c>
      <c r="B345" s="73" t="s">
        <v>340</v>
      </c>
      <c r="C345" s="74">
        <v>46279</v>
      </c>
      <c r="D345" s="73" t="s">
        <v>209</v>
      </c>
      <c r="E345" s="73" t="s">
        <v>1</v>
      </c>
    </row>
    <row r="346" spans="1:5" x14ac:dyDescent="0.25">
      <c r="A346" t="str">
        <f>CONCATENATE(База_закрытие__2[[#This Row],[Рейс]],База_закрытие__2[[#This Row],[Дата]],База_закрытие__2[[#This Row],[Маршрут]])</f>
        <v>KV-35446286BKA-KJA</v>
      </c>
      <c r="B346" s="73" t="s">
        <v>340</v>
      </c>
      <c r="C346" s="74">
        <v>46286</v>
      </c>
      <c r="D346" s="73" t="s">
        <v>209</v>
      </c>
      <c r="E346" s="73" t="s">
        <v>1</v>
      </c>
    </row>
    <row r="347" spans="1:5" x14ac:dyDescent="0.25">
      <c r="A347" t="str">
        <f>CONCATENATE(База_закрытие__2[[#This Row],[Рейс]],База_закрытие__2[[#This Row],[Дата]],База_закрытие__2[[#This Row],[Маршрут]])</f>
        <v>KV-35446288BKA-KJA</v>
      </c>
      <c r="B347" s="73" t="s">
        <v>340</v>
      </c>
      <c r="C347" s="74">
        <v>46288</v>
      </c>
      <c r="D347" s="73" t="s">
        <v>209</v>
      </c>
      <c r="E347" s="73" t="s">
        <v>1</v>
      </c>
    </row>
    <row r="348" spans="1:5" x14ac:dyDescent="0.25">
      <c r="A348" t="str">
        <f>CONCATENATE(База_закрытие__2[[#This Row],[Рейс]],База_закрытие__2[[#This Row],[Дата]],База_закрытие__2[[#This Row],[Маршрут]])</f>
        <v>KV-35446293BKA-KJA</v>
      </c>
      <c r="B348" s="73" t="s">
        <v>340</v>
      </c>
      <c r="C348" s="74">
        <v>46293</v>
      </c>
      <c r="D348" s="73" t="s">
        <v>209</v>
      </c>
      <c r="E348" s="73" t="s">
        <v>1</v>
      </c>
    </row>
    <row r="349" spans="1:5" x14ac:dyDescent="0.25">
      <c r="A349" t="str">
        <f>CONCATENATE(База_закрытие__2[[#This Row],[Рейс]],База_закрытие__2[[#This Row],[Дата]],База_закрытие__2[[#This Row],[Маршрут]])</f>
        <v>KV-36146236KJA-VEO</v>
      </c>
      <c r="B349" s="73" t="s">
        <v>317</v>
      </c>
      <c r="C349" s="74">
        <v>46236</v>
      </c>
      <c r="D349" s="73" t="s">
        <v>215</v>
      </c>
      <c r="E349" s="73" t="s">
        <v>1</v>
      </c>
    </row>
    <row r="350" spans="1:5" x14ac:dyDescent="0.25">
      <c r="A350" t="str">
        <f>CONCATENATE(База_закрытие__2[[#This Row],[Рейс]],База_закрытие__2[[#This Row],[Дата]],База_закрытие__2[[#This Row],[Маршрут]])</f>
        <v>KV-36146239KJA-VEO</v>
      </c>
      <c r="B350" s="73" t="s">
        <v>317</v>
      </c>
      <c r="C350" s="74">
        <v>46239</v>
      </c>
      <c r="D350" s="73" t="s">
        <v>215</v>
      </c>
      <c r="E350" s="73" t="s">
        <v>1</v>
      </c>
    </row>
    <row r="351" spans="1:5" x14ac:dyDescent="0.25">
      <c r="A351" t="str">
        <f>CONCATENATE(База_закрытие__2[[#This Row],[Рейс]],База_закрытие__2[[#This Row],[Дата]],База_закрытие__2[[#This Row],[Маршрут]])</f>
        <v>KV-36146241KJA-VEO</v>
      </c>
      <c r="B351" s="73" t="s">
        <v>317</v>
      </c>
      <c r="C351" s="74">
        <v>46241</v>
      </c>
      <c r="D351" s="73" t="s">
        <v>215</v>
      </c>
      <c r="E351" s="73" t="s">
        <v>1</v>
      </c>
    </row>
    <row r="352" spans="1:5" x14ac:dyDescent="0.25">
      <c r="A352" t="str">
        <f>CONCATENATE(База_закрытие__2[[#This Row],[Рейс]],База_закрытие__2[[#This Row],[Дата]],База_закрытие__2[[#This Row],[Маршрут]])</f>
        <v>KV-36146243KJA-VEO</v>
      </c>
      <c r="B352" s="73" t="s">
        <v>317</v>
      </c>
      <c r="C352" s="74">
        <v>46243</v>
      </c>
      <c r="D352" s="73" t="s">
        <v>215</v>
      </c>
      <c r="E352" s="73" t="s">
        <v>1</v>
      </c>
    </row>
    <row r="353" spans="1:5" x14ac:dyDescent="0.25">
      <c r="A353" t="str">
        <f>CONCATENATE(База_закрытие__2[[#This Row],[Рейс]],База_закрытие__2[[#This Row],[Дата]],База_закрытие__2[[#This Row],[Маршрут]])</f>
        <v>KV-36146246KJA-VEO</v>
      </c>
      <c r="B353" s="73" t="s">
        <v>317</v>
      </c>
      <c r="C353" s="74">
        <v>46246</v>
      </c>
      <c r="D353" s="73" t="s">
        <v>215</v>
      </c>
      <c r="E353" s="73" t="s">
        <v>1</v>
      </c>
    </row>
    <row r="354" spans="1:5" x14ac:dyDescent="0.25">
      <c r="A354" t="str">
        <f>CONCATENATE(База_закрытие__2[[#This Row],[Рейс]],База_закрытие__2[[#This Row],[Дата]],База_закрытие__2[[#This Row],[Маршрут]])</f>
        <v>KV-36146248KJA-VEO</v>
      </c>
      <c r="B354" s="73" t="s">
        <v>317</v>
      </c>
      <c r="C354" s="74">
        <v>46248</v>
      </c>
      <c r="D354" s="73" t="s">
        <v>215</v>
      </c>
      <c r="E354" s="73" t="s">
        <v>1</v>
      </c>
    </row>
    <row r="355" spans="1:5" x14ac:dyDescent="0.25">
      <c r="A355" t="str">
        <f>CONCATENATE(База_закрытие__2[[#This Row],[Рейс]],База_закрытие__2[[#This Row],[Дата]],База_закрытие__2[[#This Row],[Маршрут]])</f>
        <v>KV-36146250KJA-VEO</v>
      </c>
      <c r="B355" s="73" t="s">
        <v>317</v>
      </c>
      <c r="C355" s="74">
        <v>46250</v>
      </c>
      <c r="D355" s="73" t="s">
        <v>215</v>
      </c>
      <c r="E355" s="73" t="s">
        <v>1</v>
      </c>
    </row>
    <row r="356" spans="1:5" x14ac:dyDescent="0.25">
      <c r="A356" t="str">
        <f>CONCATENATE(База_закрытие__2[[#This Row],[Рейс]],База_закрытие__2[[#This Row],[Дата]],База_закрытие__2[[#This Row],[Маршрут]])</f>
        <v>KV-36146253KJA-VEO</v>
      </c>
      <c r="B356" s="73" t="s">
        <v>317</v>
      </c>
      <c r="C356" s="74">
        <v>46253</v>
      </c>
      <c r="D356" s="73" t="s">
        <v>215</v>
      </c>
      <c r="E356" s="73" t="s">
        <v>1</v>
      </c>
    </row>
    <row r="357" spans="1:5" x14ac:dyDescent="0.25">
      <c r="A357" t="str">
        <f>CONCATENATE(База_закрытие__2[[#This Row],[Рейс]],База_закрытие__2[[#This Row],[Дата]],База_закрытие__2[[#This Row],[Маршрут]])</f>
        <v>KV-36146255KJA-VEO</v>
      </c>
      <c r="B357" s="73" t="s">
        <v>317</v>
      </c>
      <c r="C357" s="74">
        <v>46255</v>
      </c>
      <c r="D357" s="73" t="s">
        <v>215</v>
      </c>
      <c r="E357" s="73" t="s">
        <v>1</v>
      </c>
    </row>
    <row r="358" spans="1:5" x14ac:dyDescent="0.25">
      <c r="A358" t="str">
        <f>CONCATENATE(База_закрытие__2[[#This Row],[Рейс]],База_закрытие__2[[#This Row],[Дата]],База_закрытие__2[[#This Row],[Маршрут]])</f>
        <v>KV-36146258KJA-VEO</v>
      </c>
      <c r="B358" s="73" t="s">
        <v>317</v>
      </c>
      <c r="C358" s="74">
        <v>46258</v>
      </c>
      <c r="D358" s="73" t="s">
        <v>215</v>
      </c>
      <c r="E358" s="73" t="s">
        <v>1</v>
      </c>
    </row>
    <row r="359" spans="1:5" x14ac:dyDescent="0.25">
      <c r="A359" t="str">
        <f>CONCATENATE(База_закрытие__2[[#This Row],[Рейс]],База_закрытие__2[[#This Row],[Дата]],База_закрытие__2[[#This Row],[Маршрут]])</f>
        <v>KV-36146260KJA-VEO</v>
      </c>
      <c r="B359" s="73" t="s">
        <v>317</v>
      </c>
      <c r="C359" s="74">
        <v>46260</v>
      </c>
      <c r="D359" s="73" t="s">
        <v>215</v>
      </c>
      <c r="E359" s="73" t="s">
        <v>1</v>
      </c>
    </row>
    <row r="360" spans="1:5" x14ac:dyDescent="0.25">
      <c r="A360" t="str">
        <f>CONCATENATE(База_закрытие__2[[#This Row],[Рейс]],База_закрытие__2[[#This Row],[Дата]],База_закрытие__2[[#This Row],[Маршрут]])</f>
        <v>KV-36146262KJA-VEO</v>
      </c>
      <c r="B360" s="73" t="s">
        <v>317</v>
      </c>
      <c r="C360" s="74">
        <v>46262</v>
      </c>
      <c r="D360" s="73" t="s">
        <v>215</v>
      </c>
      <c r="E360" s="73" t="s">
        <v>1</v>
      </c>
    </row>
    <row r="361" spans="1:5" x14ac:dyDescent="0.25">
      <c r="A361" t="str">
        <f>CONCATENATE(База_закрытие__2[[#This Row],[Рейс]],База_закрытие__2[[#This Row],[Дата]],База_закрытие__2[[#This Row],[Маршрут]])</f>
        <v>KV-36146264KJA-VEO</v>
      </c>
      <c r="B361" s="73" t="s">
        <v>317</v>
      </c>
      <c r="C361" s="74">
        <v>46264</v>
      </c>
      <c r="D361" s="73" t="s">
        <v>215</v>
      </c>
      <c r="E361" s="73" t="s">
        <v>1</v>
      </c>
    </row>
    <row r="362" spans="1:5" x14ac:dyDescent="0.25">
      <c r="A362" t="str">
        <f>CONCATENATE(База_закрытие__2[[#This Row],[Рейс]],База_закрытие__2[[#This Row],[Дата]],База_закрытие__2[[#This Row],[Маршрут]])</f>
        <v>KV-36146267KJA-VEO</v>
      </c>
      <c r="B362" s="73" t="s">
        <v>317</v>
      </c>
      <c r="C362" s="74">
        <v>46267</v>
      </c>
      <c r="D362" s="73" t="s">
        <v>215</v>
      </c>
      <c r="E362" s="73" t="s">
        <v>1</v>
      </c>
    </row>
    <row r="363" spans="1:5" x14ac:dyDescent="0.25">
      <c r="A363" t="str">
        <f>CONCATENATE(База_закрытие__2[[#This Row],[Рейс]],База_закрытие__2[[#This Row],[Дата]],База_закрытие__2[[#This Row],[Маршрут]])</f>
        <v>KV-36146271KJA-VEO</v>
      </c>
      <c r="B363" s="73" t="s">
        <v>317</v>
      </c>
      <c r="C363" s="74">
        <v>46271</v>
      </c>
      <c r="D363" s="73" t="s">
        <v>215</v>
      </c>
      <c r="E363" s="73" t="s">
        <v>1</v>
      </c>
    </row>
    <row r="364" spans="1:5" x14ac:dyDescent="0.25">
      <c r="A364" t="str">
        <f>CONCATENATE(База_закрытие__2[[#This Row],[Рейс]],База_закрытие__2[[#This Row],[Дата]],База_закрытие__2[[#This Row],[Маршрут]])</f>
        <v>KV-36146274KJA-VEO</v>
      </c>
      <c r="B364" s="73" t="s">
        <v>317</v>
      </c>
      <c r="C364" s="74">
        <v>46274</v>
      </c>
      <c r="D364" s="73" t="s">
        <v>215</v>
      </c>
      <c r="E364" s="73" t="s">
        <v>1</v>
      </c>
    </row>
    <row r="365" spans="1:5" x14ac:dyDescent="0.25">
      <c r="A365" t="str">
        <f>CONCATENATE(База_закрытие__2[[#This Row],[Рейс]],База_закрытие__2[[#This Row],[Дата]],База_закрытие__2[[#This Row],[Маршрут]])</f>
        <v>KV-36146278KJA-VEO</v>
      </c>
      <c r="B365" s="73" t="s">
        <v>317</v>
      </c>
      <c r="C365" s="74">
        <v>46278</v>
      </c>
      <c r="D365" s="73" t="s">
        <v>215</v>
      </c>
      <c r="E365" s="73" t="s">
        <v>1</v>
      </c>
    </row>
    <row r="366" spans="1:5" x14ac:dyDescent="0.25">
      <c r="A366" t="str">
        <f>CONCATENATE(База_закрытие__2[[#This Row],[Рейс]],База_закрытие__2[[#This Row],[Дата]],База_закрытие__2[[#This Row],[Маршрут]])</f>
        <v>KV-36146281KJA-VEO</v>
      </c>
      <c r="B366" s="73" t="s">
        <v>317</v>
      </c>
      <c r="C366" s="74">
        <v>46281</v>
      </c>
      <c r="D366" s="73" t="s">
        <v>215</v>
      </c>
      <c r="E366" s="73" t="s">
        <v>1</v>
      </c>
    </row>
    <row r="367" spans="1:5" x14ac:dyDescent="0.25">
      <c r="A367" t="str">
        <f>CONCATENATE(База_закрытие__2[[#This Row],[Рейс]],База_закрытие__2[[#This Row],[Дата]],База_закрытие__2[[#This Row],[Маршрут]])</f>
        <v>KV-36146285KJA-VEO</v>
      </c>
      <c r="B367" s="73" t="s">
        <v>317</v>
      </c>
      <c r="C367" s="74">
        <v>46285</v>
      </c>
      <c r="D367" s="73" t="s">
        <v>215</v>
      </c>
      <c r="E367" s="73" t="s">
        <v>1</v>
      </c>
    </row>
    <row r="368" spans="1:5" x14ac:dyDescent="0.25">
      <c r="A368" t="str">
        <f>CONCATENATE(База_закрытие__2[[#This Row],[Рейс]],База_закрытие__2[[#This Row],[Дата]],База_закрытие__2[[#This Row],[Маршрут]])</f>
        <v>KV-36146288KJA-VEO</v>
      </c>
      <c r="B368" s="73" t="s">
        <v>317</v>
      </c>
      <c r="C368" s="74">
        <v>46288</v>
      </c>
      <c r="D368" s="73" t="s">
        <v>215</v>
      </c>
      <c r="E368" s="73" t="s">
        <v>1</v>
      </c>
    </row>
    <row r="369" spans="1:5" x14ac:dyDescent="0.25">
      <c r="A369" t="str">
        <f>CONCATENATE(База_закрытие__2[[#This Row],[Рейс]],База_закрытие__2[[#This Row],[Дата]],База_закрытие__2[[#This Row],[Маршрут]])</f>
        <v>KV-36146292KJA-VEO</v>
      </c>
      <c r="B369" s="73" t="s">
        <v>317</v>
      </c>
      <c r="C369" s="74">
        <v>46292</v>
      </c>
      <c r="D369" s="73" t="s">
        <v>215</v>
      </c>
      <c r="E369" s="73" t="s">
        <v>1</v>
      </c>
    </row>
    <row r="370" spans="1:5" x14ac:dyDescent="0.25">
      <c r="A370" t="str">
        <f>CONCATENATE(База_закрытие__2[[#This Row],[Рейс]],База_закрытие__2[[#This Row],[Дата]],База_закрытие__2[[#This Row],[Маршрут]])</f>
        <v>KV-36146295KJA-VEO</v>
      </c>
      <c r="B370" s="73" t="s">
        <v>317</v>
      </c>
      <c r="C370" s="74">
        <v>46295</v>
      </c>
      <c r="D370" s="73" t="s">
        <v>215</v>
      </c>
      <c r="E370" s="73" t="s">
        <v>1</v>
      </c>
    </row>
    <row r="371" spans="1:5" x14ac:dyDescent="0.25">
      <c r="A371" t="str">
        <f>CONCATENATE(База_закрытие__2[[#This Row],[Рейс]],База_закрытие__2[[#This Row],[Дата]],База_закрытие__2[[#This Row],[Маршрут]])</f>
        <v>KV-36146306KJA-VEO</v>
      </c>
      <c r="B371" s="73" t="s">
        <v>317</v>
      </c>
      <c r="C371" s="74">
        <v>46306</v>
      </c>
      <c r="D371" s="73" t="s">
        <v>215</v>
      </c>
      <c r="E371" s="73" t="s">
        <v>1</v>
      </c>
    </row>
    <row r="372" spans="1:5" x14ac:dyDescent="0.25">
      <c r="A372" t="str">
        <f>CONCATENATE(База_закрытие__2[[#This Row],[Рейс]],База_закрытие__2[[#This Row],[Дата]],База_закрытие__2[[#This Row],[Маршрут]])</f>
        <v>KV-36146309KJA-VEO</v>
      </c>
      <c r="B372" s="73" t="s">
        <v>317</v>
      </c>
      <c r="C372" s="74">
        <v>46309</v>
      </c>
      <c r="D372" s="73" t="s">
        <v>215</v>
      </c>
      <c r="E372" s="73" t="s">
        <v>1</v>
      </c>
    </row>
    <row r="373" spans="1:5" x14ac:dyDescent="0.25">
      <c r="A373" t="str">
        <f>CONCATENATE(База_закрытие__2[[#This Row],[Рейс]],База_закрытие__2[[#This Row],[Дата]],База_закрытие__2[[#This Row],[Маршрут]])</f>
        <v>KV-36146313KJA-VEO</v>
      </c>
      <c r="B373" s="73" t="s">
        <v>317</v>
      </c>
      <c r="C373" s="74">
        <v>46313</v>
      </c>
      <c r="D373" s="73" t="s">
        <v>215</v>
      </c>
      <c r="E373" s="73" t="s">
        <v>1</v>
      </c>
    </row>
    <row r="374" spans="1:5" x14ac:dyDescent="0.25">
      <c r="A374" t="str">
        <f>CONCATENATE(База_закрытие__2[[#This Row],[Рейс]],База_закрытие__2[[#This Row],[Дата]],База_закрытие__2[[#This Row],[Маршрут]])</f>
        <v>KV-36246236VEO-KJA</v>
      </c>
      <c r="B374" s="73" t="s">
        <v>318</v>
      </c>
      <c r="C374" s="74">
        <v>46236</v>
      </c>
      <c r="D374" s="73" t="s">
        <v>217</v>
      </c>
      <c r="E374" s="73" t="s">
        <v>1</v>
      </c>
    </row>
    <row r="375" spans="1:5" x14ac:dyDescent="0.25">
      <c r="A375" t="str">
        <f>CONCATENATE(База_закрытие__2[[#This Row],[Рейс]],База_закрытие__2[[#This Row],[Дата]],База_закрытие__2[[#This Row],[Маршрут]])</f>
        <v>KV-36246239VEO-KJA</v>
      </c>
      <c r="B375" s="73" t="s">
        <v>318</v>
      </c>
      <c r="C375" s="74">
        <v>46239</v>
      </c>
      <c r="D375" s="73" t="s">
        <v>217</v>
      </c>
      <c r="E375" s="73" t="s">
        <v>1</v>
      </c>
    </row>
    <row r="376" spans="1:5" x14ac:dyDescent="0.25">
      <c r="A376" t="str">
        <f>CONCATENATE(База_закрытие__2[[#This Row],[Рейс]],База_закрытие__2[[#This Row],[Дата]],База_закрытие__2[[#This Row],[Маршрут]])</f>
        <v>KV-36246241VEO-KJA</v>
      </c>
      <c r="B376" s="73" t="s">
        <v>318</v>
      </c>
      <c r="C376" s="74">
        <v>46241</v>
      </c>
      <c r="D376" s="73" t="s">
        <v>217</v>
      </c>
      <c r="E376" s="73" t="s">
        <v>1</v>
      </c>
    </row>
    <row r="377" spans="1:5" x14ac:dyDescent="0.25">
      <c r="A377" t="str">
        <f>CONCATENATE(База_закрытие__2[[#This Row],[Рейс]],База_закрытие__2[[#This Row],[Дата]],База_закрытие__2[[#This Row],[Маршрут]])</f>
        <v>KV-36246243VEO-KJA</v>
      </c>
      <c r="B377" s="73" t="s">
        <v>318</v>
      </c>
      <c r="C377" s="74">
        <v>46243</v>
      </c>
      <c r="D377" s="73" t="s">
        <v>217</v>
      </c>
      <c r="E377" s="73" t="s">
        <v>1</v>
      </c>
    </row>
    <row r="378" spans="1:5" x14ac:dyDescent="0.25">
      <c r="A378" t="str">
        <f>CONCATENATE(База_закрытие__2[[#This Row],[Рейс]],База_закрытие__2[[#This Row],[Дата]],База_закрытие__2[[#This Row],[Маршрут]])</f>
        <v>KV-36246246VEO-KJA</v>
      </c>
      <c r="B378" s="73" t="s">
        <v>318</v>
      </c>
      <c r="C378" s="74">
        <v>46246</v>
      </c>
      <c r="D378" s="73" t="s">
        <v>217</v>
      </c>
      <c r="E378" s="73" t="s">
        <v>1</v>
      </c>
    </row>
    <row r="379" spans="1:5" x14ac:dyDescent="0.25">
      <c r="A379" t="str">
        <f>CONCATENATE(База_закрытие__2[[#This Row],[Рейс]],База_закрытие__2[[#This Row],[Дата]],База_закрытие__2[[#This Row],[Маршрут]])</f>
        <v>KV-36246248VEO-KJA</v>
      </c>
      <c r="B379" s="73" t="s">
        <v>318</v>
      </c>
      <c r="C379" s="74">
        <v>46248</v>
      </c>
      <c r="D379" s="73" t="s">
        <v>217</v>
      </c>
      <c r="E379" s="73" t="s">
        <v>1</v>
      </c>
    </row>
    <row r="380" spans="1:5" x14ac:dyDescent="0.25">
      <c r="A380" t="str">
        <f>CONCATENATE(База_закрытие__2[[#This Row],[Рейс]],База_закрытие__2[[#This Row],[Дата]],База_закрытие__2[[#This Row],[Маршрут]])</f>
        <v>KV-36246250VEO-KJA</v>
      </c>
      <c r="B380" s="73" t="s">
        <v>318</v>
      </c>
      <c r="C380" s="74">
        <v>46250</v>
      </c>
      <c r="D380" s="73" t="s">
        <v>217</v>
      </c>
      <c r="E380" s="73" t="s">
        <v>1</v>
      </c>
    </row>
    <row r="381" spans="1:5" x14ac:dyDescent="0.25">
      <c r="A381" t="str">
        <f>CONCATENATE(База_закрытие__2[[#This Row],[Рейс]],База_закрытие__2[[#This Row],[Дата]],База_закрытие__2[[#This Row],[Маршрут]])</f>
        <v>KV-36246253VEO-KJA</v>
      </c>
      <c r="B381" s="73" t="s">
        <v>318</v>
      </c>
      <c r="C381" s="74">
        <v>46253</v>
      </c>
      <c r="D381" s="73" t="s">
        <v>217</v>
      </c>
      <c r="E381" s="73" t="s">
        <v>1</v>
      </c>
    </row>
    <row r="382" spans="1:5" x14ac:dyDescent="0.25">
      <c r="A382" t="str">
        <f>CONCATENATE(База_закрытие__2[[#This Row],[Рейс]],База_закрытие__2[[#This Row],[Дата]],База_закрытие__2[[#This Row],[Маршрут]])</f>
        <v>KV-36246255VEO-KJA</v>
      </c>
      <c r="B382" s="73" t="s">
        <v>318</v>
      </c>
      <c r="C382" s="74">
        <v>46255</v>
      </c>
      <c r="D382" s="73" t="s">
        <v>217</v>
      </c>
      <c r="E382" s="73" t="s">
        <v>1</v>
      </c>
    </row>
    <row r="383" spans="1:5" x14ac:dyDescent="0.25">
      <c r="A383" t="str">
        <f>CONCATENATE(База_закрытие__2[[#This Row],[Рейс]],База_закрытие__2[[#This Row],[Дата]],База_закрытие__2[[#This Row],[Маршрут]])</f>
        <v>KV-36246258VEO-KJA</v>
      </c>
      <c r="B383" s="73" t="s">
        <v>318</v>
      </c>
      <c r="C383" s="74">
        <v>46258</v>
      </c>
      <c r="D383" s="73" t="s">
        <v>217</v>
      </c>
      <c r="E383" s="73" t="s">
        <v>1</v>
      </c>
    </row>
    <row r="384" spans="1:5" x14ac:dyDescent="0.25">
      <c r="A384" t="str">
        <f>CONCATENATE(База_закрытие__2[[#This Row],[Рейс]],База_закрытие__2[[#This Row],[Дата]],База_закрытие__2[[#This Row],[Маршрут]])</f>
        <v>KV-36246260VEO-KJA</v>
      </c>
      <c r="B384" s="73" t="s">
        <v>318</v>
      </c>
      <c r="C384" s="74">
        <v>46260</v>
      </c>
      <c r="D384" s="73" t="s">
        <v>217</v>
      </c>
      <c r="E384" s="73" t="s">
        <v>1</v>
      </c>
    </row>
    <row r="385" spans="1:5" x14ac:dyDescent="0.25">
      <c r="A385" t="str">
        <f>CONCATENATE(База_закрытие__2[[#This Row],[Рейс]],База_закрытие__2[[#This Row],[Дата]],База_закрытие__2[[#This Row],[Маршрут]])</f>
        <v>KV-36246262VEO-KJA</v>
      </c>
      <c r="B385" s="73" t="s">
        <v>318</v>
      </c>
      <c r="C385" s="74">
        <v>46262</v>
      </c>
      <c r="D385" s="73" t="s">
        <v>217</v>
      </c>
      <c r="E385" s="73" t="s">
        <v>1</v>
      </c>
    </row>
    <row r="386" spans="1:5" x14ac:dyDescent="0.25">
      <c r="A386" t="str">
        <f>CONCATENATE(База_закрытие__2[[#This Row],[Рейс]],База_закрытие__2[[#This Row],[Дата]],База_закрытие__2[[#This Row],[Маршрут]])</f>
        <v>KV-36246264VEO-KJA</v>
      </c>
      <c r="B386" s="73" t="s">
        <v>318</v>
      </c>
      <c r="C386" s="74">
        <v>46264</v>
      </c>
      <c r="D386" s="73" t="s">
        <v>217</v>
      </c>
      <c r="E386" s="73" t="s">
        <v>1</v>
      </c>
    </row>
    <row r="387" spans="1:5" x14ac:dyDescent="0.25">
      <c r="A387" t="str">
        <f>CONCATENATE(База_закрытие__2[[#This Row],[Рейс]],База_закрытие__2[[#This Row],[Дата]],База_закрытие__2[[#This Row],[Маршрут]])</f>
        <v>KV-36246267VEO-KJA</v>
      </c>
      <c r="B387" s="73" t="s">
        <v>318</v>
      </c>
      <c r="C387" s="74">
        <v>46267</v>
      </c>
      <c r="D387" s="73" t="s">
        <v>217</v>
      </c>
      <c r="E387" s="73" t="s">
        <v>1</v>
      </c>
    </row>
    <row r="388" spans="1:5" x14ac:dyDescent="0.25">
      <c r="A388" t="str">
        <f>CONCATENATE(База_закрытие__2[[#This Row],[Рейс]],База_закрытие__2[[#This Row],[Дата]],База_закрытие__2[[#This Row],[Маршрут]])</f>
        <v>KV-36246271VEO-KJA</v>
      </c>
      <c r="B388" s="73" t="s">
        <v>318</v>
      </c>
      <c r="C388" s="74">
        <v>46271</v>
      </c>
      <c r="D388" s="73" t="s">
        <v>217</v>
      </c>
      <c r="E388" s="73" t="s">
        <v>1</v>
      </c>
    </row>
    <row r="389" spans="1:5" x14ac:dyDescent="0.25">
      <c r="A389" t="str">
        <f>CONCATENATE(База_закрытие__2[[#This Row],[Рейс]],База_закрытие__2[[#This Row],[Дата]],База_закрытие__2[[#This Row],[Маршрут]])</f>
        <v>KV-36246274VEO-KJA</v>
      </c>
      <c r="B389" s="73" t="s">
        <v>318</v>
      </c>
      <c r="C389" s="74">
        <v>46274</v>
      </c>
      <c r="D389" s="73" t="s">
        <v>217</v>
      </c>
      <c r="E389" s="73" t="s">
        <v>1</v>
      </c>
    </row>
    <row r="390" spans="1:5" x14ac:dyDescent="0.25">
      <c r="A390" t="str">
        <f>CONCATENATE(База_закрытие__2[[#This Row],[Рейс]],База_закрытие__2[[#This Row],[Дата]],База_закрытие__2[[#This Row],[Маршрут]])</f>
        <v>KV-36246278VEO-KJA</v>
      </c>
      <c r="B390" s="73" t="s">
        <v>318</v>
      </c>
      <c r="C390" s="74">
        <v>46278</v>
      </c>
      <c r="D390" s="73" t="s">
        <v>217</v>
      </c>
      <c r="E390" s="73" t="s">
        <v>1</v>
      </c>
    </row>
    <row r="391" spans="1:5" x14ac:dyDescent="0.25">
      <c r="A391" t="str">
        <f>CONCATENATE(База_закрытие__2[[#This Row],[Рейс]],База_закрытие__2[[#This Row],[Дата]],База_закрытие__2[[#This Row],[Маршрут]])</f>
        <v>KV-36246281VEO-KJA</v>
      </c>
      <c r="B391" s="73" t="s">
        <v>318</v>
      </c>
      <c r="C391" s="74">
        <v>46281</v>
      </c>
      <c r="D391" s="73" t="s">
        <v>217</v>
      </c>
      <c r="E391" s="73" t="s">
        <v>1</v>
      </c>
    </row>
    <row r="392" spans="1:5" x14ac:dyDescent="0.25">
      <c r="A392" t="str">
        <f>CONCATENATE(База_закрытие__2[[#This Row],[Рейс]],База_закрытие__2[[#This Row],[Дата]],База_закрытие__2[[#This Row],[Маршрут]])</f>
        <v>KV-36246285VEO-KJA</v>
      </c>
      <c r="B392" s="73" t="s">
        <v>318</v>
      </c>
      <c r="C392" s="74">
        <v>46285</v>
      </c>
      <c r="D392" s="73" t="s">
        <v>217</v>
      </c>
      <c r="E392" s="73" t="s">
        <v>1</v>
      </c>
    </row>
    <row r="393" spans="1:5" x14ac:dyDescent="0.25">
      <c r="A393" t="str">
        <f>CONCATENATE(База_закрытие__2[[#This Row],[Рейс]],База_закрытие__2[[#This Row],[Дата]],База_закрытие__2[[#This Row],[Маршрут]])</f>
        <v>KV-36246288VEO-KJA</v>
      </c>
      <c r="B393" s="73" t="s">
        <v>318</v>
      </c>
      <c r="C393" s="74">
        <v>46288</v>
      </c>
      <c r="D393" s="73" t="s">
        <v>217</v>
      </c>
      <c r="E393" s="73" t="s">
        <v>1</v>
      </c>
    </row>
    <row r="394" spans="1:5" x14ac:dyDescent="0.25">
      <c r="A394" t="str">
        <f>CONCATENATE(База_закрытие__2[[#This Row],[Рейс]],База_закрытие__2[[#This Row],[Дата]],База_закрытие__2[[#This Row],[Маршрут]])</f>
        <v>KV-36246292VEO-KJA</v>
      </c>
      <c r="B394" s="73" t="s">
        <v>318</v>
      </c>
      <c r="C394" s="74">
        <v>46292</v>
      </c>
      <c r="D394" s="73" t="s">
        <v>217</v>
      </c>
      <c r="E394" s="73" t="s">
        <v>1</v>
      </c>
    </row>
    <row r="395" spans="1:5" x14ac:dyDescent="0.25">
      <c r="A395" t="str">
        <f>CONCATENATE(База_закрытие__2[[#This Row],[Рейс]],База_закрытие__2[[#This Row],[Дата]],База_закрытие__2[[#This Row],[Маршрут]])</f>
        <v>KV-36246295VEO-KJA</v>
      </c>
      <c r="B395" s="73" t="s">
        <v>318</v>
      </c>
      <c r="C395" s="74">
        <v>46295</v>
      </c>
      <c r="D395" s="73" t="s">
        <v>217</v>
      </c>
      <c r="E395" s="73" t="s">
        <v>1</v>
      </c>
    </row>
    <row r="396" spans="1:5" x14ac:dyDescent="0.25">
      <c r="A396" t="str">
        <f>CONCATENATE(База_закрытие__2[[#This Row],[Рейс]],База_закрытие__2[[#This Row],[Дата]],База_закрытие__2[[#This Row],[Маршрут]])</f>
        <v>KV-36246306VEO-KJA</v>
      </c>
      <c r="B396" s="73" t="s">
        <v>318</v>
      </c>
      <c r="C396" s="74">
        <v>46306</v>
      </c>
      <c r="D396" s="73" t="s">
        <v>217</v>
      </c>
      <c r="E396" s="73" t="s">
        <v>1</v>
      </c>
    </row>
    <row r="397" spans="1:5" x14ac:dyDescent="0.25">
      <c r="A397" t="str">
        <f>CONCATENATE(База_закрытие__2[[#This Row],[Рейс]],База_закрытие__2[[#This Row],[Дата]],База_закрытие__2[[#This Row],[Маршрут]])</f>
        <v>KV-36246309VEO-KJA</v>
      </c>
      <c r="B397" s="73" t="s">
        <v>318</v>
      </c>
      <c r="C397" s="74">
        <v>46309</v>
      </c>
      <c r="D397" s="73" t="s">
        <v>217</v>
      </c>
      <c r="E397" s="73" t="s">
        <v>1</v>
      </c>
    </row>
    <row r="398" spans="1:5" x14ac:dyDescent="0.25">
      <c r="A398" t="str">
        <f>CONCATENATE(База_закрытие__2[[#This Row],[Рейс]],База_закрытие__2[[#This Row],[Дата]],База_закрытие__2[[#This Row],[Маршрут]])</f>
        <v>KV-36246313VEO-KJA</v>
      </c>
      <c r="B398" s="73" t="s">
        <v>318</v>
      </c>
      <c r="C398" s="74">
        <v>46313</v>
      </c>
      <c r="D398" s="73" t="s">
        <v>217</v>
      </c>
      <c r="E398" s="73" t="s">
        <v>1</v>
      </c>
    </row>
    <row r="399" spans="1:5" x14ac:dyDescent="0.25">
      <c r="A399" t="str">
        <f>CONCATENATE(База_закрытие__2[[#This Row],[Рейс]],База_закрытие__2[[#This Row],[Дата]],База_закрытие__2[[#This Row],[Маршрут]])</f>
        <v>KV-37146257KJA-TGP</v>
      </c>
      <c r="B399" s="73" t="s">
        <v>343</v>
      </c>
      <c r="C399" s="74">
        <v>46257</v>
      </c>
      <c r="D399" s="73" t="s">
        <v>219</v>
      </c>
      <c r="E399" s="73" t="s">
        <v>1</v>
      </c>
    </row>
    <row r="400" spans="1:5" x14ac:dyDescent="0.25">
      <c r="A400" t="str">
        <f>CONCATENATE(База_закрытие__2[[#This Row],[Рейс]],База_закрытие__2[[#This Row],[Дата]],База_закрытие__2[[#This Row],[Маршрут]])</f>
        <v>KV-37246257TGP-KJA</v>
      </c>
      <c r="B400" s="73" t="s">
        <v>344</v>
      </c>
      <c r="C400" s="74">
        <v>46257</v>
      </c>
      <c r="D400" s="73" t="s">
        <v>221</v>
      </c>
      <c r="E400" s="73" t="s">
        <v>1</v>
      </c>
    </row>
    <row r="401" spans="1:5" x14ac:dyDescent="0.25">
      <c r="A401" t="str">
        <f>CONCATENATE(База_закрытие__2[[#This Row],[Рейс]],База_закрытие__2[[#This Row],[Дата]],База_закрытие__2[[#This Row],[Маршрут]])</f>
        <v>KV-37346235KJA-THX</v>
      </c>
      <c r="B401" s="73" t="s">
        <v>305</v>
      </c>
      <c r="C401" s="74">
        <v>46235</v>
      </c>
      <c r="D401" s="73" t="s">
        <v>223</v>
      </c>
      <c r="E401" s="73" t="s">
        <v>1</v>
      </c>
    </row>
    <row r="402" spans="1:5" x14ac:dyDescent="0.25">
      <c r="A402" t="str">
        <f>CONCATENATE(База_закрытие__2[[#This Row],[Рейс]],База_закрытие__2[[#This Row],[Дата]],База_закрытие__2[[#This Row],[Маршрут]])</f>
        <v>KV-37346242KJA-THX</v>
      </c>
      <c r="B402" s="73" t="s">
        <v>305</v>
      </c>
      <c r="C402" s="74">
        <v>46242</v>
      </c>
      <c r="D402" s="73" t="s">
        <v>223</v>
      </c>
      <c r="E402" s="73" t="s">
        <v>1</v>
      </c>
    </row>
    <row r="403" spans="1:5" x14ac:dyDescent="0.25">
      <c r="A403" t="str">
        <f>CONCATENATE(База_закрытие__2[[#This Row],[Рейс]],База_закрытие__2[[#This Row],[Дата]],База_закрытие__2[[#This Row],[Маршрут]])</f>
        <v>KV-37346249KJA-THX</v>
      </c>
      <c r="B403" s="73" t="s">
        <v>305</v>
      </c>
      <c r="C403" s="74">
        <v>46249</v>
      </c>
      <c r="D403" s="73" t="s">
        <v>223</v>
      </c>
      <c r="E403" s="73" t="s">
        <v>1</v>
      </c>
    </row>
    <row r="404" spans="1:5" x14ac:dyDescent="0.25">
      <c r="A404" t="str">
        <f>CONCATENATE(База_закрытие__2[[#This Row],[Рейс]],База_закрытие__2[[#This Row],[Дата]],База_закрытие__2[[#This Row],[Маршрут]])</f>
        <v>KV-37346256KJA-THX</v>
      </c>
      <c r="B404" s="73" t="s">
        <v>305</v>
      </c>
      <c r="C404" s="74">
        <v>46256</v>
      </c>
      <c r="D404" s="73" t="s">
        <v>223</v>
      </c>
      <c r="E404" s="73" t="s">
        <v>1</v>
      </c>
    </row>
    <row r="405" spans="1:5" x14ac:dyDescent="0.25">
      <c r="A405" t="str">
        <f>CONCATENATE(База_закрытие__2[[#This Row],[Рейс]],База_закрытие__2[[#This Row],[Дата]],База_закрытие__2[[#This Row],[Маршрут]])</f>
        <v>KV-37346263KJA-THX</v>
      </c>
      <c r="B405" s="73" t="s">
        <v>305</v>
      </c>
      <c r="C405" s="74">
        <v>46263</v>
      </c>
      <c r="D405" s="73" t="s">
        <v>223</v>
      </c>
      <c r="E405" s="73" t="s">
        <v>1</v>
      </c>
    </row>
    <row r="406" spans="1:5" x14ac:dyDescent="0.25">
      <c r="A406" t="str">
        <f>CONCATENATE(База_закрытие__2[[#This Row],[Рейс]],База_закрытие__2[[#This Row],[Дата]],База_закрытие__2[[#This Row],[Маршрут]])</f>
        <v>KV-37446235THX-KJA</v>
      </c>
      <c r="B406" s="73" t="s">
        <v>306</v>
      </c>
      <c r="C406" s="74">
        <v>46235</v>
      </c>
      <c r="D406" s="73" t="s">
        <v>225</v>
      </c>
      <c r="E406" s="73" t="s">
        <v>1</v>
      </c>
    </row>
    <row r="407" spans="1:5" x14ac:dyDescent="0.25">
      <c r="A407" t="str">
        <f>CONCATENATE(База_закрытие__2[[#This Row],[Рейс]],База_закрытие__2[[#This Row],[Дата]],База_закрытие__2[[#This Row],[Маршрут]])</f>
        <v>KV-37446242THX-KJA</v>
      </c>
      <c r="B407" s="73" t="s">
        <v>306</v>
      </c>
      <c r="C407" s="74">
        <v>46242</v>
      </c>
      <c r="D407" s="73" t="s">
        <v>225</v>
      </c>
      <c r="E407" s="73" t="s">
        <v>1</v>
      </c>
    </row>
    <row r="408" spans="1:5" x14ac:dyDescent="0.25">
      <c r="A408" t="str">
        <f>CONCATENATE(База_закрытие__2[[#This Row],[Рейс]],База_закрытие__2[[#This Row],[Дата]],База_закрытие__2[[#This Row],[Маршрут]])</f>
        <v>KV-37446249THX-KJA</v>
      </c>
      <c r="B408" s="73" t="s">
        <v>306</v>
      </c>
      <c r="C408" s="74">
        <v>46249</v>
      </c>
      <c r="D408" s="73" t="s">
        <v>225</v>
      </c>
      <c r="E408" s="73" t="s">
        <v>1</v>
      </c>
    </row>
    <row r="409" spans="1:5" x14ac:dyDescent="0.25">
      <c r="A409" t="str">
        <f>CONCATENATE(База_закрытие__2[[#This Row],[Рейс]],База_закрытие__2[[#This Row],[Дата]],База_закрытие__2[[#This Row],[Маршрут]])</f>
        <v>KV-37446256THX-KJA</v>
      </c>
      <c r="B409" s="73" t="s">
        <v>306</v>
      </c>
      <c r="C409" s="74">
        <v>46256</v>
      </c>
      <c r="D409" s="73" t="s">
        <v>225</v>
      </c>
      <c r="E409" s="73" t="s">
        <v>1</v>
      </c>
    </row>
    <row r="410" spans="1:5" x14ac:dyDescent="0.25">
      <c r="A410" t="str">
        <f>CONCATENATE(База_закрытие__2[[#This Row],[Рейс]],База_закрытие__2[[#This Row],[Дата]],База_закрытие__2[[#This Row],[Маршрут]])</f>
        <v>KV-37446263THX-KJA</v>
      </c>
      <c r="B410" s="73" t="s">
        <v>306</v>
      </c>
      <c r="C410" s="74">
        <v>46263</v>
      </c>
      <c r="D410" s="73" t="s">
        <v>225</v>
      </c>
      <c r="E410" s="73" t="s">
        <v>1</v>
      </c>
    </row>
    <row r="411" spans="1:5" x14ac:dyDescent="0.25">
      <c r="A411" t="str">
        <f>CONCATENATE(База_закрытие__2[[#This Row],[Рейс]],База_закрытие__2[[#This Row],[Дата]],База_закрытие__2[[#This Row],[Маршрут]])</f>
        <v>KV-45346267KJA-BKA</v>
      </c>
      <c r="B411" s="73" t="s">
        <v>345</v>
      </c>
      <c r="C411" s="74">
        <v>46267</v>
      </c>
      <c r="D411" s="73" t="s">
        <v>207</v>
      </c>
      <c r="E411" s="73" t="s">
        <v>1</v>
      </c>
    </row>
    <row r="412" spans="1:5" x14ac:dyDescent="0.25">
      <c r="A412" t="str">
        <f>CONCATENATE(База_закрытие__2[[#This Row],[Рейс]],База_закрытие__2[[#This Row],[Дата]],База_закрытие__2[[#This Row],[Маршрут]])</f>
        <v>KV-45446267BKA-KJA</v>
      </c>
      <c r="B412" s="73" t="s">
        <v>346</v>
      </c>
      <c r="C412" s="74">
        <v>46267</v>
      </c>
      <c r="D412" s="73" t="s">
        <v>209</v>
      </c>
      <c r="E412" s="73" t="s">
        <v>1</v>
      </c>
    </row>
    <row r="413" spans="1:5" x14ac:dyDescent="0.25">
      <c r="A413" t="str">
        <f>CONCATENATE(База_закрытие__2[[#This Row],[Рейс]],База_закрытие__2[[#This Row],[Дата]],База_закрытие__2[[#This Row],[Маршрут]])</f>
        <v>KV-47346257KJA-THX</v>
      </c>
      <c r="B413" s="73" t="s">
        <v>347</v>
      </c>
      <c r="C413" s="74">
        <v>46257</v>
      </c>
      <c r="D413" s="73" t="s">
        <v>223</v>
      </c>
      <c r="E413" s="73" t="s">
        <v>1</v>
      </c>
    </row>
    <row r="414" spans="1:5" x14ac:dyDescent="0.25">
      <c r="A414" t="str">
        <f>CONCATENATE(База_закрытие__2[[#This Row],[Рейс]],База_закрытие__2[[#This Row],[Дата]],База_закрытие__2[[#This Row],[Маршрут]])</f>
        <v>KV-47346264KJA-THX</v>
      </c>
      <c r="B414" s="73" t="s">
        <v>347</v>
      </c>
      <c r="C414" s="74">
        <v>46264</v>
      </c>
      <c r="D414" s="73" t="s">
        <v>223</v>
      </c>
      <c r="E414" s="73" t="s">
        <v>1</v>
      </c>
    </row>
    <row r="415" spans="1:5" x14ac:dyDescent="0.25">
      <c r="A415" t="str">
        <f>CONCATENATE(База_закрытие__2[[#This Row],[Рейс]],База_закрытие__2[[#This Row],[Дата]],База_закрытие__2[[#This Row],[Маршрут]])</f>
        <v>KV-47446257THX-KJA</v>
      </c>
      <c r="B415" s="73" t="s">
        <v>348</v>
      </c>
      <c r="C415" s="74">
        <v>46257</v>
      </c>
      <c r="D415" s="73" t="s">
        <v>225</v>
      </c>
      <c r="E415" s="73" t="s">
        <v>1</v>
      </c>
    </row>
    <row r="416" spans="1:5" x14ac:dyDescent="0.25">
      <c r="A416" t="str">
        <f>CONCATENATE(База_закрытие__2[[#This Row],[Рейс]],База_закрытие__2[[#This Row],[Дата]],База_закрытие__2[[#This Row],[Маршрут]])</f>
        <v>KV-47446264THX-KJA</v>
      </c>
      <c r="B416" s="73" t="s">
        <v>348</v>
      </c>
      <c r="C416" s="74">
        <v>46264</v>
      </c>
      <c r="D416" s="73" t="s">
        <v>225</v>
      </c>
      <c r="E416" s="73" t="s">
        <v>1</v>
      </c>
    </row>
    <row r="417" spans="1:5" x14ac:dyDescent="0.25">
      <c r="A417" t="str">
        <f>CONCATENATE(База_закрытие__2[[#This Row],[Рейс]],База_закрытие__2[[#This Row],[Дата]],База_закрытие__2[[#This Row],[Маршрут]])</f>
        <v>KV-53546251KYZ-UBN</v>
      </c>
      <c r="B417" s="73" t="s">
        <v>329</v>
      </c>
      <c r="C417" s="74">
        <v>46251</v>
      </c>
      <c r="D417" s="73" t="s">
        <v>330</v>
      </c>
      <c r="E417" s="73" t="s">
        <v>1</v>
      </c>
    </row>
    <row r="418" spans="1:5" x14ac:dyDescent="0.25">
      <c r="A418" t="str">
        <f>CONCATENATE(База_закрытие__2[[#This Row],[Рейс]],База_закрытие__2[[#This Row],[Дата]],База_закрытие__2[[#This Row],[Маршрут]])</f>
        <v>KV-53546254KYZ-UBN</v>
      </c>
      <c r="B418" s="73" t="s">
        <v>329</v>
      </c>
      <c r="C418" s="74">
        <v>46254</v>
      </c>
      <c r="D418" s="73" t="s">
        <v>330</v>
      </c>
      <c r="E418" s="73" t="s">
        <v>1</v>
      </c>
    </row>
    <row r="419" spans="1:5" x14ac:dyDescent="0.25">
      <c r="A419" t="str">
        <f>CONCATENATE(База_закрытие__2[[#This Row],[Рейс]],База_закрытие__2[[#This Row],[Дата]],База_закрытие__2[[#This Row],[Маршрут]])</f>
        <v>KV-53646252UBN-KYZ</v>
      </c>
      <c r="B419" s="73" t="s">
        <v>332</v>
      </c>
      <c r="C419" s="74">
        <v>46252</v>
      </c>
      <c r="D419" s="73" t="s">
        <v>333</v>
      </c>
      <c r="E419" s="73" t="s">
        <v>1</v>
      </c>
    </row>
    <row r="420" spans="1:5" x14ac:dyDescent="0.25">
      <c r="A420" t="str">
        <f>CONCATENATE(База_закрытие__2[[#This Row],[Рейс]],База_закрытие__2[[#This Row],[Дата]],База_закрытие__2[[#This Row],[Маршрут]])</f>
        <v>KV-53646255UBN-KYZ</v>
      </c>
      <c r="B420" s="73" t="s">
        <v>332</v>
      </c>
      <c r="C420" s="74">
        <v>46255</v>
      </c>
      <c r="D420" s="73" t="s">
        <v>333</v>
      </c>
      <c r="E420" s="73" t="s">
        <v>1</v>
      </c>
    </row>
    <row r="421" spans="1:5" x14ac:dyDescent="0.25">
      <c r="A421" t="str">
        <f>CONCATENATE(База_закрытие__2[[#This Row],[Рейс]],База_закрытие__2[[#This Row],[Дата]],База_закрытие__2[[#This Row],[Маршрут]])</f>
        <v>РейсМаршрут</v>
      </c>
      <c r="B421" s="73" t="s">
        <v>325</v>
      </c>
      <c r="C421" s="74"/>
      <c r="D421" s="73" t="s">
        <v>159</v>
      </c>
      <c r="E421" s="73" t="s">
        <v>326</v>
      </c>
    </row>
    <row r="422" spans="1:5" x14ac:dyDescent="0.25">
      <c r="A422" t="str">
        <f>CONCATENATE(База_закрытие__2[[#This Row],[Рейс]],База_закрытие__2[[#This Row],[Дата]],База_закрытие__2[[#This Row],[Маршрут]])</f>
        <v>KV-15146216KJA-GOY</v>
      </c>
      <c r="B422" s="73" t="s">
        <v>100</v>
      </c>
      <c r="C422" s="74">
        <v>46216</v>
      </c>
      <c r="D422" s="73" t="s">
        <v>203</v>
      </c>
      <c r="E422" s="73" t="s">
        <v>1</v>
      </c>
    </row>
    <row r="423" spans="1:5" x14ac:dyDescent="0.25">
      <c r="A423" t="str">
        <f>CONCATENATE(База_закрытие__2[[#This Row],[Рейс]],База_закрытие__2[[#This Row],[Дата]],База_закрытие__2[[#This Row],[Маршрут]])</f>
        <v>KV-15146219KJA-GOY</v>
      </c>
      <c r="B423" s="73" t="s">
        <v>100</v>
      </c>
      <c r="C423" s="74">
        <v>46219</v>
      </c>
      <c r="D423" s="73" t="s">
        <v>203</v>
      </c>
      <c r="E423" s="73" t="s">
        <v>1</v>
      </c>
    </row>
    <row r="424" spans="1:5" x14ac:dyDescent="0.25">
      <c r="A424" t="str">
        <f>CONCATENATE(База_закрытие__2[[#This Row],[Рейс]],База_закрытие__2[[#This Row],[Дата]],База_закрытие__2[[#This Row],[Маршрут]])</f>
        <v>KV-15146226KJA-GOY</v>
      </c>
      <c r="B424" s="73" t="s">
        <v>100</v>
      </c>
      <c r="C424" s="74">
        <v>46226</v>
      </c>
      <c r="D424" s="73" t="s">
        <v>203</v>
      </c>
      <c r="E424" s="73" t="s">
        <v>1</v>
      </c>
    </row>
    <row r="425" spans="1:5" x14ac:dyDescent="0.25">
      <c r="A425" t="str">
        <f>CONCATENATE(База_закрытие__2[[#This Row],[Рейс]],База_закрытие__2[[#This Row],[Дата]],База_закрытие__2[[#This Row],[Маршрут]])</f>
        <v>KV-15146230KJA-GOY</v>
      </c>
      <c r="B425" s="73" t="s">
        <v>100</v>
      </c>
      <c r="C425" s="74">
        <v>46230</v>
      </c>
      <c r="D425" s="73" t="s">
        <v>203</v>
      </c>
      <c r="E425" s="73" t="s">
        <v>1</v>
      </c>
    </row>
    <row r="426" spans="1:5" x14ac:dyDescent="0.25">
      <c r="A426" t="str">
        <f>CONCATENATE(База_закрытие__2[[#This Row],[Рейс]],База_закрытие__2[[#This Row],[Дата]],База_закрытие__2[[#This Row],[Маршрут]])</f>
        <v>KV-15146233KJA-GOY</v>
      </c>
      <c r="B426" s="73" t="s">
        <v>100</v>
      </c>
      <c r="C426" s="74">
        <v>46233</v>
      </c>
      <c r="D426" s="73" t="s">
        <v>203</v>
      </c>
      <c r="E426" s="73" t="s">
        <v>1</v>
      </c>
    </row>
    <row r="427" spans="1:5" x14ac:dyDescent="0.25">
      <c r="A427" t="str">
        <f>CONCATENATE(База_закрытие__2[[#This Row],[Рейс]],База_закрытие__2[[#This Row],[Дата]],База_закрытие__2[[#This Row],[Маршрут]])</f>
        <v>KV-15246226GOY-KJA</v>
      </c>
      <c r="B427" s="73" t="s">
        <v>101</v>
      </c>
      <c r="C427" s="74">
        <v>46226</v>
      </c>
      <c r="D427" s="73" t="s">
        <v>205</v>
      </c>
      <c r="E427" s="73" t="s">
        <v>1</v>
      </c>
    </row>
    <row r="428" spans="1:5" x14ac:dyDescent="0.25">
      <c r="A428" t="str">
        <f>CONCATENATE(База_закрытие__2[[#This Row],[Рейс]],База_закрытие__2[[#This Row],[Дата]],База_закрытие__2[[#This Row],[Маршрут]])</f>
        <v>KV-15246230GOY-KJA</v>
      </c>
      <c r="B428" s="73" t="s">
        <v>101</v>
      </c>
      <c r="C428" s="74">
        <v>46230</v>
      </c>
      <c r="D428" s="73" t="s">
        <v>205</v>
      </c>
      <c r="E428" s="73" t="s">
        <v>1</v>
      </c>
    </row>
    <row r="429" spans="1:5" x14ac:dyDescent="0.25">
      <c r="A429" t="str">
        <f>CONCATENATE(База_закрытие__2[[#This Row],[Рейс]],База_закрытие__2[[#This Row],[Дата]],База_закрытие__2[[#This Row],[Маршрут]])</f>
        <v>KV-15246233GOY-KJA</v>
      </c>
      <c r="B429" s="73" t="s">
        <v>101</v>
      </c>
      <c r="C429" s="74">
        <v>46233</v>
      </c>
      <c r="D429" s="73" t="s">
        <v>205</v>
      </c>
      <c r="E429" s="73" t="s">
        <v>1</v>
      </c>
    </row>
    <row r="430" spans="1:5" x14ac:dyDescent="0.25">
      <c r="A430" t="str">
        <f>CONCATENATE(База_закрытие__2[[#This Row],[Рейс]],База_закрытие__2[[#This Row],[Дата]],База_закрытие__2[[#This Row],[Маршрут]])</f>
        <v>KV-15546216KJA-GOY</v>
      </c>
      <c r="B430" s="73" t="s">
        <v>104</v>
      </c>
      <c r="C430" s="74">
        <v>46216</v>
      </c>
      <c r="D430" s="73" t="s">
        <v>203</v>
      </c>
      <c r="E430" s="73" t="s">
        <v>1</v>
      </c>
    </row>
    <row r="431" spans="1:5" x14ac:dyDescent="0.25">
      <c r="A431" t="str">
        <f>CONCATENATE(База_закрытие__2[[#This Row],[Рейс]],База_закрытие__2[[#This Row],[Дата]],База_закрытие__2[[#This Row],[Маршрут]])</f>
        <v>KV-16146209KJA-VEO</v>
      </c>
      <c r="B431" s="73" t="s">
        <v>108</v>
      </c>
      <c r="C431" s="74">
        <v>46209</v>
      </c>
      <c r="D431" s="73" t="s">
        <v>215</v>
      </c>
      <c r="E431" s="73" t="s">
        <v>1</v>
      </c>
    </row>
    <row r="432" spans="1:5" x14ac:dyDescent="0.25">
      <c r="A432" t="str">
        <f>CONCATENATE(База_закрытие__2[[#This Row],[Рейс]],База_закрытие__2[[#This Row],[Дата]],База_закрытие__2[[#This Row],[Маршрут]])</f>
        <v>KV-16146216KJA-VEO</v>
      </c>
      <c r="B432" s="73" t="s">
        <v>108</v>
      </c>
      <c r="C432" s="74">
        <v>46216</v>
      </c>
      <c r="D432" s="73" t="s">
        <v>215</v>
      </c>
      <c r="E432" s="73" t="s">
        <v>1</v>
      </c>
    </row>
    <row r="433" spans="1:5" x14ac:dyDescent="0.25">
      <c r="A433" t="str">
        <f>CONCATENATE(База_закрытие__2[[#This Row],[Рейс]],База_закрытие__2[[#This Row],[Дата]],База_закрытие__2[[#This Row],[Маршрут]])</f>
        <v>KV-16146223KJA-VEO</v>
      </c>
      <c r="B433" s="73" t="s">
        <v>108</v>
      </c>
      <c r="C433" s="74">
        <v>46223</v>
      </c>
      <c r="D433" s="73" t="s">
        <v>215</v>
      </c>
      <c r="E433" s="73" t="s">
        <v>1</v>
      </c>
    </row>
    <row r="434" spans="1:5" x14ac:dyDescent="0.25">
      <c r="A434" t="str">
        <f>CONCATENATE(База_закрытие__2[[#This Row],[Рейс]],База_закрытие__2[[#This Row],[Дата]],База_закрытие__2[[#This Row],[Маршрут]])</f>
        <v>KV-16146230KJA-VEO</v>
      </c>
      <c r="B434" s="73" t="s">
        <v>108</v>
      </c>
      <c r="C434" s="74">
        <v>46230</v>
      </c>
      <c r="D434" s="73" t="s">
        <v>215</v>
      </c>
      <c r="E434" s="73" t="s">
        <v>1</v>
      </c>
    </row>
    <row r="435" spans="1:5" x14ac:dyDescent="0.25">
      <c r="A435" t="str">
        <f>CONCATENATE(База_закрытие__2[[#This Row],[Рейс]],База_закрытие__2[[#This Row],[Дата]],База_закрытие__2[[#This Row],[Маршрут]])</f>
        <v>KV-16246209VEO-KJA</v>
      </c>
      <c r="B435" s="73" t="s">
        <v>109</v>
      </c>
      <c r="C435" s="74">
        <v>46209</v>
      </c>
      <c r="D435" s="73" t="s">
        <v>217</v>
      </c>
      <c r="E435" s="73" t="s">
        <v>1</v>
      </c>
    </row>
    <row r="436" spans="1:5" x14ac:dyDescent="0.25">
      <c r="A436" t="str">
        <f>CONCATENATE(База_закрытие__2[[#This Row],[Рейс]],База_закрытие__2[[#This Row],[Дата]],База_закрытие__2[[#This Row],[Маршрут]])</f>
        <v>KV-16246216VEO-KJA</v>
      </c>
      <c r="B436" s="73" t="s">
        <v>109</v>
      </c>
      <c r="C436" s="74">
        <v>46216</v>
      </c>
      <c r="D436" s="73" t="s">
        <v>217</v>
      </c>
      <c r="E436" s="73" t="s">
        <v>1</v>
      </c>
    </row>
    <row r="437" spans="1:5" x14ac:dyDescent="0.25">
      <c r="A437" t="str">
        <f>CONCATENATE(База_закрытие__2[[#This Row],[Рейс]],База_закрытие__2[[#This Row],[Дата]],База_закрытие__2[[#This Row],[Маршрут]])</f>
        <v>KV-16246223VEO-KJA</v>
      </c>
      <c r="B437" s="73" t="s">
        <v>109</v>
      </c>
      <c r="C437" s="74">
        <v>46223</v>
      </c>
      <c r="D437" s="73" t="s">
        <v>217</v>
      </c>
      <c r="E437" s="73" t="s">
        <v>1</v>
      </c>
    </row>
    <row r="438" spans="1:5" x14ac:dyDescent="0.25">
      <c r="A438" t="str">
        <f>CONCATENATE(База_закрытие__2[[#This Row],[Рейс]],База_закрытие__2[[#This Row],[Дата]],База_закрытие__2[[#This Row],[Маршрут]])</f>
        <v>KV-16246230VEO-KJA</v>
      </c>
      <c r="B438" s="73" t="s">
        <v>109</v>
      </c>
      <c r="C438" s="74">
        <v>46230</v>
      </c>
      <c r="D438" s="73" t="s">
        <v>217</v>
      </c>
      <c r="E438" s="73" t="s">
        <v>1</v>
      </c>
    </row>
    <row r="439" spans="1:5" x14ac:dyDescent="0.25">
      <c r="A439" t="str">
        <f>CONCATENATE(База_закрытие__2[[#This Row],[Рейс]],База_закрытие__2[[#This Row],[Дата]],База_закрытие__2[[#This Row],[Маршрут]])</f>
        <v>KV-18346222KJA-MJY</v>
      </c>
      <c r="B439" s="73" t="s">
        <v>118</v>
      </c>
      <c r="C439" s="74">
        <v>46222</v>
      </c>
      <c r="D439" s="73" t="s">
        <v>267</v>
      </c>
      <c r="E439" s="73" t="s">
        <v>1</v>
      </c>
    </row>
    <row r="440" spans="1:5" x14ac:dyDescent="0.25">
      <c r="A440" t="str">
        <f>CONCATENATE(База_закрытие__2[[#This Row],[Рейс]],База_закрытие__2[[#This Row],[Дата]],База_закрытие__2[[#This Row],[Маршрут]])</f>
        <v>KV-18346229KJA-MJY</v>
      </c>
      <c r="B440" s="73" t="s">
        <v>118</v>
      </c>
      <c r="C440" s="74">
        <v>46229</v>
      </c>
      <c r="D440" s="73" t="s">
        <v>267</v>
      </c>
      <c r="E440" s="73" t="s">
        <v>1</v>
      </c>
    </row>
    <row r="441" spans="1:5" x14ac:dyDescent="0.25">
      <c r="A441" t="str">
        <f>CONCATENATE(База_закрытие__2[[#This Row],[Рейс]],База_закрытие__2[[#This Row],[Дата]],База_закрытие__2[[#This Row],[Маршрут]])</f>
        <v>KV-18446222MJY-KJA</v>
      </c>
      <c r="B441" s="73" t="s">
        <v>119</v>
      </c>
      <c r="C441" s="74">
        <v>46222</v>
      </c>
      <c r="D441" s="73" t="s">
        <v>269</v>
      </c>
      <c r="E441" s="73" t="s">
        <v>1</v>
      </c>
    </row>
    <row r="442" spans="1:5" x14ac:dyDescent="0.25">
      <c r="A442" t="str">
        <f>CONCATENATE(База_закрытие__2[[#This Row],[Рейс]],База_закрытие__2[[#This Row],[Дата]],База_закрытие__2[[#This Row],[Маршрут]])</f>
        <v>KV-18446229MJY-KJA</v>
      </c>
      <c r="B442" s="73" t="s">
        <v>119</v>
      </c>
      <c r="C442" s="74">
        <v>46229</v>
      </c>
      <c r="D442" s="73" t="s">
        <v>269</v>
      </c>
      <c r="E442" s="73" t="s">
        <v>1</v>
      </c>
    </row>
    <row r="443" spans="1:5" x14ac:dyDescent="0.25">
      <c r="A443" t="str">
        <f>CONCATENATE(База_закрытие__2[[#This Row],[Рейс]],База_закрытие__2[[#This Row],[Дата]],База_закрытие__2[[#This Row],[Маршрут]])</f>
        <v>KV-18746206KJA-BGS</v>
      </c>
      <c r="B443" s="73" t="s">
        <v>122</v>
      </c>
      <c r="C443" s="74">
        <v>46206</v>
      </c>
      <c r="D443" s="73" t="s">
        <v>235</v>
      </c>
      <c r="E443" s="73" t="s">
        <v>1</v>
      </c>
    </row>
    <row r="444" spans="1:5" x14ac:dyDescent="0.25">
      <c r="A444" t="str">
        <f>CONCATENATE(База_закрытие__2[[#This Row],[Рейс]],База_закрытие__2[[#This Row],[Дата]],База_закрытие__2[[#This Row],[Маршрут]])</f>
        <v>KV-18746210KJA-BGS</v>
      </c>
      <c r="B444" s="73" t="s">
        <v>122</v>
      </c>
      <c r="C444" s="74">
        <v>46210</v>
      </c>
      <c r="D444" s="73" t="s">
        <v>235</v>
      </c>
      <c r="E444" s="73" t="s">
        <v>1</v>
      </c>
    </row>
    <row r="445" spans="1:5" x14ac:dyDescent="0.25">
      <c r="A445" t="str">
        <f>CONCATENATE(База_закрытие__2[[#This Row],[Рейс]],База_закрытие__2[[#This Row],[Дата]],База_закрытие__2[[#This Row],[Маршрут]])</f>
        <v>KV-18746213KJA-BGS</v>
      </c>
      <c r="B445" s="73" t="s">
        <v>122</v>
      </c>
      <c r="C445" s="74">
        <v>46213</v>
      </c>
      <c r="D445" s="73" t="s">
        <v>235</v>
      </c>
      <c r="E445" s="73" t="s">
        <v>1</v>
      </c>
    </row>
    <row r="446" spans="1:5" x14ac:dyDescent="0.25">
      <c r="A446" t="str">
        <f>CONCATENATE(База_закрытие__2[[#This Row],[Рейс]],База_закрытие__2[[#This Row],[Дата]],База_закрытие__2[[#This Row],[Маршрут]])</f>
        <v>KV-18746219KJA-BGS</v>
      </c>
      <c r="B446" s="73" t="s">
        <v>122</v>
      </c>
      <c r="C446" s="74">
        <v>46219</v>
      </c>
      <c r="D446" s="73" t="s">
        <v>235</v>
      </c>
      <c r="E446" s="73" t="s">
        <v>1</v>
      </c>
    </row>
    <row r="447" spans="1:5" x14ac:dyDescent="0.25">
      <c r="A447" t="str">
        <f>CONCATENATE(База_закрытие__2[[#This Row],[Рейс]],База_закрытие__2[[#This Row],[Дата]],База_закрытие__2[[#This Row],[Маршрут]])</f>
        <v>KV-18746227KJA-BGS</v>
      </c>
      <c r="B447" s="73" t="s">
        <v>122</v>
      </c>
      <c r="C447" s="74">
        <v>46227</v>
      </c>
      <c r="D447" s="73" t="s">
        <v>235</v>
      </c>
      <c r="E447" s="73" t="s">
        <v>1</v>
      </c>
    </row>
    <row r="448" spans="1:5" x14ac:dyDescent="0.25">
      <c r="A448" t="str">
        <f>CONCATENATE(База_закрытие__2[[#This Row],[Рейс]],База_закрытие__2[[#This Row],[Дата]],База_закрытие__2[[#This Row],[Маршрут]])</f>
        <v>KV-18746233KJA-BGS</v>
      </c>
      <c r="B448" s="73" t="s">
        <v>122</v>
      </c>
      <c r="C448" s="74">
        <v>46233</v>
      </c>
      <c r="D448" s="73" t="s">
        <v>235</v>
      </c>
      <c r="E448" s="73" t="s">
        <v>1</v>
      </c>
    </row>
    <row r="449" spans="1:5" x14ac:dyDescent="0.25">
      <c r="A449" t="str">
        <f>CONCATENATE(База_закрытие__2[[#This Row],[Рейс]],База_закрытие__2[[#This Row],[Дата]],База_закрытие__2[[#This Row],[Маршрут]])</f>
        <v>KV-18846206BGS-KJA</v>
      </c>
      <c r="B449" s="73" t="s">
        <v>123</v>
      </c>
      <c r="C449" s="74">
        <v>46206</v>
      </c>
      <c r="D449" s="73" t="s">
        <v>237</v>
      </c>
      <c r="E449" s="73" t="s">
        <v>1</v>
      </c>
    </row>
    <row r="450" spans="1:5" x14ac:dyDescent="0.25">
      <c r="A450" t="str">
        <f>CONCATENATE(База_закрытие__2[[#This Row],[Рейс]],База_закрытие__2[[#This Row],[Дата]],База_закрытие__2[[#This Row],[Маршрут]])</f>
        <v>KV-18846210BGS-KJA</v>
      </c>
      <c r="B450" s="73" t="s">
        <v>123</v>
      </c>
      <c r="C450" s="74">
        <v>46210</v>
      </c>
      <c r="D450" s="73" t="s">
        <v>237</v>
      </c>
      <c r="E450" s="73" t="s">
        <v>1</v>
      </c>
    </row>
    <row r="451" spans="1:5" x14ac:dyDescent="0.25">
      <c r="A451" t="str">
        <f>CONCATENATE(База_закрытие__2[[#This Row],[Рейс]],База_закрытие__2[[#This Row],[Дата]],База_закрытие__2[[#This Row],[Маршрут]])</f>
        <v>KV-18846213BGS-KJA</v>
      </c>
      <c r="B451" s="73" t="s">
        <v>123</v>
      </c>
      <c r="C451" s="74">
        <v>46213</v>
      </c>
      <c r="D451" s="73" t="s">
        <v>237</v>
      </c>
      <c r="E451" s="73" t="s">
        <v>1</v>
      </c>
    </row>
    <row r="452" spans="1:5" x14ac:dyDescent="0.25">
      <c r="A452" t="str">
        <f>CONCATENATE(База_закрытие__2[[#This Row],[Рейс]],База_закрытие__2[[#This Row],[Дата]],База_закрытие__2[[#This Row],[Маршрут]])</f>
        <v>KV-18846219BGS-KJA</v>
      </c>
      <c r="B452" s="73" t="s">
        <v>123</v>
      </c>
      <c r="C452" s="74">
        <v>46219</v>
      </c>
      <c r="D452" s="73" t="s">
        <v>237</v>
      </c>
      <c r="E452" s="73" t="s">
        <v>1</v>
      </c>
    </row>
    <row r="453" spans="1:5" x14ac:dyDescent="0.25">
      <c r="A453" t="str">
        <f>CONCATENATE(База_закрытие__2[[#This Row],[Рейс]],База_закрытие__2[[#This Row],[Дата]],База_закрытие__2[[#This Row],[Маршрут]])</f>
        <v>KV-18846227BGS-KJA</v>
      </c>
      <c r="B453" s="73" t="s">
        <v>123</v>
      </c>
      <c r="C453" s="74">
        <v>46227</v>
      </c>
      <c r="D453" s="73" t="s">
        <v>237</v>
      </c>
      <c r="E453" s="73" t="s">
        <v>1</v>
      </c>
    </row>
    <row r="454" spans="1:5" x14ac:dyDescent="0.25">
      <c r="A454" t="str">
        <f>CONCATENATE(База_закрытие__2[[#This Row],[Рейс]],База_закрытие__2[[#This Row],[Дата]],База_закрытие__2[[#This Row],[Маршрут]])</f>
        <v>KV-18846233BGS-KJA</v>
      </c>
      <c r="B454" s="73" t="s">
        <v>123</v>
      </c>
      <c r="C454" s="74">
        <v>46233</v>
      </c>
      <c r="D454" s="73" t="s">
        <v>237</v>
      </c>
      <c r="E454" s="73" t="s">
        <v>1</v>
      </c>
    </row>
    <row r="455" spans="1:5" x14ac:dyDescent="0.25">
      <c r="A455" t="str">
        <f>CONCATENATE(База_закрытие__2[[#This Row],[Рейс]],База_закрытие__2[[#This Row],[Дата]],База_закрытие__2[[#This Row],[Маршрут]])</f>
        <v>KV-21346204KJA-TKM</v>
      </c>
      <c r="B455" s="73" t="s">
        <v>130</v>
      </c>
      <c r="C455" s="74">
        <v>46204</v>
      </c>
      <c r="D455" s="73" t="s">
        <v>273</v>
      </c>
      <c r="E455" s="73" t="s">
        <v>1</v>
      </c>
    </row>
    <row r="456" spans="1:5" x14ac:dyDescent="0.25">
      <c r="A456" t="str">
        <f>CONCATENATE(База_закрытие__2[[#This Row],[Рейс]],База_закрытие__2[[#This Row],[Дата]],База_закрытие__2[[#This Row],[Маршрут]])</f>
        <v>KV-21346211KJA-TKM</v>
      </c>
      <c r="B456" s="73" t="s">
        <v>130</v>
      </c>
      <c r="C456" s="74">
        <v>46211</v>
      </c>
      <c r="D456" s="73" t="s">
        <v>273</v>
      </c>
      <c r="E456" s="73" t="s">
        <v>1</v>
      </c>
    </row>
    <row r="457" spans="1:5" x14ac:dyDescent="0.25">
      <c r="A457" t="str">
        <f>CONCATENATE(База_закрытие__2[[#This Row],[Рейс]],База_закрытие__2[[#This Row],[Дата]],База_закрытие__2[[#This Row],[Маршрут]])</f>
        <v>KV-21346218KJA-TKM</v>
      </c>
      <c r="B457" s="73" t="s">
        <v>130</v>
      </c>
      <c r="C457" s="74">
        <v>46218</v>
      </c>
      <c r="D457" s="73" t="s">
        <v>273</v>
      </c>
      <c r="E457" s="73" t="s">
        <v>1</v>
      </c>
    </row>
    <row r="458" spans="1:5" x14ac:dyDescent="0.25">
      <c r="A458" t="str">
        <f>CONCATENATE(База_закрытие__2[[#This Row],[Рейс]],База_закрытие__2[[#This Row],[Дата]],База_закрытие__2[[#This Row],[Маршрут]])</f>
        <v>KV-21346225KJA-TKM</v>
      </c>
      <c r="B458" s="73" t="s">
        <v>130</v>
      </c>
      <c r="C458" s="74">
        <v>46225</v>
      </c>
      <c r="D458" s="73" t="s">
        <v>273</v>
      </c>
      <c r="E458" s="73" t="s">
        <v>1</v>
      </c>
    </row>
    <row r="459" spans="1:5" x14ac:dyDescent="0.25">
      <c r="A459" t="str">
        <f>CONCATENATE(База_закрытие__2[[#This Row],[Рейс]],База_закрытие__2[[#This Row],[Дата]],База_закрытие__2[[#This Row],[Маршрут]])</f>
        <v>KV-21346232KJA-TKM</v>
      </c>
      <c r="B459" s="73" t="s">
        <v>130</v>
      </c>
      <c r="C459" s="74">
        <v>46232</v>
      </c>
      <c r="D459" s="73" t="s">
        <v>273</v>
      </c>
      <c r="E459" s="73" t="s">
        <v>1</v>
      </c>
    </row>
    <row r="460" spans="1:5" x14ac:dyDescent="0.25">
      <c r="A460" t="str">
        <f>CONCATENATE(База_закрытие__2[[#This Row],[Рейс]],База_закрытие__2[[#This Row],[Дата]],База_закрытие__2[[#This Row],[Маршрут]])</f>
        <v>KV-21446204TKM-KJA</v>
      </c>
      <c r="B460" s="73" t="s">
        <v>131</v>
      </c>
      <c r="C460" s="74">
        <v>46204</v>
      </c>
      <c r="D460" s="73" t="s">
        <v>275</v>
      </c>
      <c r="E460" s="73" t="s">
        <v>1</v>
      </c>
    </row>
    <row r="461" spans="1:5" x14ac:dyDescent="0.25">
      <c r="A461" t="str">
        <f>CONCATENATE(База_закрытие__2[[#This Row],[Рейс]],База_закрытие__2[[#This Row],[Дата]],База_закрытие__2[[#This Row],[Маршрут]])</f>
        <v>KV-21446211TKM-KJA</v>
      </c>
      <c r="B461" s="73" t="s">
        <v>131</v>
      </c>
      <c r="C461" s="74">
        <v>46211</v>
      </c>
      <c r="D461" s="73" t="s">
        <v>275</v>
      </c>
      <c r="E461" s="73" t="s">
        <v>1</v>
      </c>
    </row>
    <row r="462" spans="1:5" x14ac:dyDescent="0.25">
      <c r="A462" t="str">
        <f>CONCATENATE(База_закрытие__2[[#This Row],[Рейс]],База_закрытие__2[[#This Row],[Дата]],База_закрытие__2[[#This Row],[Маршрут]])</f>
        <v>KV-21446218TKM-KJA</v>
      </c>
      <c r="B462" s="73" t="s">
        <v>131</v>
      </c>
      <c r="C462" s="74">
        <v>46218</v>
      </c>
      <c r="D462" s="73" t="s">
        <v>275</v>
      </c>
      <c r="E462" s="73" t="s">
        <v>1</v>
      </c>
    </row>
    <row r="463" spans="1:5" x14ac:dyDescent="0.25">
      <c r="A463" t="str">
        <f>CONCATENATE(База_закрытие__2[[#This Row],[Рейс]],База_закрытие__2[[#This Row],[Дата]],База_закрытие__2[[#This Row],[Маршрут]])</f>
        <v>KV-21446225TKM-KJA</v>
      </c>
      <c r="B463" s="73" t="s">
        <v>131</v>
      </c>
      <c r="C463" s="74">
        <v>46225</v>
      </c>
      <c r="D463" s="73" t="s">
        <v>275</v>
      </c>
      <c r="E463" s="73" t="s">
        <v>1</v>
      </c>
    </row>
    <row r="464" spans="1:5" x14ac:dyDescent="0.25">
      <c r="A464" t="str">
        <f>CONCATENATE(База_закрытие__2[[#This Row],[Рейс]],База_закрытие__2[[#This Row],[Дата]],База_закрытие__2[[#This Row],[Маршрут]])</f>
        <v>KV-21446232TKM-KJA</v>
      </c>
      <c r="B464" s="73" t="s">
        <v>131</v>
      </c>
      <c r="C464" s="74">
        <v>46232</v>
      </c>
      <c r="D464" s="73" t="s">
        <v>275</v>
      </c>
      <c r="E464" s="73" t="s">
        <v>1</v>
      </c>
    </row>
    <row r="465" spans="1:5" x14ac:dyDescent="0.25">
      <c r="A465" t="str">
        <f>CONCATENATE(База_закрытие__2[[#This Row],[Рейс]],База_закрытие__2[[#This Row],[Дата]],База_закрытие__2[[#This Row],[Маршрут]])</f>
        <v>KV-26146222KJA-VEO</v>
      </c>
      <c r="B465" s="73" t="s">
        <v>341</v>
      </c>
      <c r="C465" s="74">
        <v>46222</v>
      </c>
      <c r="D465" s="73" t="s">
        <v>215</v>
      </c>
      <c r="E465" s="73" t="s">
        <v>1</v>
      </c>
    </row>
    <row r="466" spans="1:5" x14ac:dyDescent="0.25">
      <c r="A466" t="str">
        <f>CONCATENATE(База_закрытие__2[[#This Row],[Рейс]],База_закрытие__2[[#This Row],[Дата]],База_закрытие__2[[#This Row],[Маршрут]])</f>
        <v>KV-26246222VEO-KJA</v>
      </c>
      <c r="B466" s="73" t="s">
        <v>342</v>
      </c>
      <c r="C466" s="74">
        <v>46222</v>
      </c>
      <c r="D466" s="73" t="s">
        <v>217</v>
      </c>
      <c r="E466" s="73" t="s">
        <v>1</v>
      </c>
    </row>
    <row r="467" spans="1:5" x14ac:dyDescent="0.25">
      <c r="A467" t="str">
        <f>CONCATENATE(База_закрытие__2[[#This Row],[Рейс]],База_закрытие__2[[#This Row],[Дата]],База_закрытие__2[[#This Row],[Маршрут]])</f>
        <v>KV-30146212KJA-ABA</v>
      </c>
      <c r="B467" s="73" t="s">
        <v>319</v>
      </c>
      <c r="C467" s="74">
        <v>46212</v>
      </c>
      <c r="D467" s="73" t="s">
        <v>161</v>
      </c>
      <c r="E467" s="73" t="s">
        <v>1</v>
      </c>
    </row>
    <row r="468" spans="1:5" x14ac:dyDescent="0.25">
      <c r="A468" t="str">
        <f>CONCATENATE(База_закрытие__2[[#This Row],[Рейс]],База_закрытие__2[[#This Row],[Дата]],База_закрытие__2[[#This Row],[Маршрут]])</f>
        <v>KV-30246212ABA-KJA</v>
      </c>
      <c r="B468" s="73" t="s">
        <v>320</v>
      </c>
      <c r="C468" s="74">
        <v>46212</v>
      </c>
      <c r="D468" s="73" t="s">
        <v>163</v>
      </c>
      <c r="E468" s="73" t="s">
        <v>1</v>
      </c>
    </row>
    <row r="469" spans="1:5" x14ac:dyDescent="0.25">
      <c r="A469" t="str">
        <f>CONCATENATE(База_закрытие__2[[#This Row],[Рейс]],База_закрытие__2[[#This Row],[Дата]],База_закрытие__2[[#This Row],[Маршрут]])</f>
        <v>KV-36146199KJA-VEO</v>
      </c>
      <c r="B469" s="73" t="s">
        <v>317</v>
      </c>
      <c r="C469" s="74">
        <v>46199</v>
      </c>
      <c r="D469" s="73" t="s">
        <v>215</v>
      </c>
      <c r="E469" s="73" t="s">
        <v>1</v>
      </c>
    </row>
    <row r="470" spans="1:5" x14ac:dyDescent="0.25">
      <c r="A470" t="str">
        <f>CONCATENATE(База_закрытие__2[[#This Row],[Рейс]],База_закрытие__2[[#This Row],[Дата]],База_закрытие__2[[#This Row],[Маршрут]])</f>
        <v>KV-36146208KJA-VEO</v>
      </c>
      <c r="B470" s="73" t="s">
        <v>317</v>
      </c>
      <c r="C470" s="74">
        <v>46208</v>
      </c>
      <c r="D470" s="73" t="s">
        <v>215</v>
      </c>
      <c r="E470" s="73" t="s">
        <v>1</v>
      </c>
    </row>
    <row r="471" spans="1:5" x14ac:dyDescent="0.25">
      <c r="A471" t="str">
        <f>CONCATENATE(База_закрытие__2[[#This Row],[Рейс]],База_закрытие__2[[#This Row],[Дата]],База_закрытие__2[[#This Row],[Маршрут]])</f>
        <v>KV-36146213KJA-VEO</v>
      </c>
      <c r="B471" s="73" t="s">
        <v>317</v>
      </c>
      <c r="C471" s="74">
        <v>46213</v>
      </c>
      <c r="D471" s="73" t="s">
        <v>215</v>
      </c>
      <c r="E471" s="73" t="s">
        <v>1</v>
      </c>
    </row>
    <row r="472" spans="1:5" x14ac:dyDescent="0.25">
      <c r="A472" t="str">
        <f>CONCATENATE(База_закрытие__2[[#This Row],[Рейс]],База_закрытие__2[[#This Row],[Дата]],База_закрытие__2[[#This Row],[Маршрут]])</f>
        <v>KV-36146215KJA-VEO</v>
      </c>
      <c r="B472" s="73" t="s">
        <v>317</v>
      </c>
      <c r="C472" s="74">
        <v>46215</v>
      </c>
      <c r="D472" s="73" t="s">
        <v>215</v>
      </c>
      <c r="E472" s="73" t="s">
        <v>1</v>
      </c>
    </row>
    <row r="473" spans="1:5" x14ac:dyDescent="0.25">
      <c r="A473" t="str">
        <f>CONCATENATE(База_закрытие__2[[#This Row],[Рейс]],База_закрытие__2[[#This Row],[Дата]],База_закрытие__2[[#This Row],[Маршрут]])</f>
        <v>KV-36146218KJA-VEO</v>
      </c>
      <c r="B473" s="73" t="s">
        <v>317</v>
      </c>
      <c r="C473" s="74">
        <v>46218</v>
      </c>
      <c r="D473" s="73" t="s">
        <v>215</v>
      </c>
      <c r="E473" s="73" t="s">
        <v>1</v>
      </c>
    </row>
    <row r="474" spans="1:5" x14ac:dyDescent="0.25">
      <c r="A474" t="str">
        <f>CONCATENATE(База_закрытие__2[[#This Row],[Рейс]],База_закрытие__2[[#This Row],[Дата]],База_закрытие__2[[#This Row],[Маршрут]])</f>
        <v>KV-36146220KJA-VEO</v>
      </c>
      <c r="B474" s="73" t="s">
        <v>317</v>
      </c>
      <c r="C474" s="74">
        <v>46220</v>
      </c>
      <c r="D474" s="73" t="s">
        <v>215</v>
      </c>
      <c r="E474" s="73" t="s">
        <v>1</v>
      </c>
    </row>
    <row r="475" spans="1:5" x14ac:dyDescent="0.25">
      <c r="A475" t="str">
        <f>CONCATENATE(База_закрытие__2[[#This Row],[Рейс]],База_закрытие__2[[#This Row],[Дата]],База_закрытие__2[[#This Row],[Маршрут]])</f>
        <v>KV-36146222KJA-VEO</v>
      </c>
      <c r="B475" s="73" t="s">
        <v>317</v>
      </c>
      <c r="C475" s="74">
        <v>46222</v>
      </c>
      <c r="D475" s="73" t="s">
        <v>215</v>
      </c>
      <c r="E475" s="73" t="s">
        <v>1</v>
      </c>
    </row>
    <row r="476" spans="1:5" x14ac:dyDescent="0.25">
      <c r="A476" t="str">
        <f>CONCATENATE(База_закрытие__2[[#This Row],[Рейс]],База_закрытие__2[[#This Row],[Дата]],База_закрытие__2[[#This Row],[Маршрут]])</f>
        <v>KV-36146227KJA-VEO</v>
      </c>
      <c r="B476" s="73" t="s">
        <v>317</v>
      </c>
      <c r="C476" s="74">
        <v>46227</v>
      </c>
      <c r="D476" s="73" t="s">
        <v>215</v>
      </c>
      <c r="E476" s="73" t="s">
        <v>1</v>
      </c>
    </row>
    <row r="477" spans="1:5" x14ac:dyDescent="0.25">
      <c r="A477" t="str">
        <f>CONCATENATE(База_закрытие__2[[#This Row],[Рейс]],База_закрытие__2[[#This Row],[Дата]],База_закрытие__2[[#This Row],[Маршрут]])</f>
        <v>KV-36146229KJA-VEO</v>
      </c>
      <c r="B477" s="73" t="s">
        <v>317</v>
      </c>
      <c r="C477" s="74">
        <v>46229</v>
      </c>
      <c r="D477" s="73" t="s">
        <v>215</v>
      </c>
      <c r="E477" s="73" t="s">
        <v>1</v>
      </c>
    </row>
    <row r="478" spans="1:5" x14ac:dyDescent="0.25">
      <c r="A478" t="str">
        <f>CONCATENATE(База_закрытие__2[[#This Row],[Рейс]],База_закрытие__2[[#This Row],[Дата]],База_закрытие__2[[#This Row],[Маршрут]])</f>
        <v>KV-36246199VEO-KJA</v>
      </c>
      <c r="B478" s="73" t="s">
        <v>318</v>
      </c>
      <c r="C478" s="74">
        <v>46199</v>
      </c>
      <c r="D478" s="73" t="s">
        <v>217</v>
      </c>
      <c r="E478" s="73" t="s">
        <v>1</v>
      </c>
    </row>
    <row r="479" spans="1:5" x14ac:dyDescent="0.25">
      <c r="A479" t="str">
        <f>CONCATENATE(База_закрытие__2[[#This Row],[Рейс]],База_закрытие__2[[#This Row],[Дата]],База_закрытие__2[[#This Row],[Маршрут]])</f>
        <v>KV-36246208VEO-KJA</v>
      </c>
      <c r="B479" s="73" t="s">
        <v>318</v>
      </c>
      <c r="C479" s="74">
        <v>46208</v>
      </c>
      <c r="D479" s="73" t="s">
        <v>217</v>
      </c>
      <c r="E479" s="73" t="s">
        <v>1</v>
      </c>
    </row>
    <row r="480" spans="1:5" x14ac:dyDescent="0.25">
      <c r="A480" t="str">
        <f>CONCATENATE(База_закрытие__2[[#This Row],[Рейс]],База_закрытие__2[[#This Row],[Дата]],База_закрытие__2[[#This Row],[Маршрут]])</f>
        <v>KV-36246213VEO-KJA</v>
      </c>
      <c r="B480" s="73" t="s">
        <v>318</v>
      </c>
      <c r="C480" s="74">
        <v>46213</v>
      </c>
      <c r="D480" s="73" t="s">
        <v>217</v>
      </c>
      <c r="E480" s="73" t="s">
        <v>1</v>
      </c>
    </row>
    <row r="481" spans="1:5" x14ac:dyDescent="0.25">
      <c r="A481" t="str">
        <f>CONCATENATE(База_закрытие__2[[#This Row],[Рейс]],База_закрытие__2[[#This Row],[Дата]],База_закрытие__2[[#This Row],[Маршрут]])</f>
        <v>KV-36246215VEO-KJA</v>
      </c>
      <c r="B481" s="73" t="s">
        <v>318</v>
      </c>
      <c r="C481" s="74">
        <v>46215</v>
      </c>
      <c r="D481" s="73" t="s">
        <v>217</v>
      </c>
      <c r="E481" s="73" t="s">
        <v>1</v>
      </c>
    </row>
    <row r="482" spans="1:5" x14ac:dyDescent="0.25">
      <c r="A482" t="str">
        <f>CONCATENATE(База_закрытие__2[[#This Row],[Рейс]],База_закрытие__2[[#This Row],[Дата]],База_закрытие__2[[#This Row],[Маршрут]])</f>
        <v>KV-36246218VEO-KJA</v>
      </c>
      <c r="B482" s="73" t="s">
        <v>318</v>
      </c>
      <c r="C482" s="74">
        <v>46218</v>
      </c>
      <c r="D482" s="73" t="s">
        <v>217</v>
      </c>
      <c r="E482" s="73" t="s">
        <v>1</v>
      </c>
    </row>
    <row r="483" spans="1:5" x14ac:dyDescent="0.25">
      <c r="A483" t="str">
        <f>CONCATENATE(База_закрытие__2[[#This Row],[Рейс]],База_закрытие__2[[#This Row],[Дата]],База_закрытие__2[[#This Row],[Маршрут]])</f>
        <v>KV-36246220VEO-KJA</v>
      </c>
      <c r="B483" s="73" t="s">
        <v>318</v>
      </c>
      <c r="C483" s="74">
        <v>46220</v>
      </c>
      <c r="D483" s="73" t="s">
        <v>217</v>
      </c>
      <c r="E483" s="73" t="s">
        <v>1</v>
      </c>
    </row>
    <row r="484" spans="1:5" x14ac:dyDescent="0.25">
      <c r="A484" t="str">
        <f>CONCATENATE(База_закрытие__2[[#This Row],[Рейс]],База_закрытие__2[[#This Row],[Дата]],База_закрытие__2[[#This Row],[Маршрут]])</f>
        <v>KV-36246222VEO-KJA</v>
      </c>
      <c r="B484" s="73" t="s">
        <v>318</v>
      </c>
      <c r="C484" s="74">
        <v>46222</v>
      </c>
      <c r="D484" s="73" t="s">
        <v>217</v>
      </c>
      <c r="E484" s="73" t="s">
        <v>1</v>
      </c>
    </row>
    <row r="485" spans="1:5" x14ac:dyDescent="0.25">
      <c r="A485" t="str">
        <f>CONCATENATE(База_закрытие__2[[#This Row],[Рейс]],База_закрытие__2[[#This Row],[Дата]],База_закрытие__2[[#This Row],[Маршрут]])</f>
        <v>KV-36246227VEO-KJA</v>
      </c>
      <c r="B485" s="73" t="s">
        <v>318</v>
      </c>
      <c r="C485" s="74">
        <v>46227</v>
      </c>
      <c r="D485" s="73" t="s">
        <v>217</v>
      </c>
      <c r="E485" s="73" t="s">
        <v>1</v>
      </c>
    </row>
    <row r="486" spans="1:5" x14ac:dyDescent="0.25">
      <c r="A486" t="str">
        <f>CONCATENATE(База_закрытие__2[[#This Row],[Рейс]],База_закрытие__2[[#This Row],[Дата]],База_закрытие__2[[#This Row],[Маршрут]])</f>
        <v>KV-36246229VEO-KJA</v>
      </c>
      <c r="B486" s="73" t="s">
        <v>318</v>
      </c>
      <c r="C486" s="74">
        <v>46229</v>
      </c>
      <c r="D486" s="73" t="s">
        <v>217</v>
      </c>
      <c r="E486" s="73" t="s">
        <v>1</v>
      </c>
    </row>
    <row r="487" spans="1:5" x14ac:dyDescent="0.25">
      <c r="A487" t="str">
        <f>CONCATENATE(База_закрытие__2[[#This Row],[Рейс]],База_закрытие__2[[#This Row],[Дата]],База_закрытие__2[[#This Row],[Маршрут]])</f>
        <v>KV-45346195KJA-BKA</v>
      </c>
      <c r="B487" s="73" t="s">
        <v>345</v>
      </c>
      <c r="C487" s="74">
        <v>46195</v>
      </c>
      <c r="D487" s="73" t="s">
        <v>207</v>
      </c>
      <c r="E487" s="73" t="s">
        <v>1</v>
      </c>
    </row>
    <row r="488" spans="1:5" x14ac:dyDescent="0.25">
      <c r="A488" t="str">
        <f>CONCATENATE(База_закрытие__2[[#This Row],[Рейс]],База_закрытие__2[[#This Row],[Дата]],База_закрытие__2[[#This Row],[Маршрут]])</f>
        <v>KV-45446195BKA-KJA</v>
      </c>
      <c r="B488" s="73" t="s">
        <v>346</v>
      </c>
      <c r="C488" s="74">
        <v>46195</v>
      </c>
      <c r="D488" s="73" t="s">
        <v>209</v>
      </c>
      <c r="E488" s="73" t="s">
        <v>1</v>
      </c>
    </row>
    <row r="489" spans="1:5" x14ac:dyDescent="0.25">
      <c r="A489" t="e">
        <f>CONCATENATE(База_закрытие__2[[#This Row],[Рейс]],База_закрытие__2[[#This Row],[Дата]],База_закрытие__2[[#This Row],[Маршрут]])</f>
        <v>#VALUE!</v>
      </c>
    </row>
    <row r="490" spans="1:5" x14ac:dyDescent="0.25">
      <c r="A490" t="e">
        <f>CONCATENATE(База_закрытие__2[[#This Row],[Рейс]],База_закрытие__2[[#This Row],[Дата]],База_закрытие__2[[#This Row],[Маршрут]])</f>
        <v>#VALUE!</v>
      </c>
    </row>
    <row r="491" spans="1:5" x14ac:dyDescent="0.25">
      <c r="A491" t="e">
        <f>CONCATENATE(База_закрытие__2[[#This Row],[Рейс]],База_закрытие__2[[#This Row],[Дата]],База_закрытие__2[[#This Row],[Маршрут]])</f>
        <v>#VALUE!</v>
      </c>
    </row>
    <row r="492" spans="1:5" x14ac:dyDescent="0.25">
      <c r="A492" t="e">
        <f>CONCATENATE(База_закрытие__2[[#This Row],[Рейс]],База_закрытие__2[[#This Row],[Дата]],База_закрытие__2[[#This Row],[Маршрут]])</f>
        <v>#VALUE!</v>
      </c>
    </row>
    <row r="493" spans="1:5" x14ac:dyDescent="0.25">
      <c r="A493" t="e">
        <f>CONCATENATE(База_закрытие__2[[#This Row],[Рейс]],База_закрытие__2[[#This Row],[Дата]],База_закрытие__2[[#This Row],[Маршрут]])</f>
        <v>#VALUE!</v>
      </c>
    </row>
    <row r="494" spans="1:5" x14ac:dyDescent="0.25">
      <c r="A494" t="e">
        <f>CONCATENATE(База_закрытие__2[[#This Row],[Рейс]],База_закрытие__2[[#This Row],[Дата]],База_закрытие__2[[#This Row],[Маршрут]])</f>
        <v>#VALUE!</v>
      </c>
    </row>
    <row r="495" spans="1:5" x14ac:dyDescent="0.25">
      <c r="A495" t="e">
        <f>CONCATENATE(База_закрытие__2[[#This Row],[Рейс]],База_закрытие__2[[#This Row],[Дата]],База_закрытие__2[[#This Row],[Маршрут]])</f>
        <v>#VALUE!</v>
      </c>
    </row>
    <row r="496" spans="1:5" x14ac:dyDescent="0.25">
      <c r="A496" t="e">
        <f>CONCATENATE(База_закрытие__2[[#This Row],[Рейс]],База_закрытие__2[[#This Row],[Дата]],База_закрытие__2[[#This Row],[Маршрут]])</f>
        <v>#VALUE!</v>
      </c>
    </row>
    <row r="497" spans="1:1" x14ac:dyDescent="0.25">
      <c r="A497" t="e">
        <f>CONCATENATE(База_закрытие__2[[#This Row],[Рейс]],База_закрытие__2[[#This Row],[Дата]],База_закрытие__2[[#This Row],[Маршрут]])</f>
        <v>#VALUE!</v>
      </c>
    </row>
    <row r="498" spans="1:1" x14ac:dyDescent="0.25">
      <c r="A498" t="e">
        <f>CONCATENATE(База_закрытие__2[[#This Row],[Рейс]],База_закрытие__2[[#This Row],[Дата]],База_закрытие__2[[#This Row],[Маршрут]])</f>
        <v>#VALUE!</v>
      </c>
    </row>
    <row r="499" spans="1:1" x14ac:dyDescent="0.25">
      <c r="A499" t="e">
        <f>CONCATENATE(База_закрытие__2[[#This Row],[Рейс]],База_закрытие__2[[#This Row],[Дата]],База_закрытие__2[[#This Row],[Маршрут]])</f>
        <v>#VALUE!</v>
      </c>
    </row>
    <row r="500" spans="1:1" x14ac:dyDescent="0.25">
      <c r="A500" t="e">
        <f>CONCATENATE(База_закрытие__2[[#This Row],[Рейс]],База_закрытие__2[[#This Row],[Дата]],База_закрытие__2[[#This Row],[Маршрут]])</f>
        <v>#VALUE!</v>
      </c>
    </row>
    <row r="501" spans="1:1" x14ac:dyDescent="0.25">
      <c r="A501" t="e">
        <f>CONCATENATE(База_закрытие__2[[#This Row],[Рейс]],База_закрытие__2[[#This Row],[Дата]],База_закрытие__2[[#This Row],[Маршрут]])</f>
        <v>#VALUE!</v>
      </c>
    </row>
    <row r="502" spans="1:1" x14ac:dyDescent="0.25">
      <c r="A502" t="e">
        <f>CONCATENATE(База_закрытие__2[[#This Row],[Рейс]],База_закрытие__2[[#This Row],[Дата]],База_закрытие__2[[#This Row],[Маршрут]])</f>
        <v>#VALUE!</v>
      </c>
    </row>
    <row r="503" spans="1:1" x14ac:dyDescent="0.25">
      <c r="A503" t="e">
        <f>CONCATENATE(База_закрытие__2[[#This Row],[Рейс]],База_закрытие__2[[#This Row],[Дата]],База_закрытие__2[[#This Row],[Маршрут]])</f>
        <v>#VALUE!</v>
      </c>
    </row>
    <row r="504" spans="1:1" x14ac:dyDescent="0.25">
      <c r="A504" t="e">
        <f>CONCATENATE(База_закрытие__2[[#This Row],[Рейс]],База_закрытие__2[[#This Row],[Дата]],База_закрытие__2[[#This Row],[Маршрут]])</f>
        <v>#VALUE!</v>
      </c>
    </row>
    <row r="505" spans="1:1" x14ac:dyDescent="0.25">
      <c r="A505" t="e">
        <f>CONCATENATE(База_закрытие__2[[#This Row],[Рейс]],База_закрытие__2[[#This Row],[Дата]],База_закрытие__2[[#This Row],[Маршрут]])</f>
        <v>#VALUE!</v>
      </c>
    </row>
    <row r="506" spans="1:1" x14ac:dyDescent="0.25">
      <c r="A506" t="e">
        <f>CONCATENATE(База_закрытие__2[[#This Row],[Рейс]],База_закрытие__2[[#This Row],[Дата]],База_закрытие__2[[#This Row],[Маршрут]])</f>
        <v>#VALUE!</v>
      </c>
    </row>
    <row r="507" spans="1:1" x14ac:dyDescent="0.25">
      <c r="A507" t="e">
        <f>CONCATENATE(База_закрытие__2[[#This Row],[Рейс]],База_закрытие__2[[#This Row],[Дата]],База_закрытие__2[[#This Row],[Маршрут]])</f>
        <v>#VALUE!</v>
      </c>
    </row>
    <row r="508" spans="1:1" x14ac:dyDescent="0.25">
      <c r="A508" t="e">
        <f>CONCATENATE(База_закрытие__2[[#This Row],[Рейс]],База_закрытие__2[[#This Row],[Дата]],База_закрытие__2[[#This Row],[Маршрут]])</f>
        <v>#VALUE!</v>
      </c>
    </row>
    <row r="509" spans="1:1" x14ac:dyDescent="0.25">
      <c r="A509" t="e">
        <f>CONCATENATE(База_закрытие__2[[#This Row],[Рейс]],База_закрытие__2[[#This Row],[Дата]],База_закрытие__2[[#This Row],[Маршрут]])</f>
        <v>#VALUE!</v>
      </c>
    </row>
    <row r="510" spans="1:1" x14ac:dyDescent="0.25">
      <c r="A510" t="e">
        <f>CONCATENATE(База_закрытие__2[[#This Row],[Рейс]],База_закрытие__2[[#This Row],[Дата]],База_закрытие__2[[#This Row],[Маршрут]])</f>
        <v>#VALUE!</v>
      </c>
    </row>
    <row r="511" spans="1:1" x14ac:dyDescent="0.25">
      <c r="A511" t="e">
        <f>CONCATENATE(База_закрытие__2[[#This Row],[Рейс]],База_закрытие__2[[#This Row],[Дата]],База_закрытие__2[[#This Row],[Маршрут]])</f>
        <v>#VALUE!</v>
      </c>
    </row>
    <row r="512" spans="1:1" x14ac:dyDescent="0.25">
      <c r="A512" t="e">
        <f>CONCATENATE(База_закрытие__2[[#This Row],[Рейс]],База_закрытие__2[[#This Row],[Дата]],База_закрытие__2[[#This Row],[Маршрут]])</f>
        <v>#VALUE!</v>
      </c>
    </row>
    <row r="513" spans="1:1" x14ac:dyDescent="0.25">
      <c r="A513" t="e">
        <f>CONCATENATE(База_закрытие__2[[#This Row],[Рейс]],База_закрытие__2[[#This Row],[Дата]],База_закрытие__2[[#This Row],[Маршрут]])</f>
        <v>#VALUE!</v>
      </c>
    </row>
    <row r="514" spans="1:1" x14ac:dyDescent="0.25">
      <c r="A514" t="e">
        <f>CONCATENATE(База_закрытие__2[[#This Row],[Рейс]],База_закрытие__2[[#This Row],[Дата]],База_закрытие__2[[#This Row],[Маршрут]])</f>
        <v>#VALUE!</v>
      </c>
    </row>
    <row r="515" spans="1:1" x14ac:dyDescent="0.25">
      <c r="A515" t="e">
        <f>CONCATENATE(База_закрытие__2[[#This Row],[Рейс]],База_закрытие__2[[#This Row],[Дата]],База_закрытие__2[[#This Row],[Маршрут]])</f>
        <v>#VALUE!</v>
      </c>
    </row>
    <row r="516" spans="1:1" x14ac:dyDescent="0.25">
      <c r="A516" t="e">
        <f>CONCATENATE(База_закрытие__2[[#This Row],[Рейс]],База_закрытие__2[[#This Row],[Дата]],База_закрытие__2[[#This Row],[Маршрут]])</f>
        <v>#VALUE!</v>
      </c>
    </row>
    <row r="517" spans="1:1" x14ac:dyDescent="0.25">
      <c r="A517" t="e">
        <f>CONCATENATE(База_закрытие__2[[#This Row],[Рейс]],База_закрытие__2[[#This Row],[Дата]],База_закрытие__2[[#This Row],[Маршрут]])</f>
        <v>#VALUE!</v>
      </c>
    </row>
    <row r="518" spans="1:1" x14ac:dyDescent="0.25">
      <c r="A518" t="e">
        <f>CONCATENATE(База_закрытие__2[[#This Row],[Рейс]],База_закрытие__2[[#This Row],[Дата]],База_закрытие__2[[#This Row],[Маршрут]])</f>
        <v>#VALUE!</v>
      </c>
    </row>
    <row r="519" spans="1:1" x14ac:dyDescent="0.25">
      <c r="A519" t="e">
        <f>CONCATENATE(База_закрытие__2[[#This Row],[Рейс]],База_закрытие__2[[#This Row],[Дата]],База_закрытие__2[[#This Row],[Маршрут]])</f>
        <v>#VALUE!</v>
      </c>
    </row>
    <row r="520" spans="1:1" x14ac:dyDescent="0.25">
      <c r="A520" t="e">
        <f>CONCATENATE(База_закрытие__2[[#This Row],[Рейс]],База_закрытие__2[[#This Row],[Дата]],База_закрытие__2[[#This Row],[Маршрут]])</f>
        <v>#VALUE!</v>
      </c>
    </row>
    <row r="521" spans="1:1" x14ac:dyDescent="0.25">
      <c r="A521" t="e">
        <f>CONCATENATE(База_закрытие__2[[#This Row],[Рейс]],База_закрытие__2[[#This Row],[Дата]],База_закрытие__2[[#This Row],[Маршрут]])</f>
        <v>#VALUE!</v>
      </c>
    </row>
    <row r="522" spans="1:1" x14ac:dyDescent="0.25">
      <c r="A522" t="e">
        <f>CONCATENATE(База_закрытие__2[[#This Row],[Рейс]],База_закрытие__2[[#This Row],[Дата]],База_закрытие__2[[#This Row],[Маршрут]])</f>
        <v>#VALUE!</v>
      </c>
    </row>
    <row r="523" spans="1:1" x14ac:dyDescent="0.25">
      <c r="A523" t="e">
        <f>CONCATENATE(База_закрытие__2[[#This Row],[Рейс]],База_закрытие__2[[#This Row],[Дата]],База_закрытие__2[[#This Row],[Маршрут]])</f>
        <v>#VALUE!</v>
      </c>
    </row>
    <row r="524" spans="1:1" x14ac:dyDescent="0.25">
      <c r="A524" t="e">
        <f>CONCATENATE(База_закрытие__2[[#This Row],[Рейс]],База_закрытие__2[[#This Row],[Дата]],База_закрытие__2[[#This Row],[Маршрут]])</f>
        <v>#VALUE!</v>
      </c>
    </row>
    <row r="525" spans="1:1" x14ac:dyDescent="0.25">
      <c r="A525" t="e">
        <f>CONCATENATE(База_закрытие__2[[#This Row],[Рейс]],База_закрытие__2[[#This Row],[Дата]],База_закрытие__2[[#This Row],[Маршрут]])</f>
        <v>#VALUE!</v>
      </c>
    </row>
    <row r="526" spans="1:1" x14ac:dyDescent="0.25">
      <c r="A526" t="e">
        <f>CONCATENATE(База_закрытие__2[[#This Row],[Рейс]],База_закрытие__2[[#This Row],[Дата]],База_закрытие__2[[#This Row],[Маршрут]])</f>
        <v>#VALUE!</v>
      </c>
    </row>
    <row r="527" spans="1:1" x14ac:dyDescent="0.25">
      <c r="A527" t="e">
        <f>CONCATENATE(База_закрытие__2[[#This Row],[Рейс]],База_закрытие__2[[#This Row],[Дата]],База_закрытие__2[[#This Row],[Маршрут]])</f>
        <v>#VALUE!</v>
      </c>
    </row>
    <row r="528" spans="1:1" x14ac:dyDescent="0.25">
      <c r="A528" t="e">
        <f>CONCATENATE(База_закрытие__2[[#This Row],[Рейс]],База_закрытие__2[[#This Row],[Дата]],База_закрытие__2[[#This Row],[Маршрут]])</f>
        <v>#VALUE!</v>
      </c>
    </row>
    <row r="529" spans="1:1" x14ac:dyDescent="0.25">
      <c r="A529" t="e">
        <f>CONCATENATE(База_закрытие__2[[#This Row],[Рейс]],База_закрытие__2[[#This Row],[Дата]],База_закрытие__2[[#This Row],[Маршрут]])</f>
        <v>#VALUE!</v>
      </c>
    </row>
    <row r="530" spans="1:1" x14ac:dyDescent="0.25">
      <c r="A530" t="e">
        <f>CONCATENATE(База_закрытие__2[[#This Row],[Рейс]],База_закрытие__2[[#This Row],[Дата]],База_закрытие__2[[#This Row],[Маршрут]])</f>
        <v>#VALUE!</v>
      </c>
    </row>
    <row r="531" spans="1:1" x14ac:dyDescent="0.25">
      <c r="A531" t="e">
        <f>CONCATENATE(База_закрытие__2[[#This Row],[Рейс]],База_закрытие__2[[#This Row],[Дата]],База_закрытие__2[[#This Row],[Маршрут]])</f>
        <v>#VALUE!</v>
      </c>
    </row>
    <row r="532" spans="1:1" x14ac:dyDescent="0.25">
      <c r="A532" t="e">
        <f>CONCATENATE(База_закрытие__2[[#This Row],[Рейс]],База_закрытие__2[[#This Row],[Дата]],База_закрытие__2[[#This Row],[Маршрут]])</f>
        <v>#VALUE!</v>
      </c>
    </row>
    <row r="533" spans="1:1" x14ac:dyDescent="0.25">
      <c r="A533" t="e">
        <f>CONCATENATE(База_закрытие__2[[#This Row],[Рейс]],База_закрытие__2[[#This Row],[Дата]],База_закрытие__2[[#This Row],[Маршрут]])</f>
        <v>#VALUE!</v>
      </c>
    </row>
    <row r="534" spans="1:1" x14ac:dyDescent="0.25">
      <c r="A534" t="e">
        <f>CONCATENATE(База_закрытие__2[[#This Row],[Рейс]],База_закрытие__2[[#This Row],[Дата]],База_закрытие__2[[#This Row],[Маршрут]])</f>
        <v>#VALUE!</v>
      </c>
    </row>
    <row r="535" spans="1:1" x14ac:dyDescent="0.25">
      <c r="A535" t="e">
        <f>CONCATENATE(База_закрытие__2[[#This Row],[Рейс]],База_закрытие__2[[#This Row],[Дата]],База_закрытие__2[[#This Row],[Маршрут]])</f>
        <v>#VALUE!</v>
      </c>
    </row>
    <row r="536" spans="1:1" x14ac:dyDescent="0.25">
      <c r="A536" t="e">
        <f>CONCATENATE(База_закрытие__2[[#This Row],[Рейс]],База_закрытие__2[[#This Row],[Дата]],База_закрытие__2[[#This Row],[Маршрут]])</f>
        <v>#VALUE!</v>
      </c>
    </row>
    <row r="537" spans="1:1" x14ac:dyDescent="0.25">
      <c r="A537" t="e">
        <f>CONCATENATE(База_закрытие__2[[#This Row],[Рейс]],База_закрытие__2[[#This Row],[Дата]],База_закрытие__2[[#This Row],[Маршрут]])</f>
        <v>#VALUE!</v>
      </c>
    </row>
    <row r="538" spans="1:1" x14ac:dyDescent="0.25">
      <c r="A538" t="e">
        <f>CONCATENATE(База_закрытие__2[[#This Row],[Рейс]],База_закрытие__2[[#This Row],[Дата]],База_закрытие__2[[#This Row],[Маршрут]])</f>
        <v>#VALUE!</v>
      </c>
    </row>
    <row r="539" spans="1:1" x14ac:dyDescent="0.25">
      <c r="A539" t="e">
        <f>CONCATENATE(База_закрытие__2[[#This Row],[Рейс]],База_закрытие__2[[#This Row],[Дата]],База_закрытие__2[[#This Row],[Маршрут]])</f>
        <v>#VALUE!</v>
      </c>
    </row>
    <row r="540" spans="1:1" x14ac:dyDescent="0.25">
      <c r="A540" t="e">
        <f>CONCATENATE(База_закрытие__2[[#This Row],[Рейс]],База_закрытие__2[[#This Row],[Дата]],База_закрытие__2[[#This Row],[Маршрут]])</f>
        <v>#VALUE!</v>
      </c>
    </row>
    <row r="541" spans="1:1" x14ac:dyDescent="0.25">
      <c r="A541" t="e">
        <f>CONCATENATE(База_закрытие__2[[#This Row],[Рейс]],База_закрытие__2[[#This Row],[Дата]],База_закрытие__2[[#This Row],[Маршрут]])</f>
        <v>#VALUE!</v>
      </c>
    </row>
    <row r="542" spans="1:1" x14ac:dyDescent="0.25">
      <c r="A542" t="e">
        <f>CONCATENATE(База_закрытие__2[[#This Row],[Рейс]],База_закрытие__2[[#This Row],[Дата]],База_закрытие__2[[#This Row],[Маршрут]])</f>
        <v>#VALUE!</v>
      </c>
    </row>
    <row r="543" spans="1:1" x14ac:dyDescent="0.25">
      <c r="A543" t="e">
        <f>CONCATENATE(База_закрытие__2[[#This Row],[Рейс]],База_закрытие__2[[#This Row],[Дата]],База_закрытие__2[[#This Row],[Маршрут]])</f>
        <v>#VALUE!</v>
      </c>
    </row>
    <row r="544" spans="1:1" x14ac:dyDescent="0.25">
      <c r="A544" t="e">
        <f>CONCATENATE(База_закрытие__2[[#This Row],[Рейс]],База_закрытие__2[[#This Row],[Дата]],База_закрытие__2[[#This Row],[Маршрут]])</f>
        <v>#VALUE!</v>
      </c>
    </row>
    <row r="545" spans="1:1" x14ac:dyDescent="0.25">
      <c r="A545" t="e">
        <f>CONCATENATE(База_закрытие__2[[#This Row],[Рейс]],База_закрытие__2[[#This Row],[Дата]],База_закрытие__2[[#This Row],[Маршрут]])</f>
        <v>#VALUE!</v>
      </c>
    </row>
    <row r="546" spans="1:1" x14ac:dyDescent="0.25">
      <c r="A546" t="e">
        <f>CONCATENATE(База_закрытие__2[[#This Row],[Рейс]],База_закрытие__2[[#This Row],[Дата]],База_закрытие__2[[#This Row],[Маршрут]])</f>
        <v>#VALUE!</v>
      </c>
    </row>
    <row r="547" spans="1:1" x14ac:dyDescent="0.25">
      <c r="A547" t="e">
        <f>CONCATENATE(База_закрытие__2[[#This Row],[Рейс]],База_закрытие__2[[#This Row],[Дата]],База_закрытие__2[[#This Row],[Маршрут]])</f>
        <v>#VALUE!</v>
      </c>
    </row>
    <row r="548" spans="1:1" x14ac:dyDescent="0.25">
      <c r="A548" t="e">
        <f>CONCATENATE(База_закрытие__2[[#This Row],[Рейс]],База_закрытие__2[[#This Row],[Дата]],База_закрытие__2[[#This Row],[Маршрут]])</f>
        <v>#VALUE!</v>
      </c>
    </row>
    <row r="549" spans="1:1" x14ac:dyDescent="0.25">
      <c r="A549" t="e">
        <f>CONCATENATE(База_закрытие__2[[#This Row],[Рейс]],База_закрытие__2[[#This Row],[Дата]],База_закрытие__2[[#This Row],[Маршрут]])</f>
        <v>#VALUE!</v>
      </c>
    </row>
    <row r="550" spans="1:1" x14ac:dyDescent="0.25">
      <c r="A550" t="e">
        <f>CONCATENATE(База_закрытие__2[[#This Row],[Рейс]],База_закрытие__2[[#This Row],[Дата]],База_закрытие__2[[#This Row],[Маршрут]])</f>
        <v>#VALUE!</v>
      </c>
    </row>
    <row r="551" spans="1:1" x14ac:dyDescent="0.25">
      <c r="A551" t="e">
        <f>CONCATENATE(База_закрытие__2[[#This Row],[Рейс]],База_закрытие__2[[#This Row],[Дата]],База_закрытие__2[[#This Row],[Маршрут]])</f>
        <v>#VALUE!</v>
      </c>
    </row>
    <row r="552" spans="1:1" x14ac:dyDescent="0.25">
      <c r="A552" t="e">
        <f>CONCATENATE(База_закрытие__2[[#This Row],[Рейс]],База_закрытие__2[[#This Row],[Дата]],База_закрытие__2[[#This Row],[Маршрут]])</f>
        <v>#VALUE!</v>
      </c>
    </row>
    <row r="553" spans="1:1" x14ac:dyDescent="0.25">
      <c r="A553" t="e">
        <f>CONCATENATE(База_закрытие__2[[#This Row],[Рейс]],База_закрытие__2[[#This Row],[Дата]],База_закрытие__2[[#This Row],[Маршрут]])</f>
        <v>#VALUE!</v>
      </c>
    </row>
    <row r="554" spans="1:1" x14ac:dyDescent="0.25">
      <c r="A554" t="e">
        <f>CONCATENATE(База_закрытие__2[[#This Row],[Рейс]],База_закрытие__2[[#This Row],[Дата]],База_закрытие__2[[#This Row],[Маршрут]])</f>
        <v>#VALUE!</v>
      </c>
    </row>
    <row r="555" spans="1:1" x14ac:dyDescent="0.25">
      <c r="A555" t="e">
        <f>CONCATENATE(База_закрытие__2[[#This Row],[Рейс]],База_закрытие__2[[#This Row],[Дата]],База_закрытие__2[[#This Row],[Маршрут]])</f>
        <v>#VALUE!</v>
      </c>
    </row>
    <row r="556" spans="1:1" x14ac:dyDescent="0.25">
      <c r="A556" t="e">
        <f>CONCATENATE(База_закрытие__2[[#This Row],[Рейс]],База_закрытие__2[[#This Row],[Дата]],База_закрытие__2[[#This Row],[Маршрут]])</f>
        <v>#VALUE!</v>
      </c>
    </row>
    <row r="557" spans="1:1" x14ac:dyDescent="0.25">
      <c r="A557" t="e">
        <f>CONCATENATE(База_закрытие__2[[#This Row],[Рейс]],База_закрытие__2[[#This Row],[Дата]],База_закрытие__2[[#This Row],[Маршрут]])</f>
        <v>#VALUE!</v>
      </c>
    </row>
    <row r="558" spans="1:1" x14ac:dyDescent="0.25">
      <c r="A558" t="e">
        <f>CONCATENATE(База_закрытие__2[[#This Row],[Рейс]],База_закрытие__2[[#This Row],[Дата]],База_закрытие__2[[#This Row],[Маршрут]])</f>
        <v>#VALUE!</v>
      </c>
    </row>
    <row r="559" spans="1:1" x14ac:dyDescent="0.25">
      <c r="A559" t="e">
        <f>CONCATENATE(База_закрытие__2[[#This Row],[Рейс]],База_закрытие__2[[#This Row],[Дата]],База_закрытие__2[[#This Row],[Маршрут]])</f>
        <v>#VALUE!</v>
      </c>
    </row>
    <row r="560" spans="1:1" x14ac:dyDescent="0.25">
      <c r="A560" t="e">
        <f>CONCATENATE(База_закрытие__2[[#This Row],[Рейс]],База_закрытие__2[[#This Row],[Дата]],База_закрытие__2[[#This Row],[Маршрут]])</f>
        <v>#VALUE!</v>
      </c>
    </row>
    <row r="561" spans="1:1" x14ac:dyDescent="0.25">
      <c r="A561" t="e">
        <f>CONCATENATE(База_закрытие__2[[#This Row],[Рейс]],База_закрытие__2[[#This Row],[Дата]],База_закрытие__2[[#This Row],[Маршрут]])</f>
        <v>#VALUE!</v>
      </c>
    </row>
    <row r="562" spans="1:1" x14ac:dyDescent="0.25">
      <c r="A562" t="e">
        <f>CONCATENATE(База_закрытие__2[[#This Row],[Рейс]],База_закрытие__2[[#This Row],[Дата]],База_закрытие__2[[#This Row],[Маршрут]])</f>
        <v>#VALUE!</v>
      </c>
    </row>
    <row r="563" spans="1:1" x14ac:dyDescent="0.25">
      <c r="A563" t="e">
        <f>CONCATENATE(База_закрытие__2[[#This Row],[Рейс]],База_закрытие__2[[#This Row],[Дата]],База_закрытие__2[[#This Row],[Маршрут]])</f>
        <v>#VALUE!</v>
      </c>
    </row>
    <row r="564" spans="1:1" x14ac:dyDescent="0.25">
      <c r="A564" t="e">
        <f>CONCATENATE(База_закрытие__2[[#This Row],[Рейс]],База_закрытие__2[[#This Row],[Дата]],База_закрытие__2[[#This Row],[Маршрут]])</f>
        <v>#VALUE!</v>
      </c>
    </row>
    <row r="565" spans="1:1" x14ac:dyDescent="0.25">
      <c r="A565" t="e">
        <f>CONCATENATE(База_закрытие__2[[#This Row],[Рейс]],База_закрытие__2[[#This Row],[Дата]],База_закрытие__2[[#This Row],[Маршрут]])</f>
        <v>#VALUE!</v>
      </c>
    </row>
    <row r="566" spans="1:1" x14ac:dyDescent="0.25">
      <c r="A566" t="e">
        <f>CONCATENATE(База_закрытие__2[[#This Row],[Рейс]],База_закрытие__2[[#This Row],[Дата]],База_закрытие__2[[#This Row],[Маршрут]])</f>
        <v>#VALUE!</v>
      </c>
    </row>
    <row r="567" spans="1:1" x14ac:dyDescent="0.25">
      <c r="A567" t="e">
        <f>CONCATENATE(База_закрытие__2[[#This Row],[Рейс]],База_закрытие__2[[#This Row],[Дата]],База_закрытие__2[[#This Row],[Маршрут]])</f>
        <v>#VALUE!</v>
      </c>
    </row>
    <row r="568" spans="1:1" x14ac:dyDescent="0.25">
      <c r="A568" t="e">
        <f>CONCATENATE(База_закрытие__2[[#This Row],[Рейс]],База_закрытие__2[[#This Row],[Дата]],База_закрытие__2[[#This Row],[Маршрут]])</f>
        <v>#VALUE!</v>
      </c>
    </row>
    <row r="569" spans="1:1" x14ac:dyDescent="0.25">
      <c r="A569" t="e">
        <f>CONCATENATE(База_закрытие__2[[#This Row],[Рейс]],База_закрытие__2[[#This Row],[Дата]],База_закрытие__2[[#This Row],[Маршрут]])</f>
        <v>#VALUE!</v>
      </c>
    </row>
    <row r="570" spans="1:1" x14ac:dyDescent="0.25">
      <c r="A570" t="e">
        <f>CONCATENATE(База_закрытие__2[[#This Row],[Рейс]],База_закрытие__2[[#This Row],[Дата]],База_закрытие__2[[#This Row],[Маршрут]])</f>
        <v>#VALUE!</v>
      </c>
    </row>
    <row r="571" spans="1:1" x14ac:dyDescent="0.25">
      <c r="A571" t="e">
        <f>CONCATENATE(База_закрытие__2[[#This Row],[Рейс]],База_закрытие__2[[#This Row],[Дата]],База_закрытие__2[[#This Row],[Маршрут]])</f>
        <v>#VALUE!</v>
      </c>
    </row>
    <row r="572" spans="1:1" x14ac:dyDescent="0.25">
      <c r="A572" t="e">
        <f>CONCATENATE(База_закрытие__2[[#This Row],[Рейс]],База_закрытие__2[[#This Row],[Дата]],База_закрытие__2[[#This Row],[Маршрут]])</f>
        <v>#VALUE!</v>
      </c>
    </row>
    <row r="573" spans="1:1" x14ac:dyDescent="0.25">
      <c r="A573" t="e">
        <f>CONCATENATE(База_закрытие__2[[#This Row],[Рейс]],База_закрытие__2[[#This Row],[Дата]],База_закрытие__2[[#This Row],[Маршрут]])</f>
        <v>#VALUE!</v>
      </c>
    </row>
    <row r="574" spans="1:1" x14ac:dyDescent="0.25">
      <c r="A574" t="e">
        <f>CONCATENATE(База_закрытие__2[[#This Row],[Рейс]],База_закрытие__2[[#This Row],[Дата]],База_закрытие__2[[#This Row],[Маршрут]])</f>
        <v>#VALUE!</v>
      </c>
    </row>
    <row r="575" spans="1:1" x14ac:dyDescent="0.25">
      <c r="A575" t="e">
        <f>CONCATENATE(База_закрытие__2[[#This Row],[Рейс]],База_закрытие__2[[#This Row],[Дата]],База_закрытие__2[[#This Row],[Маршрут]])</f>
        <v>#VALUE!</v>
      </c>
    </row>
    <row r="576" spans="1:1" x14ac:dyDescent="0.25">
      <c r="A576" t="e">
        <f>CONCATENATE(База_закрытие__2[[#This Row],[Рейс]],База_закрытие__2[[#This Row],[Дата]],База_закрытие__2[[#This Row],[Маршрут]])</f>
        <v>#VALUE!</v>
      </c>
    </row>
    <row r="577" spans="1:1" x14ac:dyDescent="0.25">
      <c r="A577" t="e">
        <f>CONCATENATE(База_закрытие__2[[#This Row],[Рейс]],База_закрытие__2[[#This Row],[Дата]],База_закрытие__2[[#This Row],[Маршрут]])</f>
        <v>#VALUE!</v>
      </c>
    </row>
    <row r="578" spans="1:1" x14ac:dyDescent="0.25">
      <c r="A578" t="e">
        <f>CONCATENATE(База_закрытие__2[[#This Row],[Рейс]],База_закрытие__2[[#This Row],[Дата]],База_закрытие__2[[#This Row],[Маршрут]])</f>
        <v>#VALUE!</v>
      </c>
    </row>
    <row r="579" spans="1:1" x14ac:dyDescent="0.25">
      <c r="A579" t="e">
        <f>CONCATENATE(База_закрытие__2[[#This Row],[Рейс]],База_закрытие__2[[#This Row],[Дата]],База_закрытие__2[[#This Row],[Маршрут]])</f>
        <v>#VALUE!</v>
      </c>
    </row>
    <row r="580" spans="1:1" x14ac:dyDescent="0.25">
      <c r="A580" t="e">
        <f>CONCATENATE(База_закрытие__2[[#This Row],[Рейс]],База_закрытие__2[[#This Row],[Дата]],База_закрытие__2[[#This Row],[Маршрут]])</f>
        <v>#VALUE!</v>
      </c>
    </row>
    <row r="581" spans="1:1" x14ac:dyDescent="0.25">
      <c r="A581" t="e">
        <f>CONCATENATE(База_закрытие__2[[#This Row],[Рейс]],База_закрытие__2[[#This Row],[Дата]],База_закрытие__2[[#This Row],[Маршрут]])</f>
        <v>#VALUE!</v>
      </c>
    </row>
    <row r="582" spans="1:1" x14ac:dyDescent="0.25">
      <c r="A582" t="e">
        <f>CONCATENATE(База_закрытие__2[[#This Row],[Рейс]],База_закрытие__2[[#This Row],[Дата]],База_закрытие__2[[#This Row],[Маршрут]])</f>
        <v>#VALUE!</v>
      </c>
    </row>
    <row r="583" spans="1:1" x14ac:dyDescent="0.25">
      <c r="A583" t="e">
        <f>CONCATENATE(База_закрытие__2[[#This Row],[Рейс]],База_закрытие__2[[#This Row],[Дата]],База_закрытие__2[[#This Row],[Маршрут]])</f>
        <v>#VALUE!</v>
      </c>
    </row>
    <row r="584" spans="1:1" x14ac:dyDescent="0.25">
      <c r="A584" t="e">
        <f>CONCATENATE(База_закрытие__2[[#This Row],[Рейс]],База_закрытие__2[[#This Row],[Дата]],База_закрытие__2[[#This Row],[Маршрут]])</f>
        <v>#VALUE!</v>
      </c>
    </row>
    <row r="585" spans="1:1" x14ac:dyDescent="0.25">
      <c r="A585" t="e">
        <f>CONCATENATE(База_закрытие__2[[#This Row],[Рейс]],База_закрытие__2[[#This Row],[Дата]],База_закрытие__2[[#This Row],[Маршрут]])</f>
        <v>#VALUE!</v>
      </c>
    </row>
    <row r="586" spans="1:1" x14ac:dyDescent="0.25">
      <c r="A586" t="e">
        <f>CONCATENATE(База_закрытие__2[[#This Row],[Рейс]],База_закрытие__2[[#This Row],[Дата]],База_закрытие__2[[#This Row],[Маршрут]])</f>
        <v>#VALUE!</v>
      </c>
    </row>
    <row r="587" spans="1:1" x14ac:dyDescent="0.25">
      <c r="A587" t="e">
        <f>CONCATENATE(База_закрытие__2[[#This Row],[Рейс]],База_закрытие__2[[#This Row],[Дата]],База_закрытие__2[[#This Row],[Маршрут]])</f>
        <v>#VALUE!</v>
      </c>
    </row>
    <row r="588" spans="1:1" x14ac:dyDescent="0.25">
      <c r="A588" t="e">
        <f>CONCATENATE(База_закрытие__2[[#This Row],[Рейс]],База_закрытие__2[[#This Row],[Дата]],База_закрытие__2[[#This Row],[Маршрут]])</f>
        <v>#VALUE!</v>
      </c>
    </row>
    <row r="589" spans="1:1" x14ac:dyDescent="0.25">
      <c r="A589" t="e">
        <f>CONCATENATE(База_закрытие__2[[#This Row],[Рейс]],База_закрытие__2[[#This Row],[Дата]],База_закрытие__2[[#This Row],[Маршрут]])</f>
        <v>#VALUE!</v>
      </c>
    </row>
    <row r="590" spans="1:1" x14ac:dyDescent="0.25">
      <c r="A590" t="e">
        <f>CONCATENATE(База_закрытие__2[[#This Row],[Рейс]],База_закрытие__2[[#This Row],[Дата]],База_закрытие__2[[#This Row],[Маршрут]])</f>
        <v>#VALUE!</v>
      </c>
    </row>
    <row r="591" spans="1:1" x14ac:dyDescent="0.25">
      <c r="A591" t="e">
        <f>CONCATENATE(База_закрытие__2[[#This Row],[Рейс]],База_закрытие__2[[#This Row],[Дата]],База_закрытие__2[[#This Row],[Маршрут]])</f>
        <v>#VALUE!</v>
      </c>
    </row>
    <row r="592" spans="1:1" x14ac:dyDescent="0.25">
      <c r="A592" t="e">
        <f>CONCATENATE(База_закрытие__2[[#This Row],[Рейс]],База_закрытие__2[[#This Row],[Дата]],База_закрытие__2[[#This Row],[Маршрут]])</f>
        <v>#VALUE!</v>
      </c>
    </row>
    <row r="593" spans="1:1" x14ac:dyDescent="0.25">
      <c r="A593" t="e">
        <f>CONCATENATE(База_закрытие__2[[#This Row],[Рейс]],База_закрытие__2[[#This Row],[Дата]],База_закрытие__2[[#This Row],[Маршрут]])</f>
        <v>#VALUE!</v>
      </c>
    </row>
    <row r="594" spans="1:1" x14ac:dyDescent="0.25">
      <c r="A594" t="e">
        <f>CONCATENATE(База_закрытие__2[[#This Row],[Рейс]],База_закрытие__2[[#This Row],[Дата]],База_закрытие__2[[#This Row],[Маршрут]])</f>
        <v>#VALUE!</v>
      </c>
    </row>
    <row r="595" spans="1:1" x14ac:dyDescent="0.25">
      <c r="A595" t="e">
        <f>CONCATENATE(База_закрытие__2[[#This Row],[Рейс]],База_закрытие__2[[#This Row],[Дата]],База_закрытие__2[[#This Row],[Маршрут]])</f>
        <v>#VALUE!</v>
      </c>
    </row>
    <row r="596" spans="1:1" x14ac:dyDescent="0.25">
      <c r="A596" t="e">
        <f>CONCATENATE(База_закрытие__2[[#This Row],[Рейс]],База_закрытие__2[[#This Row],[Дата]],База_закрытие__2[[#This Row],[Маршрут]])</f>
        <v>#VALUE!</v>
      </c>
    </row>
    <row r="597" spans="1:1" x14ac:dyDescent="0.25">
      <c r="A597" t="e">
        <f>CONCATENATE(База_закрытие__2[[#This Row],[Рейс]],База_закрытие__2[[#This Row],[Дата]],База_закрытие__2[[#This Row],[Маршрут]])</f>
        <v>#VALUE!</v>
      </c>
    </row>
    <row r="598" spans="1:1" x14ac:dyDescent="0.25">
      <c r="A598" t="e">
        <f>CONCATENATE(База_закрытие__2[[#This Row],[Рейс]],База_закрытие__2[[#This Row],[Дата]],База_закрытие__2[[#This Row],[Маршрут]])</f>
        <v>#VALUE!</v>
      </c>
    </row>
    <row r="599" spans="1:1" x14ac:dyDescent="0.25">
      <c r="A599" t="e">
        <f>CONCATENATE(База_закрытие__2[[#This Row],[Рейс]],База_закрытие__2[[#This Row],[Дата]],База_закрытие__2[[#This Row],[Маршрут]])</f>
        <v>#VALUE!</v>
      </c>
    </row>
    <row r="600" spans="1:1" x14ac:dyDescent="0.25">
      <c r="A600" t="e">
        <f>CONCATENATE(База_закрытие__2[[#This Row],[Рейс]],База_закрытие__2[[#This Row],[Дата]],База_закрытие__2[[#This Row],[Маршрут]])</f>
        <v>#VALUE!</v>
      </c>
    </row>
    <row r="601" spans="1:1" x14ac:dyDescent="0.25">
      <c r="A601" t="e">
        <f>CONCATENATE(База_закрытие__2[[#This Row],[Рейс]],База_закрытие__2[[#This Row],[Дата]],База_закрытие__2[[#This Row],[Маршрут]])</f>
        <v>#VALUE!</v>
      </c>
    </row>
    <row r="602" spans="1:1" x14ac:dyDescent="0.25">
      <c r="A602" t="e">
        <f>CONCATENATE(База_закрытие__2[[#This Row],[Рейс]],База_закрытие__2[[#This Row],[Дата]],База_закрытие__2[[#This Row],[Маршрут]])</f>
        <v>#VALUE!</v>
      </c>
    </row>
    <row r="603" spans="1:1" x14ac:dyDescent="0.25">
      <c r="A603" t="e">
        <f>CONCATENATE(База_закрытие__2[[#This Row],[Рейс]],База_закрытие__2[[#This Row],[Дата]],База_закрытие__2[[#This Row],[Маршрут]])</f>
        <v>#VALUE!</v>
      </c>
    </row>
    <row r="604" spans="1:1" x14ac:dyDescent="0.25">
      <c r="A604" t="e">
        <f>CONCATENATE(База_закрытие__2[[#This Row],[Рейс]],База_закрытие__2[[#This Row],[Дата]],База_закрытие__2[[#This Row],[Маршрут]])</f>
        <v>#VALUE!</v>
      </c>
    </row>
    <row r="605" spans="1:1" x14ac:dyDescent="0.25">
      <c r="A605" t="e">
        <f>CONCATENATE(База_закрытие__2[[#This Row],[Рейс]],База_закрытие__2[[#This Row],[Дата]],База_закрытие__2[[#This Row],[Маршрут]])</f>
        <v>#VALUE!</v>
      </c>
    </row>
    <row r="606" spans="1:1" x14ac:dyDescent="0.25">
      <c r="A606" t="e">
        <f>CONCATENATE(База_закрытие__2[[#This Row],[Рейс]],База_закрытие__2[[#This Row],[Дата]],База_закрытие__2[[#This Row],[Маршрут]])</f>
        <v>#VALUE!</v>
      </c>
    </row>
    <row r="607" spans="1:1" x14ac:dyDescent="0.25">
      <c r="A607" t="e">
        <f>CONCATENATE(База_закрытие__2[[#This Row],[Рейс]],База_закрытие__2[[#This Row],[Дата]],База_закрытие__2[[#This Row],[Маршрут]])</f>
        <v>#VALUE!</v>
      </c>
    </row>
    <row r="608" spans="1:1" x14ac:dyDescent="0.25">
      <c r="A608" t="e">
        <f>CONCATENATE(База_закрытие__2[[#This Row],[Рейс]],База_закрытие__2[[#This Row],[Дата]],База_закрытие__2[[#This Row],[Маршрут]])</f>
        <v>#VALUE!</v>
      </c>
    </row>
    <row r="609" spans="1:1" x14ac:dyDescent="0.25">
      <c r="A609" t="e">
        <f>CONCATENATE(База_закрытие__2[[#This Row],[Рейс]],База_закрытие__2[[#This Row],[Дата]],База_закрытие__2[[#This Row],[Маршрут]])</f>
        <v>#VALUE!</v>
      </c>
    </row>
    <row r="610" spans="1:1" x14ac:dyDescent="0.25">
      <c r="A610" t="e">
        <f>CONCATENATE(База_закрытие__2[[#This Row],[Рейс]],База_закрытие__2[[#This Row],[Дата]],База_закрытие__2[[#This Row],[Маршрут]])</f>
        <v>#VALUE!</v>
      </c>
    </row>
    <row r="611" spans="1:1" x14ac:dyDescent="0.25">
      <c r="A611" t="e">
        <f>CONCATENATE(База_закрытие__2[[#This Row],[Рейс]],База_закрытие__2[[#This Row],[Дата]],База_закрытие__2[[#This Row],[Маршрут]])</f>
        <v>#VALUE!</v>
      </c>
    </row>
    <row r="612" spans="1:1" x14ac:dyDescent="0.25">
      <c r="A612" t="e">
        <f>CONCATENATE(База_закрытие__2[[#This Row],[Рейс]],База_закрытие__2[[#This Row],[Дата]],База_закрытие__2[[#This Row],[Маршрут]])</f>
        <v>#VALUE!</v>
      </c>
    </row>
    <row r="613" spans="1:1" x14ac:dyDescent="0.25">
      <c r="A613" t="e">
        <f>CONCATENATE(База_закрытие__2[[#This Row],[Рейс]],База_закрытие__2[[#This Row],[Дата]],База_закрытие__2[[#This Row],[Маршрут]])</f>
        <v>#VALUE!</v>
      </c>
    </row>
    <row r="614" spans="1:1" x14ac:dyDescent="0.25">
      <c r="A614" t="e">
        <f>CONCATENATE(База_закрытие__2[[#This Row],[Рейс]],База_закрытие__2[[#This Row],[Дата]],База_закрытие__2[[#This Row],[Маршрут]])</f>
        <v>#VALUE!</v>
      </c>
    </row>
    <row r="615" spans="1:1" x14ac:dyDescent="0.25">
      <c r="A615" t="e">
        <f>CONCATENATE(База_закрытие__2[[#This Row],[Рейс]],База_закрытие__2[[#This Row],[Дата]],База_закрытие__2[[#This Row],[Маршрут]])</f>
        <v>#VALUE!</v>
      </c>
    </row>
    <row r="616" spans="1:1" x14ac:dyDescent="0.25">
      <c r="A616" t="e">
        <f>CONCATENATE(База_закрытие__2[[#This Row],[Рейс]],База_закрытие__2[[#This Row],[Дата]],База_закрытие__2[[#This Row],[Маршрут]])</f>
        <v>#VALUE!</v>
      </c>
    </row>
    <row r="617" spans="1:1" x14ac:dyDescent="0.25">
      <c r="A617" t="e">
        <f>CONCATENATE(База_закрытие__2[[#This Row],[Рейс]],База_закрытие__2[[#This Row],[Дата]],База_закрытие__2[[#This Row],[Маршрут]])</f>
        <v>#VALUE!</v>
      </c>
    </row>
    <row r="618" spans="1:1" x14ac:dyDescent="0.25">
      <c r="A618" t="e">
        <f>CONCATENATE(База_закрытие__2[[#This Row],[Рейс]],База_закрытие__2[[#This Row],[Дата]],База_закрытие__2[[#This Row],[Маршрут]])</f>
        <v>#VALUE!</v>
      </c>
    </row>
    <row r="619" spans="1:1" x14ac:dyDescent="0.25">
      <c r="A619" t="e">
        <f>CONCATENATE(База_закрытие__2[[#This Row],[Рейс]],База_закрытие__2[[#This Row],[Дата]],База_закрытие__2[[#This Row],[Маршрут]])</f>
        <v>#VALUE!</v>
      </c>
    </row>
    <row r="620" spans="1:1" x14ac:dyDescent="0.25">
      <c r="A620" t="e">
        <f>CONCATENATE(База_закрытие__2[[#This Row],[Рейс]],База_закрытие__2[[#This Row],[Дата]],База_закрытие__2[[#This Row],[Маршрут]])</f>
        <v>#VALUE!</v>
      </c>
    </row>
    <row r="621" spans="1:1" x14ac:dyDescent="0.25">
      <c r="A621" t="e">
        <f>CONCATENATE(База_закрытие__2[[#This Row],[Рейс]],База_закрытие__2[[#This Row],[Дата]],База_закрытие__2[[#This Row],[Маршрут]])</f>
        <v>#VALUE!</v>
      </c>
    </row>
    <row r="622" spans="1:1" x14ac:dyDescent="0.25">
      <c r="A622" t="e">
        <f>CONCATENATE(База_закрытие__2[[#This Row],[Рейс]],База_закрытие__2[[#This Row],[Дата]],База_закрытие__2[[#This Row],[Маршрут]])</f>
        <v>#VALUE!</v>
      </c>
    </row>
    <row r="623" spans="1:1" x14ac:dyDescent="0.25">
      <c r="A623" t="e">
        <f>CONCATENATE(База_закрытие__2[[#This Row],[Рейс]],База_закрытие__2[[#This Row],[Дата]],База_закрытие__2[[#This Row],[Маршрут]])</f>
        <v>#VALUE!</v>
      </c>
    </row>
    <row r="624" spans="1:1" x14ac:dyDescent="0.25">
      <c r="A624" t="e">
        <f>CONCATENATE(База_закрытие__2[[#This Row],[Рейс]],База_закрытие__2[[#This Row],[Дата]],База_закрытие__2[[#This Row],[Маршрут]])</f>
        <v>#VALUE!</v>
      </c>
    </row>
    <row r="625" spans="1:1" x14ac:dyDescent="0.25">
      <c r="A625" t="e">
        <f>CONCATENATE(База_закрытие__2[[#This Row],[Рейс]],База_закрытие__2[[#This Row],[Дата]],База_закрытие__2[[#This Row],[Маршрут]])</f>
        <v>#VALUE!</v>
      </c>
    </row>
    <row r="626" spans="1:1" x14ac:dyDescent="0.25">
      <c r="A626" t="e">
        <f>CONCATENATE(База_закрытие__2[[#This Row],[Рейс]],База_закрытие__2[[#This Row],[Дата]],База_закрытие__2[[#This Row],[Маршрут]])</f>
        <v>#VALUE!</v>
      </c>
    </row>
    <row r="627" spans="1:1" x14ac:dyDescent="0.25">
      <c r="A627" t="e">
        <f>CONCATENATE(База_закрытие__2[[#This Row],[Рейс]],База_закрытие__2[[#This Row],[Дата]],База_закрытие__2[[#This Row],[Маршрут]])</f>
        <v>#VALUE!</v>
      </c>
    </row>
    <row r="628" spans="1:1" x14ac:dyDescent="0.25">
      <c r="A628" t="e">
        <f>CONCATENATE(База_закрытие__2[[#This Row],[Рейс]],База_закрытие__2[[#This Row],[Дата]],База_закрытие__2[[#This Row],[Маршрут]])</f>
        <v>#VALUE!</v>
      </c>
    </row>
    <row r="629" spans="1:1" x14ac:dyDescent="0.25">
      <c r="A629" t="e">
        <f>CONCATENATE(База_закрытие__2[[#This Row],[Рейс]],База_закрытие__2[[#This Row],[Дата]],База_закрытие__2[[#This Row],[Маршрут]])</f>
        <v>#VALUE!</v>
      </c>
    </row>
    <row r="630" spans="1:1" x14ac:dyDescent="0.25">
      <c r="A630" t="e">
        <f>CONCATENATE(База_закрытие__2[[#This Row],[Рейс]],База_закрытие__2[[#This Row],[Дата]],База_закрытие__2[[#This Row],[Маршрут]])</f>
        <v>#VALUE!</v>
      </c>
    </row>
    <row r="631" spans="1:1" x14ac:dyDescent="0.25">
      <c r="A631" t="e">
        <f>CONCATENATE(База_закрытие__2[[#This Row],[Рейс]],База_закрытие__2[[#This Row],[Дата]],База_закрытие__2[[#This Row],[Маршрут]])</f>
        <v>#VALUE!</v>
      </c>
    </row>
    <row r="632" spans="1:1" x14ac:dyDescent="0.25">
      <c r="A632" t="e">
        <f>CONCATENATE(База_закрытие__2[[#This Row],[Рейс]],База_закрытие__2[[#This Row],[Дата]],База_закрытие__2[[#This Row],[Маршрут]])</f>
        <v>#VALUE!</v>
      </c>
    </row>
    <row r="633" spans="1:1" x14ac:dyDescent="0.25">
      <c r="A633" t="e">
        <f>CONCATENATE(База_закрытие__2[[#This Row],[Рейс]],База_закрытие__2[[#This Row],[Дата]],База_закрытие__2[[#This Row],[Маршрут]])</f>
        <v>#VALUE!</v>
      </c>
    </row>
    <row r="634" spans="1:1" x14ac:dyDescent="0.25">
      <c r="A634" t="e">
        <f>CONCATENATE(База_закрытие__2[[#This Row],[Рейс]],База_закрытие__2[[#This Row],[Дата]],База_закрытие__2[[#This Row],[Маршрут]])</f>
        <v>#VALUE!</v>
      </c>
    </row>
    <row r="635" spans="1:1" x14ac:dyDescent="0.25">
      <c r="A635" t="e">
        <f>CONCATENATE(База_закрытие__2[[#This Row],[Рейс]],База_закрытие__2[[#This Row],[Дата]],База_закрытие__2[[#This Row],[Маршрут]])</f>
        <v>#VALUE!</v>
      </c>
    </row>
    <row r="636" spans="1:1" x14ac:dyDescent="0.25">
      <c r="A636" t="e">
        <f>CONCATENATE(База_закрытие__2[[#This Row],[Рейс]],База_закрытие__2[[#This Row],[Дата]],База_закрытие__2[[#This Row],[Маршрут]])</f>
        <v>#VALUE!</v>
      </c>
    </row>
    <row r="637" spans="1:1" x14ac:dyDescent="0.25">
      <c r="A637" t="e">
        <f>CONCATENATE(База_закрытие__2[[#This Row],[Рейс]],База_закрытие__2[[#This Row],[Дата]],База_закрытие__2[[#This Row],[Маршрут]])</f>
        <v>#VALUE!</v>
      </c>
    </row>
    <row r="638" spans="1:1" x14ac:dyDescent="0.25">
      <c r="A638" t="e">
        <f>CONCATENATE(База_закрытие__2[[#This Row],[Рейс]],База_закрытие__2[[#This Row],[Дата]],База_закрытие__2[[#This Row],[Маршрут]])</f>
        <v>#VALUE!</v>
      </c>
    </row>
    <row r="639" spans="1:1" x14ac:dyDescent="0.25">
      <c r="A639" t="e">
        <f>CONCATENATE(База_закрытие__2[[#This Row],[Рейс]],База_закрытие__2[[#This Row],[Дата]],База_закрытие__2[[#This Row],[Маршрут]])</f>
        <v>#VALUE!</v>
      </c>
    </row>
    <row r="640" spans="1:1" x14ac:dyDescent="0.25">
      <c r="A640" t="e">
        <f>CONCATENATE(База_закрытие__2[[#This Row],[Рейс]],База_закрытие__2[[#This Row],[Дата]],База_закрытие__2[[#This Row],[Маршрут]])</f>
        <v>#VALUE!</v>
      </c>
    </row>
    <row r="641" spans="1:1" x14ac:dyDescent="0.25">
      <c r="A641" t="e">
        <f>CONCATENATE(База_закрытие__2[[#This Row],[Рейс]],База_закрытие__2[[#This Row],[Дата]],База_закрытие__2[[#This Row],[Маршрут]])</f>
        <v>#VALUE!</v>
      </c>
    </row>
    <row r="642" spans="1:1" x14ac:dyDescent="0.25">
      <c r="A642" t="e">
        <f>CONCATENATE(База_закрытие__2[[#This Row],[Рейс]],База_закрытие__2[[#This Row],[Дата]],База_закрытие__2[[#This Row],[Маршрут]])</f>
        <v>#VALUE!</v>
      </c>
    </row>
    <row r="643" spans="1:1" x14ac:dyDescent="0.25">
      <c r="A643" t="e">
        <f>CONCATENATE(База_закрытие__2[[#This Row],[Рейс]],База_закрытие__2[[#This Row],[Дата]],База_закрытие__2[[#This Row],[Маршрут]])</f>
        <v>#VALUE!</v>
      </c>
    </row>
    <row r="644" spans="1:1" x14ac:dyDescent="0.25">
      <c r="A644" t="e">
        <f>CONCATENATE(База_закрытие__2[[#This Row],[Рейс]],База_закрытие__2[[#This Row],[Дата]],База_закрытие__2[[#This Row],[Маршрут]])</f>
        <v>#VALUE!</v>
      </c>
    </row>
    <row r="645" spans="1:1" x14ac:dyDescent="0.25">
      <c r="A645" t="e">
        <f>CONCATENATE(База_закрытие__2[[#This Row],[Рейс]],База_закрытие__2[[#This Row],[Дата]],База_закрытие__2[[#This Row],[Маршрут]])</f>
        <v>#VALUE!</v>
      </c>
    </row>
    <row r="646" spans="1:1" x14ac:dyDescent="0.25">
      <c r="A646" t="e">
        <f>CONCATENATE(База_закрытие__2[[#This Row],[Рейс]],База_закрытие__2[[#This Row],[Дата]],База_закрытие__2[[#This Row],[Маршрут]])</f>
        <v>#VALUE!</v>
      </c>
    </row>
    <row r="647" spans="1:1" x14ac:dyDescent="0.25">
      <c r="A647" t="e">
        <f>CONCATENATE(База_закрытие__2[[#This Row],[Рейс]],База_закрытие__2[[#This Row],[Дата]],База_закрытие__2[[#This Row],[Маршрут]])</f>
        <v>#VALUE!</v>
      </c>
    </row>
    <row r="648" spans="1:1" x14ac:dyDescent="0.25">
      <c r="A648" t="e">
        <f>CONCATENATE(База_закрытие__2[[#This Row],[Рейс]],База_закрытие__2[[#This Row],[Дата]],База_закрытие__2[[#This Row],[Маршрут]])</f>
        <v>#VALUE!</v>
      </c>
    </row>
    <row r="649" spans="1:1" x14ac:dyDescent="0.25">
      <c r="A649" t="e">
        <f>CONCATENATE(База_закрытие__2[[#This Row],[Рейс]],База_закрытие__2[[#This Row],[Дата]],База_закрытие__2[[#This Row],[Маршрут]])</f>
        <v>#VALUE!</v>
      </c>
    </row>
    <row r="650" spans="1:1" x14ac:dyDescent="0.25">
      <c r="A650" t="e">
        <f>CONCATENATE(База_закрытие__2[[#This Row],[Рейс]],База_закрытие__2[[#This Row],[Дата]],База_закрытие__2[[#This Row],[Маршрут]])</f>
        <v>#VALUE!</v>
      </c>
    </row>
    <row r="651" spans="1:1" x14ac:dyDescent="0.25">
      <c r="A651" t="e">
        <f>CONCATENATE(База_закрытие__2[[#This Row],[Рейс]],База_закрытие__2[[#This Row],[Дата]],База_закрытие__2[[#This Row],[Маршрут]])</f>
        <v>#VALUE!</v>
      </c>
    </row>
    <row r="652" spans="1:1" x14ac:dyDescent="0.25">
      <c r="A652" t="e">
        <f>CONCATENATE(База_закрытие__2[[#This Row],[Рейс]],База_закрытие__2[[#This Row],[Дата]],База_закрытие__2[[#This Row],[Маршрут]])</f>
        <v>#VALUE!</v>
      </c>
    </row>
    <row r="653" spans="1:1" x14ac:dyDescent="0.25">
      <c r="A653" t="e">
        <f>CONCATENATE(База_закрытие__2[[#This Row],[Рейс]],База_закрытие__2[[#This Row],[Дата]],База_закрытие__2[[#This Row],[Маршрут]])</f>
        <v>#VALUE!</v>
      </c>
    </row>
    <row r="654" spans="1:1" x14ac:dyDescent="0.25">
      <c r="A654" t="e">
        <f>CONCATENATE(База_закрытие__2[[#This Row],[Рейс]],База_закрытие__2[[#This Row],[Дата]],База_закрытие__2[[#This Row],[Маршрут]])</f>
        <v>#VALUE!</v>
      </c>
    </row>
    <row r="655" spans="1:1" x14ac:dyDescent="0.25">
      <c r="A655" t="e">
        <f>CONCATENATE(База_закрытие__2[[#This Row],[Рейс]],База_закрытие__2[[#This Row],[Дата]],База_закрытие__2[[#This Row],[Маршрут]])</f>
        <v>#VALUE!</v>
      </c>
    </row>
    <row r="656" spans="1:1" x14ac:dyDescent="0.25">
      <c r="A656" t="e">
        <f>CONCATENATE(База_закрытие__2[[#This Row],[Рейс]],База_закрытие__2[[#This Row],[Дата]],База_закрытие__2[[#This Row],[Маршрут]])</f>
        <v>#VALUE!</v>
      </c>
    </row>
    <row r="657" spans="1:1" x14ac:dyDescent="0.25">
      <c r="A657" t="e">
        <f>CONCATENATE(База_закрытие__2[[#This Row],[Рейс]],База_закрытие__2[[#This Row],[Дата]],База_закрытие__2[[#This Row],[Маршрут]])</f>
        <v>#VALUE!</v>
      </c>
    </row>
    <row r="658" spans="1:1" x14ac:dyDescent="0.25">
      <c r="A658" t="e">
        <f>CONCATENATE(База_закрытие__2[[#This Row],[Рейс]],База_закрытие__2[[#This Row],[Дата]],База_закрытие__2[[#This Row],[Маршрут]])</f>
        <v>#VALUE!</v>
      </c>
    </row>
    <row r="659" spans="1:1" x14ac:dyDescent="0.25">
      <c r="A659" t="e">
        <f>CONCATENATE(База_закрытие__2[[#This Row],[Рейс]],База_закрытие__2[[#This Row],[Дата]],База_закрытие__2[[#This Row],[Маршрут]])</f>
        <v>#VALUE!</v>
      </c>
    </row>
    <row r="660" spans="1:1" x14ac:dyDescent="0.25">
      <c r="A660" t="e">
        <f>CONCATENATE(База_закрытие__2[[#This Row],[Рейс]],База_закрытие__2[[#This Row],[Дата]],База_закрытие__2[[#This Row],[Маршрут]])</f>
        <v>#VALUE!</v>
      </c>
    </row>
    <row r="661" spans="1:1" x14ac:dyDescent="0.25">
      <c r="A661" t="e">
        <f>CONCATENATE(База_закрытие__2[[#This Row],[Рейс]],База_закрытие__2[[#This Row],[Дата]],База_закрытие__2[[#This Row],[Маршрут]])</f>
        <v>#VALUE!</v>
      </c>
    </row>
    <row r="662" spans="1:1" x14ac:dyDescent="0.25">
      <c r="A662" t="e">
        <f>CONCATENATE(База_закрытие__2[[#This Row],[Рейс]],База_закрытие__2[[#This Row],[Дата]],База_закрытие__2[[#This Row],[Маршрут]])</f>
        <v>#VALUE!</v>
      </c>
    </row>
    <row r="663" spans="1:1" x14ac:dyDescent="0.25">
      <c r="A663" t="e">
        <f>CONCATENATE(База_закрытие__2[[#This Row],[Рейс]],База_закрытие__2[[#This Row],[Дата]],База_закрытие__2[[#This Row],[Маршрут]])</f>
        <v>#VALUE!</v>
      </c>
    </row>
    <row r="664" spans="1:1" x14ac:dyDescent="0.25">
      <c r="A664" t="e">
        <f>CONCATENATE(База_закрытие__2[[#This Row],[Рейс]],База_закрытие__2[[#This Row],[Дата]],База_закрытие__2[[#This Row],[Маршрут]])</f>
        <v>#VALUE!</v>
      </c>
    </row>
    <row r="665" spans="1:1" x14ac:dyDescent="0.25">
      <c r="A665" t="e">
        <f>CONCATENATE(База_закрытие__2[[#This Row],[Рейс]],База_закрытие__2[[#This Row],[Дата]],База_закрытие__2[[#This Row],[Маршрут]])</f>
        <v>#VALUE!</v>
      </c>
    </row>
    <row r="666" spans="1:1" x14ac:dyDescent="0.25">
      <c r="A666" t="e">
        <f>CONCATENATE(База_закрытие__2[[#This Row],[Рейс]],База_закрытие__2[[#This Row],[Дата]],База_закрытие__2[[#This Row],[Маршрут]])</f>
        <v>#VALUE!</v>
      </c>
    </row>
    <row r="667" spans="1:1" x14ac:dyDescent="0.25">
      <c r="A667" t="e">
        <f>CONCATENATE(База_закрытие__2[[#This Row],[Рейс]],База_закрытие__2[[#This Row],[Дата]],База_закрытие__2[[#This Row],[Маршрут]])</f>
        <v>#VALUE!</v>
      </c>
    </row>
    <row r="668" spans="1:1" x14ac:dyDescent="0.25">
      <c r="A668" t="e">
        <f>CONCATENATE(База_закрытие__2[[#This Row],[Рейс]],База_закрытие__2[[#This Row],[Дата]],База_закрытие__2[[#This Row],[Маршрут]])</f>
        <v>#VALUE!</v>
      </c>
    </row>
    <row r="669" spans="1:1" x14ac:dyDescent="0.25">
      <c r="A669" t="e">
        <f>CONCATENATE(База_закрытие__2[[#This Row],[Рейс]],База_закрытие__2[[#This Row],[Дата]],База_закрытие__2[[#This Row],[Маршрут]])</f>
        <v>#VALUE!</v>
      </c>
    </row>
    <row r="670" spans="1:1" x14ac:dyDescent="0.25">
      <c r="A670" t="e">
        <f>CONCATENATE(База_закрытие__2[[#This Row],[Рейс]],База_закрытие__2[[#This Row],[Дата]],База_закрытие__2[[#This Row],[Маршрут]])</f>
        <v>#VALUE!</v>
      </c>
    </row>
    <row r="671" spans="1:1" x14ac:dyDescent="0.25">
      <c r="A671" t="e">
        <f>CONCATENATE(База_закрытие__2[[#This Row],[Рейс]],База_закрытие__2[[#This Row],[Дата]],База_закрытие__2[[#This Row],[Маршрут]])</f>
        <v>#VALUE!</v>
      </c>
    </row>
    <row r="672" spans="1:1" x14ac:dyDescent="0.25">
      <c r="A672" t="e">
        <f>CONCATENATE(База_закрытие__2[[#This Row],[Рейс]],База_закрытие__2[[#This Row],[Дата]],База_закрытие__2[[#This Row],[Маршрут]])</f>
        <v>#VALUE!</v>
      </c>
    </row>
    <row r="673" spans="1:1" x14ac:dyDescent="0.25">
      <c r="A673" t="e">
        <f>CONCATENATE(База_закрытие__2[[#This Row],[Рейс]],База_закрытие__2[[#This Row],[Дата]],База_закрытие__2[[#This Row],[Маршрут]])</f>
        <v>#VALUE!</v>
      </c>
    </row>
    <row r="674" spans="1:1" x14ac:dyDescent="0.25">
      <c r="A674" t="e">
        <f>CONCATENATE(База_закрытие__2[[#This Row],[Рейс]],База_закрытие__2[[#This Row],[Дата]],База_закрытие__2[[#This Row],[Маршрут]])</f>
        <v>#VALUE!</v>
      </c>
    </row>
    <row r="675" spans="1:1" x14ac:dyDescent="0.25">
      <c r="A675" t="e">
        <f>CONCATENATE(База_закрытие__2[[#This Row],[Рейс]],База_закрытие__2[[#This Row],[Дата]],База_закрытие__2[[#This Row],[Маршрут]])</f>
        <v>#VALUE!</v>
      </c>
    </row>
    <row r="676" spans="1:1" x14ac:dyDescent="0.25">
      <c r="A676" t="e">
        <f>CONCATENATE(База_закрытие__2[[#This Row],[Рейс]],База_закрытие__2[[#This Row],[Дата]],База_закрытие__2[[#This Row],[Маршрут]])</f>
        <v>#VALUE!</v>
      </c>
    </row>
    <row r="677" spans="1:1" x14ac:dyDescent="0.25">
      <c r="A677" t="e">
        <f>CONCATENATE(База_закрытие__2[[#This Row],[Рейс]],База_закрытие__2[[#This Row],[Дата]],База_закрытие__2[[#This Row],[Маршрут]])</f>
        <v>#VALUE!</v>
      </c>
    </row>
    <row r="678" spans="1:1" x14ac:dyDescent="0.25">
      <c r="A678" t="e">
        <f>CONCATENATE(База_закрытие__2[[#This Row],[Рейс]],База_закрытие__2[[#This Row],[Дата]],База_закрытие__2[[#This Row],[Маршрут]])</f>
        <v>#VALUE!</v>
      </c>
    </row>
    <row r="679" spans="1:1" x14ac:dyDescent="0.25">
      <c r="A679" t="e">
        <f>CONCATENATE(База_закрытие__2[[#This Row],[Рейс]],База_закрытие__2[[#This Row],[Дата]],База_закрытие__2[[#This Row],[Маршрут]])</f>
        <v>#VALUE!</v>
      </c>
    </row>
    <row r="680" spans="1:1" x14ac:dyDescent="0.25">
      <c r="A680" t="e">
        <f>CONCATENATE(База_закрытие__2[[#This Row],[Рейс]],База_закрытие__2[[#This Row],[Дата]],База_закрытие__2[[#This Row],[Маршрут]])</f>
        <v>#VALUE!</v>
      </c>
    </row>
    <row r="681" spans="1:1" x14ac:dyDescent="0.25">
      <c r="A681" t="e">
        <f>CONCATENATE(База_закрытие__2[[#This Row],[Рейс]],База_закрытие__2[[#This Row],[Дата]],База_закрытие__2[[#This Row],[Маршрут]])</f>
        <v>#VALUE!</v>
      </c>
    </row>
    <row r="682" spans="1:1" x14ac:dyDescent="0.25">
      <c r="A682" t="e">
        <f>CONCATENATE(База_закрытие__2[[#This Row],[Рейс]],База_закрытие__2[[#This Row],[Дата]],База_закрытие__2[[#This Row],[Маршрут]])</f>
        <v>#VALUE!</v>
      </c>
    </row>
    <row r="683" spans="1:1" x14ac:dyDescent="0.25">
      <c r="A683" t="e">
        <f>CONCATENATE(База_закрытие__2[[#This Row],[Рейс]],База_закрытие__2[[#This Row],[Дата]],База_закрытие__2[[#This Row],[Маршрут]])</f>
        <v>#VALUE!</v>
      </c>
    </row>
    <row r="684" spans="1:1" x14ac:dyDescent="0.25">
      <c r="A684" t="e">
        <f>CONCATENATE(База_закрытие__2[[#This Row],[Рейс]],База_закрытие__2[[#This Row],[Дата]],База_закрытие__2[[#This Row],[Маршрут]])</f>
        <v>#VALUE!</v>
      </c>
    </row>
    <row r="685" spans="1:1" x14ac:dyDescent="0.25">
      <c r="A685" t="e">
        <f>CONCATENATE(База_закрытие__2[[#This Row],[Рейс]],База_закрытие__2[[#This Row],[Дата]],База_закрытие__2[[#This Row],[Маршрут]])</f>
        <v>#VALUE!</v>
      </c>
    </row>
    <row r="686" spans="1:1" x14ac:dyDescent="0.25">
      <c r="A686" t="e">
        <f>CONCATENATE(База_закрытие__2[[#This Row],[Рейс]],База_закрытие__2[[#This Row],[Дата]],База_закрытие__2[[#This Row],[Маршрут]])</f>
        <v>#VALUE!</v>
      </c>
    </row>
    <row r="687" spans="1:1" x14ac:dyDescent="0.25">
      <c r="A687" t="e">
        <f>CONCATENATE(База_закрытие__2[[#This Row],[Рейс]],База_закрытие__2[[#This Row],[Дата]],База_закрытие__2[[#This Row],[Маршрут]])</f>
        <v>#VALUE!</v>
      </c>
    </row>
    <row r="688" spans="1:1" x14ac:dyDescent="0.25">
      <c r="A688" t="e">
        <f>CONCATENATE(База_закрытие__2[[#This Row],[Рейс]],База_закрытие__2[[#This Row],[Дата]],База_закрытие__2[[#This Row],[Маршрут]])</f>
        <v>#VALUE!</v>
      </c>
    </row>
    <row r="689" spans="1:1" x14ac:dyDescent="0.25">
      <c r="A689" t="e">
        <f>CONCATENATE(База_закрытие__2[[#This Row],[Рейс]],База_закрытие__2[[#This Row],[Дата]],База_закрытие__2[[#This Row],[Маршрут]])</f>
        <v>#VALUE!</v>
      </c>
    </row>
    <row r="690" spans="1:1" x14ac:dyDescent="0.25">
      <c r="A690" t="e">
        <f>CONCATENATE(База_закрытие__2[[#This Row],[Рейс]],База_закрытие__2[[#This Row],[Дата]],База_закрытие__2[[#This Row],[Маршрут]])</f>
        <v>#VALUE!</v>
      </c>
    </row>
    <row r="691" spans="1:1" x14ac:dyDescent="0.25">
      <c r="A691" t="e">
        <f>CONCATENATE(База_закрытие__2[[#This Row],[Рейс]],База_закрытие__2[[#This Row],[Дата]],База_закрытие__2[[#This Row],[Маршрут]])</f>
        <v>#VALUE!</v>
      </c>
    </row>
    <row r="692" spans="1:1" x14ac:dyDescent="0.25">
      <c r="A692" t="e">
        <f>CONCATENATE(База_закрытие__2[[#This Row],[Рейс]],База_закрытие__2[[#This Row],[Дата]],База_закрытие__2[[#This Row],[Маршрут]])</f>
        <v>#VALUE!</v>
      </c>
    </row>
    <row r="693" spans="1:1" x14ac:dyDescent="0.25">
      <c r="A693" t="e">
        <f>CONCATENATE(База_закрытие__2[[#This Row],[Рейс]],База_закрытие__2[[#This Row],[Дата]],База_закрытие__2[[#This Row],[Маршрут]])</f>
        <v>#VALUE!</v>
      </c>
    </row>
    <row r="694" spans="1:1" x14ac:dyDescent="0.25">
      <c r="A694" t="e">
        <f>CONCATENATE(База_закрытие__2[[#This Row],[Рейс]],База_закрытие__2[[#This Row],[Дата]],База_закрытие__2[[#This Row],[Маршрут]])</f>
        <v>#VALUE!</v>
      </c>
    </row>
    <row r="695" spans="1:1" x14ac:dyDescent="0.25">
      <c r="A695" t="e">
        <f>CONCATENATE(База_закрытие__2[[#This Row],[Рейс]],База_закрытие__2[[#This Row],[Дата]],База_закрытие__2[[#This Row],[Маршрут]])</f>
        <v>#VALUE!</v>
      </c>
    </row>
    <row r="696" spans="1:1" x14ac:dyDescent="0.25">
      <c r="A696" t="e">
        <f>CONCATENATE(База_закрытие__2[[#This Row],[Рейс]],База_закрытие__2[[#This Row],[Дата]],База_закрытие__2[[#This Row],[Маршрут]])</f>
        <v>#VALUE!</v>
      </c>
    </row>
    <row r="697" spans="1:1" x14ac:dyDescent="0.25">
      <c r="A697" t="e">
        <f>CONCATENATE(База_закрытие__2[[#This Row],[Рейс]],База_закрытие__2[[#This Row],[Дата]],База_закрытие__2[[#This Row],[Маршрут]])</f>
        <v>#VALUE!</v>
      </c>
    </row>
    <row r="698" spans="1:1" x14ac:dyDescent="0.25">
      <c r="A698" t="e">
        <f>CONCATENATE(База_закрытие__2[[#This Row],[Рейс]],База_закрытие__2[[#This Row],[Дата]],База_закрытие__2[[#This Row],[Маршрут]])</f>
        <v>#VALUE!</v>
      </c>
    </row>
    <row r="699" spans="1:1" x14ac:dyDescent="0.25">
      <c r="A699" t="e">
        <f>CONCATENATE(База_закрытие__2[[#This Row],[Рейс]],База_закрытие__2[[#This Row],[Дата]],База_закрытие__2[[#This Row],[Маршрут]])</f>
        <v>#VALUE!</v>
      </c>
    </row>
    <row r="700" spans="1:1" x14ac:dyDescent="0.25">
      <c r="A700" t="e">
        <f>CONCATENATE(База_закрытие__2[[#This Row],[Рейс]],База_закрытие__2[[#This Row],[Дата]],База_закрытие__2[[#This Row],[Маршрут]])</f>
        <v>#VALUE!</v>
      </c>
    </row>
    <row r="701" spans="1:1" x14ac:dyDescent="0.25">
      <c r="A701" t="e">
        <f>CONCATENATE(База_закрытие__2[[#This Row],[Рейс]],База_закрытие__2[[#This Row],[Дата]],База_закрытие__2[[#This Row],[Маршрут]])</f>
        <v>#VALUE!</v>
      </c>
    </row>
    <row r="702" spans="1:1" x14ac:dyDescent="0.25">
      <c r="A702" t="e">
        <f>CONCATENATE(База_закрытие__2[[#This Row],[Рейс]],База_закрытие__2[[#This Row],[Дата]],База_закрытие__2[[#This Row],[Маршрут]])</f>
        <v>#VALUE!</v>
      </c>
    </row>
    <row r="703" spans="1:1" x14ac:dyDescent="0.25">
      <c r="A703" t="e">
        <f>CONCATENATE(База_закрытие__2[[#This Row],[Рейс]],База_закрытие__2[[#This Row],[Дата]],База_закрытие__2[[#This Row],[Маршрут]])</f>
        <v>#VALUE!</v>
      </c>
    </row>
    <row r="704" spans="1:1" x14ac:dyDescent="0.25">
      <c r="A704" t="e">
        <f>CONCATENATE(База_закрытие__2[[#This Row],[Рейс]],База_закрытие__2[[#This Row],[Дата]],База_закрытие__2[[#This Row],[Маршрут]])</f>
        <v>#VALUE!</v>
      </c>
    </row>
    <row r="705" spans="1:1" x14ac:dyDescent="0.25">
      <c r="A705" t="e">
        <f>CONCATENATE(База_закрытие__2[[#This Row],[Рейс]],База_закрытие__2[[#This Row],[Дата]],База_закрытие__2[[#This Row],[Маршрут]])</f>
        <v>#VALUE!</v>
      </c>
    </row>
    <row r="706" spans="1:1" x14ac:dyDescent="0.25">
      <c r="A706" t="e">
        <f>CONCATENATE(База_закрытие__2[[#This Row],[Рейс]],База_закрытие__2[[#This Row],[Дата]],База_закрытие__2[[#This Row],[Маршрут]])</f>
        <v>#VALUE!</v>
      </c>
    </row>
    <row r="707" spans="1:1" x14ac:dyDescent="0.25">
      <c r="A707" t="e">
        <f>CONCATENATE(База_закрытие__2[[#This Row],[Рейс]],База_закрытие__2[[#This Row],[Дата]],База_закрытие__2[[#This Row],[Маршрут]])</f>
        <v>#VALUE!</v>
      </c>
    </row>
    <row r="708" spans="1:1" x14ac:dyDescent="0.25">
      <c r="A708" t="e">
        <f>CONCATENATE(База_закрытие__2[[#This Row],[Рейс]],База_закрытие__2[[#This Row],[Дата]],База_закрытие__2[[#This Row],[Маршрут]])</f>
        <v>#VALUE!</v>
      </c>
    </row>
    <row r="709" spans="1:1" x14ac:dyDescent="0.25">
      <c r="A709" t="e">
        <f>CONCATENATE(База_закрытие__2[[#This Row],[Рейс]],База_закрытие__2[[#This Row],[Дата]],База_закрытие__2[[#This Row],[Маршрут]])</f>
        <v>#VALUE!</v>
      </c>
    </row>
    <row r="710" spans="1:1" x14ac:dyDescent="0.25">
      <c r="A710" t="e">
        <f>CONCATENATE(База_закрытие__2[[#This Row],[Рейс]],База_закрытие__2[[#This Row],[Дата]],База_закрытие__2[[#This Row],[Маршрут]])</f>
        <v>#VALUE!</v>
      </c>
    </row>
    <row r="711" spans="1:1" x14ac:dyDescent="0.25">
      <c r="A711" t="e">
        <f>CONCATENATE(База_закрытие__2[[#This Row],[Рейс]],База_закрытие__2[[#This Row],[Дата]],База_закрытие__2[[#This Row],[Маршрут]])</f>
        <v>#VALUE!</v>
      </c>
    </row>
    <row r="712" spans="1:1" x14ac:dyDescent="0.25">
      <c r="A712" t="e">
        <f>CONCATENATE(База_закрытие__2[[#This Row],[Рейс]],База_закрытие__2[[#This Row],[Дата]],База_закрытие__2[[#This Row],[Маршрут]])</f>
        <v>#VALUE!</v>
      </c>
    </row>
    <row r="713" spans="1:1" x14ac:dyDescent="0.25">
      <c r="A713" t="e">
        <f>CONCATENATE(База_закрытие__2[[#This Row],[Рейс]],База_закрытие__2[[#This Row],[Дата]],База_закрытие__2[[#This Row],[Маршрут]])</f>
        <v>#VALUE!</v>
      </c>
    </row>
    <row r="714" spans="1:1" x14ac:dyDescent="0.25">
      <c r="A714" t="e">
        <f>CONCATENATE(База_закрытие__2[[#This Row],[Рейс]],База_закрытие__2[[#This Row],[Дата]],База_закрытие__2[[#This Row],[Маршрут]])</f>
        <v>#VALUE!</v>
      </c>
    </row>
    <row r="715" spans="1:1" x14ac:dyDescent="0.25">
      <c r="A715" t="e">
        <f>CONCATENATE(База_закрытие__2[[#This Row],[Рейс]],База_закрытие__2[[#This Row],[Дата]],База_закрытие__2[[#This Row],[Маршрут]])</f>
        <v>#VALUE!</v>
      </c>
    </row>
    <row r="716" spans="1:1" x14ac:dyDescent="0.25">
      <c r="A716" t="e">
        <f>CONCATENATE(База_закрытие__2[[#This Row],[Рейс]],База_закрытие__2[[#This Row],[Дата]],База_закрытие__2[[#This Row],[Маршрут]])</f>
        <v>#VALUE!</v>
      </c>
    </row>
    <row r="717" spans="1:1" x14ac:dyDescent="0.25">
      <c r="A717" t="e">
        <f>CONCATENATE(База_закрытие__2[[#This Row],[Рейс]],База_закрытие__2[[#This Row],[Дата]],База_закрытие__2[[#This Row],[Маршрут]])</f>
        <v>#VALUE!</v>
      </c>
    </row>
    <row r="718" spans="1:1" x14ac:dyDescent="0.25">
      <c r="A718" t="e">
        <f>CONCATENATE(База_закрытие__2[[#This Row],[Рейс]],База_закрытие__2[[#This Row],[Дата]],База_закрытие__2[[#This Row],[Маршрут]])</f>
        <v>#VALUE!</v>
      </c>
    </row>
    <row r="719" spans="1:1" x14ac:dyDescent="0.25">
      <c r="A719" t="e">
        <f>CONCATENATE(База_закрытие__2[[#This Row],[Рейс]],База_закрытие__2[[#This Row],[Дата]],База_закрытие__2[[#This Row],[Маршрут]])</f>
        <v>#VALUE!</v>
      </c>
    </row>
    <row r="720" spans="1:1" x14ac:dyDescent="0.25">
      <c r="A720" t="e">
        <f>CONCATENATE(База_закрытие__2[[#This Row],[Рейс]],База_закрытие__2[[#This Row],[Дата]],База_закрытие__2[[#This Row],[Маршрут]])</f>
        <v>#VALUE!</v>
      </c>
    </row>
    <row r="721" spans="1:1" x14ac:dyDescent="0.25">
      <c r="A721" t="e">
        <f>CONCATENATE(База_закрытие__2[[#This Row],[Рейс]],База_закрытие__2[[#This Row],[Дата]],База_закрытие__2[[#This Row],[Маршрут]])</f>
        <v>#VALUE!</v>
      </c>
    </row>
    <row r="722" spans="1:1" x14ac:dyDescent="0.25">
      <c r="A722" t="e">
        <f>CONCATENATE(База_закрытие__2[[#This Row],[Рейс]],База_закрытие__2[[#This Row],[Дата]],База_закрытие__2[[#This Row],[Маршрут]])</f>
        <v>#VALUE!</v>
      </c>
    </row>
    <row r="723" spans="1:1" x14ac:dyDescent="0.25">
      <c r="A723" t="e">
        <f>CONCATENATE(База_закрытие__2[[#This Row],[Рейс]],База_закрытие__2[[#This Row],[Дата]],База_закрытие__2[[#This Row],[Маршрут]])</f>
        <v>#VALUE!</v>
      </c>
    </row>
    <row r="724" spans="1:1" x14ac:dyDescent="0.25">
      <c r="A724" t="e">
        <f>CONCATENATE(База_закрытие__2[[#This Row],[Рейс]],База_закрытие__2[[#This Row],[Дата]],База_закрытие__2[[#This Row],[Маршрут]])</f>
        <v>#VALUE!</v>
      </c>
    </row>
    <row r="725" spans="1:1" x14ac:dyDescent="0.25">
      <c r="A725" t="e">
        <f>CONCATENATE(База_закрытие__2[[#This Row],[Рейс]],База_закрытие__2[[#This Row],[Дата]],База_закрытие__2[[#This Row],[Маршрут]])</f>
        <v>#VALUE!</v>
      </c>
    </row>
    <row r="726" spans="1:1" x14ac:dyDescent="0.25">
      <c r="A726" t="e">
        <f>CONCATENATE(База_закрытие__2[[#This Row],[Рейс]],База_закрытие__2[[#This Row],[Дата]],База_закрытие__2[[#This Row],[Маршрут]])</f>
        <v>#VALUE!</v>
      </c>
    </row>
    <row r="727" spans="1:1" x14ac:dyDescent="0.25">
      <c r="A727" t="e">
        <f>CONCATENATE(База_закрытие__2[[#This Row],[Рейс]],База_закрытие__2[[#This Row],[Дата]],База_закрытие__2[[#This Row],[Маршрут]])</f>
        <v>#VALUE!</v>
      </c>
    </row>
    <row r="728" spans="1:1" x14ac:dyDescent="0.25">
      <c r="A728" t="e">
        <f>CONCATENATE(База_закрытие__2[[#This Row],[Рейс]],База_закрытие__2[[#This Row],[Дата]],База_закрытие__2[[#This Row],[Маршрут]])</f>
        <v>#VALUE!</v>
      </c>
    </row>
    <row r="729" spans="1:1" x14ac:dyDescent="0.25">
      <c r="A729" t="e">
        <f>CONCATENATE(База_закрытие__2[[#This Row],[Рейс]],База_закрытие__2[[#This Row],[Дата]],База_закрытие__2[[#This Row],[Маршрут]])</f>
        <v>#VALUE!</v>
      </c>
    </row>
    <row r="730" spans="1:1" x14ac:dyDescent="0.25">
      <c r="A730" t="e">
        <f>CONCATENATE(База_закрытие__2[[#This Row],[Рейс]],База_закрытие__2[[#This Row],[Дата]],База_закрытие__2[[#This Row],[Маршрут]])</f>
        <v>#VALUE!</v>
      </c>
    </row>
    <row r="731" spans="1:1" x14ac:dyDescent="0.25">
      <c r="A731" t="e">
        <f>CONCATENATE(База_закрытие__2[[#This Row],[Рейс]],База_закрытие__2[[#This Row],[Дата]],База_закрытие__2[[#This Row],[Маршрут]])</f>
        <v>#VALUE!</v>
      </c>
    </row>
    <row r="732" spans="1:1" x14ac:dyDescent="0.25">
      <c r="A732" t="e">
        <f>CONCATENATE(База_закрытие__2[[#This Row],[Рейс]],База_закрытие__2[[#This Row],[Дата]],База_закрытие__2[[#This Row],[Маршрут]])</f>
        <v>#VALUE!</v>
      </c>
    </row>
    <row r="733" spans="1:1" x14ac:dyDescent="0.25">
      <c r="A733" t="e">
        <f>CONCATENATE(База_закрытие__2[[#This Row],[Рейс]],База_закрытие__2[[#This Row],[Дата]],База_закрытие__2[[#This Row],[Маршрут]])</f>
        <v>#VALUE!</v>
      </c>
    </row>
    <row r="734" spans="1:1" x14ac:dyDescent="0.25">
      <c r="A734" t="e">
        <f>CONCATENATE(База_закрытие__2[[#This Row],[Рейс]],База_закрытие__2[[#This Row],[Дата]],База_закрытие__2[[#This Row],[Маршрут]])</f>
        <v>#VALUE!</v>
      </c>
    </row>
    <row r="735" spans="1:1" x14ac:dyDescent="0.25">
      <c r="A735" t="e">
        <f>CONCATENATE(База_закрытие__2[[#This Row],[Рейс]],База_закрытие__2[[#This Row],[Дата]],База_закрытие__2[[#This Row],[Маршрут]])</f>
        <v>#VALUE!</v>
      </c>
    </row>
    <row r="736" spans="1:1" x14ac:dyDescent="0.25">
      <c r="A736" t="e">
        <f>CONCATENATE(База_закрытие__2[[#This Row],[Рейс]],База_закрытие__2[[#This Row],[Дата]],База_закрытие__2[[#This Row],[Маршрут]])</f>
        <v>#VALUE!</v>
      </c>
    </row>
    <row r="737" spans="1:1" x14ac:dyDescent="0.25">
      <c r="A737" t="e">
        <f>CONCATENATE(База_закрытие__2[[#This Row],[Рейс]],База_закрытие__2[[#This Row],[Дата]],База_закрытие__2[[#This Row],[Маршрут]])</f>
        <v>#VALUE!</v>
      </c>
    </row>
    <row r="738" spans="1:1" x14ac:dyDescent="0.25">
      <c r="A738" t="e">
        <f>CONCATENATE(База_закрытие__2[[#This Row],[Рейс]],База_закрытие__2[[#This Row],[Дата]],База_закрытие__2[[#This Row],[Маршрут]])</f>
        <v>#VALUE!</v>
      </c>
    </row>
    <row r="739" spans="1:1" x14ac:dyDescent="0.25">
      <c r="A739" t="e">
        <f>CONCATENATE(База_закрытие__2[[#This Row],[Рейс]],База_закрытие__2[[#This Row],[Дата]],База_закрытие__2[[#This Row],[Маршрут]])</f>
        <v>#VALUE!</v>
      </c>
    </row>
    <row r="740" spans="1:1" x14ac:dyDescent="0.25">
      <c r="A740" t="e">
        <f>CONCATENATE(База_закрытие__2[[#This Row],[Рейс]],База_закрытие__2[[#This Row],[Дата]],База_закрытие__2[[#This Row],[Маршрут]])</f>
        <v>#VALUE!</v>
      </c>
    </row>
    <row r="741" spans="1:1" x14ac:dyDescent="0.25">
      <c r="A741" t="e">
        <f>CONCATENATE(База_закрытие__2[[#This Row],[Рейс]],База_закрытие__2[[#This Row],[Дата]],База_закрытие__2[[#This Row],[Маршрут]])</f>
        <v>#VALUE!</v>
      </c>
    </row>
    <row r="742" spans="1:1" x14ac:dyDescent="0.25">
      <c r="A742" t="e">
        <f>CONCATENATE(База_закрытие__2[[#This Row],[Рейс]],База_закрытие__2[[#This Row],[Дата]],База_закрытие__2[[#This Row],[Маршрут]])</f>
        <v>#VALUE!</v>
      </c>
    </row>
    <row r="743" spans="1:1" x14ac:dyDescent="0.25">
      <c r="A743" t="e">
        <f>CONCATENATE(База_закрытие__2[[#This Row],[Рейс]],База_закрытие__2[[#This Row],[Дата]],База_закрытие__2[[#This Row],[Маршрут]])</f>
        <v>#VALUE!</v>
      </c>
    </row>
    <row r="744" spans="1:1" x14ac:dyDescent="0.25">
      <c r="A744" t="e">
        <f>CONCATENATE(База_закрытие__2[[#This Row],[Рейс]],База_закрытие__2[[#This Row],[Дата]],База_закрытие__2[[#This Row],[Маршрут]])</f>
        <v>#VALUE!</v>
      </c>
    </row>
    <row r="745" spans="1:1" x14ac:dyDescent="0.25">
      <c r="A745" t="e">
        <f>CONCATENATE(База_закрытие__2[[#This Row],[Рейс]],База_закрытие__2[[#This Row],[Дата]],База_закрытие__2[[#This Row],[Маршрут]])</f>
        <v>#VALUE!</v>
      </c>
    </row>
    <row r="746" spans="1:1" x14ac:dyDescent="0.25">
      <c r="A746" t="e">
        <f>CONCATENATE(База_закрытие__2[[#This Row],[Рейс]],База_закрытие__2[[#This Row],[Дата]],База_закрытие__2[[#This Row],[Маршрут]])</f>
        <v>#VALUE!</v>
      </c>
    </row>
    <row r="747" spans="1:1" x14ac:dyDescent="0.25">
      <c r="A747" t="e">
        <f>CONCATENATE(База_закрытие__2[[#This Row],[Рейс]],База_закрытие__2[[#This Row],[Дата]],База_закрытие__2[[#This Row],[Маршрут]])</f>
        <v>#VALUE!</v>
      </c>
    </row>
    <row r="748" spans="1:1" x14ac:dyDescent="0.25">
      <c r="A748" t="e">
        <f>CONCATENATE(База_закрытие__2[[#This Row],[Рейс]],База_закрытие__2[[#This Row],[Дата]],База_закрытие__2[[#This Row],[Маршрут]])</f>
        <v>#VALUE!</v>
      </c>
    </row>
    <row r="749" spans="1:1" x14ac:dyDescent="0.25">
      <c r="A749" t="e">
        <f>CONCATENATE(База_закрытие__2[[#This Row],[Рейс]],База_закрытие__2[[#This Row],[Дата]],База_закрытие__2[[#This Row],[Маршрут]])</f>
        <v>#VALUE!</v>
      </c>
    </row>
    <row r="750" spans="1:1" x14ac:dyDescent="0.25">
      <c r="A750" t="e">
        <f>CONCATENATE(База_закрытие__2[[#This Row],[Рейс]],База_закрытие__2[[#This Row],[Дата]],База_закрытие__2[[#This Row],[Маршрут]])</f>
        <v>#VALUE!</v>
      </c>
    </row>
    <row r="751" spans="1:1" x14ac:dyDescent="0.25">
      <c r="A751" t="e">
        <f>CONCATENATE(База_закрытие__2[[#This Row],[Рейс]],База_закрытие__2[[#This Row],[Дата]],База_закрытие__2[[#This Row],[Маршрут]])</f>
        <v>#VALUE!</v>
      </c>
    </row>
    <row r="752" spans="1:1" x14ac:dyDescent="0.25">
      <c r="A752" t="e">
        <f>CONCATENATE(База_закрытие__2[[#This Row],[Рейс]],База_закрытие__2[[#This Row],[Дата]],База_закрытие__2[[#This Row],[Маршрут]])</f>
        <v>#VALUE!</v>
      </c>
    </row>
    <row r="753" spans="1:1" x14ac:dyDescent="0.25">
      <c r="A753" t="e">
        <f>CONCATENATE(База_закрытие__2[[#This Row],[Рейс]],База_закрытие__2[[#This Row],[Дата]],База_закрытие__2[[#This Row],[Маршрут]])</f>
        <v>#VALUE!</v>
      </c>
    </row>
    <row r="754" spans="1:1" x14ac:dyDescent="0.25">
      <c r="A754" t="e">
        <f>CONCATENATE(База_закрытие__2[[#This Row],[Рейс]],База_закрытие__2[[#This Row],[Дата]],База_закрытие__2[[#This Row],[Маршрут]])</f>
        <v>#VALUE!</v>
      </c>
    </row>
    <row r="755" spans="1:1" x14ac:dyDescent="0.25">
      <c r="A755" t="e">
        <f>CONCATENATE(База_закрытие__2[[#This Row],[Рейс]],База_закрытие__2[[#This Row],[Дата]],База_закрытие__2[[#This Row],[Маршрут]])</f>
        <v>#VALUE!</v>
      </c>
    </row>
    <row r="756" spans="1:1" x14ac:dyDescent="0.25">
      <c r="A756" t="e">
        <f>CONCATENATE(База_закрытие__2[[#This Row],[Рейс]],База_закрытие__2[[#This Row],[Дата]],База_закрытие__2[[#This Row],[Маршрут]])</f>
        <v>#VALUE!</v>
      </c>
    </row>
    <row r="757" spans="1:1" x14ac:dyDescent="0.25">
      <c r="A757" t="e">
        <f>CONCATENATE(База_закрытие__2[[#This Row],[Рейс]],База_закрытие__2[[#This Row],[Дата]],База_закрытие__2[[#This Row],[Маршрут]])</f>
        <v>#VALUE!</v>
      </c>
    </row>
    <row r="758" spans="1:1" x14ac:dyDescent="0.25">
      <c r="A758" t="e">
        <f>CONCATENATE(База_закрытие__2[[#This Row],[Рейс]],База_закрытие__2[[#This Row],[Дата]],База_закрытие__2[[#This Row],[Маршрут]])</f>
        <v>#VALUE!</v>
      </c>
    </row>
    <row r="759" spans="1:1" x14ac:dyDescent="0.25">
      <c r="A759" t="e">
        <f>CONCATENATE(База_закрытие__2[[#This Row],[Рейс]],База_закрытие__2[[#This Row],[Дата]],База_закрытие__2[[#This Row],[Маршрут]])</f>
        <v>#VALUE!</v>
      </c>
    </row>
    <row r="760" spans="1:1" x14ac:dyDescent="0.25">
      <c r="A760" t="e">
        <f>CONCATENATE(База_закрытие__2[[#This Row],[Рейс]],База_закрытие__2[[#This Row],[Дата]],База_закрытие__2[[#This Row],[Маршрут]])</f>
        <v>#VALUE!</v>
      </c>
    </row>
    <row r="761" spans="1:1" x14ac:dyDescent="0.25">
      <c r="A761" t="e">
        <f>CONCATENATE(База_закрытие__2[[#This Row],[Рейс]],База_закрытие__2[[#This Row],[Дата]],База_закрытие__2[[#This Row],[Маршрут]])</f>
        <v>#VALUE!</v>
      </c>
    </row>
    <row r="762" spans="1:1" x14ac:dyDescent="0.25">
      <c r="A762" t="e">
        <f>CONCATENATE(База_закрытие__2[[#This Row],[Рейс]],База_закрытие__2[[#This Row],[Дата]],База_закрытие__2[[#This Row],[Маршрут]])</f>
        <v>#VALUE!</v>
      </c>
    </row>
    <row r="763" spans="1:1" x14ac:dyDescent="0.25">
      <c r="A763" t="e">
        <f>CONCATENATE(База_закрытие__2[[#This Row],[Рейс]],База_закрытие__2[[#This Row],[Дата]],База_закрытие__2[[#This Row],[Маршрут]])</f>
        <v>#VALUE!</v>
      </c>
    </row>
    <row r="764" spans="1:1" x14ac:dyDescent="0.25">
      <c r="A764" t="e">
        <f>CONCATENATE(База_закрытие__2[[#This Row],[Рейс]],База_закрытие__2[[#This Row],[Дата]],База_закрытие__2[[#This Row],[Маршрут]])</f>
        <v>#VALUE!</v>
      </c>
    </row>
    <row r="765" spans="1:1" x14ac:dyDescent="0.25">
      <c r="A765" t="e">
        <f>CONCATENATE(База_закрытие__2[[#This Row],[Рейс]],База_закрытие__2[[#This Row],[Дата]],База_закрытие__2[[#This Row],[Маршрут]])</f>
        <v>#VALUE!</v>
      </c>
    </row>
    <row r="766" spans="1:1" x14ac:dyDescent="0.25">
      <c r="A766" t="e">
        <f>CONCATENATE(База_закрытие__2[[#This Row],[Рейс]],База_закрытие__2[[#This Row],[Дата]],База_закрытие__2[[#This Row],[Маршрут]])</f>
        <v>#VALUE!</v>
      </c>
    </row>
    <row r="767" spans="1:1" x14ac:dyDescent="0.25">
      <c r="A767" t="e">
        <f>CONCATENATE(База_закрытие__2[[#This Row],[Рейс]],База_закрытие__2[[#This Row],[Дата]],База_закрытие__2[[#This Row],[Маршрут]])</f>
        <v>#VALUE!</v>
      </c>
    </row>
    <row r="768" spans="1:1" x14ac:dyDescent="0.25">
      <c r="A768" t="e">
        <f>CONCATENATE(База_закрытие__2[[#This Row],[Рейс]],База_закрытие__2[[#This Row],[Дата]],База_закрытие__2[[#This Row],[Маршрут]])</f>
        <v>#VALUE!</v>
      </c>
    </row>
    <row r="769" spans="1:1" x14ac:dyDescent="0.25">
      <c r="A769" t="e">
        <f>CONCATENATE(База_закрытие__2[[#This Row],[Рейс]],База_закрытие__2[[#This Row],[Дата]],База_закрытие__2[[#This Row],[Маршрут]])</f>
        <v>#VALUE!</v>
      </c>
    </row>
    <row r="770" spans="1:1" x14ac:dyDescent="0.25">
      <c r="A770" t="e">
        <f>CONCATENATE(База_закрытие__2[[#This Row],[Рейс]],База_закрытие__2[[#This Row],[Дата]],База_закрытие__2[[#This Row],[Маршрут]])</f>
        <v>#VALUE!</v>
      </c>
    </row>
    <row r="771" spans="1:1" x14ac:dyDescent="0.25">
      <c r="A771" t="e">
        <f>CONCATENATE(База_закрытие__2[[#This Row],[Рейс]],База_закрытие__2[[#This Row],[Дата]],База_закрытие__2[[#This Row],[Маршрут]])</f>
        <v>#VALUE!</v>
      </c>
    </row>
    <row r="772" spans="1:1" x14ac:dyDescent="0.25">
      <c r="A772" t="e">
        <f>CONCATENATE(База_закрытие__2[[#This Row],[Рейс]],База_закрытие__2[[#This Row],[Дата]],База_закрытие__2[[#This Row],[Маршрут]])</f>
        <v>#VALUE!</v>
      </c>
    </row>
    <row r="773" spans="1:1" x14ac:dyDescent="0.25">
      <c r="A773" t="e">
        <f>CONCATENATE(База_закрытие__2[[#This Row],[Рейс]],База_закрытие__2[[#This Row],[Дата]],База_закрытие__2[[#This Row],[Маршрут]])</f>
        <v>#VALUE!</v>
      </c>
    </row>
    <row r="774" spans="1:1" x14ac:dyDescent="0.25">
      <c r="A774" t="e">
        <f>CONCATENATE(База_закрытие__2[[#This Row],[Рейс]],База_закрытие__2[[#This Row],[Дата]],База_закрытие__2[[#This Row],[Маршрут]])</f>
        <v>#VALUE!</v>
      </c>
    </row>
    <row r="775" spans="1:1" x14ac:dyDescent="0.25">
      <c r="A775" t="e">
        <f>CONCATENATE(База_закрытие__2[[#This Row],[Рейс]],База_закрытие__2[[#This Row],[Дата]],База_закрытие__2[[#This Row],[Маршрут]])</f>
        <v>#VALUE!</v>
      </c>
    </row>
    <row r="776" spans="1:1" x14ac:dyDescent="0.25">
      <c r="A776" t="e">
        <f>CONCATENATE(База_закрытие__2[[#This Row],[Рейс]],База_закрытие__2[[#This Row],[Дата]],База_закрытие__2[[#This Row],[Маршрут]])</f>
        <v>#VALUE!</v>
      </c>
    </row>
    <row r="777" spans="1:1" x14ac:dyDescent="0.25">
      <c r="A777" t="e">
        <f>CONCATENATE(База_закрытие__2[[#This Row],[Рейс]],База_закрытие__2[[#This Row],[Дата]],База_закрытие__2[[#This Row],[Маршрут]])</f>
        <v>#VALUE!</v>
      </c>
    </row>
    <row r="778" spans="1:1" x14ac:dyDescent="0.25">
      <c r="A778" t="e">
        <f>CONCATENATE(База_закрытие__2[[#This Row],[Рейс]],База_закрытие__2[[#This Row],[Дата]],База_закрытие__2[[#This Row],[Маршрут]])</f>
        <v>#VALUE!</v>
      </c>
    </row>
    <row r="779" spans="1:1" x14ac:dyDescent="0.25">
      <c r="A779" t="e">
        <f>CONCATENATE(База_закрытие__2[[#This Row],[Рейс]],База_закрытие__2[[#This Row],[Дата]],База_закрытие__2[[#This Row],[Маршрут]])</f>
        <v>#VALUE!</v>
      </c>
    </row>
    <row r="780" spans="1:1" x14ac:dyDescent="0.25">
      <c r="A780" t="e">
        <f>CONCATENATE(База_закрытие__2[[#This Row],[Рейс]],База_закрытие__2[[#This Row],[Дата]],База_закрытие__2[[#This Row],[Маршрут]])</f>
        <v>#VALUE!</v>
      </c>
    </row>
    <row r="781" spans="1:1" x14ac:dyDescent="0.25">
      <c r="A781" t="e">
        <f>CONCATENATE(База_закрытие__2[[#This Row],[Рейс]],База_закрытие__2[[#This Row],[Дата]],База_закрытие__2[[#This Row],[Маршрут]])</f>
        <v>#VALUE!</v>
      </c>
    </row>
    <row r="782" spans="1:1" x14ac:dyDescent="0.25">
      <c r="A782" t="e">
        <f>CONCATENATE(База_закрытие__2[[#This Row],[Рейс]],База_закрытие__2[[#This Row],[Дата]],База_закрытие__2[[#This Row],[Маршрут]])</f>
        <v>#VALUE!</v>
      </c>
    </row>
    <row r="783" spans="1:1" x14ac:dyDescent="0.25">
      <c r="A783" t="e">
        <f>CONCATENATE(База_закрытие__2[[#This Row],[Рейс]],База_закрытие__2[[#This Row],[Дата]],База_закрытие__2[[#This Row],[Маршрут]])</f>
        <v>#VALUE!</v>
      </c>
    </row>
    <row r="784" spans="1:1" x14ac:dyDescent="0.25">
      <c r="A784" t="e">
        <f>CONCATENATE(База_закрытие__2[[#This Row],[Рейс]],База_закрытие__2[[#This Row],[Дата]],База_закрытие__2[[#This Row],[Маршрут]])</f>
        <v>#VALUE!</v>
      </c>
    </row>
    <row r="785" spans="1:1" x14ac:dyDescent="0.25">
      <c r="A785" t="e">
        <f>CONCATENATE(База_закрытие__2[[#This Row],[Рейс]],База_закрытие__2[[#This Row],[Дата]],База_закрытие__2[[#This Row],[Маршрут]])</f>
        <v>#VALUE!</v>
      </c>
    </row>
    <row r="786" spans="1:1" x14ac:dyDescent="0.25">
      <c r="A786" t="e">
        <f>CONCATENATE(База_закрытие__2[[#This Row],[Рейс]],База_закрытие__2[[#This Row],[Дата]],База_закрытие__2[[#This Row],[Маршрут]])</f>
        <v>#VALUE!</v>
      </c>
    </row>
    <row r="787" spans="1:1" x14ac:dyDescent="0.25">
      <c r="A787" t="e">
        <f>CONCATENATE(База_закрытие__2[[#This Row],[Рейс]],База_закрытие__2[[#This Row],[Дата]],База_закрытие__2[[#This Row],[Маршрут]])</f>
        <v>#VALUE!</v>
      </c>
    </row>
    <row r="788" spans="1:1" x14ac:dyDescent="0.25">
      <c r="A788" t="e">
        <f>CONCATENATE(База_закрытие__2[[#This Row],[Рейс]],База_закрытие__2[[#This Row],[Дата]],База_закрытие__2[[#This Row],[Маршрут]])</f>
        <v>#VALUE!</v>
      </c>
    </row>
    <row r="789" spans="1:1" x14ac:dyDescent="0.25">
      <c r="A789" t="e">
        <f>CONCATENATE(База_закрытие__2[[#This Row],[Рейс]],База_закрытие__2[[#This Row],[Дата]],База_закрытие__2[[#This Row],[Маршрут]])</f>
        <v>#VALUE!</v>
      </c>
    </row>
    <row r="790" spans="1:1" x14ac:dyDescent="0.25">
      <c r="A790" t="e">
        <f>CONCATENATE(База_закрытие__2[[#This Row],[Рейс]],База_закрытие__2[[#This Row],[Дата]],База_закрытие__2[[#This Row],[Маршрут]])</f>
        <v>#VALUE!</v>
      </c>
    </row>
    <row r="791" spans="1:1" x14ac:dyDescent="0.25">
      <c r="A791" t="e">
        <f>CONCATENATE(База_закрытие__2[[#This Row],[Рейс]],База_закрытие__2[[#This Row],[Дата]],База_закрытие__2[[#This Row],[Маршрут]])</f>
        <v>#VALUE!</v>
      </c>
    </row>
    <row r="792" spans="1:1" x14ac:dyDescent="0.25">
      <c r="A792" t="e">
        <f>CONCATENATE(База_закрытие__2[[#This Row],[Рейс]],База_закрытие__2[[#This Row],[Дата]],База_закрытие__2[[#This Row],[Маршрут]])</f>
        <v>#VALUE!</v>
      </c>
    </row>
    <row r="793" spans="1:1" x14ac:dyDescent="0.25">
      <c r="A793" t="e">
        <f>CONCATENATE(База_закрытие__2[[#This Row],[Рейс]],База_закрытие__2[[#This Row],[Дата]],База_закрытие__2[[#This Row],[Маршрут]])</f>
        <v>#VALUE!</v>
      </c>
    </row>
    <row r="794" spans="1:1" x14ac:dyDescent="0.25">
      <c r="A794" t="e">
        <f>CONCATENATE(База_закрытие__2[[#This Row],[Рейс]],База_закрытие__2[[#This Row],[Дата]],База_закрытие__2[[#This Row],[Маршрут]])</f>
        <v>#VALUE!</v>
      </c>
    </row>
    <row r="795" spans="1:1" x14ac:dyDescent="0.25">
      <c r="A795" t="e">
        <f>CONCATENATE(База_закрытие__2[[#This Row],[Рейс]],База_закрытие__2[[#This Row],[Дата]],База_закрытие__2[[#This Row],[Маршрут]])</f>
        <v>#VALUE!</v>
      </c>
    </row>
    <row r="796" spans="1:1" x14ac:dyDescent="0.25">
      <c r="A796" t="e">
        <f>CONCATENATE(База_закрытие__2[[#This Row],[Рейс]],База_закрытие__2[[#This Row],[Дата]],База_закрытие__2[[#This Row],[Маршрут]])</f>
        <v>#VALUE!</v>
      </c>
    </row>
    <row r="797" spans="1:1" x14ac:dyDescent="0.25">
      <c r="A797" t="e">
        <f>CONCATENATE(База_закрытие__2[[#This Row],[Рейс]],База_закрытие__2[[#This Row],[Дата]],База_закрытие__2[[#This Row],[Маршрут]])</f>
        <v>#VALUE!</v>
      </c>
    </row>
    <row r="798" spans="1:1" x14ac:dyDescent="0.25">
      <c r="A798" t="e">
        <f>CONCATENATE(База_закрытие__2[[#This Row],[Рейс]],База_закрытие__2[[#This Row],[Дата]],База_закрытие__2[[#This Row],[Маршрут]])</f>
        <v>#VALUE!</v>
      </c>
    </row>
    <row r="799" spans="1:1" x14ac:dyDescent="0.25">
      <c r="A799" t="e">
        <f>CONCATENATE(База_закрытие__2[[#This Row],[Рейс]],База_закрытие__2[[#This Row],[Дата]],База_закрытие__2[[#This Row],[Маршрут]])</f>
        <v>#VALUE!</v>
      </c>
    </row>
    <row r="800" spans="1:1" x14ac:dyDescent="0.25">
      <c r="A800" t="e">
        <f>CONCATENATE(База_закрытие__2[[#This Row],[Рейс]],База_закрытие__2[[#This Row],[Дата]],База_закрытие__2[[#This Row],[Маршрут]])</f>
        <v>#VALUE!</v>
      </c>
    </row>
    <row r="801" spans="1:1" x14ac:dyDescent="0.25">
      <c r="A801" t="e">
        <f>CONCATENATE(База_закрытие__2[[#This Row],[Рейс]],База_закрытие__2[[#This Row],[Дата]],База_закрытие__2[[#This Row],[Маршрут]])</f>
        <v>#VALUE!</v>
      </c>
    </row>
    <row r="802" spans="1:1" x14ac:dyDescent="0.25">
      <c r="A802" t="e">
        <f>CONCATENATE(База_закрытие__2[[#This Row],[Рейс]],База_закрытие__2[[#This Row],[Дата]],База_закрытие__2[[#This Row],[Маршрут]])</f>
        <v>#VALUE!</v>
      </c>
    </row>
    <row r="803" spans="1:1" x14ac:dyDescent="0.25">
      <c r="A803" t="e">
        <f>CONCATENATE(База_закрытие__2[[#This Row],[Рейс]],База_закрытие__2[[#This Row],[Дата]],База_закрытие__2[[#This Row],[Маршрут]])</f>
        <v>#VALUE!</v>
      </c>
    </row>
    <row r="804" spans="1:1" x14ac:dyDescent="0.25">
      <c r="A804" t="e">
        <f>CONCATENATE(База_закрытие__2[[#This Row],[Рейс]],База_закрытие__2[[#This Row],[Дата]],База_закрытие__2[[#This Row],[Маршрут]])</f>
        <v>#VALUE!</v>
      </c>
    </row>
    <row r="805" spans="1:1" x14ac:dyDescent="0.25">
      <c r="A805" t="e">
        <f>CONCATENATE(База_закрытие__2[[#This Row],[Рейс]],База_закрытие__2[[#This Row],[Дата]],База_закрытие__2[[#This Row],[Маршрут]])</f>
        <v>#VALUE!</v>
      </c>
    </row>
    <row r="806" spans="1:1" x14ac:dyDescent="0.25">
      <c r="A806" t="e">
        <f>CONCATENATE(База_закрытие__2[[#This Row],[Рейс]],База_закрытие__2[[#This Row],[Дата]],База_закрытие__2[[#This Row],[Маршрут]])</f>
        <v>#VALUE!</v>
      </c>
    </row>
    <row r="807" spans="1:1" x14ac:dyDescent="0.25">
      <c r="A807" t="e">
        <f>CONCATENATE(База_закрытие__2[[#This Row],[Рейс]],База_закрытие__2[[#This Row],[Дата]],База_закрытие__2[[#This Row],[Маршрут]])</f>
        <v>#VALUE!</v>
      </c>
    </row>
    <row r="808" spans="1:1" x14ac:dyDescent="0.25">
      <c r="A808" t="e">
        <f>CONCATENATE(База_закрытие__2[[#This Row],[Рейс]],База_закрытие__2[[#This Row],[Дата]],База_закрытие__2[[#This Row],[Маршрут]])</f>
        <v>#VALUE!</v>
      </c>
    </row>
    <row r="809" spans="1:1" x14ac:dyDescent="0.25">
      <c r="A809" t="e">
        <f>CONCATENATE(База_закрытие__2[[#This Row],[Рейс]],База_закрытие__2[[#This Row],[Дата]],База_закрытие__2[[#This Row],[Маршрут]])</f>
        <v>#VALUE!</v>
      </c>
    </row>
    <row r="810" spans="1:1" x14ac:dyDescent="0.25">
      <c r="A810" t="e">
        <f>CONCATENATE(База_закрытие__2[[#This Row],[Рейс]],База_закрытие__2[[#This Row],[Дата]],База_закрытие__2[[#This Row],[Маршрут]])</f>
        <v>#VALUE!</v>
      </c>
    </row>
    <row r="811" spans="1:1" x14ac:dyDescent="0.25">
      <c r="A811" t="e">
        <f>CONCATENATE(База_закрытие__2[[#This Row],[Рейс]],База_закрытие__2[[#This Row],[Дата]],База_закрытие__2[[#This Row],[Маршрут]])</f>
        <v>#VALUE!</v>
      </c>
    </row>
    <row r="812" spans="1:1" x14ac:dyDescent="0.25">
      <c r="A812" t="e">
        <f>CONCATENATE(База_закрытие__2[[#This Row],[Рейс]],База_закрытие__2[[#This Row],[Дата]],База_закрытие__2[[#This Row],[Маршрут]])</f>
        <v>#VALUE!</v>
      </c>
    </row>
    <row r="813" spans="1:1" x14ac:dyDescent="0.25">
      <c r="A813" t="e">
        <f>CONCATENATE(База_закрытие__2[[#This Row],[Рейс]],База_закрытие__2[[#This Row],[Дата]],База_закрытие__2[[#This Row],[Маршрут]])</f>
        <v>#VALUE!</v>
      </c>
    </row>
    <row r="814" spans="1:1" x14ac:dyDescent="0.25">
      <c r="A814" t="e">
        <f>CONCATENATE(База_закрытие__2[[#This Row],[Рейс]],База_закрытие__2[[#This Row],[Дата]],База_закрытие__2[[#This Row],[Маршрут]])</f>
        <v>#VALUE!</v>
      </c>
    </row>
    <row r="815" spans="1:1" x14ac:dyDescent="0.25">
      <c r="A815" t="e">
        <f>CONCATENATE(База_закрытие__2[[#This Row],[Рейс]],База_закрытие__2[[#This Row],[Дата]],База_закрытие__2[[#This Row],[Маршрут]])</f>
        <v>#VALUE!</v>
      </c>
    </row>
    <row r="816" spans="1:1" x14ac:dyDescent="0.25">
      <c r="A816" t="e">
        <f>CONCATENATE(База_закрытие__2[[#This Row],[Рейс]],База_закрытие__2[[#This Row],[Дата]],База_закрытие__2[[#This Row],[Маршрут]])</f>
        <v>#VALUE!</v>
      </c>
    </row>
    <row r="817" spans="1:1" x14ac:dyDescent="0.25">
      <c r="A817" t="e">
        <f>CONCATENATE(База_закрытие__2[[#This Row],[Рейс]],База_закрытие__2[[#This Row],[Дата]],База_закрытие__2[[#This Row],[Маршрут]])</f>
        <v>#VALUE!</v>
      </c>
    </row>
    <row r="818" spans="1:1" x14ac:dyDescent="0.25">
      <c r="A818" t="e">
        <f>CONCATENATE(База_закрытие__2[[#This Row],[Рейс]],База_закрытие__2[[#This Row],[Дата]],База_закрытие__2[[#This Row],[Маршрут]])</f>
        <v>#VALUE!</v>
      </c>
    </row>
    <row r="819" spans="1:1" x14ac:dyDescent="0.25">
      <c r="A819" t="e">
        <f>CONCATENATE(База_закрытие__2[[#This Row],[Рейс]],База_закрытие__2[[#This Row],[Дата]],База_закрытие__2[[#This Row],[Маршрут]])</f>
        <v>#VALUE!</v>
      </c>
    </row>
    <row r="820" spans="1:1" x14ac:dyDescent="0.25">
      <c r="A820" t="e">
        <f>CONCATENATE(База_закрытие__2[[#This Row],[Рейс]],База_закрытие__2[[#This Row],[Дата]],База_закрытие__2[[#This Row],[Маршрут]])</f>
        <v>#VALUE!</v>
      </c>
    </row>
    <row r="821" spans="1:1" x14ac:dyDescent="0.25">
      <c r="A821" t="e">
        <f>CONCATENATE(База_закрытие__2[[#This Row],[Рейс]],База_закрытие__2[[#This Row],[Дата]],База_закрытие__2[[#This Row],[Маршрут]])</f>
        <v>#VALUE!</v>
      </c>
    </row>
    <row r="822" spans="1:1" x14ac:dyDescent="0.25">
      <c r="A822" t="e">
        <f>CONCATENATE(База_закрытие__2[[#This Row],[Рейс]],База_закрытие__2[[#This Row],[Дата]],База_закрытие__2[[#This Row],[Маршрут]])</f>
        <v>#VALUE!</v>
      </c>
    </row>
    <row r="823" spans="1:1" x14ac:dyDescent="0.25">
      <c r="A823" t="e">
        <f>CONCATENATE(База_закрытие__2[[#This Row],[Рейс]],База_закрытие__2[[#This Row],[Дата]],База_закрытие__2[[#This Row],[Маршрут]])</f>
        <v>#VALUE!</v>
      </c>
    </row>
    <row r="824" spans="1:1" x14ac:dyDescent="0.25">
      <c r="A824" t="e">
        <f>CONCATENATE(База_закрытие__2[[#This Row],[Рейс]],База_закрытие__2[[#This Row],[Дата]],База_закрытие__2[[#This Row],[Маршрут]])</f>
        <v>#VALUE!</v>
      </c>
    </row>
    <row r="825" spans="1:1" x14ac:dyDescent="0.25">
      <c r="A825" t="e">
        <f>CONCATENATE(База_закрытие__2[[#This Row],[Рейс]],База_закрытие__2[[#This Row],[Дата]],База_закрытие__2[[#This Row],[Маршрут]])</f>
        <v>#VALUE!</v>
      </c>
    </row>
    <row r="826" spans="1:1" x14ac:dyDescent="0.25">
      <c r="A826" t="e">
        <f>CONCATENATE(База_закрытие__2[[#This Row],[Рейс]],База_закрытие__2[[#This Row],[Дата]],База_закрытие__2[[#This Row],[Маршрут]])</f>
        <v>#VALUE!</v>
      </c>
    </row>
    <row r="827" spans="1:1" x14ac:dyDescent="0.25">
      <c r="A827" t="e">
        <f>CONCATENATE(База_закрытие__2[[#This Row],[Рейс]],База_закрытие__2[[#This Row],[Дата]],База_закрытие__2[[#This Row],[Маршрут]])</f>
        <v>#VALUE!</v>
      </c>
    </row>
    <row r="828" spans="1:1" x14ac:dyDescent="0.25">
      <c r="A828" t="e">
        <f>CONCATENATE(База_закрытие__2[[#This Row],[Рейс]],База_закрытие__2[[#This Row],[Дата]],База_закрытие__2[[#This Row],[Маршрут]])</f>
        <v>#VALUE!</v>
      </c>
    </row>
    <row r="829" spans="1:1" x14ac:dyDescent="0.25">
      <c r="A829" t="e">
        <f>CONCATENATE(База_закрытие__2[[#This Row],[Рейс]],База_закрытие__2[[#This Row],[Дата]],База_закрытие__2[[#This Row],[Маршрут]])</f>
        <v>#VALUE!</v>
      </c>
    </row>
    <row r="830" spans="1:1" x14ac:dyDescent="0.25">
      <c r="A830" t="e">
        <f>CONCATENATE(База_закрытие__2[[#This Row],[Рейс]],База_закрытие__2[[#This Row],[Дата]],База_закрытие__2[[#This Row],[Маршрут]])</f>
        <v>#VALUE!</v>
      </c>
    </row>
    <row r="831" spans="1:1" x14ac:dyDescent="0.25">
      <c r="A831" t="e">
        <f>CONCATENATE(База_закрытие__2[[#This Row],[Рейс]],База_закрытие__2[[#This Row],[Дата]],База_закрытие__2[[#This Row],[Маршрут]])</f>
        <v>#VALUE!</v>
      </c>
    </row>
    <row r="832" spans="1:1" x14ac:dyDescent="0.25">
      <c r="A832" t="e">
        <f>CONCATENATE(База_закрытие__2[[#This Row],[Рейс]],База_закрытие__2[[#This Row],[Дата]],База_закрытие__2[[#This Row],[Маршрут]])</f>
        <v>#VALUE!</v>
      </c>
    </row>
    <row r="833" spans="1:1" x14ac:dyDescent="0.25">
      <c r="A833" t="e">
        <f>CONCATENATE(База_закрытие__2[[#This Row],[Рейс]],База_закрытие__2[[#This Row],[Дата]],База_закрытие__2[[#This Row],[Маршрут]])</f>
        <v>#VALUE!</v>
      </c>
    </row>
    <row r="834" spans="1:1" x14ac:dyDescent="0.25">
      <c r="A834" t="e">
        <f>CONCATENATE(База_закрытие__2[[#This Row],[Рейс]],База_закрытие__2[[#This Row],[Дата]],База_закрытие__2[[#This Row],[Маршрут]])</f>
        <v>#VALUE!</v>
      </c>
    </row>
    <row r="835" spans="1:1" x14ac:dyDescent="0.25">
      <c r="A835" t="e">
        <f>CONCATENATE(База_закрытие__2[[#This Row],[Рейс]],База_закрытие__2[[#This Row],[Дата]],База_закрытие__2[[#This Row],[Маршрут]])</f>
        <v>#VALUE!</v>
      </c>
    </row>
    <row r="836" spans="1:1" x14ac:dyDescent="0.25">
      <c r="A836" t="e">
        <f>CONCATENATE(База_закрытие__2[[#This Row],[Рейс]],База_закрытие__2[[#This Row],[Дата]],База_закрытие__2[[#This Row],[Маршрут]])</f>
        <v>#VALUE!</v>
      </c>
    </row>
    <row r="837" spans="1:1" x14ac:dyDescent="0.25">
      <c r="A837" t="e">
        <f>CONCATENATE(База_закрытие__2[[#This Row],[Рейс]],База_закрытие__2[[#This Row],[Дата]],База_закрытие__2[[#This Row],[Маршрут]])</f>
        <v>#VALUE!</v>
      </c>
    </row>
    <row r="838" spans="1:1" x14ac:dyDescent="0.25">
      <c r="A838" t="e">
        <f>CONCATENATE(База_закрытие__2[[#This Row],[Рейс]],База_закрытие__2[[#This Row],[Дата]],База_закрытие__2[[#This Row],[Маршрут]])</f>
        <v>#VALUE!</v>
      </c>
    </row>
    <row r="839" spans="1:1" x14ac:dyDescent="0.25">
      <c r="A839" t="e">
        <f>CONCATENATE(База_закрытие__2[[#This Row],[Рейс]],База_закрытие__2[[#This Row],[Дата]],База_закрытие__2[[#This Row],[Маршрут]])</f>
        <v>#VALUE!</v>
      </c>
    </row>
    <row r="840" spans="1:1" x14ac:dyDescent="0.25">
      <c r="A840" t="e">
        <f>CONCATENATE(База_закрытие__2[[#This Row],[Рейс]],База_закрытие__2[[#This Row],[Дата]],База_закрытие__2[[#This Row],[Маршрут]])</f>
        <v>#VALUE!</v>
      </c>
    </row>
    <row r="841" spans="1:1" x14ac:dyDescent="0.25">
      <c r="A841" t="e">
        <f>CONCATENATE(База_закрытие__2[[#This Row],[Рейс]],База_закрытие__2[[#This Row],[Дата]],База_закрытие__2[[#This Row],[Маршрут]])</f>
        <v>#VALUE!</v>
      </c>
    </row>
    <row r="842" spans="1:1" x14ac:dyDescent="0.25">
      <c r="A842" t="e">
        <f>CONCATENATE(База_закрытие__2[[#This Row],[Рейс]],База_закрытие__2[[#This Row],[Дата]],База_закрытие__2[[#This Row],[Маршрут]])</f>
        <v>#VALUE!</v>
      </c>
    </row>
    <row r="843" spans="1:1" x14ac:dyDescent="0.25">
      <c r="A843" t="e">
        <f>CONCATENATE(База_закрытие__2[[#This Row],[Рейс]],База_закрытие__2[[#This Row],[Дата]],База_закрытие__2[[#This Row],[Маршрут]])</f>
        <v>#VALUE!</v>
      </c>
    </row>
    <row r="844" spans="1:1" x14ac:dyDescent="0.25">
      <c r="A844" t="e">
        <f>CONCATENATE(База_закрытие__2[[#This Row],[Рейс]],База_закрытие__2[[#This Row],[Дата]],База_закрытие__2[[#This Row],[Маршрут]])</f>
        <v>#VALUE!</v>
      </c>
    </row>
    <row r="845" spans="1:1" x14ac:dyDescent="0.25">
      <c r="A845" t="e">
        <f>CONCATENATE(База_закрытие__2[[#This Row],[Рейс]],База_закрытие__2[[#This Row],[Дата]],База_закрытие__2[[#This Row],[Маршрут]])</f>
        <v>#VALUE!</v>
      </c>
    </row>
    <row r="846" spans="1:1" x14ac:dyDescent="0.25">
      <c r="A846" t="e">
        <f>CONCATENATE(База_закрытие__2[[#This Row],[Рейс]],База_закрытие__2[[#This Row],[Дата]],База_закрытие__2[[#This Row],[Маршрут]])</f>
        <v>#VALUE!</v>
      </c>
    </row>
    <row r="847" spans="1:1" x14ac:dyDescent="0.25">
      <c r="A847" t="e">
        <f>CONCATENATE(База_закрытие__2[[#This Row],[Рейс]],База_закрытие__2[[#This Row],[Дата]],База_закрытие__2[[#This Row],[Маршрут]])</f>
        <v>#VALUE!</v>
      </c>
    </row>
    <row r="848" spans="1:1" x14ac:dyDescent="0.25">
      <c r="A848" t="e">
        <f>CONCATENATE(База_закрытие__2[[#This Row],[Рейс]],База_закрытие__2[[#This Row],[Дата]],База_закрытие__2[[#This Row],[Маршрут]])</f>
        <v>#VALUE!</v>
      </c>
    </row>
    <row r="849" spans="1:1" x14ac:dyDescent="0.25">
      <c r="A849" t="e">
        <f>CONCATENATE(База_закрытие__2[[#This Row],[Рейс]],База_закрытие__2[[#This Row],[Дата]],База_закрытие__2[[#This Row],[Маршрут]])</f>
        <v>#VALUE!</v>
      </c>
    </row>
    <row r="850" spans="1:1" x14ac:dyDescent="0.25">
      <c r="A850" t="e">
        <f>CONCATENATE(База_закрытие__2[[#This Row],[Рейс]],База_закрытие__2[[#This Row],[Дата]],База_закрытие__2[[#This Row],[Маршрут]])</f>
        <v>#VALUE!</v>
      </c>
    </row>
    <row r="851" spans="1:1" x14ac:dyDescent="0.25">
      <c r="A851" t="e">
        <f>CONCATENATE(База_закрытие__2[[#This Row],[Рейс]],База_закрытие__2[[#This Row],[Дата]],База_закрытие__2[[#This Row],[Маршрут]])</f>
        <v>#VALUE!</v>
      </c>
    </row>
    <row r="852" spans="1:1" x14ac:dyDescent="0.25">
      <c r="A852" t="e">
        <f>CONCATENATE(База_закрытие__2[[#This Row],[Рейс]],База_закрытие__2[[#This Row],[Дата]],База_закрытие__2[[#This Row],[Маршрут]])</f>
        <v>#VALUE!</v>
      </c>
    </row>
    <row r="853" spans="1:1" x14ac:dyDescent="0.25">
      <c r="A853" t="e">
        <f>CONCATENATE(База_закрытие__2[[#This Row],[Рейс]],База_закрытие__2[[#This Row],[Дата]],База_закрытие__2[[#This Row],[Маршрут]])</f>
        <v>#VALUE!</v>
      </c>
    </row>
    <row r="854" spans="1:1" x14ac:dyDescent="0.25">
      <c r="A854" t="e">
        <f>CONCATENATE(База_закрытие__2[[#This Row],[Рейс]],База_закрытие__2[[#This Row],[Дата]],База_закрытие__2[[#This Row],[Маршрут]])</f>
        <v>#VALUE!</v>
      </c>
    </row>
    <row r="855" spans="1:1" x14ac:dyDescent="0.25">
      <c r="A855" t="e">
        <f>CONCATENATE(База_закрытие__2[[#This Row],[Рейс]],База_закрытие__2[[#This Row],[Дата]],База_закрытие__2[[#This Row],[Маршрут]])</f>
        <v>#VALUE!</v>
      </c>
    </row>
    <row r="856" spans="1:1" x14ac:dyDescent="0.25">
      <c r="A856" t="e">
        <f>CONCATENATE(База_закрытие__2[[#This Row],[Рейс]],База_закрытие__2[[#This Row],[Дата]],База_закрытие__2[[#This Row],[Маршрут]])</f>
        <v>#VALUE!</v>
      </c>
    </row>
    <row r="857" spans="1:1" x14ac:dyDescent="0.25">
      <c r="A857" t="e">
        <f>CONCATENATE(База_закрытие__2[[#This Row],[Рейс]],База_закрытие__2[[#This Row],[Дата]],База_закрытие__2[[#This Row],[Маршрут]])</f>
        <v>#VALUE!</v>
      </c>
    </row>
    <row r="858" spans="1:1" x14ac:dyDescent="0.25">
      <c r="A858" t="e">
        <f>CONCATENATE(База_закрытие__2[[#This Row],[Рейс]],База_закрытие__2[[#This Row],[Дата]],База_закрытие__2[[#This Row],[Маршрут]])</f>
        <v>#VALUE!</v>
      </c>
    </row>
    <row r="859" spans="1:1" x14ac:dyDescent="0.25">
      <c r="A859" t="e">
        <f>CONCATENATE(База_закрытие__2[[#This Row],[Рейс]],База_закрытие__2[[#This Row],[Дата]],База_закрытие__2[[#This Row],[Маршрут]])</f>
        <v>#VALUE!</v>
      </c>
    </row>
    <row r="860" spans="1:1" x14ac:dyDescent="0.25">
      <c r="A860" t="e">
        <f>CONCATENATE(База_закрытие__2[[#This Row],[Рейс]],База_закрытие__2[[#This Row],[Дата]],База_закрытие__2[[#This Row],[Маршрут]])</f>
        <v>#VALUE!</v>
      </c>
    </row>
    <row r="861" spans="1:1" x14ac:dyDescent="0.25">
      <c r="A861" t="e">
        <f>CONCATENATE(База_закрытие__2[[#This Row],[Рейс]],База_закрытие__2[[#This Row],[Дата]],База_закрытие__2[[#This Row],[Маршрут]])</f>
        <v>#VALUE!</v>
      </c>
    </row>
    <row r="862" spans="1:1" x14ac:dyDescent="0.25">
      <c r="A862" t="e">
        <f>CONCATENATE(База_закрытие__2[[#This Row],[Рейс]],База_закрытие__2[[#This Row],[Дата]],База_закрытие__2[[#This Row],[Маршрут]])</f>
        <v>#VALUE!</v>
      </c>
    </row>
    <row r="863" spans="1:1" x14ac:dyDescent="0.25">
      <c r="A863" t="e">
        <f>CONCATENATE(База_закрытие__2[[#This Row],[Рейс]],База_закрытие__2[[#This Row],[Дата]],База_закрытие__2[[#This Row],[Маршрут]])</f>
        <v>#VALUE!</v>
      </c>
    </row>
    <row r="864" spans="1:1" x14ac:dyDescent="0.25">
      <c r="A864" t="e">
        <f>CONCATENATE(База_закрытие__2[[#This Row],[Рейс]],База_закрытие__2[[#This Row],[Дата]],База_закрытие__2[[#This Row],[Маршрут]])</f>
        <v>#VALUE!</v>
      </c>
    </row>
    <row r="865" spans="1:1" x14ac:dyDescent="0.25">
      <c r="A865" t="e">
        <f>CONCATENATE(База_закрытие__2[[#This Row],[Рейс]],База_закрытие__2[[#This Row],[Дата]],База_закрытие__2[[#This Row],[Маршрут]])</f>
        <v>#VALUE!</v>
      </c>
    </row>
    <row r="866" spans="1:1" x14ac:dyDescent="0.25">
      <c r="A866" t="e">
        <f>CONCATENATE(База_закрытие__2[[#This Row],[Рейс]],База_закрытие__2[[#This Row],[Дата]],База_закрытие__2[[#This Row],[Маршрут]])</f>
        <v>#VALUE!</v>
      </c>
    </row>
    <row r="867" spans="1:1" x14ac:dyDescent="0.25">
      <c r="A867" t="e">
        <f>CONCATENATE(База_закрытие__2[[#This Row],[Рейс]],База_закрытие__2[[#This Row],[Дата]],База_закрытие__2[[#This Row],[Маршрут]])</f>
        <v>#VALUE!</v>
      </c>
    </row>
    <row r="868" spans="1:1" x14ac:dyDescent="0.25">
      <c r="A868" t="e">
        <f>CONCATENATE(База_закрытие__2[[#This Row],[Рейс]],База_закрытие__2[[#This Row],[Дата]],База_закрытие__2[[#This Row],[Маршрут]])</f>
        <v>#VALUE!</v>
      </c>
    </row>
    <row r="869" spans="1:1" x14ac:dyDescent="0.25">
      <c r="A869" t="e">
        <f>CONCATENATE(База_закрытие__2[[#This Row],[Рейс]],База_закрытие__2[[#This Row],[Дата]],База_закрытие__2[[#This Row],[Маршрут]])</f>
        <v>#VALUE!</v>
      </c>
    </row>
    <row r="870" spans="1:1" x14ac:dyDescent="0.25">
      <c r="A870" t="e">
        <f>CONCATENATE(База_закрытие__2[[#This Row],[Рейс]],База_закрытие__2[[#This Row],[Дата]],База_закрытие__2[[#This Row],[Маршрут]])</f>
        <v>#VALUE!</v>
      </c>
    </row>
    <row r="871" spans="1:1" x14ac:dyDescent="0.25">
      <c r="A871" t="e">
        <f>CONCATENATE(База_закрытие__2[[#This Row],[Рейс]],База_закрытие__2[[#This Row],[Дата]],База_закрытие__2[[#This Row],[Маршрут]])</f>
        <v>#VALUE!</v>
      </c>
    </row>
    <row r="872" spans="1:1" x14ac:dyDescent="0.25">
      <c r="A872" t="e">
        <f>CONCATENATE(База_закрытие__2[[#This Row],[Рейс]],База_закрытие__2[[#This Row],[Дата]],База_закрытие__2[[#This Row],[Маршрут]])</f>
        <v>#VALUE!</v>
      </c>
    </row>
    <row r="873" spans="1:1" x14ac:dyDescent="0.25">
      <c r="A873" t="e">
        <f>CONCATENATE(База_закрытие__2[[#This Row],[Рейс]],База_закрытие__2[[#This Row],[Дата]],База_закрытие__2[[#This Row],[Маршрут]])</f>
        <v>#VALUE!</v>
      </c>
    </row>
    <row r="874" spans="1:1" x14ac:dyDescent="0.25">
      <c r="A874" t="e">
        <f>CONCATENATE(База_закрытие__2[[#This Row],[Рейс]],База_закрытие__2[[#This Row],[Дата]],База_закрытие__2[[#This Row],[Маршрут]])</f>
        <v>#VALUE!</v>
      </c>
    </row>
    <row r="875" spans="1:1" x14ac:dyDescent="0.25">
      <c r="A875" t="e">
        <f>CONCATENATE(База_закрытие__2[[#This Row],[Рейс]],База_закрытие__2[[#This Row],[Дата]],База_закрытие__2[[#This Row],[Маршрут]])</f>
        <v>#VALUE!</v>
      </c>
    </row>
    <row r="876" spans="1:1" x14ac:dyDescent="0.25">
      <c r="A876" t="e">
        <f>CONCATENATE(База_закрытие__2[[#This Row],[Рейс]],База_закрытие__2[[#This Row],[Дата]],База_закрытие__2[[#This Row],[Маршрут]])</f>
        <v>#VALUE!</v>
      </c>
    </row>
    <row r="877" spans="1:1" x14ac:dyDescent="0.25">
      <c r="A877" t="e">
        <f>CONCATENATE(База_закрытие__2[[#This Row],[Рейс]],База_закрытие__2[[#This Row],[Дата]],База_закрытие__2[[#This Row],[Маршрут]])</f>
        <v>#VALUE!</v>
      </c>
    </row>
    <row r="878" spans="1:1" x14ac:dyDescent="0.25">
      <c r="A878" t="e">
        <f>CONCATENATE(База_закрытие__2[[#This Row],[Рейс]],База_закрытие__2[[#This Row],[Дата]],База_закрытие__2[[#This Row],[Маршрут]])</f>
        <v>#VALUE!</v>
      </c>
    </row>
    <row r="879" spans="1:1" x14ac:dyDescent="0.25">
      <c r="A879" t="e">
        <f>CONCATENATE(База_закрытие__2[[#This Row],[Рейс]],База_закрытие__2[[#This Row],[Дата]],База_закрытие__2[[#This Row],[Маршрут]])</f>
        <v>#VALUE!</v>
      </c>
    </row>
    <row r="880" spans="1:1" x14ac:dyDescent="0.25">
      <c r="A880" t="e">
        <f>CONCATENATE(База_закрытие__2[[#This Row],[Рейс]],База_закрытие__2[[#This Row],[Дата]],База_закрытие__2[[#This Row],[Маршрут]])</f>
        <v>#VALUE!</v>
      </c>
    </row>
    <row r="881" spans="1:1" x14ac:dyDescent="0.25">
      <c r="A881" t="e">
        <f>CONCATENATE(База_закрытие__2[[#This Row],[Рейс]],База_закрытие__2[[#This Row],[Дата]],База_закрытие__2[[#This Row],[Маршрут]])</f>
        <v>#VALUE!</v>
      </c>
    </row>
    <row r="882" spans="1:1" x14ac:dyDescent="0.25">
      <c r="A882" t="e">
        <f>CONCATENATE(База_закрытие__2[[#This Row],[Рейс]],База_закрытие__2[[#This Row],[Дата]],База_закрытие__2[[#This Row],[Маршрут]])</f>
        <v>#VALUE!</v>
      </c>
    </row>
    <row r="883" spans="1:1" x14ac:dyDescent="0.25">
      <c r="A883" t="e">
        <f>CONCATENATE(База_закрытие__2[[#This Row],[Рейс]],База_закрытие__2[[#This Row],[Дата]],База_закрытие__2[[#This Row],[Маршрут]])</f>
        <v>#VALUE!</v>
      </c>
    </row>
    <row r="884" spans="1:1" x14ac:dyDescent="0.25">
      <c r="A884" t="e">
        <f>CONCATENATE(База_закрытие__2[[#This Row],[Рейс]],База_закрытие__2[[#This Row],[Дата]],База_закрытие__2[[#This Row],[Маршрут]])</f>
        <v>#VALUE!</v>
      </c>
    </row>
    <row r="885" spans="1:1" x14ac:dyDescent="0.25">
      <c r="A885" t="e">
        <f>CONCATENATE(База_закрытие__2[[#This Row],[Рейс]],База_закрытие__2[[#This Row],[Дата]],База_закрытие__2[[#This Row],[Маршрут]])</f>
        <v>#VALUE!</v>
      </c>
    </row>
    <row r="886" spans="1:1" x14ac:dyDescent="0.25">
      <c r="A886" t="e">
        <f>CONCATENATE(База_закрытие__2[[#This Row],[Рейс]],База_закрытие__2[[#This Row],[Дата]],База_закрытие__2[[#This Row],[Маршрут]])</f>
        <v>#VALUE!</v>
      </c>
    </row>
    <row r="887" spans="1:1" x14ac:dyDescent="0.25">
      <c r="A887" t="e">
        <f>CONCATENATE(База_закрытие__2[[#This Row],[Рейс]],База_закрытие__2[[#This Row],[Дата]],База_закрытие__2[[#This Row],[Маршрут]])</f>
        <v>#VALUE!</v>
      </c>
    </row>
    <row r="888" spans="1:1" x14ac:dyDescent="0.25">
      <c r="A888" t="e">
        <f>CONCATENATE(База_закрытие__2[[#This Row],[Рейс]],База_закрытие__2[[#This Row],[Дата]],База_закрытие__2[[#This Row],[Маршрут]])</f>
        <v>#VALUE!</v>
      </c>
    </row>
    <row r="889" spans="1:1" x14ac:dyDescent="0.25">
      <c r="A889" t="e">
        <f>CONCATENATE(База_закрытие__2[[#This Row],[Рейс]],База_закрытие__2[[#This Row],[Дата]],База_закрытие__2[[#This Row],[Маршрут]])</f>
        <v>#VALUE!</v>
      </c>
    </row>
    <row r="890" spans="1:1" x14ac:dyDescent="0.25">
      <c r="A890" t="e">
        <f>CONCATENATE(База_закрытие__2[[#This Row],[Рейс]],База_закрытие__2[[#This Row],[Дата]],База_закрытие__2[[#This Row],[Маршрут]])</f>
        <v>#VALUE!</v>
      </c>
    </row>
    <row r="891" spans="1:1" x14ac:dyDescent="0.25">
      <c r="A891" t="e">
        <f>CONCATENATE(База_закрытие__2[[#This Row],[Рейс]],База_закрытие__2[[#This Row],[Дата]],База_закрытие__2[[#This Row],[Маршрут]])</f>
        <v>#VALUE!</v>
      </c>
    </row>
    <row r="892" spans="1:1" x14ac:dyDescent="0.25">
      <c r="A892" t="e">
        <f>CONCATENATE(База_закрытие__2[[#This Row],[Рейс]],База_закрытие__2[[#This Row],[Дата]],База_закрытие__2[[#This Row],[Маршрут]])</f>
        <v>#VALUE!</v>
      </c>
    </row>
    <row r="893" spans="1:1" x14ac:dyDescent="0.25">
      <c r="A893" t="e">
        <f>CONCATENATE(База_закрытие__2[[#This Row],[Рейс]],База_закрытие__2[[#This Row],[Дата]],База_закрытие__2[[#This Row],[Маршрут]])</f>
        <v>#VALUE!</v>
      </c>
    </row>
    <row r="894" spans="1:1" x14ac:dyDescent="0.25">
      <c r="A894" t="e">
        <f>CONCATENATE(База_закрытие__2[[#This Row],[Рейс]],База_закрытие__2[[#This Row],[Дата]],База_закрытие__2[[#This Row],[Маршрут]])</f>
        <v>#VALUE!</v>
      </c>
    </row>
    <row r="895" spans="1:1" x14ac:dyDescent="0.25">
      <c r="A895" t="e">
        <f>CONCATENATE(База_закрытие__2[[#This Row],[Рейс]],База_закрытие__2[[#This Row],[Дата]],База_закрытие__2[[#This Row],[Маршрут]])</f>
        <v>#VALUE!</v>
      </c>
    </row>
    <row r="896" spans="1:1" x14ac:dyDescent="0.25">
      <c r="A896" t="e">
        <f>CONCATENATE(База_закрытие__2[[#This Row],[Рейс]],База_закрытие__2[[#This Row],[Дата]],База_закрытие__2[[#This Row],[Маршрут]])</f>
        <v>#VALUE!</v>
      </c>
    </row>
    <row r="897" spans="1:1" x14ac:dyDescent="0.25">
      <c r="A897" t="e">
        <f>CONCATENATE(База_закрытие__2[[#This Row],[Рейс]],База_закрытие__2[[#This Row],[Дата]],База_закрытие__2[[#This Row],[Маршрут]])</f>
        <v>#VALUE!</v>
      </c>
    </row>
    <row r="898" spans="1:1" x14ac:dyDescent="0.25">
      <c r="A898" t="e">
        <f>CONCATENATE(База_закрытие__2[[#This Row],[Рейс]],База_закрытие__2[[#This Row],[Дата]],База_закрытие__2[[#This Row],[Маршрут]])</f>
        <v>#VALUE!</v>
      </c>
    </row>
    <row r="899" spans="1:1" x14ac:dyDescent="0.25">
      <c r="A899" t="e">
        <f>CONCATENATE(База_закрытие__2[[#This Row],[Рейс]],База_закрытие__2[[#This Row],[Дата]],База_закрытие__2[[#This Row],[Маршрут]])</f>
        <v>#VALUE!</v>
      </c>
    </row>
    <row r="900" spans="1:1" x14ac:dyDescent="0.25">
      <c r="A900" t="e">
        <f>CONCATENATE(База_закрытие__2[[#This Row],[Рейс]],База_закрытие__2[[#This Row],[Дата]],База_закрытие__2[[#This Row],[Маршрут]])</f>
        <v>#VALUE!</v>
      </c>
    </row>
    <row r="901" spans="1:1" x14ac:dyDescent="0.25">
      <c r="A901" t="e">
        <f>CONCATENATE(База_закрытие__2[[#This Row],[Рейс]],База_закрытие__2[[#This Row],[Дата]],База_закрытие__2[[#This Row],[Маршрут]])</f>
        <v>#VALUE!</v>
      </c>
    </row>
    <row r="902" spans="1:1" x14ac:dyDescent="0.25">
      <c r="A902" t="e">
        <f>CONCATENATE(База_закрытие__2[[#This Row],[Рейс]],База_закрытие__2[[#This Row],[Дата]],База_закрытие__2[[#This Row],[Маршрут]])</f>
        <v>#VALUE!</v>
      </c>
    </row>
    <row r="903" spans="1:1" x14ac:dyDescent="0.25">
      <c r="A903" t="e">
        <f>CONCATENATE(База_закрытие__2[[#This Row],[Рейс]],База_закрытие__2[[#This Row],[Дата]],База_закрытие__2[[#This Row],[Маршрут]])</f>
        <v>#VALUE!</v>
      </c>
    </row>
    <row r="904" spans="1:1" x14ac:dyDescent="0.25">
      <c r="A904" t="e">
        <f>CONCATENATE(База_закрытие__2[[#This Row],[Рейс]],База_закрытие__2[[#This Row],[Дата]],База_закрытие__2[[#This Row],[Маршрут]])</f>
        <v>#VALUE!</v>
      </c>
    </row>
    <row r="905" spans="1:1" x14ac:dyDescent="0.25">
      <c r="A905" t="e">
        <f>CONCATENATE(База_закрытие__2[[#This Row],[Рейс]],База_закрытие__2[[#This Row],[Дата]],База_закрытие__2[[#This Row],[Маршрут]])</f>
        <v>#VALUE!</v>
      </c>
    </row>
    <row r="906" spans="1:1" x14ac:dyDescent="0.25">
      <c r="A906" t="e">
        <f>CONCATENATE(База_закрытие__2[[#This Row],[Рейс]],База_закрытие__2[[#This Row],[Дата]],База_закрытие__2[[#This Row],[Маршрут]])</f>
        <v>#VALUE!</v>
      </c>
    </row>
    <row r="907" spans="1:1" x14ac:dyDescent="0.25">
      <c r="A907" t="e">
        <f>CONCATENATE(База_закрытие__2[[#This Row],[Рейс]],База_закрытие__2[[#This Row],[Дата]],База_закрытие__2[[#This Row],[Маршрут]])</f>
        <v>#VALUE!</v>
      </c>
    </row>
    <row r="908" spans="1:1" x14ac:dyDescent="0.25">
      <c r="A908" t="e">
        <f>CONCATENATE(База_закрытие__2[[#This Row],[Рейс]],База_закрытие__2[[#This Row],[Дата]],База_закрытие__2[[#This Row],[Маршрут]])</f>
        <v>#VALUE!</v>
      </c>
    </row>
    <row r="909" spans="1:1" x14ac:dyDescent="0.25">
      <c r="A909" t="e">
        <f>CONCATENATE(База_закрытие__2[[#This Row],[Рейс]],База_закрытие__2[[#This Row],[Дата]],База_закрытие__2[[#This Row],[Маршрут]])</f>
        <v>#VALUE!</v>
      </c>
    </row>
    <row r="910" spans="1:1" x14ac:dyDescent="0.25">
      <c r="A910" t="e">
        <f>CONCATENATE(База_закрытие__2[[#This Row],[Рейс]],База_закрытие__2[[#This Row],[Дата]],База_закрытие__2[[#This Row],[Маршрут]])</f>
        <v>#VALUE!</v>
      </c>
    </row>
    <row r="911" spans="1:1" x14ac:dyDescent="0.25">
      <c r="A911" t="e">
        <f>CONCATENATE(База_закрытие__2[[#This Row],[Рейс]],База_закрытие__2[[#This Row],[Дата]],База_закрытие__2[[#This Row],[Маршрут]])</f>
        <v>#VALUE!</v>
      </c>
    </row>
    <row r="912" spans="1:1" x14ac:dyDescent="0.25">
      <c r="A912" t="e">
        <f>CONCATENATE(База_закрытие__2[[#This Row],[Рейс]],База_закрытие__2[[#This Row],[Дата]],База_закрытие__2[[#This Row],[Маршрут]])</f>
        <v>#VALUE!</v>
      </c>
    </row>
    <row r="913" spans="1:1" x14ac:dyDescent="0.25">
      <c r="A913" t="e">
        <f>CONCATENATE(База_закрытие__2[[#This Row],[Рейс]],База_закрытие__2[[#This Row],[Дата]],База_закрытие__2[[#This Row],[Маршрут]])</f>
        <v>#VALUE!</v>
      </c>
    </row>
    <row r="914" spans="1:1" x14ac:dyDescent="0.25">
      <c r="A914" t="e">
        <f>CONCATENATE(База_закрытие__2[[#This Row],[Рейс]],База_закрытие__2[[#This Row],[Дата]],База_закрытие__2[[#This Row],[Маршрут]])</f>
        <v>#VALUE!</v>
      </c>
    </row>
    <row r="915" spans="1:1" x14ac:dyDescent="0.25">
      <c r="A915" t="e">
        <f>CONCATENATE(База_закрытие__2[[#This Row],[Рейс]],База_закрытие__2[[#This Row],[Дата]],База_закрытие__2[[#This Row],[Маршрут]])</f>
        <v>#VALUE!</v>
      </c>
    </row>
    <row r="916" spans="1:1" x14ac:dyDescent="0.25">
      <c r="A916" t="e">
        <f>CONCATENATE(База_закрытие__2[[#This Row],[Рейс]],База_закрытие__2[[#This Row],[Дата]],База_закрытие__2[[#This Row],[Маршрут]])</f>
        <v>#VALUE!</v>
      </c>
    </row>
    <row r="917" spans="1:1" x14ac:dyDescent="0.25">
      <c r="A917" t="e">
        <f>CONCATENATE(База_закрытие__2[[#This Row],[Рейс]],База_закрытие__2[[#This Row],[Дата]],База_закрытие__2[[#This Row],[Маршрут]])</f>
        <v>#VALUE!</v>
      </c>
    </row>
    <row r="918" spans="1:1" x14ac:dyDescent="0.25">
      <c r="A918" t="e">
        <f>CONCATENATE(База_закрытие__2[[#This Row],[Рейс]],База_закрытие__2[[#This Row],[Дата]],База_закрытие__2[[#This Row],[Маршрут]])</f>
        <v>#VALUE!</v>
      </c>
    </row>
    <row r="919" spans="1:1" x14ac:dyDescent="0.25">
      <c r="A919" t="e">
        <f>CONCATENATE(База_закрытие__2[[#This Row],[Рейс]],База_закрытие__2[[#This Row],[Дата]],База_закрытие__2[[#This Row],[Маршрут]])</f>
        <v>#VALUE!</v>
      </c>
    </row>
    <row r="920" spans="1:1" x14ac:dyDescent="0.25">
      <c r="A920" t="e">
        <f>CONCATENATE(База_закрытие__2[[#This Row],[Рейс]],База_закрытие__2[[#This Row],[Дата]],База_закрытие__2[[#This Row],[Маршрут]])</f>
        <v>#VALUE!</v>
      </c>
    </row>
    <row r="921" spans="1:1" x14ac:dyDescent="0.25">
      <c r="A921" t="e">
        <f>CONCATENATE(База_закрытие__2[[#This Row],[Рейс]],База_закрытие__2[[#This Row],[Дата]],База_закрытие__2[[#This Row],[Маршрут]])</f>
        <v>#VALUE!</v>
      </c>
    </row>
    <row r="922" spans="1:1" x14ac:dyDescent="0.25">
      <c r="A922" t="e">
        <f>CONCATENATE(База_закрытие__2[[#This Row],[Рейс]],База_закрытие__2[[#This Row],[Дата]],База_закрытие__2[[#This Row],[Маршрут]])</f>
        <v>#VALUE!</v>
      </c>
    </row>
    <row r="923" spans="1:1" x14ac:dyDescent="0.25">
      <c r="A923" t="e">
        <f>CONCATENATE(База_закрытие__2[[#This Row],[Рейс]],База_закрытие__2[[#This Row],[Дата]],База_закрытие__2[[#This Row],[Маршрут]])</f>
        <v>#VALUE!</v>
      </c>
    </row>
    <row r="924" spans="1:1" x14ac:dyDescent="0.25">
      <c r="A924" t="e">
        <f>CONCATENATE(База_закрытие__2[[#This Row],[Рейс]],База_закрытие__2[[#This Row],[Дата]],База_закрытие__2[[#This Row],[Маршрут]])</f>
        <v>#VALUE!</v>
      </c>
    </row>
    <row r="925" spans="1:1" x14ac:dyDescent="0.25">
      <c r="A925" t="e">
        <f>CONCATENATE(База_закрытие__2[[#This Row],[Рейс]],База_закрытие__2[[#This Row],[Дата]],База_закрытие__2[[#This Row],[Маршрут]])</f>
        <v>#VALUE!</v>
      </c>
    </row>
    <row r="926" spans="1:1" x14ac:dyDescent="0.25">
      <c r="A926" t="e">
        <f>CONCATENATE(База_закрытие__2[[#This Row],[Рейс]],База_закрытие__2[[#This Row],[Дата]],База_закрытие__2[[#This Row],[Маршрут]])</f>
        <v>#VALUE!</v>
      </c>
    </row>
    <row r="927" spans="1:1" x14ac:dyDescent="0.25">
      <c r="A927" t="e">
        <f>CONCATENATE(База_закрытие__2[[#This Row],[Рейс]],База_закрытие__2[[#This Row],[Дата]],База_закрытие__2[[#This Row],[Маршрут]])</f>
        <v>#VALUE!</v>
      </c>
    </row>
    <row r="928" spans="1:1" x14ac:dyDescent="0.25">
      <c r="A928" t="e">
        <f>CONCATENATE(База_закрытие__2[[#This Row],[Рейс]],База_закрытие__2[[#This Row],[Дата]],База_закрытие__2[[#This Row],[Маршрут]])</f>
        <v>#VALUE!</v>
      </c>
    </row>
    <row r="929" spans="1:1" x14ac:dyDescent="0.25">
      <c r="A929" t="e">
        <f>CONCATENATE(База_закрытие__2[[#This Row],[Рейс]],База_закрытие__2[[#This Row],[Дата]],База_закрытие__2[[#This Row],[Маршрут]])</f>
        <v>#VALUE!</v>
      </c>
    </row>
    <row r="930" spans="1:1" x14ac:dyDescent="0.25">
      <c r="A930" t="e">
        <f>CONCATENATE(База_закрытие__2[[#This Row],[Рейс]],База_закрытие__2[[#This Row],[Дата]],База_закрытие__2[[#This Row],[Маршрут]])</f>
        <v>#VALUE!</v>
      </c>
    </row>
    <row r="931" spans="1:1" x14ac:dyDescent="0.25">
      <c r="A931" t="e">
        <f>CONCATENATE(База_закрытие__2[[#This Row],[Рейс]],База_закрытие__2[[#This Row],[Дата]],База_закрытие__2[[#This Row],[Маршрут]])</f>
        <v>#VALUE!</v>
      </c>
    </row>
    <row r="932" spans="1:1" x14ac:dyDescent="0.25">
      <c r="A932" t="e">
        <f>CONCATENATE(База_закрытие__2[[#This Row],[Рейс]],База_закрытие__2[[#This Row],[Дата]],База_закрытие__2[[#This Row],[Маршрут]])</f>
        <v>#VALUE!</v>
      </c>
    </row>
    <row r="933" spans="1:1" x14ac:dyDescent="0.25">
      <c r="A933" t="e">
        <f>CONCATENATE(База_закрытие__2[[#This Row],[Рейс]],База_закрытие__2[[#This Row],[Дата]],База_закрытие__2[[#This Row],[Маршрут]])</f>
        <v>#VALUE!</v>
      </c>
    </row>
    <row r="934" spans="1:1" x14ac:dyDescent="0.25">
      <c r="A934" t="e">
        <f>CONCATENATE(База_закрытие__2[[#This Row],[Рейс]],База_закрытие__2[[#This Row],[Дата]],База_закрытие__2[[#This Row],[Маршрут]])</f>
        <v>#VALUE!</v>
      </c>
    </row>
    <row r="935" spans="1:1" x14ac:dyDescent="0.25">
      <c r="A935" t="e">
        <f>CONCATENATE(База_закрытие__2[[#This Row],[Рейс]],База_закрытие__2[[#This Row],[Дата]],База_закрытие__2[[#This Row],[Маршрут]])</f>
        <v>#VALUE!</v>
      </c>
    </row>
    <row r="936" spans="1:1" x14ac:dyDescent="0.25">
      <c r="A936" t="e">
        <f>CONCATENATE(База_закрытие__2[[#This Row],[Рейс]],База_закрытие__2[[#This Row],[Дата]],База_закрытие__2[[#This Row],[Маршрут]])</f>
        <v>#VALUE!</v>
      </c>
    </row>
    <row r="937" spans="1:1" x14ac:dyDescent="0.25">
      <c r="A937" t="e">
        <f>CONCATENATE(База_закрытие__2[[#This Row],[Рейс]],База_закрытие__2[[#This Row],[Дата]],База_закрытие__2[[#This Row],[Маршрут]])</f>
        <v>#VALUE!</v>
      </c>
    </row>
    <row r="938" spans="1:1" x14ac:dyDescent="0.25">
      <c r="A938" t="e">
        <f>CONCATENATE(База_закрытие__2[[#This Row],[Рейс]],База_закрытие__2[[#This Row],[Дата]],База_закрытие__2[[#This Row],[Маршрут]])</f>
        <v>#VALUE!</v>
      </c>
    </row>
    <row r="939" spans="1:1" x14ac:dyDescent="0.25">
      <c r="A939" t="e">
        <f>CONCATENATE(База_закрытие__2[[#This Row],[Рейс]],База_закрытие__2[[#This Row],[Дата]],База_закрытие__2[[#This Row],[Маршрут]])</f>
        <v>#VALUE!</v>
      </c>
    </row>
    <row r="940" spans="1:1" x14ac:dyDescent="0.25">
      <c r="A940" t="e">
        <f>CONCATENATE(База_закрытие__2[[#This Row],[Рейс]],База_закрытие__2[[#This Row],[Дата]],База_закрытие__2[[#This Row],[Маршрут]])</f>
        <v>#VALUE!</v>
      </c>
    </row>
    <row r="941" spans="1:1" x14ac:dyDescent="0.25">
      <c r="A941" t="e">
        <f>CONCATENATE(База_закрытие__2[[#This Row],[Рейс]],База_закрытие__2[[#This Row],[Дата]],База_закрытие__2[[#This Row],[Маршрут]])</f>
        <v>#VALUE!</v>
      </c>
    </row>
    <row r="942" spans="1:1" x14ac:dyDescent="0.25">
      <c r="A942" t="e">
        <f>CONCATENATE(База_закрытие__2[[#This Row],[Рейс]],База_закрытие__2[[#This Row],[Дата]],База_закрытие__2[[#This Row],[Маршрут]])</f>
        <v>#VALUE!</v>
      </c>
    </row>
    <row r="943" spans="1:1" x14ac:dyDescent="0.25">
      <c r="A943" t="e">
        <f>CONCATENATE(База_закрытие__2[[#This Row],[Рейс]],База_закрытие__2[[#This Row],[Дата]],База_закрытие__2[[#This Row],[Маршрут]])</f>
        <v>#VALUE!</v>
      </c>
    </row>
    <row r="944" spans="1:1" x14ac:dyDescent="0.25">
      <c r="A944" t="e">
        <f>CONCATENATE(База_закрытие__2[[#This Row],[Рейс]],База_закрытие__2[[#This Row],[Дата]],База_закрытие__2[[#This Row],[Маршрут]])</f>
        <v>#VALUE!</v>
      </c>
    </row>
    <row r="945" spans="1:1" x14ac:dyDescent="0.25">
      <c r="A945" t="e">
        <f>CONCATENATE(База_закрытие__2[[#This Row],[Рейс]],База_закрытие__2[[#This Row],[Дата]],База_закрытие__2[[#This Row],[Маршрут]])</f>
        <v>#VALUE!</v>
      </c>
    </row>
    <row r="946" spans="1:1" x14ac:dyDescent="0.25">
      <c r="A946" t="e">
        <f>CONCATENATE(База_закрытие__2[[#This Row],[Рейс]],База_закрытие__2[[#This Row],[Дата]],База_закрытие__2[[#This Row],[Маршрут]])</f>
        <v>#VALUE!</v>
      </c>
    </row>
    <row r="947" spans="1:1" x14ac:dyDescent="0.25">
      <c r="A947" t="e">
        <f>CONCATENATE(База_закрытие__2[[#This Row],[Рейс]],База_закрытие__2[[#This Row],[Дата]],База_закрытие__2[[#This Row],[Маршрут]])</f>
        <v>#VALUE!</v>
      </c>
    </row>
    <row r="948" spans="1:1" x14ac:dyDescent="0.25">
      <c r="A948" t="e">
        <f>CONCATENATE(База_закрытие__2[[#This Row],[Рейс]],База_закрытие__2[[#This Row],[Дата]],База_закрытие__2[[#This Row],[Маршрут]])</f>
        <v>#VALUE!</v>
      </c>
    </row>
    <row r="949" spans="1:1" x14ac:dyDescent="0.25">
      <c r="A949" t="e">
        <f>CONCATENATE(База_закрытие__2[[#This Row],[Рейс]],База_закрытие__2[[#This Row],[Дата]],База_закрытие__2[[#This Row],[Маршрут]])</f>
        <v>#VALUE!</v>
      </c>
    </row>
    <row r="950" spans="1:1" x14ac:dyDescent="0.25">
      <c r="A950" t="e">
        <f>CONCATENATE(База_закрытие__2[[#This Row],[Рейс]],База_закрытие__2[[#This Row],[Дата]],База_закрытие__2[[#This Row],[Маршрут]])</f>
        <v>#VALUE!</v>
      </c>
    </row>
    <row r="951" spans="1:1" x14ac:dyDescent="0.25">
      <c r="A951" t="e">
        <f>CONCATENATE(База_закрытие__2[[#This Row],[Рейс]],База_закрытие__2[[#This Row],[Дата]],База_закрытие__2[[#This Row],[Маршрут]])</f>
        <v>#VALUE!</v>
      </c>
    </row>
    <row r="952" spans="1:1" x14ac:dyDescent="0.25">
      <c r="A952" t="e">
        <f>CONCATENATE(База_закрытие__2[[#This Row],[Рейс]],База_закрытие__2[[#This Row],[Дата]],База_закрытие__2[[#This Row],[Маршрут]])</f>
        <v>#VALUE!</v>
      </c>
    </row>
    <row r="953" spans="1:1" x14ac:dyDescent="0.25">
      <c r="A953" t="e">
        <f>CONCATENATE(База_закрытие__2[[#This Row],[Рейс]],База_закрытие__2[[#This Row],[Дата]],База_закрытие__2[[#This Row],[Маршрут]])</f>
        <v>#VALUE!</v>
      </c>
    </row>
    <row r="954" spans="1:1" x14ac:dyDescent="0.25">
      <c r="A954" t="e">
        <f>CONCATENATE(База_закрытие__2[[#This Row],[Рейс]],База_закрытие__2[[#This Row],[Дата]],База_закрытие__2[[#This Row],[Маршрут]])</f>
        <v>#VALUE!</v>
      </c>
    </row>
    <row r="955" spans="1:1" x14ac:dyDescent="0.25">
      <c r="A955" t="e">
        <f>CONCATENATE(База_закрытие__2[[#This Row],[Рейс]],База_закрытие__2[[#This Row],[Дата]],База_закрытие__2[[#This Row],[Маршрут]])</f>
        <v>#VALUE!</v>
      </c>
    </row>
    <row r="956" spans="1:1" x14ac:dyDescent="0.25">
      <c r="A956" t="e">
        <f>CONCATENATE(База_закрытие__2[[#This Row],[Рейс]],База_закрытие__2[[#This Row],[Дата]],База_закрытие__2[[#This Row],[Маршрут]])</f>
        <v>#VALUE!</v>
      </c>
    </row>
    <row r="957" spans="1:1" x14ac:dyDescent="0.25">
      <c r="A957" t="e">
        <f>CONCATENATE(База_закрытие__2[[#This Row],[Рейс]],База_закрытие__2[[#This Row],[Дата]],База_закрытие__2[[#This Row],[Маршрут]])</f>
        <v>#VALUE!</v>
      </c>
    </row>
    <row r="958" spans="1:1" x14ac:dyDescent="0.25">
      <c r="A958" t="e">
        <f>CONCATENATE(База_закрытие__2[[#This Row],[Рейс]],База_закрытие__2[[#This Row],[Дата]],База_закрытие__2[[#This Row],[Маршрут]])</f>
        <v>#VALUE!</v>
      </c>
    </row>
    <row r="959" spans="1:1" x14ac:dyDescent="0.25">
      <c r="A959" t="e">
        <f>CONCATENATE(База_закрытие__2[[#This Row],[Рейс]],База_закрытие__2[[#This Row],[Дата]],База_закрытие__2[[#This Row],[Маршрут]])</f>
        <v>#VALUE!</v>
      </c>
    </row>
    <row r="960" spans="1:1" x14ac:dyDescent="0.25">
      <c r="A960" t="e">
        <f>CONCATENATE(База_закрытие__2[[#This Row],[Рейс]],База_закрытие__2[[#This Row],[Дата]],База_закрытие__2[[#This Row],[Маршрут]])</f>
        <v>#VALUE!</v>
      </c>
    </row>
    <row r="961" spans="1:1" x14ac:dyDescent="0.25">
      <c r="A961" t="e">
        <f>CONCATENATE(База_закрытие__2[[#This Row],[Рейс]],База_закрытие__2[[#This Row],[Дата]],База_закрытие__2[[#This Row],[Маршрут]])</f>
        <v>#VALUE!</v>
      </c>
    </row>
    <row r="962" spans="1:1" x14ac:dyDescent="0.25">
      <c r="A962" t="e">
        <f>CONCATENATE(База_закрытие__2[[#This Row],[Рейс]],База_закрытие__2[[#This Row],[Дата]],База_закрытие__2[[#This Row],[Маршрут]])</f>
        <v>#VALUE!</v>
      </c>
    </row>
    <row r="963" spans="1:1" x14ac:dyDescent="0.25">
      <c r="A963" t="e">
        <f>CONCATENATE(База_закрытие__2[[#This Row],[Рейс]],База_закрытие__2[[#This Row],[Дата]],База_закрытие__2[[#This Row],[Маршрут]])</f>
        <v>#VALUE!</v>
      </c>
    </row>
    <row r="964" spans="1:1" x14ac:dyDescent="0.25">
      <c r="A964" t="e">
        <f>CONCATENATE(База_закрытие__2[[#This Row],[Рейс]],База_закрытие__2[[#This Row],[Дата]],База_закрытие__2[[#This Row],[Маршрут]])</f>
        <v>#VALUE!</v>
      </c>
    </row>
    <row r="965" spans="1:1" x14ac:dyDescent="0.25">
      <c r="A965" t="e">
        <f>CONCATENATE(База_закрытие__2[[#This Row],[Рейс]],База_закрытие__2[[#This Row],[Дата]],База_закрытие__2[[#This Row],[Маршрут]])</f>
        <v>#VALUE!</v>
      </c>
    </row>
    <row r="966" spans="1:1" x14ac:dyDescent="0.25">
      <c r="A966" t="e">
        <f>CONCATENATE(База_закрытие__2[[#This Row],[Рейс]],База_закрытие__2[[#This Row],[Дата]],База_закрытие__2[[#This Row],[Маршрут]])</f>
        <v>#VALUE!</v>
      </c>
    </row>
    <row r="967" spans="1:1" x14ac:dyDescent="0.25">
      <c r="A967" t="e">
        <f>CONCATENATE(База_закрытие__2[[#This Row],[Рейс]],База_закрытие__2[[#This Row],[Дата]],База_закрытие__2[[#This Row],[Маршрут]])</f>
        <v>#VALUE!</v>
      </c>
    </row>
    <row r="968" spans="1:1" x14ac:dyDescent="0.25">
      <c r="A968" t="e">
        <f>CONCATENATE(База_закрытие__2[[#This Row],[Рейс]],База_закрытие__2[[#This Row],[Дата]],База_закрытие__2[[#This Row],[Маршрут]])</f>
        <v>#VALUE!</v>
      </c>
    </row>
    <row r="969" spans="1:1" x14ac:dyDescent="0.25">
      <c r="A969" t="e">
        <f>CONCATENATE(База_закрытие__2[[#This Row],[Рейс]],База_закрытие__2[[#This Row],[Дата]],База_закрытие__2[[#This Row],[Маршрут]])</f>
        <v>#VALUE!</v>
      </c>
    </row>
    <row r="970" spans="1:1" x14ac:dyDescent="0.25">
      <c r="A970" t="e">
        <f>CONCATENATE(База_закрытие__2[[#This Row],[Рейс]],База_закрытие__2[[#This Row],[Дата]],База_закрытие__2[[#This Row],[Маршрут]])</f>
        <v>#VALUE!</v>
      </c>
    </row>
    <row r="971" spans="1:1" x14ac:dyDescent="0.25">
      <c r="A971" t="e">
        <f>CONCATENATE(База_закрытие__2[[#This Row],[Рейс]],База_закрытие__2[[#This Row],[Дата]],База_закрытие__2[[#This Row],[Маршрут]])</f>
        <v>#VALUE!</v>
      </c>
    </row>
    <row r="972" spans="1:1" x14ac:dyDescent="0.25">
      <c r="A972" t="e">
        <f>CONCATENATE(База_закрытие__2[[#This Row],[Рейс]],База_закрытие__2[[#This Row],[Дата]],База_закрытие__2[[#This Row],[Маршрут]])</f>
        <v>#VALUE!</v>
      </c>
    </row>
    <row r="973" spans="1:1" x14ac:dyDescent="0.25">
      <c r="A973" t="e">
        <f>CONCATENATE(База_закрытие__2[[#This Row],[Рейс]],База_закрытие__2[[#This Row],[Дата]],База_закрытие__2[[#This Row],[Маршрут]])</f>
        <v>#VALUE!</v>
      </c>
    </row>
    <row r="974" spans="1:1" x14ac:dyDescent="0.25">
      <c r="A974" t="e">
        <f>CONCATENATE(База_закрытие__2[[#This Row],[Рейс]],База_закрытие__2[[#This Row],[Дата]],База_закрытие__2[[#This Row],[Маршрут]])</f>
        <v>#VALUE!</v>
      </c>
    </row>
    <row r="975" spans="1:1" x14ac:dyDescent="0.25">
      <c r="A975" t="e">
        <f>CONCATENATE(База_закрытие__2[[#This Row],[Рейс]],База_закрытие__2[[#This Row],[Дата]],База_закрытие__2[[#This Row],[Маршрут]])</f>
        <v>#VALUE!</v>
      </c>
    </row>
    <row r="976" spans="1:1" x14ac:dyDescent="0.25">
      <c r="A976" t="e">
        <f>CONCATENATE(База_закрытие__2[[#This Row],[Рейс]],База_закрытие__2[[#This Row],[Дата]],База_закрытие__2[[#This Row],[Маршрут]])</f>
        <v>#VALUE!</v>
      </c>
    </row>
    <row r="977" spans="1:1" x14ac:dyDescent="0.25">
      <c r="A977" t="e">
        <f>CONCATENATE(База_закрытие__2[[#This Row],[Рейс]],База_закрытие__2[[#This Row],[Дата]],База_закрытие__2[[#This Row],[Маршрут]])</f>
        <v>#VALUE!</v>
      </c>
    </row>
    <row r="978" spans="1:1" x14ac:dyDescent="0.25">
      <c r="A978" t="e">
        <f>CONCATENATE(База_закрытие__2[[#This Row],[Рейс]],База_закрытие__2[[#This Row],[Дата]],База_закрытие__2[[#This Row],[Маршрут]])</f>
        <v>#VALUE!</v>
      </c>
    </row>
    <row r="979" spans="1:1" x14ac:dyDescent="0.25">
      <c r="A979" t="e">
        <f>CONCATENATE(База_закрытие__2[[#This Row],[Рейс]],База_закрытие__2[[#This Row],[Дата]],База_закрытие__2[[#This Row],[Маршрут]])</f>
        <v>#VALUE!</v>
      </c>
    </row>
    <row r="980" spans="1:1" x14ac:dyDescent="0.25">
      <c r="A980" t="e">
        <f>CONCATENATE(База_закрытие__2[[#This Row],[Рейс]],База_закрытие__2[[#This Row],[Дата]],База_закрытие__2[[#This Row],[Маршрут]])</f>
        <v>#VALUE!</v>
      </c>
    </row>
    <row r="981" spans="1:1" x14ac:dyDescent="0.25">
      <c r="A981" t="e">
        <f>CONCATENATE(База_закрытие__2[[#This Row],[Рейс]],База_закрытие__2[[#This Row],[Дата]],База_закрытие__2[[#This Row],[Маршрут]])</f>
        <v>#VALUE!</v>
      </c>
    </row>
    <row r="982" spans="1:1" x14ac:dyDescent="0.25">
      <c r="A982" t="e">
        <f>CONCATENATE(База_закрытие__2[[#This Row],[Рейс]],База_закрытие__2[[#This Row],[Дата]],База_закрытие__2[[#This Row],[Маршрут]])</f>
        <v>#VALUE!</v>
      </c>
    </row>
    <row r="983" spans="1:1" x14ac:dyDescent="0.25">
      <c r="A983" t="e">
        <f>CONCATENATE(База_закрытие__2[[#This Row],[Рейс]],База_закрытие__2[[#This Row],[Дата]],База_закрытие__2[[#This Row],[Маршрут]])</f>
        <v>#VALUE!</v>
      </c>
    </row>
    <row r="984" spans="1:1" x14ac:dyDescent="0.25">
      <c r="A984" t="e">
        <f>CONCATENATE(База_закрытие__2[[#This Row],[Рейс]],База_закрытие__2[[#This Row],[Дата]],База_закрытие__2[[#This Row],[Маршрут]])</f>
        <v>#VALUE!</v>
      </c>
    </row>
    <row r="985" spans="1:1" x14ac:dyDescent="0.25">
      <c r="A985" t="e">
        <f>CONCATENATE(База_закрытие__2[[#This Row],[Рейс]],База_закрытие__2[[#This Row],[Дата]],База_закрытие__2[[#This Row],[Маршрут]])</f>
        <v>#VALUE!</v>
      </c>
    </row>
    <row r="986" spans="1:1" x14ac:dyDescent="0.25">
      <c r="A986" t="e">
        <f>CONCATENATE(База_закрытие__2[[#This Row],[Рейс]],База_закрытие__2[[#This Row],[Дата]],База_закрытие__2[[#This Row],[Маршрут]])</f>
        <v>#VALUE!</v>
      </c>
    </row>
    <row r="987" spans="1:1" x14ac:dyDescent="0.25">
      <c r="A987" t="e">
        <f>CONCATENATE(База_закрытие__2[[#This Row],[Рейс]],База_закрытие__2[[#This Row],[Дата]],База_закрытие__2[[#This Row],[Маршрут]])</f>
        <v>#VALUE!</v>
      </c>
    </row>
    <row r="988" spans="1:1" x14ac:dyDescent="0.25">
      <c r="A988" t="e">
        <f>CONCATENATE(База_закрытие__2[[#This Row],[Рейс]],База_закрытие__2[[#This Row],[Дата]],База_закрытие__2[[#This Row],[Маршрут]])</f>
        <v>#VALUE!</v>
      </c>
    </row>
    <row r="989" spans="1:1" x14ac:dyDescent="0.25">
      <c r="A989" t="e">
        <f>CONCATENATE(База_закрытие__2[[#This Row],[Рейс]],База_закрытие__2[[#This Row],[Дата]],База_закрытие__2[[#This Row],[Маршрут]])</f>
        <v>#VALUE!</v>
      </c>
    </row>
    <row r="990" spans="1:1" x14ac:dyDescent="0.25">
      <c r="A990" t="e">
        <f>CONCATENATE(База_закрытие__2[[#This Row],[Рейс]],База_закрытие__2[[#This Row],[Дата]],База_закрытие__2[[#This Row],[Маршрут]])</f>
        <v>#VALUE!</v>
      </c>
    </row>
    <row r="991" spans="1:1" x14ac:dyDescent="0.25">
      <c r="A991" t="e">
        <f>CONCATENATE(База_закрытие__2[[#This Row],[Рейс]],База_закрытие__2[[#This Row],[Дата]],База_закрытие__2[[#This Row],[Маршрут]])</f>
        <v>#VALUE!</v>
      </c>
    </row>
    <row r="992" spans="1:1" x14ac:dyDescent="0.25">
      <c r="A992" t="e">
        <f>CONCATENATE(База_закрытие__2[[#This Row],[Рейс]],База_закрытие__2[[#This Row],[Дата]],База_закрытие__2[[#This Row],[Маршрут]])</f>
        <v>#VALUE!</v>
      </c>
    </row>
    <row r="993" spans="1:1" x14ac:dyDescent="0.25">
      <c r="A993" t="e">
        <f>CONCATENATE(База_закрытие__2[[#This Row],[Рейс]],База_закрытие__2[[#This Row],[Дата]],База_закрытие__2[[#This Row],[Маршрут]])</f>
        <v>#VALUE!</v>
      </c>
    </row>
    <row r="994" spans="1:1" x14ac:dyDescent="0.25">
      <c r="A994" t="e">
        <f>CONCATENATE(База_закрытие__2[[#This Row],[Рейс]],База_закрытие__2[[#This Row],[Дата]],База_закрытие__2[[#This Row],[Маршрут]])</f>
        <v>#VALUE!</v>
      </c>
    </row>
    <row r="995" spans="1:1" x14ac:dyDescent="0.25">
      <c r="A995" t="e">
        <f>CONCATENATE(База_закрытие__2[[#This Row],[Рейс]],База_закрытие__2[[#This Row],[Дата]],База_закрытие__2[[#This Row],[Маршрут]])</f>
        <v>#VALUE!</v>
      </c>
    </row>
    <row r="996" spans="1:1" x14ac:dyDescent="0.25">
      <c r="A996" t="e">
        <f>CONCATENATE(База_закрытие__2[[#This Row],[Рейс]],База_закрытие__2[[#This Row],[Дата]],База_закрытие__2[[#This Row],[Маршрут]])</f>
        <v>#VALUE!</v>
      </c>
    </row>
    <row r="997" spans="1:1" x14ac:dyDescent="0.25">
      <c r="A997" t="e">
        <f>CONCATENATE(База_закрытие__2[[#This Row],[Рейс]],База_закрытие__2[[#This Row],[Дата]],База_закрытие__2[[#This Row],[Маршрут]])</f>
        <v>#VALUE!</v>
      </c>
    </row>
    <row r="998" spans="1:1" x14ac:dyDescent="0.25">
      <c r="A998" t="e">
        <f>CONCATENATE(База_закрытие__2[[#This Row],[Рейс]],База_закрытие__2[[#This Row],[Дата]],База_закрытие__2[[#This Row],[Маршрут]])</f>
        <v>#VALUE!</v>
      </c>
    </row>
    <row r="999" spans="1:1" x14ac:dyDescent="0.25">
      <c r="A999" t="e">
        <f>CONCATENATE(База_закрытие__2[[#This Row],[Рейс]],База_закрытие__2[[#This Row],[Дата]],База_закрытие__2[[#This Row],[Маршрут]])</f>
        <v>#VALUE!</v>
      </c>
    </row>
    <row r="1000" spans="1:1" x14ac:dyDescent="0.25">
      <c r="A1000" t="e">
        <f>CONCATENATE(База_закрытие__2[[#This Row],[Рейс]],База_закрытие__2[[#This Row],[Дата]],База_закрытие__2[[#This Row],[Маршрут]])</f>
        <v>#VALUE!</v>
      </c>
    </row>
    <row r="1001" spans="1:1" x14ac:dyDescent="0.25">
      <c r="A1001" t="e">
        <f>CONCATENATE(База_закрытие__2[[#This Row],[Рейс]],База_закрытие__2[[#This Row],[Дата]],База_закрытие__2[[#This Row],[Маршрут]])</f>
        <v>#VALUE!</v>
      </c>
    </row>
    <row r="1002" spans="1:1" x14ac:dyDescent="0.25">
      <c r="A1002" t="e">
        <f>CONCATENATE(База_закрытие__2[[#This Row],[Рейс]],База_закрытие__2[[#This Row],[Дата]],База_закрытие__2[[#This Row],[Маршрут]])</f>
        <v>#VALUE!</v>
      </c>
    </row>
    <row r="1003" spans="1:1" x14ac:dyDescent="0.25">
      <c r="A1003" t="e">
        <f>CONCATENATE(База_закрытие__2[[#This Row],[Рейс]],База_закрытие__2[[#This Row],[Дата]],База_закрытие__2[[#This Row],[Маршрут]])</f>
        <v>#VALUE!</v>
      </c>
    </row>
    <row r="1004" spans="1:1" x14ac:dyDescent="0.25">
      <c r="A1004" t="e">
        <f>CONCATENATE(База_закрытие__2[[#This Row],[Рейс]],База_закрытие__2[[#This Row],[Дата]],База_закрытие__2[[#This Row],[Маршрут]])</f>
        <v>#VALUE!</v>
      </c>
    </row>
    <row r="1005" spans="1:1" x14ac:dyDescent="0.25">
      <c r="A1005" t="e">
        <f>CONCATENATE(База_закрытие__2[[#This Row],[Рейс]],База_закрытие__2[[#This Row],[Дата]],База_закрытие__2[[#This Row],[Маршрут]])</f>
        <v>#VALUE!</v>
      </c>
    </row>
    <row r="1006" spans="1:1" x14ac:dyDescent="0.25">
      <c r="A1006" t="e">
        <f>CONCATENATE(База_закрытие__2[[#This Row],[Рейс]],База_закрытие__2[[#This Row],[Дата]],База_закрытие__2[[#This Row],[Маршрут]])</f>
        <v>#VALUE!</v>
      </c>
    </row>
    <row r="1007" spans="1:1" x14ac:dyDescent="0.25">
      <c r="A1007" t="e">
        <f>CONCATENATE(База_закрытие__2[[#This Row],[Рейс]],База_закрытие__2[[#This Row],[Дата]],База_закрытие__2[[#This Row],[Маршрут]])</f>
        <v>#VALUE!</v>
      </c>
    </row>
    <row r="1008" spans="1:1" x14ac:dyDescent="0.25">
      <c r="A1008" t="e">
        <f>CONCATENATE(База_закрытие__2[[#This Row],[Рейс]],База_закрытие__2[[#This Row],[Дата]],База_закрытие__2[[#This Row],[Маршрут]])</f>
        <v>#VALUE!</v>
      </c>
    </row>
    <row r="1009" spans="1:1" x14ac:dyDescent="0.25">
      <c r="A1009" t="e">
        <f>CONCATENATE(База_закрытие__2[[#This Row],[Рейс]],База_закрытие__2[[#This Row],[Дата]],База_закрытие__2[[#This Row],[Маршрут]])</f>
        <v>#VALUE!</v>
      </c>
    </row>
    <row r="1010" spans="1:1" x14ac:dyDescent="0.25">
      <c r="A1010" t="e">
        <f>CONCATENATE(База_закрытие__2[[#This Row],[Рейс]],База_закрытие__2[[#This Row],[Дата]],База_закрытие__2[[#This Row],[Маршрут]])</f>
        <v>#VALUE!</v>
      </c>
    </row>
    <row r="1011" spans="1:1" x14ac:dyDescent="0.25">
      <c r="A1011" t="e">
        <f>CONCATENATE(База_закрытие__2[[#This Row],[Рейс]],База_закрытие__2[[#This Row],[Дата]],База_закрытие__2[[#This Row],[Маршрут]])</f>
        <v>#VALUE!</v>
      </c>
    </row>
    <row r="1012" spans="1:1" x14ac:dyDescent="0.25">
      <c r="A1012" t="e">
        <f>CONCATENATE(База_закрытие__2[[#This Row],[Рейс]],База_закрытие__2[[#This Row],[Дата]],База_закрытие__2[[#This Row],[Маршрут]])</f>
        <v>#VALUE!</v>
      </c>
    </row>
    <row r="1013" spans="1:1" x14ac:dyDescent="0.25">
      <c r="A1013" t="e">
        <f>CONCATENATE(База_закрытие__2[[#This Row],[Рейс]],База_закрытие__2[[#This Row],[Дата]],База_закрытие__2[[#This Row],[Маршрут]])</f>
        <v>#VALUE!</v>
      </c>
    </row>
    <row r="1014" spans="1:1" x14ac:dyDescent="0.25">
      <c r="A1014" t="e">
        <f>CONCATENATE(База_закрытие__2[[#This Row],[Рейс]],База_закрытие__2[[#This Row],[Дата]],База_закрытие__2[[#This Row],[Маршрут]])</f>
        <v>#VALUE!</v>
      </c>
    </row>
    <row r="1015" spans="1:1" x14ac:dyDescent="0.25">
      <c r="A1015" t="e">
        <f>CONCATENATE(База_закрытие__2[[#This Row],[Рейс]],База_закрытие__2[[#This Row],[Дата]],База_закрытие__2[[#This Row],[Маршрут]])</f>
        <v>#VALUE!</v>
      </c>
    </row>
    <row r="1016" spans="1:1" x14ac:dyDescent="0.25">
      <c r="A1016" t="e">
        <f>CONCATENATE(База_закрытие__2[[#This Row],[Рейс]],База_закрытие__2[[#This Row],[Дата]],База_закрытие__2[[#This Row],[Маршрут]])</f>
        <v>#VALUE!</v>
      </c>
    </row>
    <row r="1017" spans="1:1" x14ac:dyDescent="0.25">
      <c r="A1017" t="e">
        <f>CONCATENATE(База_закрытие__2[[#This Row],[Рейс]],База_закрытие__2[[#This Row],[Дата]],База_закрытие__2[[#This Row],[Маршрут]])</f>
        <v>#VALUE!</v>
      </c>
    </row>
    <row r="1018" spans="1:1" x14ac:dyDescent="0.25">
      <c r="A1018" t="e">
        <f>CONCATENATE(База_закрытие__2[[#This Row],[Рейс]],База_закрытие__2[[#This Row],[Дата]],База_закрытие__2[[#This Row],[Маршрут]])</f>
        <v>#VALUE!</v>
      </c>
    </row>
    <row r="1019" spans="1:1" x14ac:dyDescent="0.25">
      <c r="A1019" t="e">
        <f>CONCATENATE(База_закрытие__2[[#This Row],[Рейс]],База_закрытие__2[[#This Row],[Дата]],База_закрытие__2[[#This Row],[Маршрут]])</f>
        <v>#VALUE!</v>
      </c>
    </row>
    <row r="1020" spans="1:1" x14ac:dyDescent="0.25">
      <c r="A1020" t="e">
        <f>CONCATENATE(База_закрытие__2[[#This Row],[Рейс]],База_закрытие__2[[#This Row],[Дата]],База_закрытие__2[[#This Row],[Маршрут]])</f>
        <v>#VALUE!</v>
      </c>
    </row>
    <row r="1021" spans="1:1" x14ac:dyDescent="0.25">
      <c r="A1021" t="e">
        <f>CONCATENATE(База_закрытие__2[[#This Row],[Рейс]],База_закрытие__2[[#This Row],[Дата]],База_закрытие__2[[#This Row],[Маршрут]])</f>
        <v>#VALUE!</v>
      </c>
    </row>
    <row r="1022" spans="1:1" x14ac:dyDescent="0.25">
      <c r="A1022" t="e">
        <f>CONCATENATE(База_закрытие__2[[#This Row],[Рейс]],База_закрытие__2[[#This Row],[Дата]],База_закрытие__2[[#This Row],[Маршрут]])</f>
        <v>#VALUE!</v>
      </c>
    </row>
    <row r="1023" spans="1:1" x14ac:dyDescent="0.25">
      <c r="A1023" t="e">
        <f>CONCATENATE(База_закрытие__2[[#This Row],[Рейс]],База_закрытие__2[[#This Row],[Дата]],База_закрытие__2[[#This Row],[Маршрут]])</f>
        <v>#VALUE!</v>
      </c>
    </row>
    <row r="1024" spans="1:1" x14ac:dyDescent="0.25">
      <c r="A1024" t="e">
        <f>CONCATENATE(База_закрытие__2[[#This Row],[Рейс]],База_закрытие__2[[#This Row],[Дата]],База_закрытие__2[[#This Row],[Маршрут]])</f>
        <v>#VALUE!</v>
      </c>
    </row>
    <row r="1025" spans="1:1" x14ac:dyDescent="0.25">
      <c r="A1025" t="e">
        <f>CONCATENATE(База_закрытие__2[[#This Row],[Рейс]],База_закрытие__2[[#This Row],[Дата]],База_закрытие__2[[#This Row],[Маршрут]])</f>
        <v>#VALUE!</v>
      </c>
    </row>
    <row r="1026" spans="1:1" x14ac:dyDescent="0.25">
      <c r="A1026" t="e">
        <f>CONCATENATE(База_закрытие__2[[#This Row],[Рейс]],База_закрытие__2[[#This Row],[Дата]],База_закрытие__2[[#This Row],[Маршрут]])</f>
        <v>#VALUE!</v>
      </c>
    </row>
    <row r="1027" spans="1:1" x14ac:dyDescent="0.25">
      <c r="A1027" t="e">
        <f>CONCATENATE(База_закрытие__2[[#This Row],[Рейс]],База_закрытие__2[[#This Row],[Дата]],База_закрытие__2[[#This Row],[Маршрут]])</f>
        <v>#VALUE!</v>
      </c>
    </row>
    <row r="1028" spans="1:1" x14ac:dyDescent="0.25">
      <c r="A1028" t="e">
        <f>CONCATENATE(База_закрытие__2[[#This Row],[Рейс]],База_закрытие__2[[#This Row],[Дата]],База_закрытие__2[[#This Row],[Маршрут]])</f>
        <v>#VALUE!</v>
      </c>
    </row>
    <row r="1029" spans="1:1" x14ac:dyDescent="0.25">
      <c r="A1029" t="e">
        <f>CONCATENATE(База_закрытие__2[[#This Row],[Рейс]],База_закрытие__2[[#This Row],[Дата]],База_закрытие__2[[#This Row],[Маршрут]])</f>
        <v>#VALUE!</v>
      </c>
    </row>
    <row r="1030" spans="1:1" x14ac:dyDescent="0.25">
      <c r="A1030" t="e">
        <f>CONCATENATE(База_закрытие__2[[#This Row],[Рейс]],База_закрытие__2[[#This Row],[Дата]],База_закрытие__2[[#This Row],[Маршрут]])</f>
        <v>#VALUE!</v>
      </c>
    </row>
    <row r="1031" spans="1:1" x14ac:dyDescent="0.25">
      <c r="A1031" t="e">
        <f>CONCATENATE(База_закрытие__2[[#This Row],[Рейс]],База_закрытие__2[[#This Row],[Дата]],База_закрытие__2[[#This Row],[Маршрут]])</f>
        <v>#VALUE!</v>
      </c>
    </row>
    <row r="1032" spans="1:1" x14ac:dyDescent="0.25">
      <c r="A1032" t="e">
        <f>CONCATENATE(База_закрытие__2[[#This Row],[Рейс]],База_закрытие__2[[#This Row],[Дата]],База_закрытие__2[[#This Row],[Маршрут]])</f>
        <v>#VALUE!</v>
      </c>
    </row>
    <row r="1033" spans="1:1" x14ac:dyDescent="0.25">
      <c r="A1033" t="e">
        <f>CONCATENATE(База_закрытие__2[[#This Row],[Рейс]],База_закрытие__2[[#This Row],[Дата]],База_закрытие__2[[#This Row],[Маршрут]])</f>
        <v>#VALUE!</v>
      </c>
    </row>
    <row r="1034" spans="1:1" x14ac:dyDescent="0.25">
      <c r="A1034" t="e">
        <f>CONCATENATE(База_закрытие__2[[#This Row],[Рейс]],База_закрытие__2[[#This Row],[Дата]],База_закрытие__2[[#This Row],[Маршрут]])</f>
        <v>#VALUE!</v>
      </c>
    </row>
    <row r="1035" spans="1:1" x14ac:dyDescent="0.25">
      <c r="A1035" t="e">
        <f>CONCATENATE(База_закрытие__2[[#This Row],[Рейс]],База_закрытие__2[[#This Row],[Дата]],База_закрытие__2[[#This Row],[Маршрут]])</f>
        <v>#VALUE!</v>
      </c>
    </row>
    <row r="1036" spans="1:1" x14ac:dyDescent="0.25">
      <c r="A1036" t="e">
        <f>CONCATENATE(База_закрытие__2[[#This Row],[Рейс]],База_закрытие__2[[#This Row],[Дата]],База_закрытие__2[[#This Row],[Маршрут]])</f>
        <v>#VALUE!</v>
      </c>
    </row>
    <row r="1037" spans="1:1" x14ac:dyDescent="0.25">
      <c r="A1037" t="e">
        <f>CONCATENATE(База_закрытие__2[[#This Row],[Рейс]],База_закрытие__2[[#This Row],[Дата]],База_закрытие__2[[#This Row],[Маршрут]])</f>
        <v>#VALUE!</v>
      </c>
    </row>
    <row r="1038" spans="1:1" x14ac:dyDescent="0.25">
      <c r="A1038" t="e">
        <f>CONCATENATE(База_закрытие__2[[#This Row],[Рейс]],База_закрытие__2[[#This Row],[Дата]],База_закрытие__2[[#This Row],[Маршрут]])</f>
        <v>#VALUE!</v>
      </c>
    </row>
    <row r="1039" spans="1:1" x14ac:dyDescent="0.25">
      <c r="A1039" t="e">
        <f>CONCATENATE(База_закрытие__2[[#This Row],[Рейс]],База_закрытие__2[[#This Row],[Дата]],База_закрытие__2[[#This Row],[Маршрут]])</f>
        <v>#VALUE!</v>
      </c>
    </row>
    <row r="1040" spans="1:1" x14ac:dyDescent="0.25">
      <c r="A1040" t="e">
        <f>CONCATENATE(База_закрытие__2[[#This Row],[Рейс]],База_закрытие__2[[#This Row],[Дата]],База_закрытие__2[[#This Row],[Маршрут]])</f>
        <v>#VALUE!</v>
      </c>
    </row>
    <row r="1041" spans="1:1" x14ac:dyDescent="0.25">
      <c r="A1041" t="e">
        <f>CONCATENATE(База_закрытие__2[[#This Row],[Рейс]],База_закрытие__2[[#This Row],[Дата]],База_закрытие__2[[#This Row],[Маршрут]])</f>
        <v>#VALUE!</v>
      </c>
    </row>
    <row r="1042" spans="1:1" x14ac:dyDescent="0.25">
      <c r="A1042" t="e">
        <f>CONCATENATE(База_закрытие__2[[#This Row],[Рейс]],База_закрытие__2[[#This Row],[Дата]],База_закрытие__2[[#This Row],[Маршрут]])</f>
        <v>#VALUE!</v>
      </c>
    </row>
    <row r="1043" spans="1:1" x14ac:dyDescent="0.25">
      <c r="A1043" t="e">
        <f>CONCATENATE(База_закрытие__2[[#This Row],[Рейс]],База_закрытие__2[[#This Row],[Дата]],База_закрытие__2[[#This Row],[Маршрут]])</f>
        <v>#VALUE!</v>
      </c>
    </row>
    <row r="1044" spans="1:1" x14ac:dyDescent="0.25">
      <c r="A1044" t="e">
        <f>CONCATENATE(База_закрытие__2[[#This Row],[Рейс]],База_закрытие__2[[#This Row],[Дата]],База_закрытие__2[[#This Row],[Маршрут]])</f>
        <v>#VALUE!</v>
      </c>
    </row>
    <row r="1045" spans="1:1" x14ac:dyDescent="0.25">
      <c r="A1045" t="e">
        <f>CONCATENATE(База_закрытие__2[[#This Row],[Рейс]],База_закрытие__2[[#This Row],[Дата]],База_закрытие__2[[#This Row],[Маршрут]])</f>
        <v>#VALUE!</v>
      </c>
    </row>
    <row r="1046" spans="1:1" x14ac:dyDescent="0.25">
      <c r="A1046" t="e">
        <f>CONCATENATE(База_закрытие__2[[#This Row],[Рейс]],База_закрытие__2[[#This Row],[Дата]],База_закрытие__2[[#This Row],[Маршрут]])</f>
        <v>#VALUE!</v>
      </c>
    </row>
    <row r="1047" spans="1:1" x14ac:dyDescent="0.25">
      <c r="A1047" t="e">
        <f>CONCATENATE(База_закрытие__2[[#This Row],[Рейс]],База_закрытие__2[[#This Row],[Дата]],База_закрытие__2[[#This Row],[Маршрут]])</f>
        <v>#VALUE!</v>
      </c>
    </row>
    <row r="1048" spans="1:1" x14ac:dyDescent="0.25">
      <c r="A1048" t="e">
        <f>CONCATENATE(База_закрытие__2[[#This Row],[Рейс]],База_закрытие__2[[#This Row],[Дата]],База_закрытие__2[[#This Row],[Маршрут]])</f>
        <v>#VALUE!</v>
      </c>
    </row>
    <row r="1049" spans="1:1" x14ac:dyDescent="0.25">
      <c r="A1049" t="e">
        <f>CONCATENATE(База_закрытие__2[[#This Row],[Рейс]],База_закрытие__2[[#This Row],[Дата]],База_закрытие__2[[#This Row],[Маршрут]])</f>
        <v>#VALUE!</v>
      </c>
    </row>
    <row r="1050" spans="1:1" x14ac:dyDescent="0.25">
      <c r="A1050" t="e">
        <f>CONCATENATE(База_закрытие__2[[#This Row],[Рейс]],База_закрытие__2[[#This Row],[Дата]],База_закрытие__2[[#This Row],[Маршрут]])</f>
        <v>#VALUE!</v>
      </c>
    </row>
    <row r="1051" spans="1:1" x14ac:dyDescent="0.25">
      <c r="A1051" t="e">
        <f>CONCATENATE(База_закрытие__2[[#This Row],[Рейс]],База_закрытие__2[[#This Row],[Дата]],База_закрытие__2[[#This Row],[Маршрут]])</f>
        <v>#VALUE!</v>
      </c>
    </row>
    <row r="1052" spans="1:1" x14ac:dyDescent="0.25">
      <c r="A1052" t="e">
        <f>CONCATENATE(База_закрытие__2[[#This Row],[Рейс]],База_закрытие__2[[#This Row],[Дата]],База_закрытие__2[[#This Row],[Маршрут]])</f>
        <v>#VALUE!</v>
      </c>
    </row>
    <row r="1053" spans="1:1" x14ac:dyDescent="0.25">
      <c r="A1053" t="e">
        <f>CONCATENATE(База_закрытие__2[[#This Row],[Рейс]],База_закрытие__2[[#This Row],[Дата]],База_закрытие__2[[#This Row],[Маршрут]])</f>
        <v>#VALUE!</v>
      </c>
    </row>
    <row r="1054" spans="1:1" x14ac:dyDescent="0.25">
      <c r="A1054" t="e">
        <f>CONCATENATE(База_закрытие__2[[#This Row],[Рейс]],База_закрытие__2[[#This Row],[Дата]],База_закрытие__2[[#This Row],[Маршрут]])</f>
        <v>#VALUE!</v>
      </c>
    </row>
    <row r="1055" spans="1:1" x14ac:dyDescent="0.25">
      <c r="A1055" t="e">
        <f>CONCATENATE(База_закрытие__2[[#This Row],[Рейс]],База_закрытие__2[[#This Row],[Дата]],База_закрытие__2[[#This Row],[Маршрут]])</f>
        <v>#VALUE!</v>
      </c>
    </row>
    <row r="1056" spans="1:1" x14ac:dyDescent="0.25">
      <c r="A1056" t="e">
        <f>CONCATENATE(База_закрытие__2[[#This Row],[Рейс]],База_закрытие__2[[#This Row],[Дата]],База_закрытие__2[[#This Row],[Маршрут]])</f>
        <v>#VALUE!</v>
      </c>
    </row>
    <row r="1057" spans="1:1" x14ac:dyDescent="0.25">
      <c r="A1057" t="e">
        <f>CONCATENATE(База_закрытие__2[[#This Row],[Рейс]],База_закрытие__2[[#This Row],[Дата]],База_закрытие__2[[#This Row],[Маршрут]])</f>
        <v>#VALUE!</v>
      </c>
    </row>
    <row r="1058" spans="1:1" x14ac:dyDescent="0.25">
      <c r="A1058" t="e">
        <f>CONCATENATE(База_закрытие__2[[#This Row],[Рейс]],База_закрытие__2[[#This Row],[Дата]],База_закрытие__2[[#This Row],[Маршрут]])</f>
        <v>#VALUE!</v>
      </c>
    </row>
    <row r="1059" spans="1:1" x14ac:dyDescent="0.25">
      <c r="A1059" t="e">
        <f>CONCATENATE(База_закрытие__2[[#This Row],[Рейс]],База_закрытие__2[[#This Row],[Дата]],База_закрытие__2[[#This Row],[Маршрут]])</f>
        <v>#VALUE!</v>
      </c>
    </row>
    <row r="1060" spans="1:1" x14ac:dyDescent="0.25">
      <c r="A1060" t="e">
        <f>CONCATENATE(База_закрытие__2[[#This Row],[Рейс]],База_закрытие__2[[#This Row],[Дата]],База_закрытие__2[[#This Row],[Маршрут]])</f>
        <v>#VALUE!</v>
      </c>
    </row>
    <row r="1061" spans="1:1" x14ac:dyDescent="0.25">
      <c r="A1061" t="e">
        <f>CONCATENATE(База_закрытие__2[[#This Row],[Рейс]],База_закрытие__2[[#This Row],[Дата]],База_закрытие__2[[#This Row],[Маршрут]])</f>
        <v>#VALUE!</v>
      </c>
    </row>
    <row r="1062" spans="1:1" x14ac:dyDescent="0.25">
      <c r="A1062" t="e">
        <f>CONCATENATE(База_закрытие__2[[#This Row],[Рейс]],База_закрытие__2[[#This Row],[Дата]],База_закрытие__2[[#This Row],[Маршрут]])</f>
        <v>#VALUE!</v>
      </c>
    </row>
    <row r="1063" spans="1:1" x14ac:dyDescent="0.25">
      <c r="A1063" t="e">
        <f>CONCATENATE(База_закрытие__2[[#This Row],[Рейс]],База_закрытие__2[[#This Row],[Дата]],База_закрытие__2[[#This Row],[Маршрут]])</f>
        <v>#VALUE!</v>
      </c>
    </row>
    <row r="1064" spans="1:1" x14ac:dyDescent="0.25">
      <c r="A1064" t="e">
        <f>CONCATENATE(База_закрытие__2[[#This Row],[Рейс]],База_закрытие__2[[#This Row],[Дата]],База_закрытие__2[[#This Row],[Маршрут]])</f>
        <v>#VALUE!</v>
      </c>
    </row>
    <row r="1065" spans="1:1" x14ac:dyDescent="0.25">
      <c r="A1065" t="e">
        <f>CONCATENATE(База_закрытие__2[[#This Row],[Рейс]],База_закрытие__2[[#This Row],[Дата]],База_закрытие__2[[#This Row],[Маршрут]])</f>
        <v>#VALUE!</v>
      </c>
    </row>
    <row r="1066" spans="1:1" x14ac:dyDescent="0.25">
      <c r="A1066" t="e">
        <f>CONCATENATE(База_закрытие__2[[#This Row],[Рейс]],База_закрытие__2[[#This Row],[Дата]],База_закрытие__2[[#This Row],[Маршрут]])</f>
        <v>#VALUE!</v>
      </c>
    </row>
    <row r="1067" spans="1:1" x14ac:dyDescent="0.25">
      <c r="A1067" t="e">
        <f>CONCATENATE(База_закрытие__2[[#This Row],[Рейс]],База_закрытие__2[[#This Row],[Дата]],База_закрытие__2[[#This Row],[Маршрут]])</f>
        <v>#VALUE!</v>
      </c>
    </row>
    <row r="1068" spans="1:1" x14ac:dyDescent="0.25">
      <c r="A1068" t="e">
        <f>CONCATENATE(База_закрытие__2[[#This Row],[Рейс]],База_закрытие__2[[#This Row],[Дата]],База_закрытие__2[[#This Row],[Маршрут]])</f>
        <v>#VALUE!</v>
      </c>
    </row>
    <row r="1069" spans="1:1" x14ac:dyDescent="0.25">
      <c r="A1069" t="e">
        <f>CONCATENATE(База_закрытие__2[[#This Row],[Рейс]],База_закрытие__2[[#This Row],[Дата]],База_закрытие__2[[#This Row],[Маршрут]])</f>
        <v>#VALUE!</v>
      </c>
    </row>
    <row r="1070" spans="1:1" x14ac:dyDescent="0.25">
      <c r="A1070" t="e">
        <f>CONCATENATE(База_закрытие__2[[#This Row],[Рейс]],База_закрытие__2[[#This Row],[Дата]],База_закрытие__2[[#This Row],[Маршрут]])</f>
        <v>#VALUE!</v>
      </c>
    </row>
    <row r="1071" spans="1:1" x14ac:dyDescent="0.25">
      <c r="A1071" t="e">
        <f>CONCATENATE(База_закрытие__2[[#This Row],[Рейс]],База_закрытие__2[[#This Row],[Дата]],База_закрытие__2[[#This Row],[Маршрут]])</f>
        <v>#VALUE!</v>
      </c>
    </row>
    <row r="1072" spans="1:1" x14ac:dyDescent="0.25">
      <c r="A1072" t="e">
        <f>CONCATENATE(База_закрытие__2[[#This Row],[Рейс]],База_закрытие__2[[#This Row],[Дата]],База_закрытие__2[[#This Row],[Маршрут]])</f>
        <v>#VALUE!</v>
      </c>
    </row>
    <row r="1073" spans="1:1" x14ac:dyDescent="0.25">
      <c r="A1073" t="e">
        <f>CONCATENATE(База_закрытие__2[[#This Row],[Рейс]],База_закрытие__2[[#This Row],[Дата]],База_закрытие__2[[#This Row],[Маршрут]])</f>
        <v>#VALUE!</v>
      </c>
    </row>
    <row r="1074" spans="1:1" x14ac:dyDescent="0.25">
      <c r="A1074" t="e">
        <f>CONCATENATE(База_закрытие__2[[#This Row],[Рейс]],База_закрытие__2[[#This Row],[Дата]],База_закрытие__2[[#This Row],[Маршрут]])</f>
        <v>#VALUE!</v>
      </c>
    </row>
    <row r="1075" spans="1:1" x14ac:dyDescent="0.25">
      <c r="A1075" t="e">
        <f>CONCATENATE(База_закрытие__2[[#This Row],[Рейс]],База_закрытие__2[[#This Row],[Дата]],База_закрытие__2[[#This Row],[Маршрут]])</f>
        <v>#VALUE!</v>
      </c>
    </row>
    <row r="1076" spans="1:1" x14ac:dyDescent="0.25">
      <c r="A1076" t="e">
        <f>CONCATENATE(База_закрытие__2[[#This Row],[Рейс]],База_закрытие__2[[#This Row],[Дата]],База_закрытие__2[[#This Row],[Маршрут]])</f>
        <v>#VALUE!</v>
      </c>
    </row>
    <row r="1077" spans="1:1" x14ac:dyDescent="0.25">
      <c r="A1077" t="e">
        <f>CONCATENATE(База_закрытие__2[[#This Row],[Рейс]],База_закрытие__2[[#This Row],[Дата]],База_закрытие__2[[#This Row],[Маршрут]])</f>
        <v>#VALUE!</v>
      </c>
    </row>
    <row r="1078" spans="1:1" x14ac:dyDescent="0.25">
      <c r="A1078" t="e">
        <f>CONCATENATE(База_закрытие__2[[#This Row],[Рейс]],База_закрытие__2[[#This Row],[Дата]],База_закрытие__2[[#This Row],[Маршрут]])</f>
        <v>#VALUE!</v>
      </c>
    </row>
    <row r="1079" spans="1:1" x14ac:dyDescent="0.25">
      <c r="A1079" t="e">
        <f>CONCATENATE(База_закрытие__2[[#This Row],[Рейс]],База_закрытие__2[[#This Row],[Дата]],База_закрытие__2[[#This Row],[Маршрут]])</f>
        <v>#VALUE!</v>
      </c>
    </row>
    <row r="1080" spans="1:1" x14ac:dyDescent="0.25">
      <c r="A1080" t="e">
        <f>CONCATENATE(База_закрытие__2[[#This Row],[Рейс]],База_закрытие__2[[#This Row],[Дата]],База_закрытие__2[[#This Row],[Маршрут]])</f>
        <v>#VALUE!</v>
      </c>
    </row>
    <row r="1081" spans="1:1" x14ac:dyDescent="0.25">
      <c r="A1081" t="e">
        <f>CONCATENATE(База_закрытие__2[[#This Row],[Рейс]],База_закрытие__2[[#This Row],[Дата]],База_закрытие__2[[#This Row],[Маршрут]])</f>
        <v>#VALUE!</v>
      </c>
    </row>
    <row r="1082" spans="1:1" x14ac:dyDescent="0.25">
      <c r="A1082" t="e">
        <f>CONCATENATE(База_закрытие__2[[#This Row],[Рейс]],База_закрытие__2[[#This Row],[Дата]],База_закрытие__2[[#This Row],[Маршрут]])</f>
        <v>#VALUE!</v>
      </c>
    </row>
    <row r="1083" spans="1:1" x14ac:dyDescent="0.25">
      <c r="A1083" t="e">
        <f>CONCATENATE(База_закрытие__2[[#This Row],[Рейс]],База_закрытие__2[[#This Row],[Дата]],База_закрытие__2[[#This Row],[Маршрут]])</f>
        <v>#VALUE!</v>
      </c>
    </row>
    <row r="1084" spans="1:1" x14ac:dyDescent="0.25">
      <c r="A1084" t="e">
        <f>CONCATENATE(База_закрытие__2[[#This Row],[Рейс]],База_закрытие__2[[#This Row],[Дата]],База_закрытие__2[[#This Row],[Маршрут]])</f>
        <v>#VALUE!</v>
      </c>
    </row>
    <row r="1085" spans="1:1" x14ac:dyDescent="0.25">
      <c r="A1085" t="e">
        <f>CONCATENATE(База_закрытие__2[[#This Row],[Рейс]],База_закрытие__2[[#This Row],[Дата]],База_закрытие__2[[#This Row],[Маршрут]])</f>
        <v>#VALUE!</v>
      </c>
    </row>
    <row r="1086" spans="1:1" x14ac:dyDescent="0.25">
      <c r="A1086" t="e">
        <f>CONCATENATE(База_закрытие__2[[#This Row],[Рейс]],База_закрытие__2[[#This Row],[Дата]],База_закрытие__2[[#This Row],[Маршрут]])</f>
        <v>#VALUE!</v>
      </c>
    </row>
    <row r="1087" spans="1:1" x14ac:dyDescent="0.25">
      <c r="A1087" t="e">
        <f>CONCATENATE(База_закрытие__2[[#This Row],[Рейс]],База_закрытие__2[[#This Row],[Дата]],База_закрытие__2[[#This Row],[Маршрут]])</f>
        <v>#VALUE!</v>
      </c>
    </row>
    <row r="1088" spans="1:1" x14ac:dyDescent="0.25">
      <c r="A1088" t="e">
        <f>CONCATENATE(База_закрытие__2[[#This Row],[Рейс]],База_закрытие__2[[#This Row],[Дата]],База_закрытие__2[[#This Row],[Маршрут]])</f>
        <v>#VALUE!</v>
      </c>
    </row>
    <row r="1089" spans="1:1" x14ac:dyDescent="0.25">
      <c r="A1089" t="e">
        <f>CONCATENATE(База_закрытие__2[[#This Row],[Рейс]],База_закрытие__2[[#This Row],[Дата]],База_закрытие__2[[#This Row],[Маршрут]])</f>
        <v>#VALUE!</v>
      </c>
    </row>
    <row r="1090" spans="1:1" x14ac:dyDescent="0.25">
      <c r="A1090" t="e">
        <f>CONCATENATE(База_закрытие__2[[#This Row],[Рейс]],База_закрытие__2[[#This Row],[Дата]],База_закрытие__2[[#This Row],[Маршрут]])</f>
        <v>#VALUE!</v>
      </c>
    </row>
    <row r="1091" spans="1:1" x14ac:dyDescent="0.25">
      <c r="A1091" t="e">
        <f>CONCATENATE(База_закрытие__2[[#This Row],[Рейс]],База_закрытие__2[[#This Row],[Дата]],База_закрытие__2[[#This Row],[Маршрут]])</f>
        <v>#VALUE!</v>
      </c>
    </row>
    <row r="1092" spans="1:1" x14ac:dyDescent="0.25">
      <c r="A1092" t="e">
        <f>CONCATENATE(База_закрытие__2[[#This Row],[Рейс]],База_закрытие__2[[#This Row],[Дата]],База_закрытие__2[[#This Row],[Маршрут]])</f>
        <v>#VALUE!</v>
      </c>
    </row>
    <row r="1093" spans="1:1" x14ac:dyDescent="0.25">
      <c r="A1093" t="e">
        <f>CONCATENATE(База_закрытие__2[[#This Row],[Рейс]],База_закрытие__2[[#This Row],[Дата]],База_закрытие__2[[#This Row],[Маршрут]])</f>
        <v>#VALUE!</v>
      </c>
    </row>
    <row r="1094" spans="1:1" x14ac:dyDescent="0.25">
      <c r="A1094" t="e">
        <f>CONCATENATE(База_закрытие__2[[#This Row],[Рейс]],База_закрытие__2[[#This Row],[Дата]],База_закрытие__2[[#This Row],[Маршрут]])</f>
        <v>#VALUE!</v>
      </c>
    </row>
    <row r="1095" spans="1:1" x14ac:dyDescent="0.25">
      <c r="A1095" t="e">
        <f>CONCATENATE(База_закрытие__2[[#This Row],[Рейс]],База_закрытие__2[[#This Row],[Дата]],База_закрытие__2[[#This Row],[Маршрут]])</f>
        <v>#VALUE!</v>
      </c>
    </row>
    <row r="1096" spans="1:1" x14ac:dyDescent="0.25">
      <c r="A1096" t="e">
        <f>CONCATENATE(База_закрытие__2[[#This Row],[Рейс]],База_закрытие__2[[#This Row],[Дата]],База_закрытие__2[[#This Row],[Маршрут]])</f>
        <v>#VALUE!</v>
      </c>
    </row>
    <row r="1097" spans="1:1" x14ac:dyDescent="0.25">
      <c r="A1097" t="e">
        <f>CONCATENATE(База_закрытие__2[[#This Row],[Рейс]],База_закрытие__2[[#This Row],[Дата]],База_закрытие__2[[#This Row],[Маршрут]])</f>
        <v>#VALUE!</v>
      </c>
    </row>
    <row r="1098" spans="1:1" x14ac:dyDescent="0.25">
      <c r="A1098" t="e">
        <f>CONCATENATE(База_закрытие__2[[#This Row],[Рейс]],База_закрытие__2[[#This Row],[Дата]],База_закрытие__2[[#This Row],[Маршрут]])</f>
        <v>#VALUE!</v>
      </c>
    </row>
    <row r="1099" spans="1:1" x14ac:dyDescent="0.25">
      <c r="A1099" t="e">
        <f>CONCATENATE(База_закрытие__2[[#This Row],[Рейс]],База_закрытие__2[[#This Row],[Дата]],База_закрытие__2[[#This Row],[Маршрут]])</f>
        <v>#VALUE!</v>
      </c>
    </row>
    <row r="1100" spans="1:1" x14ac:dyDescent="0.25">
      <c r="A1100" t="e">
        <f>CONCATENATE(База_закрытие__2[[#This Row],[Рейс]],База_закрытие__2[[#This Row],[Дата]],База_закрытие__2[[#This Row],[Маршрут]])</f>
        <v>#VALUE!</v>
      </c>
    </row>
    <row r="1101" spans="1:1" x14ac:dyDescent="0.25">
      <c r="A1101" t="e">
        <f>CONCATENATE(База_закрытие__2[[#This Row],[Рейс]],База_закрытие__2[[#This Row],[Дата]],База_закрытие__2[[#This Row],[Маршрут]])</f>
        <v>#VALUE!</v>
      </c>
    </row>
    <row r="1102" spans="1:1" x14ac:dyDescent="0.25">
      <c r="A1102" t="e">
        <f>CONCATENATE(База_закрытие__2[[#This Row],[Рейс]],База_закрытие__2[[#This Row],[Дата]],База_закрытие__2[[#This Row],[Маршрут]])</f>
        <v>#VALUE!</v>
      </c>
    </row>
    <row r="1103" spans="1:1" x14ac:dyDescent="0.25">
      <c r="A1103" t="e">
        <f>CONCATENATE(База_закрытие__2[[#This Row],[Рейс]],База_закрытие__2[[#This Row],[Дата]],База_закрытие__2[[#This Row],[Маршрут]])</f>
        <v>#VALUE!</v>
      </c>
    </row>
    <row r="1104" spans="1:1" x14ac:dyDescent="0.25">
      <c r="A1104" t="e">
        <f>CONCATENATE(База_закрытие__2[[#This Row],[Рейс]],База_закрытие__2[[#This Row],[Дата]],База_закрытие__2[[#This Row],[Маршрут]])</f>
        <v>#VALUE!</v>
      </c>
    </row>
    <row r="1105" spans="1:1" x14ac:dyDescent="0.25">
      <c r="A1105" t="e">
        <f>CONCATENATE(База_закрытие__2[[#This Row],[Рейс]],База_закрытие__2[[#This Row],[Дата]],База_закрытие__2[[#This Row],[Маршрут]])</f>
        <v>#VALUE!</v>
      </c>
    </row>
    <row r="1106" spans="1:1" x14ac:dyDescent="0.25">
      <c r="A1106" t="e">
        <f>CONCATENATE(База_закрытие__2[[#This Row],[Рейс]],База_закрытие__2[[#This Row],[Дата]],База_закрытие__2[[#This Row],[Маршрут]])</f>
        <v>#VALUE!</v>
      </c>
    </row>
    <row r="1107" spans="1:1" x14ac:dyDescent="0.25">
      <c r="A1107" t="e">
        <f>CONCATENATE(База_закрытие__2[[#This Row],[Рейс]],База_закрытие__2[[#This Row],[Дата]],База_закрытие__2[[#This Row],[Маршрут]])</f>
        <v>#VALUE!</v>
      </c>
    </row>
    <row r="1108" spans="1:1" x14ac:dyDescent="0.25">
      <c r="A1108" t="e">
        <f>CONCATENATE(База_закрытие__2[[#This Row],[Рейс]],База_закрытие__2[[#This Row],[Дата]],База_закрытие__2[[#This Row],[Маршрут]])</f>
        <v>#VALUE!</v>
      </c>
    </row>
    <row r="1109" spans="1:1" x14ac:dyDescent="0.25">
      <c r="A1109" t="e">
        <f>CONCATENATE(База_закрытие__2[[#This Row],[Рейс]],База_закрытие__2[[#This Row],[Дата]],База_закрытие__2[[#This Row],[Маршрут]])</f>
        <v>#VALUE!</v>
      </c>
    </row>
    <row r="1110" spans="1:1" x14ac:dyDescent="0.25">
      <c r="A1110" t="e">
        <f>CONCATENATE(База_закрытие__2[[#This Row],[Рейс]],База_закрытие__2[[#This Row],[Дата]],База_закрытие__2[[#This Row],[Маршрут]])</f>
        <v>#VALUE!</v>
      </c>
    </row>
    <row r="1111" spans="1:1" x14ac:dyDescent="0.25">
      <c r="A1111" t="e">
        <f>CONCATENATE(База_закрытие__2[[#This Row],[Рейс]],База_закрытие__2[[#This Row],[Дата]],База_закрытие__2[[#This Row],[Маршрут]])</f>
        <v>#VALUE!</v>
      </c>
    </row>
    <row r="1112" spans="1:1" x14ac:dyDescent="0.25">
      <c r="A1112" t="e">
        <f>CONCATENATE(База_закрытие__2[[#This Row],[Рейс]],База_закрытие__2[[#This Row],[Дата]],База_закрытие__2[[#This Row],[Маршрут]])</f>
        <v>#VALUE!</v>
      </c>
    </row>
    <row r="1113" spans="1:1" x14ac:dyDescent="0.25">
      <c r="A1113" t="e">
        <f>CONCATENATE(База_закрытие__2[[#This Row],[Рейс]],База_закрытие__2[[#This Row],[Дата]],База_закрытие__2[[#This Row],[Маршрут]])</f>
        <v>#VALUE!</v>
      </c>
    </row>
    <row r="1114" spans="1:1" x14ac:dyDescent="0.25">
      <c r="A1114" t="e">
        <f>CONCATENATE(База_закрытие__2[[#This Row],[Рейс]],База_закрытие__2[[#This Row],[Дата]],База_закрытие__2[[#This Row],[Маршрут]])</f>
        <v>#VALUE!</v>
      </c>
    </row>
    <row r="1115" spans="1:1" x14ac:dyDescent="0.25">
      <c r="A1115" t="e">
        <f>CONCATENATE(База_закрытие__2[[#This Row],[Рейс]],База_закрытие__2[[#This Row],[Дата]],База_закрытие__2[[#This Row],[Маршрут]])</f>
        <v>#VALUE!</v>
      </c>
    </row>
    <row r="1116" spans="1:1" x14ac:dyDescent="0.25">
      <c r="A1116" t="e">
        <f>CONCATENATE(База_закрытие__2[[#This Row],[Рейс]],База_закрытие__2[[#This Row],[Дата]],База_закрытие__2[[#This Row],[Маршрут]])</f>
        <v>#VALUE!</v>
      </c>
    </row>
    <row r="1117" spans="1:1" x14ac:dyDescent="0.25">
      <c r="A1117" t="e">
        <f>CONCATENATE(База_закрытие__2[[#This Row],[Рейс]],База_закрытие__2[[#This Row],[Дата]],База_закрытие__2[[#This Row],[Маршрут]])</f>
        <v>#VALUE!</v>
      </c>
    </row>
    <row r="1118" spans="1:1" x14ac:dyDescent="0.25">
      <c r="A1118" t="e">
        <f>CONCATENATE(База_закрытие__2[[#This Row],[Рейс]],База_закрытие__2[[#This Row],[Дата]],База_закрытие__2[[#This Row],[Маршрут]])</f>
        <v>#VALUE!</v>
      </c>
    </row>
    <row r="1119" spans="1:1" x14ac:dyDescent="0.25">
      <c r="A1119" t="e">
        <f>CONCATENATE(База_закрытие__2[[#This Row],[Рейс]],База_закрытие__2[[#This Row],[Дата]],База_закрытие__2[[#This Row],[Маршрут]])</f>
        <v>#VALUE!</v>
      </c>
    </row>
    <row r="1120" spans="1:1" x14ac:dyDescent="0.25">
      <c r="A1120" t="e">
        <f>CONCATENATE(База_закрытие__2[[#This Row],[Рейс]],База_закрытие__2[[#This Row],[Дата]],База_закрытие__2[[#This Row],[Маршрут]])</f>
        <v>#VALUE!</v>
      </c>
    </row>
    <row r="1121" spans="1:1" x14ac:dyDescent="0.25">
      <c r="A1121" t="e">
        <f>CONCATENATE(База_закрытие__2[[#This Row],[Рейс]],База_закрытие__2[[#This Row],[Дата]],База_закрытие__2[[#This Row],[Маршрут]])</f>
        <v>#VALUE!</v>
      </c>
    </row>
    <row r="1122" spans="1:1" x14ac:dyDescent="0.25">
      <c r="A1122" t="e">
        <f>CONCATENATE(База_закрытие__2[[#This Row],[Рейс]],База_закрытие__2[[#This Row],[Дата]],База_закрытие__2[[#This Row],[Маршрут]])</f>
        <v>#VALUE!</v>
      </c>
    </row>
    <row r="1123" spans="1:1" x14ac:dyDescent="0.25">
      <c r="A1123" t="e">
        <f>CONCATENATE(База_закрытие__2[[#This Row],[Рейс]],База_закрытие__2[[#This Row],[Дата]],База_закрытие__2[[#This Row],[Маршрут]])</f>
        <v>#VALUE!</v>
      </c>
    </row>
    <row r="1124" spans="1:1" x14ac:dyDescent="0.25">
      <c r="A1124" t="e">
        <f>CONCATENATE(База_закрытие__2[[#This Row],[Рейс]],База_закрытие__2[[#This Row],[Дата]],База_закрытие__2[[#This Row],[Маршрут]])</f>
        <v>#VALUE!</v>
      </c>
    </row>
    <row r="1125" spans="1:1" x14ac:dyDescent="0.25">
      <c r="A1125" t="e">
        <f>CONCATENATE(База_закрытие__2[[#This Row],[Рейс]],База_закрытие__2[[#This Row],[Дата]],База_закрытие__2[[#This Row],[Маршрут]])</f>
        <v>#VALUE!</v>
      </c>
    </row>
    <row r="1126" spans="1:1" x14ac:dyDescent="0.25">
      <c r="A1126" t="e">
        <f>CONCATENATE(База_закрытие__2[[#This Row],[Рейс]],База_закрытие__2[[#This Row],[Дата]],База_закрытие__2[[#This Row],[Маршрут]])</f>
        <v>#VALUE!</v>
      </c>
    </row>
    <row r="1127" spans="1:1" x14ac:dyDescent="0.25">
      <c r="A1127" t="e">
        <f>CONCATENATE(База_закрытие__2[[#This Row],[Рейс]],База_закрытие__2[[#This Row],[Дата]],База_закрытие__2[[#This Row],[Маршрут]])</f>
        <v>#VALUE!</v>
      </c>
    </row>
    <row r="1128" spans="1:1" x14ac:dyDescent="0.25">
      <c r="A1128" t="e">
        <f>CONCATENATE(База_закрытие__2[[#This Row],[Рейс]],База_закрытие__2[[#This Row],[Дата]],База_закрытие__2[[#This Row],[Маршрут]])</f>
        <v>#VALUE!</v>
      </c>
    </row>
    <row r="1129" spans="1:1" x14ac:dyDescent="0.25">
      <c r="A1129" t="e">
        <f>CONCATENATE(База_закрытие__2[[#This Row],[Рейс]],База_закрытие__2[[#This Row],[Дата]],База_закрытие__2[[#This Row],[Маршрут]])</f>
        <v>#VALUE!</v>
      </c>
    </row>
    <row r="1130" spans="1:1" x14ac:dyDescent="0.25">
      <c r="A1130" t="e">
        <f>CONCATENATE(База_закрытие__2[[#This Row],[Рейс]],База_закрытие__2[[#This Row],[Дата]],База_закрытие__2[[#This Row],[Маршрут]])</f>
        <v>#VALUE!</v>
      </c>
    </row>
    <row r="1131" spans="1:1" x14ac:dyDescent="0.25">
      <c r="A1131" t="e">
        <f>CONCATENATE(База_закрытие__2[[#This Row],[Рейс]],База_закрытие__2[[#This Row],[Дата]],База_закрытие__2[[#This Row],[Маршрут]])</f>
        <v>#VALUE!</v>
      </c>
    </row>
    <row r="1132" spans="1:1" x14ac:dyDescent="0.25">
      <c r="A1132" t="e">
        <f>CONCATENATE(База_закрытие__2[[#This Row],[Рейс]],База_закрытие__2[[#This Row],[Дата]],База_закрытие__2[[#This Row],[Маршрут]])</f>
        <v>#VALUE!</v>
      </c>
    </row>
    <row r="1133" spans="1:1" x14ac:dyDescent="0.25">
      <c r="A1133" t="e">
        <f>CONCATENATE(База_закрытие__2[[#This Row],[Рейс]],База_закрытие__2[[#This Row],[Дата]],База_закрытие__2[[#This Row],[Маршрут]])</f>
        <v>#VALUE!</v>
      </c>
    </row>
    <row r="1134" spans="1:1" x14ac:dyDescent="0.25">
      <c r="A1134" t="e">
        <f>CONCATENATE(База_закрытие__2[[#This Row],[Рейс]],База_закрытие__2[[#This Row],[Дата]],База_закрытие__2[[#This Row],[Маршрут]])</f>
        <v>#VALUE!</v>
      </c>
    </row>
    <row r="1135" spans="1:1" x14ac:dyDescent="0.25">
      <c r="A1135" t="e">
        <f>CONCATENATE(База_закрытие__2[[#This Row],[Рейс]],База_закрытие__2[[#This Row],[Дата]],База_закрытие__2[[#This Row],[Маршрут]])</f>
        <v>#VALUE!</v>
      </c>
    </row>
    <row r="1136" spans="1:1" x14ac:dyDescent="0.25">
      <c r="A1136" t="e">
        <f>CONCATENATE(База_закрытие__2[[#This Row],[Рейс]],База_закрытие__2[[#This Row],[Дата]],База_закрытие__2[[#This Row],[Маршрут]])</f>
        <v>#VALUE!</v>
      </c>
    </row>
    <row r="1137" spans="1:1" x14ac:dyDescent="0.25">
      <c r="A1137" t="e">
        <f>CONCATENATE(База_закрытие__2[[#This Row],[Рейс]],База_закрытие__2[[#This Row],[Дата]],База_закрытие__2[[#This Row],[Маршрут]])</f>
        <v>#VALUE!</v>
      </c>
    </row>
    <row r="1138" spans="1:1" x14ac:dyDescent="0.25">
      <c r="A1138" t="e">
        <f>CONCATENATE(База_закрытие__2[[#This Row],[Рейс]],База_закрытие__2[[#This Row],[Дата]],База_закрытие__2[[#This Row],[Маршрут]])</f>
        <v>#VALUE!</v>
      </c>
    </row>
    <row r="1139" spans="1:1" x14ac:dyDescent="0.25">
      <c r="A1139" t="e">
        <f>CONCATENATE(База_закрытие__2[[#This Row],[Рейс]],База_закрытие__2[[#This Row],[Дата]],База_закрытие__2[[#This Row],[Маршрут]])</f>
        <v>#VALUE!</v>
      </c>
    </row>
    <row r="1140" spans="1:1" x14ac:dyDescent="0.25">
      <c r="A1140" t="e">
        <f>CONCATENATE(База_закрытие__2[[#This Row],[Рейс]],База_закрытие__2[[#This Row],[Дата]],База_закрытие__2[[#This Row],[Маршрут]])</f>
        <v>#VALUE!</v>
      </c>
    </row>
    <row r="1141" spans="1:1" x14ac:dyDescent="0.25">
      <c r="A1141" t="e">
        <f>CONCATENATE(База_закрытие__2[[#This Row],[Рейс]],База_закрытие__2[[#This Row],[Дата]],База_закрытие__2[[#This Row],[Маршрут]])</f>
        <v>#VALUE!</v>
      </c>
    </row>
    <row r="1142" spans="1:1" x14ac:dyDescent="0.25">
      <c r="A1142" t="e">
        <f>CONCATENATE(База_закрытие__2[[#This Row],[Рейс]],База_закрытие__2[[#This Row],[Дата]],База_закрытие__2[[#This Row],[Маршрут]])</f>
        <v>#VALUE!</v>
      </c>
    </row>
    <row r="1143" spans="1:1" x14ac:dyDescent="0.25">
      <c r="A1143" t="e">
        <f>CONCATENATE(База_закрытие__2[[#This Row],[Рейс]],База_закрытие__2[[#This Row],[Дата]],База_закрытие__2[[#This Row],[Маршрут]])</f>
        <v>#VALUE!</v>
      </c>
    </row>
    <row r="1144" spans="1:1" x14ac:dyDescent="0.25">
      <c r="A1144" t="e">
        <f>CONCATENATE(База_закрытие__2[[#This Row],[Рейс]],База_закрытие__2[[#This Row],[Дата]],База_закрытие__2[[#This Row],[Маршрут]])</f>
        <v>#VALUE!</v>
      </c>
    </row>
    <row r="1145" spans="1:1" x14ac:dyDescent="0.25">
      <c r="A1145" t="e">
        <f>CONCATENATE(База_закрытие__2[[#This Row],[Рейс]],База_закрытие__2[[#This Row],[Дата]],База_закрытие__2[[#This Row],[Маршрут]])</f>
        <v>#VALUE!</v>
      </c>
    </row>
    <row r="1146" spans="1:1" x14ac:dyDescent="0.25">
      <c r="A1146" t="e">
        <f>CONCATENATE(База_закрытие__2[[#This Row],[Рейс]],База_закрытие__2[[#This Row],[Дата]],База_закрытие__2[[#This Row],[Маршрут]])</f>
        <v>#VALUE!</v>
      </c>
    </row>
    <row r="1147" spans="1:1" x14ac:dyDescent="0.25">
      <c r="A1147" t="e">
        <f>CONCATENATE(База_закрытие__2[[#This Row],[Рейс]],База_закрытие__2[[#This Row],[Дата]],База_закрытие__2[[#This Row],[Маршрут]])</f>
        <v>#VALUE!</v>
      </c>
    </row>
    <row r="1148" spans="1:1" x14ac:dyDescent="0.25">
      <c r="A1148" t="e">
        <f>CONCATENATE(База_закрытие__2[[#This Row],[Рейс]],База_закрытие__2[[#This Row],[Дата]],База_закрытие__2[[#This Row],[Маршрут]])</f>
        <v>#VALUE!</v>
      </c>
    </row>
    <row r="1149" spans="1:1" x14ac:dyDescent="0.25">
      <c r="A1149" t="e">
        <f>CONCATENATE(База_закрытие__2[[#This Row],[Рейс]],База_закрытие__2[[#This Row],[Дата]],База_закрытие__2[[#This Row],[Маршрут]])</f>
        <v>#VALUE!</v>
      </c>
    </row>
    <row r="1150" spans="1:1" x14ac:dyDescent="0.25">
      <c r="A1150" t="e">
        <f>CONCATENATE(База_закрытие__2[[#This Row],[Рейс]],База_закрытие__2[[#This Row],[Дата]],База_закрытие__2[[#This Row],[Маршрут]])</f>
        <v>#VALUE!</v>
      </c>
    </row>
    <row r="1151" spans="1:1" x14ac:dyDescent="0.25">
      <c r="A1151" t="e">
        <f>CONCATENATE(База_закрытие__2[[#This Row],[Рейс]],База_закрытие__2[[#This Row],[Дата]],База_закрытие__2[[#This Row],[Маршрут]])</f>
        <v>#VALUE!</v>
      </c>
    </row>
    <row r="1152" spans="1:1" x14ac:dyDescent="0.25">
      <c r="A1152" t="e">
        <f>CONCATENATE(База_закрытие__2[[#This Row],[Рейс]],База_закрытие__2[[#This Row],[Дата]],База_закрытие__2[[#This Row],[Маршрут]])</f>
        <v>#VALUE!</v>
      </c>
    </row>
    <row r="1153" spans="1:1" x14ac:dyDescent="0.25">
      <c r="A1153" t="e">
        <f>CONCATENATE(База_закрытие__2[[#This Row],[Рейс]],База_закрытие__2[[#This Row],[Дата]],База_закрытие__2[[#This Row],[Маршрут]])</f>
        <v>#VALUE!</v>
      </c>
    </row>
    <row r="1154" spans="1:1" x14ac:dyDescent="0.25">
      <c r="A1154" t="e">
        <f>CONCATENATE(База_закрытие__2[[#This Row],[Рейс]],База_закрытие__2[[#This Row],[Дата]],База_закрытие__2[[#This Row],[Маршрут]])</f>
        <v>#VALUE!</v>
      </c>
    </row>
    <row r="1155" spans="1:1" x14ac:dyDescent="0.25">
      <c r="A1155" t="e">
        <f>CONCATENATE(База_закрытие__2[[#This Row],[Рейс]],База_закрытие__2[[#This Row],[Дата]],База_закрытие__2[[#This Row],[Маршрут]])</f>
        <v>#VALUE!</v>
      </c>
    </row>
    <row r="1156" spans="1:1" x14ac:dyDescent="0.25">
      <c r="A1156" t="e">
        <f>CONCATENATE(База_закрытие__2[[#This Row],[Рейс]],База_закрытие__2[[#This Row],[Дата]],База_закрытие__2[[#This Row],[Маршрут]])</f>
        <v>#VALUE!</v>
      </c>
    </row>
    <row r="1157" spans="1:1" x14ac:dyDescent="0.25">
      <c r="A1157" t="e">
        <f>CONCATENATE(База_закрытие__2[[#This Row],[Рейс]],База_закрытие__2[[#This Row],[Дата]],База_закрытие__2[[#This Row],[Маршрут]])</f>
        <v>#VALUE!</v>
      </c>
    </row>
    <row r="1158" spans="1:1" x14ac:dyDescent="0.25">
      <c r="A1158" t="e">
        <f>CONCATENATE(База_закрытие__2[[#This Row],[Рейс]],База_закрытие__2[[#This Row],[Дата]],База_закрытие__2[[#This Row],[Маршрут]])</f>
        <v>#VALUE!</v>
      </c>
    </row>
    <row r="1159" spans="1:1" x14ac:dyDescent="0.25">
      <c r="A1159" t="e">
        <f>CONCATENATE(База_закрытие__2[[#This Row],[Рейс]],База_закрытие__2[[#This Row],[Дата]],База_закрытие__2[[#This Row],[Маршрут]])</f>
        <v>#VALUE!</v>
      </c>
    </row>
    <row r="1160" spans="1:1" x14ac:dyDescent="0.25">
      <c r="A1160" t="e">
        <f>CONCATENATE(База_закрытие__2[[#This Row],[Рейс]],База_закрытие__2[[#This Row],[Дата]],База_закрытие__2[[#This Row],[Маршрут]])</f>
        <v>#VALUE!</v>
      </c>
    </row>
    <row r="1161" spans="1:1" x14ac:dyDescent="0.25">
      <c r="A1161" t="e">
        <f>CONCATENATE(База_закрытие__2[[#This Row],[Рейс]],База_закрытие__2[[#This Row],[Дата]],База_закрытие__2[[#This Row],[Маршрут]])</f>
        <v>#VALUE!</v>
      </c>
    </row>
    <row r="1162" spans="1:1" x14ac:dyDescent="0.25">
      <c r="A1162" t="e">
        <f>CONCATENATE(База_закрытие__2[[#This Row],[Рейс]],База_закрытие__2[[#This Row],[Дата]],База_закрытие__2[[#This Row],[Маршрут]])</f>
        <v>#VALUE!</v>
      </c>
    </row>
    <row r="1163" spans="1:1" x14ac:dyDescent="0.25">
      <c r="A1163" t="e">
        <f>CONCATENATE(База_закрытие__2[[#This Row],[Рейс]],База_закрытие__2[[#This Row],[Дата]],База_закрытие__2[[#This Row],[Маршрут]])</f>
        <v>#VALUE!</v>
      </c>
    </row>
    <row r="1164" spans="1:1" x14ac:dyDescent="0.25">
      <c r="A1164" t="e">
        <f>CONCATENATE(База_закрытие__2[[#This Row],[Рейс]],База_закрытие__2[[#This Row],[Дата]],База_закрытие__2[[#This Row],[Маршрут]])</f>
        <v>#VALUE!</v>
      </c>
    </row>
    <row r="1165" spans="1:1" x14ac:dyDescent="0.25">
      <c r="A1165" t="e">
        <f>CONCATENATE(База_закрытие__2[[#This Row],[Рейс]],База_закрытие__2[[#This Row],[Дата]],База_закрытие__2[[#This Row],[Маршрут]])</f>
        <v>#VALUE!</v>
      </c>
    </row>
    <row r="1166" spans="1:1" x14ac:dyDescent="0.25">
      <c r="A1166" t="e">
        <f>CONCATENATE(База_закрытие__2[[#This Row],[Рейс]],База_закрытие__2[[#This Row],[Дата]],База_закрытие__2[[#This Row],[Маршрут]])</f>
        <v>#VALUE!</v>
      </c>
    </row>
    <row r="1167" spans="1:1" x14ac:dyDescent="0.25">
      <c r="A1167" t="e">
        <f>CONCATENATE(База_закрытие__2[[#This Row],[Рейс]],База_закрытие__2[[#This Row],[Дата]],База_закрытие__2[[#This Row],[Маршрут]])</f>
        <v>#VALUE!</v>
      </c>
    </row>
    <row r="1168" spans="1:1" x14ac:dyDescent="0.25">
      <c r="A1168" t="e">
        <f>CONCATENATE(База_закрытие__2[[#This Row],[Рейс]],База_закрытие__2[[#This Row],[Дата]],База_закрытие__2[[#This Row],[Маршрут]])</f>
        <v>#VALUE!</v>
      </c>
    </row>
    <row r="1169" spans="1:1" x14ac:dyDescent="0.25">
      <c r="A1169" t="e">
        <f>CONCATENATE(База_закрытие__2[[#This Row],[Рейс]],База_закрытие__2[[#This Row],[Дата]],База_закрытие__2[[#This Row],[Маршрут]])</f>
        <v>#VALUE!</v>
      </c>
    </row>
    <row r="1170" spans="1:1" x14ac:dyDescent="0.25">
      <c r="A1170" t="e">
        <f>CONCATENATE(База_закрытие__2[[#This Row],[Рейс]],База_закрытие__2[[#This Row],[Дата]],База_закрытие__2[[#This Row],[Маршрут]])</f>
        <v>#VALUE!</v>
      </c>
    </row>
    <row r="1171" spans="1:1" x14ac:dyDescent="0.25">
      <c r="A1171" t="e">
        <f>CONCATENATE(База_закрытие__2[[#This Row],[Рейс]],База_закрытие__2[[#This Row],[Дата]],База_закрытие__2[[#This Row],[Маршрут]])</f>
        <v>#VALUE!</v>
      </c>
    </row>
    <row r="1172" spans="1:1" x14ac:dyDescent="0.25">
      <c r="A1172" t="e">
        <f>CONCATENATE(База_закрытие__2[[#This Row],[Рейс]],База_закрытие__2[[#This Row],[Дата]],База_закрытие__2[[#This Row],[Маршрут]])</f>
        <v>#VALUE!</v>
      </c>
    </row>
    <row r="1173" spans="1:1" x14ac:dyDescent="0.25">
      <c r="A1173" t="e">
        <f>CONCATENATE(База_закрытие__2[[#This Row],[Рейс]],База_закрытие__2[[#This Row],[Дата]],База_закрытие__2[[#This Row],[Маршрут]])</f>
        <v>#VALUE!</v>
      </c>
    </row>
    <row r="1174" spans="1:1" x14ac:dyDescent="0.25">
      <c r="A1174" t="e">
        <f>CONCATENATE(База_закрытие__2[[#This Row],[Рейс]],База_закрытие__2[[#This Row],[Дата]],База_закрытие__2[[#This Row],[Маршрут]])</f>
        <v>#VALUE!</v>
      </c>
    </row>
    <row r="1175" spans="1:1" x14ac:dyDescent="0.25">
      <c r="A1175" t="e">
        <f>CONCATENATE(База_закрытие__2[[#This Row],[Рейс]],База_закрытие__2[[#This Row],[Дата]],База_закрытие__2[[#This Row],[Маршрут]])</f>
        <v>#VALUE!</v>
      </c>
    </row>
    <row r="1176" spans="1:1" x14ac:dyDescent="0.25">
      <c r="A1176" t="e">
        <f>CONCATENATE(База_закрытие__2[[#This Row],[Рейс]],База_закрытие__2[[#This Row],[Дата]],База_закрытие__2[[#This Row],[Маршрут]])</f>
        <v>#VALUE!</v>
      </c>
    </row>
    <row r="1177" spans="1:1" x14ac:dyDescent="0.25">
      <c r="A1177" t="e">
        <f>CONCATENATE(База_закрытие__2[[#This Row],[Рейс]],База_закрытие__2[[#This Row],[Дата]],База_закрытие__2[[#This Row],[Маршрут]])</f>
        <v>#VALUE!</v>
      </c>
    </row>
    <row r="1178" spans="1:1" x14ac:dyDescent="0.25">
      <c r="A1178" t="e">
        <f>CONCATENATE(База_закрытие__2[[#This Row],[Рейс]],База_закрытие__2[[#This Row],[Дата]],База_закрытие__2[[#This Row],[Маршрут]])</f>
        <v>#VALUE!</v>
      </c>
    </row>
    <row r="1179" spans="1:1" x14ac:dyDescent="0.25">
      <c r="A1179" t="e">
        <f>CONCATENATE(База_закрытие__2[[#This Row],[Рейс]],База_закрытие__2[[#This Row],[Дата]],База_закрытие__2[[#This Row],[Маршрут]])</f>
        <v>#VALUE!</v>
      </c>
    </row>
    <row r="1180" spans="1:1" x14ac:dyDescent="0.25">
      <c r="A1180" t="e">
        <f>CONCATENATE(База_закрытие__2[[#This Row],[Рейс]],База_закрытие__2[[#This Row],[Дата]],База_закрытие__2[[#This Row],[Маршрут]])</f>
        <v>#VALUE!</v>
      </c>
    </row>
    <row r="1181" spans="1:1" x14ac:dyDescent="0.25">
      <c r="A1181" t="e">
        <f>CONCATENATE(База_закрытие__2[[#This Row],[Рейс]],База_закрытие__2[[#This Row],[Дата]],База_закрытие__2[[#This Row],[Маршрут]])</f>
        <v>#VALUE!</v>
      </c>
    </row>
    <row r="1182" spans="1:1" x14ac:dyDescent="0.25">
      <c r="A1182" t="e">
        <f>CONCATENATE(База_закрытие__2[[#This Row],[Рейс]],База_закрытие__2[[#This Row],[Дата]],База_закрытие__2[[#This Row],[Маршрут]])</f>
        <v>#VALUE!</v>
      </c>
    </row>
    <row r="1183" spans="1:1" x14ac:dyDescent="0.25">
      <c r="A1183" t="e">
        <f>CONCATENATE(База_закрытие__2[[#This Row],[Рейс]],База_закрытие__2[[#This Row],[Дата]],База_закрытие__2[[#This Row],[Маршрут]])</f>
        <v>#VALUE!</v>
      </c>
    </row>
    <row r="1184" spans="1:1" x14ac:dyDescent="0.25">
      <c r="A1184" t="e">
        <f>CONCATENATE(База_закрытие__2[[#This Row],[Рейс]],База_закрытие__2[[#This Row],[Дата]],База_закрытие__2[[#This Row],[Маршрут]])</f>
        <v>#VALUE!</v>
      </c>
    </row>
    <row r="1185" spans="1:1" x14ac:dyDescent="0.25">
      <c r="A1185" t="e">
        <f>CONCATENATE(База_закрытие__2[[#This Row],[Рейс]],База_закрытие__2[[#This Row],[Дата]],База_закрытие__2[[#This Row],[Маршрут]])</f>
        <v>#VALUE!</v>
      </c>
    </row>
    <row r="1186" spans="1:1" x14ac:dyDescent="0.25">
      <c r="A1186" t="e">
        <f>CONCATENATE(База_закрытие__2[[#This Row],[Рейс]],База_закрытие__2[[#This Row],[Дата]],База_закрытие__2[[#This Row],[Маршрут]])</f>
        <v>#VALUE!</v>
      </c>
    </row>
    <row r="1187" spans="1:1" x14ac:dyDescent="0.25">
      <c r="A1187" t="e">
        <f>CONCATENATE(База_закрытие__2[[#This Row],[Рейс]],База_закрытие__2[[#This Row],[Дата]],База_закрытие__2[[#This Row],[Маршрут]])</f>
        <v>#VALUE!</v>
      </c>
    </row>
    <row r="1188" spans="1:1" x14ac:dyDescent="0.25">
      <c r="A1188" t="e">
        <f>CONCATENATE(База_закрытие__2[[#This Row],[Рейс]],База_закрытие__2[[#This Row],[Дата]],База_закрытие__2[[#This Row],[Маршрут]])</f>
        <v>#VALUE!</v>
      </c>
    </row>
    <row r="1189" spans="1:1" x14ac:dyDescent="0.25">
      <c r="A1189" t="e">
        <f>CONCATENATE(База_закрытие__2[[#This Row],[Рейс]],База_закрытие__2[[#This Row],[Дата]],База_закрытие__2[[#This Row],[Маршрут]])</f>
        <v>#VALUE!</v>
      </c>
    </row>
    <row r="1190" spans="1:1" x14ac:dyDescent="0.25">
      <c r="A1190" t="e">
        <f>CONCATENATE(База_закрытие__2[[#This Row],[Рейс]],База_закрытие__2[[#This Row],[Дата]],База_закрытие__2[[#This Row],[Маршрут]])</f>
        <v>#VALUE!</v>
      </c>
    </row>
    <row r="1191" spans="1:1" x14ac:dyDescent="0.25">
      <c r="A1191" t="e">
        <f>CONCATENATE(База_закрытие__2[[#This Row],[Рейс]],База_закрытие__2[[#This Row],[Дата]],База_закрытие__2[[#This Row],[Маршрут]])</f>
        <v>#VALUE!</v>
      </c>
    </row>
    <row r="1192" spans="1:1" x14ac:dyDescent="0.25">
      <c r="A1192" t="e">
        <f>CONCATENATE(База_закрытие__2[[#This Row],[Рейс]],База_закрытие__2[[#This Row],[Дата]],База_закрытие__2[[#This Row],[Маршрут]])</f>
        <v>#VALUE!</v>
      </c>
    </row>
    <row r="1193" spans="1:1" x14ac:dyDescent="0.25">
      <c r="A1193" t="e">
        <f>CONCATENATE(База_закрытие__2[[#This Row],[Рейс]],База_закрытие__2[[#This Row],[Дата]],База_закрытие__2[[#This Row],[Маршрут]])</f>
        <v>#VALUE!</v>
      </c>
    </row>
    <row r="1194" spans="1:1" x14ac:dyDescent="0.25">
      <c r="A1194" t="e">
        <f>CONCATENATE(База_закрытие__2[[#This Row],[Рейс]],База_закрытие__2[[#This Row],[Дата]],База_закрытие__2[[#This Row],[Маршрут]])</f>
        <v>#VALUE!</v>
      </c>
    </row>
    <row r="1195" spans="1:1" x14ac:dyDescent="0.25">
      <c r="A1195" t="e">
        <f>CONCATENATE(База_закрытие__2[[#This Row],[Рейс]],База_закрытие__2[[#This Row],[Дата]],База_закрытие__2[[#This Row],[Маршрут]])</f>
        <v>#VALUE!</v>
      </c>
    </row>
    <row r="1196" spans="1:1" x14ac:dyDescent="0.25">
      <c r="A1196" t="e">
        <f>CONCATENATE(База_закрытие__2[[#This Row],[Рейс]],База_закрытие__2[[#This Row],[Дата]],База_закрытие__2[[#This Row],[Маршрут]])</f>
        <v>#VALUE!</v>
      </c>
    </row>
    <row r="1197" spans="1:1" x14ac:dyDescent="0.25">
      <c r="A1197" t="e">
        <f>CONCATENATE(База_закрытие__2[[#This Row],[Рейс]],База_закрытие__2[[#This Row],[Дата]],База_закрытие__2[[#This Row],[Маршрут]])</f>
        <v>#VALUE!</v>
      </c>
    </row>
    <row r="1198" spans="1:1" x14ac:dyDescent="0.25">
      <c r="A1198" t="e">
        <f>CONCATENATE(База_закрытие__2[[#This Row],[Рейс]],База_закрытие__2[[#This Row],[Дата]],База_закрытие__2[[#This Row],[Маршрут]])</f>
        <v>#VALUE!</v>
      </c>
    </row>
    <row r="1199" spans="1:1" x14ac:dyDescent="0.25">
      <c r="A1199" t="e">
        <f>CONCATENATE(База_закрытие__2[[#This Row],[Рейс]],База_закрытие__2[[#This Row],[Дата]],База_закрытие__2[[#This Row],[Маршрут]])</f>
        <v>#VALUE!</v>
      </c>
    </row>
    <row r="1200" spans="1:1" x14ac:dyDescent="0.25">
      <c r="A1200" t="e">
        <f>CONCATENATE(База_закрытие__2[[#This Row],[Рейс]],База_закрытие__2[[#This Row],[Дата]],База_закрытие__2[[#This Row],[Маршрут]])</f>
        <v>#VALUE!</v>
      </c>
    </row>
    <row r="1201" spans="1:1" x14ac:dyDescent="0.25">
      <c r="A1201" t="e">
        <f>CONCATENATE(База_закрытие__2[[#This Row],[Рейс]],База_закрытие__2[[#This Row],[Дата]],База_закрытие__2[[#This Row],[Маршрут]])</f>
        <v>#VALUE!</v>
      </c>
    </row>
    <row r="1202" spans="1:1" x14ac:dyDescent="0.25">
      <c r="A1202" t="e">
        <f>CONCATENATE(База_закрытие__2[[#This Row],[Рейс]],База_закрытие__2[[#This Row],[Дата]],База_закрытие__2[[#This Row],[Маршрут]])</f>
        <v>#VALUE!</v>
      </c>
    </row>
    <row r="1203" spans="1:1" x14ac:dyDescent="0.25">
      <c r="A1203" t="e">
        <f>CONCATENATE(База_закрытие__2[[#This Row],[Рейс]],База_закрытие__2[[#This Row],[Дата]],База_закрытие__2[[#This Row],[Маршрут]])</f>
        <v>#VALUE!</v>
      </c>
    </row>
    <row r="1204" spans="1:1" x14ac:dyDescent="0.25">
      <c r="A1204" t="e">
        <f>CONCATENATE(База_закрытие__2[[#This Row],[Рейс]],База_закрытие__2[[#This Row],[Дата]],База_закрытие__2[[#This Row],[Маршрут]])</f>
        <v>#VALUE!</v>
      </c>
    </row>
    <row r="1205" spans="1:1" x14ac:dyDescent="0.25">
      <c r="A1205" t="e">
        <f>CONCATENATE(База_закрытие__2[[#This Row],[Рейс]],База_закрытие__2[[#This Row],[Дата]],База_закрытие__2[[#This Row],[Маршрут]])</f>
        <v>#VALUE!</v>
      </c>
    </row>
    <row r="1206" spans="1:1" x14ac:dyDescent="0.25">
      <c r="A1206" t="e">
        <f>CONCATENATE(База_закрытие__2[[#This Row],[Рейс]],База_закрытие__2[[#This Row],[Дата]],База_закрытие__2[[#This Row],[Маршрут]])</f>
        <v>#VALUE!</v>
      </c>
    </row>
    <row r="1207" spans="1:1" x14ac:dyDescent="0.25">
      <c r="A1207" t="e">
        <f>CONCATENATE(База_закрытие__2[[#This Row],[Рейс]],База_закрытие__2[[#This Row],[Дата]],База_закрытие__2[[#This Row],[Маршрут]])</f>
        <v>#VALUE!</v>
      </c>
    </row>
    <row r="1208" spans="1:1" x14ac:dyDescent="0.25">
      <c r="A1208" t="e">
        <f>CONCATENATE(База_закрытие__2[[#This Row],[Рейс]],База_закрытие__2[[#This Row],[Дата]],База_закрытие__2[[#This Row],[Маршрут]])</f>
        <v>#VALUE!</v>
      </c>
    </row>
    <row r="1209" spans="1:1" x14ac:dyDescent="0.25">
      <c r="A1209" t="e">
        <f>CONCATENATE(База_закрытие__2[[#This Row],[Рейс]],База_закрытие__2[[#This Row],[Дата]],База_закрытие__2[[#This Row],[Маршрут]])</f>
        <v>#VALUE!</v>
      </c>
    </row>
    <row r="1210" spans="1:1" x14ac:dyDescent="0.25">
      <c r="A1210" t="e">
        <f>CONCATENATE(База_закрытие__2[[#This Row],[Рейс]],База_закрытие__2[[#This Row],[Дата]],База_закрытие__2[[#This Row],[Маршрут]])</f>
        <v>#VALUE!</v>
      </c>
    </row>
    <row r="1211" spans="1:1" x14ac:dyDescent="0.25">
      <c r="A1211" t="e">
        <f>CONCATENATE(База_закрытие__2[[#This Row],[Рейс]],База_закрытие__2[[#This Row],[Дата]],База_закрытие__2[[#This Row],[Маршрут]])</f>
        <v>#VALUE!</v>
      </c>
    </row>
    <row r="1212" spans="1:1" x14ac:dyDescent="0.25">
      <c r="A1212" t="e">
        <f>CONCATENATE(База_закрытие__2[[#This Row],[Рейс]],База_закрытие__2[[#This Row],[Дата]],База_закрытие__2[[#This Row],[Маршрут]])</f>
        <v>#VALUE!</v>
      </c>
    </row>
    <row r="1213" spans="1:1" x14ac:dyDescent="0.25">
      <c r="A1213" t="e">
        <f>CONCATENATE(База_закрытие__2[[#This Row],[Рейс]],База_закрытие__2[[#This Row],[Дата]],База_закрытие__2[[#This Row],[Маршрут]])</f>
        <v>#VALUE!</v>
      </c>
    </row>
    <row r="1214" spans="1:1" x14ac:dyDescent="0.25">
      <c r="A1214" t="e">
        <f>CONCATENATE(База_закрытие__2[[#This Row],[Рейс]],База_закрытие__2[[#This Row],[Дата]],База_закрытие__2[[#This Row],[Маршрут]])</f>
        <v>#VALUE!</v>
      </c>
    </row>
    <row r="1215" spans="1:1" x14ac:dyDescent="0.25">
      <c r="A1215" t="e">
        <f>CONCATENATE(База_закрытие__2[[#This Row],[Рейс]],База_закрытие__2[[#This Row],[Дата]],База_закрытие__2[[#This Row],[Маршрут]])</f>
        <v>#VALUE!</v>
      </c>
    </row>
    <row r="1216" spans="1:1" x14ac:dyDescent="0.25">
      <c r="A1216" t="e">
        <f>CONCATENATE(База_закрытие__2[[#This Row],[Рейс]],База_закрытие__2[[#This Row],[Дата]],База_закрытие__2[[#This Row],[Маршрут]])</f>
        <v>#VALUE!</v>
      </c>
    </row>
    <row r="1217" spans="1:1" x14ac:dyDescent="0.25">
      <c r="A1217" t="e">
        <f>CONCATENATE(База_закрытие__2[[#This Row],[Рейс]],База_закрытие__2[[#This Row],[Дата]],База_закрытие__2[[#This Row],[Маршрут]])</f>
        <v>#VALUE!</v>
      </c>
    </row>
    <row r="1218" spans="1:1" x14ac:dyDescent="0.25">
      <c r="A1218" t="e">
        <f>CONCATENATE(База_закрытие__2[[#This Row],[Рейс]],База_закрытие__2[[#This Row],[Дата]],База_закрытие__2[[#This Row],[Маршрут]])</f>
        <v>#VALUE!</v>
      </c>
    </row>
    <row r="1219" spans="1:1" x14ac:dyDescent="0.25">
      <c r="A1219" t="e">
        <f>CONCATENATE(База_закрытие__2[[#This Row],[Рейс]],База_закрытие__2[[#This Row],[Дата]],База_закрытие__2[[#This Row],[Маршрут]])</f>
        <v>#VALUE!</v>
      </c>
    </row>
    <row r="1220" spans="1:1" x14ac:dyDescent="0.25">
      <c r="A1220" t="e">
        <f>CONCATENATE(База_закрытие__2[[#This Row],[Рейс]],База_закрытие__2[[#This Row],[Дата]],База_закрытие__2[[#This Row],[Маршрут]])</f>
        <v>#VALUE!</v>
      </c>
    </row>
    <row r="1221" spans="1:1" x14ac:dyDescent="0.25">
      <c r="A1221" t="e">
        <f>CONCATENATE(База_закрытие__2[[#This Row],[Рейс]],База_закрытие__2[[#This Row],[Дата]],База_закрытие__2[[#This Row],[Маршрут]])</f>
        <v>#VALUE!</v>
      </c>
    </row>
    <row r="1222" spans="1:1" x14ac:dyDescent="0.25">
      <c r="A1222" t="e">
        <f>CONCATENATE(База_закрытие__2[[#This Row],[Рейс]],База_закрытие__2[[#This Row],[Дата]],База_закрытие__2[[#This Row],[Маршрут]])</f>
        <v>#VALUE!</v>
      </c>
    </row>
    <row r="1223" spans="1:1" x14ac:dyDescent="0.25">
      <c r="A1223" t="e">
        <f>CONCATENATE(База_закрытие__2[[#This Row],[Рейс]],База_закрытие__2[[#This Row],[Дата]],База_закрытие__2[[#This Row],[Маршрут]])</f>
        <v>#VALUE!</v>
      </c>
    </row>
    <row r="1224" spans="1:1" x14ac:dyDescent="0.25">
      <c r="A1224" t="e">
        <f>CONCATENATE(База_закрытие__2[[#This Row],[Рейс]],База_закрытие__2[[#This Row],[Дата]],База_закрытие__2[[#This Row],[Маршрут]])</f>
        <v>#VALUE!</v>
      </c>
    </row>
    <row r="1225" spans="1:1" x14ac:dyDescent="0.25">
      <c r="A1225" t="e">
        <f>CONCATENATE(База_закрытие__2[[#This Row],[Рейс]],База_закрытие__2[[#This Row],[Дата]],База_закрытие__2[[#This Row],[Маршрут]])</f>
        <v>#VALUE!</v>
      </c>
    </row>
    <row r="1226" spans="1:1" x14ac:dyDescent="0.25">
      <c r="A1226" t="e">
        <f>CONCATENATE(База_закрытие__2[[#This Row],[Рейс]],База_закрытие__2[[#This Row],[Дата]],База_закрытие__2[[#This Row],[Маршрут]])</f>
        <v>#VALUE!</v>
      </c>
    </row>
    <row r="1227" spans="1:1" x14ac:dyDescent="0.25">
      <c r="A1227" t="e">
        <f>CONCATENATE(База_закрытие__2[[#This Row],[Рейс]],База_закрытие__2[[#This Row],[Дата]],База_закрытие__2[[#This Row],[Маршрут]])</f>
        <v>#VALUE!</v>
      </c>
    </row>
    <row r="1228" spans="1:1" x14ac:dyDescent="0.25">
      <c r="A1228" t="e">
        <f>CONCATENATE(База_закрытие__2[[#This Row],[Рейс]],База_закрытие__2[[#This Row],[Дата]],База_закрытие__2[[#This Row],[Маршрут]])</f>
        <v>#VALUE!</v>
      </c>
    </row>
    <row r="1229" spans="1:1" x14ac:dyDescent="0.25">
      <c r="A1229" t="e">
        <f>CONCATENATE(База_закрытие__2[[#This Row],[Рейс]],База_закрытие__2[[#This Row],[Дата]],База_закрытие__2[[#This Row],[Маршрут]])</f>
        <v>#VALUE!</v>
      </c>
    </row>
    <row r="1230" spans="1:1" x14ac:dyDescent="0.25">
      <c r="A1230" t="e">
        <f>CONCATENATE(База_закрытие__2[[#This Row],[Рейс]],База_закрытие__2[[#This Row],[Дата]],База_закрытие__2[[#This Row],[Маршрут]])</f>
        <v>#VALUE!</v>
      </c>
    </row>
    <row r="1231" spans="1:1" x14ac:dyDescent="0.25">
      <c r="A1231" t="e">
        <f>CONCATENATE(База_закрытие__2[[#This Row],[Рейс]],База_закрытие__2[[#This Row],[Дата]],База_закрытие__2[[#This Row],[Маршрут]])</f>
        <v>#VALUE!</v>
      </c>
    </row>
    <row r="1232" spans="1:1" x14ac:dyDescent="0.25">
      <c r="A1232" t="e">
        <f>CONCATENATE(База_закрытие__2[[#This Row],[Рейс]],База_закрытие__2[[#This Row],[Дата]],База_закрытие__2[[#This Row],[Маршрут]])</f>
        <v>#VALUE!</v>
      </c>
    </row>
    <row r="1233" spans="1:1" x14ac:dyDescent="0.25">
      <c r="A1233" t="e">
        <f>CONCATENATE(База_закрытие__2[[#This Row],[Рейс]],База_закрытие__2[[#This Row],[Дата]],База_закрытие__2[[#This Row],[Маршрут]])</f>
        <v>#VALUE!</v>
      </c>
    </row>
    <row r="1234" spans="1:1" x14ac:dyDescent="0.25">
      <c r="A1234" t="e">
        <f>CONCATENATE(База_закрытие__2[[#This Row],[Рейс]],База_закрытие__2[[#This Row],[Дата]],База_закрытие__2[[#This Row],[Маршрут]])</f>
        <v>#VALUE!</v>
      </c>
    </row>
    <row r="1235" spans="1:1" x14ac:dyDescent="0.25">
      <c r="A1235" t="e">
        <f>CONCATENATE(База_закрытие__2[[#This Row],[Рейс]],База_закрытие__2[[#This Row],[Дата]],База_закрытие__2[[#This Row],[Маршрут]])</f>
        <v>#VALUE!</v>
      </c>
    </row>
    <row r="1236" spans="1:1" x14ac:dyDescent="0.25">
      <c r="A1236" t="e">
        <f>CONCATENATE(База_закрытие__2[[#This Row],[Рейс]],База_закрытие__2[[#This Row],[Дата]],База_закрытие__2[[#This Row],[Маршрут]])</f>
        <v>#VALUE!</v>
      </c>
    </row>
    <row r="1237" spans="1:1" x14ac:dyDescent="0.25">
      <c r="A1237" t="e">
        <f>CONCATENATE(База_закрытие__2[[#This Row],[Рейс]],База_закрытие__2[[#This Row],[Дата]],База_закрытие__2[[#This Row],[Маршрут]])</f>
        <v>#VALUE!</v>
      </c>
    </row>
    <row r="1238" spans="1:1" x14ac:dyDescent="0.25">
      <c r="A1238" t="e">
        <f>CONCATENATE(База_закрытие__2[[#This Row],[Рейс]],База_закрытие__2[[#This Row],[Дата]],База_закрытие__2[[#This Row],[Маршрут]])</f>
        <v>#VALUE!</v>
      </c>
    </row>
    <row r="1239" spans="1:1" x14ac:dyDescent="0.25">
      <c r="A1239" t="e">
        <f>CONCATENATE(База_закрытие__2[[#This Row],[Рейс]],База_закрытие__2[[#This Row],[Дата]],База_закрытие__2[[#This Row],[Маршрут]])</f>
        <v>#VALUE!</v>
      </c>
    </row>
    <row r="1240" spans="1:1" x14ac:dyDescent="0.25">
      <c r="A1240" t="e">
        <f>CONCATENATE(База_закрытие__2[[#This Row],[Рейс]],База_закрытие__2[[#This Row],[Дата]],База_закрытие__2[[#This Row],[Маршрут]])</f>
        <v>#VALUE!</v>
      </c>
    </row>
    <row r="1241" spans="1:1" x14ac:dyDescent="0.25">
      <c r="A1241" t="e">
        <f>CONCATENATE(База_закрытие__2[[#This Row],[Рейс]],База_закрытие__2[[#This Row],[Дата]],База_закрытие__2[[#This Row],[Маршрут]])</f>
        <v>#VALUE!</v>
      </c>
    </row>
    <row r="1242" spans="1:1" x14ac:dyDescent="0.25">
      <c r="A1242" t="e">
        <f>CONCATENATE(База_закрытие__2[[#This Row],[Рейс]],База_закрытие__2[[#This Row],[Дата]],База_закрытие__2[[#This Row],[Маршрут]])</f>
        <v>#VALUE!</v>
      </c>
    </row>
    <row r="1243" spans="1:1" x14ac:dyDescent="0.25">
      <c r="A1243" t="e">
        <f>CONCATENATE(База_закрытие__2[[#This Row],[Рейс]],База_закрытие__2[[#This Row],[Дата]],База_закрытие__2[[#This Row],[Маршрут]])</f>
        <v>#VALUE!</v>
      </c>
    </row>
    <row r="1244" spans="1:1" x14ac:dyDescent="0.25">
      <c r="A1244" t="e">
        <f>CONCATENATE(База_закрытие__2[[#This Row],[Рейс]],База_закрытие__2[[#This Row],[Дата]],База_закрытие__2[[#This Row],[Маршрут]])</f>
        <v>#VALUE!</v>
      </c>
    </row>
    <row r="1245" spans="1:1" x14ac:dyDescent="0.25">
      <c r="A1245" t="e">
        <f>CONCATENATE(База_закрытие__2[[#This Row],[Рейс]],База_закрытие__2[[#This Row],[Дата]],База_закрытие__2[[#This Row],[Маршрут]])</f>
        <v>#VALUE!</v>
      </c>
    </row>
    <row r="1246" spans="1:1" x14ac:dyDescent="0.25">
      <c r="A1246" t="e">
        <f>CONCATENATE(База_закрытие__2[[#This Row],[Рейс]],База_закрытие__2[[#This Row],[Дата]],База_закрытие__2[[#This Row],[Маршрут]])</f>
        <v>#VALUE!</v>
      </c>
    </row>
    <row r="1247" spans="1:1" x14ac:dyDescent="0.25">
      <c r="A1247" t="e">
        <f>CONCATENATE(База_закрытие__2[[#This Row],[Рейс]],База_закрытие__2[[#This Row],[Дата]],База_закрытие__2[[#This Row],[Маршрут]])</f>
        <v>#VALUE!</v>
      </c>
    </row>
    <row r="1248" spans="1:1" x14ac:dyDescent="0.25">
      <c r="A1248" t="e">
        <f>CONCATENATE(База_закрытие__2[[#This Row],[Рейс]],База_закрытие__2[[#This Row],[Дата]],База_закрытие__2[[#This Row],[Маршрут]])</f>
        <v>#VALUE!</v>
      </c>
    </row>
    <row r="1249" spans="1:1" x14ac:dyDescent="0.25">
      <c r="A1249" t="e">
        <f>CONCATENATE(База_закрытие__2[[#This Row],[Рейс]],База_закрытие__2[[#This Row],[Дата]],База_закрытие__2[[#This Row],[Маршрут]])</f>
        <v>#VALUE!</v>
      </c>
    </row>
    <row r="1250" spans="1:1" x14ac:dyDescent="0.25">
      <c r="A1250" t="e">
        <f>CONCATENATE(База_закрытие__2[[#This Row],[Рейс]],База_закрытие__2[[#This Row],[Дата]],База_закрытие__2[[#This Row],[Маршрут]])</f>
        <v>#VALUE!</v>
      </c>
    </row>
    <row r="1251" spans="1:1" x14ac:dyDescent="0.25">
      <c r="A1251" t="e">
        <f>CONCATENATE(База_закрытие__2[[#This Row],[Рейс]],База_закрытие__2[[#This Row],[Дата]],База_закрытие__2[[#This Row],[Маршрут]])</f>
        <v>#VALUE!</v>
      </c>
    </row>
    <row r="1252" spans="1:1" x14ac:dyDescent="0.25">
      <c r="A1252" t="e">
        <f>CONCATENATE(База_закрытие__2[[#This Row],[Рейс]],База_закрытие__2[[#This Row],[Дата]],База_закрытие__2[[#This Row],[Маршрут]])</f>
        <v>#VALUE!</v>
      </c>
    </row>
    <row r="1253" spans="1:1" x14ac:dyDescent="0.25">
      <c r="A1253" t="e">
        <f>CONCATENATE(База_закрытие__2[[#This Row],[Рейс]],База_закрытие__2[[#This Row],[Дата]],База_закрытие__2[[#This Row],[Маршрут]])</f>
        <v>#VALUE!</v>
      </c>
    </row>
    <row r="1254" spans="1:1" x14ac:dyDescent="0.25">
      <c r="A1254" t="e">
        <f>CONCATENATE(База_закрытие__2[[#This Row],[Рейс]],База_закрытие__2[[#This Row],[Дата]],База_закрытие__2[[#This Row],[Маршрут]])</f>
        <v>#VALUE!</v>
      </c>
    </row>
    <row r="1255" spans="1:1" x14ac:dyDescent="0.25">
      <c r="A1255" t="e">
        <f>CONCATENATE(База_закрытие__2[[#This Row],[Рейс]],База_закрытие__2[[#This Row],[Дата]],База_закрытие__2[[#This Row],[Маршрут]])</f>
        <v>#VALUE!</v>
      </c>
    </row>
    <row r="1256" spans="1:1" x14ac:dyDescent="0.25">
      <c r="A1256" t="e">
        <f>CONCATENATE(База_закрытие__2[[#This Row],[Рейс]],База_закрытие__2[[#This Row],[Дата]],База_закрытие__2[[#This Row],[Маршрут]])</f>
        <v>#VALUE!</v>
      </c>
    </row>
    <row r="1257" spans="1:1" x14ac:dyDescent="0.25">
      <c r="A1257" t="e">
        <f>CONCATENATE(База_закрытие__2[[#This Row],[Рейс]],База_закрытие__2[[#This Row],[Дата]],База_закрытие__2[[#This Row],[Маршрут]])</f>
        <v>#VALUE!</v>
      </c>
    </row>
    <row r="1258" spans="1:1" x14ac:dyDescent="0.25">
      <c r="A1258" t="e">
        <f>CONCATENATE(База_закрытие__2[[#This Row],[Рейс]],База_закрытие__2[[#This Row],[Дата]],База_закрытие__2[[#This Row],[Маршрут]])</f>
        <v>#VALUE!</v>
      </c>
    </row>
    <row r="1259" spans="1:1" x14ac:dyDescent="0.25">
      <c r="A1259" t="e">
        <f>CONCATENATE(База_закрытие__2[[#This Row],[Рейс]],База_закрытие__2[[#This Row],[Дата]],База_закрытие__2[[#This Row],[Маршрут]])</f>
        <v>#VALUE!</v>
      </c>
    </row>
    <row r="1260" spans="1:1" x14ac:dyDescent="0.25">
      <c r="A1260" t="e">
        <f>CONCATENATE(База_закрытие__2[[#This Row],[Рейс]],База_закрытие__2[[#This Row],[Дата]],База_закрытие__2[[#This Row],[Маршрут]])</f>
        <v>#VALUE!</v>
      </c>
    </row>
    <row r="1261" spans="1:1" x14ac:dyDescent="0.25">
      <c r="A1261" t="e">
        <f>CONCATENATE(База_закрытие__2[[#This Row],[Рейс]],База_закрытие__2[[#This Row],[Дата]],База_закрытие__2[[#This Row],[Маршрут]])</f>
        <v>#VALUE!</v>
      </c>
    </row>
    <row r="1262" spans="1:1" x14ac:dyDescent="0.25">
      <c r="A1262" t="e">
        <f>CONCATENATE(База_закрытие__2[[#This Row],[Рейс]],База_закрытие__2[[#This Row],[Дата]],База_закрытие__2[[#This Row],[Маршрут]])</f>
        <v>#VALUE!</v>
      </c>
    </row>
    <row r="1263" spans="1:1" x14ac:dyDescent="0.25">
      <c r="A1263" t="e">
        <f>CONCATENATE(База_закрытие__2[[#This Row],[Рейс]],База_закрытие__2[[#This Row],[Дата]],База_закрытие__2[[#This Row],[Маршрут]])</f>
        <v>#VALUE!</v>
      </c>
    </row>
    <row r="1264" spans="1:1" x14ac:dyDescent="0.25">
      <c r="A1264" t="e">
        <f>CONCATENATE(База_закрытие__2[[#This Row],[Рейс]],База_закрытие__2[[#This Row],[Дата]],База_закрытие__2[[#This Row],[Маршрут]])</f>
        <v>#VALUE!</v>
      </c>
    </row>
    <row r="1265" spans="1:1" x14ac:dyDescent="0.25">
      <c r="A1265" t="e">
        <f>CONCATENATE(База_закрытие__2[[#This Row],[Рейс]],База_закрытие__2[[#This Row],[Дата]],База_закрытие__2[[#This Row],[Маршрут]])</f>
        <v>#VALUE!</v>
      </c>
    </row>
    <row r="1266" spans="1:1" x14ac:dyDescent="0.25">
      <c r="A1266" t="e">
        <f>CONCATENATE(База_закрытие__2[[#This Row],[Рейс]],База_закрытие__2[[#This Row],[Дата]],База_закрытие__2[[#This Row],[Маршрут]])</f>
        <v>#VALUE!</v>
      </c>
    </row>
    <row r="1267" spans="1:1" x14ac:dyDescent="0.25">
      <c r="A1267" t="e">
        <f>CONCATENATE(База_закрытие__2[[#This Row],[Рейс]],База_закрытие__2[[#This Row],[Дата]],База_закрытие__2[[#This Row],[Маршрут]])</f>
        <v>#VALUE!</v>
      </c>
    </row>
    <row r="1268" spans="1:1" x14ac:dyDescent="0.25">
      <c r="A1268" t="e">
        <f>CONCATENATE(База_закрытие__2[[#This Row],[Рейс]],База_закрытие__2[[#This Row],[Дата]],База_закрытие__2[[#This Row],[Маршрут]])</f>
        <v>#VALUE!</v>
      </c>
    </row>
    <row r="1269" spans="1:1" x14ac:dyDescent="0.25">
      <c r="A1269" t="e">
        <f>CONCATENATE(База_закрытие__2[[#This Row],[Рейс]],База_закрытие__2[[#This Row],[Дата]],База_закрытие__2[[#This Row],[Маршрут]])</f>
        <v>#VALUE!</v>
      </c>
    </row>
    <row r="1270" spans="1:1" x14ac:dyDescent="0.25">
      <c r="A1270" t="e">
        <f>CONCATENATE(База_закрытие__2[[#This Row],[Рейс]],База_закрытие__2[[#This Row],[Дата]],База_закрытие__2[[#This Row],[Маршрут]])</f>
        <v>#VALUE!</v>
      </c>
    </row>
    <row r="1271" spans="1:1" x14ac:dyDescent="0.25">
      <c r="A1271" t="e">
        <f>CONCATENATE(База_закрытие__2[[#This Row],[Рейс]],База_закрытие__2[[#This Row],[Дата]],База_закрытие__2[[#This Row],[Маршрут]])</f>
        <v>#VALUE!</v>
      </c>
    </row>
    <row r="1272" spans="1:1" x14ac:dyDescent="0.25">
      <c r="A1272" t="e">
        <f>CONCATENATE(База_закрытие__2[[#This Row],[Рейс]],База_закрытие__2[[#This Row],[Дата]],База_закрытие__2[[#This Row],[Маршрут]])</f>
        <v>#VALUE!</v>
      </c>
    </row>
    <row r="1273" spans="1:1" x14ac:dyDescent="0.25">
      <c r="A1273" t="e">
        <f>CONCATENATE(База_закрытие__2[[#This Row],[Рейс]],База_закрытие__2[[#This Row],[Дата]],База_закрытие__2[[#This Row],[Маршрут]])</f>
        <v>#VALUE!</v>
      </c>
    </row>
    <row r="1274" spans="1:1" x14ac:dyDescent="0.25">
      <c r="A1274" t="e">
        <f>CONCATENATE(База_закрытие__2[[#This Row],[Рейс]],База_закрытие__2[[#This Row],[Дата]],База_закрытие__2[[#This Row],[Маршрут]])</f>
        <v>#VALUE!</v>
      </c>
    </row>
    <row r="1275" spans="1:1" x14ac:dyDescent="0.25">
      <c r="A1275" t="e">
        <f>CONCATENATE(База_закрытие__2[[#This Row],[Рейс]],База_закрытие__2[[#This Row],[Дата]],База_закрытие__2[[#This Row],[Маршрут]])</f>
        <v>#VALUE!</v>
      </c>
    </row>
    <row r="1276" spans="1:1" x14ac:dyDescent="0.25">
      <c r="A1276" t="e">
        <f>CONCATENATE(База_закрытие__2[[#This Row],[Рейс]],База_закрытие__2[[#This Row],[Дата]],База_закрытие__2[[#This Row],[Маршрут]])</f>
        <v>#VALUE!</v>
      </c>
    </row>
    <row r="1277" spans="1:1" x14ac:dyDescent="0.25">
      <c r="A1277" t="e">
        <f>CONCATENATE(База_закрытие__2[[#This Row],[Рейс]],База_закрытие__2[[#This Row],[Дата]],База_закрытие__2[[#This Row],[Маршрут]])</f>
        <v>#VALUE!</v>
      </c>
    </row>
    <row r="1278" spans="1:1" x14ac:dyDescent="0.25">
      <c r="A1278" t="e">
        <f>CONCATENATE(База_закрытие__2[[#This Row],[Рейс]],База_закрытие__2[[#This Row],[Дата]],База_закрытие__2[[#This Row],[Маршрут]])</f>
        <v>#VALUE!</v>
      </c>
    </row>
    <row r="1279" spans="1:1" x14ac:dyDescent="0.25">
      <c r="A1279" t="e">
        <f>CONCATENATE(База_закрытие__2[[#This Row],[Рейс]],База_закрытие__2[[#This Row],[Дата]],База_закрытие__2[[#This Row],[Маршрут]])</f>
        <v>#VALUE!</v>
      </c>
    </row>
    <row r="1280" spans="1:1" x14ac:dyDescent="0.25">
      <c r="A1280" t="e">
        <f>CONCATENATE(База_закрытие__2[[#This Row],[Рейс]],База_закрытие__2[[#This Row],[Дата]],База_закрытие__2[[#This Row],[Маршрут]])</f>
        <v>#VALUE!</v>
      </c>
    </row>
    <row r="1281" spans="1:1" x14ac:dyDescent="0.25">
      <c r="A1281" t="e">
        <f>CONCATENATE(База_закрытие__2[[#This Row],[Рейс]],База_закрытие__2[[#This Row],[Дата]],База_закрытие__2[[#This Row],[Маршрут]])</f>
        <v>#VALUE!</v>
      </c>
    </row>
    <row r="1282" spans="1:1" x14ac:dyDescent="0.25">
      <c r="A1282" t="e">
        <f>CONCATENATE(База_закрытие__2[[#This Row],[Рейс]],База_закрытие__2[[#This Row],[Дата]],База_закрытие__2[[#This Row],[Маршрут]])</f>
        <v>#VALUE!</v>
      </c>
    </row>
    <row r="1283" spans="1:1" x14ac:dyDescent="0.25">
      <c r="A1283" t="e">
        <f>CONCATENATE(База_закрытие__2[[#This Row],[Рейс]],База_закрытие__2[[#This Row],[Дата]],База_закрытие__2[[#This Row],[Маршрут]])</f>
        <v>#VALUE!</v>
      </c>
    </row>
    <row r="1284" spans="1:1" x14ac:dyDescent="0.25">
      <c r="A1284" t="e">
        <f>CONCATENATE(База_закрытие__2[[#This Row],[Рейс]],База_закрытие__2[[#This Row],[Дата]],База_закрытие__2[[#This Row],[Маршрут]])</f>
        <v>#VALUE!</v>
      </c>
    </row>
    <row r="1285" spans="1:1" x14ac:dyDescent="0.25">
      <c r="A1285" t="e">
        <f>CONCATENATE(База_закрытие__2[[#This Row],[Рейс]],База_закрытие__2[[#This Row],[Дата]],База_закрытие__2[[#This Row],[Маршрут]])</f>
        <v>#VALUE!</v>
      </c>
    </row>
    <row r="1286" spans="1:1" x14ac:dyDescent="0.25">
      <c r="A1286" t="e">
        <f>CONCATENATE(База_закрытие__2[[#This Row],[Рейс]],База_закрытие__2[[#This Row],[Дата]],База_закрытие__2[[#This Row],[Маршрут]])</f>
        <v>#VALUE!</v>
      </c>
    </row>
    <row r="1287" spans="1:1" x14ac:dyDescent="0.25">
      <c r="A1287" t="e">
        <f>CONCATENATE(База_закрытие__2[[#This Row],[Рейс]],База_закрытие__2[[#This Row],[Дата]],База_закрытие__2[[#This Row],[Маршрут]])</f>
        <v>#VALUE!</v>
      </c>
    </row>
    <row r="1288" spans="1:1" x14ac:dyDescent="0.25">
      <c r="A1288" t="e">
        <f>CONCATENATE(База_закрытие__2[[#This Row],[Рейс]],База_закрытие__2[[#This Row],[Дата]],База_закрытие__2[[#This Row],[Маршрут]])</f>
        <v>#VALUE!</v>
      </c>
    </row>
    <row r="1289" spans="1:1" x14ac:dyDescent="0.25">
      <c r="A1289" t="e">
        <f>CONCATENATE(База_закрытие__2[[#This Row],[Рейс]],База_закрытие__2[[#This Row],[Дата]],База_закрытие__2[[#This Row],[Маршрут]])</f>
        <v>#VALUE!</v>
      </c>
    </row>
    <row r="1290" spans="1:1" x14ac:dyDescent="0.25">
      <c r="A1290" t="e">
        <f>CONCATENATE(База_закрытие__2[[#This Row],[Рейс]],База_закрытие__2[[#This Row],[Дата]],База_закрытие__2[[#This Row],[Маршрут]])</f>
        <v>#VALUE!</v>
      </c>
    </row>
    <row r="1291" spans="1:1" x14ac:dyDescent="0.25">
      <c r="A1291" t="e">
        <f>CONCATENATE(База_закрытие__2[[#This Row],[Рейс]],База_закрытие__2[[#This Row],[Дата]],База_закрытие__2[[#This Row],[Маршрут]])</f>
        <v>#VALUE!</v>
      </c>
    </row>
    <row r="1292" spans="1:1" x14ac:dyDescent="0.25">
      <c r="A1292" t="e">
        <f>CONCATENATE(База_закрытие__2[[#This Row],[Рейс]],База_закрытие__2[[#This Row],[Дата]],База_закрытие__2[[#This Row],[Маршрут]])</f>
        <v>#VALUE!</v>
      </c>
    </row>
    <row r="1293" spans="1:1" x14ac:dyDescent="0.25">
      <c r="A1293" t="e">
        <f>CONCATENATE(База_закрытие__2[[#This Row],[Рейс]],База_закрытие__2[[#This Row],[Дата]],База_закрытие__2[[#This Row],[Маршрут]])</f>
        <v>#VALUE!</v>
      </c>
    </row>
    <row r="1294" spans="1:1" x14ac:dyDescent="0.25">
      <c r="A1294" t="e">
        <f>CONCATENATE(База_закрытие__2[[#This Row],[Рейс]],База_закрытие__2[[#This Row],[Дата]],База_закрытие__2[[#This Row],[Маршрут]])</f>
        <v>#VALUE!</v>
      </c>
    </row>
    <row r="1295" spans="1:1" x14ac:dyDescent="0.25">
      <c r="A1295" t="e">
        <f>CONCATENATE(База_закрытие__2[[#This Row],[Рейс]],База_закрытие__2[[#This Row],[Дата]],База_закрытие__2[[#This Row],[Маршрут]])</f>
        <v>#VALUE!</v>
      </c>
    </row>
    <row r="1296" spans="1:1" x14ac:dyDescent="0.25">
      <c r="A1296" t="e">
        <f>CONCATENATE(База_закрытие__2[[#This Row],[Рейс]],База_закрытие__2[[#This Row],[Дата]],База_закрытие__2[[#This Row],[Маршрут]])</f>
        <v>#VALUE!</v>
      </c>
    </row>
    <row r="1297" spans="1:1" x14ac:dyDescent="0.25">
      <c r="A1297" t="e">
        <f>CONCATENATE(База_закрытие__2[[#This Row],[Рейс]],База_закрытие__2[[#This Row],[Дата]],База_закрытие__2[[#This Row],[Маршрут]])</f>
        <v>#VALUE!</v>
      </c>
    </row>
    <row r="1298" spans="1:1" x14ac:dyDescent="0.25">
      <c r="A1298" t="e">
        <f>CONCATENATE(База_закрытие__2[[#This Row],[Рейс]],База_закрытие__2[[#This Row],[Дата]],База_закрытие__2[[#This Row],[Маршрут]])</f>
        <v>#VALUE!</v>
      </c>
    </row>
    <row r="1299" spans="1:1" x14ac:dyDescent="0.25">
      <c r="A1299" t="e">
        <f>CONCATENATE(База_закрытие__2[[#This Row],[Рейс]],База_закрытие__2[[#This Row],[Дата]],База_закрытие__2[[#This Row],[Маршрут]])</f>
        <v>#VALUE!</v>
      </c>
    </row>
    <row r="1300" spans="1:1" x14ac:dyDescent="0.25">
      <c r="A1300" t="e">
        <f>CONCATENATE(База_закрытие__2[[#This Row],[Рейс]],База_закрытие__2[[#This Row],[Дата]],База_закрытие__2[[#This Row],[Маршрут]])</f>
        <v>#VALUE!</v>
      </c>
    </row>
    <row r="1301" spans="1:1" x14ac:dyDescent="0.25">
      <c r="A1301" t="e">
        <f>CONCATENATE(База_закрытие__2[[#This Row],[Рейс]],База_закрытие__2[[#This Row],[Дата]],База_закрытие__2[[#This Row],[Маршрут]])</f>
        <v>#VALUE!</v>
      </c>
    </row>
    <row r="1302" spans="1:1" x14ac:dyDescent="0.25">
      <c r="A1302" t="e">
        <f>CONCATENATE(База_закрытие__2[[#This Row],[Рейс]],База_закрытие__2[[#This Row],[Дата]],База_закрытие__2[[#This Row],[Маршрут]])</f>
        <v>#VALUE!</v>
      </c>
    </row>
    <row r="1303" spans="1:1" x14ac:dyDescent="0.25">
      <c r="A1303" t="e">
        <f>CONCATENATE(База_закрытие__2[[#This Row],[Рейс]],База_закрытие__2[[#This Row],[Дата]],База_закрытие__2[[#This Row],[Маршрут]])</f>
        <v>#VALUE!</v>
      </c>
    </row>
    <row r="1304" spans="1:1" x14ac:dyDescent="0.25">
      <c r="A1304" t="e">
        <f>CONCATENATE(База_закрытие__2[[#This Row],[Рейс]],База_закрытие__2[[#This Row],[Дата]],База_закрытие__2[[#This Row],[Маршрут]])</f>
        <v>#VALUE!</v>
      </c>
    </row>
    <row r="1305" spans="1:1" x14ac:dyDescent="0.25">
      <c r="A1305" t="e">
        <f>CONCATENATE(База_закрытие__2[[#This Row],[Рейс]],База_закрытие__2[[#This Row],[Дата]],База_закрытие__2[[#This Row],[Маршрут]])</f>
        <v>#VALUE!</v>
      </c>
    </row>
    <row r="1306" spans="1:1" x14ac:dyDescent="0.25">
      <c r="A1306" t="e">
        <f>CONCATENATE(База_закрытие__2[[#This Row],[Рейс]],База_закрытие__2[[#This Row],[Дата]],База_закрытие__2[[#This Row],[Маршрут]])</f>
        <v>#VALUE!</v>
      </c>
    </row>
    <row r="1307" spans="1:1" x14ac:dyDescent="0.25">
      <c r="A1307" t="e">
        <f>CONCATENATE(База_закрытие__2[[#This Row],[Рейс]],База_закрытие__2[[#This Row],[Дата]],База_закрытие__2[[#This Row],[Маршрут]])</f>
        <v>#VALUE!</v>
      </c>
    </row>
    <row r="1308" spans="1:1" x14ac:dyDescent="0.25">
      <c r="A1308" t="e">
        <f>CONCATENATE(База_закрытие__2[[#This Row],[Рейс]],База_закрытие__2[[#This Row],[Дата]],База_закрытие__2[[#This Row],[Маршрут]])</f>
        <v>#VALUE!</v>
      </c>
    </row>
    <row r="1309" spans="1:1" x14ac:dyDescent="0.25">
      <c r="A1309" t="e">
        <f>CONCATENATE(База_закрытие__2[[#This Row],[Рейс]],База_закрытие__2[[#This Row],[Дата]],База_закрытие__2[[#This Row],[Маршрут]])</f>
        <v>#VALUE!</v>
      </c>
    </row>
    <row r="1310" spans="1:1" x14ac:dyDescent="0.25">
      <c r="A1310" t="e">
        <f>CONCATENATE(База_закрытие__2[[#This Row],[Рейс]],База_закрытие__2[[#This Row],[Дата]],База_закрытие__2[[#This Row],[Маршрут]])</f>
        <v>#VALUE!</v>
      </c>
    </row>
    <row r="1311" spans="1:1" x14ac:dyDescent="0.25">
      <c r="A1311" t="e">
        <f>CONCATENATE(База_закрытие__2[[#This Row],[Рейс]],База_закрытие__2[[#This Row],[Дата]],База_закрытие__2[[#This Row],[Маршрут]])</f>
        <v>#VALUE!</v>
      </c>
    </row>
    <row r="1312" spans="1:1" x14ac:dyDescent="0.25">
      <c r="A1312" t="e">
        <f>CONCATENATE(База_закрытие__2[[#This Row],[Рейс]],База_закрытие__2[[#This Row],[Дата]],База_закрытие__2[[#This Row],[Маршрут]])</f>
        <v>#VALUE!</v>
      </c>
    </row>
    <row r="1313" spans="1:1" x14ac:dyDescent="0.25">
      <c r="A1313" t="e">
        <f>CONCATENATE(База_закрытие__2[[#This Row],[Рейс]],База_закрытие__2[[#This Row],[Дата]],База_закрытие__2[[#This Row],[Маршрут]])</f>
        <v>#VALUE!</v>
      </c>
    </row>
    <row r="1314" spans="1:1" x14ac:dyDescent="0.25">
      <c r="A1314" t="e">
        <f>CONCATENATE(База_закрытие__2[[#This Row],[Рейс]],База_закрытие__2[[#This Row],[Дата]],База_закрытие__2[[#This Row],[Маршрут]])</f>
        <v>#VALUE!</v>
      </c>
    </row>
    <row r="1315" spans="1:1" x14ac:dyDescent="0.25">
      <c r="A1315" t="e">
        <f>CONCATENATE(База_закрытие__2[[#This Row],[Рейс]],База_закрытие__2[[#This Row],[Дата]],База_закрытие__2[[#This Row],[Маршрут]])</f>
        <v>#VALUE!</v>
      </c>
    </row>
    <row r="1316" spans="1:1" x14ac:dyDescent="0.25">
      <c r="A1316" t="e">
        <f>CONCATENATE(База_закрытие__2[[#This Row],[Рейс]],База_закрытие__2[[#This Row],[Дата]],База_закрытие__2[[#This Row],[Маршрут]])</f>
        <v>#VALUE!</v>
      </c>
    </row>
    <row r="1317" spans="1:1" x14ac:dyDescent="0.25">
      <c r="A1317" t="e">
        <f>CONCATENATE(База_закрытие__2[[#This Row],[Рейс]],База_закрытие__2[[#This Row],[Дата]],База_закрытие__2[[#This Row],[Маршрут]])</f>
        <v>#VALUE!</v>
      </c>
    </row>
    <row r="1318" spans="1:1" x14ac:dyDescent="0.25">
      <c r="A1318" t="e">
        <f>CONCATENATE(База_закрытие__2[[#This Row],[Рейс]],База_закрытие__2[[#This Row],[Дата]],База_закрытие__2[[#This Row],[Маршрут]])</f>
        <v>#VALUE!</v>
      </c>
    </row>
    <row r="1319" spans="1:1" x14ac:dyDescent="0.25">
      <c r="A1319" t="e">
        <f>CONCATENATE(База_закрытие__2[[#This Row],[Рейс]],База_закрытие__2[[#This Row],[Дата]],База_закрытие__2[[#This Row],[Маршрут]])</f>
        <v>#VALUE!</v>
      </c>
    </row>
    <row r="1320" spans="1:1" x14ac:dyDescent="0.25">
      <c r="A1320" t="e">
        <f>CONCATENATE(База_закрытие__2[[#This Row],[Рейс]],База_закрытие__2[[#This Row],[Дата]],База_закрытие__2[[#This Row],[Маршрут]])</f>
        <v>#VALUE!</v>
      </c>
    </row>
    <row r="1321" spans="1:1" x14ac:dyDescent="0.25">
      <c r="A1321" t="e">
        <f>CONCATENATE(База_закрытие__2[[#This Row],[Рейс]],База_закрытие__2[[#This Row],[Дата]],База_закрытие__2[[#This Row],[Маршрут]])</f>
        <v>#VALUE!</v>
      </c>
    </row>
    <row r="1322" spans="1:1" x14ac:dyDescent="0.25">
      <c r="A1322" t="e">
        <f>CONCATENATE(База_закрытие__2[[#This Row],[Рейс]],База_закрытие__2[[#This Row],[Дата]],База_закрытие__2[[#This Row],[Маршрут]])</f>
        <v>#VALUE!</v>
      </c>
    </row>
    <row r="1323" spans="1:1" x14ac:dyDescent="0.25">
      <c r="A1323" t="e">
        <f>CONCATENATE(База_закрытие__2[[#This Row],[Рейс]],База_закрытие__2[[#This Row],[Дата]],База_закрытие__2[[#This Row],[Маршрут]])</f>
        <v>#VALUE!</v>
      </c>
    </row>
    <row r="1324" spans="1:1" x14ac:dyDescent="0.25">
      <c r="A1324" t="e">
        <f>CONCATENATE(База_закрытие__2[[#This Row],[Рейс]],База_закрытие__2[[#This Row],[Дата]],База_закрытие__2[[#This Row],[Маршрут]])</f>
        <v>#VALUE!</v>
      </c>
    </row>
    <row r="1325" spans="1:1" x14ac:dyDescent="0.25">
      <c r="A1325" t="e">
        <f>CONCATENATE(База_закрытие__2[[#This Row],[Рейс]],База_закрытие__2[[#This Row],[Дата]],База_закрытие__2[[#This Row],[Маршрут]])</f>
        <v>#VALUE!</v>
      </c>
    </row>
    <row r="1326" spans="1:1" x14ac:dyDescent="0.25">
      <c r="A1326" t="e">
        <f>CONCATENATE(База_закрытие__2[[#This Row],[Рейс]],База_закрытие__2[[#This Row],[Дата]],База_закрытие__2[[#This Row],[Маршрут]])</f>
        <v>#VALUE!</v>
      </c>
    </row>
    <row r="1327" spans="1:1" x14ac:dyDescent="0.25">
      <c r="A1327" t="e">
        <f>CONCATENATE(База_закрытие__2[[#This Row],[Рейс]],База_закрытие__2[[#This Row],[Дата]],База_закрытие__2[[#This Row],[Маршрут]])</f>
        <v>#VALUE!</v>
      </c>
    </row>
    <row r="1328" spans="1:1" x14ac:dyDescent="0.25">
      <c r="A1328" t="e">
        <f>CONCATENATE(База_закрытие__2[[#This Row],[Рейс]],База_закрытие__2[[#This Row],[Дата]],База_закрытие__2[[#This Row],[Маршрут]])</f>
        <v>#VALUE!</v>
      </c>
    </row>
    <row r="1329" spans="1:1" x14ac:dyDescent="0.25">
      <c r="A1329" t="e">
        <f>CONCATENATE(База_закрытие__2[[#This Row],[Рейс]],База_закрытие__2[[#This Row],[Дата]],База_закрытие__2[[#This Row],[Маршрут]])</f>
        <v>#VALUE!</v>
      </c>
    </row>
    <row r="1330" spans="1:1" x14ac:dyDescent="0.25">
      <c r="A1330" t="e">
        <f>CONCATENATE(База_закрытие__2[[#This Row],[Рейс]],База_закрытие__2[[#This Row],[Дата]],База_закрытие__2[[#This Row],[Маршрут]])</f>
        <v>#VALUE!</v>
      </c>
    </row>
    <row r="1331" spans="1:1" x14ac:dyDescent="0.25">
      <c r="A1331" t="e">
        <f>CONCATENATE(База_закрытие__2[[#This Row],[Рейс]],База_закрытие__2[[#This Row],[Дата]],База_закрытие__2[[#This Row],[Маршрут]])</f>
        <v>#VALUE!</v>
      </c>
    </row>
    <row r="1332" spans="1:1" x14ac:dyDescent="0.25">
      <c r="A1332" t="e">
        <f>CONCATENATE(База_закрытие__2[[#This Row],[Рейс]],База_закрытие__2[[#This Row],[Дата]],База_закрытие__2[[#This Row],[Маршрут]])</f>
        <v>#VALUE!</v>
      </c>
    </row>
    <row r="1333" spans="1:1" x14ac:dyDescent="0.25">
      <c r="A1333" t="e">
        <f>CONCATENATE(База_закрытие__2[[#This Row],[Рейс]],База_закрытие__2[[#This Row],[Дата]],База_закрытие__2[[#This Row],[Маршрут]])</f>
        <v>#VALUE!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549903-F9E2-4CF9-8ACA-570ACBF6329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База</vt:lpstr>
      <vt:lpstr>Лист2</vt:lpstr>
      <vt:lpstr>26.05.26</vt:lpstr>
      <vt:lpstr>База закрытие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2026-05-26T10:33:26Z</dcterms:modified>
</cp:coreProperties>
</file>